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lyagina_mv\Desktop\"/>
    </mc:Choice>
  </mc:AlternateContent>
  <bookViews>
    <workbookView xWindow="0" yWindow="0" windowWidth="28800" windowHeight="12435" tabRatio="972"/>
  </bookViews>
  <sheets>
    <sheet name="Приложение 1 МУ1135 (город)" sheetId="11" r:id="rId1"/>
    <sheet name="Приложение 1 МУ1135 (село)" sheetId="12" r:id="rId2"/>
    <sheet name="Приложение 2 МУ1135" sheetId="15" r:id="rId3"/>
    <sheet name="Приложение 3 МУ1135" sheetId="16" r:id="rId4"/>
    <sheet name="Приложение 5 МУ1135 (город)" sheetId="13" r:id="rId5"/>
    <sheet name="Приложение 5 МУ1135 (село)" sheetId="14" r:id="rId6"/>
    <sheet name="Приложение 2 ППРФ24" sheetId="9" r:id="rId7"/>
    <sheet name="Приложение 3 ППРФ24" sheetId="10" r:id="rId8"/>
    <sheet name="ТМ по ТП 2019" sheetId="17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a" localSheetId="1">#REF!</definedName>
    <definedName name="\a" localSheetId="4">#REF!</definedName>
    <definedName name="\a" localSheetId="8">#REF!</definedName>
    <definedName name="\a">#REF!</definedName>
    <definedName name="\m" localSheetId="1">#REF!</definedName>
    <definedName name="\m" localSheetId="4">#REF!</definedName>
    <definedName name="\m" localSheetId="8">#REF!</definedName>
    <definedName name="\m">#REF!</definedName>
    <definedName name="\n" localSheetId="1">#REF!</definedName>
    <definedName name="\n" localSheetId="4">#REF!</definedName>
    <definedName name="\n" localSheetId="8">#REF!</definedName>
    <definedName name="\n">#REF!</definedName>
    <definedName name="\o" localSheetId="1">#REF!</definedName>
    <definedName name="\o" localSheetId="4">#REF!</definedName>
    <definedName name="\o" localSheetId="8">#REF!</definedName>
    <definedName name="\o">#REF!</definedName>
    <definedName name="___________SP1" localSheetId="8">[1]FES!#REF!</definedName>
    <definedName name="___________SP1">[2]FES!#REF!</definedName>
    <definedName name="___________SP10" localSheetId="8">[1]FES!#REF!</definedName>
    <definedName name="___________SP10">[2]FES!#REF!</definedName>
    <definedName name="___________SP11" localSheetId="8">[1]FES!#REF!</definedName>
    <definedName name="___________SP11">[2]FES!#REF!</definedName>
    <definedName name="___________SP12" localSheetId="8">[1]FES!#REF!</definedName>
    <definedName name="___________SP12">[2]FES!#REF!</definedName>
    <definedName name="___________SP13" localSheetId="8">[1]FES!#REF!</definedName>
    <definedName name="___________SP13">[2]FES!#REF!</definedName>
    <definedName name="___________SP14" localSheetId="8">[1]FES!#REF!</definedName>
    <definedName name="___________SP14">[2]FES!#REF!</definedName>
    <definedName name="___________SP15" localSheetId="8">[1]FES!#REF!</definedName>
    <definedName name="___________SP15">[2]FES!#REF!</definedName>
    <definedName name="___________SP16" localSheetId="8">[1]FES!#REF!</definedName>
    <definedName name="___________SP16">[2]FES!#REF!</definedName>
    <definedName name="___________SP17" localSheetId="8">[1]FES!#REF!</definedName>
    <definedName name="___________SP17">[2]FES!#REF!</definedName>
    <definedName name="___________SP18" localSheetId="8">[1]FES!#REF!</definedName>
    <definedName name="___________SP18">[2]FES!#REF!</definedName>
    <definedName name="___________SP19" localSheetId="8">[1]FES!#REF!</definedName>
    <definedName name="___________SP19">[2]FES!#REF!</definedName>
    <definedName name="___________SP2" localSheetId="8">[1]FES!#REF!</definedName>
    <definedName name="___________SP2">[2]FES!#REF!</definedName>
    <definedName name="___________SP20" localSheetId="8">[1]FES!#REF!</definedName>
    <definedName name="___________SP20">[2]FES!#REF!</definedName>
    <definedName name="___________SP3" localSheetId="8">[1]FES!#REF!</definedName>
    <definedName name="___________SP3">[2]FES!#REF!</definedName>
    <definedName name="___________SP4" localSheetId="8">[1]FES!#REF!</definedName>
    <definedName name="___________SP4">[2]FES!#REF!</definedName>
    <definedName name="___________SP5" localSheetId="8">[1]FES!#REF!</definedName>
    <definedName name="___________SP5">[2]FES!#REF!</definedName>
    <definedName name="___________SP7" localSheetId="8">[1]FES!#REF!</definedName>
    <definedName name="___________SP7">[2]FES!#REF!</definedName>
    <definedName name="___________SP8" localSheetId="8">[1]FES!#REF!</definedName>
    <definedName name="___________SP8">[2]FES!#REF!</definedName>
    <definedName name="___________SP9" localSheetId="8">[1]FES!#REF!</definedName>
    <definedName name="___________SP9">[2]FES!#REF!</definedName>
    <definedName name="___________vp1" localSheetId="8">#REF!</definedName>
    <definedName name="___________vp1">#REF!</definedName>
    <definedName name="___________vpp1" localSheetId="8">#REF!</definedName>
    <definedName name="___________vpp1">#REF!</definedName>
    <definedName name="___________vpp2" localSheetId="8">#REF!</definedName>
    <definedName name="___________vpp2">#REF!</definedName>
    <definedName name="___________vpp3" localSheetId="8">#REF!</definedName>
    <definedName name="___________vpp3">#REF!</definedName>
    <definedName name="___________vpp4" localSheetId="8">#REF!</definedName>
    <definedName name="___________vpp4">#REF!</definedName>
    <definedName name="___________vpp5" localSheetId="8">#REF!</definedName>
    <definedName name="___________vpp5">#REF!</definedName>
    <definedName name="___________vpp6" localSheetId="8">#REF!</definedName>
    <definedName name="___________vpp6">#REF!</definedName>
    <definedName name="___________vpp7" localSheetId="8">#REF!</definedName>
    <definedName name="___________vpp7">#REF!</definedName>
    <definedName name="_________SP1" localSheetId="8">[3]FES!#REF!</definedName>
    <definedName name="_________SP1">[3]FES!#REF!</definedName>
    <definedName name="_________SP10" localSheetId="8">[3]FES!#REF!</definedName>
    <definedName name="_________SP10">[3]FES!#REF!</definedName>
    <definedName name="_________SP11" localSheetId="8">[3]FES!#REF!</definedName>
    <definedName name="_________SP11">[3]FES!#REF!</definedName>
    <definedName name="_________SP12" localSheetId="8">[3]FES!#REF!</definedName>
    <definedName name="_________SP12">[3]FES!#REF!</definedName>
    <definedName name="_________SP13" localSheetId="8">[3]FES!#REF!</definedName>
    <definedName name="_________SP13">[3]FES!#REF!</definedName>
    <definedName name="_________SP14" localSheetId="8">[3]FES!#REF!</definedName>
    <definedName name="_________SP14">[3]FES!#REF!</definedName>
    <definedName name="_________SP15" localSheetId="8">[3]FES!#REF!</definedName>
    <definedName name="_________SP15">[3]FES!#REF!</definedName>
    <definedName name="_________SP16" localSheetId="8">[3]FES!#REF!</definedName>
    <definedName name="_________SP16">[3]FES!#REF!</definedName>
    <definedName name="_________SP17" localSheetId="8">[3]FES!#REF!</definedName>
    <definedName name="_________SP17">[3]FES!#REF!</definedName>
    <definedName name="_________SP18" localSheetId="8">[3]FES!#REF!</definedName>
    <definedName name="_________SP18">[3]FES!#REF!</definedName>
    <definedName name="_________SP19" localSheetId="8">[3]FES!#REF!</definedName>
    <definedName name="_________SP19">[3]FES!#REF!</definedName>
    <definedName name="_________SP2" localSheetId="8">[3]FES!#REF!</definedName>
    <definedName name="_________SP2">[3]FES!#REF!</definedName>
    <definedName name="_________SP20" localSheetId="8">[3]FES!#REF!</definedName>
    <definedName name="_________SP20">[3]FES!#REF!</definedName>
    <definedName name="_________SP3" localSheetId="8">[3]FES!#REF!</definedName>
    <definedName name="_________SP3">[3]FES!#REF!</definedName>
    <definedName name="_________SP4" localSheetId="8">[3]FES!#REF!</definedName>
    <definedName name="_________SP4">[3]FES!#REF!</definedName>
    <definedName name="_________SP5" localSheetId="8">[3]FES!#REF!</definedName>
    <definedName name="_________SP5">[3]FES!#REF!</definedName>
    <definedName name="_________SP7" localSheetId="8">[3]FES!#REF!</definedName>
    <definedName name="_________SP7">[3]FES!#REF!</definedName>
    <definedName name="_________SP8" localSheetId="8">[3]FES!#REF!</definedName>
    <definedName name="_________SP8">[3]FES!#REF!</definedName>
    <definedName name="_________SP9" localSheetId="8">[3]FES!#REF!</definedName>
    <definedName name="_________SP9">[3]FES!#REF!</definedName>
    <definedName name="_________vp1" localSheetId="8">#REF!</definedName>
    <definedName name="_________vp1">#REF!</definedName>
    <definedName name="_________vpp1" localSheetId="8">#REF!</definedName>
    <definedName name="_________vpp1">#REF!</definedName>
    <definedName name="_________vpp2" localSheetId="8">#REF!</definedName>
    <definedName name="_________vpp2">#REF!</definedName>
    <definedName name="_________vpp3" localSheetId="8">#REF!</definedName>
    <definedName name="_________vpp3">#REF!</definedName>
    <definedName name="_________vpp4" localSheetId="8">#REF!</definedName>
    <definedName name="_________vpp4">#REF!</definedName>
    <definedName name="_________vpp5" localSheetId="8">#REF!</definedName>
    <definedName name="_________vpp5">#REF!</definedName>
    <definedName name="_________vpp6" localSheetId="8">#REF!</definedName>
    <definedName name="_________vpp6">#REF!</definedName>
    <definedName name="_________vpp7" localSheetId="8">#REF!</definedName>
    <definedName name="_________vpp7">#REF!</definedName>
    <definedName name="________CST11" localSheetId="8">[4]MAIN!$106:$106</definedName>
    <definedName name="________CST11">[5]MAIN!$106:$106</definedName>
    <definedName name="________CST12" localSheetId="8">[4]MAIN!$116:$116</definedName>
    <definedName name="________CST12">[5]MAIN!$116:$116</definedName>
    <definedName name="________CST13" localSheetId="8">[4]MAIN!$126:$126</definedName>
    <definedName name="________CST13">[5]MAIN!$126:$126</definedName>
    <definedName name="________CST14" localSheetId="8">[4]MAIN!$346:$346</definedName>
    <definedName name="________CST14">[5]MAIN!$346:$346</definedName>
    <definedName name="________CST15" localSheetId="8">[4]MAIN!$1198:$1198</definedName>
    <definedName name="________CST15">[5]MAIN!$1198:$1198</definedName>
    <definedName name="________CST21" localSheetId="8">[4]MAIN!$109:$109</definedName>
    <definedName name="________CST21">[5]MAIN!$109:$109</definedName>
    <definedName name="________CST22" localSheetId="8">[4]MAIN!$119:$119</definedName>
    <definedName name="________CST22">[5]MAIN!$119:$119</definedName>
    <definedName name="________CST23" localSheetId="8">[4]MAIN!$129:$129</definedName>
    <definedName name="________CST23">[5]MAIN!$129:$129</definedName>
    <definedName name="________CST24" localSheetId="8">[4]MAIN!$349:$349</definedName>
    <definedName name="________CST24">[5]MAIN!$349:$349</definedName>
    <definedName name="________CST25" localSheetId="8">[4]MAIN!$1200:$1200</definedName>
    <definedName name="________CST25">[5]MAIN!$1200:$1200</definedName>
    <definedName name="________FXA1" localSheetId="8">[4]MAIN!$261:$261</definedName>
    <definedName name="________FXA1">[5]MAIN!$261:$261</definedName>
    <definedName name="________FXA11" localSheetId="8">[4]MAIN!$1204:$1204</definedName>
    <definedName name="________FXA11">[5]MAIN!$1204:$1204</definedName>
    <definedName name="________FXA2" localSheetId="8">[4]MAIN!$280:$280</definedName>
    <definedName name="________FXA2">[5]MAIN!$280:$280</definedName>
    <definedName name="________FXA21" localSheetId="8">[4]MAIN!$1206:$1206</definedName>
    <definedName name="________FXA21">[5]MAIN!$1206:$1206</definedName>
    <definedName name="________IRR1" localSheetId="8">[4]MAIN!$D$1013</definedName>
    <definedName name="________IRR1">[5]MAIN!$D$1013</definedName>
    <definedName name="________KRD1" localSheetId="8">[4]MAIN!$524:$524</definedName>
    <definedName name="________KRD1">[5]MAIN!$524:$524</definedName>
    <definedName name="________KRD2" localSheetId="8">[4]MAIN!$552:$552</definedName>
    <definedName name="________KRD2">[5]MAIN!$552:$552</definedName>
    <definedName name="________LIS1" localSheetId="8">[4]MAIN!$325:$325</definedName>
    <definedName name="________LIS1">[5]MAIN!$325:$325</definedName>
    <definedName name="________M8" localSheetId="8">'ТМ по ТП 2019'!________M8</definedName>
    <definedName name="________M8">[0]!________M8</definedName>
    <definedName name="________M9" localSheetId="8">'ТМ по ТП 2019'!________M9</definedName>
    <definedName name="________M9">[0]!________M9</definedName>
    <definedName name="________NPV1" localSheetId="8">[4]MAIN!$D$1004</definedName>
    <definedName name="________NPV1">[5]MAIN!$D$1004</definedName>
    <definedName name="________PR11" localSheetId="8">[4]MAIN!$66:$66</definedName>
    <definedName name="________PR11">[5]MAIN!$66:$66</definedName>
    <definedName name="________PR12" localSheetId="8">[4]MAIN!$76:$76</definedName>
    <definedName name="________PR12">[5]MAIN!$76:$76</definedName>
    <definedName name="________PR13" localSheetId="8">[4]MAIN!$86:$86</definedName>
    <definedName name="________PR13">[5]MAIN!$86:$86</definedName>
    <definedName name="________PR14" localSheetId="8">[4]MAIN!$1194:$1194</definedName>
    <definedName name="________PR14">[5]MAIN!$1194:$1194</definedName>
    <definedName name="________PR21" localSheetId="8">[4]MAIN!$69:$69</definedName>
    <definedName name="________PR21">[5]MAIN!$69:$69</definedName>
    <definedName name="________PR22" localSheetId="8">[4]MAIN!$79:$79</definedName>
    <definedName name="________PR22">[5]MAIN!$79:$79</definedName>
    <definedName name="________PR23" localSheetId="8">[4]MAIN!$89:$89</definedName>
    <definedName name="________PR23">[5]MAIN!$89:$89</definedName>
    <definedName name="________PR24" localSheetId="8">[4]MAIN!$1196:$1196</definedName>
    <definedName name="________PR24">[5]MAIN!$1196:$1196</definedName>
    <definedName name="________q11" localSheetId="8">'ТМ по ТП 2019'!________q11</definedName>
    <definedName name="________q11">[0]!________q11</definedName>
    <definedName name="________q15" localSheetId="8">'ТМ по ТП 2019'!________q15</definedName>
    <definedName name="________q15">[0]!________q15</definedName>
    <definedName name="________q17" localSheetId="8">'ТМ по ТП 2019'!________q17</definedName>
    <definedName name="________q17">[0]!________q17</definedName>
    <definedName name="________q2" localSheetId="8">'ТМ по ТП 2019'!________q2</definedName>
    <definedName name="________q2">[0]!________q2</definedName>
    <definedName name="________q3" localSheetId="8">'ТМ по ТП 2019'!________q3</definedName>
    <definedName name="________q3">[0]!________q3</definedName>
    <definedName name="________q4" localSheetId="8">'ТМ по ТП 2019'!________q4</definedName>
    <definedName name="________q4">[0]!________q4</definedName>
    <definedName name="________q5" localSheetId="8">'ТМ по ТП 2019'!________q5</definedName>
    <definedName name="________q5">[0]!________q5</definedName>
    <definedName name="________q6" localSheetId="8">'ТМ по ТП 2019'!________q6</definedName>
    <definedName name="________q6">[0]!________q6</definedName>
    <definedName name="________q7" localSheetId="8">'ТМ по ТП 2019'!________q7</definedName>
    <definedName name="________q7">[0]!________q7</definedName>
    <definedName name="________q8" localSheetId="8">'ТМ по ТП 2019'!________q8</definedName>
    <definedName name="________q8">[0]!________q8</definedName>
    <definedName name="________q9" localSheetId="8">'ТМ по ТП 2019'!________q9</definedName>
    <definedName name="________q9">[0]!________q9</definedName>
    <definedName name="________RAZ1" localSheetId="8">#REF!</definedName>
    <definedName name="________RAZ1">#REF!</definedName>
    <definedName name="________RAZ2" localSheetId="8">#REF!</definedName>
    <definedName name="________RAZ2">#REF!</definedName>
    <definedName name="________RAZ3" localSheetId="8">#REF!</definedName>
    <definedName name="________RAZ3">#REF!</definedName>
    <definedName name="________SAL1" localSheetId="8">[4]MAIN!$151:$151</definedName>
    <definedName name="________SAL1">[5]MAIN!$151:$151</definedName>
    <definedName name="________SAL2" localSheetId="8">[4]MAIN!$161:$161</definedName>
    <definedName name="________SAL2">[5]MAIN!$161:$161</definedName>
    <definedName name="________SAL3" localSheetId="8">[4]MAIN!$171:$171</definedName>
    <definedName name="________SAL3">[5]MAIN!$171:$171</definedName>
    <definedName name="________SAL4" localSheetId="8">[4]MAIN!$181:$181</definedName>
    <definedName name="________SAL4">[5]MAIN!$181:$181</definedName>
    <definedName name="________SP1">[3]FES!#REF!</definedName>
    <definedName name="________SP10">[3]FES!#REF!</definedName>
    <definedName name="________SP11">[3]FES!#REF!</definedName>
    <definedName name="________SP12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_tab1" localSheetId="8">[4]MAIN!$A$33:$AL$60</definedName>
    <definedName name="________tab1">[5]MAIN!$A$33:$AL$60</definedName>
    <definedName name="________tab10" localSheetId="8">[4]MAIN!$A$241:$AL$299</definedName>
    <definedName name="________tab10">[5]MAIN!$A$241:$AL$299</definedName>
    <definedName name="________tab11" localSheetId="8">[4]MAIN!$A$301:$AL$337</definedName>
    <definedName name="________tab11">[5]MAIN!$A$301:$AL$337</definedName>
    <definedName name="________tab12" localSheetId="8">[4]MAIN!$A$339:$AL$401</definedName>
    <definedName name="________tab12">[5]MAIN!$A$339:$AL$401</definedName>
    <definedName name="________tab13" localSheetId="8">[4]MAIN!$A$403:$AL$437</definedName>
    <definedName name="________tab13">[5]MAIN!$A$403:$AL$437</definedName>
    <definedName name="________tab14" localSheetId="8">[4]MAIN!$A$439:$AL$481</definedName>
    <definedName name="________tab14">[5]MAIN!$A$439:$AL$481</definedName>
    <definedName name="________tab15" localSheetId="8">[4]MAIN!$A$483:$AL$528</definedName>
    <definedName name="________tab15">[5]MAIN!$A$483:$AL$528</definedName>
    <definedName name="________tab16" localSheetId="8">[4]MAIN!$A$530:$AL$556</definedName>
    <definedName name="________tab16">[5]MAIN!$A$530:$AL$556</definedName>
    <definedName name="________tab17" localSheetId="8">[4]MAIN!$A$558:$AL$588</definedName>
    <definedName name="________tab17">[5]MAIN!$A$558:$AL$588</definedName>
    <definedName name="________tab18" localSheetId="8">[4]MAIN!$A$590:$AL$701</definedName>
    <definedName name="________tab18">[5]MAIN!$A$590:$AL$701</definedName>
    <definedName name="________tab19" localSheetId="8">[4]MAIN!$A$703:$AL$727</definedName>
    <definedName name="________tab19">[5]MAIN!$A$703:$AL$727</definedName>
    <definedName name="________tab2" localSheetId="8">[4]MAIN!$A$62:$AL$70</definedName>
    <definedName name="________tab2">[5]MAIN!$A$62:$AL$70</definedName>
    <definedName name="________tab20" localSheetId="8">[4]MAIN!$A$729:$AL$774</definedName>
    <definedName name="________tab20">[5]MAIN!$A$729:$AL$774</definedName>
    <definedName name="________tab21" localSheetId="8">[4]MAIN!$A$776:$AL$807</definedName>
    <definedName name="________tab21">[5]MAIN!$A$776:$AL$807</definedName>
    <definedName name="________tab22" localSheetId="8">[4]MAIN!$A$809:$AL$822</definedName>
    <definedName name="________tab22">[5]MAIN!$A$809:$AL$822</definedName>
    <definedName name="________tab23" localSheetId="8">[4]MAIN!$A$824:$AL$847</definedName>
    <definedName name="________tab23">[5]MAIN!$A$824:$AL$847</definedName>
    <definedName name="________tab24" localSheetId="8">[4]MAIN!$A$849:$AL$878</definedName>
    <definedName name="________tab24">[5]MAIN!$A$849:$AL$878</definedName>
    <definedName name="________tab25" localSheetId="8">[4]MAIN!$A$880:$AK$929</definedName>
    <definedName name="________tab25">[5]MAIN!$A$880:$AK$929</definedName>
    <definedName name="________tab26" localSheetId="8">[4]MAIN!$A$932:$AK$956</definedName>
    <definedName name="________tab26">[5]MAIN!$A$932:$AK$956</definedName>
    <definedName name="________tab27" localSheetId="8">[4]MAIN!$A$958:$AL$1027</definedName>
    <definedName name="________tab27">[5]MAIN!$A$958:$AL$1027</definedName>
    <definedName name="________tab28" localSheetId="8">[4]MAIN!$A$1029:$AL$1088</definedName>
    <definedName name="________tab28">[5]MAIN!$A$1029:$AL$1088</definedName>
    <definedName name="________tab29" localSheetId="8">[4]MAIN!$A$1090:$AL$1139</definedName>
    <definedName name="________tab29">[5]MAIN!$A$1090:$AL$1139</definedName>
    <definedName name="________tab3" localSheetId="8">[4]MAIN!$A$72:$AL$80</definedName>
    <definedName name="________tab3">[5]MAIN!$A$72:$AL$80</definedName>
    <definedName name="________tab30" localSheetId="8">[4]MAIN!$A$1141:$AL$1184</definedName>
    <definedName name="________tab30">[5]MAIN!$A$1141:$AL$1184</definedName>
    <definedName name="________tab31" localSheetId="8">[4]MAIN!$A$1186:$AK$1206</definedName>
    <definedName name="________tab31">[5]MAIN!$A$1186:$AK$1206</definedName>
    <definedName name="________tab4" localSheetId="8">[4]MAIN!$A$82:$AL$100</definedName>
    <definedName name="________tab4">[5]MAIN!$A$82:$AL$100</definedName>
    <definedName name="________tab5" localSheetId="8">[4]MAIN!$A$102:$AL$110</definedName>
    <definedName name="________tab5">[5]MAIN!$A$102:$AL$110</definedName>
    <definedName name="________tab6" localSheetId="8">[4]MAIN!$A$112:$AL$120</definedName>
    <definedName name="________tab6">[5]MAIN!$A$112:$AL$120</definedName>
    <definedName name="________tab7" localSheetId="8">[4]MAIN!$A$122:$AL$140</definedName>
    <definedName name="________tab7">[5]MAIN!$A$122:$AL$140</definedName>
    <definedName name="________tab8" localSheetId="8">[4]MAIN!$A$142:$AL$190</definedName>
    <definedName name="________tab8">[5]MAIN!$A$142:$AL$190</definedName>
    <definedName name="________tab9" localSheetId="8">[4]MAIN!$A$192:$AL$239</definedName>
    <definedName name="________tab9">[5]MAIN!$A$192:$AL$239</definedName>
    <definedName name="________TXS1" localSheetId="8">[4]MAIN!$647:$647</definedName>
    <definedName name="________TXS1">[5]MAIN!$647:$647</definedName>
    <definedName name="________TXS11" localSheetId="8">[4]MAIN!$1105:$1105</definedName>
    <definedName name="________TXS11">[5]MAIN!$1105:$1105</definedName>
    <definedName name="________TXS2" localSheetId="8">[4]MAIN!$680:$680</definedName>
    <definedName name="________TXS2">[5]MAIN!$680:$680</definedName>
    <definedName name="________TXS21" localSheetId="8">[4]MAIN!$1111:$1111</definedName>
    <definedName name="________TXS21">[5]MAIN!$1111:$1111</definedName>
    <definedName name="________VC1" localSheetId="8">[4]MAIN!$F$1249:$AL$1249</definedName>
    <definedName name="________VC1">[5]MAIN!$F$1249:$AL$1249</definedName>
    <definedName name="________VC2" localSheetId="8">[4]MAIN!$F$1250:$AL$1250</definedName>
    <definedName name="________VC2">[5]MAIN!$F$1250:$AL$1250</definedName>
    <definedName name="________vp1" localSheetId="8">#REF!</definedName>
    <definedName name="________vp1">#REF!</definedName>
    <definedName name="________vpp1" localSheetId="8">#REF!</definedName>
    <definedName name="________vpp1">#REF!</definedName>
    <definedName name="________vpp2" localSheetId="8">#REF!</definedName>
    <definedName name="________vpp2">#REF!</definedName>
    <definedName name="________vpp3" localSheetId="8">#REF!</definedName>
    <definedName name="________vpp3">#REF!</definedName>
    <definedName name="________vpp4" localSheetId="8">#REF!</definedName>
    <definedName name="________vpp4">#REF!</definedName>
    <definedName name="________vpp5" localSheetId="8">#REF!</definedName>
    <definedName name="________vpp5">#REF!</definedName>
    <definedName name="________vpp6" localSheetId="8">#REF!</definedName>
    <definedName name="________vpp6">#REF!</definedName>
    <definedName name="________vpp7" localSheetId="8">#REF!</definedName>
    <definedName name="________vpp7">#REF!</definedName>
    <definedName name="_______CST11" localSheetId="8">[4]MAIN!$106:$106</definedName>
    <definedName name="_______CST11">[5]MAIN!$106:$106</definedName>
    <definedName name="_______CST12" localSheetId="8">[4]MAIN!$116:$116</definedName>
    <definedName name="_______CST12">[5]MAIN!$116:$116</definedName>
    <definedName name="_______CST13" localSheetId="8">[4]MAIN!$126:$126</definedName>
    <definedName name="_______CST13">[5]MAIN!$126:$126</definedName>
    <definedName name="_______CST14" localSheetId="8">[4]MAIN!$346:$346</definedName>
    <definedName name="_______CST14">[5]MAIN!$346:$346</definedName>
    <definedName name="_______CST15" localSheetId="8">[4]MAIN!$1198:$1198</definedName>
    <definedName name="_______CST15">[5]MAIN!$1198:$1198</definedName>
    <definedName name="_______CST21" localSheetId="8">[4]MAIN!$109:$109</definedName>
    <definedName name="_______CST21">[5]MAIN!$109:$109</definedName>
    <definedName name="_______CST22" localSheetId="8">[4]MAIN!$119:$119</definedName>
    <definedName name="_______CST22">[5]MAIN!$119:$119</definedName>
    <definedName name="_______CST23" localSheetId="8">[4]MAIN!$129:$129</definedName>
    <definedName name="_______CST23">[5]MAIN!$129:$129</definedName>
    <definedName name="_______CST24" localSheetId="8">[4]MAIN!$349:$349</definedName>
    <definedName name="_______CST24">[5]MAIN!$349:$349</definedName>
    <definedName name="_______CST25" localSheetId="8">[4]MAIN!$1200:$1200</definedName>
    <definedName name="_______CST25">[5]MAIN!$1200:$1200</definedName>
    <definedName name="_______FXA1" localSheetId="8">[4]MAIN!$261:$261</definedName>
    <definedName name="_______FXA1">[5]MAIN!$261:$261</definedName>
    <definedName name="_______FXA11" localSheetId="8">[4]MAIN!$1204:$1204</definedName>
    <definedName name="_______FXA11">[5]MAIN!$1204:$1204</definedName>
    <definedName name="_______FXA2" localSheetId="8">[4]MAIN!$280:$280</definedName>
    <definedName name="_______FXA2">[5]MAIN!$280:$280</definedName>
    <definedName name="_______FXA21" localSheetId="8">[4]MAIN!$1206:$1206</definedName>
    <definedName name="_______FXA21">[5]MAIN!$1206:$1206</definedName>
    <definedName name="_______IRR1" localSheetId="8">[4]MAIN!$D$1013</definedName>
    <definedName name="_______IRR1">[5]MAIN!$D$1013</definedName>
    <definedName name="_______KRD1" localSheetId="8">[4]MAIN!$524:$524</definedName>
    <definedName name="_______KRD1">[5]MAIN!$524:$524</definedName>
    <definedName name="_______KRD2" localSheetId="8">[4]MAIN!$552:$552</definedName>
    <definedName name="_______KRD2">[5]MAIN!$552:$552</definedName>
    <definedName name="_______LIS1" localSheetId="8">[4]MAIN!$325:$325</definedName>
    <definedName name="_______LIS1">[5]MAIN!$325:$325</definedName>
    <definedName name="_______M8" localSheetId="8">'ТМ по ТП 2019'!_______M8</definedName>
    <definedName name="_______M8">[0]!_______M8</definedName>
    <definedName name="_______M9" localSheetId="8">'ТМ по ТП 2019'!_______M9</definedName>
    <definedName name="_______M9">[0]!_______M9</definedName>
    <definedName name="_______NPV1" localSheetId="8">[4]MAIN!$D$1004</definedName>
    <definedName name="_______NPV1">[5]MAIN!$D$1004</definedName>
    <definedName name="_______PR11" localSheetId="8">[4]MAIN!$66:$66</definedName>
    <definedName name="_______PR11">[5]MAIN!$66:$66</definedName>
    <definedName name="_______PR12" localSheetId="8">[4]MAIN!$76:$76</definedName>
    <definedName name="_______PR12">[5]MAIN!$76:$76</definedName>
    <definedName name="_______PR13" localSheetId="8">[4]MAIN!$86:$86</definedName>
    <definedName name="_______PR13">[5]MAIN!$86:$86</definedName>
    <definedName name="_______PR14" localSheetId="8">[4]MAIN!$1194:$1194</definedName>
    <definedName name="_______PR14">[5]MAIN!$1194:$1194</definedName>
    <definedName name="_______PR21" localSheetId="8">[4]MAIN!$69:$69</definedName>
    <definedName name="_______PR21">[5]MAIN!$69:$69</definedName>
    <definedName name="_______PR22" localSheetId="8">[4]MAIN!$79:$79</definedName>
    <definedName name="_______PR22">[5]MAIN!$79:$79</definedName>
    <definedName name="_______PR23" localSheetId="8">[4]MAIN!$89:$89</definedName>
    <definedName name="_______PR23">[5]MAIN!$89:$89</definedName>
    <definedName name="_______PR24" localSheetId="8">[4]MAIN!$1196:$1196</definedName>
    <definedName name="_______PR24">[5]MAIN!$1196:$1196</definedName>
    <definedName name="_______q11" localSheetId="8">'ТМ по ТП 2019'!_______q11</definedName>
    <definedName name="_______q11">[0]!_______q11</definedName>
    <definedName name="_______q15" localSheetId="8">'ТМ по ТП 2019'!_______q15</definedName>
    <definedName name="_______q15">[0]!_______q15</definedName>
    <definedName name="_______q17" localSheetId="8">'ТМ по ТП 2019'!_______q17</definedName>
    <definedName name="_______q17">[0]!_______q17</definedName>
    <definedName name="_______q2" localSheetId="8">'ТМ по ТП 2019'!_______q2</definedName>
    <definedName name="_______q2">[0]!_______q2</definedName>
    <definedName name="_______q3" localSheetId="8">'ТМ по ТП 2019'!_______q3</definedName>
    <definedName name="_______q3">[0]!_______q3</definedName>
    <definedName name="_______q4" localSheetId="8">'ТМ по ТП 2019'!_______q4</definedName>
    <definedName name="_______q4">[0]!_______q4</definedName>
    <definedName name="_______q5" localSheetId="8">'ТМ по ТП 2019'!_______q5</definedName>
    <definedName name="_______q5">[0]!_______q5</definedName>
    <definedName name="_______q6" localSheetId="8">'ТМ по ТП 2019'!_______q6</definedName>
    <definedName name="_______q6">[0]!_______q6</definedName>
    <definedName name="_______q7" localSheetId="8">'ТМ по ТП 2019'!_______q7</definedName>
    <definedName name="_______q7">[0]!_______q7</definedName>
    <definedName name="_______q8" localSheetId="8">'ТМ по ТП 2019'!_______q8</definedName>
    <definedName name="_______q8">[0]!_______q8</definedName>
    <definedName name="_______q9" localSheetId="8">'ТМ по ТП 2019'!_______q9</definedName>
    <definedName name="_______q9">[0]!_______q9</definedName>
    <definedName name="_______RAZ1" localSheetId="8">#REF!</definedName>
    <definedName name="_______RAZ1">#REF!</definedName>
    <definedName name="_______RAZ2" localSheetId="8">#REF!</definedName>
    <definedName name="_______RAZ2">#REF!</definedName>
    <definedName name="_______RAZ3" localSheetId="8">#REF!</definedName>
    <definedName name="_______RAZ3">#REF!</definedName>
    <definedName name="_______SAL1" localSheetId="8">[4]MAIN!$151:$151</definedName>
    <definedName name="_______SAL1">[5]MAIN!$151:$151</definedName>
    <definedName name="_______SAL2" localSheetId="8">[4]MAIN!$161:$161</definedName>
    <definedName name="_______SAL2">[5]MAIN!$161:$161</definedName>
    <definedName name="_______SAL3" localSheetId="8">[4]MAIN!$171:$171</definedName>
    <definedName name="_______SAL3">[5]MAIN!$171:$171</definedName>
    <definedName name="_______SAL4" localSheetId="8">[4]MAIN!$181:$181</definedName>
    <definedName name="_______SAL4">[5]MAIN!$181:$181</definedName>
    <definedName name="_______SP1" localSheetId="8">[1]FES!#REF!</definedName>
    <definedName name="_______SP1">[2]FES!#REF!</definedName>
    <definedName name="_______SP10" localSheetId="8">[1]FES!#REF!</definedName>
    <definedName name="_______SP10">[2]FES!#REF!</definedName>
    <definedName name="_______SP11" localSheetId="8">[1]FES!#REF!</definedName>
    <definedName name="_______SP11">[2]FES!#REF!</definedName>
    <definedName name="_______SP12" localSheetId="8">[1]FES!#REF!</definedName>
    <definedName name="_______SP12">[2]FES!#REF!</definedName>
    <definedName name="_______SP13" localSheetId="8">[1]FES!#REF!</definedName>
    <definedName name="_______SP13">[2]FES!#REF!</definedName>
    <definedName name="_______SP14" localSheetId="8">[1]FES!#REF!</definedName>
    <definedName name="_______SP14">[2]FES!#REF!</definedName>
    <definedName name="_______SP15" localSheetId="8">[1]FES!#REF!</definedName>
    <definedName name="_______SP15">[2]FES!#REF!</definedName>
    <definedName name="_______SP16" localSheetId="8">[1]FES!#REF!</definedName>
    <definedName name="_______SP16">[2]FES!#REF!</definedName>
    <definedName name="_______SP17" localSheetId="8">[1]FES!#REF!</definedName>
    <definedName name="_______SP17">[2]FES!#REF!</definedName>
    <definedName name="_______SP18" localSheetId="8">[1]FES!#REF!</definedName>
    <definedName name="_______SP18">[2]FES!#REF!</definedName>
    <definedName name="_______SP19" localSheetId="8">[1]FES!#REF!</definedName>
    <definedName name="_______SP19">[2]FES!#REF!</definedName>
    <definedName name="_______SP2" localSheetId="8">[1]FES!#REF!</definedName>
    <definedName name="_______SP2">[2]FES!#REF!</definedName>
    <definedName name="_______SP20" localSheetId="8">[1]FES!#REF!</definedName>
    <definedName name="_______SP20">[2]FES!#REF!</definedName>
    <definedName name="_______SP3" localSheetId="8">[1]FES!#REF!</definedName>
    <definedName name="_______SP3">[2]FES!#REF!</definedName>
    <definedName name="_______SP4" localSheetId="8">[1]FES!#REF!</definedName>
    <definedName name="_______SP4">[2]FES!#REF!</definedName>
    <definedName name="_______SP5" localSheetId="8">[1]FES!#REF!</definedName>
    <definedName name="_______SP5">[2]FES!#REF!</definedName>
    <definedName name="_______SP7" localSheetId="8">[1]FES!#REF!</definedName>
    <definedName name="_______SP7">[2]FES!#REF!</definedName>
    <definedName name="_______SP8" localSheetId="8">[1]FES!#REF!</definedName>
    <definedName name="_______SP8">[2]FES!#REF!</definedName>
    <definedName name="_______SP9" localSheetId="8">[1]FES!#REF!</definedName>
    <definedName name="_______SP9">[2]FES!#REF!</definedName>
    <definedName name="_______tab1" localSheetId="8">[4]MAIN!$A$33:$AL$60</definedName>
    <definedName name="_______tab1">[5]MAIN!$A$33:$AL$60</definedName>
    <definedName name="_______tab10" localSheetId="8">[4]MAIN!$A$241:$AL$299</definedName>
    <definedName name="_______tab10">[5]MAIN!$A$241:$AL$299</definedName>
    <definedName name="_______tab11" localSheetId="8">[4]MAIN!$A$301:$AL$337</definedName>
    <definedName name="_______tab11">[5]MAIN!$A$301:$AL$337</definedName>
    <definedName name="_______tab12" localSheetId="8">[4]MAIN!$A$339:$AL$401</definedName>
    <definedName name="_______tab12">[5]MAIN!$A$339:$AL$401</definedName>
    <definedName name="_______tab13" localSheetId="8">[4]MAIN!$A$403:$AL$437</definedName>
    <definedName name="_______tab13">[5]MAIN!$A$403:$AL$437</definedName>
    <definedName name="_______tab14" localSheetId="8">[4]MAIN!$A$439:$AL$481</definedName>
    <definedName name="_______tab14">[5]MAIN!$A$439:$AL$481</definedName>
    <definedName name="_______tab15" localSheetId="8">[4]MAIN!$A$483:$AL$528</definedName>
    <definedName name="_______tab15">[5]MAIN!$A$483:$AL$528</definedName>
    <definedName name="_______tab16" localSheetId="8">[4]MAIN!$A$530:$AL$556</definedName>
    <definedName name="_______tab16">[5]MAIN!$A$530:$AL$556</definedName>
    <definedName name="_______tab17" localSheetId="8">[4]MAIN!$A$558:$AL$588</definedName>
    <definedName name="_______tab17">[5]MAIN!$A$558:$AL$588</definedName>
    <definedName name="_______tab18" localSheetId="8">[4]MAIN!$A$590:$AL$701</definedName>
    <definedName name="_______tab18">[5]MAIN!$A$590:$AL$701</definedName>
    <definedName name="_______tab19" localSheetId="8">[4]MAIN!$A$703:$AL$727</definedName>
    <definedName name="_______tab19">[5]MAIN!$A$703:$AL$727</definedName>
    <definedName name="_______tab2" localSheetId="8">[4]MAIN!$A$62:$AL$70</definedName>
    <definedName name="_______tab2">[5]MAIN!$A$62:$AL$70</definedName>
    <definedName name="_______tab20" localSheetId="8">[4]MAIN!$A$729:$AL$774</definedName>
    <definedName name="_______tab20">[5]MAIN!$A$729:$AL$774</definedName>
    <definedName name="_______tab21" localSheetId="8">[4]MAIN!$A$776:$AL$807</definedName>
    <definedName name="_______tab21">[5]MAIN!$A$776:$AL$807</definedName>
    <definedName name="_______tab22" localSheetId="8">[4]MAIN!$A$809:$AL$822</definedName>
    <definedName name="_______tab22">[5]MAIN!$A$809:$AL$822</definedName>
    <definedName name="_______tab23" localSheetId="8">[4]MAIN!$A$824:$AL$847</definedName>
    <definedName name="_______tab23">[5]MAIN!$A$824:$AL$847</definedName>
    <definedName name="_______tab24" localSheetId="8">[4]MAIN!$A$849:$AL$878</definedName>
    <definedName name="_______tab24">[5]MAIN!$A$849:$AL$878</definedName>
    <definedName name="_______tab25" localSheetId="8">[4]MAIN!$A$880:$AK$929</definedName>
    <definedName name="_______tab25">[5]MAIN!$A$880:$AK$929</definedName>
    <definedName name="_______tab26" localSheetId="8">[4]MAIN!$A$932:$AK$956</definedName>
    <definedName name="_______tab26">[5]MAIN!$A$932:$AK$956</definedName>
    <definedName name="_______tab27" localSheetId="8">[4]MAIN!$A$958:$AL$1027</definedName>
    <definedName name="_______tab27">[5]MAIN!$A$958:$AL$1027</definedName>
    <definedName name="_______tab28" localSheetId="8">[4]MAIN!$A$1029:$AL$1088</definedName>
    <definedName name="_______tab28">[5]MAIN!$A$1029:$AL$1088</definedName>
    <definedName name="_______tab29" localSheetId="8">[4]MAIN!$A$1090:$AL$1139</definedName>
    <definedName name="_______tab29">[5]MAIN!$A$1090:$AL$1139</definedName>
    <definedName name="_______tab3" localSheetId="8">[4]MAIN!$A$72:$AL$80</definedName>
    <definedName name="_______tab3">[5]MAIN!$A$72:$AL$80</definedName>
    <definedName name="_______tab30" localSheetId="8">[4]MAIN!$A$1141:$AL$1184</definedName>
    <definedName name="_______tab30">[5]MAIN!$A$1141:$AL$1184</definedName>
    <definedName name="_______tab31" localSheetId="8">[4]MAIN!$A$1186:$AK$1206</definedName>
    <definedName name="_______tab31">[5]MAIN!$A$1186:$AK$1206</definedName>
    <definedName name="_______tab4" localSheetId="8">[4]MAIN!$A$82:$AL$100</definedName>
    <definedName name="_______tab4">[5]MAIN!$A$82:$AL$100</definedName>
    <definedName name="_______tab5" localSheetId="8">[4]MAIN!$A$102:$AL$110</definedName>
    <definedName name="_______tab5">[5]MAIN!$A$102:$AL$110</definedName>
    <definedName name="_______tab6" localSheetId="8">[4]MAIN!$A$112:$AL$120</definedName>
    <definedName name="_______tab6">[5]MAIN!$A$112:$AL$120</definedName>
    <definedName name="_______tab7" localSheetId="8">[4]MAIN!$A$122:$AL$140</definedName>
    <definedName name="_______tab7">[5]MAIN!$A$122:$AL$140</definedName>
    <definedName name="_______tab8" localSheetId="8">[4]MAIN!$A$142:$AL$190</definedName>
    <definedName name="_______tab8">[5]MAIN!$A$142:$AL$190</definedName>
    <definedName name="_______tab9" localSheetId="8">[4]MAIN!$A$192:$AL$239</definedName>
    <definedName name="_______tab9">[5]MAIN!$A$192:$AL$239</definedName>
    <definedName name="_______TXS1" localSheetId="8">[4]MAIN!$647:$647</definedName>
    <definedName name="_______TXS1">[5]MAIN!$647:$647</definedName>
    <definedName name="_______TXS11" localSheetId="8">[4]MAIN!$1105:$1105</definedName>
    <definedName name="_______TXS11">[5]MAIN!$1105:$1105</definedName>
    <definedName name="_______TXS2" localSheetId="8">[4]MAIN!$680:$680</definedName>
    <definedName name="_______TXS2">[5]MAIN!$680:$680</definedName>
    <definedName name="_______TXS21" localSheetId="8">[4]MAIN!$1111:$1111</definedName>
    <definedName name="_______TXS21">[5]MAIN!$1111:$1111</definedName>
    <definedName name="_______VC1" localSheetId="8">[4]MAIN!$F$1249:$AL$1249</definedName>
    <definedName name="_______VC1">[5]MAIN!$F$1249:$AL$1249</definedName>
    <definedName name="_______VC2" localSheetId="8">[4]MAIN!$F$1250:$AL$1250</definedName>
    <definedName name="_______VC2">[5]MAIN!$F$1250:$AL$1250</definedName>
    <definedName name="_______vp1" localSheetId="8">#REF!</definedName>
    <definedName name="_______vp1">#REF!</definedName>
    <definedName name="_______vpp1" localSheetId="8">#REF!</definedName>
    <definedName name="_______vpp1">#REF!</definedName>
    <definedName name="_______vpp2" localSheetId="8">#REF!</definedName>
    <definedName name="_______vpp2">#REF!</definedName>
    <definedName name="_______vpp3" localSheetId="8">#REF!</definedName>
    <definedName name="_______vpp3">#REF!</definedName>
    <definedName name="_______vpp4" localSheetId="8">#REF!</definedName>
    <definedName name="_______vpp4">#REF!</definedName>
    <definedName name="_______vpp5" localSheetId="8">#REF!</definedName>
    <definedName name="_______vpp5">#REF!</definedName>
    <definedName name="_______vpp6" localSheetId="8">#REF!</definedName>
    <definedName name="_______vpp6">#REF!</definedName>
    <definedName name="_______vpp7" localSheetId="8">#REF!</definedName>
    <definedName name="_______vpp7">#REF!</definedName>
    <definedName name="______CST11" localSheetId="8">[4]MAIN!$A$106:$IV$106</definedName>
    <definedName name="______CST11">[5]MAIN!$A$106:$IV$106</definedName>
    <definedName name="______CST12" localSheetId="8">[4]MAIN!$A$116:$IV$116</definedName>
    <definedName name="______CST12">[5]MAIN!$A$116:$IV$116</definedName>
    <definedName name="______CST13" localSheetId="8">[4]MAIN!$A$126:$IV$126</definedName>
    <definedName name="______CST13">[5]MAIN!$A$126:$IV$126</definedName>
    <definedName name="______CST14" localSheetId="8">[4]MAIN!$A$346:$IV$346</definedName>
    <definedName name="______CST14">[5]MAIN!$A$346:$IV$346</definedName>
    <definedName name="______CST15" localSheetId="8">[4]MAIN!$A$1198:$IV$1198</definedName>
    <definedName name="______CST15">[5]MAIN!$A$1198:$IV$1198</definedName>
    <definedName name="______CST21" localSheetId="8">[4]MAIN!$A$109:$IV$109</definedName>
    <definedName name="______CST21">[5]MAIN!$A$109:$IV$109</definedName>
    <definedName name="______CST22" localSheetId="8">[4]MAIN!$A$119:$IV$119</definedName>
    <definedName name="______CST22">[5]MAIN!$A$119:$IV$119</definedName>
    <definedName name="______CST23" localSheetId="8">[4]MAIN!$A$129:$IV$129</definedName>
    <definedName name="______CST23">[5]MAIN!$A$129:$IV$129</definedName>
    <definedName name="______CST24" localSheetId="8">[4]MAIN!$A$349:$IV$349</definedName>
    <definedName name="______CST24">[5]MAIN!$A$349:$IV$349</definedName>
    <definedName name="______CST25" localSheetId="8">[4]MAIN!$A$1200:$IV$1200</definedName>
    <definedName name="______CST25">[5]MAIN!$A$1200:$IV$1200</definedName>
    <definedName name="______FXA1" localSheetId="8">[4]MAIN!$A$261:$IV$261</definedName>
    <definedName name="______FXA1">[5]MAIN!$A$261:$IV$261</definedName>
    <definedName name="______FXA11" localSheetId="8">[4]MAIN!$A$1204:$IV$1204</definedName>
    <definedName name="______FXA11">[5]MAIN!$A$1204:$IV$1204</definedName>
    <definedName name="______FXA2" localSheetId="8">[4]MAIN!$A$280:$IV$280</definedName>
    <definedName name="______FXA2">[5]MAIN!$A$280:$IV$280</definedName>
    <definedName name="______FXA21" localSheetId="8">[4]MAIN!$A$1206:$IV$1206</definedName>
    <definedName name="______FXA21">[5]MAIN!$A$1206:$IV$1206</definedName>
    <definedName name="______IRR1" localSheetId="8">[4]MAIN!$D$1013</definedName>
    <definedName name="______IRR1">[5]MAIN!$D$1013</definedName>
    <definedName name="______KRD1" localSheetId="8">[4]MAIN!$A$524:$IV$524</definedName>
    <definedName name="______KRD1">[5]MAIN!$A$524:$IV$524</definedName>
    <definedName name="______KRD2" localSheetId="8">[4]MAIN!$A$552:$IV$552</definedName>
    <definedName name="______KRD2">[5]MAIN!$A$552:$IV$552</definedName>
    <definedName name="______LIS1" localSheetId="8">[4]MAIN!$A$325:$IV$325</definedName>
    <definedName name="______LIS1">[5]MAIN!$A$325:$IV$325</definedName>
    <definedName name="______M8" localSheetId="8">'ТМ по ТП 2019'!______M8</definedName>
    <definedName name="______M8">[0]!______M8</definedName>
    <definedName name="______M9" localSheetId="8">'ТМ по ТП 2019'!______M9</definedName>
    <definedName name="______M9">[0]!______M9</definedName>
    <definedName name="______NPV1" localSheetId="8">[4]MAIN!$D$1004</definedName>
    <definedName name="______NPV1">[5]MAIN!$D$1004</definedName>
    <definedName name="______Num2" localSheetId="1">#REF!</definedName>
    <definedName name="______Num2" localSheetId="4">#REF!</definedName>
    <definedName name="______Num2" localSheetId="8">#REF!</definedName>
    <definedName name="______Num2">#REF!</definedName>
    <definedName name="______PR11" localSheetId="8">[4]MAIN!$A$66:$IV$66</definedName>
    <definedName name="______PR11">[5]MAIN!$A$66:$IV$66</definedName>
    <definedName name="______PR12" localSheetId="8">[4]MAIN!$A$76:$IV$76</definedName>
    <definedName name="______PR12">[5]MAIN!$A$76:$IV$76</definedName>
    <definedName name="______PR13" localSheetId="8">[4]MAIN!$A$86:$IV$86</definedName>
    <definedName name="______PR13">[5]MAIN!$A$86:$IV$86</definedName>
    <definedName name="______PR14" localSheetId="8">[4]MAIN!$A$1194:$IV$1194</definedName>
    <definedName name="______PR14">[5]MAIN!$A$1194:$IV$1194</definedName>
    <definedName name="______PR21" localSheetId="8">[4]MAIN!$A$69:$IV$69</definedName>
    <definedName name="______PR21">[5]MAIN!$A$69:$IV$69</definedName>
    <definedName name="______PR22" localSheetId="8">[4]MAIN!$A$79:$IV$79</definedName>
    <definedName name="______PR22">[5]MAIN!$A$79:$IV$79</definedName>
    <definedName name="______PR23" localSheetId="8">[4]MAIN!$A$89:$IV$89</definedName>
    <definedName name="______PR23">[5]MAIN!$A$89:$IV$89</definedName>
    <definedName name="______PR24" localSheetId="8">[4]MAIN!$A$1196:$IV$1196</definedName>
    <definedName name="______PR24">[5]MAIN!$A$1196:$IV$1196</definedName>
    <definedName name="______q11" localSheetId="8">'ТМ по ТП 2019'!______q11</definedName>
    <definedName name="______q11">[0]!______q11</definedName>
    <definedName name="______q15" localSheetId="8">'ТМ по ТП 2019'!______q15</definedName>
    <definedName name="______q15">[0]!______q15</definedName>
    <definedName name="______q17" localSheetId="8">'ТМ по ТП 2019'!______q17</definedName>
    <definedName name="______q17">[0]!______q17</definedName>
    <definedName name="______q2" localSheetId="8">'ТМ по ТП 2019'!______q2</definedName>
    <definedName name="______q2">[0]!______q2</definedName>
    <definedName name="______q3" localSheetId="8">'ТМ по ТП 2019'!______q3</definedName>
    <definedName name="______q3">[0]!______q3</definedName>
    <definedName name="______q4" localSheetId="8">'ТМ по ТП 2019'!______q4</definedName>
    <definedName name="______q4">[0]!______q4</definedName>
    <definedName name="______q5" localSheetId="8">'ТМ по ТП 2019'!______q5</definedName>
    <definedName name="______q5">[0]!______q5</definedName>
    <definedName name="______q6" localSheetId="8">'ТМ по ТП 2019'!______q6</definedName>
    <definedName name="______q6">[0]!______q6</definedName>
    <definedName name="______q7" localSheetId="8">'ТМ по ТП 2019'!______q7</definedName>
    <definedName name="______q7">[0]!______q7</definedName>
    <definedName name="______q8" localSheetId="8">'ТМ по ТП 2019'!______q8</definedName>
    <definedName name="______q8">[0]!______q8</definedName>
    <definedName name="______q9" localSheetId="8">'ТМ по ТП 2019'!______q9</definedName>
    <definedName name="______q9">[0]!______q9</definedName>
    <definedName name="______RAZ1" localSheetId="8">#REF!</definedName>
    <definedName name="______RAZ1">#REF!</definedName>
    <definedName name="______RAZ2" localSheetId="8">#REF!</definedName>
    <definedName name="______RAZ2">#REF!</definedName>
    <definedName name="______RAZ3" localSheetId="8">#REF!</definedName>
    <definedName name="______RAZ3">#REF!</definedName>
    <definedName name="______SAL1" localSheetId="8">[4]MAIN!$A$151:$IV$151</definedName>
    <definedName name="______SAL1">[5]MAIN!$A$151:$IV$151</definedName>
    <definedName name="______SAL2" localSheetId="8">[4]MAIN!$A$161:$IV$161</definedName>
    <definedName name="______SAL2">[5]MAIN!$A$161:$IV$161</definedName>
    <definedName name="______SAL3" localSheetId="8">[4]MAIN!$A$171:$IV$171</definedName>
    <definedName name="______SAL3">[5]MAIN!$A$171:$IV$171</definedName>
    <definedName name="______SAL4" localSheetId="8">[4]MAIN!$A$181:$IV$181</definedName>
    <definedName name="______SAL4">[5]MAIN!$A$181:$IV$181</definedName>
    <definedName name="______SP1">[3]FES!#REF!</definedName>
    <definedName name="______SP10">[3]FES!#REF!</definedName>
    <definedName name="______SP11">[3]FES!#REF!</definedName>
    <definedName name="______SP12">[3]FES!#REF!</definedName>
    <definedName name="______SP13">[3]FES!#REF!</definedName>
    <definedName name="______SP14">[3]FES!#REF!</definedName>
    <definedName name="______SP15">[3]FES!#REF!</definedName>
    <definedName name="______SP16">[3]FES!#REF!</definedName>
    <definedName name="______SP17">[3]FES!#REF!</definedName>
    <definedName name="______SP18">[3]FES!#REF!</definedName>
    <definedName name="______SP19">[3]FES!#REF!</definedName>
    <definedName name="______SP2">[3]FES!#REF!</definedName>
    <definedName name="______SP20">[3]FES!#REF!</definedName>
    <definedName name="______SP3">[3]FES!#REF!</definedName>
    <definedName name="______SP4">[3]FES!#REF!</definedName>
    <definedName name="______SP5">[3]FES!#REF!</definedName>
    <definedName name="______SP7">[3]FES!#REF!</definedName>
    <definedName name="______SP8">[3]FES!#REF!</definedName>
    <definedName name="______SP9">[3]FES!#REF!</definedName>
    <definedName name="______tab1" localSheetId="8">[4]MAIN!$A$33:$AL$60</definedName>
    <definedName name="______tab1">[5]MAIN!$A$33:$AL$60</definedName>
    <definedName name="______tab10" localSheetId="8">[4]MAIN!$A$241:$AL$299</definedName>
    <definedName name="______tab10">[5]MAIN!$A$241:$AL$299</definedName>
    <definedName name="______tab11" localSheetId="8">[4]MAIN!$A$301:$AL$337</definedName>
    <definedName name="______tab11">[5]MAIN!$A$301:$AL$337</definedName>
    <definedName name="______tab12" localSheetId="8">[4]MAIN!$A$339:$AL$401</definedName>
    <definedName name="______tab12">[5]MAIN!$A$339:$AL$401</definedName>
    <definedName name="______tab13" localSheetId="8">[4]MAIN!$A$403:$AL$437</definedName>
    <definedName name="______tab13">[5]MAIN!$A$403:$AL$437</definedName>
    <definedName name="______tab14" localSheetId="8">[4]MAIN!$A$439:$AL$481</definedName>
    <definedName name="______tab14">[5]MAIN!$A$439:$AL$481</definedName>
    <definedName name="______tab15" localSheetId="8">[4]MAIN!$A$483:$AL$528</definedName>
    <definedName name="______tab15">[5]MAIN!$A$483:$AL$528</definedName>
    <definedName name="______tab16" localSheetId="8">[4]MAIN!$A$530:$AL$556</definedName>
    <definedName name="______tab16">[5]MAIN!$A$530:$AL$556</definedName>
    <definedName name="______tab17" localSheetId="8">[4]MAIN!$A$558:$AL$588</definedName>
    <definedName name="______tab17">[5]MAIN!$A$558:$AL$588</definedName>
    <definedName name="______tab18" localSheetId="8">[4]MAIN!$A$590:$AL$701</definedName>
    <definedName name="______tab18">[5]MAIN!$A$590:$AL$701</definedName>
    <definedName name="______tab19" localSheetId="8">[4]MAIN!$A$703:$AL$727</definedName>
    <definedName name="______tab19">[5]MAIN!$A$703:$AL$727</definedName>
    <definedName name="______tab2" localSheetId="8">[4]MAIN!$A$62:$AL$70</definedName>
    <definedName name="______tab2">[5]MAIN!$A$62:$AL$70</definedName>
    <definedName name="______tab20" localSheetId="8">[4]MAIN!$A$729:$AL$774</definedName>
    <definedName name="______tab20">[5]MAIN!$A$729:$AL$774</definedName>
    <definedName name="______tab21" localSheetId="8">[4]MAIN!$A$776:$AL$807</definedName>
    <definedName name="______tab21">[5]MAIN!$A$776:$AL$807</definedName>
    <definedName name="______tab22" localSheetId="8">[4]MAIN!$A$809:$AL$822</definedName>
    <definedName name="______tab22">[5]MAIN!$A$809:$AL$822</definedName>
    <definedName name="______tab23" localSheetId="8">[4]MAIN!$A$824:$AL$847</definedName>
    <definedName name="______tab23">[5]MAIN!$A$824:$AL$847</definedName>
    <definedName name="______tab24" localSheetId="8">[4]MAIN!$A$849:$AL$878</definedName>
    <definedName name="______tab24">[5]MAIN!$A$849:$AL$878</definedName>
    <definedName name="______tab25" localSheetId="8">[4]MAIN!$A$880:$AK$929</definedName>
    <definedName name="______tab25">[5]MAIN!$A$880:$AK$929</definedName>
    <definedName name="______tab26" localSheetId="8">[4]MAIN!$A$932:$AK$956</definedName>
    <definedName name="______tab26">[5]MAIN!$A$932:$AK$956</definedName>
    <definedName name="______tab27" localSheetId="8">[4]MAIN!$A$958:$AL$1027</definedName>
    <definedName name="______tab27">[5]MAIN!$A$958:$AL$1027</definedName>
    <definedName name="______tab28" localSheetId="8">[4]MAIN!$A$1029:$AL$1088</definedName>
    <definedName name="______tab28">[5]MAIN!$A$1029:$AL$1088</definedName>
    <definedName name="______tab29" localSheetId="8">[4]MAIN!$A$1090:$AL$1139</definedName>
    <definedName name="______tab29">[5]MAIN!$A$1090:$AL$1139</definedName>
    <definedName name="______tab3" localSheetId="8">[4]MAIN!$A$72:$AL$80</definedName>
    <definedName name="______tab3">[5]MAIN!$A$72:$AL$80</definedName>
    <definedName name="______tab30" localSheetId="8">[4]MAIN!$A$1141:$AL$1184</definedName>
    <definedName name="______tab30">[5]MAIN!$A$1141:$AL$1184</definedName>
    <definedName name="______tab31" localSheetId="8">[4]MAIN!$A$1186:$AK$1206</definedName>
    <definedName name="______tab31">[5]MAIN!$A$1186:$AK$1206</definedName>
    <definedName name="______tab4" localSheetId="8">[4]MAIN!$A$82:$AL$100</definedName>
    <definedName name="______tab4">[5]MAIN!$A$82:$AL$100</definedName>
    <definedName name="______tab5" localSheetId="8">[4]MAIN!$A$102:$AL$110</definedName>
    <definedName name="______tab5">[5]MAIN!$A$102:$AL$110</definedName>
    <definedName name="______tab6" localSheetId="8">[4]MAIN!$A$112:$AL$120</definedName>
    <definedName name="______tab6">[5]MAIN!$A$112:$AL$120</definedName>
    <definedName name="______tab7" localSheetId="8">[4]MAIN!$A$122:$AL$140</definedName>
    <definedName name="______tab7">[5]MAIN!$A$122:$AL$140</definedName>
    <definedName name="______tab8" localSheetId="8">[4]MAIN!$A$142:$AL$190</definedName>
    <definedName name="______tab8">[5]MAIN!$A$142:$AL$190</definedName>
    <definedName name="______tab9" localSheetId="8">[4]MAIN!$A$192:$AL$239</definedName>
    <definedName name="______tab9">[5]MAIN!$A$192:$AL$239</definedName>
    <definedName name="______TXS1" localSheetId="8">[4]MAIN!$A$647:$IV$647</definedName>
    <definedName name="______TXS1">[5]MAIN!$A$647:$IV$647</definedName>
    <definedName name="______TXS11" localSheetId="8">[4]MAIN!$A$1105:$IV$1105</definedName>
    <definedName name="______TXS11">[5]MAIN!$A$1105:$IV$1105</definedName>
    <definedName name="______TXS2" localSheetId="8">[4]MAIN!$A$680:$IV$680</definedName>
    <definedName name="______TXS2">[5]MAIN!$A$680:$IV$680</definedName>
    <definedName name="______TXS21" localSheetId="8">[4]MAIN!$A$1111:$IV$1111</definedName>
    <definedName name="______TXS21">[5]MAIN!$A$1111:$IV$1111</definedName>
    <definedName name="______VC1" localSheetId="8">[4]MAIN!$F$1249:$AL$1249</definedName>
    <definedName name="______VC1">[5]MAIN!$F$1249:$AL$1249</definedName>
    <definedName name="______VC2" localSheetId="8">[4]MAIN!$F$1250:$AL$1250</definedName>
    <definedName name="______VC2">[5]MAIN!$F$1250:$AL$1250</definedName>
    <definedName name="______vp1" localSheetId="8">#REF!</definedName>
    <definedName name="______vp1">#REF!</definedName>
    <definedName name="______vpp1" localSheetId="8">#REF!</definedName>
    <definedName name="______vpp1">#REF!</definedName>
    <definedName name="______vpp2" localSheetId="8">#REF!</definedName>
    <definedName name="______vpp2">#REF!</definedName>
    <definedName name="______vpp3" localSheetId="8">#REF!</definedName>
    <definedName name="______vpp3">#REF!</definedName>
    <definedName name="______vpp4" localSheetId="8">#REF!</definedName>
    <definedName name="______vpp4">#REF!</definedName>
    <definedName name="______vpp5" localSheetId="8">#REF!</definedName>
    <definedName name="______vpp5">#REF!</definedName>
    <definedName name="______vpp6" localSheetId="8">#REF!</definedName>
    <definedName name="______vpp6">#REF!</definedName>
    <definedName name="______vpp7" localSheetId="8">#REF!</definedName>
    <definedName name="______vpp7">#REF!</definedName>
    <definedName name="_____CST11" localSheetId="8">[4]MAIN!$A$106:$IV$106</definedName>
    <definedName name="_____CST11">[5]MAIN!$A$106:$IV$106</definedName>
    <definedName name="_____CST12" localSheetId="8">[4]MAIN!$A$116:$IV$116</definedName>
    <definedName name="_____CST12">[5]MAIN!$A$116:$IV$116</definedName>
    <definedName name="_____CST13" localSheetId="8">[4]MAIN!$A$126:$IV$126</definedName>
    <definedName name="_____CST13">[5]MAIN!$A$126:$IV$126</definedName>
    <definedName name="_____CST14" localSheetId="8">[4]MAIN!$A$346:$IV$346</definedName>
    <definedName name="_____CST14">[5]MAIN!$A$346:$IV$346</definedName>
    <definedName name="_____CST15" localSheetId="8">[4]MAIN!$A$1198:$IV$1198</definedName>
    <definedName name="_____CST15">[5]MAIN!$A$1198:$IV$1198</definedName>
    <definedName name="_____CST21" localSheetId="8">[4]MAIN!$A$109:$IV$109</definedName>
    <definedName name="_____CST21">[5]MAIN!$A$109:$IV$109</definedName>
    <definedName name="_____CST22" localSheetId="8">[4]MAIN!$A$119:$IV$119</definedName>
    <definedName name="_____CST22">[5]MAIN!$A$119:$IV$119</definedName>
    <definedName name="_____CST23" localSheetId="8">[4]MAIN!$A$129:$IV$129</definedName>
    <definedName name="_____CST23">[5]MAIN!$A$129:$IV$129</definedName>
    <definedName name="_____CST24" localSheetId="8">[4]MAIN!$A$349:$IV$349</definedName>
    <definedName name="_____CST24">[5]MAIN!$A$349:$IV$349</definedName>
    <definedName name="_____CST25" localSheetId="8">[4]MAIN!$A$1200:$IV$1200</definedName>
    <definedName name="_____CST25">[5]MAIN!$A$1200:$IV$1200</definedName>
    <definedName name="_____FXA1" localSheetId="8">[4]MAIN!$A$261:$IV$261</definedName>
    <definedName name="_____FXA1">[5]MAIN!$A$261:$IV$261</definedName>
    <definedName name="_____FXA11" localSheetId="8">[4]MAIN!$A$1204:$IV$1204</definedName>
    <definedName name="_____FXA11">[5]MAIN!$A$1204:$IV$1204</definedName>
    <definedName name="_____FXA2" localSheetId="8">[4]MAIN!$A$280:$IV$280</definedName>
    <definedName name="_____FXA2">[5]MAIN!$A$280:$IV$280</definedName>
    <definedName name="_____FXA21" localSheetId="8">[4]MAIN!$A$1206:$IV$1206</definedName>
    <definedName name="_____FXA21">[5]MAIN!$A$1206:$IV$1206</definedName>
    <definedName name="_____FY1" localSheetId="8">[6]!_____FY1</definedName>
    <definedName name="_____FY1">[0]!_____FY1</definedName>
    <definedName name="_____IRR1" localSheetId="8">[4]MAIN!$D$1013</definedName>
    <definedName name="_____IRR1">[5]MAIN!$D$1013</definedName>
    <definedName name="_____KRD1" localSheetId="8">[4]MAIN!$A$524:$IV$524</definedName>
    <definedName name="_____KRD1">[5]MAIN!$A$524:$IV$524</definedName>
    <definedName name="_____KRD2" localSheetId="8">[4]MAIN!$A$552:$IV$552</definedName>
    <definedName name="_____KRD2">[5]MAIN!$A$552:$IV$552</definedName>
    <definedName name="_____LIS1" localSheetId="8">[4]MAIN!$A$325:$IV$325</definedName>
    <definedName name="_____LIS1">[5]MAIN!$A$325:$IV$325</definedName>
    <definedName name="_____M8" localSheetId="8">'ТМ по ТП 2019'!_____M8</definedName>
    <definedName name="_____M8">[0]!_____M8</definedName>
    <definedName name="_____M9" localSheetId="8">'ТМ по ТП 2019'!_____M9</definedName>
    <definedName name="_____M9">[0]!_____M9</definedName>
    <definedName name="_____NPV1" localSheetId="8">[4]MAIN!$D$1004</definedName>
    <definedName name="_____NPV1">[5]MAIN!$D$1004</definedName>
    <definedName name="_____Num2" localSheetId="1">#REF!</definedName>
    <definedName name="_____Num2" localSheetId="4">#REF!</definedName>
    <definedName name="_____Num2" localSheetId="8">#REF!</definedName>
    <definedName name="_____Num2">#REF!</definedName>
    <definedName name="_____PR11" localSheetId="8">[4]MAIN!$A$66:$IV$66</definedName>
    <definedName name="_____PR11">[5]MAIN!$A$66:$IV$66</definedName>
    <definedName name="_____PR12" localSheetId="8">[4]MAIN!$A$76:$IV$76</definedName>
    <definedName name="_____PR12">[5]MAIN!$A$76:$IV$76</definedName>
    <definedName name="_____PR13" localSheetId="8">[4]MAIN!$A$86:$IV$86</definedName>
    <definedName name="_____PR13">[5]MAIN!$A$86:$IV$86</definedName>
    <definedName name="_____PR14" localSheetId="8">[4]MAIN!$A$1194:$IV$1194</definedName>
    <definedName name="_____PR14">[5]MAIN!$A$1194:$IV$1194</definedName>
    <definedName name="_____PR21" localSheetId="8">[4]MAIN!$A$69:$IV$69</definedName>
    <definedName name="_____PR21">[5]MAIN!$A$69:$IV$69</definedName>
    <definedName name="_____PR22" localSheetId="8">[4]MAIN!$A$79:$IV$79</definedName>
    <definedName name="_____PR22">[5]MAIN!$A$79:$IV$79</definedName>
    <definedName name="_____PR23" localSheetId="8">[4]MAIN!$A$89:$IV$89</definedName>
    <definedName name="_____PR23">[5]MAIN!$A$89:$IV$89</definedName>
    <definedName name="_____PR24" localSheetId="8">[4]MAIN!$A$1196:$IV$1196</definedName>
    <definedName name="_____PR24">[5]MAIN!$A$1196:$IV$1196</definedName>
    <definedName name="_____q11" localSheetId="8">'ТМ по ТП 2019'!_____q11</definedName>
    <definedName name="_____q11">[0]!_____q11</definedName>
    <definedName name="_____q15" localSheetId="8">'ТМ по ТП 2019'!_____q15</definedName>
    <definedName name="_____q15">[0]!_____q15</definedName>
    <definedName name="_____q17" localSheetId="8">'ТМ по ТП 2019'!_____q17</definedName>
    <definedName name="_____q17">[0]!_____q17</definedName>
    <definedName name="_____q2" localSheetId="8">'ТМ по ТП 2019'!_____q2</definedName>
    <definedName name="_____q2">[0]!_____q2</definedName>
    <definedName name="_____q3" localSheetId="8">'ТМ по ТП 2019'!_____q3</definedName>
    <definedName name="_____q3">[0]!_____q3</definedName>
    <definedName name="_____q4" localSheetId="8">'ТМ по ТП 2019'!_____q4</definedName>
    <definedName name="_____q4">[0]!_____q4</definedName>
    <definedName name="_____q5" localSheetId="8">'ТМ по ТП 2019'!_____q5</definedName>
    <definedName name="_____q5">[0]!_____q5</definedName>
    <definedName name="_____q6" localSheetId="8">'ТМ по ТП 2019'!_____q6</definedName>
    <definedName name="_____q6">[0]!_____q6</definedName>
    <definedName name="_____q7" localSheetId="8">'ТМ по ТП 2019'!_____q7</definedName>
    <definedName name="_____q7">[0]!_____q7</definedName>
    <definedName name="_____q8" localSheetId="8">'ТМ по ТП 2019'!_____q8</definedName>
    <definedName name="_____q8">[0]!_____q8</definedName>
    <definedName name="_____q9" localSheetId="8">'ТМ по ТП 2019'!_____q9</definedName>
    <definedName name="_____q9">[0]!_____q9</definedName>
    <definedName name="_____RAZ1" localSheetId="8">#REF!</definedName>
    <definedName name="_____RAZ1">#REF!</definedName>
    <definedName name="_____RAZ2" localSheetId="8">#REF!</definedName>
    <definedName name="_____RAZ2">#REF!</definedName>
    <definedName name="_____RAZ3" localSheetId="8">#REF!</definedName>
    <definedName name="_____RAZ3">#REF!</definedName>
    <definedName name="_____SAL1" localSheetId="8">[4]MAIN!$A$151:$IV$151</definedName>
    <definedName name="_____SAL1">[5]MAIN!$A$151:$IV$151</definedName>
    <definedName name="_____SAL2" localSheetId="8">[4]MAIN!$A$161:$IV$161</definedName>
    <definedName name="_____SAL2">[5]MAIN!$A$161:$IV$161</definedName>
    <definedName name="_____SAL3" localSheetId="8">[4]MAIN!$A$171:$IV$171</definedName>
    <definedName name="_____SAL3">[5]MAIN!$A$171:$IV$171</definedName>
    <definedName name="_____SAL4" localSheetId="8">[4]MAIN!$A$181:$IV$181</definedName>
    <definedName name="_____SAL4">[5]MAIN!$A$181:$IV$181</definedName>
    <definedName name="_____SP1">[3]FES!#REF!</definedName>
    <definedName name="_____SP10">[3]FES!#REF!</definedName>
    <definedName name="_____SP11">[3]FES!#REF!</definedName>
    <definedName name="_____SP12">[3]FES!#REF!</definedName>
    <definedName name="_____SP13">[3]FES!#REF!</definedName>
    <definedName name="_____SP14">[3]FES!#REF!</definedName>
    <definedName name="_____SP15">[3]FES!#REF!</definedName>
    <definedName name="_____SP16">[3]FES!#REF!</definedName>
    <definedName name="_____SP17">[3]FES!#REF!</definedName>
    <definedName name="_____SP18">[3]FES!#REF!</definedName>
    <definedName name="_____SP19">[3]FES!#REF!</definedName>
    <definedName name="_____SP2">[3]FES!#REF!</definedName>
    <definedName name="_____SP20">[3]FES!#REF!</definedName>
    <definedName name="_____SP3">[3]FES!#REF!</definedName>
    <definedName name="_____SP4">[3]FES!#REF!</definedName>
    <definedName name="_____SP5">[3]FES!#REF!</definedName>
    <definedName name="_____SP7">[3]FES!#REF!</definedName>
    <definedName name="_____SP8">[3]FES!#REF!</definedName>
    <definedName name="_____SP9">[3]FES!#REF!</definedName>
    <definedName name="_____tab1" localSheetId="8">[4]MAIN!$A$33:$AL$60</definedName>
    <definedName name="_____tab1">[5]MAIN!$A$33:$AL$60</definedName>
    <definedName name="_____tab10" localSheetId="8">[4]MAIN!$A$241:$AL$299</definedName>
    <definedName name="_____tab10">[5]MAIN!$A$241:$AL$299</definedName>
    <definedName name="_____tab11" localSheetId="8">[4]MAIN!$A$301:$AL$337</definedName>
    <definedName name="_____tab11">[5]MAIN!$A$301:$AL$337</definedName>
    <definedName name="_____tab12" localSheetId="8">[4]MAIN!$A$339:$AL$401</definedName>
    <definedName name="_____tab12">[5]MAIN!$A$339:$AL$401</definedName>
    <definedName name="_____tab13" localSheetId="8">[4]MAIN!$A$403:$AL$437</definedName>
    <definedName name="_____tab13">[5]MAIN!$A$403:$AL$437</definedName>
    <definedName name="_____tab14" localSheetId="8">[4]MAIN!$A$439:$AL$481</definedName>
    <definedName name="_____tab14">[5]MAIN!$A$439:$AL$481</definedName>
    <definedName name="_____tab15" localSheetId="8">[4]MAIN!$A$483:$AL$528</definedName>
    <definedName name="_____tab15">[5]MAIN!$A$483:$AL$528</definedName>
    <definedName name="_____tab16" localSheetId="8">[4]MAIN!$A$530:$AL$556</definedName>
    <definedName name="_____tab16">[5]MAIN!$A$530:$AL$556</definedName>
    <definedName name="_____tab17" localSheetId="8">[4]MAIN!$A$558:$AL$588</definedName>
    <definedName name="_____tab17">[5]MAIN!$A$558:$AL$588</definedName>
    <definedName name="_____tab18" localSheetId="8">[4]MAIN!$A$590:$AL$701</definedName>
    <definedName name="_____tab18">[5]MAIN!$A$590:$AL$701</definedName>
    <definedName name="_____tab19" localSheetId="8">[4]MAIN!$A$703:$AL$727</definedName>
    <definedName name="_____tab19">[5]MAIN!$A$703:$AL$727</definedName>
    <definedName name="_____tab2" localSheetId="8">[4]MAIN!$A$62:$AL$70</definedName>
    <definedName name="_____tab2">[5]MAIN!$A$62:$AL$70</definedName>
    <definedName name="_____tab20" localSheetId="8">[4]MAIN!$A$729:$AL$774</definedName>
    <definedName name="_____tab20">[5]MAIN!$A$729:$AL$774</definedName>
    <definedName name="_____tab21" localSheetId="8">[4]MAIN!$A$776:$AL$807</definedName>
    <definedName name="_____tab21">[5]MAIN!$A$776:$AL$807</definedName>
    <definedName name="_____tab22" localSheetId="8">[4]MAIN!$A$809:$AL$822</definedName>
    <definedName name="_____tab22">[5]MAIN!$A$809:$AL$822</definedName>
    <definedName name="_____tab23" localSheetId="8">[4]MAIN!$A$824:$AL$847</definedName>
    <definedName name="_____tab23">[5]MAIN!$A$824:$AL$847</definedName>
    <definedName name="_____tab24" localSheetId="8">[4]MAIN!$A$849:$AL$878</definedName>
    <definedName name="_____tab24">[5]MAIN!$A$849:$AL$878</definedName>
    <definedName name="_____tab25" localSheetId="8">[4]MAIN!$A$880:$AK$929</definedName>
    <definedName name="_____tab25">[5]MAIN!$A$880:$AK$929</definedName>
    <definedName name="_____tab26" localSheetId="8">[4]MAIN!$A$932:$AK$956</definedName>
    <definedName name="_____tab26">[5]MAIN!$A$932:$AK$956</definedName>
    <definedName name="_____tab27" localSheetId="8">[4]MAIN!$A$958:$AL$1027</definedName>
    <definedName name="_____tab27">[5]MAIN!$A$958:$AL$1027</definedName>
    <definedName name="_____tab28" localSheetId="8">[4]MAIN!$A$1029:$AL$1088</definedName>
    <definedName name="_____tab28">[5]MAIN!$A$1029:$AL$1088</definedName>
    <definedName name="_____tab29" localSheetId="8">[4]MAIN!$A$1090:$AL$1139</definedName>
    <definedName name="_____tab29">[5]MAIN!$A$1090:$AL$1139</definedName>
    <definedName name="_____tab3" localSheetId="8">[4]MAIN!$A$72:$AL$80</definedName>
    <definedName name="_____tab3">[5]MAIN!$A$72:$AL$80</definedName>
    <definedName name="_____tab30" localSheetId="8">[4]MAIN!$A$1141:$AL$1184</definedName>
    <definedName name="_____tab30">[5]MAIN!$A$1141:$AL$1184</definedName>
    <definedName name="_____tab31" localSheetId="8">[4]MAIN!$A$1186:$AK$1206</definedName>
    <definedName name="_____tab31">[5]MAIN!$A$1186:$AK$1206</definedName>
    <definedName name="_____tab4" localSheetId="8">[4]MAIN!$A$82:$AL$100</definedName>
    <definedName name="_____tab4">[5]MAIN!$A$82:$AL$100</definedName>
    <definedName name="_____tab5" localSheetId="8">[4]MAIN!$A$102:$AL$110</definedName>
    <definedName name="_____tab5">[5]MAIN!$A$102:$AL$110</definedName>
    <definedName name="_____tab6" localSheetId="8">[4]MAIN!$A$112:$AL$120</definedName>
    <definedName name="_____tab6">[5]MAIN!$A$112:$AL$120</definedName>
    <definedName name="_____tab7" localSheetId="8">[4]MAIN!$A$122:$AL$140</definedName>
    <definedName name="_____tab7">[5]MAIN!$A$122:$AL$140</definedName>
    <definedName name="_____tab8" localSheetId="8">[4]MAIN!$A$142:$AL$190</definedName>
    <definedName name="_____tab8">[5]MAIN!$A$142:$AL$190</definedName>
    <definedName name="_____tab9" localSheetId="8">[4]MAIN!$A$192:$AL$239</definedName>
    <definedName name="_____tab9">[5]MAIN!$A$192:$AL$239</definedName>
    <definedName name="_____TXS1" localSheetId="8">[4]MAIN!$A$647:$IV$647</definedName>
    <definedName name="_____TXS1">[5]MAIN!$A$647:$IV$647</definedName>
    <definedName name="_____TXS11" localSheetId="8">[4]MAIN!$A$1105:$IV$1105</definedName>
    <definedName name="_____TXS11">[5]MAIN!$A$1105:$IV$1105</definedName>
    <definedName name="_____TXS2" localSheetId="8">[4]MAIN!$A$680:$IV$680</definedName>
    <definedName name="_____TXS2">[5]MAIN!$A$680:$IV$680</definedName>
    <definedName name="_____TXS21" localSheetId="8">[4]MAIN!$A$1111:$IV$1111</definedName>
    <definedName name="_____TXS21">[5]MAIN!$A$1111:$IV$1111</definedName>
    <definedName name="_____VC1" localSheetId="8">[4]MAIN!$F$1249:$AL$1249</definedName>
    <definedName name="_____VC1">[5]MAIN!$F$1249:$AL$1249</definedName>
    <definedName name="_____VC2" localSheetId="8">[4]MAIN!$F$1250:$AL$1250</definedName>
    <definedName name="_____VC2">[5]MAIN!$F$1250:$AL$1250</definedName>
    <definedName name="_____vp1" localSheetId="8">#REF!</definedName>
    <definedName name="_____vp1">#REF!</definedName>
    <definedName name="_____vpp1" localSheetId="8">#REF!</definedName>
    <definedName name="_____vpp1">#REF!</definedName>
    <definedName name="_____vpp2" localSheetId="8">#REF!</definedName>
    <definedName name="_____vpp2">#REF!</definedName>
    <definedName name="_____vpp3" localSheetId="8">#REF!</definedName>
    <definedName name="_____vpp3">#REF!</definedName>
    <definedName name="_____vpp4" localSheetId="8">#REF!</definedName>
    <definedName name="_____vpp4">#REF!</definedName>
    <definedName name="_____vpp5" localSheetId="8">#REF!</definedName>
    <definedName name="_____vpp5">#REF!</definedName>
    <definedName name="_____vpp6" localSheetId="8">#REF!</definedName>
    <definedName name="_____vpp6">#REF!</definedName>
    <definedName name="_____vpp7" localSheetId="8">#REF!</definedName>
    <definedName name="_____vpp7">#REF!</definedName>
    <definedName name="____CST11" localSheetId="8">[4]MAIN!$A$106:$IV$106</definedName>
    <definedName name="____CST11">[5]MAIN!$A$106:$IV$106</definedName>
    <definedName name="____CST12" localSheetId="8">[4]MAIN!$A$116:$IV$116</definedName>
    <definedName name="____CST12">[5]MAIN!$A$116:$IV$116</definedName>
    <definedName name="____CST13" localSheetId="8">[4]MAIN!$A$126:$IV$126</definedName>
    <definedName name="____CST13">[5]MAIN!$A$126:$IV$126</definedName>
    <definedName name="____CST14" localSheetId="8">[4]MAIN!$A$346:$IV$346</definedName>
    <definedName name="____CST14">[5]MAIN!$A$346:$IV$346</definedName>
    <definedName name="____CST15" localSheetId="8">[4]MAIN!$A$1198:$IV$1198</definedName>
    <definedName name="____CST15">[5]MAIN!$A$1198:$IV$1198</definedName>
    <definedName name="____CST21" localSheetId="8">[4]MAIN!$A$109:$IV$109</definedName>
    <definedName name="____CST21">[5]MAIN!$A$109:$IV$109</definedName>
    <definedName name="____CST22" localSheetId="8">[4]MAIN!$A$119:$IV$119</definedName>
    <definedName name="____CST22">[5]MAIN!$A$119:$IV$119</definedName>
    <definedName name="____CST23" localSheetId="8">[4]MAIN!$A$129:$IV$129</definedName>
    <definedName name="____CST23">[5]MAIN!$A$129:$IV$129</definedName>
    <definedName name="____CST24" localSheetId="8">[4]MAIN!$A$349:$IV$349</definedName>
    <definedName name="____CST24">[5]MAIN!$A$349:$IV$349</definedName>
    <definedName name="____CST25" localSheetId="8">[4]MAIN!$A$1200:$IV$1200</definedName>
    <definedName name="____CST25">[5]MAIN!$A$1200:$IV$1200</definedName>
    <definedName name="____FXA1" localSheetId="8">[4]MAIN!$A$261:$IV$261</definedName>
    <definedName name="____FXA1">[5]MAIN!$A$261:$IV$261</definedName>
    <definedName name="____FXA11" localSheetId="8">[4]MAIN!$A$1204:$IV$1204</definedName>
    <definedName name="____FXA11">[5]MAIN!$A$1204:$IV$1204</definedName>
    <definedName name="____FXA2" localSheetId="8">[4]MAIN!$A$280:$IV$280</definedName>
    <definedName name="____FXA2">[5]MAIN!$A$280:$IV$280</definedName>
    <definedName name="____FXA21" localSheetId="8">[4]MAIN!$A$1206:$IV$1206</definedName>
    <definedName name="____FXA21">[5]MAIN!$A$1206:$IV$1206</definedName>
    <definedName name="____FY1" localSheetId="8">[6]!____FY1</definedName>
    <definedName name="____FY1">[0]!____FY1</definedName>
    <definedName name="____IRR1" localSheetId="8">[4]MAIN!$D$1013</definedName>
    <definedName name="____IRR1">[5]MAIN!$D$1013</definedName>
    <definedName name="____KRD1" localSheetId="8">[4]MAIN!$A$524:$IV$524</definedName>
    <definedName name="____KRD1">[5]MAIN!$A$524:$IV$524</definedName>
    <definedName name="____KRD2" localSheetId="8">[4]MAIN!$A$552:$IV$552</definedName>
    <definedName name="____KRD2">[5]MAIN!$A$552:$IV$552</definedName>
    <definedName name="____LIS1" localSheetId="8">[4]MAIN!$A$325:$IV$325</definedName>
    <definedName name="____LIS1">[5]MAIN!$A$325:$IV$325</definedName>
    <definedName name="____M8" localSheetId="8">'ТМ по ТП 2019'!____M8</definedName>
    <definedName name="____M8">[0]!____M8</definedName>
    <definedName name="____M9" localSheetId="8">'ТМ по ТП 2019'!____M9</definedName>
    <definedName name="____M9">[0]!____M9</definedName>
    <definedName name="____NPV1" localSheetId="8">[4]MAIN!$D$1004</definedName>
    <definedName name="____NPV1">[5]MAIN!$D$1004</definedName>
    <definedName name="____Num2" localSheetId="1">#REF!</definedName>
    <definedName name="____Num2" localSheetId="4">#REF!</definedName>
    <definedName name="____Num2" localSheetId="8">#REF!</definedName>
    <definedName name="____Num2">#REF!</definedName>
    <definedName name="____PR11" localSheetId="8">[4]MAIN!$A$66:$IV$66</definedName>
    <definedName name="____PR11">[5]MAIN!$A$66:$IV$66</definedName>
    <definedName name="____PR12" localSheetId="8">[4]MAIN!$A$76:$IV$76</definedName>
    <definedName name="____PR12">[5]MAIN!$A$76:$IV$76</definedName>
    <definedName name="____PR13" localSheetId="8">[4]MAIN!$A$86:$IV$86</definedName>
    <definedName name="____PR13">[5]MAIN!$A$86:$IV$86</definedName>
    <definedName name="____PR14" localSheetId="8">[4]MAIN!$A$1194:$IV$1194</definedName>
    <definedName name="____PR14">[5]MAIN!$A$1194:$IV$1194</definedName>
    <definedName name="____PR21" localSheetId="8">[4]MAIN!$A$69:$IV$69</definedName>
    <definedName name="____PR21">[5]MAIN!$A$69:$IV$69</definedName>
    <definedName name="____PR22" localSheetId="8">[4]MAIN!$A$79:$IV$79</definedName>
    <definedName name="____PR22">[5]MAIN!$A$79:$IV$79</definedName>
    <definedName name="____PR23" localSheetId="8">[4]MAIN!$A$89:$IV$89</definedName>
    <definedName name="____PR23">[5]MAIN!$A$89:$IV$89</definedName>
    <definedName name="____PR24" localSheetId="8">[4]MAIN!$A$1196:$IV$1196</definedName>
    <definedName name="____PR24">[5]MAIN!$A$1196:$IV$1196</definedName>
    <definedName name="____q11" localSheetId="8">'ТМ по ТП 2019'!____q11</definedName>
    <definedName name="____q11">[0]!____q11</definedName>
    <definedName name="____q15" localSheetId="8">'ТМ по ТП 2019'!____q15</definedName>
    <definedName name="____q15">[0]!____q15</definedName>
    <definedName name="____q17" localSheetId="8">'ТМ по ТП 2019'!____q17</definedName>
    <definedName name="____q17">[0]!____q17</definedName>
    <definedName name="____q2" localSheetId="8">'ТМ по ТП 2019'!____q2</definedName>
    <definedName name="____q2">[0]!____q2</definedName>
    <definedName name="____q3" localSheetId="8">'ТМ по ТП 2019'!____q3</definedName>
    <definedName name="____q3">[0]!____q3</definedName>
    <definedName name="____q4" localSheetId="8">'ТМ по ТП 2019'!____q4</definedName>
    <definedName name="____q4">[0]!____q4</definedName>
    <definedName name="____q5" localSheetId="8">'ТМ по ТП 2019'!____q5</definedName>
    <definedName name="____q5">[0]!____q5</definedName>
    <definedName name="____q6" localSheetId="8">'ТМ по ТП 2019'!____q6</definedName>
    <definedName name="____q6">[0]!____q6</definedName>
    <definedName name="____q7" localSheetId="8">'ТМ по ТП 2019'!____q7</definedName>
    <definedName name="____q7">[0]!____q7</definedName>
    <definedName name="____q8" localSheetId="8">'ТМ по ТП 2019'!____q8</definedName>
    <definedName name="____q8">[0]!____q8</definedName>
    <definedName name="____q9" localSheetId="8">'ТМ по ТП 2019'!____q9</definedName>
    <definedName name="____q9">[0]!____q9</definedName>
    <definedName name="____RAZ1" localSheetId="8">#REF!</definedName>
    <definedName name="____RAZ1">#REF!</definedName>
    <definedName name="____RAZ2" localSheetId="8">#REF!</definedName>
    <definedName name="____RAZ2">#REF!</definedName>
    <definedName name="____RAZ3" localSheetId="8">#REF!</definedName>
    <definedName name="____RAZ3">#REF!</definedName>
    <definedName name="____SAL1" localSheetId="8">[4]MAIN!$A$151:$IV$151</definedName>
    <definedName name="____SAL1">[5]MAIN!$A$151:$IV$151</definedName>
    <definedName name="____SAL2" localSheetId="8">[4]MAIN!$A$161:$IV$161</definedName>
    <definedName name="____SAL2">[5]MAIN!$A$161:$IV$161</definedName>
    <definedName name="____SAL3" localSheetId="8">[4]MAIN!$A$171:$IV$171</definedName>
    <definedName name="____SAL3">[5]MAIN!$A$171:$IV$171</definedName>
    <definedName name="____SAL4" localSheetId="8">[4]MAIN!$A$181:$IV$181</definedName>
    <definedName name="____SAL4">[5]MAIN!$A$181:$IV$181</definedName>
    <definedName name="____SP1">[3]FES!#REF!</definedName>
    <definedName name="____SP10">[3]FES!#REF!</definedName>
    <definedName name="____SP11">[3]FES!#REF!</definedName>
    <definedName name="____SP12">[3]FES!#REF!</definedName>
    <definedName name="____SP13">[3]FES!#REF!</definedName>
    <definedName name="____SP14">[3]FES!#REF!</definedName>
    <definedName name="____SP15">[3]FES!#REF!</definedName>
    <definedName name="____SP16">[3]FES!#REF!</definedName>
    <definedName name="____SP17">[3]FES!#REF!</definedName>
    <definedName name="____SP18">[3]FES!#REF!</definedName>
    <definedName name="____SP19">[3]FES!#REF!</definedName>
    <definedName name="____SP2">[3]FES!#REF!</definedName>
    <definedName name="____SP20">[3]FES!#REF!</definedName>
    <definedName name="____SP3">[3]FES!#REF!</definedName>
    <definedName name="____SP4">[3]FES!#REF!</definedName>
    <definedName name="____SP5">[3]FES!#REF!</definedName>
    <definedName name="____SP7">[3]FES!#REF!</definedName>
    <definedName name="____SP8">[3]FES!#REF!</definedName>
    <definedName name="____SP9">[3]FES!#REF!</definedName>
    <definedName name="____tab1" localSheetId="8">[4]MAIN!$A$33:$AL$60</definedName>
    <definedName name="____tab1">[5]MAIN!$A$33:$AL$60</definedName>
    <definedName name="____tab10" localSheetId="8">[4]MAIN!$A$241:$AL$299</definedName>
    <definedName name="____tab10">[5]MAIN!$A$241:$AL$299</definedName>
    <definedName name="____tab11" localSheetId="8">[4]MAIN!$A$301:$AL$337</definedName>
    <definedName name="____tab11">[5]MAIN!$A$301:$AL$337</definedName>
    <definedName name="____tab12" localSheetId="8">[4]MAIN!$A$339:$AL$401</definedName>
    <definedName name="____tab12">[5]MAIN!$A$339:$AL$401</definedName>
    <definedName name="____tab13" localSheetId="8">[4]MAIN!$A$403:$AL$437</definedName>
    <definedName name="____tab13">[5]MAIN!$A$403:$AL$437</definedName>
    <definedName name="____tab14" localSheetId="8">[4]MAIN!$A$439:$AL$481</definedName>
    <definedName name="____tab14">[5]MAIN!$A$439:$AL$481</definedName>
    <definedName name="____tab15" localSheetId="8">[4]MAIN!$A$483:$AL$528</definedName>
    <definedName name="____tab15">[5]MAIN!$A$483:$AL$528</definedName>
    <definedName name="____tab16" localSheetId="8">[4]MAIN!$A$530:$AL$556</definedName>
    <definedName name="____tab16">[5]MAIN!$A$530:$AL$556</definedName>
    <definedName name="____tab17" localSheetId="8">[4]MAIN!$A$558:$AL$588</definedName>
    <definedName name="____tab17">[5]MAIN!$A$558:$AL$588</definedName>
    <definedName name="____tab18" localSheetId="8">[4]MAIN!$A$590:$AL$701</definedName>
    <definedName name="____tab18">[5]MAIN!$A$590:$AL$701</definedName>
    <definedName name="____tab19" localSheetId="8">[4]MAIN!$A$703:$AL$727</definedName>
    <definedName name="____tab19">[5]MAIN!$A$703:$AL$727</definedName>
    <definedName name="____tab2" localSheetId="8">[4]MAIN!$A$62:$AL$70</definedName>
    <definedName name="____tab2">[5]MAIN!$A$62:$AL$70</definedName>
    <definedName name="____tab20" localSheetId="8">[4]MAIN!$A$729:$AL$774</definedName>
    <definedName name="____tab20">[5]MAIN!$A$729:$AL$774</definedName>
    <definedName name="____tab21" localSheetId="8">[4]MAIN!$A$776:$AL$807</definedName>
    <definedName name="____tab21">[5]MAIN!$A$776:$AL$807</definedName>
    <definedName name="____tab22" localSheetId="8">[4]MAIN!$A$809:$AL$822</definedName>
    <definedName name="____tab22">[5]MAIN!$A$809:$AL$822</definedName>
    <definedName name="____tab23" localSheetId="8">[4]MAIN!$A$824:$AL$847</definedName>
    <definedName name="____tab23">[5]MAIN!$A$824:$AL$847</definedName>
    <definedName name="____tab24" localSheetId="8">[4]MAIN!$A$849:$AL$878</definedName>
    <definedName name="____tab24">[5]MAIN!$A$849:$AL$878</definedName>
    <definedName name="____tab25" localSheetId="8">[4]MAIN!$A$880:$AK$929</definedName>
    <definedName name="____tab25">[5]MAIN!$A$880:$AK$929</definedName>
    <definedName name="____tab26" localSheetId="8">[4]MAIN!$A$932:$AK$956</definedName>
    <definedName name="____tab26">[5]MAIN!$A$932:$AK$956</definedName>
    <definedName name="____tab27" localSheetId="8">[4]MAIN!$A$958:$AL$1027</definedName>
    <definedName name="____tab27">[5]MAIN!$A$958:$AL$1027</definedName>
    <definedName name="____tab28" localSheetId="8">[4]MAIN!$A$1029:$AL$1088</definedName>
    <definedName name="____tab28">[5]MAIN!$A$1029:$AL$1088</definedName>
    <definedName name="____tab29" localSheetId="8">[4]MAIN!$A$1090:$AL$1139</definedName>
    <definedName name="____tab29">[5]MAIN!$A$1090:$AL$1139</definedName>
    <definedName name="____tab3" localSheetId="8">[4]MAIN!$A$72:$AL$80</definedName>
    <definedName name="____tab3">[5]MAIN!$A$72:$AL$80</definedName>
    <definedName name="____tab30" localSheetId="8">[4]MAIN!$A$1141:$AL$1184</definedName>
    <definedName name="____tab30">[5]MAIN!$A$1141:$AL$1184</definedName>
    <definedName name="____tab31" localSheetId="8">[4]MAIN!$A$1186:$AK$1206</definedName>
    <definedName name="____tab31">[5]MAIN!$A$1186:$AK$1206</definedName>
    <definedName name="____tab4" localSheetId="8">[4]MAIN!$A$82:$AL$100</definedName>
    <definedName name="____tab4">[5]MAIN!$A$82:$AL$100</definedName>
    <definedName name="____tab5" localSheetId="8">[4]MAIN!$A$102:$AL$110</definedName>
    <definedName name="____tab5">[5]MAIN!$A$102:$AL$110</definedName>
    <definedName name="____tab6" localSheetId="8">[4]MAIN!$A$112:$AL$120</definedName>
    <definedName name="____tab6">[5]MAIN!$A$112:$AL$120</definedName>
    <definedName name="____tab7" localSheetId="8">[4]MAIN!$A$122:$AL$140</definedName>
    <definedName name="____tab7">[5]MAIN!$A$122:$AL$140</definedName>
    <definedName name="____tab8" localSheetId="8">[4]MAIN!$A$142:$AL$190</definedName>
    <definedName name="____tab8">[5]MAIN!$A$142:$AL$190</definedName>
    <definedName name="____tab9" localSheetId="8">[4]MAIN!$A$192:$AL$239</definedName>
    <definedName name="____tab9">[5]MAIN!$A$192:$AL$239</definedName>
    <definedName name="____TXS1" localSheetId="8">[4]MAIN!$A$647:$IV$647</definedName>
    <definedName name="____TXS1">[5]MAIN!$A$647:$IV$647</definedName>
    <definedName name="____TXS11" localSheetId="8">[4]MAIN!$A$1105:$IV$1105</definedName>
    <definedName name="____TXS11">[5]MAIN!$A$1105:$IV$1105</definedName>
    <definedName name="____TXS2" localSheetId="8">[4]MAIN!$A$680:$IV$680</definedName>
    <definedName name="____TXS2">[5]MAIN!$A$680:$IV$680</definedName>
    <definedName name="____TXS21" localSheetId="8">[4]MAIN!$A$1111:$IV$1111</definedName>
    <definedName name="____TXS21">[5]MAIN!$A$1111:$IV$1111</definedName>
    <definedName name="____VC1" localSheetId="8">[4]MAIN!$F$1249:$AL$1249</definedName>
    <definedName name="____VC1">[5]MAIN!$F$1249:$AL$1249</definedName>
    <definedName name="____VC2" localSheetId="8">[4]MAIN!$F$1250:$AL$1250</definedName>
    <definedName name="____VC2">[5]MAIN!$F$1250:$AL$1250</definedName>
    <definedName name="____vp1" localSheetId="8">#REF!</definedName>
    <definedName name="____vp1">#REF!</definedName>
    <definedName name="____vpp1" localSheetId="8">#REF!</definedName>
    <definedName name="____vpp1">#REF!</definedName>
    <definedName name="____vpp2" localSheetId="8">#REF!</definedName>
    <definedName name="____vpp2">#REF!</definedName>
    <definedName name="____vpp3" localSheetId="8">#REF!</definedName>
    <definedName name="____vpp3">#REF!</definedName>
    <definedName name="____vpp4" localSheetId="8">#REF!</definedName>
    <definedName name="____vpp4">#REF!</definedName>
    <definedName name="____vpp5" localSheetId="8">#REF!</definedName>
    <definedName name="____vpp5">#REF!</definedName>
    <definedName name="____vpp6" localSheetId="8">#REF!</definedName>
    <definedName name="____vpp6">#REF!</definedName>
    <definedName name="____vpp7" localSheetId="8">#REF!</definedName>
    <definedName name="____vpp7">#REF!</definedName>
    <definedName name="___CST11" localSheetId="8">[4]MAIN!$A$106:$IV$106</definedName>
    <definedName name="___CST11">[5]MAIN!$A$106:$IV$106</definedName>
    <definedName name="___CST12" localSheetId="8">[4]MAIN!$A$116:$IV$116</definedName>
    <definedName name="___CST12">[5]MAIN!$A$116:$IV$116</definedName>
    <definedName name="___CST13" localSheetId="8">[4]MAIN!$A$126:$IV$126</definedName>
    <definedName name="___CST13">[5]MAIN!$A$126:$IV$126</definedName>
    <definedName name="___CST14" localSheetId="8">[4]MAIN!$A$346:$IV$346</definedName>
    <definedName name="___CST14">[5]MAIN!$A$346:$IV$346</definedName>
    <definedName name="___CST15" localSheetId="8">[4]MAIN!$A$1198:$IV$1198</definedName>
    <definedName name="___CST15">[5]MAIN!$A$1198:$IV$1198</definedName>
    <definedName name="___CST21" localSheetId="8">[4]MAIN!$A$109:$IV$109</definedName>
    <definedName name="___CST21">[5]MAIN!$A$109:$IV$109</definedName>
    <definedName name="___CST22" localSheetId="8">[4]MAIN!$A$119:$IV$119</definedName>
    <definedName name="___CST22">[5]MAIN!$A$119:$IV$119</definedName>
    <definedName name="___CST23" localSheetId="8">[4]MAIN!$A$129:$IV$129</definedName>
    <definedName name="___CST23">[5]MAIN!$A$129:$IV$129</definedName>
    <definedName name="___CST24" localSheetId="8">[4]MAIN!$A$349:$IV$349</definedName>
    <definedName name="___CST24">[5]MAIN!$A$349:$IV$349</definedName>
    <definedName name="___CST25" localSheetId="8">[4]MAIN!$A$1200:$IV$1200</definedName>
    <definedName name="___CST25">[5]MAIN!$A$1200:$IV$1200</definedName>
    <definedName name="___FXA1" localSheetId="8">[4]MAIN!$A$261:$IV$261</definedName>
    <definedName name="___FXA1">[5]MAIN!$A$261:$IV$261</definedName>
    <definedName name="___FXA11" localSheetId="8">[4]MAIN!$A$1204:$IV$1204</definedName>
    <definedName name="___FXA11">[5]MAIN!$A$1204:$IV$1204</definedName>
    <definedName name="___FXA2" localSheetId="8">[4]MAIN!$A$280:$IV$280</definedName>
    <definedName name="___FXA2">[5]MAIN!$A$280:$IV$280</definedName>
    <definedName name="___FXA21" localSheetId="8">[4]MAIN!$A$1206:$IV$1206</definedName>
    <definedName name="___FXA21">[5]MAIN!$A$1206:$IV$1206</definedName>
    <definedName name="___FY1" localSheetId="8">'ТМ по ТП 2019'!___FY1</definedName>
    <definedName name="___FY1">[0]!___FY1</definedName>
    <definedName name="___IRR1" localSheetId="8">[4]MAIN!$D$1013</definedName>
    <definedName name="___IRR1">[5]MAIN!$D$1013</definedName>
    <definedName name="___KRD1" localSheetId="8">[4]MAIN!$A$524:$IV$524</definedName>
    <definedName name="___KRD1">[5]MAIN!$A$524:$IV$524</definedName>
    <definedName name="___KRD2" localSheetId="8">[4]MAIN!$A$552:$IV$552</definedName>
    <definedName name="___KRD2">[5]MAIN!$A$552:$IV$552</definedName>
    <definedName name="___LIS1" localSheetId="8">[4]MAIN!$A$325:$IV$325</definedName>
    <definedName name="___LIS1">[5]MAIN!$A$325:$IV$325</definedName>
    <definedName name="___M8">#N/A</definedName>
    <definedName name="___M9">#N/A</definedName>
    <definedName name="___NPV1" localSheetId="8">[4]MAIN!$D$1004</definedName>
    <definedName name="___NPV1">[5]MAIN!$D$1004</definedName>
    <definedName name="___Num2" localSheetId="1">#REF!</definedName>
    <definedName name="___Num2" localSheetId="4">#REF!</definedName>
    <definedName name="___Num2" localSheetId="8">#REF!</definedName>
    <definedName name="___Num2">#REF!</definedName>
    <definedName name="___PR11" localSheetId="8">[4]MAIN!$A$66:$IV$66</definedName>
    <definedName name="___PR11">[5]MAIN!$A$66:$IV$66</definedName>
    <definedName name="___PR12" localSheetId="8">[4]MAIN!$A$76:$IV$76</definedName>
    <definedName name="___PR12">[5]MAIN!$A$76:$IV$76</definedName>
    <definedName name="___PR13" localSheetId="8">[4]MAIN!$A$86:$IV$86</definedName>
    <definedName name="___PR13">[5]MAIN!$A$86:$IV$86</definedName>
    <definedName name="___PR14" localSheetId="8">[4]MAIN!$A$1194:$IV$1194</definedName>
    <definedName name="___PR14">[5]MAIN!$A$1194:$IV$1194</definedName>
    <definedName name="___PR21" localSheetId="8">[4]MAIN!$A$69:$IV$69</definedName>
    <definedName name="___PR21">[5]MAIN!$A$69:$IV$69</definedName>
    <definedName name="___PR22" localSheetId="8">[4]MAIN!$A$79:$IV$79</definedName>
    <definedName name="___PR22">[5]MAIN!$A$79:$IV$79</definedName>
    <definedName name="___PR23" localSheetId="8">[4]MAIN!$A$89:$IV$89</definedName>
    <definedName name="___PR23">[5]MAIN!$A$89:$IV$89</definedName>
    <definedName name="___PR24" localSheetId="8">[4]MAIN!$A$1196:$IV$1196</definedName>
    <definedName name="___PR24">[5]MAIN!$A$1196:$IV$1196</definedName>
    <definedName name="___q11">#N/A</definedName>
    <definedName name="___q15">#N/A</definedName>
    <definedName name="___q17">#N/A</definedName>
    <definedName name="___q2">#N/A</definedName>
    <definedName name="___q3">#N/A</definedName>
    <definedName name="___q4">#N/A</definedName>
    <definedName name="___q5">#N/A</definedName>
    <definedName name="___q6">#N/A</definedName>
    <definedName name="___q7">#N/A</definedName>
    <definedName name="___q8">#N/A</definedName>
    <definedName name="___q9">#N/A</definedName>
    <definedName name="___RAZ1" localSheetId="8">#REF!</definedName>
    <definedName name="___RAZ1">#REF!</definedName>
    <definedName name="___RAZ2" localSheetId="8">#REF!</definedName>
    <definedName name="___RAZ2">#REF!</definedName>
    <definedName name="___RAZ3" localSheetId="8">#REF!</definedName>
    <definedName name="___RAZ3">#REF!</definedName>
    <definedName name="___SAL1" localSheetId="8">[4]MAIN!$A$151:$IV$151</definedName>
    <definedName name="___SAL1">[5]MAIN!$A$151:$IV$151</definedName>
    <definedName name="___SAL2" localSheetId="8">[4]MAIN!$A$161:$IV$161</definedName>
    <definedName name="___SAL2">[5]MAIN!$A$161:$IV$161</definedName>
    <definedName name="___SAL3" localSheetId="8">[4]MAIN!$A$171:$IV$171</definedName>
    <definedName name="___SAL3">[5]MAIN!$A$171:$IV$171</definedName>
    <definedName name="___SAL4" localSheetId="8">[4]MAIN!$A$181:$IV$181</definedName>
    <definedName name="___SAL4">[5]MAIN!$A$181:$IV$181</definedName>
    <definedName name="___SP1">[3]FES!#REF!</definedName>
    <definedName name="___SP10">[3]FES!#REF!</definedName>
    <definedName name="___SP11">[3]FES!#REF!</definedName>
    <definedName name="___SP12">[3]FES!#REF!</definedName>
    <definedName name="___SP13">[3]FES!#REF!</definedName>
    <definedName name="___SP14">[3]FES!#REF!</definedName>
    <definedName name="___SP15">[3]FES!#REF!</definedName>
    <definedName name="___SP16">[3]FES!#REF!</definedName>
    <definedName name="___SP17">[3]FES!#REF!</definedName>
    <definedName name="___SP18">[3]FES!#REF!</definedName>
    <definedName name="___SP19">[3]FES!#REF!</definedName>
    <definedName name="___SP2">[3]FES!#REF!</definedName>
    <definedName name="___SP20">[3]FES!#REF!</definedName>
    <definedName name="___SP3">[3]FES!#REF!</definedName>
    <definedName name="___SP4">[3]FES!#REF!</definedName>
    <definedName name="___SP5">[3]FES!#REF!</definedName>
    <definedName name="___SP7">[3]FES!#REF!</definedName>
    <definedName name="___SP8">[3]FES!#REF!</definedName>
    <definedName name="___SP9">[3]FES!#REF!</definedName>
    <definedName name="___tab1" localSheetId="8">[4]MAIN!$A$33:$AL$60</definedName>
    <definedName name="___tab1">[5]MAIN!$A$33:$AL$60</definedName>
    <definedName name="___tab10" localSheetId="8">[4]MAIN!$A$241:$AL$299</definedName>
    <definedName name="___tab10">[5]MAIN!$A$241:$AL$299</definedName>
    <definedName name="___tab11" localSheetId="8">[4]MAIN!$A$301:$AL$337</definedName>
    <definedName name="___tab11">[5]MAIN!$A$301:$AL$337</definedName>
    <definedName name="___tab12" localSheetId="8">[4]MAIN!$A$339:$AL$401</definedName>
    <definedName name="___tab12">[5]MAIN!$A$339:$AL$401</definedName>
    <definedName name="___tab13" localSheetId="8">[4]MAIN!$A$403:$AL$437</definedName>
    <definedName name="___tab13">[5]MAIN!$A$403:$AL$437</definedName>
    <definedName name="___tab14" localSheetId="8">[4]MAIN!$A$439:$AL$481</definedName>
    <definedName name="___tab14">[5]MAIN!$A$439:$AL$481</definedName>
    <definedName name="___tab15" localSheetId="8">[4]MAIN!$A$483:$AL$528</definedName>
    <definedName name="___tab15">[5]MAIN!$A$483:$AL$528</definedName>
    <definedName name="___tab16" localSheetId="8">[4]MAIN!$A$530:$AL$556</definedName>
    <definedName name="___tab16">[5]MAIN!$A$530:$AL$556</definedName>
    <definedName name="___tab17" localSheetId="8">[4]MAIN!$A$558:$AL$588</definedName>
    <definedName name="___tab17">[5]MAIN!$A$558:$AL$588</definedName>
    <definedName name="___tab18" localSheetId="8">[4]MAIN!$A$590:$AL$701</definedName>
    <definedName name="___tab18">[5]MAIN!$A$590:$AL$701</definedName>
    <definedName name="___tab19" localSheetId="8">[4]MAIN!$A$703:$AL$727</definedName>
    <definedName name="___tab19">[5]MAIN!$A$703:$AL$727</definedName>
    <definedName name="___tab2" localSheetId="8">[4]MAIN!$A$62:$AL$70</definedName>
    <definedName name="___tab2">[5]MAIN!$A$62:$AL$70</definedName>
    <definedName name="___tab20" localSheetId="8">[4]MAIN!$A$729:$AL$774</definedName>
    <definedName name="___tab20">[5]MAIN!$A$729:$AL$774</definedName>
    <definedName name="___tab21" localSheetId="8">[4]MAIN!$A$776:$AL$807</definedName>
    <definedName name="___tab21">[5]MAIN!$A$776:$AL$807</definedName>
    <definedName name="___tab22" localSheetId="8">[4]MAIN!$A$809:$AL$822</definedName>
    <definedName name="___tab22">[5]MAIN!$A$809:$AL$822</definedName>
    <definedName name="___tab23" localSheetId="8">[4]MAIN!$A$824:$AL$847</definedName>
    <definedName name="___tab23">[5]MAIN!$A$824:$AL$847</definedName>
    <definedName name="___tab24" localSheetId="8">[4]MAIN!$A$849:$AL$878</definedName>
    <definedName name="___tab24">[5]MAIN!$A$849:$AL$878</definedName>
    <definedName name="___tab25" localSheetId="8">[4]MAIN!$A$880:$AK$929</definedName>
    <definedName name="___tab25">[5]MAIN!$A$880:$AK$929</definedName>
    <definedName name="___tab26" localSheetId="8">[4]MAIN!$A$932:$AK$956</definedName>
    <definedName name="___tab26">[5]MAIN!$A$932:$AK$956</definedName>
    <definedName name="___tab27" localSheetId="8">[4]MAIN!$A$958:$AL$1027</definedName>
    <definedName name="___tab27">[5]MAIN!$A$958:$AL$1027</definedName>
    <definedName name="___tab28" localSheetId="8">[4]MAIN!$A$1029:$AL$1088</definedName>
    <definedName name="___tab28">[5]MAIN!$A$1029:$AL$1088</definedName>
    <definedName name="___tab29" localSheetId="8">[4]MAIN!$A$1090:$AL$1139</definedName>
    <definedName name="___tab29">[5]MAIN!$A$1090:$AL$1139</definedName>
    <definedName name="___tab3" localSheetId="8">[4]MAIN!$A$72:$AL$80</definedName>
    <definedName name="___tab3">[5]MAIN!$A$72:$AL$80</definedName>
    <definedName name="___tab30" localSheetId="8">[4]MAIN!$A$1141:$AL$1184</definedName>
    <definedName name="___tab30">[5]MAIN!$A$1141:$AL$1184</definedName>
    <definedName name="___tab31" localSheetId="8">[4]MAIN!$A$1186:$AK$1206</definedName>
    <definedName name="___tab31">[5]MAIN!$A$1186:$AK$1206</definedName>
    <definedName name="___tab4" localSheetId="8">[4]MAIN!$A$82:$AL$100</definedName>
    <definedName name="___tab4">[5]MAIN!$A$82:$AL$100</definedName>
    <definedName name="___tab5" localSheetId="8">[4]MAIN!$A$102:$AL$110</definedName>
    <definedName name="___tab5">[5]MAIN!$A$102:$AL$110</definedName>
    <definedName name="___tab6" localSheetId="8">[4]MAIN!$A$112:$AL$120</definedName>
    <definedName name="___tab6">[5]MAIN!$A$112:$AL$120</definedName>
    <definedName name="___tab7" localSheetId="8">[4]MAIN!$A$122:$AL$140</definedName>
    <definedName name="___tab7">[5]MAIN!$A$122:$AL$140</definedName>
    <definedName name="___tab8" localSheetId="8">[4]MAIN!$A$142:$AL$190</definedName>
    <definedName name="___tab8">[5]MAIN!$A$142:$AL$190</definedName>
    <definedName name="___tab9" localSheetId="8">[4]MAIN!$A$192:$AL$239</definedName>
    <definedName name="___tab9">[5]MAIN!$A$192:$AL$239</definedName>
    <definedName name="___TXS1" localSheetId="8">[4]MAIN!$A$647:$IV$647</definedName>
    <definedName name="___TXS1">[5]MAIN!$A$647:$IV$647</definedName>
    <definedName name="___TXS11" localSheetId="8">[4]MAIN!$A$1105:$IV$1105</definedName>
    <definedName name="___TXS11">[5]MAIN!$A$1105:$IV$1105</definedName>
    <definedName name="___TXS2" localSheetId="8">[4]MAIN!$A$680:$IV$680</definedName>
    <definedName name="___TXS2">[5]MAIN!$A$680:$IV$680</definedName>
    <definedName name="___TXS21" localSheetId="8">[4]MAIN!$A$1111:$IV$1111</definedName>
    <definedName name="___TXS21">[5]MAIN!$A$1111:$IV$1111</definedName>
    <definedName name="___VC1" localSheetId="8">[4]MAIN!$F$1249:$AL$1249</definedName>
    <definedName name="___VC1">[5]MAIN!$F$1249:$AL$1249</definedName>
    <definedName name="___VC2" localSheetId="8">[4]MAIN!$F$1250:$AL$1250</definedName>
    <definedName name="___VC2">[5]MAIN!$F$1250:$AL$1250</definedName>
    <definedName name="___vp1" localSheetId="8">#REF!</definedName>
    <definedName name="___vp1">#REF!</definedName>
    <definedName name="___vpp1" localSheetId="8">#REF!</definedName>
    <definedName name="___vpp1">#REF!</definedName>
    <definedName name="___vpp2" localSheetId="8">#REF!</definedName>
    <definedName name="___vpp2">#REF!</definedName>
    <definedName name="___vpp3" localSheetId="8">#REF!</definedName>
    <definedName name="___vpp3">#REF!</definedName>
    <definedName name="___vpp4" localSheetId="8">#REF!</definedName>
    <definedName name="___vpp4">#REF!</definedName>
    <definedName name="___vpp5" localSheetId="8">#REF!</definedName>
    <definedName name="___vpp5">#REF!</definedName>
    <definedName name="___vpp6" localSheetId="8">#REF!</definedName>
    <definedName name="___vpp6">#REF!</definedName>
    <definedName name="___vpp7" localSheetId="8">#REF!</definedName>
    <definedName name="___vpp7">#REF!</definedName>
    <definedName name="__123Graph_AGRAPH1" localSheetId="1" hidden="1">'[7]на 1 тут'!#REF!</definedName>
    <definedName name="__123Graph_AGRAPH1" localSheetId="4" hidden="1">'[7]на 1 тут'!#REF!</definedName>
    <definedName name="__123Graph_AGRAPH1" localSheetId="8" hidden="1">'[8]на 1 тут'!#REF!</definedName>
    <definedName name="__123Graph_AGRAPH1" hidden="1">'[7]на 1 тут'!#REF!</definedName>
    <definedName name="__123Graph_AGRAPH2" localSheetId="1" hidden="1">'[7]на 1 тут'!#REF!</definedName>
    <definedName name="__123Graph_AGRAPH2" localSheetId="4" hidden="1">'[7]на 1 тут'!#REF!</definedName>
    <definedName name="__123Graph_AGRAPH2" localSheetId="8" hidden="1">'[8]на 1 тут'!#REF!</definedName>
    <definedName name="__123Graph_AGRAPH2" hidden="1">'[7]на 1 тут'!#REF!</definedName>
    <definedName name="__123Graph_BGRAPH1" localSheetId="1" hidden="1">'[7]на 1 тут'!#REF!</definedName>
    <definedName name="__123Graph_BGRAPH1" localSheetId="4" hidden="1">'[7]на 1 тут'!#REF!</definedName>
    <definedName name="__123Graph_BGRAPH1" localSheetId="8" hidden="1">'[8]на 1 тут'!#REF!</definedName>
    <definedName name="__123Graph_BGRAPH1" hidden="1">'[7]на 1 тут'!#REF!</definedName>
    <definedName name="__123Graph_BGRAPH2" localSheetId="1" hidden="1">'[7]на 1 тут'!#REF!</definedName>
    <definedName name="__123Graph_BGRAPH2" localSheetId="4" hidden="1">'[7]на 1 тут'!#REF!</definedName>
    <definedName name="__123Graph_BGRAPH2" localSheetId="8" hidden="1">'[8]на 1 тут'!#REF!</definedName>
    <definedName name="__123Graph_BGRAPH2" hidden="1">'[7]на 1 тут'!#REF!</definedName>
    <definedName name="__123Graph_CGRAPH1" localSheetId="1" hidden="1">'[7]на 1 тут'!#REF!</definedName>
    <definedName name="__123Graph_CGRAPH1" localSheetId="4" hidden="1">'[7]на 1 тут'!#REF!</definedName>
    <definedName name="__123Graph_CGRAPH1" localSheetId="8" hidden="1">'[8]на 1 тут'!#REF!</definedName>
    <definedName name="__123Graph_CGRAPH1" hidden="1">'[7]на 1 тут'!#REF!</definedName>
    <definedName name="__123Graph_CGRAPH2" localSheetId="1" hidden="1">'[7]на 1 тут'!#REF!</definedName>
    <definedName name="__123Graph_CGRAPH2" localSheetId="4" hidden="1">'[7]на 1 тут'!#REF!</definedName>
    <definedName name="__123Graph_CGRAPH2" localSheetId="8" hidden="1">'[8]на 1 тут'!#REF!</definedName>
    <definedName name="__123Graph_CGRAPH2" hidden="1">'[7]на 1 тут'!#REF!</definedName>
    <definedName name="__123Graph_LBL_AGRAPH1" localSheetId="1" hidden="1">'[7]на 1 тут'!#REF!</definedName>
    <definedName name="__123Graph_LBL_AGRAPH1" localSheetId="4" hidden="1">'[7]на 1 тут'!#REF!</definedName>
    <definedName name="__123Graph_LBL_AGRAPH1" localSheetId="8" hidden="1">'[8]на 1 тут'!#REF!</definedName>
    <definedName name="__123Graph_LBL_AGRAPH1" hidden="1">'[7]на 1 тут'!#REF!</definedName>
    <definedName name="__123Graph_XGRAPH1" localSheetId="1" hidden="1">'[7]на 1 тут'!#REF!</definedName>
    <definedName name="__123Graph_XGRAPH1" localSheetId="4" hidden="1">'[7]на 1 тут'!#REF!</definedName>
    <definedName name="__123Graph_XGRAPH1" localSheetId="8" hidden="1">'[8]на 1 тут'!#REF!</definedName>
    <definedName name="__123Graph_XGRAPH1" hidden="1">'[7]на 1 тут'!#REF!</definedName>
    <definedName name="__123Graph_XGRAPH2" localSheetId="1" hidden="1">'[7]на 1 тут'!#REF!</definedName>
    <definedName name="__123Graph_XGRAPH2" localSheetId="4" hidden="1">'[7]на 1 тут'!#REF!</definedName>
    <definedName name="__123Graph_XGRAPH2" localSheetId="8" hidden="1">'[8]на 1 тут'!#REF!</definedName>
    <definedName name="__123Graph_XGRAPH2" hidden="1">'[7]на 1 тут'!#REF!</definedName>
    <definedName name="__CST11" localSheetId="8">[4]MAIN!$A$106:$IV$106</definedName>
    <definedName name="__CST11">[5]MAIN!$A$106:$IV$106</definedName>
    <definedName name="__CST12" localSheetId="8">[4]MAIN!$A$116:$IV$116</definedName>
    <definedName name="__CST12">[5]MAIN!$A$116:$IV$116</definedName>
    <definedName name="__CST13" localSheetId="8">[4]MAIN!$A$126:$IV$126</definedName>
    <definedName name="__CST13">[5]MAIN!$A$126:$IV$126</definedName>
    <definedName name="__CST14" localSheetId="8">[4]MAIN!$A$346:$IV$346</definedName>
    <definedName name="__CST14">[5]MAIN!$A$346:$IV$346</definedName>
    <definedName name="__CST15" localSheetId="8">[4]MAIN!$A$1198:$IV$1198</definedName>
    <definedName name="__CST15">[5]MAIN!$A$1198:$IV$1198</definedName>
    <definedName name="__CST21" localSheetId="8">[4]MAIN!$A$109:$IV$109</definedName>
    <definedName name="__CST21">[5]MAIN!$A$109:$IV$109</definedName>
    <definedName name="__CST22" localSheetId="8">[4]MAIN!$A$119:$IV$119</definedName>
    <definedName name="__CST22">[5]MAIN!$A$119:$IV$119</definedName>
    <definedName name="__CST23" localSheetId="8">[4]MAIN!$A$129:$IV$129</definedName>
    <definedName name="__CST23">[5]MAIN!$A$129:$IV$129</definedName>
    <definedName name="__CST24" localSheetId="8">[4]MAIN!$A$349:$IV$349</definedName>
    <definedName name="__CST24">[5]MAIN!$A$349:$IV$349</definedName>
    <definedName name="__CST25" localSheetId="8">[4]MAIN!$A$1200:$IV$1200</definedName>
    <definedName name="__CST25">[5]MAIN!$A$1200:$IV$1200</definedName>
    <definedName name="__DAT1" localSheetId="1">#REF!</definedName>
    <definedName name="__DAT1" localSheetId="4">#REF!</definedName>
    <definedName name="__DAT1" localSheetId="8">#REF!</definedName>
    <definedName name="__DAT1">#REF!</definedName>
    <definedName name="__DAT2" localSheetId="1">#REF!</definedName>
    <definedName name="__DAT2" localSheetId="4">#REF!</definedName>
    <definedName name="__DAT2">#REF!</definedName>
    <definedName name="__DAT3" localSheetId="1">#REF!</definedName>
    <definedName name="__DAT3" localSheetId="4">#REF!</definedName>
    <definedName name="__DAT3">#REF!</definedName>
    <definedName name="__DAT4" localSheetId="1">#REF!</definedName>
    <definedName name="__DAT4" localSheetId="4">#REF!</definedName>
    <definedName name="__DAT4">#REF!</definedName>
    <definedName name="__DAT5" localSheetId="1">#REF!</definedName>
    <definedName name="__DAT5" localSheetId="4">#REF!</definedName>
    <definedName name="__DAT5">#REF!</definedName>
    <definedName name="__DAT6" localSheetId="1">#REF!</definedName>
    <definedName name="__DAT6" localSheetId="4">#REF!</definedName>
    <definedName name="__DAT6">#REF!</definedName>
    <definedName name="__DAT7" localSheetId="1">#REF!</definedName>
    <definedName name="__DAT7" localSheetId="4">#REF!</definedName>
    <definedName name="__DAT7">#REF!</definedName>
    <definedName name="__ew1" localSheetId="8">'ТМ по ТП 2019'!__ew1</definedName>
    <definedName name="__ew1">[0]!__ew1</definedName>
    <definedName name="__fg1" localSheetId="8">'ТМ по ТП 2019'!__fg1</definedName>
    <definedName name="__fg1">[0]!__fg1</definedName>
    <definedName name="__FXA1" localSheetId="8">[4]MAIN!$A$261:$IV$261</definedName>
    <definedName name="__FXA1">[5]MAIN!$A$261:$IV$261</definedName>
    <definedName name="__FXA11" localSheetId="8">[4]MAIN!$A$1204:$IV$1204</definedName>
    <definedName name="__FXA11">[5]MAIN!$A$1204:$IV$1204</definedName>
    <definedName name="__FXA2" localSheetId="8">[4]MAIN!$A$280:$IV$280</definedName>
    <definedName name="__FXA2">[5]MAIN!$A$280:$IV$280</definedName>
    <definedName name="__FXA21" localSheetId="8">[4]MAIN!$A$1206:$IV$1206</definedName>
    <definedName name="__FXA21">[5]MAIN!$A$1206:$IV$1206</definedName>
    <definedName name="__FY1" localSheetId="8">[6]!__FY1</definedName>
    <definedName name="__FY1">[0]!__FY1</definedName>
    <definedName name="__IRR1" localSheetId="8">[4]MAIN!$D$1013</definedName>
    <definedName name="__IRR1">[5]MAIN!$D$1013</definedName>
    <definedName name="__k1" localSheetId="8">'ТМ по ТП 2019'!__k1</definedName>
    <definedName name="__k1">[0]!__k1</definedName>
    <definedName name="__KRD1" localSheetId="8">[4]MAIN!$A$524:$IV$524</definedName>
    <definedName name="__KRD1">[5]MAIN!$A$524:$IV$524</definedName>
    <definedName name="__KRD2" localSheetId="8">[4]MAIN!$A$552:$IV$552</definedName>
    <definedName name="__KRD2">[5]MAIN!$A$552:$IV$552</definedName>
    <definedName name="__LIS1" localSheetId="8">[4]MAIN!$A$325:$IV$325</definedName>
    <definedName name="__LIS1">[5]MAIN!$A$325:$IV$325</definedName>
    <definedName name="__M8" localSheetId="8">'ТМ по ТП 2019'!__M8</definedName>
    <definedName name="__M8">[0]!__M8</definedName>
    <definedName name="__M9" localSheetId="8">'ТМ по ТП 2019'!__M9</definedName>
    <definedName name="__M9">[0]!__M9</definedName>
    <definedName name="__NPV1" localSheetId="8">[4]MAIN!$D$1004</definedName>
    <definedName name="__NPV1">[5]MAIN!$D$1004</definedName>
    <definedName name="__Num2" localSheetId="1">#REF!</definedName>
    <definedName name="__Num2" localSheetId="4">#REF!</definedName>
    <definedName name="__Num2" localSheetId="8">#REF!</definedName>
    <definedName name="__Num2">#REF!</definedName>
    <definedName name="__PR11" localSheetId="8">[4]MAIN!$A$66:$IV$66</definedName>
    <definedName name="__PR11">[5]MAIN!$A$66:$IV$66</definedName>
    <definedName name="__PR12" localSheetId="8">[4]MAIN!$A$76:$IV$76</definedName>
    <definedName name="__PR12">[5]MAIN!$A$76:$IV$76</definedName>
    <definedName name="__PR13" localSheetId="8">[4]MAIN!$A$86:$IV$86</definedName>
    <definedName name="__PR13">[5]MAIN!$A$86:$IV$86</definedName>
    <definedName name="__PR14" localSheetId="8">[4]MAIN!$A$1194:$IV$1194</definedName>
    <definedName name="__PR14">[5]MAIN!$A$1194:$IV$1194</definedName>
    <definedName name="__PR21" localSheetId="8">[4]MAIN!$A$69:$IV$69</definedName>
    <definedName name="__PR21">[5]MAIN!$A$69:$IV$69</definedName>
    <definedName name="__PR22" localSheetId="8">[4]MAIN!$A$79:$IV$79</definedName>
    <definedName name="__PR22">[5]MAIN!$A$79:$IV$79</definedName>
    <definedName name="__PR23" localSheetId="8">[4]MAIN!$A$89:$IV$89</definedName>
    <definedName name="__PR23">[5]MAIN!$A$89:$IV$89</definedName>
    <definedName name="__PR24" localSheetId="8">[4]MAIN!$A$1196:$IV$1196</definedName>
    <definedName name="__PR24">[5]MAIN!$A$1196:$IV$1196</definedName>
    <definedName name="__q11" localSheetId="8">'ТМ по ТП 2019'!__q11</definedName>
    <definedName name="__q11">[0]!__q11</definedName>
    <definedName name="__q15" localSheetId="8">'ТМ по ТП 2019'!__q15</definedName>
    <definedName name="__q15">[0]!__q15</definedName>
    <definedName name="__q17" localSheetId="8">'ТМ по ТП 2019'!__q17</definedName>
    <definedName name="__q17">[0]!__q17</definedName>
    <definedName name="__q2" localSheetId="8">'ТМ по ТП 2019'!__q2</definedName>
    <definedName name="__q2">[0]!__q2</definedName>
    <definedName name="__q3" localSheetId="8">'ТМ по ТП 2019'!__q3</definedName>
    <definedName name="__q3">[0]!__q3</definedName>
    <definedName name="__q4" localSheetId="8">'ТМ по ТП 2019'!__q4</definedName>
    <definedName name="__q4">[0]!__q4</definedName>
    <definedName name="__q5" localSheetId="8">'ТМ по ТП 2019'!__q5</definedName>
    <definedName name="__q5">[0]!__q5</definedName>
    <definedName name="__q6" localSheetId="8">'ТМ по ТП 2019'!__q6</definedName>
    <definedName name="__q6">[0]!__q6</definedName>
    <definedName name="__q7" localSheetId="8">'ТМ по ТП 2019'!__q7</definedName>
    <definedName name="__q7">[0]!__q7</definedName>
    <definedName name="__q8" localSheetId="8">'ТМ по ТП 2019'!__q8</definedName>
    <definedName name="__q8">[0]!__q8</definedName>
    <definedName name="__q9" localSheetId="8">'ТМ по ТП 2019'!__q9</definedName>
    <definedName name="__q9">[0]!__q9</definedName>
    <definedName name="__RAZ1" localSheetId="8">#REF!</definedName>
    <definedName name="__RAZ1">#REF!</definedName>
    <definedName name="__RAZ2" localSheetId="8">#REF!</definedName>
    <definedName name="__RAZ2">#REF!</definedName>
    <definedName name="__RAZ3" localSheetId="8">#REF!</definedName>
    <definedName name="__RAZ3">#REF!</definedName>
    <definedName name="__SAL1" localSheetId="8">[4]MAIN!$A$151:$IV$151</definedName>
    <definedName name="__SAL1">[5]MAIN!$A$151:$IV$151</definedName>
    <definedName name="__SAL2" localSheetId="8">[4]MAIN!$A$161:$IV$161</definedName>
    <definedName name="__SAL2">[5]MAIN!$A$161:$IV$161</definedName>
    <definedName name="__SAL3" localSheetId="8">[4]MAIN!$A$171:$IV$171</definedName>
    <definedName name="__SAL3">[5]MAIN!$A$171:$IV$171</definedName>
    <definedName name="__SAL4" localSheetId="8">[4]MAIN!$A$181:$IV$181</definedName>
    <definedName name="__SAL4">[5]MAIN!$A$181:$IV$181</definedName>
    <definedName name="__SP1" localSheetId="8">[3]FES!#REF!</definedName>
    <definedName name="__SP1">[9]FES!#REF!</definedName>
    <definedName name="__SP10" localSheetId="8">[3]FES!#REF!</definedName>
    <definedName name="__SP10">[9]FES!#REF!</definedName>
    <definedName name="__SP11" localSheetId="8">[3]FES!#REF!</definedName>
    <definedName name="__SP11">[9]FES!#REF!</definedName>
    <definedName name="__SP12" localSheetId="8">[3]FES!#REF!</definedName>
    <definedName name="__SP12">[9]FES!#REF!</definedName>
    <definedName name="__SP13" localSheetId="8">[3]FES!#REF!</definedName>
    <definedName name="__SP13">[9]FES!#REF!</definedName>
    <definedName name="__SP14" localSheetId="8">[3]FES!#REF!</definedName>
    <definedName name="__SP14">[9]FES!#REF!</definedName>
    <definedName name="__SP15" localSheetId="8">[3]FES!#REF!</definedName>
    <definedName name="__SP15">[9]FES!#REF!</definedName>
    <definedName name="__SP16" localSheetId="8">[3]FES!#REF!</definedName>
    <definedName name="__SP16">[9]FES!#REF!</definedName>
    <definedName name="__SP17" localSheetId="8">[3]FES!#REF!</definedName>
    <definedName name="__SP17">[9]FES!#REF!</definedName>
    <definedName name="__SP18" localSheetId="8">[3]FES!#REF!</definedName>
    <definedName name="__SP18">[9]FES!#REF!</definedName>
    <definedName name="__SP19" localSheetId="8">[3]FES!#REF!</definedName>
    <definedName name="__SP19">[9]FES!#REF!</definedName>
    <definedName name="__SP2" localSheetId="8">[3]FES!#REF!</definedName>
    <definedName name="__SP2">[9]FES!#REF!</definedName>
    <definedName name="__SP20" localSheetId="8">[3]FES!#REF!</definedName>
    <definedName name="__SP20">[9]FES!#REF!</definedName>
    <definedName name="__SP3" localSheetId="8">[3]FES!#REF!</definedName>
    <definedName name="__SP3">[9]FES!#REF!</definedName>
    <definedName name="__SP4" localSheetId="8">[3]FES!#REF!</definedName>
    <definedName name="__SP4">[9]FES!#REF!</definedName>
    <definedName name="__SP5" localSheetId="8">[3]FES!#REF!</definedName>
    <definedName name="__SP5">[9]FES!#REF!</definedName>
    <definedName name="__SP7" localSheetId="8">[3]FES!#REF!</definedName>
    <definedName name="__SP7">[9]FES!#REF!</definedName>
    <definedName name="__SP8" localSheetId="8">[3]FES!#REF!</definedName>
    <definedName name="__SP8">[9]FES!#REF!</definedName>
    <definedName name="__SP9" localSheetId="8">[3]FES!#REF!</definedName>
    <definedName name="__SP9">[9]FES!#REF!</definedName>
    <definedName name="__tab1" localSheetId="8">[4]MAIN!$A$33:$AL$60</definedName>
    <definedName name="__tab1">[5]MAIN!$A$33:$AL$60</definedName>
    <definedName name="__tab10" localSheetId="8">[4]MAIN!$A$241:$AL$299</definedName>
    <definedName name="__tab10">[5]MAIN!$A$241:$AL$299</definedName>
    <definedName name="__tab11" localSheetId="8">[4]MAIN!$A$301:$AL$337</definedName>
    <definedName name="__tab11">[5]MAIN!$A$301:$AL$337</definedName>
    <definedName name="__tab12" localSheetId="8">[4]MAIN!$A$339:$AL$401</definedName>
    <definedName name="__tab12">[5]MAIN!$A$339:$AL$401</definedName>
    <definedName name="__tab13" localSheetId="8">[4]MAIN!$A$403:$AL$437</definedName>
    <definedName name="__tab13">[5]MAIN!$A$403:$AL$437</definedName>
    <definedName name="__tab14" localSheetId="8">[4]MAIN!$A$439:$AL$481</definedName>
    <definedName name="__tab14">[5]MAIN!$A$439:$AL$481</definedName>
    <definedName name="__tab15" localSheetId="8">[4]MAIN!$A$483:$AL$528</definedName>
    <definedName name="__tab15">[5]MAIN!$A$483:$AL$528</definedName>
    <definedName name="__tab16" localSheetId="8">[4]MAIN!$A$530:$AL$556</definedName>
    <definedName name="__tab16">[5]MAIN!$A$530:$AL$556</definedName>
    <definedName name="__tab17" localSheetId="8">[4]MAIN!$A$558:$AL$588</definedName>
    <definedName name="__tab17">[5]MAIN!$A$558:$AL$588</definedName>
    <definedName name="__tab18" localSheetId="8">[4]MAIN!$A$590:$AL$701</definedName>
    <definedName name="__tab18">[5]MAIN!$A$590:$AL$701</definedName>
    <definedName name="__tab19" localSheetId="8">[4]MAIN!$A$703:$AL$727</definedName>
    <definedName name="__tab19">[5]MAIN!$A$703:$AL$727</definedName>
    <definedName name="__tab2" localSheetId="8">[4]MAIN!$A$62:$AL$70</definedName>
    <definedName name="__tab2">[5]MAIN!$A$62:$AL$70</definedName>
    <definedName name="__tab20" localSheetId="8">[4]MAIN!$A$729:$AL$774</definedName>
    <definedName name="__tab20">[5]MAIN!$A$729:$AL$774</definedName>
    <definedName name="__tab21" localSheetId="8">[4]MAIN!$A$776:$AL$807</definedName>
    <definedName name="__tab21">[5]MAIN!$A$776:$AL$807</definedName>
    <definedName name="__tab22" localSheetId="8">[4]MAIN!$A$809:$AL$822</definedName>
    <definedName name="__tab22">[5]MAIN!$A$809:$AL$822</definedName>
    <definedName name="__tab23" localSheetId="8">[4]MAIN!$A$824:$AL$847</definedName>
    <definedName name="__tab23">[5]MAIN!$A$824:$AL$847</definedName>
    <definedName name="__tab24" localSheetId="8">[4]MAIN!$A$849:$AL$878</definedName>
    <definedName name="__tab24">[5]MAIN!$A$849:$AL$878</definedName>
    <definedName name="__tab25" localSheetId="8">[4]MAIN!$A$880:$AK$929</definedName>
    <definedName name="__tab25">[5]MAIN!$A$880:$AK$929</definedName>
    <definedName name="__tab26" localSheetId="8">[4]MAIN!$A$932:$AK$956</definedName>
    <definedName name="__tab26">[5]MAIN!$A$932:$AK$956</definedName>
    <definedName name="__tab27" localSheetId="8">[4]MAIN!$A$958:$AL$1027</definedName>
    <definedName name="__tab27">[5]MAIN!$A$958:$AL$1027</definedName>
    <definedName name="__tab28" localSheetId="8">[4]MAIN!$A$1029:$AL$1088</definedName>
    <definedName name="__tab28">[5]MAIN!$A$1029:$AL$1088</definedName>
    <definedName name="__tab29" localSheetId="8">[4]MAIN!$A$1090:$AL$1139</definedName>
    <definedName name="__tab29">[5]MAIN!$A$1090:$AL$1139</definedName>
    <definedName name="__tab3" localSheetId="8">[4]MAIN!$A$72:$AL$80</definedName>
    <definedName name="__tab3">[5]MAIN!$A$72:$AL$80</definedName>
    <definedName name="__tab30" localSheetId="8">[4]MAIN!$A$1141:$AL$1184</definedName>
    <definedName name="__tab30">[5]MAIN!$A$1141:$AL$1184</definedName>
    <definedName name="__tab31" localSheetId="8">[4]MAIN!$A$1186:$AK$1206</definedName>
    <definedName name="__tab31">[5]MAIN!$A$1186:$AK$1206</definedName>
    <definedName name="__tab4" localSheetId="8">[4]MAIN!$A$82:$AL$100</definedName>
    <definedName name="__tab4">[5]MAIN!$A$82:$AL$100</definedName>
    <definedName name="__tab5" localSheetId="8">[4]MAIN!$A$102:$AL$110</definedName>
    <definedName name="__tab5">[5]MAIN!$A$102:$AL$110</definedName>
    <definedName name="__tab6" localSheetId="8">[4]MAIN!$A$112:$AL$120</definedName>
    <definedName name="__tab6">[5]MAIN!$A$112:$AL$120</definedName>
    <definedName name="__tab7" localSheetId="8">[4]MAIN!$A$122:$AL$140</definedName>
    <definedName name="__tab7">[5]MAIN!$A$122:$AL$140</definedName>
    <definedName name="__tab8" localSheetId="8">[4]MAIN!$A$142:$AL$190</definedName>
    <definedName name="__tab8">[5]MAIN!$A$142:$AL$190</definedName>
    <definedName name="__tab9" localSheetId="8">[4]MAIN!$A$192:$AL$239</definedName>
    <definedName name="__tab9">[5]MAIN!$A$192:$AL$239</definedName>
    <definedName name="__TXS1" localSheetId="8">[4]MAIN!$A$647:$IV$647</definedName>
    <definedName name="__TXS1">[5]MAIN!$A$647:$IV$647</definedName>
    <definedName name="__TXS11" localSheetId="8">[4]MAIN!$A$1105:$IV$1105</definedName>
    <definedName name="__TXS11">[5]MAIN!$A$1105:$IV$1105</definedName>
    <definedName name="__TXS2" localSheetId="8">[4]MAIN!$A$680:$IV$680</definedName>
    <definedName name="__TXS2">[5]MAIN!$A$680:$IV$680</definedName>
    <definedName name="__TXS21" localSheetId="8">[4]MAIN!$A$1111:$IV$1111</definedName>
    <definedName name="__TXS21">[5]MAIN!$A$1111:$IV$1111</definedName>
    <definedName name="__VC1" localSheetId="8">[4]MAIN!$F$1249:$AL$1249</definedName>
    <definedName name="__VC1">[5]MAIN!$F$1249:$AL$1249</definedName>
    <definedName name="__VC2" localSheetId="8">[4]MAIN!$F$1250:$AL$1250</definedName>
    <definedName name="__VC2">[5]MAIN!$F$1250:$AL$1250</definedName>
    <definedName name="__vp1" localSheetId="8">#REF!</definedName>
    <definedName name="__vp1">#REF!</definedName>
    <definedName name="__vpp1" localSheetId="8">#REF!</definedName>
    <definedName name="__vpp1">#REF!</definedName>
    <definedName name="__vpp2" localSheetId="8">#REF!</definedName>
    <definedName name="__vpp2">#REF!</definedName>
    <definedName name="__vpp3" localSheetId="8">#REF!</definedName>
    <definedName name="__vpp3">#REF!</definedName>
    <definedName name="__vpp4" localSheetId="8">#REF!</definedName>
    <definedName name="__vpp4">#REF!</definedName>
    <definedName name="__vpp5" localSheetId="8">#REF!</definedName>
    <definedName name="__vpp5">#REF!</definedName>
    <definedName name="__vpp6" localSheetId="8">#REF!</definedName>
    <definedName name="__vpp6">#REF!</definedName>
    <definedName name="__vpp7" localSheetId="8">#REF!</definedName>
    <definedName name="__vpp7">#REF!</definedName>
    <definedName name="__xlnm.Criteria">"#REF!"</definedName>
    <definedName name="__xlnm.Database">"#REF!"</definedName>
    <definedName name="__xlnm.Extract">"#REF!"</definedName>
    <definedName name="__xlnm.Print_Area_5" localSheetId="1">#REF!</definedName>
    <definedName name="__xlnm.Print_Area_5" localSheetId="4">#REF!</definedName>
    <definedName name="__xlnm.Print_Area_5" localSheetId="8">#REF!</definedName>
    <definedName name="__xlnm.Print_Area_5">#REF!</definedName>
    <definedName name="__xlnm.Print_Titles" localSheetId="1">#REF!</definedName>
    <definedName name="__xlnm.Print_Titles" localSheetId="4">#REF!</definedName>
    <definedName name="__xlnm.Print_Titles">#REF!</definedName>
    <definedName name="_1Excel_BuiltIn__FilterDatabase_19_1" localSheetId="8">#REF!</definedName>
    <definedName name="_1Excel_BuiltIn__FilterDatabase_19_1">#REF!</definedName>
    <definedName name="_8Excel_BuiltIn__FilterDatabase_19_1" localSheetId="8">#REF!</definedName>
    <definedName name="_8Excel_BuiltIn__FilterDatabase_19_1">#REF!</definedName>
    <definedName name="_CST11" localSheetId="8">[4]MAIN!$A$106:$IV$106</definedName>
    <definedName name="_CST11">[5]MAIN!$A$106:$IV$106</definedName>
    <definedName name="_CST12" localSheetId="8">[4]MAIN!$A$116:$IV$116</definedName>
    <definedName name="_CST12">[5]MAIN!$A$116:$IV$116</definedName>
    <definedName name="_CST13" localSheetId="8">[4]MAIN!$A$126:$IV$126</definedName>
    <definedName name="_CST13">[5]MAIN!$A$126:$IV$126</definedName>
    <definedName name="_CST14" localSheetId="8">[4]MAIN!$A$346:$IV$346</definedName>
    <definedName name="_CST14">[5]MAIN!$A$346:$IV$346</definedName>
    <definedName name="_CST15" localSheetId="8">[4]MAIN!$A$1198:$IV$1198</definedName>
    <definedName name="_CST15">[5]MAIN!$A$1198:$IV$1198</definedName>
    <definedName name="_CST21" localSheetId="8">[4]MAIN!$A$109:$IV$109</definedName>
    <definedName name="_CST21">[5]MAIN!$A$109:$IV$109</definedName>
    <definedName name="_CST22" localSheetId="8">[4]MAIN!$A$119:$IV$119</definedName>
    <definedName name="_CST22">[5]MAIN!$A$119:$IV$119</definedName>
    <definedName name="_CST23" localSheetId="8">[4]MAIN!$A$129:$IV$129</definedName>
    <definedName name="_CST23">[5]MAIN!$A$129:$IV$129</definedName>
    <definedName name="_CST24" localSheetId="8">[4]MAIN!$A$349:$IV$349</definedName>
    <definedName name="_CST24">[5]MAIN!$A$349:$IV$349</definedName>
    <definedName name="_CST25" localSheetId="8">[4]MAIN!$A$1200:$IV$1200</definedName>
    <definedName name="_CST25">[5]MAIN!$A$1200:$IV$1200</definedName>
    <definedName name="_DAT1" localSheetId="1">#REF!</definedName>
    <definedName name="_DAT1" localSheetId="4">#REF!</definedName>
    <definedName name="_DAT1">#REF!</definedName>
    <definedName name="_DAT2" localSheetId="1">#REF!</definedName>
    <definedName name="_DAT2" localSheetId="4">#REF!</definedName>
    <definedName name="_DAT2">#REF!</definedName>
    <definedName name="_DAT3" localSheetId="1">#REF!</definedName>
    <definedName name="_DAT3" localSheetId="4">#REF!</definedName>
    <definedName name="_DAT3">#REF!</definedName>
    <definedName name="_DAT4" localSheetId="1">#REF!</definedName>
    <definedName name="_DAT4" localSheetId="4">#REF!</definedName>
    <definedName name="_DAT4">#REF!</definedName>
    <definedName name="_DAT5" localSheetId="1">#REF!</definedName>
    <definedName name="_DAT5" localSheetId="4">#REF!</definedName>
    <definedName name="_DAT5">#REF!</definedName>
    <definedName name="_DAT6" localSheetId="1">#REF!</definedName>
    <definedName name="_DAT6" localSheetId="4">#REF!</definedName>
    <definedName name="_DAT6">#REF!</definedName>
    <definedName name="_DAT7" localSheetId="1">#REF!</definedName>
    <definedName name="_DAT7" localSheetId="4">#REF!</definedName>
    <definedName name="_DAT7">#REF!</definedName>
    <definedName name="_ew1" localSheetId="8">'ТМ по ТП 2019'!_ew1</definedName>
    <definedName name="_ew1">[0]!_ew1</definedName>
    <definedName name="_fg1" localSheetId="8">'ТМ по ТП 2019'!_fg1</definedName>
    <definedName name="_fg1">[0]!_fg1</definedName>
    <definedName name="_FXA1" localSheetId="8">[4]MAIN!$A$261:$IV$261</definedName>
    <definedName name="_FXA1">[5]MAIN!$A$261:$IV$261</definedName>
    <definedName name="_FXA11" localSheetId="8">[4]MAIN!$A$1204:$IV$1204</definedName>
    <definedName name="_FXA11">[5]MAIN!$A$1204:$IV$1204</definedName>
    <definedName name="_FXA2" localSheetId="8">[4]MAIN!$A$280:$IV$280</definedName>
    <definedName name="_FXA2">[5]MAIN!$A$280:$IV$280</definedName>
    <definedName name="_FXA21" localSheetId="8">[4]MAIN!$A$1206:$IV$1206</definedName>
    <definedName name="_FXA21">[5]MAIN!$A$1206:$IV$1206</definedName>
    <definedName name="_FY1" localSheetId="8">[6]!_FY1</definedName>
    <definedName name="_FY1">#N/A</definedName>
    <definedName name="_IRR1" localSheetId="8">[4]MAIN!$D$1013</definedName>
    <definedName name="_IRR1">[5]MAIN!$D$1013</definedName>
    <definedName name="_k1" localSheetId="8">'ТМ по ТП 2019'!_k1</definedName>
    <definedName name="_k1">[0]!_k1</definedName>
    <definedName name="_KRD1" localSheetId="8">[4]MAIN!$A$524:$IV$524</definedName>
    <definedName name="_KRD1">[5]MAIN!$A$524:$IV$524</definedName>
    <definedName name="_KRD2" localSheetId="8">[4]MAIN!$A$552:$IV$552</definedName>
    <definedName name="_KRD2">[5]MAIN!$A$552:$IV$552</definedName>
    <definedName name="_LIS1" localSheetId="8">[4]MAIN!$A$325:$IV$325</definedName>
    <definedName name="_LIS1">[5]MAIN!$A$325:$IV$325</definedName>
    <definedName name="_M8" localSheetId="8">'ТМ по ТП 2019'!_M8</definedName>
    <definedName name="_M8">[0]!_M8</definedName>
    <definedName name="_M8_4">"'рт-передача'!_m8"</definedName>
    <definedName name="_M9" localSheetId="8">'ТМ по ТП 2019'!_M9</definedName>
    <definedName name="_M9">[0]!_M9</definedName>
    <definedName name="_M9_4">"'рт-передача'!_m9"</definedName>
    <definedName name="_msoanchor_1" localSheetId="1">#REF!</definedName>
    <definedName name="_msoanchor_1" localSheetId="4">#REF!</definedName>
    <definedName name="_msoanchor_1">#REF!</definedName>
    <definedName name="_NPV1" localSheetId="8">[4]MAIN!$D$1004</definedName>
    <definedName name="_NPV1">[5]MAIN!$D$1004</definedName>
    <definedName name="_Num2" localSheetId="1">#REF!</definedName>
    <definedName name="_Num2" localSheetId="4">#REF!</definedName>
    <definedName name="_Num2">#REF!</definedName>
    <definedName name="_Num2_4">"#REF!"</definedName>
    <definedName name="_Order1" hidden="1">255</definedName>
    <definedName name="_PR11" localSheetId="8">[4]MAIN!$A$66:$IV$66</definedName>
    <definedName name="_PR11">[5]MAIN!$A$66:$IV$66</definedName>
    <definedName name="_PR12" localSheetId="8">[4]MAIN!$A$76:$IV$76</definedName>
    <definedName name="_PR12">[5]MAIN!$A$76:$IV$76</definedName>
    <definedName name="_PR13" localSheetId="8">[4]MAIN!$A$86:$IV$86</definedName>
    <definedName name="_PR13">[5]MAIN!$A$86:$IV$86</definedName>
    <definedName name="_PR14" localSheetId="8">[4]MAIN!$A$1194:$IV$1194</definedName>
    <definedName name="_PR14">[5]MAIN!$A$1194:$IV$1194</definedName>
    <definedName name="_PR21" localSheetId="8">[4]MAIN!$A$69:$IV$69</definedName>
    <definedName name="_PR21">[5]MAIN!$A$69:$IV$69</definedName>
    <definedName name="_PR22" localSheetId="8">[4]MAIN!$A$79:$IV$79</definedName>
    <definedName name="_PR22">[5]MAIN!$A$79:$IV$79</definedName>
    <definedName name="_PR23" localSheetId="8">[4]MAIN!$A$89:$IV$89</definedName>
    <definedName name="_PR23">[5]MAIN!$A$89:$IV$89</definedName>
    <definedName name="_PR24" localSheetId="8">[4]MAIN!$A$1196:$IV$1196</definedName>
    <definedName name="_PR24">[5]MAIN!$A$1196:$IV$1196</definedName>
    <definedName name="_q11" localSheetId="8">'ТМ по ТП 2019'!_q11</definedName>
    <definedName name="_q11">[0]!_q11</definedName>
    <definedName name="_q11_4">"'рт-передача'!_q11"</definedName>
    <definedName name="_q15" localSheetId="8">'ТМ по ТП 2019'!_q15</definedName>
    <definedName name="_q15">[0]!_q15</definedName>
    <definedName name="_q15_4">"'рт-передача'!_q15"</definedName>
    <definedName name="_q17" localSheetId="8">'ТМ по ТП 2019'!_q17</definedName>
    <definedName name="_q17">[0]!_q17</definedName>
    <definedName name="_q17_4">"'рт-передача'!_q17"</definedName>
    <definedName name="_q2" localSheetId="8">'ТМ по ТП 2019'!_q2</definedName>
    <definedName name="_q2">[0]!_q2</definedName>
    <definedName name="_q2_4">"'рт-передача'!_q2"</definedName>
    <definedName name="_q3" localSheetId="8">'ТМ по ТП 2019'!_q3</definedName>
    <definedName name="_q3">[0]!_q3</definedName>
    <definedName name="_q3_4">"'рт-передача'!_q3"</definedName>
    <definedName name="_q4" localSheetId="8">'ТМ по ТП 2019'!_q4</definedName>
    <definedName name="_q4">[0]!_q4</definedName>
    <definedName name="_q4_4">"'рт-передача'!_q4"</definedName>
    <definedName name="_q5" localSheetId="8">'ТМ по ТП 2019'!_q5</definedName>
    <definedName name="_q5">[0]!_q5</definedName>
    <definedName name="_q5_4">"'рт-передача'!_q5"</definedName>
    <definedName name="_q6" localSheetId="8">'ТМ по ТП 2019'!_q6</definedName>
    <definedName name="_q6">[0]!_q6</definedName>
    <definedName name="_q6_4">"'рт-передача'!_q6"</definedName>
    <definedName name="_q7" localSheetId="8">'ТМ по ТП 2019'!_q7</definedName>
    <definedName name="_q7">[0]!_q7</definedName>
    <definedName name="_q7_4">"'рт-передача'!_q7"</definedName>
    <definedName name="_q8" localSheetId="8">'ТМ по ТП 2019'!_q8</definedName>
    <definedName name="_q8">[0]!_q8</definedName>
    <definedName name="_q8_4">"'рт-передача'!_q8"</definedName>
    <definedName name="_q9" localSheetId="8">'ТМ по ТП 2019'!_q9</definedName>
    <definedName name="_q9">[0]!_q9</definedName>
    <definedName name="_q9_4">"'рт-передача'!_q9"</definedName>
    <definedName name="_RAZ1" localSheetId="8">#REF!</definedName>
    <definedName name="_RAZ1">#REF!</definedName>
    <definedName name="_RAZ2" localSheetId="8">#REF!</definedName>
    <definedName name="_RAZ2">#REF!</definedName>
    <definedName name="_RAZ3" localSheetId="8">#REF!</definedName>
    <definedName name="_RAZ3">#REF!</definedName>
    <definedName name="_SAL1" localSheetId="8">[4]MAIN!$A$151:$IV$151</definedName>
    <definedName name="_SAL1">[5]MAIN!$A$151:$IV$151</definedName>
    <definedName name="_SAL2" localSheetId="8">[4]MAIN!$A$161:$IV$161</definedName>
    <definedName name="_SAL2">[5]MAIN!$A$161:$IV$161</definedName>
    <definedName name="_SAL3" localSheetId="8">[4]MAIN!$A$171:$IV$171</definedName>
    <definedName name="_SAL3">[5]MAIN!$A$171:$IV$171</definedName>
    <definedName name="_SAL4" localSheetId="8">[4]MAIN!$A$181:$IV$181</definedName>
    <definedName name="_SAL4">[5]MAIN!$A$181:$IV$181</definedName>
    <definedName name="_Sort" localSheetId="1" hidden="1">#REF!</definedName>
    <definedName name="_Sort" localSheetId="4" hidden="1">#REF!</definedName>
    <definedName name="_Sort" localSheetId="8" hidden="1">#REF!</definedName>
    <definedName name="_Sort" hidden="1">#REF!</definedName>
    <definedName name="_SP1" localSheetId="1">[10]FES!#REF!</definedName>
    <definedName name="_SP1" localSheetId="4">[10]FES!#REF!</definedName>
    <definedName name="_SP1" localSheetId="8">[11]FES!#REF!</definedName>
    <definedName name="_SP1">[10]FES!#REF!</definedName>
    <definedName name="_SP10" localSheetId="1">[10]FES!#REF!</definedName>
    <definedName name="_SP10" localSheetId="4">[10]FES!#REF!</definedName>
    <definedName name="_SP10" localSheetId="8">[11]FES!#REF!</definedName>
    <definedName name="_SP10">[10]FES!#REF!</definedName>
    <definedName name="_SP11" localSheetId="1">[10]FES!#REF!</definedName>
    <definedName name="_SP11" localSheetId="4">[10]FES!#REF!</definedName>
    <definedName name="_SP11" localSheetId="8">[11]FES!#REF!</definedName>
    <definedName name="_SP11">[10]FES!#REF!</definedName>
    <definedName name="_SP12" localSheetId="1">[10]FES!#REF!</definedName>
    <definedName name="_SP12" localSheetId="4">[10]FES!#REF!</definedName>
    <definedName name="_SP12" localSheetId="8">[11]FES!#REF!</definedName>
    <definedName name="_SP12">[10]FES!#REF!</definedName>
    <definedName name="_SP13" localSheetId="1">[10]FES!#REF!</definedName>
    <definedName name="_SP13" localSheetId="4">[10]FES!#REF!</definedName>
    <definedName name="_SP13" localSheetId="8">[11]FES!#REF!</definedName>
    <definedName name="_SP13">[10]FES!#REF!</definedName>
    <definedName name="_SP14" localSheetId="1">[10]FES!#REF!</definedName>
    <definedName name="_SP14" localSheetId="4">[10]FES!#REF!</definedName>
    <definedName name="_SP14" localSheetId="8">[11]FES!#REF!</definedName>
    <definedName name="_SP14">[10]FES!#REF!</definedName>
    <definedName name="_SP15" localSheetId="1">[10]FES!#REF!</definedName>
    <definedName name="_SP15" localSheetId="4">[10]FES!#REF!</definedName>
    <definedName name="_SP15" localSheetId="8">[11]FES!#REF!</definedName>
    <definedName name="_SP15">[10]FES!#REF!</definedName>
    <definedName name="_SP16" localSheetId="1">[10]FES!#REF!</definedName>
    <definedName name="_SP16" localSheetId="4">[10]FES!#REF!</definedName>
    <definedName name="_SP16" localSheetId="8">[11]FES!#REF!</definedName>
    <definedName name="_SP16">[10]FES!#REF!</definedName>
    <definedName name="_SP17" localSheetId="1">[10]FES!#REF!</definedName>
    <definedName name="_SP17" localSheetId="4">[10]FES!#REF!</definedName>
    <definedName name="_SP17" localSheetId="8">[11]FES!#REF!</definedName>
    <definedName name="_SP17">[10]FES!#REF!</definedName>
    <definedName name="_SP18" localSheetId="1">[10]FES!#REF!</definedName>
    <definedName name="_SP18" localSheetId="4">[10]FES!#REF!</definedName>
    <definedName name="_SP18" localSheetId="8">[11]FES!#REF!</definedName>
    <definedName name="_SP18">[10]FES!#REF!</definedName>
    <definedName name="_SP19" localSheetId="1">[10]FES!#REF!</definedName>
    <definedName name="_SP19" localSheetId="4">[10]FES!#REF!</definedName>
    <definedName name="_SP19" localSheetId="8">[11]FES!#REF!</definedName>
    <definedName name="_SP19">[10]FES!#REF!</definedName>
    <definedName name="_SP2" localSheetId="1">[10]FES!#REF!</definedName>
    <definedName name="_SP2" localSheetId="4">[10]FES!#REF!</definedName>
    <definedName name="_SP2" localSheetId="8">[11]FES!#REF!</definedName>
    <definedName name="_SP2">[10]FES!#REF!</definedName>
    <definedName name="_SP20" localSheetId="1">[10]FES!#REF!</definedName>
    <definedName name="_SP20" localSheetId="4">[10]FES!#REF!</definedName>
    <definedName name="_SP20" localSheetId="8">[11]FES!#REF!</definedName>
    <definedName name="_SP20">[10]FES!#REF!</definedName>
    <definedName name="_SP3" localSheetId="1">[10]FES!#REF!</definedName>
    <definedName name="_SP3" localSheetId="4">[10]FES!#REF!</definedName>
    <definedName name="_SP3" localSheetId="8">[11]FES!#REF!</definedName>
    <definedName name="_SP3">[10]FES!#REF!</definedName>
    <definedName name="_SP4" localSheetId="1">[10]FES!#REF!</definedName>
    <definedName name="_SP4" localSheetId="4">[10]FES!#REF!</definedName>
    <definedName name="_SP4" localSheetId="8">[11]FES!#REF!</definedName>
    <definedName name="_SP4">[10]FES!#REF!</definedName>
    <definedName name="_SP5" localSheetId="1">[10]FES!#REF!</definedName>
    <definedName name="_SP5" localSheetId="4">[10]FES!#REF!</definedName>
    <definedName name="_SP5" localSheetId="8">[11]FES!#REF!</definedName>
    <definedName name="_SP5">[10]FES!#REF!</definedName>
    <definedName name="_SP7" localSheetId="1">[10]FES!#REF!</definedName>
    <definedName name="_SP7" localSheetId="4">[10]FES!#REF!</definedName>
    <definedName name="_SP7" localSheetId="8">[11]FES!#REF!</definedName>
    <definedName name="_SP7">[10]FES!#REF!</definedName>
    <definedName name="_SP8" localSheetId="1">[10]FES!#REF!</definedName>
    <definedName name="_SP8" localSheetId="4">[10]FES!#REF!</definedName>
    <definedName name="_SP8" localSheetId="8">[11]FES!#REF!</definedName>
    <definedName name="_SP8">[10]FES!#REF!</definedName>
    <definedName name="_SP9" localSheetId="1">[10]FES!#REF!</definedName>
    <definedName name="_SP9" localSheetId="4">[10]FES!#REF!</definedName>
    <definedName name="_SP9" localSheetId="8">[11]FES!#REF!</definedName>
    <definedName name="_SP9">[10]FES!#REF!</definedName>
    <definedName name="_tab1" localSheetId="8">[4]MAIN!$A$33:$AL$60</definedName>
    <definedName name="_tab1">[5]MAIN!$A$33:$AL$60</definedName>
    <definedName name="_tab10" localSheetId="8">[4]MAIN!$A$241:$AL$299</definedName>
    <definedName name="_tab10">[5]MAIN!$A$241:$AL$299</definedName>
    <definedName name="_tab11" localSheetId="8">[4]MAIN!$A$301:$AL$337</definedName>
    <definedName name="_tab11">[5]MAIN!$A$301:$AL$337</definedName>
    <definedName name="_tab12" localSheetId="8">[4]MAIN!$A$339:$AL$401</definedName>
    <definedName name="_tab12">[5]MAIN!$A$339:$AL$401</definedName>
    <definedName name="_tab13" localSheetId="8">[4]MAIN!$A$403:$AL$437</definedName>
    <definedName name="_tab13">[5]MAIN!$A$403:$AL$437</definedName>
    <definedName name="_tab14" localSheetId="8">[4]MAIN!$A$439:$AL$481</definedName>
    <definedName name="_tab14">[5]MAIN!$A$439:$AL$481</definedName>
    <definedName name="_tab15" localSheetId="8">[4]MAIN!$A$483:$AL$528</definedName>
    <definedName name="_tab15">[5]MAIN!$A$483:$AL$528</definedName>
    <definedName name="_tab16" localSheetId="8">[4]MAIN!$A$530:$AL$556</definedName>
    <definedName name="_tab16">[5]MAIN!$A$530:$AL$556</definedName>
    <definedName name="_tab17" localSheetId="8">[4]MAIN!$A$558:$AL$588</definedName>
    <definedName name="_tab17">[5]MAIN!$A$558:$AL$588</definedName>
    <definedName name="_tab18" localSheetId="8">[4]MAIN!$A$590:$AL$701</definedName>
    <definedName name="_tab18">[5]MAIN!$A$590:$AL$701</definedName>
    <definedName name="_tab19" localSheetId="8">[4]MAIN!$A$703:$AL$727</definedName>
    <definedName name="_tab19">[5]MAIN!$A$703:$AL$727</definedName>
    <definedName name="_tab2" localSheetId="8">[4]MAIN!$A$62:$AL$70</definedName>
    <definedName name="_tab2">[5]MAIN!$A$62:$AL$70</definedName>
    <definedName name="_tab20" localSheetId="8">[4]MAIN!$A$729:$AL$774</definedName>
    <definedName name="_tab20">[5]MAIN!$A$729:$AL$774</definedName>
    <definedName name="_tab21" localSheetId="8">[4]MAIN!$A$776:$AL$807</definedName>
    <definedName name="_tab21">[5]MAIN!$A$776:$AL$807</definedName>
    <definedName name="_tab22" localSheetId="8">[4]MAIN!$A$809:$AL$822</definedName>
    <definedName name="_tab22">[5]MAIN!$A$809:$AL$822</definedName>
    <definedName name="_tab23" localSheetId="8">[4]MAIN!$A$824:$AL$847</definedName>
    <definedName name="_tab23">[5]MAIN!$A$824:$AL$847</definedName>
    <definedName name="_tab24" localSheetId="8">[4]MAIN!$A$849:$AL$878</definedName>
    <definedName name="_tab24">[5]MAIN!$A$849:$AL$878</definedName>
    <definedName name="_tab25" localSheetId="8">[4]MAIN!$A$880:$AK$929</definedName>
    <definedName name="_tab25">[5]MAIN!$A$880:$AK$929</definedName>
    <definedName name="_tab26" localSheetId="8">[4]MAIN!$A$932:$AK$956</definedName>
    <definedName name="_tab26">[5]MAIN!$A$932:$AK$956</definedName>
    <definedName name="_tab27" localSheetId="8">[4]MAIN!$A$958:$AL$1027</definedName>
    <definedName name="_tab27">[5]MAIN!$A$958:$AL$1027</definedName>
    <definedName name="_tab28" localSheetId="8">[4]MAIN!$A$1029:$AL$1088</definedName>
    <definedName name="_tab28">[5]MAIN!$A$1029:$AL$1088</definedName>
    <definedName name="_tab29" localSheetId="8">[4]MAIN!$A$1090:$AL$1139</definedName>
    <definedName name="_tab29">[5]MAIN!$A$1090:$AL$1139</definedName>
    <definedName name="_tab3" localSheetId="8">[4]MAIN!$A$72:$AL$80</definedName>
    <definedName name="_tab3">[5]MAIN!$A$72:$AL$80</definedName>
    <definedName name="_tab30" localSheetId="8">[4]MAIN!$A$1141:$AL$1184</definedName>
    <definedName name="_tab30">[5]MAIN!$A$1141:$AL$1184</definedName>
    <definedName name="_tab31" localSheetId="8">[4]MAIN!$A$1186:$AK$1206</definedName>
    <definedName name="_tab31">[5]MAIN!$A$1186:$AK$1206</definedName>
    <definedName name="_tab4" localSheetId="8">[4]MAIN!$A$82:$AL$100</definedName>
    <definedName name="_tab4">[5]MAIN!$A$82:$AL$100</definedName>
    <definedName name="_tab5" localSheetId="8">[4]MAIN!$A$102:$AL$110</definedName>
    <definedName name="_tab5">[5]MAIN!$A$102:$AL$110</definedName>
    <definedName name="_tab6" localSheetId="8">[4]MAIN!$A$112:$AL$120</definedName>
    <definedName name="_tab6">[5]MAIN!$A$112:$AL$120</definedName>
    <definedName name="_tab7" localSheetId="8">[4]MAIN!$A$122:$AL$140</definedName>
    <definedName name="_tab7">[5]MAIN!$A$122:$AL$140</definedName>
    <definedName name="_tab8" localSheetId="8">[4]MAIN!$A$142:$AL$190</definedName>
    <definedName name="_tab8">[5]MAIN!$A$142:$AL$190</definedName>
    <definedName name="_tab9" localSheetId="8">[4]MAIN!$A$192:$AL$239</definedName>
    <definedName name="_tab9">[5]MAIN!$A$192:$AL$239</definedName>
    <definedName name="_TXS1" localSheetId="8">[4]MAIN!$A$647:$IV$647</definedName>
    <definedName name="_TXS1">[5]MAIN!$A$647:$IV$647</definedName>
    <definedName name="_TXS11" localSheetId="8">[4]MAIN!$A$1105:$IV$1105</definedName>
    <definedName name="_TXS11">[5]MAIN!$A$1105:$IV$1105</definedName>
    <definedName name="_TXS2" localSheetId="8">[4]MAIN!$A$680:$IV$680</definedName>
    <definedName name="_TXS2">[5]MAIN!$A$680:$IV$680</definedName>
    <definedName name="_TXS21" localSheetId="8">[4]MAIN!$A$1111:$IV$1111</definedName>
    <definedName name="_TXS21">[5]MAIN!$A$1111:$IV$1111</definedName>
    <definedName name="_VC1" localSheetId="8">[4]MAIN!$F$1249:$AL$1249</definedName>
    <definedName name="_VC1">[5]MAIN!$F$1249:$AL$1249</definedName>
    <definedName name="_VC2" localSheetId="8">[4]MAIN!$F$1250:$AL$1250</definedName>
    <definedName name="_VC2">[5]MAIN!$F$1250:$AL$1250</definedName>
    <definedName name="_vp1" localSheetId="8">#REF!</definedName>
    <definedName name="_vp1">#REF!</definedName>
    <definedName name="_vpp1" localSheetId="8">#REF!</definedName>
    <definedName name="_vpp1">#REF!</definedName>
    <definedName name="_vpp2" localSheetId="8">#REF!</definedName>
    <definedName name="_vpp2">#REF!</definedName>
    <definedName name="_vpp3" localSheetId="8">#REF!</definedName>
    <definedName name="_vpp3">#REF!</definedName>
    <definedName name="_vpp4" localSheetId="8">#REF!</definedName>
    <definedName name="_vpp4">#REF!</definedName>
    <definedName name="_vpp5" localSheetId="8">#REF!</definedName>
    <definedName name="_vpp5">#REF!</definedName>
    <definedName name="_vpp6" localSheetId="8">#REF!</definedName>
    <definedName name="_vpp6">#REF!</definedName>
    <definedName name="_vpp7" localSheetId="8">#REF!</definedName>
    <definedName name="_vpp7">#REF!</definedName>
    <definedName name="_Приложение" localSheetId="1" hidden="1">'[7]на 1 тут'!#REF!</definedName>
    <definedName name="_Приложение" localSheetId="4" hidden="1">'[7]на 1 тут'!#REF!</definedName>
    <definedName name="_Приложение" hidden="1">'[7]на 1 тут'!#REF!</definedName>
    <definedName name="_xlnm._FilterDatabase" localSheetId="0" hidden="1">'Приложение 1 МУ1135 (город)'!$A$13:$DY$1773</definedName>
    <definedName name="_xlnm._FilterDatabase" localSheetId="1" hidden="1">'Приложение 1 МУ1135 (село)'!$A$13:$N$2562</definedName>
    <definedName name="_xlnm._FilterDatabase" localSheetId="4" hidden="1">'Приложение 5 МУ1135 (город)'!$A$11:$DY$1489</definedName>
    <definedName name="_xlnm._FilterDatabase" localSheetId="5" hidden="1">'Приложение 5 МУ1135 (село)'!$A$9:$DP$2092</definedName>
    <definedName name="÷ĺňâĺđňűé" localSheetId="1">#REF!</definedName>
    <definedName name="÷ĺňâĺđňűé" localSheetId="4">#REF!</definedName>
    <definedName name="÷ĺňâĺđňűé" localSheetId="8">#REF!</definedName>
    <definedName name="÷ĺňâĺđňűé">#REF!</definedName>
    <definedName name="a" localSheetId="1">#REF!</definedName>
    <definedName name="a" localSheetId="4">#REF!</definedName>
    <definedName name="a" localSheetId="8">#REF!</definedName>
    <definedName name="a">#REF!</definedName>
    <definedName name="AccessDatabase" hidden="1">"C:\Мои документы\Документы\Работа\Модель_1_2.mdb"</definedName>
    <definedName name="AES" localSheetId="1">#REF!</definedName>
    <definedName name="AES" localSheetId="4">#REF!</definedName>
    <definedName name="AES">#REF!</definedName>
    <definedName name="AES_4">"#REF!"</definedName>
    <definedName name="àî" localSheetId="8">'ТМ по ТП 2019'!àî</definedName>
    <definedName name="àî">[0]!àî</definedName>
    <definedName name="àî_4">"'рт-передача'!àî"</definedName>
    <definedName name="ALL_ORG" localSheetId="1">#REF!</definedName>
    <definedName name="ALL_ORG" localSheetId="4">#REF!</definedName>
    <definedName name="ALL_ORG" localSheetId="8">#REF!</definedName>
    <definedName name="ALL_ORG">#REF!</definedName>
    <definedName name="ALL_ORG_5">"#REF!"</definedName>
    <definedName name="ALL_SET" localSheetId="1">#REF!</definedName>
    <definedName name="ALL_SET" localSheetId="4">#REF!</definedName>
    <definedName name="ALL_SET" localSheetId="8">#REF!</definedName>
    <definedName name="ALL_SET">#REF!</definedName>
    <definedName name="AN" localSheetId="1">[12]!AN</definedName>
    <definedName name="AN" localSheetId="4">[12]!AN</definedName>
    <definedName name="AN" localSheetId="8">[6]!AN</definedName>
    <definedName name="AN">[12]!AN</definedName>
    <definedName name="âňîđîé" localSheetId="1">#REF!</definedName>
    <definedName name="âňîđîé" localSheetId="4">#REF!</definedName>
    <definedName name="âňîđîé" localSheetId="8">#REF!</definedName>
    <definedName name="âňîđîé">#REF!</definedName>
    <definedName name="AOE" localSheetId="1">#REF!</definedName>
    <definedName name="AOE" localSheetId="4">#REF!</definedName>
    <definedName name="AOE">#REF!</definedName>
    <definedName name="AOE_4">"#REF!"</definedName>
    <definedName name="APR" localSheetId="1">#REF!</definedName>
    <definedName name="APR" localSheetId="4">#REF!</definedName>
    <definedName name="APR" localSheetId="8">#REF!</definedName>
    <definedName name="APR">#REF!</definedName>
    <definedName name="APR_4">"#REF!"</definedName>
    <definedName name="AR_3" localSheetId="8">'[13]10'!#REF!</definedName>
    <definedName name="AR_3">'[13]10'!#REF!</definedName>
    <definedName name="as" localSheetId="8">[14]!as</definedName>
    <definedName name="as">[15]!as</definedName>
    <definedName name="asasfddddddddddddddddd" localSheetId="1">[12]!asasfddddddddddddddddd</definedName>
    <definedName name="asasfddddddddddddddddd" localSheetId="4">[12]!asasfddddddddddddddddd</definedName>
    <definedName name="asasfddddddddddddddddd">[12]!asasfddddddddddddddddd</definedName>
    <definedName name="asd" localSheetId="8">[14]!asd</definedName>
    <definedName name="asd">[15]!asd</definedName>
    <definedName name="asdfasdfasdf" localSheetId="8">[14]!asdfasdfasdf</definedName>
    <definedName name="asdfasdfasdf">[15]!asdfasdfasdf</definedName>
    <definedName name="AUG" localSheetId="1">#REF!</definedName>
    <definedName name="AUG" localSheetId="4">#REF!</definedName>
    <definedName name="AUG" localSheetId="8">#REF!</definedName>
    <definedName name="AUG">#REF!</definedName>
    <definedName name="AUG_4">"#REF!"</definedName>
    <definedName name="b" localSheetId="1">[12]!b</definedName>
    <definedName name="b" localSheetId="4">[12]!b</definedName>
    <definedName name="b">[12]!b</definedName>
    <definedName name="B490_02" localSheetId="1">'[16]УФ-61'!#REF!</definedName>
    <definedName name="B490_02" localSheetId="4">'[16]УФ-61'!#REF!</definedName>
    <definedName name="B490_02">'[16]УФ-61'!#REF!</definedName>
    <definedName name="BALEE_FLOAD" localSheetId="1">#REF!</definedName>
    <definedName name="BALEE_FLOAD" localSheetId="4">#REF!</definedName>
    <definedName name="BALEE_FLOAD" localSheetId="8">#REF!</definedName>
    <definedName name="BALEE_FLOAD">#REF!</definedName>
    <definedName name="BALEE_FLOAD_4">"#REF!"</definedName>
    <definedName name="BALEE_PROT" localSheetId="1">#REF!,#REF!,#REF!,#REF!</definedName>
    <definedName name="BALEE_PROT" localSheetId="4">#REF!,#REF!,#REF!,#REF!</definedName>
    <definedName name="BALEE_PROT" localSheetId="8">#REF!,#REF!,#REF!,#REF!</definedName>
    <definedName name="BALEE_PROT">#REF!,#REF!,#REF!,#REF!</definedName>
    <definedName name="BALEE_PROT_4">"#REF!,#REF!,#REF!,#REF!"</definedName>
    <definedName name="BALM_FLOAD" localSheetId="1">#REF!</definedName>
    <definedName name="BALM_FLOAD" localSheetId="4">#REF!</definedName>
    <definedName name="BALM_FLOAD" localSheetId="8">#REF!</definedName>
    <definedName name="BALM_FLOAD">#REF!</definedName>
    <definedName name="BALM_FLOAD_4">"#REF!"</definedName>
    <definedName name="BALM_PROT" localSheetId="1">#REF!,#REF!,#REF!,#REF!</definedName>
    <definedName name="BALM_PROT" localSheetId="4">#REF!,#REF!,#REF!,#REF!</definedName>
    <definedName name="BALM_PROT" localSheetId="8">#REF!,#REF!,#REF!,#REF!</definedName>
    <definedName name="BALM_PROT">#REF!,#REF!,#REF!,#REF!</definedName>
    <definedName name="BALM_PROT_4">"#REF!,#REF!,#REF!,#REF!"</definedName>
    <definedName name="BazPotrEEList">[17]Лист!$A$90</definedName>
    <definedName name="bb" localSheetId="1">[12]!bb</definedName>
    <definedName name="bb" localSheetId="4">[12]!bb</definedName>
    <definedName name="bb">[12]!bb</definedName>
    <definedName name="bbbbbbnhnmh" localSheetId="1">[12]!bbbbbbnhnmh</definedName>
    <definedName name="bbbbbbnhnmh" localSheetId="4">[12]!bbbbbbnhnmh</definedName>
    <definedName name="bbbbbbnhnmh">[12]!bbbbbbnhnmh</definedName>
    <definedName name="bfd" hidden="1">{#N/A,#N/A,TRUE,"Лист1";#N/A,#N/A,TRUE,"Лист2";#N/A,#N/A,TRUE,"Лист3"}</definedName>
    <definedName name="bfgd" localSheetId="1">[12]!bfgd</definedName>
    <definedName name="bfgd" localSheetId="4">[12]!bfgd</definedName>
    <definedName name="bfgd">[12]!bfgd</definedName>
    <definedName name="bgfcdfs" localSheetId="1">[12]!bgfcdfs</definedName>
    <definedName name="bgfcdfs" localSheetId="4">[12]!bgfcdfs</definedName>
    <definedName name="bgfcdfs">[12]!bgfcdfs</definedName>
    <definedName name="bghjjjjjjjjjjjjjjjjjj" hidden="1">{#N/A,#N/A,TRUE,"Лист1";#N/A,#N/A,TRUE,"Лист2";#N/A,#N/A,TRUE,"Лист3"}</definedName>
    <definedName name="bghty" localSheetId="1">[12]!bghty</definedName>
    <definedName name="bghty" localSheetId="4">[12]!bghty</definedName>
    <definedName name="bghty">[12]!bghty</definedName>
    <definedName name="bghvgvvvvvvvvvvvvvvvvv" hidden="1">{#N/A,#N/A,TRUE,"Лист1";#N/A,#N/A,TRUE,"Лист2";#N/A,#N/A,TRUE,"Лист3"}</definedName>
    <definedName name="bhgggf" localSheetId="1">[12]!bhgggf</definedName>
    <definedName name="bhgggf" localSheetId="4">[12]!bhgggf</definedName>
    <definedName name="bhgggf">[12]!bhgggf</definedName>
    <definedName name="bhgggggggggggggggg" localSheetId="1">[12]!bhgggggggggggggggg</definedName>
    <definedName name="bhgggggggggggggggg" localSheetId="4">[12]!bhgggggggggggggggg</definedName>
    <definedName name="bhgggggggggggggggg">[12]!bhgggggggggggggggg</definedName>
    <definedName name="bhjghff" localSheetId="1">[12]!bhjghff</definedName>
    <definedName name="bhjghff" localSheetId="4">[12]!bhjghff</definedName>
    <definedName name="bhjghff">[12]!bhjghff</definedName>
    <definedName name="bmjjhbvfgf" localSheetId="1">[12]!bmjjhbvfgf</definedName>
    <definedName name="bmjjhbvfgf" localSheetId="4">[12]!bmjjhbvfgf</definedName>
    <definedName name="bmjjhbvfgf">[12]!bmjjhbvfgf</definedName>
    <definedName name="bnbbnvbcvbcvx" localSheetId="1">[12]!bnbbnvbcvbcvx</definedName>
    <definedName name="bnbbnvbcvbcvx" localSheetId="4">[12]!bnbbnvbcvbcvx</definedName>
    <definedName name="bnbbnvbcvbcvx">[12]!bnbbnvbcvbcvx</definedName>
    <definedName name="bnghfh" localSheetId="1">[12]!bnghfh</definedName>
    <definedName name="bnghfh" localSheetId="4">[12]!bnghfh</definedName>
    <definedName name="bnghfh">[12]!bnghfh</definedName>
    <definedName name="BoilList">[17]Лист!$A$270</definedName>
    <definedName name="BoilQnt">[17]Лист!$B$271</definedName>
    <definedName name="BudPotrEE">[17]Параметры!$B$9</definedName>
    <definedName name="BudPotrEEList">[17]Лист!$A$120</definedName>
    <definedName name="BudPotrTE">[17]Лист!$B$311</definedName>
    <definedName name="BudPotrTEList">[17]Лист!$A$310</definedName>
    <definedName name="Button_10">"Модель_1_2_Лист1_Таблица"</definedName>
    <definedName name="BuzPotrEE">[17]Параметры!$B$8</definedName>
    <definedName name="bvbvffffffffffff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 localSheetId="1">[12]!bvffffffffffffffff</definedName>
    <definedName name="bvffffffffffffffff" localSheetId="4">[12]!bvffffffffffffffff</definedName>
    <definedName name="bvffffffffffffffff">[12]!bvffffffffffffffff</definedName>
    <definedName name="bvffffffffffffffffff" hidden="1">{#N/A,#N/A,TRUE,"Лист1";#N/A,#N/A,TRUE,"Лист2";#N/A,#N/A,TRUE,"Лист3"}</definedName>
    <definedName name="bvfgdfsf" localSheetId="1">[12]!bvfgdfsf</definedName>
    <definedName name="bvfgdfsf" localSheetId="4">[12]!bvfgdfsf</definedName>
    <definedName name="bvfgdfsf">[12]!bvfgdfsf</definedName>
    <definedName name="bvggggggggggggggg" hidden="1">{#N/A,#N/A,TRUE,"Лист1";#N/A,#N/A,TRUE,"Лист2";#N/A,#N/A,TRUE,"Лист3"}</definedName>
    <definedName name="bvgggggggggggggggg" localSheetId="1">[12]!bvgggggggggggggggg</definedName>
    <definedName name="bvgggggggggggggggg" localSheetId="4">[12]!bvgggggggggggggggg</definedName>
    <definedName name="bvgggggggggggggggg">[12]!bvgggggggggggggggg</definedName>
    <definedName name="bvhggggggggggggggggggg" localSheetId="1">[12]!bvhggggggggggggggggggg</definedName>
    <definedName name="bvhggggggggggggggggggg" localSheetId="4">[12]!bvhggggggggggggggggggg</definedName>
    <definedName name="bvhggggggggggggggggggg">[12]!bvhggggggggggggggggggg</definedName>
    <definedName name="bvjhjjjjjjjjjjjjjjjjjjjjj" localSheetId="1">[12]!bvjhjjjjjjjjjjjjjjjjjjjjj</definedName>
    <definedName name="bvjhjjjjjjjjjjjjjjjjjjjjj" localSheetId="4">[12]!bvjhjjjjjjjjjjjjjjjjjjjjj</definedName>
    <definedName name="bvjhjjjjjjjjjjjjjjjjjjjjj">[12]!bvjhjjjjjjjjjjjjjjjjjjjjj</definedName>
    <definedName name="bvnvb" localSheetId="1">[12]!bvnvb</definedName>
    <definedName name="bvnvb" localSheetId="4">[12]!bvnvb</definedName>
    <definedName name="bvnvb">[12]!bvnvb</definedName>
    <definedName name="bvvb" localSheetId="1">[12]!bvvb</definedName>
    <definedName name="bvvb" localSheetId="4">[12]!bvvb</definedName>
    <definedName name="bvvb">[12]!bvvb</definedName>
    <definedName name="bvvmnbm" localSheetId="1">[12]!bvvmnbm</definedName>
    <definedName name="bvvmnbm" localSheetId="4">[12]!bvvmnbm</definedName>
    <definedName name="bvvmnbm">[12]!bvvmnbm</definedName>
    <definedName name="bvvvcxcv" localSheetId="1">[12]!bvvvcxcv</definedName>
    <definedName name="bvvvcxcv" localSheetId="4">[12]!bvvvcxcv</definedName>
    <definedName name="bvvvcxcv">[12]!bvvvcxcv</definedName>
    <definedName name="C_STAT_4">#N/A</definedName>
    <definedName name="cash" localSheetId="8">[4]MAIN!$F$876:$AL$876</definedName>
    <definedName name="cash">[5]MAIN!$F$876:$AL$876</definedName>
    <definedName name="cash1" localSheetId="8">[4]MAIN!$F$1251:$AJ$1251</definedName>
    <definedName name="cash1">[5]MAIN!$F$1251:$AJ$1251</definedName>
    <definedName name="cash2" localSheetId="8">[4]MAIN!$F$1252:$AJ$1252</definedName>
    <definedName name="cash2">[5]MAIN!$F$1252:$AJ$1252</definedName>
    <definedName name="cashforeign" localSheetId="8">[4]MAIN!$F$845:$AL$845</definedName>
    <definedName name="cashforeign">[5]MAIN!$F$845:$AL$845</definedName>
    <definedName name="cashlocal" localSheetId="8">[4]MAIN!$F$805:$AL$805</definedName>
    <definedName name="cashlocal">[5]MAIN!$F$805:$AL$805</definedName>
    <definedName name="cbv" localSheetId="8">[14]!cbv</definedName>
    <definedName name="cbv">[15]!cbv</definedName>
    <definedName name="cc">#N/A</definedName>
    <definedName name="ccffffffffffffffffffff" localSheetId="1">[12]!ccffffffffffffffffffff</definedName>
    <definedName name="ccffffffffffffffffffff" localSheetId="4">[12]!ccffffffffffffffffffff</definedName>
    <definedName name="ccffffffffffffffffffff">[12]!ccffffffffffffffffffff</definedName>
    <definedName name="cd" localSheetId="8">'ТМ по ТП 2019'!cd</definedName>
    <definedName name="cd">[0]!cd</definedName>
    <definedName name="cd_4">"'рт-передача'!cd"</definedName>
    <definedName name="cdsdddddddddddddddd" localSheetId="1">[12]!cdsdddddddddddddddd</definedName>
    <definedName name="cdsdddddddddddddddd" localSheetId="4">[12]!cdsdddddddddddddddd</definedName>
    <definedName name="cdsdddddddddddddddd">[12]!cdsdddddddddddddddd</definedName>
    <definedName name="cdsesssssssssssssssss" localSheetId="1">[12]!cdsesssssssssssssssss</definedName>
    <definedName name="cdsesssssssssssssssss" localSheetId="4">[12]!cdsesssssssssssssssss</definedName>
    <definedName name="cdsesssssssssssssssss">[12]!cdsesssssssssssssssss</definedName>
    <definedName name="cfddddddddddddd" localSheetId="1">[12]!cfddddddddddddd</definedName>
    <definedName name="cfddddddddddddd" localSheetId="4">[12]!cfddddddddddddd</definedName>
    <definedName name="cfddddddddddddd">[12]!cfddddddddddddd</definedName>
    <definedName name="cfdddddddddddddddddd" localSheetId="1">[12]!cfdddddddddddddddddd</definedName>
    <definedName name="cfdddddddddddddddddd" localSheetId="4">[12]!cfdddddddddddddddddd</definedName>
    <definedName name="cfdddddddddddddddddd">[12]!cfdddddddddddddddddd</definedName>
    <definedName name="cfgdffffffffffffff" localSheetId="1">[12]!cfgdffffffffffffff</definedName>
    <definedName name="cfgdffffffffffffff" localSheetId="4">[12]!cfgdffffffffffffff</definedName>
    <definedName name="cfgdffffffffffffff">[12]!cfgdffffffffffffff</definedName>
    <definedName name="cfghhhhhhhhhhhhhhhhh" localSheetId="1">[12]!cfghhhhhhhhhhhhhhhhh</definedName>
    <definedName name="cfghhhhhhhhhhhhhhhhh" localSheetId="4">[12]!cfghhhhhhhhhhhhhhhhh</definedName>
    <definedName name="cfghhhhhhhhhhhhhhhhh">[12]!cfghhhhhhhhhhhhhhhhh</definedName>
    <definedName name="CH_d" localSheetId="8">[18]Уравнения!$B$21</definedName>
    <definedName name="CH_d">[19]Уравнения!$B$21</definedName>
    <definedName name="CHOK" localSheetId="1">#REF!</definedName>
    <definedName name="CHOK" localSheetId="4">#REF!</definedName>
    <definedName name="CHOK" localSheetId="8">#REF!</definedName>
    <definedName name="CHOK">#REF!</definedName>
    <definedName name="cjv">#N/A</definedName>
    <definedName name="Click_com1" localSheetId="8">[14]!Click_com1</definedName>
    <definedName name="Click_com1">[15]!Click_com1</definedName>
    <definedName name="CoalQnt">[17]Лист!$B$12</definedName>
    <definedName name="com" localSheetId="8">'ТМ по ТП 2019'!com</definedName>
    <definedName name="com">[0]!com</definedName>
    <definedName name="com_4">"'рт-передача'!com"</definedName>
    <definedName name="CompOt" localSheetId="1">[12]!CompOt</definedName>
    <definedName name="CompOt" localSheetId="4">[12]!CompOt</definedName>
    <definedName name="CompOt" localSheetId="8">[20]!CompOt</definedName>
    <definedName name="CompOt">[12]!CompOt</definedName>
    <definedName name="CompOt_4">"'рт-передача'!compot"</definedName>
    <definedName name="compOT1" localSheetId="8">'ТМ по ТП 2019'!compOT1</definedName>
    <definedName name="compOT1">[0]!compOT1</definedName>
    <definedName name="CompOt2" localSheetId="1">[12]!CompOt2</definedName>
    <definedName name="CompOt2" localSheetId="4">[12]!CompOt2</definedName>
    <definedName name="CompOt2" localSheetId="8">'ТМ по ТП 2019'!CompOt2</definedName>
    <definedName name="CompOt2">[12]!CompOt2</definedName>
    <definedName name="CompOt2_4">"'рт-передача'!compot2"</definedName>
    <definedName name="CompRas" localSheetId="1">[12]!CompRas</definedName>
    <definedName name="CompRas" localSheetId="4">[12]!CompRas</definedName>
    <definedName name="CompRas" localSheetId="8">[20]!CompRas</definedName>
    <definedName name="CompRas">[12]!CompRas</definedName>
    <definedName name="CompRas_4">"'рт-передача'!compras"</definedName>
    <definedName name="CompRas1" localSheetId="8">'ТМ по ТП 2019'!CompRas1</definedName>
    <definedName name="CompRas1">[0]!CompRas1</definedName>
    <definedName name="Contents" localSheetId="1">#REF!</definedName>
    <definedName name="Contents" localSheetId="4">#REF!</definedName>
    <definedName name="Contents" localSheetId="8">#REF!</definedName>
    <definedName name="Contents">#REF!</definedName>
    <definedName name="Contents_4">"#REF!"</definedName>
    <definedName name="COPY_DIAP" localSheetId="1">#REF!</definedName>
    <definedName name="COPY_DIAP" localSheetId="4">#REF!</definedName>
    <definedName name="COPY_DIAP" localSheetId="8">#REF!</definedName>
    <definedName name="COPY_DIAP">#REF!</definedName>
    <definedName name="COPY_DIAP_5">"#REF!"</definedName>
    <definedName name="COS_25" localSheetId="8">#REF!</definedName>
    <definedName name="COS_25">#REF!</definedName>
    <definedName name="COST1" localSheetId="8">[4]MAIN!$A$105:$IV$106</definedName>
    <definedName name="COST1">[5]MAIN!$A$105:$IV$106</definedName>
    <definedName name="COST2" localSheetId="8">[4]MAIN!$A$108:$IV$109</definedName>
    <definedName name="COST2">[5]MAIN!$A$108:$IV$109</definedName>
    <definedName name="csddddddddddddddd" localSheetId="1">[12]!csddddddddddddddd</definedName>
    <definedName name="csddddddddddddddd" localSheetId="4">[12]!csddddddddddddddd</definedName>
    <definedName name="csddddddddddddddd">[12]!csddddddddddddddd</definedName>
    <definedName name="ct" localSheetId="8">'ТМ по ТП 2019'!ct</definedName>
    <definedName name="ct">[0]!ct</definedName>
    <definedName name="ct_4">"'рт-передача'!ct"</definedName>
    <definedName name="cur_assets" localSheetId="8">[4]MAIN!$F$899:$AK$899</definedName>
    <definedName name="cur_assets">[5]MAIN!$F$899:$AK$899</definedName>
    <definedName name="cur_liab" localSheetId="8">[4]MAIN!$F$923:$AK$923</definedName>
    <definedName name="cur_liab">[5]MAIN!$F$923:$AK$923</definedName>
    <definedName name="CUR_VER" localSheetId="8">[21]Заголовок!$B$21</definedName>
    <definedName name="CUR_VER">[21]Заголовок!$B$21</definedName>
    <definedName name="cv" localSheetId="1">[12]!cv</definedName>
    <definedName name="cv" localSheetId="4">[12]!cv</definedName>
    <definedName name="cv" localSheetId="8">'ТМ по ТП 2019'!cv</definedName>
    <definedName name="cv">[12]!cv</definedName>
    <definedName name="cvb" localSheetId="1">[12]!cvb</definedName>
    <definedName name="cvb" localSheetId="4">[12]!cvb</definedName>
    <definedName name="cvb">[12]!cvb</definedName>
    <definedName name="cvbcvnb" localSheetId="1">[12]!cvbcvnb</definedName>
    <definedName name="cvbcvnb" localSheetId="4">[12]!cvbcvnb</definedName>
    <definedName name="cvbcvnb">[12]!cvbcvnb</definedName>
    <definedName name="cvbnnb" localSheetId="1">[12]!cvbnnb</definedName>
    <definedName name="cvbnnb" localSheetId="4">[12]!cvbnnb</definedName>
    <definedName name="cvbnnb">[12]!cvbnnb</definedName>
    <definedName name="cvbvvnbvnm" localSheetId="1">[12]!cvbvvnbvnm</definedName>
    <definedName name="cvbvvnbvnm" localSheetId="4">[12]!cvbvvnbvnm</definedName>
    <definedName name="cvbvvnbvnm">[12]!cvbvvnbvnm</definedName>
    <definedName name="cvdddddddddddddddd" localSheetId="1">[12]!cvdddddddddddddddd</definedName>
    <definedName name="cvdddddddddddddddd" localSheetId="4">[12]!cvdddddddddddddddd</definedName>
    <definedName name="cvdddddddddddddddd">[12]!cvdddddddddddddddd</definedName>
    <definedName name="cvxdsda" localSheetId="1">[12]!cvxdsda</definedName>
    <definedName name="cvxdsda" localSheetId="4">[12]!cvxdsda</definedName>
    <definedName name="cvxdsda">[12]!cvxdsda</definedName>
    <definedName name="cxcvvbnvnb" localSheetId="1">[12]!cxcvvbnvnb</definedName>
    <definedName name="cxcvvbnvnb" localSheetId="4">[12]!cxcvvbnvnb</definedName>
    <definedName name="cxcvvbnvnb">[12]!cxcvvbnvnb</definedName>
    <definedName name="cxdddddddddddddddddd" localSheetId="1">[12]!cxdddddddddddddddddd</definedName>
    <definedName name="cxdddddddddddddddddd" localSheetId="4">[12]!cxdddddddddddddddddd</definedName>
    <definedName name="cxdddddddddddddddddd">[12]!cxdddddddddddddddddd</definedName>
    <definedName name="cxdfsdssssssssssssss" localSheetId="1">[12]!cxdfsdssssssssssssss</definedName>
    <definedName name="cxdfsdssssssssssssss" localSheetId="4">[12]!cxdfsdssssssssssssss</definedName>
    <definedName name="cxdfsdssssssssssssss">[12]!cxdfsdssssssssssssss</definedName>
    <definedName name="cxdweeeeeeeeeeeeeeeeeee" localSheetId="1">[12]!cxdweeeeeeeeeeeeeeeeeee</definedName>
    <definedName name="cxdweeeeeeeeeeeeeeeeeee" localSheetId="4">[12]!cxdweeeeeeeeeeeeeeeeeee</definedName>
    <definedName name="cxdweeeeeeeeeeeeeeeeeee">[12]!cxdweeeeeeeeeeeeeeeeeee</definedName>
    <definedName name="cxvvvvvvvvvvvvvvvvvvv" hidden="1">{#N/A,#N/A,TRUE,"Лист1";#N/A,#N/A,TRUE,"Лист2";#N/A,#N/A,TRUE,"Лист3"}</definedName>
    <definedName name="cxxdddddddddddddddd" localSheetId="1">[12]!cxxdddddddddddddddd</definedName>
    <definedName name="cxxdddddddddddddddd" localSheetId="4">[12]!cxxdddddddddddddddd</definedName>
    <definedName name="cxxdddddddddddddddd">[12]!cxxdddddddddddddddd</definedName>
    <definedName name="CЭ" localSheetId="8">#REF!</definedName>
    <definedName name="CЭ">#REF!</definedName>
    <definedName name="ď" localSheetId="8">'ТМ по ТП 2019'!ď</definedName>
    <definedName name="ď">[0]!ď</definedName>
    <definedName name="ď_4">"'рт-передача'!ď"</definedName>
    <definedName name="DATA" localSheetId="1">#REF!</definedName>
    <definedName name="DATA" localSheetId="4">#REF!</definedName>
    <definedName name="DATA" localSheetId="8">#REF!</definedName>
    <definedName name="DATA">#REF!</definedName>
    <definedName name="data_" localSheetId="8">[4]MAIN!$F$18</definedName>
    <definedName name="data_">[5]MAIN!$F$18</definedName>
    <definedName name="DATA_4">"#REF!"</definedName>
    <definedName name="DATA1" localSheetId="8">'[22]ВЫРУЧКА 2 940 378,54 '!#REF!</definedName>
    <definedName name="DATA1">'[23]ВЫРУЧКА 2 940 378,54 '!#REF!</definedName>
    <definedName name="DATA10" localSheetId="8">'[22]ВЫРУЧКА 2 940 378,54 '!#REF!</definedName>
    <definedName name="DATA10">'[23]ВЫРУЧКА 2 940 378,54 '!#REF!</definedName>
    <definedName name="DATA11" localSheetId="8">#REF!</definedName>
    <definedName name="DATA11">#REF!</definedName>
    <definedName name="DATA12" localSheetId="8">'[22]ВЫРУЧКА 2 940 378,54 '!#REF!</definedName>
    <definedName name="DATA12">'[23]ВЫРУЧКА 2 940 378,54 '!#REF!</definedName>
    <definedName name="DATA13" localSheetId="8">'[22]ВЫРУЧКА 2 940 378,54 '!#REF!</definedName>
    <definedName name="DATA13">'[23]ВЫРУЧКА 2 940 378,54 '!#REF!</definedName>
    <definedName name="DATA14" localSheetId="8">'[22]ВЫРУЧКА 2 940 378,54 '!#REF!</definedName>
    <definedName name="DATA14">'[23]ВЫРУЧКА 2 940 378,54 '!#REF!</definedName>
    <definedName name="DATA15" localSheetId="8">'[22]ВЫРУЧКА 2 940 378,54 '!#REF!</definedName>
    <definedName name="DATA15">'[23]ВЫРУЧКА 2 940 378,54 '!#REF!</definedName>
    <definedName name="DATA16" localSheetId="8">'[22]ВЫРУЧКА 2 940 378,54 '!#REF!</definedName>
    <definedName name="DATA16">'[23]ВЫРУЧКА 2 940 378,54 '!#REF!</definedName>
    <definedName name="DATA17" localSheetId="8">#REF!</definedName>
    <definedName name="DATA17">#REF!</definedName>
    <definedName name="DATA18" localSheetId="8">#REF!</definedName>
    <definedName name="DATA18">#REF!</definedName>
    <definedName name="DATA19" localSheetId="8">#REF!</definedName>
    <definedName name="DATA19">#REF!</definedName>
    <definedName name="DATA2" localSheetId="8">'[22]ВЫРУЧКА 2 940 378,54 '!#REF!</definedName>
    <definedName name="DATA2">'[23]ВЫРУЧКА 2 940 378,54 '!#REF!</definedName>
    <definedName name="DATA20" localSheetId="8">#REF!</definedName>
    <definedName name="DATA20">#REF!</definedName>
    <definedName name="DATA21" localSheetId="8">'[22]ВЫРУЧКА 2 940 378,54 '!#REF!</definedName>
    <definedName name="DATA21">'[23]ВЫРУЧКА 2 940 378,54 '!#REF!</definedName>
    <definedName name="DATA22" localSheetId="8">'[22]ВЫРУЧКА 2 940 378,54 '!#REF!</definedName>
    <definedName name="DATA22">'[23]ВЫРУЧКА 2 940 378,54 '!#REF!</definedName>
    <definedName name="DATA23" localSheetId="8">'[22]ВЫРУЧКА 2 940 378,54 '!#REF!</definedName>
    <definedName name="DATA23">'[23]ВЫРУЧКА 2 940 378,54 '!#REF!</definedName>
    <definedName name="DATA24" localSheetId="8">'[22]ВЫРУЧКА 2 940 378,54 '!#REF!</definedName>
    <definedName name="DATA24">'[23]ВЫРУЧКА 2 940 378,54 '!#REF!</definedName>
    <definedName name="DATA25" localSheetId="8">#REF!</definedName>
    <definedName name="DATA25">#REF!</definedName>
    <definedName name="DATA26" localSheetId="8">'[22]ВЫРУЧКА 2 940 378,54 '!#REF!</definedName>
    <definedName name="DATA26">'[23]ВЫРУЧКА 2 940 378,54 '!#REF!</definedName>
    <definedName name="DATA27" localSheetId="8">#REF!</definedName>
    <definedName name="DATA27">#REF!</definedName>
    <definedName name="DATA28" localSheetId="8">#REF!</definedName>
    <definedName name="DATA28">#REF!</definedName>
    <definedName name="DATA29" localSheetId="8">#REF!</definedName>
    <definedName name="DATA29">#REF!</definedName>
    <definedName name="DATA3" localSheetId="8">'[22]ВЫРУЧКА 2 940 378,54 '!#REF!</definedName>
    <definedName name="DATA3">'[23]ВЫРУЧКА 2 940 378,54 '!#REF!</definedName>
    <definedName name="DATA30" localSheetId="8">#REF!</definedName>
    <definedName name="DATA30">#REF!</definedName>
    <definedName name="DATA31" localSheetId="8">#REF!</definedName>
    <definedName name="DATA31">#REF!</definedName>
    <definedName name="DATA32" localSheetId="8">#REF!</definedName>
    <definedName name="DATA32">#REF!</definedName>
    <definedName name="DATA33" localSheetId="8">#REF!</definedName>
    <definedName name="DATA33">#REF!</definedName>
    <definedName name="DATA34" localSheetId="8">#REF!</definedName>
    <definedName name="DATA34">#REF!</definedName>
    <definedName name="DATA35" localSheetId="8">#REF!</definedName>
    <definedName name="DATA35">#REF!</definedName>
    <definedName name="DATA36" localSheetId="8">'[24]юрики 466,1'!$AJ$2:$AJ$2373</definedName>
    <definedName name="DATA36">'[25]юрики 466,1'!$AJ$2:$AJ$2373</definedName>
    <definedName name="DATA37" localSheetId="8">#REF!</definedName>
    <definedName name="DATA37">#REF!</definedName>
    <definedName name="DATA38" localSheetId="8">#REF!</definedName>
    <definedName name="DATA38">#REF!</definedName>
    <definedName name="DATA39" localSheetId="8">#REF!</definedName>
    <definedName name="DATA39">#REF!</definedName>
    <definedName name="DATA4" localSheetId="8">'[22]ВЫРУЧКА 2 940 378,54 '!#REF!</definedName>
    <definedName name="DATA4">'[23]ВЫРУЧКА 2 940 378,54 '!#REF!</definedName>
    <definedName name="DATA40" localSheetId="8">#REF!</definedName>
    <definedName name="DATA40">#REF!</definedName>
    <definedName name="DATA41" localSheetId="8">#REF!</definedName>
    <definedName name="DATA41">#REF!</definedName>
    <definedName name="DATA42" localSheetId="8">#REF!</definedName>
    <definedName name="DATA42">#REF!</definedName>
    <definedName name="DATA43" localSheetId="8">#REF!</definedName>
    <definedName name="DATA43">#REF!</definedName>
    <definedName name="DATA44" localSheetId="8">#REF!</definedName>
    <definedName name="DATA44">#REF!</definedName>
    <definedName name="DATA45" localSheetId="8">#REF!</definedName>
    <definedName name="DATA45">#REF!</definedName>
    <definedName name="DATA46" localSheetId="8">#REF!</definedName>
    <definedName name="DATA46">#REF!</definedName>
    <definedName name="DATA5" localSheetId="8">'[22]ВЫРУЧКА 2 940 378,54 '!#REF!</definedName>
    <definedName name="DATA5">'[23]ВЫРУЧКА 2 940 378,54 '!#REF!</definedName>
    <definedName name="DATA6" localSheetId="8">'[22]ВЫРУЧКА 2 940 378,54 '!#REF!</definedName>
    <definedName name="DATA6">'[23]ВЫРУЧКА 2 940 378,54 '!#REF!</definedName>
    <definedName name="DATA7" localSheetId="8">#REF!</definedName>
    <definedName name="DATA7">#REF!</definedName>
    <definedName name="DATA8" localSheetId="8">#REF!</definedName>
    <definedName name="DATA8">#REF!</definedName>
    <definedName name="DATA9" localSheetId="8">'[22]ВЫРУЧКА 2 940 378,54 '!#REF!</definedName>
    <definedName name="DATA9">'[23]ВЫРУЧКА 2 940 378,54 '!#REF!</definedName>
    <definedName name="DATE" localSheetId="1">#REF!</definedName>
    <definedName name="DATE" localSheetId="4">#REF!</definedName>
    <definedName name="DATE" localSheetId="8">#REF!</definedName>
    <definedName name="DATE">#REF!</definedName>
    <definedName name="DATE_4">"#REF!"</definedName>
    <definedName name="ďď" localSheetId="8">'ТМ по ТП 2019'!ďď</definedName>
    <definedName name="ďď">[0]!ďď</definedName>
    <definedName name="đđ" localSheetId="8">'ТМ по ТП 2019'!đđ</definedName>
    <definedName name="đđ">[0]!đđ</definedName>
    <definedName name="ďď_4">"'рт-передача'!ďď"</definedName>
    <definedName name="đđ_4">"'рт-передача'!đđ"</definedName>
    <definedName name="ddd">[26]FES!#REF!</definedName>
    <definedName name="đđđ" localSheetId="8">'ТМ по ТП 2019'!đđđ</definedName>
    <definedName name="đđđ">[0]!đđđ</definedName>
    <definedName name="đđđ_4">"'рт-передача'!đđđ"</definedName>
    <definedName name="DEC" localSheetId="1">#REF!</definedName>
    <definedName name="DEC" localSheetId="4">#REF!</definedName>
    <definedName name="DEC" localSheetId="8">#REF!</definedName>
    <definedName name="DEC">#REF!</definedName>
    <definedName name="DEC_4">"#REF!"</definedName>
    <definedName name="del" localSheetId="8">#REF!</definedName>
    <definedName name="del">#REF!</definedName>
    <definedName name="Det_141">'[13]5'!#REF!</definedName>
    <definedName name="Det_145">'[13]6'!#REF!</definedName>
    <definedName name="dfd" localSheetId="8">P1_T19.2?Data,P2_T19.2?Data</definedName>
    <definedName name="dfd">P1_T19.2?Data,P2_T19.2?Data</definedName>
    <definedName name="dfdfdd" localSheetId="8">[14]!dfdfdd</definedName>
    <definedName name="dfdfdd">[15]!dfdfdd</definedName>
    <definedName name="dfdfddddddddfddddddddddfd" localSheetId="1">[12]!dfdfddddddddfddddddddddfd</definedName>
    <definedName name="dfdfddddddddfddddddddddfd" localSheetId="4">[12]!dfdfddddddddfddddddddddfd</definedName>
    <definedName name="dfdfddddddddfddddddddddfd">[12]!dfdfddddddddfddddddddddfd</definedName>
    <definedName name="dfdfgggggggggggggggggg" localSheetId="1">[12]!dfdfgggggggggggggggggg</definedName>
    <definedName name="dfdfgggggggggggggggggg" localSheetId="4">[12]!dfdfgggggggggggggggggg</definedName>
    <definedName name="dfdfgggggggggggggggggg">[12]!dfdfgggggggggggggggggg</definedName>
    <definedName name="dfdfsssssssssssssssssss" localSheetId="1">[12]!dfdfsssssssssssssssssss</definedName>
    <definedName name="dfdfsssssssssssssssssss" localSheetId="4">[12]!dfdfsssssssssssssssssss</definedName>
    <definedName name="dfdfsssssssssssssssssss">[12]!dfdfsssssssssssssssssss</definedName>
    <definedName name="dfdghj" localSheetId="1">[12]!dfdghj</definedName>
    <definedName name="dfdghj" localSheetId="4">[12]!dfdghj</definedName>
    <definedName name="dfdghj">[12]!dfdghj</definedName>
    <definedName name="dffdghfh" localSheetId="1">[12]!dffdghfh</definedName>
    <definedName name="dffdghfh" localSheetId="4">[12]!dffdghfh</definedName>
    <definedName name="dffdghfh">[12]!dffdghfh</definedName>
    <definedName name="dfgdfgdghf" localSheetId="1">[12]!dfgdfgdghf</definedName>
    <definedName name="dfgdfgdghf" localSheetId="4">[12]!dfgdfgdghf</definedName>
    <definedName name="dfgdfgdghf">[12]!dfgdfgdghf</definedName>
    <definedName name="dfgfdgfjh" localSheetId="1">[12]!dfgfdgfjh</definedName>
    <definedName name="dfgfdgfjh" localSheetId="4">[12]!dfgfdgfjh</definedName>
    <definedName name="dfgfdgfjh">[12]!dfgfdgfjh</definedName>
    <definedName name="dfhghhjjkl" localSheetId="1">[12]!dfhghhjjkl</definedName>
    <definedName name="dfhghhjjkl" localSheetId="4">[12]!dfhghhjjkl</definedName>
    <definedName name="dfhghhjjkl">[12]!dfhghhjjkl</definedName>
    <definedName name="dfrgtt" localSheetId="1">[12]!dfrgtt</definedName>
    <definedName name="dfrgtt" localSheetId="4">[12]!dfrgtt</definedName>
    <definedName name="dfrgtt" localSheetId="8">'ТМ по ТП 2019'!dfrgtt</definedName>
    <definedName name="dfrgtt">[12]!dfrgtt</definedName>
    <definedName name="dfsgf" localSheetId="8">[14]!dfsgf</definedName>
    <definedName name="dfsgf">[15]!dfsgf</definedName>
    <definedName name="dfxffffffffffffffffff" localSheetId="1">[12]!dfxffffffffffffffffff</definedName>
    <definedName name="dfxffffffffffffffffff" localSheetId="4">[12]!dfxffffffffffffffffff</definedName>
    <definedName name="dfxffffffffffffffffff">[12]!dfxffffffffffffffffff</definedName>
    <definedName name="dga" localSheetId="8">[14]!dga</definedName>
    <definedName name="dga">[15]!dga</definedName>
    <definedName name="Diolog3Ok" localSheetId="8">[14]!Diolog3Ok</definedName>
    <definedName name="Diolog3Ok">[15]!Diolog3Ok</definedName>
    <definedName name="dip" localSheetId="8">[27]FST5!$G$149:$G$165,'ТМ по ТП 2019'!P1_dip,'ТМ по ТП 2019'!P2_dip,'ТМ по ТП 2019'!P3_dip,'ТМ по ТП 2019'!P4_dip</definedName>
    <definedName name="dip">[27]FST5!$G$149:$G$165,[0]!P1_dip,[0]!P2_dip,[0]!P3_dip,[0]!P4_dip</definedName>
    <definedName name="dip_4">#N/A</definedName>
    <definedName name="dip_5">#N/A</definedName>
    <definedName name="ďĺđâűé" localSheetId="1">#REF!</definedName>
    <definedName name="ďĺđâűé" localSheetId="4">#REF!</definedName>
    <definedName name="ďĺđâűé" localSheetId="8">#REF!</definedName>
    <definedName name="ďĺđâűé">#REF!</definedName>
    <definedName name="DOC" localSheetId="1">#REF!</definedName>
    <definedName name="DOC" localSheetId="4">#REF!</definedName>
    <definedName name="DOC">#REF!</definedName>
    <definedName name="DOC_4">"#REF!"</definedName>
    <definedName name="Down_range" localSheetId="1">#REF!</definedName>
    <definedName name="Down_range" localSheetId="4">#REF!</definedName>
    <definedName name="Down_range" localSheetId="8">#REF!</definedName>
    <definedName name="Down_range">#REF!</definedName>
    <definedName name="Down_range_4">"#REF!"</definedName>
    <definedName name="DPAYB" localSheetId="8">[4]MAIN!$D$1002</definedName>
    <definedName name="DPAYB">[5]MAIN!$D$1002</definedName>
    <definedName name="dsdddddddddddddddddddd" localSheetId="1">[12]!dsdddddddddddddddddddd</definedName>
    <definedName name="dsdddddddddddddddddddd" localSheetId="4">[12]!dsdddddddddddddddddddd</definedName>
    <definedName name="dsdddddddddddddddddddd">[12]!dsdddddddddddddddddddd</definedName>
    <definedName name="dsffffffffffffffffffffffffff" localSheetId="1">[12]!dsffffffffffffffffffffffffff</definedName>
    <definedName name="dsffffffffffffffffffffffffff" localSheetId="4">[12]!dsffffffffffffffffffffffffff</definedName>
    <definedName name="dsffffffffffffffffffffffffff">[12]!dsffffffffffffffffffffffffff</definedName>
    <definedName name="dsfgdghjhg" hidden="1">{#N/A,#N/A,TRUE,"Лист1";#N/A,#N/A,TRUE,"Лист2";#N/A,#N/A,TRUE,"Лист3"}</definedName>
    <definedName name="dsragh" localSheetId="8">'ТМ по ТП 2019'!dsragh</definedName>
    <definedName name="dsragh">[0]!dsragh</definedName>
    <definedName name="dsragh_4">"'рт-передача'!dsragh"</definedName>
    <definedName name="dxsddddddddddddddd" localSheetId="1">[12]!dxsddddddddddddddd</definedName>
    <definedName name="dxsddddddddddddddd" localSheetId="4">[12]!dxsddddddddddddddd</definedName>
    <definedName name="dxsddddddddddddddd">[12]!dxsddddddddddddddd</definedName>
    <definedName name="ee" localSheetId="1">[12]!ee</definedName>
    <definedName name="ee" localSheetId="4">[12]!ee</definedName>
    <definedName name="ee">[12]!ee</definedName>
    <definedName name="ęĺ" localSheetId="8">'ТМ по ТП 2019'!ęĺ</definedName>
    <definedName name="ęĺ">[0]!ęĺ</definedName>
    <definedName name="ęĺ_4">"'рт-передача'!ęĺ"</definedName>
    <definedName name="errtrtruy" localSheetId="1">[12]!errtrtruy</definedName>
    <definedName name="errtrtruy" localSheetId="4">[12]!errtrtruy</definedName>
    <definedName name="errtrtruy">[12]!errtrtruy</definedName>
    <definedName name="errttuyiuy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 localSheetId="1">[12]!ert</definedName>
    <definedName name="ert" localSheetId="4">[12]!ert</definedName>
    <definedName name="ert">[12]!ert</definedName>
    <definedName name="ertetyruy" localSheetId="1">[12]!ertetyruy</definedName>
    <definedName name="ertetyruy" localSheetId="4">[12]!ertetyruy</definedName>
    <definedName name="ertetyruy">[12]!ertetyruy</definedName>
    <definedName name="esdsfdfgh" hidden="1">{#N/A,#N/A,TRUE,"Лист1";#N/A,#N/A,TRUE,"Лист2";#N/A,#N/A,TRUE,"Лист3"}</definedName>
    <definedName name="eso" localSheetId="8">[27]FST5!$G$149:$G$165,'ТМ по ТП 2019'!P1_eso</definedName>
    <definedName name="eso">[27]FST5!$G$149:$G$165,P1_eso</definedName>
    <definedName name="eso_4">#N/A</definedName>
    <definedName name="eso_5">#N/A</definedName>
    <definedName name="ESO_ET" localSheetId="1">#REF!</definedName>
    <definedName name="ESO_ET" localSheetId="4">#REF!</definedName>
    <definedName name="ESO_ET" localSheetId="8">#REF!</definedName>
    <definedName name="ESO_ET">#REF!</definedName>
    <definedName name="ESO_ET_4">"#REF!"</definedName>
    <definedName name="ESO_PROT" localSheetId="1">#REF!,#REF!,#REF!,'Приложение 1 МУ1135 (село)'!P1_ESO_PROT</definedName>
    <definedName name="ESO_PROT" localSheetId="4">#REF!,#REF!,#REF!,'Приложение 5 МУ1135 (город)'!P1_ESO_PROT</definedName>
    <definedName name="ESO_PROT" localSheetId="8">#REF!,#REF!,#REF!,P1_ESO_PROT</definedName>
    <definedName name="ESO_PROT">#REF!,#REF!,#REF!,P1_ESO_PROT</definedName>
    <definedName name="ESO_PROT_4">"#REF!,#REF!,#REF!,P1_ESO_PROT"</definedName>
    <definedName name="ESOcom" localSheetId="1">#REF!</definedName>
    <definedName name="ESOcom" localSheetId="4">#REF!</definedName>
    <definedName name="ESOcom" localSheetId="8">#REF!</definedName>
    <definedName name="ESOcom">#REF!</definedName>
    <definedName name="ESOcom_4">"#REF!"</definedName>
    <definedName name="eswdfgf" localSheetId="1">[12]!eswdfgf</definedName>
    <definedName name="eswdfgf" localSheetId="4">[12]!eswdfgf</definedName>
    <definedName name="eswdfgf">[12]!eswdfgf</definedName>
    <definedName name="etrtyt" localSheetId="1">[12]!etrtyt</definedName>
    <definedName name="etrtyt" localSheetId="4">[12]!etrtyt</definedName>
    <definedName name="etrtyt">[12]!etrtyt</definedName>
    <definedName name="etrytru" hidden="1">{#N/A,#N/A,TRUE,"Лист1";#N/A,#N/A,TRUE,"Лист2";#N/A,#N/A,TRUE,"Лист3"}</definedName>
    <definedName name="etyietiei" localSheetId="8">[14]!etyietiei</definedName>
    <definedName name="etyietiei">[15]!etyietiei</definedName>
    <definedName name="ew" localSheetId="1">[12]!ew</definedName>
    <definedName name="ew" localSheetId="4">[12]!ew</definedName>
    <definedName name="ew" localSheetId="8">[20]!ew</definedName>
    <definedName name="ew">[12]!ew</definedName>
    <definedName name="ew_4">"'рт-передача'!ew"</definedName>
    <definedName name="ewesds" localSheetId="1">[12]!ewesds</definedName>
    <definedName name="ewesds" localSheetId="4">[12]!ewesds</definedName>
    <definedName name="ewesds">[12]!ewesds</definedName>
    <definedName name="ewrtertuyt" hidden="1">{#N/A,#N/A,TRUE,"Лист1";#N/A,#N/A,TRUE,"Лист2";#N/A,#N/A,TRUE,"Лист3"}</definedName>
    <definedName name="ewsddddddddddddddddd" localSheetId="1">[12]!ewsddddddddddddddddd</definedName>
    <definedName name="ewsddddddddddddddddd" localSheetId="4">[12]!ewsddddddddddddddddd</definedName>
    <definedName name="ewsddddddddddddddddd">[12]!ewsddddddddddddddddd</definedName>
    <definedName name="Excel_BuiltIn__FilterDatabase_19" localSheetId="8">'[28]14б ДПН отчет'!#REF!</definedName>
    <definedName name="Excel_BuiltIn__FilterDatabase_19">'[29]14б ДПН отчет'!#REF!</definedName>
    <definedName name="Excel_BuiltIn__FilterDatabase_22" localSheetId="8">'[28]16а Сводный анализ'!#REF!</definedName>
    <definedName name="Excel_BuiltIn__FilterDatabase_22">'[29]16а Сводный анализ'!#REF!</definedName>
    <definedName name="Excel_BuiltIn__FilterDatabase_8_1">"$#ССЫЛ!.$D$1:$D$100"</definedName>
    <definedName name="Excel_BuiltIn__FilterDatabase_8_21" localSheetId="8">#REF!</definedName>
    <definedName name="Excel_BuiltIn__FilterDatabase_8_21">#REF!</definedName>
    <definedName name="Excel_BuiltIn_Print_Area_15" localSheetId="8">(#REF!,#REF!)</definedName>
    <definedName name="Excel_BuiltIn_Print_Area_15">(#REF!,#REF!)</definedName>
    <definedName name="Excel_BuiltIn_Print_Area_16" localSheetId="8">(#REF!,#REF!)</definedName>
    <definedName name="Excel_BuiltIn_Print_Area_16">(#REF!,#REF!)</definedName>
    <definedName name="Excel_BuiltIn_Print_Titles_15" localSheetId="8">#REF!</definedName>
    <definedName name="Excel_BuiltIn_Print_Titles_15">#REF!</definedName>
    <definedName name="Excel_BuiltIn_Print_Titles_16" localSheetId="8">#REF!</definedName>
    <definedName name="Excel_BuiltIn_Print_Titles_16">#REF!</definedName>
    <definedName name="F" localSheetId="1">#REF!</definedName>
    <definedName name="F" localSheetId="4">#REF!</definedName>
    <definedName name="F">#REF!</definedName>
    <definedName name="F_ST_ET" localSheetId="1">#REF!</definedName>
    <definedName name="F_ST_ET" localSheetId="4">#REF!</definedName>
    <definedName name="F_ST_ET">#REF!</definedName>
    <definedName name="F_ST_ET_4">"#REF!"</definedName>
    <definedName name="F10_FST_OPT" localSheetId="1">#REF!</definedName>
    <definedName name="F10_FST_OPT" localSheetId="4">#REF!</definedName>
    <definedName name="F10_FST_OPT" localSheetId="8">#REF!</definedName>
    <definedName name="F10_FST_OPT">#REF!</definedName>
    <definedName name="F10_FST_OPT_1" localSheetId="1">#REF!</definedName>
    <definedName name="F10_FST_OPT_1" localSheetId="4">#REF!</definedName>
    <definedName name="F10_FST_OPT_1">#REF!</definedName>
    <definedName name="F10_FST_OPT_1_4">"#REF!"</definedName>
    <definedName name="F10_FST_OPT_2" localSheetId="1">#REF!</definedName>
    <definedName name="F10_FST_OPT_2" localSheetId="4">#REF!</definedName>
    <definedName name="F10_FST_OPT_2" localSheetId="8">#REF!</definedName>
    <definedName name="F10_FST_OPT_2">#REF!</definedName>
    <definedName name="F10_FST_OPT_2_4">"#REF!"</definedName>
    <definedName name="F10_FST_OPT_3" localSheetId="1">#REF!</definedName>
    <definedName name="F10_FST_OPT_3" localSheetId="4">#REF!</definedName>
    <definedName name="F10_FST_OPT_3" localSheetId="8">#REF!</definedName>
    <definedName name="F10_FST_OPT_3">#REF!</definedName>
    <definedName name="F10_FST_OPT_3_4">"#REF!"</definedName>
    <definedName name="F10_FST_OPT_4">"#REF!"</definedName>
    <definedName name="F10_FST_ROZN" localSheetId="1">#REF!</definedName>
    <definedName name="F10_FST_ROZN" localSheetId="4">#REF!</definedName>
    <definedName name="F10_FST_ROZN" localSheetId="8">#REF!</definedName>
    <definedName name="F10_FST_ROZN">#REF!</definedName>
    <definedName name="F10_FST_ROZN_1" localSheetId="1">#REF!</definedName>
    <definedName name="F10_FST_ROZN_1" localSheetId="4">#REF!</definedName>
    <definedName name="F10_FST_ROZN_1">#REF!</definedName>
    <definedName name="F10_FST_ROZN_1_4">"#REF!"</definedName>
    <definedName name="F10_FST_ROZN_2" localSheetId="1">#REF!</definedName>
    <definedName name="F10_FST_ROZN_2" localSheetId="4">#REF!</definedName>
    <definedName name="F10_FST_ROZN_2" localSheetId="8">#REF!</definedName>
    <definedName name="F10_FST_ROZN_2">#REF!</definedName>
    <definedName name="F10_FST_ROZN_2_4">"#REF!"</definedName>
    <definedName name="F10_FST_ROZN_4">"#REF!"</definedName>
    <definedName name="F10_MAX_OPT" localSheetId="1">#REF!</definedName>
    <definedName name="F10_MAX_OPT" localSheetId="4">#REF!</definedName>
    <definedName name="F10_MAX_OPT" localSheetId="8">#REF!</definedName>
    <definedName name="F10_MAX_OPT">#REF!</definedName>
    <definedName name="F10_MAX_OPT_1" localSheetId="1">#REF!</definedName>
    <definedName name="F10_MAX_OPT_1" localSheetId="4">#REF!</definedName>
    <definedName name="F10_MAX_OPT_1">#REF!</definedName>
    <definedName name="F10_MAX_OPT_1_4">"#REF!"</definedName>
    <definedName name="F10_MAX_OPT_2" localSheetId="1">#REF!</definedName>
    <definedName name="F10_MAX_OPT_2" localSheetId="4">#REF!</definedName>
    <definedName name="F10_MAX_OPT_2" localSheetId="8">#REF!</definedName>
    <definedName name="F10_MAX_OPT_2">#REF!</definedName>
    <definedName name="F10_MAX_OPT_2_4">"#REF!"</definedName>
    <definedName name="F10_MAX_OPT_3" localSheetId="1">#REF!</definedName>
    <definedName name="F10_MAX_OPT_3" localSheetId="4">#REF!</definedName>
    <definedName name="F10_MAX_OPT_3" localSheetId="8">#REF!</definedName>
    <definedName name="F10_MAX_OPT_3">#REF!</definedName>
    <definedName name="F10_MAX_OPT_3_4">"#REF!"</definedName>
    <definedName name="F10_MAX_OPT_4">"#REF!"</definedName>
    <definedName name="F10_MAX_ROZN" localSheetId="1">#REF!</definedName>
    <definedName name="F10_MAX_ROZN" localSheetId="4">#REF!</definedName>
    <definedName name="F10_MAX_ROZN" localSheetId="8">#REF!</definedName>
    <definedName name="F10_MAX_ROZN">#REF!</definedName>
    <definedName name="F10_MAX_ROZN_1" localSheetId="1">#REF!</definedName>
    <definedName name="F10_MAX_ROZN_1" localSheetId="4">#REF!</definedName>
    <definedName name="F10_MAX_ROZN_1">#REF!</definedName>
    <definedName name="F10_MAX_ROZN_1_4">"#REF!"</definedName>
    <definedName name="F10_MAX_ROZN_2" localSheetId="1">#REF!</definedName>
    <definedName name="F10_MAX_ROZN_2" localSheetId="4">#REF!</definedName>
    <definedName name="F10_MAX_ROZN_2" localSheetId="8">#REF!</definedName>
    <definedName name="F10_MAX_ROZN_2">#REF!</definedName>
    <definedName name="F10_MAX_ROZN_2_4">"#REF!"</definedName>
    <definedName name="F10_MAX_ROZN_4">"#REF!"</definedName>
    <definedName name="F10_MIN_OPT" localSheetId="1">#REF!</definedName>
    <definedName name="F10_MIN_OPT" localSheetId="4">#REF!</definedName>
    <definedName name="F10_MIN_OPT" localSheetId="8">#REF!</definedName>
    <definedName name="F10_MIN_OPT">#REF!</definedName>
    <definedName name="F10_MIN_OPT_1" localSheetId="1">#REF!</definedName>
    <definedName name="F10_MIN_OPT_1" localSheetId="4">#REF!</definedName>
    <definedName name="F10_MIN_OPT_1">#REF!</definedName>
    <definedName name="F10_MIN_OPT_1_4">"#REF!"</definedName>
    <definedName name="F10_MIN_OPT_2" localSheetId="1">#REF!</definedName>
    <definedName name="F10_MIN_OPT_2" localSheetId="4">#REF!</definedName>
    <definedName name="F10_MIN_OPT_2" localSheetId="8">#REF!</definedName>
    <definedName name="F10_MIN_OPT_2">#REF!</definedName>
    <definedName name="F10_MIN_OPT_2_4">"#REF!"</definedName>
    <definedName name="F10_MIN_OPT_3" localSheetId="1">#REF!</definedName>
    <definedName name="F10_MIN_OPT_3" localSheetId="4">#REF!</definedName>
    <definedName name="F10_MIN_OPT_3" localSheetId="8">#REF!</definedName>
    <definedName name="F10_MIN_OPT_3">#REF!</definedName>
    <definedName name="F10_MIN_OPT_3_4">"#REF!"</definedName>
    <definedName name="F10_MIN_OPT_4">"#REF!"</definedName>
    <definedName name="F10_MIN_ROZN" localSheetId="1">#REF!</definedName>
    <definedName name="F10_MIN_ROZN" localSheetId="4">#REF!</definedName>
    <definedName name="F10_MIN_ROZN" localSheetId="8">#REF!</definedName>
    <definedName name="F10_MIN_ROZN">#REF!</definedName>
    <definedName name="F10_MIN_ROZN_1" localSheetId="1">#REF!</definedName>
    <definedName name="F10_MIN_ROZN_1" localSheetId="4">#REF!</definedName>
    <definedName name="F10_MIN_ROZN_1">#REF!</definedName>
    <definedName name="F10_MIN_ROZN_1_4">"#REF!"</definedName>
    <definedName name="F10_MIN_ROZN_2" localSheetId="1">#REF!</definedName>
    <definedName name="F10_MIN_ROZN_2" localSheetId="4">#REF!</definedName>
    <definedName name="F10_MIN_ROZN_2" localSheetId="8">#REF!</definedName>
    <definedName name="F10_MIN_ROZN_2">#REF!</definedName>
    <definedName name="F10_MIN_ROZN_2_4">"#REF!"</definedName>
    <definedName name="F10_MIN_ROZN_4">"#REF!"</definedName>
    <definedName name="F10_SCOPE" localSheetId="1">#REF!</definedName>
    <definedName name="F10_SCOPE" localSheetId="4">#REF!</definedName>
    <definedName name="F10_SCOPE" localSheetId="8">#REF!</definedName>
    <definedName name="F10_SCOPE">#REF!</definedName>
    <definedName name="F10_SCOPE_4">"#REF!"</definedName>
    <definedName name="F9_OPT" localSheetId="1">#REF!</definedName>
    <definedName name="F9_OPT" localSheetId="4">#REF!</definedName>
    <definedName name="F9_OPT" localSheetId="8">#REF!</definedName>
    <definedName name="F9_OPT">#REF!</definedName>
    <definedName name="F9_OPT_1" localSheetId="1">#REF!</definedName>
    <definedName name="F9_OPT_1" localSheetId="4">#REF!</definedName>
    <definedName name="F9_OPT_1">#REF!</definedName>
    <definedName name="F9_OPT_1_4">"#REF!"</definedName>
    <definedName name="F9_OPT_2" localSheetId="1">#REF!</definedName>
    <definedName name="F9_OPT_2" localSheetId="4">#REF!</definedName>
    <definedName name="F9_OPT_2" localSheetId="8">#REF!</definedName>
    <definedName name="F9_OPT_2">#REF!</definedName>
    <definedName name="F9_OPT_2_4">"#REF!"</definedName>
    <definedName name="F9_OPT_3" localSheetId="1">#REF!</definedName>
    <definedName name="F9_OPT_3" localSheetId="4">#REF!</definedName>
    <definedName name="F9_OPT_3" localSheetId="8">#REF!</definedName>
    <definedName name="F9_OPT_3">#REF!</definedName>
    <definedName name="F9_OPT_3_4">"#REF!"</definedName>
    <definedName name="F9_OPT_4">"#REF!"</definedName>
    <definedName name="F9_ROZN" localSheetId="1">#REF!</definedName>
    <definedName name="F9_ROZN" localSheetId="4">#REF!</definedName>
    <definedName name="F9_ROZN" localSheetId="8">#REF!</definedName>
    <definedName name="F9_ROZN">#REF!</definedName>
    <definedName name="F9_ROZN_1" localSheetId="1">#REF!</definedName>
    <definedName name="F9_ROZN_1" localSheetId="4">#REF!</definedName>
    <definedName name="F9_ROZN_1">#REF!</definedName>
    <definedName name="F9_ROZN_1_4">"#REF!"</definedName>
    <definedName name="F9_ROZN_2" localSheetId="1">#REF!</definedName>
    <definedName name="F9_ROZN_2" localSheetId="4">#REF!</definedName>
    <definedName name="F9_ROZN_2" localSheetId="8">#REF!</definedName>
    <definedName name="F9_ROZN_2">#REF!</definedName>
    <definedName name="F9_ROZN_2_4">"#REF!"</definedName>
    <definedName name="F9_ROZN_4">"#REF!"</definedName>
    <definedName name="F9_SCOPE" localSheetId="1">#REF!</definedName>
    <definedName name="F9_SCOPE" localSheetId="4">#REF!</definedName>
    <definedName name="F9_SCOPE" localSheetId="8">#REF!</definedName>
    <definedName name="F9_SCOPE">#REF!</definedName>
    <definedName name="F9_SCOPE_4">"#REF!"</definedName>
    <definedName name="fbgffnjfgg" localSheetId="1">[12]!fbgffnjfgg</definedName>
    <definedName name="fbgffnjfgg" localSheetId="4">[12]!fbgffnjfgg</definedName>
    <definedName name="fbgffnjfgg" localSheetId="8">[6]!fbgffnjfgg</definedName>
    <definedName name="fbgffnjfgg">[12]!fbgffnjfgg</definedName>
    <definedName name="fddddddddddddddd" localSheetId="1">[12]!fddddddddddddddd</definedName>
    <definedName name="fddddddddddddddd" localSheetId="4">[12]!fddddddddddddddd</definedName>
    <definedName name="fddddddddddddddd">[12]!fddddddddddddddd</definedName>
    <definedName name="fdfccgh" hidden="1">{#N/A,#N/A,TRUE,"Лист1";#N/A,#N/A,TRUE,"Лист2";#N/A,#N/A,TRUE,"Лист3"}</definedName>
    <definedName name="fdfdfd" localSheetId="8">[14]!fdfdfd</definedName>
    <definedName name="fdfdfd">[15]!fdfdfd</definedName>
    <definedName name="fdfg" localSheetId="1">[12]!fdfg</definedName>
    <definedName name="fdfg" localSheetId="4">[12]!fdfg</definedName>
    <definedName name="fdfg">[12]!fdfg</definedName>
    <definedName name="fdfgdjgfh" localSheetId="1">[12]!fdfgdjgfh</definedName>
    <definedName name="fdfgdjgfh" localSheetId="4">[12]!fdfgdjgfh</definedName>
    <definedName name="fdfgdjgfh">[12]!fdfgdjgfh</definedName>
    <definedName name="fdfggghgjh" hidden="1">{#N/A,#N/A,TRUE,"Лист1";#N/A,#N/A,TRUE,"Лист2";#N/A,#N/A,TRUE,"Лист3"}</definedName>
    <definedName name="fdfsdsssssssssssssssssssss" localSheetId="1">[12]!fdfsdsssssssssssssssssssss</definedName>
    <definedName name="fdfsdsssssssssssssssssssss" localSheetId="4">[12]!fdfsdsssssssssssssssssssss</definedName>
    <definedName name="fdfsdsssssssssssssssssssss">[12]!fdfsdsssssssssssssssssssss</definedName>
    <definedName name="fdfvcvvv" localSheetId="1">[12]!fdfvcvvv</definedName>
    <definedName name="fdfvcvvv" localSheetId="4">[12]!fdfvcvvv</definedName>
    <definedName name="fdfvcvvv">[12]!fdfvcvvv</definedName>
    <definedName name="fdghfghfj" localSheetId="1">[12]!fdghfghfj</definedName>
    <definedName name="fdghfghfj" localSheetId="4">[12]!fdghfghfj</definedName>
    <definedName name="fdghfghfj">[12]!fdghfghfj</definedName>
    <definedName name="fdgrfgdgggggggggggggg" localSheetId="1">[12]!fdgrfgdgggggggggggggg</definedName>
    <definedName name="fdgrfgdgggggggggggggg" localSheetId="4">[12]!fdgrfgdgggggggggggggg</definedName>
    <definedName name="fdgrfgdgggggggggggggg">[12]!fdgrfgdgggggggggggggg</definedName>
    <definedName name="fdrttttggggggggggg" localSheetId="1">[12]!fdrttttggggggggggg</definedName>
    <definedName name="fdrttttggggggggggg" localSheetId="4">[12]!fdrttttggggggggggg</definedName>
    <definedName name="fdrttttggggggggggg">[12]!fdrttttggggggggggg</definedName>
    <definedName name="FEB" localSheetId="1">#REF!</definedName>
    <definedName name="FEB" localSheetId="4">#REF!</definedName>
    <definedName name="FEB" localSheetId="8">#REF!</definedName>
    <definedName name="FEB">#REF!</definedName>
    <definedName name="FEB_4">"#REF!"</definedName>
    <definedName name="fff" localSheetId="1">#REF!</definedName>
    <definedName name="fff" localSheetId="4">#REF!</definedName>
    <definedName name="fff" localSheetId="8">#REF!</definedName>
    <definedName name="fff">#REF!</definedName>
    <definedName name="ffff" localSheetId="8">[4]MAIN!#REF!</definedName>
    <definedName name="ffff">[0]!ffff</definedName>
    <definedName name="fffff" localSheetId="8">'ТМ по ТП 2019'!fffff</definedName>
    <definedName name="fffff">[0]!fffff</definedName>
    <definedName name="ffffffff" localSheetId="8">'ТМ по ТП 2019'!ffffffff</definedName>
    <definedName name="ffffffff">[0]!ffffffff</definedName>
    <definedName name="ffffffffff" localSheetId="8">'ТМ по ТП 2019'!ffffffffff</definedName>
    <definedName name="ffffffffff">[0]!ffffffffff</definedName>
    <definedName name="fffffffffff" localSheetId="8">'ТМ по ТП 2019'!fffffffffff</definedName>
    <definedName name="fffffffffff">[0]!fffffffffff</definedName>
    <definedName name="ffffffffffff" localSheetId="8">'ТМ по ТП 2019'!ffffffffffff</definedName>
    <definedName name="ffffffffffff">[0]!ffffffffffff</definedName>
    <definedName name="fffffffffffff" localSheetId="8">'ТМ по ТП 2019'!fffffffffffff</definedName>
    <definedName name="fffffffffffff">[0]!fffffffffffff</definedName>
    <definedName name="ffffffffffffff" localSheetId="8">'ТМ по ТП 2019'!ffffffffffffff</definedName>
    <definedName name="ffffffffffffff">[0]!ffffffffffffff</definedName>
    <definedName name="fg" localSheetId="1">[12]!fg</definedName>
    <definedName name="fg" localSheetId="4">[12]!fg</definedName>
    <definedName name="fg" localSheetId="8">[20]!fg</definedName>
    <definedName name="fg">[12]!fg</definedName>
    <definedName name="fg_4">"'рт-передача'!fg"</definedName>
    <definedName name="fgfgf" localSheetId="1">[12]!fgfgf</definedName>
    <definedName name="fgfgf" localSheetId="4">[12]!fgfgf</definedName>
    <definedName name="fgfgf">[12]!fgfgf</definedName>
    <definedName name="fgfgffffff" localSheetId="1">[12]!fgfgffffff</definedName>
    <definedName name="fgfgffffff" localSheetId="4">[12]!fgfgffffff</definedName>
    <definedName name="fgfgffffff">[12]!fgfgffffff</definedName>
    <definedName name="fgfhghhhhhhhhhhh" localSheetId="1">[12]!fgfhghhhhhhhhhhh</definedName>
    <definedName name="fgfhghhhhhhhhhhh" localSheetId="4">[12]!fgfhghhhhhhhhhhh</definedName>
    <definedName name="fgfhghhhhhhhhhhh">[12]!fgfhghhhhhhhhhhh</definedName>
    <definedName name="fgghfhghj" hidden="1">{#N/A,#N/A,TRUE,"Лист1";#N/A,#N/A,TRUE,"Лист2";#N/A,#N/A,TRUE,"Лист3"}</definedName>
    <definedName name="fggjhgjk" localSheetId="1">[12]!fggjhgjk</definedName>
    <definedName name="fggjhgjk" localSheetId="4">[12]!fggjhgjk</definedName>
    <definedName name="fggjhgjk">[12]!fggjhgjk</definedName>
    <definedName name="fghgfh" localSheetId="1">[12]!fghgfh</definedName>
    <definedName name="fghgfh" localSheetId="4">[12]!fghgfh</definedName>
    <definedName name="fghgfh">[12]!fghgfh</definedName>
    <definedName name="fghghjk" hidden="1">{#N/A,#N/A,TRUE,"Лист1";#N/A,#N/A,TRUE,"Лист2";#N/A,#N/A,TRUE,"Лист3"}</definedName>
    <definedName name="fghk" localSheetId="1">[12]!fghk</definedName>
    <definedName name="fghk" localSheetId="4">[12]!fghk</definedName>
    <definedName name="fghk">[12]!fghk</definedName>
    <definedName name="fgjhfhgj" localSheetId="1">[12]!fgjhfhgj</definedName>
    <definedName name="fgjhfhgj" localSheetId="4">[12]!fgjhfhgj</definedName>
    <definedName name="fgjhfhgj">[12]!fgjhfhgj</definedName>
    <definedName name="fhghgjh" hidden="1">{#N/A,#N/A,TRUE,"Лист1";#N/A,#N/A,TRUE,"Лист2";#N/A,#N/A,TRUE,"Лист3"}</definedName>
    <definedName name="fhgjh" localSheetId="1">[12]!fhgjh</definedName>
    <definedName name="fhgjh" localSheetId="4">[12]!fhgjh</definedName>
    <definedName name="fhgjh">[12]!fhgjh</definedName>
    <definedName name="fil_2_16">#N/A</definedName>
    <definedName name="fil_2_18">#N/A</definedName>
    <definedName name="fil_2_19">#N/A</definedName>
    <definedName name="fil_2_22" localSheetId="8">'[28]16а Сводный анализ'!#REF!</definedName>
    <definedName name="fil_2_22">'[29]16а Сводный анализ'!#REF!</definedName>
    <definedName name="fil_21" localSheetId="8">#REF!</definedName>
    <definedName name="fil_21">#REF!</definedName>
    <definedName name="fil_3_16">#N/A</definedName>
    <definedName name="fil_3_18">#N/A</definedName>
    <definedName name="fil_3_19">#N/A</definedName>
    <definedName name="fil_3_22" localSheetId="8">'[28]16а Сводный анализ'!#REF!</definedName>
    <definedName name="fil_3_22">'[29]16а Сводный анализ'!#REF!</definedName>
    <definedName name="fil_4_16">#N/A</definedName>
    <definedName name="fil_4_18">#N/A</definedName>
    <definedName name="fil_4_19">#N/A</definedName>
    <definedName name="fil_4_22" localSheetId="8">'[28]16а Сводный анализ'!#REF!</definedName>
    <definedName name="fil_4_22">'[29]16а Сводный анализ'!#REF!</definedName>
    <definedName name="FIXASSETS1" localSheetId="8">[4]MAIN!$A$245:$IV$260</definedName>
    <definedName name="FIXASSETS1">[5]MAIN!$A$245:$IV$260</definedName>
    <definedName name="FIXASSETS2" localSheetId="8">[4]MAIN!$A$263:$IV$279</definedName>
    <definedName name="FIXASSETS2">[5]MAIN!$A$263:$IV$279</definedName>
    <definedName name="FixTarifList">[17]Лист!$A$410</definedName>
    <definedName name="ForIns" localSheetId="1">[30]Регионы!#REF!</definedName>
    <definedName name="ForIns" localSheetId="4">[30]Регионы!#REF!</definedName>
    <definedName name="ForIns" localSheetId="8">[30]Регионы!#REF!</definedName>
    <definedName name="ForIns">[30]Регионы!#REF!</definedName>
    <definedName name="ForIns_5">#N/A</definedName>
    <definedName name="fsderswerwer" localSheetId="1">[12]!fsderswerwer</definedName>
    <definedName name="fsderswerwer" localSheetId="4">[12]!fsderswerwer</definedName>
    <definedName name="fsderswerwer">[12]!fsderswerwer</definedName>
    <definedName name="ftfhtfhgft" localSheetId="1">[12]!ftfhtfhgft</definedName>
    <definedName name="ftfhtfhgft" localSheetId="4">[12]!ftfhtfhgft</definedName>
    <definedName name="ftfhtfhgft">[12]!ftfhtfhgft</definedName>
    <definedName name="FUEL" localSheetId="1">#REF!</definedName>
    <definedName name="FUEL" localSheetId="4">#REF!</definedName>
    <definedName name="FUEL" localSheetId="8">#REF!</definedName>
    <definedName name="FUEL">#REF!</definedName>
    <definedName name="FUEL_ET" localSheetId="1">#REF!</definedName>
    <definedName name="FUEL_ET" localSheetId="4">#REF!</definedName>
    <definedName name="FUEL_ET">#REF!</definedName>
    <definedName name="FUEL_ET_4">"#REF!"</definedName>
    <definedName name="FUELLIST" localSheetId="1">#REF!</definedName>
    <definedName name="FUELLIST" localSheetId="4">#REF!</definedName>
    <definedName name="FUELLIST" localSheetId="8">#REF!</definedName>
    <definedName name="FUELLIST">#REF!</definedName>
    <definedName name="FUELLIST_4">"#REF!"</definedName>
    <definedName name="FuelQnt">[17]Лист!$B$17</definedName>
    <definedName name="g" localSheetId="1">[12]!g</definedName>
    <definedName name="g" localSheetId="4">[12]!g</definedName>
    <definedName name="g">[12]!g</definedName>
    <definedName name="gdgfgghj" localSheetId="1">[12]!gdgfgghj</definedName>
    <definedName name="gdgfgghj" localSheetId="4">[12]!gdgfgghj</definedName>
    <definedName name="gdgfgghj">[12]!gdgfgghj</definedName>
    <definedName name="GES" localSheetId="1">#REF!</definedName>
    <definedName name="GES" localSheetId="4">#REF!</definedName>
    <definedName name="GES" localSheetId="8">#REF!</definedName>
    <definedName name="GES">#REF!</definedName>
    <definedName name="GES_4">"#REF!"</definedName>
    <definedName name="GES_DATA" localSheetId="1">#REF!</definedName>
    <definedName name="GES_DATA" localSheetId="4">#REF!</definedName>
    <definedName name="GES_DATA" localSheetId="8">#REF!</definedName>
    <definedName name="GES_DATA">#REF!</definedName>
    <definedName name="GES_LIST" localSheetId="1">#REF!</definedName>
    <definedName name="GES_LIST" localSheetId="4">#REF!</definedName>
    <definedName name="GES_LIST">#REF!</definedName>
    <definedName name="GES3_DATA" localSheetId="1">#REF!</definedName>
    <definedName name="GES3_DATA" localSheetId="4">#REF!</definedName>
    <definedName name="GES3_DATA">#REF!</definedName>
    <definedName name="GESList">[17]Лист!$A$30</definedName>
    <definedName name="GESQnt">[17]Параметры!$B$6</definedName>
    <definedName name="gffffffffffffff" hidden="1">{#N/A,#N/A,TRUE,"Лист1";#N/A,#N/A,TRUE,"Лист2";#N/A,#N/A,TRUE,"Лист3"}</definedName>
    <definedName name="gfg" localSheetId="8">'ТМ по ТП 2019'!gfg</definedName>
    <definedName name="gfg">[0]!gfg</definedName>
    <definedName name="gfg_4">"'рт-передача'!gfg"</definedName>
    <definedName name="gfgfddddddddddd" localSheetId="1">[12]!gfgfddddddddddd</definedName>
    <definedName name="gfgfddddddddddd" localSheetId="4">[12]!gfgfddddddddddd</definedName>
    <definedName name="gfgfddddddddddd">[12]!gfgfddddddddddd</definedName>
    <definedName name="gfgffdssssssssssssss" hidden="1">{#N/A,#N/A,TRUE,"Лист1";#N/A,#N/A,TRUE,"Лист2";#N/A,#N/A,TRUE,"Лист3"}</definedName>
    <definedName name="gfgfffgh" localSheetId="1">[12]!gfgfffgh</definedName>
    <definedName name="gfgfffgh" localSheetId="4">[12]!gfgfffgh</definedName>
    <definedName name="gfgfffgh">[12]!gfgfffgh</definedName>
    <definedName name="gfgfgfcccccccccccccccccccccc" localSheetId="1">[12]!gfgfgfcccccccccccccccccccccc</definedName>
    <definedName name="gfgfgfcccccccccccccccccccccc" localSheetId="4">[12]!gfgfgfcccccccccccccccccccccc</definedName>
    <definedName name="gfgfgfcccccccccccccccccccccc">[12]!gfgfgfcccccccccccccccccccccc</definedName>
    <definedName name="gfgfgffffffffffffff" localSheetId="1">[12]!gfgfgffffffffffffff</definedName>
    <definedName name="gfgfgffffffffffffff" localSheetId="4">[12]!gfgfgffffffffffffff</definedName>
    <definedName name="gfgfgffffffffffffff">[12]!gfgfgffffffffffffff</definedName>
    <definedName name="gfgfgfffffffffffffff" localSheetId="1">[12]!gfgfgfffffffffffffff</definedName>
    <definedName name="gfgfgfffffffffffffff" localSheetId="4">[12]!gfgfgfffffffffffffff</definedName>
    <definedName name="gfgfgfffffffffffffff">[12]!gfgfgfffffffffffffff</definedName>
    <definedName name="gfgfgfh" localSheetId="1">[12]!gfgfgfh</definedName>
    <definedName name="gfgfgfh" localSheetId="4">[12]!gfgfgfh</definedName>
    <definedName name="gfgfgfh">[12]!gfgfgfh</definedName>
    <definedName name="gfgfhgfhhhhhhhhhhhhhhhhh" hidden="1">{#N/A,#N/A,TRUE,"Лист1";#N/A,#N/A,TRUE,"Лист2";#N/A,#N/A,TRUE,"Лист3"}</definedName>
    <definedName name="gfhggggggggggggggg" localSheetId="1">[12]!gfhggggggggggggggg</definedName>
    <definedName name="gfhggggggggggggggg" localSheetId="4">[12]!gfhggggggggggggggg</definedName>
    <definedName name="gfhggggggggggggggg">[12]!gfhggggggggggggggg</definedName>
    <definedName name="gfhghgjk" localSheetId="1">[12]!gfhghgjk</definedName>
    <definedName name="gfhghgjk" localSheetId="4">[12]!gfhghgjk</definedName>
    <definedName name="gfhghgjk">[12]!gfhghgjk</definedName>
    <definedName name="gfhgjh" localSheetId="1">[12]!gfhgjh</definedName>
    <definedName name="gfhgjh" localSheetId="4">[12]!gfhgjh</definedName>
    <definedName name="gfhgjh">[12]!gfhgjh</definedName>
    <definedName name="ggfffffffffffff" localSheetId="1">[12]!ggfffffffffffff</definedName>
    <definedName name="ggfffffffffffff" localSheetId="4">[12]!ggfffffffffffff</definedName>
    <definedName name="ggfffffffffffff">[12]!ggfffffffffffff</definedName>
    <definedName name="ggg" localSheetId="1">[12]!ggg</definedName>
    <definedName name="ggg" localSheetId="4">[12]!ggg</definedName>
    <definedName name="ggg">[12]!ggg</definedName>
    <definedName name="gggggggggggg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 localSheetId="1">[12]!gggggggggggggggggg</definedName>
    <definedName name="gggggggggggggggggg" localSheetId="4">[12]!gggggggggggggggggg</definedName>
    <definedName name="gggggggggggggggggg">[12]!gggggggggggggggggg</definedName>
    <definedName name="gghggggggggggg" localSheetId="1">[12]!gghggggggggggg</definedName>
    <definedName name="gghggggggggggg" localSheetId="4">[12]!gghggggggggggg</definedName>
    <definedName name="gghggggggggggg">[12]!gghggggggggggg</definedName>
    <definedName name="gh" localSheetId="1">[12]!gh</definedName>
    <definedName name="gh" localSheetId="4">[12]!gh</definedName>
    <definedName name="gh" localSheetId="8">[6]!gh</definedName>
    <definedName name="gh">[12]!gh</definedName>
    <definedName name="gh_4">"'рт-передача'!gh"</definedName>
    <definedName name="ghfffffffffffffff" localSheetId="1">[12]!ghfffffffffffffff</definedName>
    <definedName name="ghfffffffffffffff" localSheetId="4">[12]!ghfffffffffffffff</definedName>
    <definedName name="ghfffffffffffffff">[12]!ghfffffffffffffff</definedName>
    <definedName name="ghfhfh" localSheetId="1">[12]!ghfhfh</definedName>
    <definedName name="ghfhfh" localSheetId="4">[12]!ghfhfh</definedName>
    <definedName name="ghfhfh">[12]!ghfhfh</definedName>
    <definedName name="ghg" localSheetId="8">[14]!ghg</definedName>
    <definedName name="ghg">[15]!ghg</definedName>
    <definedName name="ghghf" localSheetId="1">[12]!ghghf</definedName>
    <definedName name="ghghf" localSheetId="4">[12]!ghghf</definedName>
    <definedName name="ghghf">[12]!ghghf</definedName>
    <definedName name="ghghgy" hidden="1">{#N/A,#N/A,TRUE,"Лист1";#N/A,#N/A,TRUE,"Лист2";#N/A,#N/A,TRUE,"Лист3"}</definedName>
    <definedName name="ghgjgk" localSheetId="1">[12]!ghgjgk</definedName>
    <definedName name="ghgjgk" localSheetId="4">[12]!ghgjgk</definedName>
    <definedName name="ghgjgk">[12]!ghgjgk</definedName>
    <definedName name="ghgjjjjjjjjjjjjjjjjjjjjjjjj" localSheetId="1">[12]!ghgjjjjjjjjjjjjjjjjjjjjjjjj</definedName>
    <definedName name="ghgjjjjjjjjjjjjjjjjjjjjjjjj" localSheetId="4">[12]!ghgjjjjjjjjjjjjjjjjjjjjjjjj</definedName>
    <definedName name="ghgjjjjjjjjjjjjjjjjjjjjjjjj">[12]!ghgjjjjjjjjjjjjjjjjjjjjjjjj</definedName>
    <definedName name="ghhhjgh" localSheetId="1">[12]!ghhhjgh</definedName>
    <definedName name="ghhhjgh" localSheetId="4">[12]!ghhhjgh</definedName>
    <definedName name="ghhhjgh">[12]!ghhhjgh</definedName>
    <definedName name="ghhjgygft" localSheetId="1">[12]!ghhjgygft</definedName>
    <definedName name="ghhjgygft" localSheetId="4">[12]!ghhjgygft</definedName>
    <definedName name="ghhjgygft">[12]!ghhjgygft</definedName>
    <definedName name="ghhktyi" localSheetId="1">[12]!ghhktyi</definedName>
    <definedName name="ghhktyi" localSheetId="4">[12]!ghhktyi</definedName>
    <definedName name="ghhktyi" localSheetId="8">[6]!ghhktyi</definedName>
    <definedName name="ghhktyi">[12]!ghhktyi</definedName>
    <definedName name="ghjghkjkkjl" localSheetId="1">[12]!ghjghkjkkjl</definedName>
    <definedName name="ghjghkjkkjl" localSheetId="4">[12]!ghjghkjkkjl</definedName>
    <definedName name="ghjghkjkkjl">[12]!ghjghkjkkjl</definedName>
    <definedName name="ghjhfghdrgd" localSheetId="1">[12]!ghjhfghdrgd</definedName>
    <definedName name="ghjhfghdrgd" localSheetId="4">[12]!ghjhfghdrgd</definedName>
    <definedName name="ghjhfghdrgd">[12]!ghjhfghdrgd</definedName>
    <definedName name="ghjkgfksfhjasd" localSheetId="8">[14]!ghjkgfksfhjasd</definedName>
    <definedName name="ghjkgfksfhjasd">[15]!ghjkgfksfhjasd</definedName>
    <definedName name="grdtrgcfg" hidden="1">{#N/A,#N/A,TRUE,"Лист1";#N/A,#N/A,TRUE,"Лист2";#N/A,#N/A,TRUE,"Лист3"}</definedName>
    <definedName name="GRES" localSheetId="1">#REF!</definedName>
    <definedName name="GRES" localSheetId="4">#REF!</definedName>
    <definedName name="GRES" localSheetId="8">#REF!</definedName>
    <definedName name="GRES">#REF!</definedName>
    <definedName name="GRES_4">"#REF!"</definedName>
    <definedName name="GRES_DATA" localSheetId="1">#REF!</definedName>
    <definedName name="GRES_DATA" localSheetId="4">#REF!</definedName>
    <definedName name="GRES_DATA" localSheetId="8">#REF!</definedName>
    <definedName name="GRES_DATA">#REF!</definedName>
    <definedName name="GRES_LIST" localSheetId="1">#REF!</definedName>
    <definedName name="GRES_LIST" localSheetId="4">#REF!</definedName>
    <definedName name="GRES_LIST">#REF!</definedName>
    <definedName name="grety5e" localSheetId="1">[12]!grety5e</definedName>
    <definedName name="grety5e" localSheetId="4">[12]!grety5e</definedName>
    <definedName name="grety5e" localSheetId="8">[6]!grety5e</definedName>
    <definedName name="grety5e">[12]!grety5e</definedName>
    <definedName name="gtty" localSheetId="1">#REF!,#REF!,#REF!,'Приложение 1 МУ1135 (село)'!P1_ESO_PROT</definedName>
    <definedName name="gtty" localSheetId="4">#REF!,#REF!,#REF!,'Приложение 5 МУ1135 (город)'!P1_ESO_PROT</definedName>
    <definedName name="gtty" localSheetId="8">#REF!,#REF!,#REF!,P1_ESO_PROT</definedName>
    <definedName name="gtty">#REF!,#REF!,#REF!,P1_ESO_PROT</definedName>
    <definedName name="gtty_4">"#REF!,#REF!,#REF!,P1_ESO_PROT"</definedName>
    <definedName name="Gвп" localSheetId="8">[31]Лист1!#REF!</definedName>
    <definedName name="Gвп">[32]Лист1!#REF!</definedName>
    <definedName name="Gпв" localSheetId="8">[31]Лист1!#REF!</definedName>
    <definedName name="Gпв">[32]Лист1!#REF!</definedName>
    <definedName name="Gпв1" localSheetId="8">[31]Лист1!#REF!</definedName>
    <definedName name="Gпв1">[32]Лист1!#REF!</definedName>
    <definedName name="Gпв2" localSheetId="8">[31]Лист1!#REF!</definedName>
    <definedName name="Gпв2">[32]Лист1!#REF!</definedName>
    <definedName name="Gпв3" localSheetId="8">[31]Лист1!#REF!</definedName>
    <definedName name="Gпв3">[32]Лист1!#REF!</definedName>
    <definedName name="Gпв4" localSheetId="8">[31]Лист1!#REF!</definedName>
    <definedName name="Gпв4">[32]Лист1!#REF!</definedName>
    <definedName name="Gпв5" localSheetId="8">[31]Лист1!#REF!</definedName>
    <definedName name="Gпв5">[32]Лист1!#REF!</definedName>
    <definedName name="Gпв6" localSheetId="8">[31]Лист1!#REF!</definedName>
    <definedName name="Gпв6">[32]Лист1!#REF!</definedName>
    <definedName name="Gпвтф" localSheetId="8">[31]Лист1!#REF!</definedName>
    <definedName name="Gпвтф">[32]Лист1!#REF!</definedName>
    <definedName name="h" localSheetId="1">[12]!h</definedName>
    <definedName name="h" localSheetId="4">[12]!h</definedName>
    <definedName name="h" localSheetId="8">'ТМ по ТП 2019'!h</definedName>
    <definedName name="h">[12]!h</definedName>
    <definedName name="h_4">"'рт-передача'!h"</definedName>
    <definedName name="Helper_Котельные" localSheetId="8">[33]Справочники!$A$9:$A$12</definedName>
    <definedName name="Helper_Котельные">[34]Справочники!$A$9:$A$12</definedName>
    <definedName name="Helper_ТЭС" localSheetId="8">[33]Справочники!$A$2:$A$5</definedName>
    <definedName name="Helper_ТЭС">[34]Справочники!$A$2:$A$5</definedName>
    <definedName name="Helper_ТЭС_Котельные">[35]Справочники!$A$2:$A$4,[35]Справочники!$A$16:$A$18</definedName>
    <definedName name="Helper_ФОРЭМ" localSheetId="8">[33]Справочники!$A$30:$A$35</definedName>
    <definedName name="Helper_ФОРЭМ">[34]Справочники!$A$30:$A$35</definedName>
    <definedName name="hfte" localSheetId="1">[12]!hfte</definedName>
    <definedName name="hfte" localSheetId="4">[12]!hfte</definedName>
    <definedName name="hfte" localSheetId="8">[6]!hfte</definedName>
    <definedName name="hfte">[12]!hfte</definedName>
    <definedName name="hgffgddfd" hidden="1">{#N/A,#N/A,TRUE,"Лист1";#N/A,#N/A,TRUE,"Лист2";#N/A,#N/A,TRUE,"Лист3"}</definedName>
    <definedName name="hgfgddddddddddddd" localSheetId="1">[12]!hgfgddddddddddddd</definedName>
    <definedName name="hgfgddddddddddddd" localSheetId="4">[12]!hgfgddddddddddddd</definedName>
    <definedName name="hgfgddddddddddddd">[12]!hgfgddddddddddddd</definedName>
    <definedName name="hgfty" localSheetId="1">[12]!hgfty</definedName>
    <definedName name="hgfty" localSheetId="4">[12]!hgfty</definedName>
    <definedName name="hgfty">[12]!hgfty</definedName>
    <definedName name="hgfvhgffdgfdsdass" localSheetId="1">[12]!hgfvhgffdgfdsdass</definedName>
    <definedName name="hgfvhgffdgfdsdass" localSheetId="4">[12]!hgfvhgffdgfdsdass</definedName>
    <definedName name="hgfvhgffdgfdsdass">[12]!hgfvhgffdgfdsdass</definedName>
    <definedName name="hggg" localSheetId="1">[12]!hggg</definedName>
    <definedName name="hggg" localSheetId="4">[12]!hggg</definedName>
    <definedName name="hggg">[12]!hggg</definedName>
    <definedName name="hghf" localSheetId="1">[12]!hghf</definedName>
    <definedName name="hghf" localSheetId="4">[12]!hghf</definedName>
    <definedName name="hghf">[12]!hghf</definedName>
    <definedName name="hghffgereeeeeeeeeeeeee" localSheetId="1">[12]!hghffgereeeeeeeeeeeeee</definedName>
    <definedName name="hghffgereeeeeeeeeeeeee" localSheetId="4">[12]!hghffgereeeeeeeeeeeeee</definedName>
    <definedName name="hghffgereeeeeeeeeeeeee">[12]!hghffgereeeeeeeeeeeeee</definedName>
    <definedName name="hghfgd" localSheetId="1">[12]!hghfgd</definedName>
    <definedName name="hghfgd" localSheetId="4">[12]!hghfgd</definedName>
    <definedName name="hghfgd">[12]!hghfgd</definedName>
    <definedName name="hghgfdddddddddddd" localSheetId="1">[12]!hghgfdddddddddddd</definedName>
    <definedName name="hghgfdddddddddddd" localSheetId="4">[12]!hghgfdddddddddddd</definedName>
    <definedName name="hghgfdddddddddddd">[12]!hghgfdddddddddddd</definedName>
    <definedName name="hghgff" localSheetId="1">[12]!hghgff</definedName>
    <definedName name="hghgff" localSheetId="4">[12]!hghgff</definedName>
    <definedName name="hghgff">[12]!hghgff</definedName>
    <definedName name="hghgfhgfgd" localSheetId="1">[12]!hghgfhgfgd</definedName>
    <definedName name="hghgfhgfgd" localSheetId="4">[12]!hghgfhgfgd</definedName>
    <definedName name="hghgfhgfgd">[12]!hghgfhgfgd</definedName>
    <definedName name="hghggggggggggggggg" localSheetId="1">[12]!hghggggggggggggggg</definedName>
    <definedName name="hghggggggggggggggg" localSheetId="4">[12]!hghggggggggggggggg</definedName>
    <definedName name="hghggggggggggggggg">[12]!hghggggggggggggggg</definedName>
    <definedName name="hghgggggggggggggggg" localSheetId="1">[12]!hghgggggggggggggggg</definedName>
    <definedName name="hghgggggggggggggggg" localSheetId="4">[12]!hghgggggggggggggggg</definedName>
    <definedName name="hghgggggggggggggggg">[12]!hghgggggggggggggggg</definedName>
    <definedName name="hghgh" localSheetId="1">[12]!hghgh</definedName>
    <definedName name="hghgh" localSheetId="4">[12]!hghgh</definedName>
    <definedName name="hghgh">[12]!hghgh</definedName>
    <definedName name="hghghff" localSheetId="1">[12]!hghghff</definedName>
    <definedName name="hghghff" localSheetId="4">[12]!hghghff</definedName>
    <definedName name="hghghff">[12]!hghghff</definedName>
    <definedName name="hghgy" localSheetId="1">[12]!hghgy</definedName>
    <definedName name="hghgy" localSheetId="4">[12]!hghgy</definedName>
    <definedName name="hghgy">[12]!hghgy</definedName>
    <definedName name="hghjgjgj">#N/A</definedName>
    <definedName name="hghjjjjjjjjjjjjjjjjjjjjjjjj" localSheetId="1">[12]!hghjjjjjjjjjjjjjjjjjjjjjjjj</definedName>
    <definedName name="hghjjjjjjjjjjjjjjjjjjjjjjjj" localSheetId="4">[12]!hghjjjjjjjjjjjjjjjjjjjjjjjj</definedName>
    <definedName name="hghjjjjjjjjjjjjjjjjjjjjjjjj">[12]!hghjjjjjjjjjjjjjjjjjjjjjjjj</definedName>
    <definedName name="hgjggjhk" localSheetId="1">[12]!hgjggjhk</definedName>
    <definedName name="hgjggjhk" localSheetId="4">[12]!hgjggjhk</definedName>
    <definedName name="hgjggjhk">[12]!hgjggjhk</definedName>
    <definedName name="hgjhgj" localSheetId="1">[12]!hgjhgj</definedName>
    <definedName name="hgjhgj" localSheetId="4">[12]!hgjhgj</definedName>
    <definedName name="hgjhgj">[12]!hgjhgj</definedName>
    <definedName name="hgjjjjjjjjjjjjjjjjjjjjj" localSheetId="1">[12]!hgjjjjjjjjjjjjjjjjjjjjj</definedName>
    <definedName name="hgjjjjjjjjjjjjjjjjjjjjj" localSheetId="4">[12]!hgjjjjjjjjjjjjjjjjjjjjj</definedName>
    <definedName name="hgjjjjjjjjjjjjjjjjjjjjj">[12]!hgjjjjjjjjjjjjjjjjjjjjj</definedName>
    <definedName name="hgkgjh" localSheetId="1">[12]!hgkgjh</definedName>
    <definedName name="hgkgjh" localSheetId="4">[12]!hgkgjh</definedName>
    <definedName name="hgkgjh">[12]!hgkgjh</definedName>
    <definedName name="hgyjyjghgjyjjj" localSheetId="1">[12]!hgyjyjghgjyjjj</definedName>
    <definedName name="hgyjyjghgjyjjj" localSheetId="4">[12]!hgyjyjghgjyjjj</definedName>
    <definedName name="hgyjyjghgjyjjj">[12]!hgyjyjghgjyjjj</definedName>
    <definedName name="hh" localSheetId="1">[12]!hh</definedName>
    <definedName name="hh" localSheetId="4">[12]!hh</definedName>
    <definedName name="hh">[12]!hh</definedName>
    <definedName name="hhghdffff" localSheetId="1">[12]!hhghdffff</definedName>
    <definedName name="hhghdffff" localSheetId="4">[12]!hhghdffff</definedName>
    <definedName name="hhghdffff">[12]!hhghdffff</definedName>
    <definedName name="hhghfrte" localSheetId="1">[12]!hhghfrte</definedName>
    <definedName name="hhghfrte" localSheetId="4">[12]!hhghfrte</definedName>
    <definedName name="hhghfrte">[12]!hhghfrte</definedName>
    <definedName name="hhh" localSheetId="8">'ТМ по ТП 2019'!hhh</definedName>
    <definedName name="hhh">[0]!hhh</definedName>
    <definedName name="hhh_4">"'рт-передача'!hhh"</definedName>
    <definedName name="hhhhhhhhhhhh" localSheetId="1">[12]!hhhhhhhhhhhh</definedName>
    <definedName name="hhhhhhhhhhhh" localSheetId="4">[12]!hhhhhhhhhhhh</definedName>
    <definedName name="hhhhhhhhhhhh">[12]!hhhhhhhhhhhh</definedName>
    <definedName name="hhhhhhhhhhhhhhhhhhhhhhhhhhhhhhhhhhhhhhhhhhhhhhhhhhhhhhhhhhhhhh" localSheetId="1">[12]!hhhhhhhhhhhhhhhhhhhhhhhhhhhhhhhhhhhhhhhhhhhhhhhhhhhhhhhhhhhhhh</definedName>
    <definedName name="hhhhhhhhhhhhhhhhhhhhhhhhhhhhhhhhhhhhhhhhhhhhhhhhhhhhhhhhhhhhhh" localSheetId="4">[12]!hhhhhhhhhhhhhhhhhhhhhhhhhhhhhhhhhhhhhhhhhhhhhhhhhhhhhhhhhhhhhh</definedName>
    <definedName name="hhhhhhhhhhhhhhhhhhhhhhhhhhhhhhhhhhhhhhhhhhhhhhhhhhhhhhhhhhhhhh" localSheetId="8">'ТМ по ТП 2019'!hhhhhhhhhhhhhhhhhhhhhhhhhhhhhhhhhhhhhhhhhhhhhhhhhhhhhhhhhhhhhh</definedName>
    <definedName name="hhhhhhhhhhhhhhhhhhhhhhhhhhhhhhhhhhhhhhhhhhhhhhhhhhhhhhhhhhhhhh">[12]!hhhhhhhhhhhhhhhhhhhhhhhhhhhhhhhhhhhhhhhhhhhhhhhhhhhhhhhhhhhhhh</definedName>
    <definedName name="hhhhhthhhhthhth" hidden="1">{#N/A,#N/A,TRUE,"Лист1";#N/A,#N/A,TRUE,"Лист2";#N/A,#N/A,TRUE,"Лист3"}</definedName>
    <definedName name="hhtgyghgy" localSheetId="1">[12]!hhtgyghgy</definedName>
    <definedName name="hhtgyghgy" localSheetId="4">[12]!hhtgyghgy</definedName>
    <definedName name="hhtgyghgy">[12]!hhtgyghgy</definedName>
    <definedName name="hhy" localSheetId="8">'ТМ по ТП 2019'!hhy</definedName>
    <definedName name="hhy">[0]!hhy</definedName>
    <definedName name="hhy_4">"'рт-передача'!hhy"</definedName>
    <definedName name="hj" localSheetId="1">[12]!hj</definedName>
    <definedName name="hj" localSheetId="4">[12]!hj</definedName>
    <definedName name="hj">[12]!hj</definedName>
    <definedName name="hjghhgf" localSheetId="1">[12]!hjghhgf</definedName>
    <definedName name="hjghhgf" localSheetId="4">[12]!hjghhgf</definedName>
    <definedName name="hjghhgf">[12]!hjghhgf</definedName>
    <definedName name="hjghjgf" localSheetId="1">[12]!hjghjgf</definedName>
    <definedName name="hjghjgf" localSheetId="4">[12]!hjghjgf</definedName>
    <definedName name="hjghjgf">[12]!hjghjgf</definedName>
    <definedName name="hjhjgfdfs" localSheetId="1">[12]!hjhjgfdfs</definedName>
    <definedName name="hjhjgfdfs" localSheetId="4">[12]!hjhjgfdfs</definedName>
    <definedName name="hjhjgfdfs">[12]!hjhjgfdfs</definedName>
    <definedName name="hjhjhghgfg" localSheetId="1">[12]!hjhjhghgfg</definedName>
    <definedName name="hjhjhghgfg" localSheetId="4">[12]!hjhjhghgfg</definedName>
    <definedName name="hjhjhghgfg">[12]!hjhjhghgfg</definedName>
    <definedName name="hjjgjgd" localSheetId="1">[12]!hjjgjgd</definedName>
    <definedName name="hjjgjgd" localSheetId="4">[12]!hjjgjgd</definedName>
    <definedName name="hjjgjgd">[12]!hjjgjgd</definedName>
    <definedName name="hjjhjhgfgffds" localSheetId="1">[12]!hjjhjhgfgffds</definedName>
    <definedName name="hjjhjhgfgffds" localSheetId="4">[12]!hjjhjhgfgffds</definedName>
    <definedName name="hjjhjhgfgffds">[12]!hjjhjhgfgffds</definedName>
    <definedName name="hvhgfhgdfgd" localSheetId="1">[12]!hvhgfhgdfgd</definedName>
    <definedName name="hvhgfhgdfgd" localSheetId="4">[12]!hvhgfhgdfgd</definedName>
    <definedName name="hvhgfhgdfgd">[12]!hvhgfhgdfgd</definedName>
    <definedName name="hvjfjghfyufuyg" localSheetId="1">[12]!hvjfjghfyufuyg</definedName>
    <definedName name="hvjfjghfyufuyg" localSheetId="4">[12]!hvjfjghfyufuyg</definedName>
    <definedName name="hvjfjghfyufuyg">[12]!hvjfjghfyufuyg</definedName>
    <definedName name="hyghggggggggggggggg" hidden="1">{#N/A,#N/A,TRUE,"Лист1";#N/A,#N/A,TRUE,"Лист2";#N/A,#N/A,TRUE,"Лист3"}</definedName>
    <definedName name="i" localSheetId="1">[12]!i</definedName>
    <definedName name="i" localSheetId="4">[12]!i</definedName>
    <definedName name="i">[12]!i</definedName>
    <definedName name="îî" localSheetId="8">'ТМ по ТП 2019'!îî</definedName>
    <definedName name="îî">[0]!îî</definedName>
    <definedName name="îî_4">"'рт-передача'!îî"</definedName>
    <definedName name="iiiiii" localSheetId="1">[12]!iiiiii</definedName>
    <definedName name="iiiiii" localSheetId="4">[12]!iiiiii</definedName>
    <definedName name="iiiiii">[12]!iiiiii</definedName>
    <definedName name="iiiiiiii" localSheetId="8">'ТМ по ТП 2019'!iiiiiiii</definedName>
    <definedName name="iiiiiiii">[0]!iiiiiiii</definedName>
    <definedName name="iijjjjjjjjjjjjj" localSheetId="1">[12]!iijjjjjjjjjjjjj</definedName>
    <definedName name="iijjjjjjjjjjjjj" localSheetId="4">[12]!iijjjjjjjjjjjjj</definedName>
    <definedName name="iijjjjjjjjjjjjj">[12]!iijjjjjjjjjjjjj</definedName>
    <definedName name="ijhukjhjkhj" localSheetId="1">[12]!ijhukjhjkhj</definedName>
    <definedName name="ijhukjhjkhj" localSheetId="4">[12]!ijhukjhjkhj</definedName>
    <definedName name="ijhukjhjkhj">[12]!ijhukjhjkhj</definedName>
    <definedName name="imuuybrd" localSheetId="1">[12]!imuuybrd</definedName>
    <definedName name="imuuybrd" localSheetId="4">[12]!imuuybrd</definedName>
    <definedName name="imuuybrd">[12]!imuuybrd</definedName>
    <definedName name="INDASS1" localSheetId="8">[4]MAIN!$F$247:$AJ$247</definedName>
    <definedName name="INDASS1">[5]MAIN!$F$247:$AJ$247</definedName>
    <definedName name="INDASS2" localSheetId="8">[4]MAIN!$F$265:$AJ$265</definedName>
    <definedName name="INDASS2">[5]MAIN!$F$265:$AJ$265</definedName>
    <definedName name="INN" localSheetId="1">#REF!</definedName>
    <definedName name="INN" localSheetId="4">#REF!</definedName>
    <definedName name="INN" localSheetId="8">#REF!</definedName>
    <definedName name="INN">#REF!</definedName>
    <definedName name="ioiomkjjjjj" localSheetId="1">[12]!ioiomkjjjjj</definedName>
    <definedName name="ioiomkjjjjj" localSheetId="4">[12]!ioiomkjjjjj</definedName>
    <definedName name="ioiomkjjjjj">[12]!ioiomkjjjjj</definedName>
    <definedName name="iouhnjvgfcfd" localSheetId="1">[12]!iouhnjvgfcfd</definedName>
    <definedName name="iouhnjvgfcfd" localSheetId="4">[12]!iouhnjvgfcfd</definedName>
    <definedName name="iouhnjvgfcfd">[12]!iouhnjvgfcfd</definedName>
    <definedName name="iouiuyiuyutuyrt" localSheetId="1">[12]!iouiuyiuyutuyrt</definedName>
    <definedName name="iouiuyiuyutuyrt" localSheetId="4">[12]!iouiuyiuyutuyrt</definedName>
    <definedName name="iouiuyiuyutuyrt">[12]!iouiuyiuyutuyrt</definedName>
    <definedName name="iounuibuig" localSheetId="1">[12]!iounuibuig</definedName>
    <definedName name="iounuibuig" localSheetId="4">[12]!iounuibuig</definedName>
    <definedName name="iounuibuig">[12]!iounuibuig</definedName>
    <definedName name="iouyuytytfty" localSheetId="1">[12]!iouyuytytfty</definedName>
    <definedName name="iouyuytytfty" localSheetId="4">[12]!iouyuytytfty</definedName>
    <definedName name="iouyuytytfty">[12]!iouyuytytfty</definedName>
    <definedName name="ISHOD1" localSheetId="8">#REF!</definedName>
    <definedName name="ISHOD1">#REF!</definedName>
    <definedName name="ISHOD2_1" localSheetId="8">#REF!</definedName>
    <definedName name="ISHOD2_1">#REF!</definedName>
    <definedName name="ISHOD2_2" localSheetId="8">#REF!</definedName>
    <definedName name="ISHOD2_2">#REF!</definedName>
    <definedName name="iuiiiiiiiiiiiiiiiiii" hidden="1">{#N/A,#N/A,TRUE,"Лист1";#N/A,#N/A,TRUE,"Лист2";#N/A,#N/A,TRUE,"Лист3"}</definedName>
    <definedName name="iuiohjkjk" localSheetId="1">[12]!iuiohjkjk</definedName>
    <definedName name="iuiohjkjk" localSheetId="4">[12]!iuiohjkjk</definedName>
    <definedName name="iuiohjkjk">[12]!iuiohjkjk</definedName>
    <definedName name="iuiuyggggggggggggggggggg" localSheetId="1">[12]!iuiuyggggggggggggggggggg</definedName>
    <definedName name="iuiuyggggggggggggggggggg" localSheetId="4">[12]!iuiuyggggggggggggggggggg</definedName>
    <definedName name="iuiuyggggggggggggggggggg">[12]!iuiuyggggggggggggggggggg</definedName>
    <definedName name="iuiuytrsgfjh" localSheetId="1">[12]!iuiuytrsgfjh</definedName>
    <definedName name="iuiuytrsgfjh" localSheetId="4">[12]!iuiuytrsgfjh</definedName>
    <definedName name="iuiuytrsgfjh">[12]!iuiuytrsgfjh</definedName>
    <definedName name="iuiytyyfdg" hidden="1">{#N/A,#N/A,TRUE,"Лист1";#N/A,#N/A,TRUE,"Лист2";#N/A,#N/A,TRUE,"Лист3"}</definedName>
    <definedName name="iujjjjjjjjjhjh" localSheetId="1">[12]!iujjjjjjjjjhjh</definedName>
    <definedName name="iujjjjjjjjjhjh" localSheetId="4">[12]!iujjjjjjjjjhjh</definedName>
    <definedName name="iujjjjjjjjjhjh">[12]!iujjjjjjjjjhjh</definedName>
    <definedName name="iujjjjjjjjjjjjjjjjjj" localSheetId="1">[12]!iujjjjjjjjjjjjjjjjjj</definedName>
    <definedName name="iujjjjjjjjjjjjjjjjjj" localSheetId="4">[12]!iujjjjjjjjjjjjjjjjjj</definedName>
    <definedName name="iujjjjjjjjjjjjjjjjjj">[12]!iujjjjjjjjjjjjjjjjjj</definedName>
    <definedName name="iukjjjjjjjjjjjj" hidden="1">{#N/A,#N/A,TRUE,"Лист1";#N/A,#N/A,TRUE,"Лист2";#N/A,#N/A,TRUE,"Лист3"}</definedName>
    <definedName name="iukjkjgh" localSheetId="1">[12]!iukjkjgh</definedName>
    <definedName name="iukjkjgh" localSheetId="4">[12]!iukjkjgh</definedName>
    <definedName name="iukjkjgh">[12]!iukjkjgh</definedName>
    <definedName name="iuubbbbbbbbbbbb" localSheetId="1">[12]!iuubbbbbbbbbbbb</definedName>
    <definedName name="iuubbbbbbbbbbbb" localSheetId="4">[12]!iuubbbbbbbbbbbb</definedName>
    <definedName name="iuubbbbbbbbbbbb">[12]!iuubbbbbbbbbbbb</definedName>
    <definedName name="iuuhhbvg" localSheetId="1">[12]!iuuhhbvg</definedName>
    <definedName name="iuuhhbvg" localSheetId="4">[12]!iuuhhbvg</definedName>
    <definedName name="iuuhhbvg">[12]!iuuhhbvg</definedName>
    <definedName name="iuuitt" localSheetId="1">[12]!iuuitt</definedName>
    <definedName name="iuuitt" localSheetId="4">[12]!iuuitt</definedName>
    <definedName name="iuuitt">[12]!iuuitt</definedName>
    <definedName name="iuuiyyttyty" localSheetId="1">[12]!iuuiyyttyty</definedName>
    <definedName name="iuuiyyttyty" localSheetId="4">[12]!iuuiyyttyty</definedName>
    <definedName name="iuuiyyttyty">[12]!iuuiyyttyty</definedName>
    <definedName name="iuuuuuuuuuuuuuuuu" localSheetId="1">[12]!iuuuuuuuuuuuuuuuu</definedName>
    <definedName name="iuuuuuuuuuuuuuuuu" localSheetId="4">[12]!iuuuuuuuuuuuuuuuu</definedName>
    <definedName name="iuuuuuuuuuuuuuuuu">[12]!iuuuuuuuuuuuuuuuu</definedName>
    <definedName name="iuuuuuuuuuuuuuuuuuuu" localSheetId="1">[12]!iuuuuuuuuuuuuuuuuuuu</definedName>
    <definedName name="iuuuuuuuuuuuuuuuuuuu" localSheetId="4">[12]!iuuuuuuuuuuuuuuuuuuu</definedName>
    <definedName name="iuuuuuuuuuuuuuuuuuuu">[12]!iuuuuuuuuuuuuuuuuuuu</definedName>
    <definedName name="iuuyyyyyyyyyyyyyyy" localSheetId="1">[12]!iuuyyyyyyyyyyyyyyy</definedName>
    <definedName name="iuuyyyyyyyyyyyyyyy" localSheetId="4">[12]!iuuyyyyyyyyyyyyyyy</definedName>
    <definedName name="iuuyyyyyyyyyyyyyyy">[12]!iuuyyyyyyyyyyyyyyy</definedName>
    <definedName name="iyuuytvt" hidden="1">{#N/A,#N/A,TRUE,"Лист1";#N/A,#N/A,TRUE,"Лист2";#N/A,#N/A,TRUE,"Лист3"}</definedName>
    <definedName name="j" localSheetId="8">'ТМ по ТП 2019'!j</definedName>
    <definedName name="j">[0]!j</definedName>
    <definedName name="j_4">"'рт-передача'!j"</definedName>
    <definedName name="JAN" localSheetId="1">#REF!</definedName>
    <definedName name="JAN" localSheetId="4">#REF!</definedName>
    <definedName name="JAN" localSheetId="8">#REF!</definedName>
    <definedName name="JAN">#REF!</definedName>
    <definedName name="JAN_4">"#REF!"</definedName>
    <definedName name="jbnbvggggggggggggggg" localSheetId="1">[12]!jbnbvggggggggggggggg</definedName>
    <definedName name="jbnbvggggggggggggggg" localSheetId="4">[12]!jbnbvggggggggggggggg</definedName>
    <definedName name="jbnbvggggggggggggggg">[12]!jbnbvggggggggggggggg</definedName>
    <definedName name="jghghfd" localSheetId="1">[12]!jghghfd</definedName>
    <definedName name="jghghfd" localSheetId="4">[12]!jghghfd</definedName>
    <definedName name="jghghfd">[12]!jghghfd</definedName>
    <definedName name="jgjhgd" localSheetId="1">[12]!jgjhgd</definedName>
    <definedName name="jgjhgd" localSheetId="4">[12]!jgjhgd</definedName>
    <definedName name="jgjhgd">[12]!jgjhgd</definedName>
    <definedName name="jhfgfs" hidden="1">{#N/A,#N/A,TRUE,"Лист1";#N/A,#N/A,TRUE,"Лист2";#N/A,#N/A,TRUE,"Лист3"}</definedName>
    <definedName name="jhfghfyu" localSheetId="1">[12]!jhfghfyu</definedName>
    <definedName name="jhfghfyu" localSheetId="4">[12]!jhfghfyu</definedName>
    <definedName name="jhfghfyu">[12]!jhfghfyu</definedName>
    <definedName name="jhfghgfgfgfdfs" hidden="1">{#N/A,#N/A,TRUE,"Лист1";#N/A,#N/A,TRUE,"Лист2";#N/A,#N/A,TRUE,"Лист3"}</definedName>
    <definedName name="jhghfd" localSheetId="1">[12]!jhghfd</definedName>
    <definedName name="jhghfd" localSheetId="4">[12]!jhghfd</definedName>
    <definedName name="jhghfd">[12]!jhghfd</definedName>
    <definedName name="jhghjf" localSheetId="1">[12]!jhghjf</definedName>
    <definedName name="jhghjf" localSheetId="4">[12]!jhghjf</definedName>
    <definedName name="jhghjf">[12]!jhghjf</definedName>
    <definedName name="jhhgfddfs" localSheetId="1">[12]!jhhgfddfs</definedName>
    <definedName name="jhhgfddfs" localSheetId="4">[12]!jhhgfddfs</definedName>
    <definedName name="jhhgfddfs">[12]!jhhgfddfs</definedName>
    <definedName name="jhhgjhgf" localSheetId="1">[12]!jhhgjhgf</definedName>
    <definedName name="jhhgjhgf" localSheetId="4">[12]!jhhgjhgf</definedName>
    <definedName name="jhhgjhgf">[12]!jhhgjhgf</definedName>
    <definedName name="jhhhjhgghg" localSheetId="1">[12]!jhhhjhgghg</definedName>
    <definedName name="jhhhjhgghg" localSheetId="4">[12]!jhhhjhgghg</definedName>
    <definedName name="jhhhjhgghg">[12]!jhhhjhgghg</definedName>
    <definedName name="jhhjgkjgl" localSheetId="1">[12]!jhhjgkjgl</definedName>
    <definedName name="jhhjgkjgl" localSheetId="4">[12]!jhhjgkjgl</definedName>
    <definedName name="jhhjgkjgl">[12]!jhhjgkjgl</definedName>
    <definedName name="jhjgfghf" localSheetId="1">[12]!jhjgfghf</definedName>
    <definedName name="jhjgfghf" localSheetId="4">[12]!jhjgfghf</definedName>
    <definedName name="jhjgfghf">[12]!jhjgfghf</definedName>
    <definedName name="jhjgjgh" localSheetId="1">[12]!jhjgjgh</definedName>
    <definedName name="jhjgjgh" localSheetId="4">[12]!jhjgjgh</definedName>
    <definedName name="jhjgjgh">[12]!jhjgjgh</definedName>
    <definedName name="jhjhf" localSheetId="1">[12]!jhjhf</definedName>
    <definedName name="jhjhf" localSheetId="4">[12]!jhjhf</definedName>
    <definedName name="jhjhf">[12]!jhjhf</definedName>
    <definedName name="jhjhjhjggggggggggggg" localSheetId="1">[12]!jhjhjhjggggggggggggg</definedName>
    <definedName name="jhjhjhjggggggggggggg" localSheetId="4">[12]!jhjhjhjggggggggggggg</definedName>
    <definedName name="jhjhjhjggggggggggggg">[12]!jhjhjhjggggggggggggg</definedName>
    <definedName name="jhjhyyyyyyyyyyyyyy" localSheetId="1">[12]!jhjhyyyyyyyyyyyyyy</definedName>
    <definedName name="jhjhyyyyyyyyyyyyyy" localSheetId="4">[12]!jhjhyyyyyyyyyyyyyy</definedName>
    <definedName name="jhjhyyyyyyyyyyyyyy">[12]!jhjhyyyyyyyyyyyyyy</definedName>
    <definedName name="jhjjhhhhhh" localSheetId="1">[12]!jhjjhhhhhh</definedName>
    <definedName name="jhjjhhhhhh" localSheetId="4">[12]!jhjjhhhhhh</definedName>
    <definedName name="jhjjhhhhhh">[12]!jhjjhhhhhh</definedName>
    <definedName name="jhjkghgdd" localSheetId="1">[12]!jhjkghgdd</definedName>
    <definedName name="jhjkghgdd" localSheetId="4">[12]!jhjkghgdd</definedName>
    <definedName name="jhjkghgdd">[12]!jhjkghgdd</definedName>
    <definedName name="jhjytyyyyyyyyyyyyyyyy" hidden="1">{#N/A,#N/A,TRUE,"Лист1";#N/A,#N/A,TRUE,"Лист2";#N/A,#N/A,TRUE,"Лист3"}</definedName>
    <definedName name="jhkhjghfg" localSheetId="1">[12]!jhkhjghfg</definedName>
    <definedName name="jhkhjghfg" localSheetId="4">[12]!jhkhjghfg</definedName>
    <definedName name="jhkhjghfg">[12]!jhkhjghfg</definedName>
    <definedName name="jhkjhjhg" localSheetId="1">[12]!jhkjhjhg</definedName>
    <definedName name="jhkjhjhg" localSheetId="4">[12]!jhkjhjhg</definedName>
    <definedName name="jhkjhjhg">[12]!jhkjhjhg</definedName>
    <definedName name="jhtjgyt" hidden="1">{#N/A,#N/A,TRUE,"Лист1";#N/A,#N/A,TRUE,"Лист2";#N/A,#N/A,TRUE,"Лист3"}</definedName>
    <definedName name="jhujghj" localSheetId="1">[12]!jhujghj</definedName>
    <definedName name="jhujghj" localSheetId="4">[12]!jhujghj</definedName>
    <definedName name="jhujghj">[12]!jhujghj</definedName>
    <definedName name="jhujy" localSheetId="1">[12]!jhujy</definedName>
    <definedName name="jhujy" localSheetId="4">[12]!jhujy</definedName>
    <definedName name="jhujy">[12]!jhujy</definedName>
    <definedName name="jhy" localSheetId="1">[12]!jhy</definedName>
    <definedName name="jhy" localSheetId="4">[12]!jhy</definedName>
    <definedName name="jhy">[12]!jhy</definedName>
    <definedName name="jjhjgjhfg" localSheetId="1">[12]!jjhjgjhfg</definedName>
    <definedName name="jjhjgjhfg" localSheetId="4">[12]!jjhjgjhfg</definedName>
    <definedName name="jjhjgjhfg">[12]!jjhjgjhfg</definedName>
    <definedName name="jjhjhhhhhhhhhhhhhhh" localSheetId="1">[12]!jjhjhhhhhhhhhhhhhhh</definedName>
    <definedName name="jjhjhhhhhhhhhhhhhhh" localSheetId="4">[12]!jjhjhhhhhhhhhhhhhhh</definedName>
    <definedName name="jjhjhhhhhhhhhhhhhhh">[12]!jjhjhhhhhhhhhhhhhhh</definedName>
    <definedName name="jjjjjjjj" localSheetId="1">[12]!jjjjjjjj</definedName>
    <definedName name="jjjjjjjj" localSheetId="4">[12]!jjjjjjjj</definedName>
    <definedName name="jjjjjjjj">[12]!jjjjjjjj</definedName>
    <definedName name="jjkjhhgffd" localSheetId="1">[12]!jjkjhhgffd</definedName>
    <definedName name="jjkjhhgffd" localSheetId="4">[12]!jjkjhhgffd</definedName>
    <definedName name="jjkjhhgffd">[12]!jjkjhhgffd</definedName>
    <definedName name="jkbvbcdxd" localSheetId="1">[12]!jkbvbcdxd</definedName>
    <definedName name="jkbvbcdxd" localSheetId="4">[12]!jkbvbcdxd</definedName>
    <definedName name="jkbvbcdxd">[12]!jkbvbcdxd</definedName>
    <definedName name="jkhffddds" hidden="1">{#N/A,#N/A,TRUE,"Лист1";#N/A,#N/A,TRUE,"Лист2";#N/A,#N/A,TRUE,"Лист3"}</definedName>
    <definedName name="jkhujygytf" localSheetId="1">[12]!jkhujygytf</definedName>
    <definedName name="jkhujygytf" localSheetId="4">[12]!jkhujygytf</definedName>
    <definedName name="jkhujygytf">[12]!jkhujygytf</definedName>
    <definedName name="jkkjhgj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uhghg" hidden="1">{#N/A,#N/A,TRUE,"Лист1";#N/A,#N/A,TRUE,"Лист2";#N/A,#N/A,TRUE,"Лист3"}</definedName>
    <definedName name="jujhghgcvgfxc" localSheetId="1">[12]!jujhghgcvgfxc</definedName>
    <definedName name="jujhghgcvgfxc" localSheetId="4">[12]!jujhghgcvgfxc</definedName>
    <definedName name="jujhghgcvgfxc">[12]!jujhghgcvgfxc</definedName>
    <definedName name="JUL" localSheetId="1">#REF!</definedName>
    <definedName name="JUL" localSheetId="4">#REF!</definedName>
    <definedName name="JUL" localSheetId="8">#REF!</definedName>
    <definedName name="JUL">#REF!</definedName>
    <definedName name="JUL_4">"#REF!"</definedName>
    <definedName name="JUN" localSheetId="1">#REF!</definedName>
    <definedName name="JUN" localSheetId="4">#REF!</definedName>
    <definedName name="JUN" localSheetId="8">#REF!</definedName>
    <definedName name="JUN">#REF!</definedName>
    <definedName name="JUN_4">"#REF!"</definedName>
    <definedName name="jyihtg" localSheetId="1">[12]!jyihtg</definedName>
    <definedName name="jyihtg" localSheetId="4">[12]!jyihtg</definedName>
    <definedName name="jyihtg">[12]!jyihtg</definedName>
    <definedName name="jyuytvbyvtvfr" hidden="1">{#N/A,#N/A,TRUE,"Лист1";#N/A,#N/A,TRUE,"Лист2";#N/A,#N/A,TRUE,"Лист3"}</definedName>
    <definedName name="k" localSheetId="1">[12]!k</definedName>
    <definedName name="k" localSheetId="4">[12]!k</definedName>
    <definedName name="k" localSheetId="8">[20]!k</definedName>
    <definedName name="k">[12]!k</definedName>
    <definedName name="k_4">"'рт-передача'!k"</definedName>
    <definedName name="khjkhjghf" hidden="1">{#N/A,#N/A,TRUE,"Лист1";#N/A,#N/A,TRUE,"Лист2";#N/A,#N/A,TRUE,"Лист3"}</definedName>
    <definedName name="kiuytte" localSheetId="1">[12]!kiuytte</definedName>
    <definedName name="kiuytte" localSheetId="4">[12]!kiuytte</definedName>
    <definedName name="kiuytte">[12]!kiuytte</definedName>
    <definedName name="kj" hidden="1">{#N/A,#N/A,TRUE,"Лист1";#N/A,#N/A,TRUE,"Лист2";#N/A,#N/A,TRUE,"Лист3"}</definedName>
    <definedName name="kjhhgfgfs" localSheetId="1">[12]!kjhhgfgfs</definedName>
    <definedName name="kjhhgfgfs" localSheetId="4">[12]!kjhhgfgfs</definedName>
    <definedName name="kjhhgfgfs">[12]!kjhhgfgfs</definedName>
    <definedName name="kjhiuh" localSheetId="1">[12]!kjhiuh</definedName>
    <definedName name="kjhiuh" localSheetId="4">[12]!kjhiuh</definedName>
    <definedName name="kjhiuh">[12]!kjhiuh</definedName>
    <definedName name="kjhjhgggggggggggggg" localSheetId="1">[12]!kjhjhgggggggggggggg</definedName>
    <definedName name="kjhjhgggggggggggggg" localSheetId="4">[12]!kjhjhgggggggggggggg</definedName>
    <definedName name="kjhjhgggggggggggggg">[12]!kjhjhgggggggggggggg</definedName>
    <definedName name="kjhjhhjgfd" localSheetId="1">[12]!kjhjhhjgfd</definedName>
    <definedName name="kjhjhhjgfd" localSheetId="4">[12]!kjhjhhjgfd</definedName>
    <definedName name="kjhjhhjgfd">[12]!kjhjhhjgfd</definedName>
    <definedName name="kjhkghgggggggggggg" localSheetId="1">[12]!kjhkghgggggggggggg</definedName>
    <definedName name="kjhkghgggggggggggg" localSheetId="4">[12]!kjhkghgggggggggggg</definedName>
    <definedName name="kjhkghgggggggggggg">[12]!kjhkghgggggggggggg</definedName>
    <definedName name="kjhkjhjggh" localSheetId="1">[12]!kjhkjhjggh</definedName>
    <definedName name="kjhkjhjggh" localSheetId="4">[12]!kjhkjhjggh</definedName>
    <definedName name="kjhkjhjggh">[12]!kjhkjhjggh</definedName>
    <definedName name="kjhmnmfg" localSheetId="1">[12]!kjhmnmfg</definedName>
    <definedName name="kjhmnmfg" localSheetId="4">[12]!kjhmnmfg</definedName>
    <definedName name="kjhmnmfg">[12]!kjhmnmfg</definedName>
    <definedName name="kjhvvvvvvvvvvvvvvvvv" hidden="1">{#N/A,#N/A,TRUE,"Лист1";#N/A,#N/A,TRUE,"Лист2";#N/A,#N/A,TRUE,"Лист3"}</definedName>
    <definedName name="kjjhghftyfy" localSheetId="1">[12]!kjjhghftyfy</definedName>
    <definedName name="kjjhghftyfy" localSheetId="4">[12]!kjjhghftyfy</definedName>
    <definedName name="kjjhghftyfy">[12]!kjjhghftyfy</definedName>
    <definedName name="kjjhjhghgh" localSheetId="1">[12]!kjjhjhghgh</definedName>
    <definedName name="kjjhjhghgh" localSheetId="4">[12]!kjjhjhghgh</definedName>
    <definedName name="kjjhjhghgh">[12]!kjjhjhghgh</definedName>
    <definedName name="kjjjjjhhhhhhhhhhhhh" hidden="1">{#N/A,#N/A,TRUE,"Лист1";#N/A,#N/A,TRUE,"Лист2";#N/A,#N/A,TRUE,"Лист3"}</definedName>
    <definedName name="kjjkhgf" localSheetId="1">[12]!kjjkhgf</definedName>
    <definedName name="kjjkhgf" localSheetId="4">[12]!kjjkhgf</definedName>
    <definedName name="kjjkhgf">[12]!kjjkhgf</definedName>
    <definedName name="kjjkkjhjhgjhg" localSheetId="1">[12]!kjjkkjhjhgjhg</definedName>
    <definedName name="kjjkkjhjhgjhg" localSheetId="4">[12]!kjjkkjhjhgjhg</definedName>
    <definedName name="kjjkkjhjhgjhg">[12]!kjjkkjhjhgjhg</definedName>
    <definedName name="kjjyhjhuyh" localSheetId="1">[12]!kjjyhjhuyh</definedName>
    <definedName name="kjjyhjhuyh" localSheetId="4">[12]!kjjyhjhuyh</definedName>
    <definedName name="kjjyhjhuyh">[12]!kjjyhjhuyh</definedName>
    <definedName name="kjkhj" localSheetId="1">[12]!kjkhj</definedName>
    <definedName name="kjkhj" localSheetId="4">[12]!kjkhj</definedName>
    <definedName name="kjkhj">[12]!kjkhj</definedName>
    <definedName name="kjkhjkjhgh" hidden="1">{#N/A,#N/A,TRUE,"Лист1";#N/A,#N/A,TRUE,"Лист2";#N/A,#N/A,TRUE,"Лист3"}</definedName>
    <definedName name="kjkhkjhjcx" localSheetId="1">[12]!kjkhkjhjcx</definedName>
    <definedName name="kjkhkjhjcx" localSheetId="4">[12]!kjkhkjhjcx</definedName>
    <definedName name="kjkhkjhjcx">[12]!kjkhkjhjcx</definedName>
    <definedName name="kjkjhjhjhghgf" hidden="1">{#N/A,#N/A,TRUE,"Лист1";#N/A,#N/A,TRUE,"Лист2";#N/A,#N/A,TRUE,"Лист3"}</definedName>
    <definedName name="kjkjhjjjjjjjjjjjjjjjjj" localSheetId="1">[12]!kjkjhjjjjjjjjjjjjjjjjj</definedName>
    <definedName name="kjkjhjjjjjjjjjjjjjjjjj" localSheetId="4">[12]!kjkjhjjjjjjjjjjjjjjjjj</definedName>
    <definedName name="kjkjhjjjjjjjjjjjjjjjjj">[12]!kjkjhjjjjjjjjjjjjjjjjj</definedName>
    <definedName name="kjkjjhhgfgfdds" localSheetId="1">[12]!kjkjjhhgfgfdds</definedName>
    <definedName name="kjkjjhhgfgfdds" localSheetId="4">[12]!kjkjjhhgfgfdds</definedName>
    <definedName name="kjkjjhhgfgfdds">[12]!kjkjjhhgfgfdds</definedName>
    <definedName name="kjkjjjjjjjjjjjjjjjj" localSheetId="1">[12]!kjkjjjjjjjjjjjjjjjj</definedName>
    <definedName name="kjkjjjjjjjjjjjjjjjj" localSheetId="4">[12]!kjkjjjjjjjjjjjjjjjj</definedName>
    <definedName name="kjkjjjjjjjjjjjjjjjj">[12]!kjkjjjjjjjjjjjjjjjj</definedName>
    <definedName name="kjlkji" localSheetId="1">[12]!kjlkji</definedName>
    <definedName name="kjlkji" localSheetId="4">[12]!kjlkji</definedName>
    <definedName name="kjlkji">[12]!kjlkji</definedName>
    <definedName name="kjlkjkhghjfgf" localSheetId="1">[12]!kjlkjkhghjfgf</definedName>
    <definedName name="kjlkjkhghjfgf" localSheetId="4">[12]!kjlkjkhghjfgf</definedName>
    <definedName name="kjlkjkhghjfgf">[12]!kjlkjkhghjfgf</definedName>
    <definedName name="kjmnmbn" localSheetId="1">[12]!kjmnmbn</definedName>
    <definedName name="kjmnmbn" localSheetId="4">[12]!kjmnmbn</definedName>
    <definedName name="kjmnmbn">[12]!kjmnmbn</definedName>
    <definedName name="kjuiuuuuuuuuuuuuuuu" localSheetId="1">[12]!kjuiuuuuuuuuuuuuuuu</definedName>
    <definedName name="kjuiuuuuuuuuuuuuuuu" localSheetId="4">[12]!kjuiuuuuuuuuuuuuuuu</definedName>
    <definedName name="kjuiuuuuuuuuuuuuuuu">[12]!kjuiuuuuuuuuuuuuuuu</definedName>
    <definedName name="kjuiyyyyyyyyyyyyyyyyyy" localSheetId="1">[12]!kjuiyyyyyyyyyyyyyyyyyy</definedName>
    <definedName name="kjuiyyyyyyyyyyyyyyyyyy" localSheetId="4">[12]!kjuiyyyyyyyyyyyyyyyyyy</definedName>
    <definedName name="kjuiyyyyyyyyyyyyyyyyyy">[12]!kjuiyyyyyyyyyyyyyyyyyy</definedName>
    <definedName name="kjykhjy" localSheetId="1">[12]!kjykhjy</definedName>
    <definedName name="kjykhjy" localSheetId="4">[12]!kjykhjy</definedName>
    <definedName name="kjykhjy">[12]!kjykhjy</definedName>
    <definedName name="kkkkkkkkkkkkkkkk" localSheetId="1">[12]!kkkkkkkkkkkkkkkk</definedName>
    <definedName name="kkkkkkkkkkkkkkkk" localSheetId="4">[12]!kkkkkkkkkkkkkkkk</definedName>
    <definedName name="kkkkkkkkkkkkkkkk">[12]!kkkkkkkkkkkkkkkk</definedName>
    <definedName name="kkljkjjjjjjjjjjjjj" localSheetId="1">[12]!kkljkjjjjjjjjjjjjj</definedName>
    <definedName name="kkljkjjjjjjjjjjjjj" localSheetId="4">[12]!kkljkjjjjjjjjjjjjj</definedName>
    <definedName name="kkljkjjjjjjjjjjjjj">[12]!kkljkjjjjjjjjjjjjj</definedName>
    <definedName name="kljhjkghv" hidden="1">{#N/A,#N/A,TRUE,"Лист1";#N/A,#N/A,TRUE,"Лист2";#N/A,#N/A,TRUE,"Лист3"}</definedName>
    <definedName name="kljjhgfhg" localSheetId="1">[12]!kljjhgfhg</definedName>
    <definedName name="kljjhgfhg" localSheetId="4">[12]!kljjhgfhg</definedName>
    <definedName name="kljjhgfhg">[12]!kljjhgfhg</definedName>
    <definedName name="klkjkjhhffdx" localSheetId="1">[12]!klkjkjhhffdx</definedName>
    <definedName name="klkjkjhhffdx" localSheetId="4">[12]!klkjkjhhffdx</definedName>
    <definedName name="klkjkjhhffdx">[12]!klkjkjhhffdx</definedName>
    <definedName name="klljjjhjgghf" hidden="1">{#N/A,#N/A,TRUE,"Лист1";#N/A,#N/A,TRUE,"Лист2";#N/A,#N/A,TRUE,"Лист3"}</definedName>
    <definedName name="kmnjnj" localSheetId="1">[12]!kmnjnj</definedName>
    <definedName name="kmnjnj" localSheetId="4">[12]!kmnjnj</definedName>
    <definedName name="kmnjnj">[12]!kmnjnj</definedName>
    <definedName name="knkn.n." localSheetId="1">[12]!knkn.n.</definedName>
    <definedName name="knkn.n." localSheetId="4">[12]!knkn.n.</definedName>
    <definedName name="knkn.n." localSheetId="8">[6]!knkn.n.</definedName>
    <definedName name="knkn.n.">[12]!knkn.n.</definedName>
    <definedName name="koeff1" localSheetId="8">[4]MAIN!$C$1327</definedName>
    <definedName name="koeff1">[5]MAIN!$C$1327</definedName>
    <definedName name="koeff2" localSheetId="8">[4]MAIN!$C$1328</definedName>
    <definedName name="koeff2">[5]MAIN!$C$1328</definedName>
    <definedName name="koeff3" localSheetId="8">[4]MAIN!$C$1329</definedName>
    <definedName name="koeff3">[5]MAIN!$C$1329</definedName>
    <definedName name="koeff4" localSheetId="8">[4]MAIN!$C$1330</definedName>
    <definedName name="koeff4">[5]MAIN!$C$1330</definedName>
    <definedName name="koeff5" localSheetId="8">[4]MAIN!$F$980</definedName>
    <definedName name="koeff5">[5]MAIN!$F$980</definedName>
    <definedName name="KorQnt">[17]Параметры!$B$5</definedName>
    <definedName name="KotList">[17]Лист!$A$260</definedName>
    <definedName name="KotQnt">[17]Лист!$B$261</definedName>
    <definedName name="KREDIT1" localSheetId="8">[4]MAIN!$A$486:$IV$504</definedName>
    <definedName name="KREDIT1">[5]MAIN!$A$486:$IV$504</definedName>
    <definedName name="KREDIT2" localSheetId="8">[4]MAIN!$A$533:$IV$551</definedName>
    <definedName name="KREDIT2">[5]MAIN!$A$533:$IV$551</definedName>
    <definedName name="kuykjhjkhy" localSheetId="1">[12]!kuykjhjkhy</definedName>
    <definedName name="kuykjhjkhy" localSheetId="4">[12]!kuykjhjkhy</definedName>
    <definedName name="kuykjhjkhy">[12]!kuykjhjkhy</definedName>
    <definedName name="labor_costs" localSheetId="8">[4]MAIN!$F$187:$AL$187</definedName>
    <definedName name="labor_costs">[5]MAIN!$F$187:$AL$187</definedName>
    <definedName name="Language" localSheetId="8">[4]MAIN!$F$1247</definedName>
    <definedName name="Language">[5]MAIN!$F$1247</definedName>
    <definedName name="lastcolumn" localSheetId="8">[4]MAIN!$AJ$1:$AJ$65536</definedName>
    <definedName name="lastcolumn">[5]MAIN!$AJ$1:$AJ$65536</definedName>
    <definedName name="likuih" hidden="1">{#N/A,#N/A,TRUE,"Лист1";#N/A,#N/A,TRUE,"Лист2";#N/A,#N/A,TRUE,"Лист3"}</definedName>
    <definedName name="LINE" localSheetId="1">#REF!</definedName>
    <definedName name="LINE" localSheetId="4">#REF!</definedName>
    <definedName name="LINE" localSheetId="8">#REF!</definedName>
    <definedName name="LINE">#REF!</definedName>
    <definedName name="LINE2" localSheetId="1">#REF!</definedName>
    <definedName name="LINE2" localSheetId="4">#REF!</definedName>
    <definedName name="LINE2">#REF!</definedName>
    <definedName name="LISING1" localSheetId="8">[4]MAIN!$A$305:$IV$324</definedName>
    <definedName name="LISING1">[5]MAIN!$A$305:$IV$324</definedName>
    <definedName name="lkjjjjjjjjjjjj" localSheetId="1">[12]!lkjjjjjjjjjjjj</definedName>
    <definedName name="lkjjjjjjjjjjjj" localSheetId="4">[12]!lkjjjjjjjjjjjj</definedName>
    <definedName name="lkjjjjjjjjjjjj">[12]!lkjjjjjjjjjjjj</definedName>
    <definedName name="lkjklhjkghjffgd" localSheetId="1">[12]!lkjklhjkghjffgd</definedName>
    <definedName name="lkjklhjkghjffgd" localSheetId="4">[12]!lkjklhjkghjffgd</definedName>
    <definedName name="lkjklhjkghjffgd">[12]!lkjklhjkghjffgd</definedName>
    <definedName name="lkjkljhjkjhghjfg" localSheetId="1">[12]!lkjkljhjkjhghjfg</definedName>
    <definedName name="lkjkljhjkjhghjfg" localSheetId="4">[12]!lkjkljhjkjhghjfg</definedName>
    <definedName name="lkjkljhjkjhghjfg">[12]!lkjkljhjkjhghjfg</definedName>
    <definedName name="lkkkkkkkkkkkkkk" localSheetId="1">[12]!lkkkkkkkkkkkkkk</definedName>
    <definedName name="lkkkkkkkkkkkkkk" localSheetId="4">[12]!lkkkkkkkkkkkkkk</definedName>
    <definedName name="lkkkkkkkkkkkkkk">[12]!lkkkkkkkkkkkkkk</definedName>
    <definedName name="lkkljhhggtg" hidden="1">{#N/A,#N/A,TRUE,"Лист1";#N/A,#N/A,TRUE,"Лист2";#N/A,#N/A,TRUE,"Лист3"}</definedName>
    <definedName name="lkljhjhghggf" localSheetId="1">[12]!lkljhjhghggf</definedName>
    <definedName name="lkljhjhghggf" localSheetId="4">[12]!lkljhjhghggf</definedName>
    <definedName name="lkljhjhghggf">[12]!lkljhjhghggf</definedName>
    <definedName name="lkljkjhjhggfdgf" hidden="1">{#N/A,#N/A,TRUE,"Лист1";#N/A,#N/A,TRUE,"Лист2";#N/A,#N/A,TRUE,"Лист3"}</definedName>
    <definedName name="lkljkjhjkjh" localSheetId="1">[12]!lkljkjhjkjh</definedName>
    <definedName name="lkljkjhjkjh" localSheetId="4">[12]!lkljkjhjkjh</definedName>
    <definedName name="lkljkjhjkjh">[12]!lkljkjhjkjh</definedName>
    <definedName name="lklkjkjhjhfg" localSheetId="1">[12]!lklkjkjhjhfg</definedName>
    <definedName name="lklkjkjhjhfg" localSheetId="4">[12]!lklkjkjhjhfg</definedName>
    <definedName name="lklkjkjhjhfg">[12]!lklkjkjhjhfg</definedName>
    <definedName name="lklkkllk" localSheetId="1">[12]!lklkkllk</definedName>
    <definedName name="lklkkllk" localSheetId="4">[12]!lklkkllk</definedName>
    <definedName name="lklkkllk">[12]!lklkkllk</definedName>
    <definedName name="lklkljkhjhgh" localSheetId="1">[12]!lklkljkhjhgh</definedName>
    <definedName name="lklkljkhjhgh" localSheetId="4">[12]!lklkljkhjhgh</definedName>
    <definedName name="lklkljkhjhgh">[12]!lklkljkhjhgh</definedName>
    <definedName name="lklklk" localSheetId="8">[14]!lklklk</definedName>
    <definedName name="lklklk">[15]!lklklk</definedName>
    <definedName name="lklklkjkj" localSheetId="1">[12]!lklklkjkj</definedName>
    <definedName name="lklklkjkj" localSheetId="4">[12]!lklklkjkj</definedName>
    <definedName name="lklklkjkj">[12]!lklklkjkj</definedName>
    <definedName name="lllllll" localSheetId="1">[12]!lllllll</definedName>
    <definedName name="lllllll" localSheetId="4">[12]!lllllll</definedName>
    <definedName name="lllllll">[12]!lllllll</definedName>
    <definedName name="Loans_o" localSheetId="8">'[13]13'!#REF!</definedName>
    <definedName name="Loans_o">'[13]13'!#REF!</definedName>
    <definedName name="LTI_6" localSheetId="8">'[13]6'!#REF!</definedName>
    <definedName name="LTI_6">'[13]6'!#REF!</definedName>
    <definedName name="m" localSheetId="8">#REF!</definedName>
    <definedName name="m">#REF!</definedName>
    <definedName name="MAR" localSheetId="1">#REF!</definedName>
    <definedName name="MAR" localSheetId="4">#REF!</definedName>
    <definedName name="MAR" localSheetId="8">#REF!</definedName>
    <definedName name="MAR">#REF!</definedName>
    <definedName name="MAR_4">"#REF!"</definedName>
    <definedName name="MAXWC" localSheetId="8">[4]MAIN!$C$1340</definedName>
    <definedName name="MAXWC">[5]MAIN!$C$1340</definedName>
    <definedName name="MAY" localSheetId="1">#REF!</definedName>
    <definedName name="MAY" localSheetId="4">#REF!</definedName>
    <definedName name="MAY" localSheetId="8">#REF!</definedName>
    <definedName name="MAY">#REF!</definedName>
    <definedName name="MAY_4">"#REF!"</definedName>
    <definedName name="Method" localSheetId="8">[4]MAIN!$F$29</definedName>
    <definedName name="Method">[5]MAIN!$F$29</definedName>
    <definedName name="mhgg" localSheetId="1">[12]!mhgg</definedName>
    <definedName name="mhgg" localSheetId="4">[12]!mhgg</definedName>
    <definedName name="mhgg">[12]!mhgg</definedName>
    <definedName name="mhyt" hidden="1">{#N/A,#N/A,TRUE,"Лист1";#N/A,#N/A,TRUE,"Лист2";#N/A,#N/A,TRUE,"Лист3"}</definedName>
    <definedName name="MINCASH" localSheetId="8">[4]MAIN!$C$1338</definedName>
    <definedName name="MINCASH">[5]MAIN!$C$1338</definedName>
    <definedName name="minlabor_costs" localSheetId="8">[4]MAIN!$F$594:$AL$594</definedName>
    <definedName name="minlabor_costs">[5]MAIN!$F$594:$AL$594</definedName>
    <definedName name="MINPROFIT" localSheetId="8">[4]MAIN!$C$1339</definedName>
    <definedName name="MINPROFIT">[5]MAIN!$C$1339</definedName>
    <definedName name="mjghggggggggggggg" localSheetId="1">[12]!mjghggggggggggggg</definedName>
    <definedName name="mjghggggggggggggg" localSheetId="4">[12]!mjghggggggggggggg</definedName>
    <definedName name="mjghggggggggggggg">[12]!mjghggggggggggggg</definedName>
    <definedName name="mjhhhhhujy" localSheetId="1">[12]!mjhhhhhujy</definedName>
    <definedName name="mjhhhhhujy" localSheetId="4">[12]!mjhhhhhujy</definedName>
    <definedName name="mjhhhhhujy">[12]!mjhhhhhujy</definedName>
    <definedName name="mjhuiy" hidden="1">{#N/A,#N/A,TRUE,"Лист1";#N/A,#N/A,TRUE,"Лист2";#N/A,#N/A,TRUE,"Лист3"}</definedName>
    <definedName name="mjnnnnnnnnnnnnnnkjnmh" localSheetId="1">[12]!mjnnnnnnnnnnnnnnkjnmh</definedName>
    <definedName name="mjnnnnnnnnnnnnnnkjnmh" localSheetId="4">[12]!mjnnnnnnnnnnnnnnkjnmh</definedName>
    <definedName name="mjnnnnnnnnnnnnnnkjnmh">[12]!mjnnnnnnnnnnnnnnkjnmh</definedName>
    <definedName name="mjujy" localSheetId="1">[12]!mjujy</definedName>
    <definedName name="mjujy" localSheetId="4">[12]!mjujy</definedName>
    <definedName name="mjujy">[12]!mjujy</definedName>
    <definedName name="MmExcelLinker_6E24F10A_D93B_4197_A91F_1E8C46B84DD5_4">#N/A</definedName>
    <definedName name="mnbhjf" localSheetId="1">[12]!mnbhjf</definedName>
    <definedName name="mnbhjf" localSheetId="4">[12]!mnbhjf</definedName>
    <definedName name="mnbhjf">[12]!mnbhjf</definedName>
    <definedName name="mnghr" localSheetId="1">[12]!mnghr</definedName>
    <definedName name="mnghr" localSheetId="4">[12]!mnghr</definedName>
    <definedName name="mnghr">[12]!mnghr</definedName>
    <definedName name="mnmbnvb" localSheetId="1">[12]!mnmbnvb</definedName>
    <definedName name="mnmbnvb" localSheetId="4">[12]!mnmbnvb</definedName>
    <definedName name="mnmbnvb">[12]!mnmbnvb</definedName>
    <definedName name="mnnjjjjjjjjjjjjj" hidden="1">{#N/A,#N/A,TRUE,"Лист1";#N/A,#N/A,TRUE,"Лист2";#N/A,#N/A,TRUE,"Лист3"}</definedName>
    <definedName name="MO" localSheetId="1">#REF!</definedName>
    <definedName name="MO" localSheetId="4">#REF!</definedName>
    <definedName name="MO" localSheetId="8">#REF!</definedName>
    <definedName name="MO">#REF!</definedName>
    <definedName name="MO_4">"#REF!"</definedName>
    <definedName name="Money1" localSheetId="8">[4]MAIN!$F$20</definedName>
    <definedName name="Money1">[5]MAIN!$F$20</definedName>
    <definedName name="Money11" localSheetId="8">[4]MAIN!$F$21</definedName>
    <definedName name="Money11">[5]MAIN!$F$21</definedName>
    <definedName name="Money2" localSheetId="8">[4]MAIN!$F$24</definedName>
    <definedName name="Money2">[5]MAIN!$F$24</definedName>
    <definedName name="Money21" localSheetId="8">[4]MAIN!$F$25</definedName>
    <definedName name="Money21">[5]MAIN!$F$25</definedName>
    <definedName name="MoneyR" localSheetId="8">[4]MAIN!$F$1248</definedName>
    <definedName name="MoneyR">[5]MAIN!$F$1248</definedName>
    <definedName name="MONTH" localSheetId="1">#REF!</definedName>
    <definedName name="MONTH" localSheetId="4">#REF!</definedName>
    <definedName name="MONTH" localSheetId="8">#REF!</definedName>
    <definedName name="MONTH">#REF!</definedName>
    <definedName name="MONTH_4">"#REF!"</definedName>
    <definedName name="n" localSheetId="1">[12]!n</definedName>
    <definedName name="n" localSheetId="4">[12]!n</definedName>
    <definedName name="n">[12]!n</definedName>
    <definedName name="NAME110" localSheetId="1">#REF!,#REF!,#REF!,#REF!,#REF!,#REF!,#REF!,#REF!</definedName>
    <definedName name="NAME110" localSheetId="4">#REF!,#REF!,#REF!,#REF!,#REF!,#REF!,#REF!,#REF!</definedName>
    <definedName name="NAME110" localSheetId="8">#REF!,#REF!,#REF!,#REF!,#REF!,#REF!,#REF!,#REF!</definedName>
    <definedName name="NAME110">#REF!,#REF!,#REF!,#REF!,#REF!,#REF!,#REF!,#REF!</definedName>
    <definedName name="NAME111" localSheetId="1">#REF!,#REF!,#REF!,#REF!,#REF!,#REF!,#REF!,#REF!</definedName>
    <definedName name="NAME111" localSheetId="4">#REF!,#REF!,#REF!,#REF!,#REF!,#REF!,#REF!,#REF!</definedName>
    <definedName name="NAME111">#REF!,#REF!,#REF!,#REF!,#REF!,#REF!,#REF!,#REF!</definedName>
    <definedName name="NAME112" localSheetId="1">#REF!,#REF!,#REF!,#REF!,#REF!,#REF!,#REF!,#REF!</definedName>
    <definedName name="NAME112" localSheetId="4">#REF!,#REF!,#REF!,#REF!,#REF!,#REF!,#REF!,#REF!</definedName>
    <definedName name="NAME112">#REF!,#REF!,#REF!,#REF!,#REF!,#REF!,#REF!,#REF!</definedName>
    <definedName name="NAME113" localSheetId="1">#REF!,#REF!,#REF!,#REF!,#REF!,#REF!,#REF!,#REF!</definedName>
    <definedName name="NAME113" localSheetId="4">#REF!,#REF!,#REF!,#REF!,#REF!,#REF!,#REF!,#REF!</definedName>
    <definedName name="NAME113">#REF!,#REF!,#REF!,#REF!,#REF!,#REF!,#REF!,#REF!</definedName>
    <definedName name="NAME114" localSheetId="1">#REF!,#REF!,#REF!,#REF!,#REF!,#REF!,#REF!,#REF!</definedName>
    <definedName name="NAME114" localSheetId="4">#REF!,#REF!,#REF!,#REF!,#REF!,#REF!,#REF!,#REF!</definedName>
    <definedName name="NAME114">#REF!,#REF!,#REF!,#REF!,#REF!,#REF!,#REF!,#REF!</definedName>
    <definedName name="NAME115" localSheetId="1">#REF!,#REF!,#REF!,#REF!,#REF!,#REF!,#REF!,#REF!</definedName>
    <definedName name="NAME115" localSheetId="4">#REF!,#REF!,#REF!,#REF!,#REF!,#REF!,#REF!,#REF!</definedName>
    <definedName name="NAME115">#REF!,#REF!,#REF!,#REF!,#REF!,#REF!,#REF!,#REF!</definedName>
    <definedName name="NAME116" localSheetId="1">#REF!,#REF!,#REF!,#REF!,#REF!,#REF!,#REF!,#REF!</definedName>
    <definedName name="NAME116" localSheetId="4">#REF!,#REF!,#REF!,#REF!,#REF!,#REF!,#REF!,#REF!</definedName>
    <definedName name="NAME116">#REF!,#REF!,#REF!,#REF!,#REF!,#REF!,#REF!,#REF!</definedName>
    <definedName name="NAME117" localSheetId="1">#REF!,#REF!,#REF!,#REF!,#REF!,#REF!,#REF!,#REF!</definedName>
    <definedName name="NAME117" localSheetId="4">#REF!,#REF!,#REF!,#REF!,#REF!,#REF!,#REF!,#REF!</definedName>
    <definedName name="NAME117">#REF!,#REF!,#REF!,#REF!,#REF!,#REF!,#REF!,#REF!</definedName>
    <definedName name="NAME118" localSheetId="1">#REF!,#REF!,#REF!,#REF!,#REF!,#REF!,#REF!,#REF!</definedName>
    <definedName name="NAME118" localSheetId="4">#REF!,#REF!,#REF!,#REF!,#REF!,#REF!,#REF!,#REF!</definedName>
    <definedName name="NAME118">#REF!,#REF!,#REF!,#REF!,#REF!,#REF!,#REF!,#REF!</definedName>
    <definedName name="NAME119" localSheetId="1">#REF!,#REF!,#REF!,#REF!,#REF!,#REF!,#REF!,#REF!</definedName>
    <definedName name="NAME119" localSheetId="4">#REF!,#REF!,#REF!,#REF!,#REF!,#REF!,#REF!,#REF!</definedName>
    <definedName name="NAME119">#REF!,#REF!,#REF!,#REF!,#REF!,#REF!,#REF!,#REF!</definedName>
    <definedName name="NAME12" localSheetId="1">#REF!,#REF!,#REF!,#REF!,#REF!,#REF!,#REF!,#REF!</definedName>
    <definedName name="NAME12" localSheetId="4">#REF!,#REF!,#REF!,#REF!,#REF!,#REF!,#REF!,#REF!</definedName>
    <definedName name="NAME12">#REF!,#REF!,#REF!,#REF!,#REF!,#REF!,#REF!,#REF!</definedName>
    <definedName name="NAME120" localSheetId="1">#REF!,#REF!,#REF!,#REF!,#REF!,#REF!,#REF!,#REF!</definedName>
    <definedName name="NAME120" localSheetId="4">#REF!,#REF!,#REF!,#REF!,#REF!,#REF!,#REF!,#REF!</definedName>
    <definedName name="NAME120">#REF!,#REF!,#REF!,#REF!,#REF!,#REF!,#REF!,#REF!</definedName>
    <definedName name="NAME121" localSheetId="1">#REF!,#REF!,#REF!,#REF!,#REF!,#REF!,#REF!,#REF!</definedName>
    <definedName name="NAME121" localSheetId="4">#REF!,#REF!,#REF!,#REF!,#REF!,#REF!,#REF!,#REF!</definedName>
    <definedName name="NAME121">#REF!,#REF!,#REF!,#REF!,#REF!,#REF!,#REF!,#REF!</definedName>
    <definedName name="NAME122" localSheetId="1">#REF!,#REF!,#REF!,#REF!,#REF!,#REF!,#REF!,#REF!</definedName>
    <definedName name="NAME122" localSheetId="4">#REF!,#REF!,#REF!,#REF!,#REF!,#REF!,#REF!,#REF!</definedName>
    <definedName name="NAME122">#REF!,#REF!,#REF!,#REF!,#REF!,#REF!,#REF!,#REF!</definedName>
    <definedName name="NAME123" localSheetId="1">#REF!,#REF!,#REF!,#REF!,#REF!,#REF!,#REF!,#REF!</definedName>
    <definedName name="NAME123" localSheetId="4">#REF!,#REF!,#REF!,#REF!,#REF!,#REF!,#REF!,#REF!</definedName>
    <definedName name="NAME123">#REF!,#REF!,#REF!,#REF!,#REF!,#REF!,#REF!,#REF!</definedName>
    <definedName name="NAME124" localSheetId="1">#REF!,#REF!,#REF!,#REF!,#REF!,#REF!,#REF!,#REF!</definedName>
    <definedName name="NAME124" localSheetId="4">#REF!,#REF!,#REF!,#REF!,#REF!,#REF!,#REF!,#REF!</definedName>
    <definedName name="NAME124">#REF!,#REF!,#REF!,#REF!,#REF!,#REF!,#REF!,#REF!</definedName>
    <definedName name="NAME125" localSheetId="1">#REF!,#REF!,#REF!,#REF!,#REF!,#REF!,#REF!,#REF!</definedName>
    <definedName name="NAME125" localSheetId="4">#REF!,#REF!,#REF!,#REF!,#REF!,#REF!,#REF!,#REF!</definedName>
    <definedName name="NAME125">#REF!,#REF!,#REF!,#REF!,#REF!,#REF!,#REF!,#REF!</definedName>
    <definedName name="NAME126" localSheetId="1">#REF!,#REF!,#REF!,#REF!,#REF!,#REF!,#REF!,#REF!</definedName>
    <definedName name="NAME126" localSheetId="4">#REF!,#REF!,#REF!,#REF!,#REF!,#REF!,#REF!,#REF!</definedName>
    <definedName name="NAME126">#REF!,#REF!,#REF!,#REF!,#REF!,#REF!,#REF!,#REF!</definedName>
    <definedName name="NAME127" localSheetId="1">#REF!,#REF!,#REF!,#REF!,#REF!,#REF!,#REF!,#REF!</definedName>
    <definedName name="NAME127" localSheetId="4">#REF!,#REF!,#REF!,#REF!,#REF!,#REF!,#REF!,#REF!</definedName>
    <definedName name="NAME127">#REF!,#REF!,#REF!,#REF!,#REF!,#REF!,#REF!,#REF!</definedName>
    <definedName name="NAME128" localSheetId="1">#REF!,#REF!,#REF!,#REF!,#REF!,#REF!,#REF!,#REF!</definedName>
    <definedName name="NAME128" localSheetId="4">#REF!,#REF!,#REF!,#REF!,#REF!,#REF!,#REF!,#REF!</definedName>
    <definedName name="NAME128">#REF!,#REF!,#REF!,#REF!,#REF!,#REF!,#REF!,#REF!</definedName>
    <definedName name="NAME129" localSheetId="1">#REF!,#REF!,#REF!,#REF!,#REF!,#REF!,#REF!,#REF!</definedName>
    <definedName name="NAME129" localSheetId="4">#REF!,#REF!,#REF!,#REF!,#REF!,#REF!,#REF!,#REF!</definedName>
    <definedName name="NAME129">#REF!,#REF!,#REF!,#REF!,#REF!,#REF!,#REF!,#REF!</definedName>
    <definedName name="NAME13" localSheetId="1">#REF!,#REF!,#REF!,#REF!,#REF!,#REF!,#REF!,#REF!</definedName>
    <definedName name="NAME13" localSheetId="4">#REF!,#REF!,#REF!,#REF!,#REF!,#REF!,#REF!,#REF!</definedName>
    <definedName name="NAME13">#REF!,#REF!,#REF!,#REF!,#REF!,#REF!,#REF!,#REF!</definedName>
    <definedName name="NAME130" localSheetId="1">#REF!,#REF!,#REF!,#REF!,#REF!,#REF!,#REF!,#REF!</definedName>
    <definedName name="NAME130" localSheetId="4">#REF!,#REF!,#REF!,#REF!,#REF!,#REF!,#REF!,#REF!</definedName>
    <definedName name="NAME130">#REF!,#REF!,#REF!,#REF!,#REF!,#REF!,#REF!,#REF!</definedName>
    <definedName name="NAME131" localSheetId="1">#REF!,#REF!,#REF!,#REF!,#REF!,#REF!,#REF!,#REF!</definedName>
    <definedName name="NAME131" localSheetId="4">#REF!,#REF!,#REF!,#REF!,#REF!,#REF!,#REF!,#REF!</definedName>
    <definedName name="NAME131">#REF!,#REF!,#REF!,#REF!,#REF!,#REF!,#REF!,#REF!</definedName>
    <definedName name="NAME132" localSheetId="1">#REF!,#REF!,#REF!,#REF!,#REF!,#REF!,#REF!,#REF!</definedName>
    <definedName name="NAME132" localSheetId="4">#REF!,#REF!,#REF!,#REF!,#REF!,#REF!,#REF!,#REF!</definedName>
    <definedName name="NAME132">#REF!,#REF!,#REF!,#REF!,#REF!,#REF!,#REF!,#REF!</definedName>
    <definedName name="NAME133" localSheetId="1">#REF!,#REF!,#REF!,#REF!,#REF!,#REF!,#REF!,#REF!</definedName>
    <definedName name="NAME133" localSheetId="4">#REF!,#REF!,#REF!,#REF!,#REF!,#REF!,#REF!,#REF!</definedName>
    <definedName name="NAME133">#REF!,#REF!,#REF!,#REF!,#REF!,#REF!,#REF!,#REF!</definedName>
    <definedName name="NAME134" localSheetId="1">#REF!,#REF!,#REF!,#REF!,#REF!,#REF!,#REF!,#REF!</definedName>
    <definedName name="NAME134" localSheetId="4">#REF!,#REF!,#REF!,#REF!,#REF!,#REF!,#REF!,#REF!</definedName>
    <definedName name="NAME134">#REF!,#REF!,#REF!,#REF!,#REF!,#REF!,#REF!,#REF!</definedName>
    <definedName name="NAME135" localSheetId="1">#REF!,#REF!,#REF!,#REF!,#REF!,#REF!,#REF!,#REF!</definedName>
    <definedName name="NAME135" localSheetId="4">#REF!,#REF!,#REF!,#REF!,#REF!,#REF!,#REF!,#REF!</definedName>
    <definedName name="NAME135">#REF!,#REF!,#REF!,#REF!,#REF!,#REF!,#REF!,#REF!</definedName>
    <definedName name="NAME136" localSheetId="1">#REF!,#REF!,#REF!,#REF!,#REF!,#REF!,#REF!,#REF!</definedName>
    <definedName name="NAME136" localSheetId="4">#REF!,#REF!,#REF!,#REF!,#REF!,#REF!,#REF!,#REF!</definedName>
    <definedName name="NAME136">#REF!,#REF!,#REF!,#REF!,#REF!,#REF!,#REF!,#REF!</definedName>
    <definedName name="NAME137" localSheetId="1">#REF!,#REF!,#REF!,#REF!,#REF!,#REF!,#REF!,#REF!</definedName>
    <definedName name="NAME137" localSheetId="4">#REF!,#REF!,#REF!,#REF!,#REF!,#REF!,#REF!,#REF!</definedName>
    <definedName name="NAME137">#REF!,#REF!,#REF!,#REF!,#REF!,#REF!,#REF!,#REF!</definedName>
    <definedName name="NAME138" localSheetId="1">#REF!,#REF!,#REF!,#REF!,#REF!,#REF!,#REF!,#REF!</definedName>
    <definedName name="NAME138" localSheetId="4">#REF!,#REF!,#REF!,#REF!,#REF!,#REF!,#REF!,#REF!</definedName>
    <definedName name="NAME138">#REF!,#REF!,#REF!,#REF!,#REF!,#REF!,#REF!,#REF!</definedName>
    <definedName name="NAME139" localSheetId="1">#REF!,#REF!,#REF!,#REF!,#REF!,#REF!,#REF!,#REF!</definedName>
    <definedName name="NAME139" localSheetId="4">#REF!,#REF!,#REF!,#REF!,#REF!,#REF!,#REF!,#REF!</definedName>
    <definedName name="NAME139">#REF!,#REF!,#REF!,#REF!,#REF!,#REF!,#REF!,#REF!</definedName>
    <definedName name="NAME14" localSheetId="1">#REF!,#REF!,#REF!,#REF!,#REF!,#REF!,#REF!,#REF!</definedName>
    <definedName name="NAME14" localSheetId="4">#REF!,#REF!,#REF!,#REF!,#REF!,#REF!,#REF!,#REF!</definedName>
    <definedName name="NAME14">#REF!,#REF!,#REF!,#REF!,#REF!,#REF!,#REF!,#REF!</definedName>
    <definedName name="NAME140" localSheetId="1">#REF!,#REF!,#REF!,#REF!,#REF!,#REF!,#REF!,#REF!</definedName>
    <definedName name="NAME140" localSheetId="4">#REF!,#REF!,#REF!,#REF!,#REF!,#REF!,#REF!,#REF!</definedName>
    <definedName name="NAME140">#REF!,#REF!,#REF!,#REF!,#REF!,#REF!,#REF!,#REF!</definedName>
    <definedName name="NAME141" localSheetId="1">#REF!,#REF!,#REF!,#REF!,#REF!,#REF!,#REF!,#REF!</definedName>
    <definedName name="NAME141" localSheetId="4">#REF!,#REF!,#REF!,#REF!,#REF!,#REF!,#REF!,#REF!</definedName>
    <definedName name="NAME141">#REF!,#REF!,#REF!,#REF!,#REF!,#REF!,#REF!,#REF!</definedName>
    <definedName name="NAME142" localSheetId="1">#REF!,#REF!,#REF!,#REF!,#REF!,#REF!,#REF!,#REF!</definedName>
    <definedName name="NAME142" localSheetId="4">#REF!,#REF!,#REF!,#REF!,#REF!,#REF!,#REF!,#REF!</definedName>
    <definedName name="NAME142">#REF!,#REF!,#REF!,#REF!,#REF!,#REF!,#REF!,#REF!</definedName>
    <definedName name="NAME143" localSheetId="1">#REF!,#REF!,#REF!,#REF!,#REF!,#REF!,#REF!,#REF!</definedName>
    <definedName name="NAME143" localSheetId="4">#REF!,#REF!,#REF!,#REF!,#REF!,#REF!,#REF!,#REF!</definedName>
    <definedName name="NAME143">#REF!,#REF!,#REF!,#REF!,#REF!,#REF!,#REF!,#REF!</definedName>
    <definedName name="NAME144" localSheetId="1">#REF!,#REF!,#REF!,#REF!,#REF!,#REF!,#REF!,#REF!</definedName>
    <definedName name="NAME144" localSheetId="4">#REF!,#REF!,#REF!,#REF!,#REF!,#REF!,#REF!,#REF!</definedName>
    <definedName name="NAME144">#REF!,#REF!,#REF!,#REF!,#REF!,#REF!,#REF!,#REF!</definedName>
    <definedName name="NAME145" localSheetId="1">#REF!,#REF!,#REF!,#REF!,#REF!,#REF!,#REF!,#REF!</definedName>
    <definedName name="NAME145" localSheetId="4">#REF!,#REF!,#REF!,#REF!,#REF!,#REF!,#REF!,#REF!</definedName>
    <definedName name="NAME145">#REF!,#REF!,#REF!,#REF!,#REF!,#REF!,#REF!,#REF!</definedName>
    <definedName name="NAME146" localSheetId="1">#REF!,#REF!,#REF!,#REF!,#REF!,#REF!,#REF!,#REF!</definedName>
    <definedName name="NAME146" localSheetId="4">#REF!,#REF!,#REF!,#REF!,#REF!,#REF!,#REF!,#REF!</definedName>
    <definedName name="NAME146">#REF!,#REF!,#REF!,#REF!,#REF!,#REF!,#REF!,#REF!</definedName>
    <definedName name="NAME147" localSheetId="1">#REF!,#REF!,#REF!,#REF!,#REF!,#REF!,#REF!,#REF!</definedName>
    <definedName name="NAME147" localSheetId="4">#REF!,#REF!,#REF!,#REF!,#REF!,#REF!,#REF!,#REF!</definedName>
    <definedName name="NAME147">#REF!,#REF!,#REF!,#REF!,#REF!,#REF!,#REF!,#REF!</definedName>
    <definedName name="NAME148" localSheetId="1">#REF!,#REF!,#REF!,#REF!,#REF!,#REF!,#REF!,#REF!</definedName>
    <definedName name="NAME148" localSheetId="4">#REF!,#REF!,#REF!,#REF!,#REF!,#REF!,#REF!,#REF!</definedName>
    <definedName name="NAME148">#REF!,#REF!,#REF!,#REF!,#REF!,#REF!,#REF!,#REF!</definedName>
    <definedName name="NAME149" localSheetId="1">#REF!,#REF!,#REF!,#REF!,#REF!,#REF!,#REF!,#REF!</definedName>
    <definedName name="NAME149" localSheetId="4">#REF!,#REF!,#REF!,#REF!,#REF!,#REF!,#REF!,#REF!</definedName>
    <definedName name="NAME149">#REF!,#REF!,#REF!,#REF!,#REF!,#REF!,#REF!,#REF!</definedName>
    <definedName name="NAME15" localSheetId="1">#REF!,#REF!,#REF!,#REF!,#REF!,#REF!,#REF!,#REF!</definedName>
    <definedName name="NAME15" localSheetId="4">#REF!,#REF!,#REF!,#REF!,#REF!,#REF!,#REF!,#REF!</definedName>
    <definedName name="NAME15">#REF!,#REF!,#REF!,#REF!,#REF!,#REF!,#REF!,#REF!</definedName>
    <definedName name="NAME150" localSheetId="1">#REF!,#REF!,#REF!,#REF!,#REF!,#REF!,#REF!,#REF!</definedName>
    <definedName name="NAME150" localSheetId="4">#REF!,#REF!,#REF!,#REF!,#REF!,#REF!,#REF!,#REF!</definedName>
    <definedName name="NAME150">#REF!,#REF!,#REF!,#REF!,#REF!,#REF!,#REF!,#REF!</definedName>
    <definedName name="NAME151" localSheetId="1">#REF!,#REF!,#REF!,#REF!,#REF!,#REF!,#REF!,#REF!</definedName>
    <definedName name="NAME151" localSheetId="4">#REF!,#REF!,#REF!,#REF!,#REF!,#REF!,#REF!,#REF!</definedName>
    <definedName name="NAME151">#REF!,#REF!,#REF!,#REF!,#REF!,#REF!,#REF!,#REF!</definedName>
    <definedName name="NAME152" localSheetId="1">#REF!,#REF!,#REF!,#REF!,#REF!,#REF!,#REF!,#REF!</definedName>
    <definedName name="NAME152" localSheetId="4">#REF!,#REF!,#REF!,#REF!,#REF!,#REF!,#REF!,#REF!</definedName>
    <definedName name="NAME152">#REF!,#REF!,#REF!,#REF!,#REF!,#REF!,#REF!,#REF!</definedName>
    <definedName name="NAME153" localSheetId="1">#REF!,#REF!,#REF!,#REF!,#REF!,#REF!,#REF!,#REF!</definedName>
    <definedName name="NAME153" localSheetId="4">#REF!,#REF!,#REF!,#REF!,#REF!,#REF!,#REF!,#REF!</definedName>
    <definedName name="NAME153">#REF!,#REF!,#REF!,#REF!,#REF!,#REF!,#REF!,#REF!</definedName>
    <definedName name="NAME154" localSheetId="1">#REF!,#REF!,#REF!,#REF!,#REF!,#REF!,#REF!,#REF!</definedName>
    <definedName name="NAME154" localSheetId="4">#REF!,#REF!,#REF!,#REF!,#REF!,#REF!,#REF!,#REF!</definedName>
    <definedName name="NAME154">#REF!,#REF!,#REF!,#REF!,#REF!,#REF!,#REF!,#REF!</definedName>
    <definedName name="NAME155" localSheetId="1">#REF!,#REF!,#REF!,#REF!,#REF!,#REF!,#REF!,#REF!</definedName>
    <definedName name="NAME155" localSheetId="4">#REF!,#REF!,#REF!,#REF!,#REF!,#REF!,#REF!,#REF!</definedName>
    <definedName name="NAME155">#REF!,#REF!,#REF!,#REF!,#REF!,#REF!,#REF!,#REF!</definedName>
    <definedName name="NAME156" localSheetId="1">#REF!,#REF!,#REF!,#REF!,#REF!,#REF!,#REF!,#REF!</definedName>
    <definedName name="NAME156" localSheetId="4">#REF!,#REF!,#REF!,#REF!,#REF!,#REF!,#REF!,#REF!</definedName>
    <definedName name="NAME156">#REF!,#REF!,#REF!,#REF!,#REF!,#REF!,#REF!,#REF!</definedName>
    <definedName name="NAME157" localSheetId="1">#REF!,#REF!,#REF!,#REF!,#REF!,#REF!,#REF!,#REF!</definedName>
    <definedName name="NAME157" localSheetId="4">#REF!,#REF!,#REF!,#REF!,#REF!,#REF!,#REF!,#REF!</definedName>
    <definedName name="NAME157">#REF!,#REF!,#REF!,#REF!,#REF!,#REF!,#REF!,#REF!</definedName>
    <definedName name="NAME158" localSheetId="1">#REF!,#REF!,#REF!,#REF!,#REF!,#REF!,#REF!,#REF!</definedName>
    <definedName name="NAME158" localSheetId="4">#REF!,#REF!,#REF!,#REF!,#REF!,#REF!,#REF!,#REF!</definedName>
    <definedName name="NAME158">#REF!,#REF!,#REF!,#REF!,#REF!,#REF!,#REF!,#REF!</definedName>
    <definedName name="NAME159" localSheetId="1">#REF!,#REF!,#REF!,#REF!,#REF!,#REF!,#REF!,#REF!</definedName>
    <definedName name="NAME159" localSheetId="4">#REF!,#REF!,#REF!,#REF!,#REF!,#REF!,#REF!,#REF!</definedName>
    <definedName name="NAME159">#REF!,#REF!,#REF!,#REF!,#REF!,#REF!,#REF!,#REF!</definedName>
    <definedName name="NAME16" localSheetId="1">#REF!,#REF!,#REF!,#REF!,#REF!,#REF!,#REF!,#REF!</definedName>
    <definedName name="NAME16" localSheetId="4">#REF!,#REF!,#REF!,#REF!,#REF!,#REF!,#REF!,#REF!</definedName>
    <definedName name="NAME16">#REF!,#REF!,#REF!,#REF!,#REF!,#REF!,#REF!,#REF!</definedName>
    <definedName name="NAME160" localSheetId="1">#REF!,#REF!,#REF!,#REF!,#REF!,#REF!,#REF!,#REF!</definedName>
    <definedName name="NAME160" localSheetId="4">#REF!,#REF!,#REF!,#REF!,#REF!,#REF!,#REF!,#REF!</definedName>
    <definedName name="NAME160">#REF!,#REF!,#REF!,#REF!,#REF!,#REF!,#REF!,#REF!</definedName>
    <definedName name="NAME161" localSheetId="1">#REF!,#REF!,#REF!,#REF!,#REF!,#REF!,#REF!,#REF!</definedName>
    <definedName name="NAME161" localSheetId="4">#REF!,#REF!,#REF!,#REF!,#REF!,#REF!,#REF!,#REF!</definedName>
    <definedName name="NAME161">#REF!,#REF!,#REF!,#REF!,#REF!,#REF!,#REF!,#REF!</definedName>
    <definedName name="NAME162" localSheetId="1">#REF!,#REF!,#REF!,#REF!,#REF!,#REF!,#REF!,#REF!</definedName>
    <definedName name="NAME162" localSheetId="4">#REF!,#REF!,#REF!,#REF!,#REF!,#REF!,#REF!,#REF!</definedName>
    <definedName name="NAME162">#REF!,#REF!,#REF!,#REF!,#REF!,#REF!,#REF!,#REF!</definedName>
    <definedName name="NAME17" localSheetId="1">#REF!,#REF!,#REF!,#REF!,#REF!,#REF!,#REF!,#REF!</definedName>
    <definedName name="NAME17" localSheetId="4">#REF!,#REF!,#REF!,#REF!,#REF!,#REF!,#REF!,#REF!</definedName>
    <definedName name="NAME17">#REF!,#REF!,#REF!,#REF!,#REF!,#REF!,#REF!,#REF!</definedName>
    <definedName name="NAME18" localSheetId="1">#REF!,#REF!,#REF!,#REF!,#REF!,#REF!,#REF!,#REF!</definedName>
    <definedName name="NAME18" localSheetId="4">#REF!,#REF!,#REF!,#REF!,#REF!,#REF!,#REF!,#REF!</definedName>
    <definedName name="NAME18">#REF!,#REF!,#REF!,#REF!,#REF!,#REF!,#REF!,#REF!</definedName>
    <definedName name="NAME19" localSheetId="1">#REF!,#REF!,#REF!,#REF!,#REF!,#REF!,#REF!,#REF!</definedName>
    <definedName name="NAME19" localSheetId="4">#REF!,#REF!,#REF!,#REF!,#REF!,#REF!,#REF!,#REF!</definedName>
    <definedName name="NAME19">#REF!,#REF!,#REF!,#REF!,#REF!,#REF!,#REF!,#REF!</definedName>
    <definedName name="NAME210" localSheetId="1">#REF!,#REF!,#REF!,#REF!,#REF!,#REF!,#REF!</definedName>
    <definedName name="NAME210" localSheetId="4">#REF!,#REF!,#REF!,#REF!,#REF!,#REF!,#REF!</definedName>
    <definedName name="NAME210" localSheetId="8">#REF!,#REF!,#REF!,#REF!,#REF!,#REF!,#REF!</definedName>
    <definedName name="NAME210">#REF!,#REF!,#REF!,#REF!,#REF!,#REF!,#REF!</definedName>
    <definedName name="NAME211" localSheetId="1">#REF!,#REF!,#REF!,#REF!,#REF!,#REF!,#REF!</definedName>
    <definedName name="NAME211" localSheetId="4">#REF!,#REF!,#REF!,#REF!,#REF!,#REF!,#REF!</definedName>
    <definedName name="NAME211">#REF!,#REF!,#REF!,#REF!,#REF!,#REF!,#REF!</definedName>
    <definedName name="NAME212" localSheetId="1">#REF!,#REF!,#REF!,#REF!,#REF!,#REF!,#REF!</definedName>
    <definedName name="NAME212" localSheetId="4">#REF!,#REF!,#REF!,#REF!,#REF!,#REF!,#REF!</definedName>
    <definedName name="NAME212">#REF!,#REF!,#REF!,#REF!,#REF!,#REF!,#REF!</definedName>
    <definedName name="NAME213" localSheetId="1">#REF!,#REF!,#REF!,#REF!,#REF!,#REF!,#REF!</definedName>
    <definedName name="NAME213" localSheetId="4">#REF!,#REF!,#REF!,#REF!,#REF!,#REF!,#REF!</definedName>
    <definedName name="NAME213">#REF!,#REF!,#REF!,#REF!,#REF!,#REF!,#REF!</definedName>
    <definedName name="NAME214" localSheetId="1">#REF!,#REF!,#REF!,#REF!,#REF!,#REF!,#REF!</definedName>
    <definedName name="NAME214" localSheetId="4">#REF!,#REF!,#REF!,#REF!,#REF!,#REF!,#REF!</definedName>
    <definedName name="NAME214">#REF!,#REF!,#REF!,#REF!,#REF!,#REF!,#REF!</definedName>
    <definedName name="NAME215" localSheetId="1">#REF!,#REF!,#REF!,#REF!,#REF!,#REF!,#REF!</definedName>
    <definedName name="NAME215" localSheetId="4">#REF!,#REF!,#REF!,#REF!,#REF!,#REF!,#REF!</definedName>
    <definedName name="NAME215">#REF!,#REF!,#REF!,#REF!,#REF!,#REF!,#REF!</definedName>
    <definedName name="NAME216" localSheetId="1">#REF!,#REF!,#REF!,#REF!,#REF!,#REF!,#REF!</definedName>
    <definedName name="NAME216" localSheetId="4">#REF!,#REF!,#REF!,#REF!,#REF!,#REF!,#REF!</definedName>
    <definedName name="NAME216">#REF!,#REF!,#REF!,#REF!,#REF!,#REF!,#REF!</definedName>
    <definedName name="NAME217" localSheetId="1">#REF!,#REF!,#REF!,#REF!,#REF!,#REF!,#REF!</definedName>
    <definedName name="NAME217" localSheetId="4">#REF!,#REF!,#REF!,#REF!,#REF!,#REF!,#REF!</definedName>
    <definedName name="NAME217">#REF!,#REF!,#REF!,#REF!,#REF!,#REF!,#REF!</definedName>
    <definedName name="NAME218" localSheetId="1">#REF!,#REF!,#REF!,#REF!,#REF!,#REF!,#REF!</definedName>
    <definedName name="NAME218" localSheetId="4">#REF!,#REF!,#REF!,#REF!,#REF!,#REF!,#REF!</definedName>
    <definedName name="NAME218">#REF!,#REF!,#REF!,#REF!,#REF!,#REF!,#REF!</definedName>
    <definedName name="NAME219" localSheetId="1">#REF!,#REF!,#REF!,#REF!,#REF!,#REF!,#REF!</definedName>
    <definedName name="NAME219" localSheetId="4">#REF!,#REF!,#REF!,#REF!,#REF!,#REF!,#REF!</definedName>
    <definedName name="NAME219">#REF!,#REF!,#REF!,#REF!,#REF!,#REF!,#REF!</definedName>
    <definedName name="NAME22" localSheetId="1">#REF!</definedName>
    <definedName name="NAME22" localSheetId="4">#REF!</definedName>
    <definedName name="NAME22" localSheetId="8">#REF!</definedName>
    <definedName name="NAME22">#REF!</definedName>
    <definedName name="NAME220" localSheetId="1">#REF!,#REF!,#REF!,#REF!,#REF!,#REF!,#REF!</definedName>
    <definedName name="NAME220" localSheetId="4">#REF!,#REF!,#REF!,#REF!,#REF!,#REF!,#REF!</definedName>
    <definedName name="NAME220" localSheetId="8">#REF!,#REF!,#REF!,#REF!,#REF!,#REF!,#REF!</definedName>
    <definedName name="NAME220">#REF!,#REF!,#REF!,#REF!,#REF!,#REF!,#REF!</definedName>
    <definedName name="NAME221" localSheetId="1">#REF!,#REF!,#REF!,#REF!,#REF!,#REF!,#REF!</definedName>
    <definedName name="NAME221" localSheetId="4">#REF!,#REF!,#REF!,#REF!,#REF!,#REF!,#REF!</definedName>
    <definedName name="NAME221">#REF!,#REF!,#REF!,#REF!,#REF!,#REF!,#REF!</definedName>
    <definedName name="NAME222" localSheetId="1">#REF!,#REF!,#REF!,#REF!,#REF!,#REF!,#REF!</definedName>
    <definedName name="NAME222" localSheetId="4">#REF!,#REF!,#REF!,#REF!,#REF!,#REF!,#REF!</definedName>
    <definedName name="NAME222">#REF!,#REF!,#REF!,#REF!,#REF!,#REF!,#REF!</definedName>
    <definedName name="NAME223" localSheetId="1">#REF!,#REF!,#REF!,#REF!,#REF!,#REF!,#REF!</definedName>
    <definedName name="NAME223" localSheetId="4">#REF!,#REF!,#REF!,#REF!,#REF!,#REF!,#REF!</definedName>
    <definedName name="NAME223">#REF!,#REF!,#REF!,#REF!,#REF!,#REF!,#REF!</definedName>
    <definedName name="NAME224" localSheetId="1">#REF!,#REF!,#REF!,#REF!,#REF!,#REF!,#REF!</definedName>
    <definedName name="NAME224" localSheetId="4">#REF!,#REF!,#REF!,#REF!,#REF!,#REF!,#REF!</definedName>
    <definedName name="NAME224">#REF!,#REF!,#REF!,#REF!,#REF!,#REF!,#REF!</definedName>
    <definedName name="NAME225" localSheetId="1">#REF!,#REF!,#REF!,#REF!,#REF!,#REF!,#REF!</definedName>
    <definedName name="NAME225" localSheetId="4">#REF!,#REF!,#REF!,#REF!,#REF!,#REF!,#REF!</definedName>
    <definedName name="NAME225">#REF!,#REF!,#REF!,#REF!,#REF!,#REF!,#REF!</definedName>
    <definedName name="NAME226" localSheetId="1">#REF!,#REF!,#REF!,#REF!,#REF!,#REF!,#REF!</definedName>
    <definedName name="NAME226" localSheetId="4">#REF!,#REF!,#REF!,#REF!,#REF!,#REF!,#REF!</definedName>
    <definedName name="NAME226">#REF!,#REF!,#REF!,#REF!,#REF!,#REF!,#REF!</definedName>
    <definedName name="NAME227" localSheetId="1">#REF!,#REF!,#REF!,#REF!,#REF!,#REF!,#REF!</definedName>
    <definedName name="NAME227" localSheetId="4">#REF!,#REF!,#REF!,#REF!,#REF!,#REF!,#REF!</definedName>
    <definedName name="NAME227">#REF!,#REF!,#REF!,#REF!,#REF!,#REF!,#REF!</definedName>
    <definedName name="NAME228" localSheetId="1">#REF!,#REF!,#REF!,#REF!,#REF!,#REF!,#REF!</definedName>
    <definedName name="NAME228" localSheetId="4">#REF!,#REF!,#REF!,#REF!,#REF!,#REF!,#REF!</definedName>
    <definedName name="NAME228">#REF!,#REF!,#REF!,#REF!,#REF!,#REF!,#REF!</definedName>
    <definedName name="NAME229" localSheetId="1">#REF!,#REF!,#REF!,#REF!,#REF!,#REF!,#REF!</definedName>
    <definedName name="NAME229" localSheetId="4">#REF!,#REF!,#REF!,#REF!,#REF!,#REF!,#REF!</definedName>
    <definedName name="NAME229">#REF!,#REF!,#REF!,#REF!,#REF!,#REF!,#REF!</definedName>
    <definedName name="NAME23" localSheetId="1">#REF!,#REF!,#REF!,#REF!,#REF!,#REF!,#REF!</definedName>
    <definedName name="NAME23" localSheetId="4">#REF!,#REF!,#REF!,#REF!,#REF!,#REF!,#REF!</definedName>
    <definedName name="NAME23">#REF!,#REF!,#REF!,#REF!,#REF!,#REF!,#REF!</definedName>
    <definedName name="NAME230" localSheetId="1">#REF!,#REF!,#REF!,#REF!,#REF!,#REF!,#REF!</definedName>
    <definedName name="NAME230" localSheetId="4">#REF!,#REF!,#REF!,#REF!,#REF!,#REF!,#REF!</definedName>
    <definedName name="NAME230">#REF!,#REF!,#REF!,#REF!,#REF!,#REF!,#REF!</definedName>
    <definedName name="NAME231" localSheetId="1">#REF!,#REF!,#REF!,#REF!,#REF!,#REF!,#REF!</definedName>
    <definedName name="NAME231" localSheetId="4">#REF!,#REF!,#REF!,#REF!,#REF!,#REF!,#REF!</definedName>
    <definedName name="NAME231">#REF!,#REF!,#REF!,#REF!,#REF!,#REF!,#REF!</definedName>
    <definedName name="NAME232" localSheetId="1">#REF!,#REF!,#REF!,#REF!,#REF!,#REF!,#REF!</definedName>
    <definedName name="NAME232" localSheetId="4">#REF!,#REF!,#REF!,#REF!,#REF!,#REF!,#REF!</definedName>
    <definedName name="NAME232">#REF!,#REF!,#REF!,#REF!,#REF!,#REF!,#REF!</definedName>
    <definedName name="NAME233" localSheetId="1">#REF!,#REF!,#REF!,#REF!,#REF!,#REF!,#REF!</definedName>
    <definedName name="NAME233" localSheetId="4">#REF!,#REF!,#REF!,#REF!,#REF!,#REF!,#REF!</definedName>
    <definedName name="NAME233">#REF!,#REF!,#REF!,#REF!,#REF!,#REF!,#REF!</definedName>
    <definedName name="NAME234" localSheetId="1">#REF!,#REF!,#REF!,#REF!,#REF!,#REF!,#REF!</definedName>
    <definedName name="NAME234" localSheetId="4">#REF!,#REF!,#REF!,#REF!,#REF!,#REF!,#REF!</definedName>
    <definedName name="NAME234">#REF!,#REF!,#REF!,#REF!,#REF!,#REF!,#REF!</definedName>
    <definedName name="NAME235" localSheetId="1">#REF!,#REF!,#REF!,#REF!,#REF!,#REF!,#REF!</definedName>
    <definedName name="NAME235" localSheetId="4">#REF!,#REF!,#REF!,#REF!,#REF!,#REF!,#REF!</definedName>
    <definedName name="NAME235">#REF!,#REF!,#REF!,#REF!,#REF!,#REF!,#REF!</definedName>
    <definedName name="NAME236" localSheetId="1">#REF!,#REF!,#REF!,#REF!,#REF!,#REF!,#REF!</definedName>
    <definedName name="NAME236" localSheetId="4">#REF!,#REF!,#REF!,#REF!,#REF!,#REF!,#REF!</definedName>
    <definedName name="NAME236">#REF!,#REF!,#REF!,#REF!,#REF!,#REF!,#REF!</definedName>
    <definedName name="NAME237" localSheetId="1">#REF!,#REF!,#REF!,#REF!,#REF!,#REF!,#REF!</definedName>
    <definedName name="NAME237" localSheetId="4">#REF!,#REF!,#REF!,#REF!,#REF!,#REF!,#REF!</definedName>
    <definedName name="NAME237">#REF!,#REF!,#REF!,#REF!,#REF!,#REF!,#REF!</definedName>
    <definedName name="NAME238" localSheetId="1">#REF!,#REF!,#REF!,#REF!,#REF!,#REF!,#REF!</definedName>
    <definedName name="NAME238" localSheetId="4">#REF!,#REF!,#REF!,#REF!,#REF!,#REF!,#REF!</definedName>
    <definedName name="NAME238">#REF!,#REF!,#REF!,#REF!,#REF!,#REF!,#REF!</definedName>
    <definedName name="NAME239" localSheetId="1">#REF!,#REF!,#REF!,#REF!,#REF!,#REF!,#REF!</definedName>
    <definedName name="NAME239" localSheetId="4">#REF!,#REF!,#REF!,#REF!,#REF!,#REF!,#REF!</definedName>
    <definedName name="NAME239">#REF!,#REF!,#REF!,#REF!,#REF!,#REF!,#REF!</definedName>
    <definedName name="NAME24" localSheetId="1">#REF!,#REF!,#REF!,#REF!,#REF!,#REF!,#REF!</definedName>
    <definedName name="NAME24" localSheetId="4">#REF!,#REF!,#REF!,#REF!,#REF!,#REF!,#REF!</definedName>
    <definedName name="NAME24">#REF!,#REF!,#REF!,#REF!,#REF!,#REF!,#REF!</definedName>
    <definedName name="NAME240" localSheetId="1">#REF!,#REF!,#REF!,#REF!,#REF!,#REF!,#REF!</definedName>
    <definedName name="NAME240" localSheetId="4">#REF!,#REF!,#REF!,#REF!,#REF!,#REF!,#REF!</definedName>
    <definedName name="NAME240">#REF!,#REF!,#REF!,#REF!,#REF!,#REF!,#REF!</definedName>
    <definedName name="NAME241" localSheetId="1">#REF!,#REF!,#REF!,#REF!,#REF!,#REF!,#REF!</definedName>
    <definedName name="NAME241" localSheetId="4">#REF!,#REF!,#REF!,#REF!,#REF!,#REF!,#REF!</definedName>
    <definedName name="NAME241">#REF!,#REF!,#REF!,#REF!,#REF!,#REF!,#REF!</definedName>
    <definedName name="NAME242" localSheetId="1">#REF!,#REF!,#REF!,#REF!,#REF!,#REF!,#REF!</definedName>
    <definedName name="NAME242" localSheetId="4">#REF!,#REF!,#REF!,#REF!,#REF!,#REF!,#REF!</definedName>
    <definedName name="NAME242">#REF!,#REF!,#REF!,#REF!,#REF!,#REF!,#REF!</definedName>
    <definedName name="NAME243" localSheetId="1">#REF!,#REF!,#REF!,#REF!,#REF!,#REF!,#REF!</definedName>
    <definedName name="NAME243" localSheetId="4">#REF!,#REF!,#REF!,#REF!,#REF!,#REF!,#REF!</definedName>
    <definedName name="NAME243">#REF!,#REF!,#REF!,#REF!,#REF!,#REF!,#REF!</definedName>
    <definedName name="NAME244" localSheetId="1">#REF!,#REF!,#REF!,#REF!,#REF!,#REF!,#REF!</definedName>
    <definedName name="NAME244" localSheetId="4">#REF!,#REF!,#REF!,#REF!,#REF!,#REF!,#REF!</definedName>
    <definedName name="NAME244">#REF!,#REF!,#REF!,#REF!,#REF!,#REF!,#REF!</definedName>
    <definedName name="NAME245" localSheetId="1">#REF!,#REF!,#REF!,#REF!,#REF!,#REF!,#REF!</definedName>
    <definedName name="NAME245" localSheetId="4">#REF!,#REF!,#REF!,#REF!,#REF!,#REF!,#REF!</definedName>
    <definedName name="NAME245">#REF!,#REF!,#REF!,#REF!,#REF!,#REF!,#REF!</definedName>
    <definedName name="NAME246" localSheetId="1">#REF!,#REF!,#REF!,#REF!,#REF!,#REF!,#REF!</definedName>
    <definedName name="NAME246" localSheetId="4">#REF!,#REF!,#REF!,#REF!,#REF!,#REF!,#REF!</definedName>
    <definedName name="NAME246">#REF!,#REF!,#REF!,#REF!,#REF!,#REF!,#REF!</definedName>
    <definedName name="NAME247" localSheetId="1">#REF!,#REF!,#REF!,#REF!,#REF!,#REF!,#REF!</definedName>
    <definedName name="NAME247" localSheetId="4">#REF!,#REF!,#REF!,#REF!,#REF!,#REF!,#REF!</definedName>
    <definedName name="NAME247">#REF!,#REF!,#REF!,#REF!,#REF!,#REF!,#REF!</definedName>
    <definedName name="NAME248" localSheetId="1">#REF!,#REF!,#REF!,#REF!,#REF!,#REF!,#REF!</definedName>
    <definedName name="NAME248" localSheetId="4">#REF!,#REF!,#REF!,#REF!,#REF!,#REF!,#REF!</definedName>
    <definedName name="NAME248">#REF!,#REF!,#REF!,#REF!,#REF!,#REF!,#REF!</definedName>
    <definedName name="NAME249" localSheetId="1">#REF!,#REF!,#REF!,#REF!,#REF!,#REF!,#REF!</definedName>
    <definedName name="NAME249" localSheetId="4">#REF!,#REF!,#REF!,#REF!,#REF!,#REF!,#REF!</definedName>
    <definedName name="NAME249">#REF!,#REF!,#REF!,#REF!,#REF!,#REF!,#REF!</definedName>
    <definedName name="NAME25" localSheetId="1">#REF!,#REF!,#REF!,#REF!,#REF!,#REF!,#REF!</definedName>
    <definedName name="NAME25" localSheetId="4">#REF!,#REF!,#REF!,#REF!,#REF!,#REF!,#REF!</definedName>
    <definedName name="NAME25">#REF!,#REF!,#REF!,#REF!,#REF!,#REF!,#REF!</definedName>
    <definedName name="NAME250" localSheetId="1">#REF!,#REF!,#REF!,#REF!,#REF!,#REF!,#REF!</definedName>
    <definedName name="NAME250" localSheetId="4">#REF!,#REF!,#REF!,#REF!,#REF!,#REF!,#REF!</definedName>
    <definedName name="NAME250">#REF!,#REF!,#REF!,#REF!,#REF!,#REF!,#REF!</definedName>
    <definedName name="NAME251" localSheetId="1">#REF!,#REF!,#REF!,#REF!,#REF!,#REF!,#REF!</definedName>
    <definedName name="NAME251" localSheetId="4">#REF!,#REF!,#REF!,#REF!,#REF!,#REF!,#REF!</definedName>
    <definedName name="NAME251">#REF!,#REF!,#REF!,#REF!,#REF!,#REF!,#REF!</definedName>
    <definedName name="NAME252" localSheetId="1">#REF!,#REF!,#REF!,#REF!,#REF!,#REF!,#REF!</definedName>
    <definedName name="NAME252" localSheetId="4">#REF!,#REF!,#REF!,#REF!,#REF!,#REF!,#REF!</definedName>
    <definedName name="NAME252">#REF!,#REF!,#REF!,#REF!,#REF!,#REF!,#REF!</definedName>
    <definedName name="NAME253" localSheetId="1">#REF!,#REF!,#REF!,#REF!,#REF!,#REF!,#REF!</definedName>
    <definedName name="NAME253" localSheetId="4">#REF!,#REF!,#REF!,#REF!,#REF!,#REF!,#REF!</definedName>
    <definedName name="NAME253">#REF!,#REF!,#REF!,#REF!,#REF!,#REF!,#REF!</definedName>
    <definedName name="NAME254" localSheetId="1">#REF!,#REF!,#REF!,#REF!,#REF!,#REF!,#REF!</definedName>
    <definedName name="NAME254" localSheetId="4">#REF!,#REF!,#REF!,#REF!,#REF!,#REF!,#REF!</definedName>
    <definedName name="NAME254">#REF!,#REF!,#REF!,#REF!,#REF!,#REF!,#REF!</definedName>
    <definedName name="NAME255" localSheetId="1">#REF!,#REF!,#REF!,#REF!,#REF!,#REF!,#REF!</definedName>
    <definedName name="NAME255" localSheetId="4">#REF!,#REF!,#REF!,#REF!,#REF!,#REF!,#REF!</definedName>
    <definedName name="NAME255">#REF!,#REF!,#REF!,#REF!,#REF!,#REF!,#REF!</definedName>
    <definedName name="NAME256" localSheetId="1">#REF!,#REF!,#REF!,#REF!,#REF!,#REF!,#REF!</definedName>
    <definedName name="NAME256" localSheetId="4">#REF!,#REF!,#REF!,#REF!,#REF!,#REF!,#REF!</definedName>
    <definedName name="NAME256">#REF!,#REF!,#REF!,#REF!,#REF!,#REF!,#REF!</definedName>
    <definedName name="NAME257" localSheetId="1">#REF!,#REF!,#REF!,#REF!,#REF!,#REF!,#REF!</definedName>
    <definedName name="NAME257" localSheetId="4">#REF!,#REF!,#REF!,#REF!,#REF!,#REF!,#REF!</definedName>
    <definedName name="NAME257">#REF!,#REF!,#REF!,#REF!,#REF!,#REF!,#REF!</definedName>
    <definedName name="NAME258" localSheetId="1">#REF!,#REF!,#REF!,#REF!,#REF!,#REF!,#REF!</definedName>
    <definedName name="NAME258" localSheetId="4">#REF!,#REF!,#REF!,#REF!,#REF!,#REF!,#REF!</definedName>
    <definedName name="NAME258">#REF!,#REF!,#REF!,#REF!,#REF!,#REF!,#REF!</definedName>
    <definedName name="NAME259" localSheetId="1">#REF!,#REF!,#REF!,#REF!,#REF!,#REF!,#REF!</definedName>
    <definedName name="NAME259" localSheetId="4">#REF!,#REF!,#REF!,#REF!,#REF!,#REF!,#REF!</definedName>
    <definedName name="NAME259">#REF!,#REF!,#REF!,#REF!,#REF!,#REF!,#REF!</definedName>
    <definedName name="NAME26" localSheetId="1">#REF!,#REF!,#REF!,#REF!,#REF!,#REF!,#REF!</definedName>
    <definedName name="NAME26" localSheetId="4">#REF!,#REF!,#REF!,#REF!,#REF!,#REF!,#REF!</definedName>
    <definedName name="NAME26">#REF!,#REF!,#REF!,#REF!,#REF!,#REF!,#REF!</definedName>
    <definedName name="NAME260" localSheetId="1">#REF!,#REF!,#REF!,#REF!,#REF!,#REF!,#REF!</definedName>
    <definedName name="NAME260" localSheetId="4">#REF!,#REF!,#REF!,#REF!,#REF!,#REF!,#REF!</definedName>
    <definedName name="NAME260">#REF!,#REF!,#REF!,#REF!,#REF!,#REF!,#REF!</definedName>
    <definedName name="NAME261" localSheetId="1">#REF!,#REF!,#REF!,#REF!,#REF!,#REF!,#REF!</definedName>
    <definedName name="NAME261" localSheetId="4">#REF!,#REF!,#REF!,#REF!,#REF!,#REF!,#REF!</definedName>
    <definedName name="NAME261">#REF!,#REF!,#REF!,#REF!,#REF!,#REF!,#REF!</definedName>
    <definedName name="NAME262" localSheetId="1">#REF!,#REF!,#REF!,#REF!,#REF!,#REF!,#REF!</definedName>
    <definedName name="NAME262" localSheetId="4">#REF!,#REF!,#REF!,#REF!,#REF!,#REF!,#REF!</definedName>
    <definedName name="NAME262">#REF!,#REF!,#REF!,#REF!,#REF!,#REF!,#REF!</definedName>
    <definedName name="NAME27" localSheetId="1">#REF!,#REF!,#REF!,#REF!,#REF!,#REF!,#REF!</definedName>
    <definedName name="NAME27" localSheetId="4">#REF!,#REF!,#REF!,#REF!,#REF!,#REF!,#REF!</definedName>
    <definedName name="NAME27">#REF!,#REF!,#REF!,#REF!,#REF!,#REF!,#REF!</definedName>
    <definedName name="NAME28" localSheetId="1">#REF!,#REF!,#REF!,#REF!,#REF!,#REF!,#REF!</definedName>
    <definedName name="NAME28" localSheetId="4">#REF!,#REF!,#REF!,#REF!,#REF!,#REF!,#REF!</definedName>
    <definedName name="NAME28">#REF!,#REF!,#REF!,#REF!,#REF!,#REF!,#REF!</definedName>
    <definedName name="NAME29" localSheetId="1">#REF!,#REF!,#REF!,#REF!,#REF!,#REF!,#REF!</definedName>
    <definedName name="NAME29" localSheetId="4">#REF!,#REF!,#REF!,#REF!,#REF!,#REF!,#REF!</definedName>
    <definedName name="NAME29">#REF!,#REF!,#REF!,#REF!,#REF!,#REF!,#REF!</definedName>
    <definedName name="Names" localSheetId="1">#REF!</definedName>
    <definedName name="Names" localSheetId="4">#REF!</definedName>
    <definedName name="Names" localSheetId="8">#REF!</definedName>
    <definedName name="Names">#REF!</definedName>
    <definedName name="NasPotrEE">[17]Параметры!$B$10</definedName>
    <definedName name="NasPotrEEList">[17]Лист!$A$150</definedName>
    <definedName name="nbbcbvx" localSheetId="1">[12]!nbbcbvx</definedName>
    <definedName name="nbbcbvx" localSheetId="4">[12]!nbbcbvx</definedName>
    <definedName name="nbbcbvx">[12]!nbbcbvx</definedName>
    <definedName name="nbbvgf" hidden="1">{#N/A,#N/A,TRUE,"Лист1";#N/A,#N/A,TRUE,"Лист2";#N/A,#N/A,TRUE,"Лист3"}</definedName>
    <definedName name="nbghhhhhhhhhhhhhhhhhhhhhh" localSheetId="1">[12]!nbghhhhhhhhhhhhhhhhhhhhhh</definedName>
    <definedName name="nbghhhhhhhhhhhhhhhhhhhhhh" localSheetId="4">[12]!nbghhhhhhhhhhhhhhhhhhhhhh</definedName>
    <definedName name="nbghhhhhhhhhhhhhhhhhhhhhh">[12]!nbghhhhhhhhhhhhhhhhhhhhhh</definedName>
    <definedName name="nbhggggggggggggg" localSheetId="1">[12]!nbhggggggggggggg</definedName>
    <definedName name="nbhggggggggggggg" localSheetId="4">[12]!nbhggggggggggggg</definedName>
    <definedName name="nbhggggggggggggg">[12]!nbhggggggggggggg</definedName>
    <definedName name="nbhgggggggggggggggg" localSheetId="1">[12]!nbhgggggggggggggggg</definedName>
    <definedName name="nbhgggggggggggggggg" localSheetId="4">[12]!nbhgggggggggggggggg</definedName>
    <definedName name="nbhgggggggggggggggg">[12]!nbhgggggggggggggggg</definedName>
    <definedName name="nbhhhhhhhhhhhhhhhh" localSheetId="1">[12]!nbhhhhhhhhhhhhhhhh</definedName>
    <definedName name="nbhhhhhhhhhhhhhhhh" localSheetId="4">[12]!nbhhhhhhhhhhhhhhhh</definedName>
    <definedName name="nbhhhhhhhhhhhhhhhh">[12]!nbhhhhhhhhhhhhhhhh</definedName>
    <definedName name="nbjhgy" localSheetId="1">[12]!nbjhgy</definedName>
    <definedName name="nbjhgy" localSheetId="4">[12]!nbjhgy</definedName>
    <definedName name="nbjhgy">[12]!nbjhgy</definedName>
    <definedName name="nbnbbnvbnvvcvbcvc" localSheetId="1">[12]!nbnbbnvbnvvcvbcvc</definedName>
    <definedName name="nbnbbnvbnvvcvbcvc" localSheetId="4">[12]!nbnbbnvbnvvcvbcvc</definedName>
    <definedName name="nbnbbnvbnvvcvbcvc">[12]!nbnbbnvbnvvcvbcvc</definedName>
    <definedName name="nbnbfders" localSheetId="1">[12]!nbnbfders</definedName>
    <definedName name="nbnbfders" localSheetId="4">[12]!nbnbfders</definedName>
    <definedName name="nbnbfders">[12]!nbnbfders</definedName>
    <definedName name="nbnvnbfgdsdfs" localSheetId="1">[12]!nbnvnbfgdsdfs</definedName>
    <definedName name="nbnvnbfgdsdfs" localSheetId="4">[12]!nbnvnbfgdsdfs</definedName>
    <definedName name="nbnvnbfgdsdfs">[12]!nbnvnbfgdsdfs</definedName>
    <definedName name="nbvbnfddddddddddddddddddd" localSheetId="1">[12]!nbvbnfddddddddddddddddddd</definedName>
    <definedName name="nbvbnfddddddddddddddddddd" localSheetId="4">[12]!nbvbnfddddddddddddddddddd</definedName>
    <definedName name="nbvbnfddddddddddddddddddd">[12]!nbvbnfddddddddddddddddddd</definedName>
    <definedName name="nbvgfhcf" localSheetId="1">[12]!nbvgfhcf</definedName>
    <definedName name="nbvgfhcf" localSheetId="4">[12]!nbvgfhcf</definedName>
    <definedName name="nbvgfhcf">[12]!nbvgfhcf</definedName>
    <definedName name="nbvgggggggggggggggggg" hidden="1">{#N/A,#N/A,TRUE,"Лист1";#N/A,#N/A,TRUE,"Лист2";#N/A,#N/A,TRUE,"Лист3"}</definedName>
    <definedName name="nbvghfgdx" localSheetId="1">[12]!nbvghfgdx</definedName>
    <definedName name="nbvghfgdx" localSheetId="4">[12]!nbvghfgdx</definedName>
    <definedName name="nbvghfgdx">[12]!nbvghfgdx</definedName>
    <definedName name="ňđĺňčé" localSheetId="1">#REF!</definedName>
    <definedName name="ňđĺňčé" localSheetId="4">#REF!</definedName>
    <definedName name="ňđĺňčé" localSheetId="8">#REF!</definedName>
    <definedName name="ňđĺňčé">#REF!</definedName>
    <definedName name="net" localSheetId="8">[27]FST5!$G$100:$G$116,'ТМ по ТП 2019'!P1_net</definedName>
    <definedName name="net">[27]FST5!$G$100:$G$116,P1_net</definedName>
    <definedName name="net_4">#N/A</definedName>
    <definedName name="net_5">#N/A</definedName>
    <definedName name="NETORG" localSheetId="1">#REF!</definedName>
    <definedName name="NETORG" localSheetId="4">#REF!</definedName>
    <definedName name="NETORG" localSheetId="8">#REF!</definedName>
    <definedName name="NETORG">#REF!</definedName>
    <definedName name="nfgjn" localSheetId="1">[12]!nfgjn</definedName>
    <definedName name="nfgjn" localSheetId="4">[12]!nfgjn</definedName>
    <definedName name="nfgjn">[12]!nfgjn</definedName>
    <definedName name="nfyz" localSheetId="8">'ТМ по ТП 2019'!nfyz</definedName>
    <definedName name="nfyz">[0]!nfyz</definedName>
    <definedName name="nfyz_4">"'рт-передача'!nfyz"</definedName>
    <definedName name="nghf" localSheetId="1">[12]!nghf</definedName>
    <definedName name="nghf" localSheetId="4">[12]!nghf</definedName>
    <definedName name="nghf">[12]!nghf</definedName>
    <definedName name="nghjk" localSheetId="1">[12]!nghjk</definedName>
    <definedName name="nghjk" localSheetId="4">[12]!nghjk</definedName>
    <definedName name="nghjk">[12]!nghjk</definedName>
    <definedName name="nhghfgfgf" localSheetId="1">[12]!nhghfgfgf</definedName>
    <definedName name="nhghfgfgf" localSheetId="4">[12]!nhghfgfgf</definedName>
    <definedName name="nhghfgfgf">[12]!nhghfgfgf</definedName>
    <definedName name="nhguy" hidden="1">{#N/A,#N/A,TRUE,"Лист1";#N/A,#N/A,TRUE,"Лист2";#N/A,#N/A,TRUE,"Лист3"}</definedName>
    <definedName name="njhgyhjftxcdfxnkl" localSheetId="1">[12]!njhgyhjftxcdfxnkl</definedName>
    <definedName name="njhgyhjftxcdfxnkl" localSheetId="4">[12]!njhgyhjftxcdfxnkl</definedName>
    <definedName name="njhgyhjftxcdfxnkl">[12]!njhgyhjftxcdfxnkl</definedName>
    <definedName name="njhhhhhhhhhhhhhd" localSheetId="1">[12]!njhhhhhhhhhhhhhd</definedName>
    <definedName name="njhhhhhhhhhhhhhd" localSheetId="4">[12]!njhhhhhhhhhhhhhd</definedName>
    <definedName name="njhhhhhhhhhhhhhd">[12]!njhhhhhhhhhhhhhd</definedName>
    <definedName name="njkhgjhghfhg" hidden="1">{#N/A,#N/A,TRUE,"Лист1";#N/A,#N/A,TRUE,"Лист2";#N/A,#N/A,TRUE,"Лист3"}</definedName>
    <definedName name="nkjgyuff" localSheetId="1">[12]!nkjgyuff</definedName>
    <definedName name="nkjgyuff" localSheetId="4">[12]!nkjgyuff</definedName>
    <definedName name="nkjgyuff">[12]!nkjgyuff</definedName>
    <definedName name="nmbhhhhhhhhhhhhhhhhhhhh" localSheetId="1">[12]!nmbhhhhhhhhhhhhhhhhhhhh</definedName>
    <definedName name="nmbhhhhhhhhhhhhhhhhhhhh" localSheetId="4">[12]!nmbhhhhhhhhhhhhhhhhhhhh</definedName>
    <definedName name="nmbhhhhhhhhhhhhhhhhhhhh">[12]!nmbhhhhhhhhhhhhhhhhhhhh</definedName>
    <definedName name="nmbm" localSheetId="8">[14]!nmbm</definedName>
    <definedName name="nmbm">[15]!nmbm</definedName>
    <definedName name="nmbnbnc" localSheetId="1">[12]!nmbnbnc</definedName>
    <definedName name="nmbnbnc" localSheetId="4">[12]!nmbnbnc</definedName>
    <definedName name="nmbnbnc">[12]!nmbnbnc</definedName>
    <definedName name="nmmbnbv" localSheetId="1">[12]!nmmbnbv</definedName>
    <definedName name="nmmbnbv" localSheetId="4">[12]!nmmbnbv</definedName>
    <definedName name="nmmbnbv">[12]!nmmbnbv</definedName>
    <definedName name="nnngggggggggggggggggggggggggg" hidden="1">{#N/A,#N/A,TRUE,"Лист1";#N/A,#N/A,TRUE,"Лист2";#N/A,#N/A,TRUE,"Лист3"}</definedName>
    <definedName name="NOM" localSheetId="1">#REF!</definedName>
    <definedName name="NOM" localSheetId="4">#REF!</definedName>
    <definedName name="NOM" localSheetId="8">#REF!</definedName>
    <definedName name="NOM">#REF!</definedName>
    <definedName name="NOM_4">"#REF!"</definedName>
    <definedName name="NOV" localSheetId="1">#REF!</definedName>
    <definedName name="NOV" localSheetId="4">#REF!</definedName>
    <definedName name="NOV" localSheetId="8">#REF!</definedName>
    <definedName name="NOV">#REF!</definedName>
    <definedName name="NOV_4">"#REF!"</definedName>
    <definedName name="npi" localSheetId="8">[4]MAIN!$F$1245:$AK$1245</definedName>
    <definedName name="npi">[5]MAIN!$F$1245:$AK$1245</definedName>
    <definedName name="NPVR" localSheetId="8">[4]MAIN!$D$1025</definedName>
    <definedName name="NPVR">[5]MAIN!$D$1025</definedName>
    <definedName name="NSRF" localSheetId="1">#REF!</definedName>
    <definedName name="NSRF" localSheetId="4">#REF!</definedName>
    <definedName name="NSRF" localSheetId="8">#REF!</definedName>
    <definedName name="NSRF">#REF!</definedName>
    <definedName name="NSRF_5">"#REF!"</definedName>
    <definedName name="Num" localSheetId="1">#REF!</definedName>
    <definedName name="Num" localSheetId="4">#REF!</definedName>
    <definedName name="Num" localSheetId="8">#REF!</definedName>
    <definedName name="Num">#REF!</definedName>
    <definedName name="Num_4">"#REF!"</definedName>
    <definedName name="nv" localSheetId="8">[14]!nv</definedName>
    <definedName name="nv">[15]!nv</definedName>
    <definedName name="NVV" localSheetId="1">#REF!</definedName>
    <definedName name="NVV" localSheetId="4">#REF!</definedName>
    <definedName name="NVV" localSheetId="8">#REF!</definedName>
    <definedName name="NVV">#REF!</definedName>
    <definedName name="Nотп_нн_смежн" localSheetId="8">#REF!</definedName>
    <definedName name="Nотп_нн_смежн">#REF!</definedName>
    <definedName name="Nотп_сн1_смежн" localSheetId="8">#REF!</definedName>
    <definedName name="Nотп_сн1_смежн">#REF!</definedName>
    <definedName name="Nотп_сн2_смежн" localSheetId="8">#REF!</definedName>
    <definedName name="Nотп_сн2_смежн">#REF!</definedName>
    <definedName name="Nотп_сн2_СН1" localSheetId="8">#REF!</definedName>
    <definedName name="Nотп_сн2_СН1">#REF!</definedName>
    <definedName name="Nпост_вн" localSheetId="8">#REF!</definedName>
    <definedName name="Nпост_вн">#REF!</definedName>
    <definedName name="Nпост_нн" localSheetId="8">#REF!</definedName>
    <definedName name="Nпост_нн">#REF!</definedName>
    <definedName name="Nпост_сн1" localSheetId="8">#REF!</definedName>
    <definedName name="Nпост_сн1">#REF!</definedName>
    <definedName name="Nпост_сн2" localSheetId="8">#REF!</definedName>
    <definedName name="Nпост_сн2">#REF!</definedName>
    <definedName name="Nэ" localSheetId="8">[31]Лист1!#REF!</definedName>
    <definedName name="Nэ">[32]Лист1!#REF!</definedName>
    <definedName name="o" localSheetId="8">'ТМ по ТП 2019'!o</definedName>
    <definedName name="o">[0]!o</definedName>
    <definedName name="o_4">"'рт-передача'!o"</definedName>
    <definedName name="OCT" localSheetId="1">#REF!</definedName>
    <definedName name="OCT" localSheetId="4">#REF!</definedName>
    <definedName name="OCT" localSheetId="8">#REF!</definedName>
    <definedName name="OCT">#REF!</definedName>
    <definedName name="OCT_4">"#REF!"</definedName>
    <definedName name="oiipiuojhkh" localSheetId="1">[12]!oiipiuojhkh</definedName>
    <definedName name="oiipiuojhkh" localSheetId="4">[12]!oiipiuojhkh</definedName>
    <definedName name="oiipiuojhkh">[12]!oiipiuojhkh</definedName>
    <definedName name="oijjjjjjjjjjjjjj" hidden="1">{#N/A,#N/A,TRUE,"Лист1";#N/A,#N/A,TRUE,"Лист2";#N/A,#N/A,TRUE,"Лист3"}</definedName>
    <definedName name="oijnhvfgc" localSheetId="1">[12]!oijnhvfgc</definedName>
    <definedName name="oijnhvfgc" localSheetId="4">[12]!oijnhvfgc</definedName>
    <definedName name="oijnhvfgc">[12]!oijnhvfgc</definedName>
    <definedName name="oikjjjjjjjjjjjjjjjjjjjjjjjj" localSheetId="1">[12]!oikjjjjjjjjjjjjjjjjjjjjjjjj</definedName>
    <definedName name="oikjjjjjjjjjjjjjjjjjjjjjjjj" localSheetId="4">[12]!oikjjjjjjjjjjjjjjjjjjjjjjjj</definedName>
    <definedName name="oikjjjjjjjjjjjjjjjjjjjjjjjj">[12]!oikjjjjjjjjjjjjjjjjjjjjjjjj</definedName>
    <definedName name="oikjkjjkn" localSheetId="1">[12]!oikjkjjkn</definedName>
    <definedName name="oikjkjjkn" localSheetId="4">[12]!oikjkjjkn</definedName>
    <definedName name="oikjkjjkn">[12]!oikjkjjkn</definedName>
    <definedName name="oikkkkkkkkkkkkkkkkkkkkkkk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 localSheetId="1">[12]!oinunyg</definedName>
    <definedName name="oinunyg" localSheetId="4">[12]!oinunyg</definedName>
    <definedName name="oinunyg">[12]!oinunyg</definedName>
    <definedName name="oioiiuiuyofyyyyyyyyyyyyyyyyyyyyy" localSheetId="1">[12]!oioiiuiuyofyyyyyyyyyyyyyyyyyyyyy</definedName>
    <definedName name="oioiiuiuyofyyyyyyyyyyyyyyyyyyyyy" localSheetId="4">[12]!oioiiuiuyofyyyyyyyyyyyyyyyyyyyyy</definedName>
    <definedName name="oioiiuiuyofyyyyyyyyyyyyyyyyyyyyy">[12]!oioiiuiuyofyyyyyyyyyyyyyyyyyyyyy</definedName>
    <definedName name="oioiiuuuuuuuuuuuuuu" localSheetId="1">[12]!oioiiuuuuuuuuuuuuuu</definedName>
    <definedName name="oioiiuuuuuuuuuuuuuu" localSheetId="4">[12]!oioiiuuuuuuuuuuuuuu</definedName>
    <definedName name="oioiiuuuuuuuuuuuuuu">[12]!oioiiuuuuuuuuuuuuuu</definedName>
    <definedName name="oioiuiouiuyyt" localSheetId="1">[12]!oioiuiouiuyyt</definedName>
    <definedName name="oioiuiouiuyyt" localSheetId="4">[12]!oioiuiouiuyyt</definedName>
    <definedName name="oioiuiouiuyyt">[12]!oioiuiouiuyyt</definedName>
    <definedName name="oioouiui" localSheetId="1">[12]!oioouiui</definedName>
    <definedName name="oioouiui" localSheetId="4">[12]!oioouiui</definedName>
    <definedName name="oioouiui">[12]!oioouiui</definedName>
    <definedName name="oiougy" localSheetId="1">[12]!oiougy</definedName>
    <definedName name="oiougy" localSheetId="4">[12]!oiougy</definedName>
    <definedName name="oiougy">[12]!oiougy</definedName>
    <definedName name="oiouiuiyuyt" localSheetId="1">[12]!oiouiuiyuyt</definedName>
    <definedName name="oiouiuiyuyt" localSheetId="4">[12]!oiouiuiyuyt</definedName>
    <definedName name="oiouiuiyuyt">[12]!oiouiuiyuyt</definedName>
    <definedName name="oiouiuygyufg" localSheetId="1">[12]!oiouiuygyufg</definedName>
    <definedName name="oiouiuygyufg" localSheetId="4">[12]!oiouiuygyufg</definedName>
    <definedName name="oiouiuygyufg">[12]!oiouiuygyufg</definedName>
    <definedName name="oiuuyyyyyyyyyyyyyyy" hidden="1">{#N/A,#N/A,TRUE,"Лист1";#N/A,#N/A,TRUE,"Лист2";#N/A,#N/A,TRUE,"Лист3"}</definedName>
    <definedName name="ojkjkhjgghfd" hidden="1">{#N/A,#N/A,TRUE,"Лист1";#N/A,#N/A,TRUE,"Лист2";#N/A,#N/A,TRUE,"Лист3"}</definedName>
    <definedName name="ok" localSheetId="8">[36]Контроль!$E$1</definedName>
    <definedName name="ok">[37]Контроль!$E$1</definedName>
    <definedName name="OKTMO" localSheetId="1">#REF!</definedName>
    <definedName name="OKTMO" localSheetId="4">#REF!</definedName>
    <definedName name="OKTMO" localSheetId="8">#REF!</definedName>
    <definedName name="OKTMO">#REF!</definedName>
    <definedName name="OKTMO_4">"#REF!"</definedName>
    <definedName name="öó" localSheetId="8">'ТМ по ТП 2019'!öó</definedName>
    <definedName name="öó">[0]!öó</definedName>
    <definedName name="öó_4">"'рт-передача'!öó"</definedName>
    <definedName name="ooiumuhggc" localSheetId="1">[12]!ooiumuhggc</definedName>
    <definedName name="ooiumuhggc" localSheetId="4">[12]!ooiumuhggc</definedName>
    <definedName name="ooiumuhggc">[12]!ooiumuhggc</definedName>
    <definedName name="oooooo" localSheetId="1">[12]!oooooo</definedName>
    <definedName name="oooooo" localSheetId="4">[12]!oooooo</definedName>
    <definedName name="oooooo">[12]!oooooo</definedName>
    <definedName name="oopoooooooooooooooo" hidden="1">{#N/A,#N/A,TRUE,"Лист1";#N/A,#N/A,TRUE,"Лист2";#N/A,#N/A,TRUE,"Лист3"}</definedName>
    <definedName name="ORE" localSheetId="1">#REF!</definedName>
    <definedName name="ORE" localSheetId="4">#REF!</definedName>
    <definedName name="ORE" localSheetId="8">#REF!</definedName>
    <definedName name="ORE">#REF!</definedName>
    <definedName name="ORE_4">"#REF!"</definedName>
    <definedName name="ORG" localSheetId="1">[30]Справочники!#REF!</definedName>
    <definedName name="ORG" localSheetId="4">[30]Справочники!#REF!</definedName>
    <definedName name="ORG" localSheetId="8">[30]Справочники!#REF!</definedName>
    <definedName name="ORG">[30]Справочники!#REF!</definedName>
    <definedName name="ORG_5">#N/A</definedName>
    <definedName name="Org_list" localSheetId="1">#REF!</definedName>
    <definedName name="Org_list" localSheetId="4">#REF!</definedName>
    <definedName name="Org_list" localSheetId="8">#REF!</definedName>
    <definedName name="Org_list">#REF!</definedName>
    <definedName name="ORG_U" localSheetId="1">#REF!</definedName>
    <definedName name="ORG_U" localSheetId="4">#REF!</definedName>
    <definedName name="ORG_U">#REF!</definedName>
    <definedName name="ORGBLR" localSheetId="1">#REF!</definedName>
    <definedName name="ORGBLR" localSheetId="4">#REF!</definedName>
    <definedName name="ORGBLR">#REF!</definedName>
    <definedName name="OTCST1" localSheetId="8">[4]MAIN!$A$200:$IV$200</definedName>
    <definedName name="OTCST1">[5]MAIN!$A$200:$IV$200</definedName>
    <definedName name="OTCST2" localSheetId="8">[4]MAIN!$A$204:$IV$204</definedName>
    <definedName name="OTCST2">[5]MAIN!$A$204:$IV$204</definedName>
    <definedName name="OTCST3" localSheetId="8">[4]MAIN!$A$229:$IV$229</definedName>
    <definedName name="OTCST3">[5]MAIN!$A$229:$IV$229</definedName>
    <definedName name="OTH_DATA" localSheetId="1">#REF!</definedName>
    <definedName name="OTH_DATA" localSheetId="4">#REF!</definedName>
    <definedName name="OTH_DATA">#REF!</definedName>
    <definedName name="OTH_LIST" localSheetId="1">#REF!</definedName>
    <definedName name="OTH_LIST" localSheetId="4">#REF!</definedName>
    <definedName name="OTH_LIST">#REF!</definedName>
    <definedName name="OTHER_COST2" localSheetId="8">[4]MAIN!$A$204:$IV$204</definedName>
    <definedName name="OTHER_COST2">[5]MAIN!$A$204:$IV$204</definedName>
    <definedName name="OTHER_COST3" localSheetId="8">[4]MAIN!$A$228:$IV$229</definedName>
    <definedName name="OTHER_COST3">[5]MAIN!$A$228:$IV$229</definedName>
    <definedName name="OTHERCOST1" localSheetId="8">[4]MAIN!$A$200:$IV$200</definedName>
    <definedName name="OTHERCOST1">[5]MAIN!$A$200:$IV$200</definedName>
    <definedName name="p" localSheetId="1">[12]!p</definedName>
    <definedName name="p" localSheetId="4">[12]!p</definedName>
    <definedName name="p">[12]!p</definedName>
    <definedName name="P1_dip" localSheetId="8" hidden="1">[38]База!$G$167:$G$172,[38]База!$G$174:$G$175,[38]База!$G$177:$G$180,[38]База!$G$182,[38]База!$G$184:$G$188,[38]База!$G$190,[38]База!$G$192:$G$194</definedName>
    <definedName name="P1_dip" hidden="1">[39]FST5!$G$167:$G$172,[39]FST5!$G$174:$G$175,[39]FST5!$G$177:$G$180,[39]FST5!$G$182,[39]FST5!$G$184:$G$188,[39]FST5!$G$190,[39]FST5!$G$192:$G$194</definedName>
    <definedName name="P1_eso" localSheetId="8" hidden="1">[38]База!$G$167:$G$172,[38]База!$G$174:$G$175,[38]База!$G$177:$G$180,[38]База!$G$182,[38]База!$G$184:$G$188,[38]База!$G$190,[38]База!$G$192:$G$194</definedName>
    <definedName name="P1_eso" hidden="1">[27]FST5!$G$167:$G$172,[27]FST5!$G$174:$G$175,[27]FST5!$G$177:$G$180,[27]FST5!$G$182,[27]FST5!$G$184:$G$188,[27]FST5!$G$190,[27]FST5!$G$192:$G$194</definedName>
    <definedName name="P1_ESO_PROT" localSheetId="1" hidden="1">#REF!,#REF!,#REF!,#REF!,#REF!,#REF!,#REF!,#REF!</definedName>
    <definedName name="P1_ESO_PROT" localSheetId="4" hidden="1">#REF!,#REF!,#REF!,#REF!,#REF!,#REF!,#REF!,#REF!</definedName>
    <definedName name="P1_ESO_PROT" localSheetId="8" hidden="1">#REF!,#REF!,#REF!,#REF!,#REF!,#REF!,#REF!,#REF!</definedName>
    <definedName name="P1_ESO_PROT" hidden="1">#REF!,#REF!,#REF!,#REF!,#REF!,#REF!,#REF!,#REF!</definedName>
    <definedName name="P1_net" localSheetId="8" hidden="1">[38]База!$G$118:$G$123,[38]База!$G$125:$G$126,[38]База!$G$128:$G$131,[38]База!$G$133,[38]База!$G$135:$G$139,[38]База!$G$141,[38]База!$G$143:$G$145</definedName>
    <definedName name="P1_net" hidden="1">[27]FST5!$G$118:$G$123,[27]FST5!$G$125:$G$126,[27]FST5!$G$128:$G$131,[27]FST5!$G$133,[27]FST5!$G$135:$G$139,[27]FST5!$G$141,[27]FST5!$G$143:$G$145</definedName>
    <definedName name="P1_SBT_PROT" localSheetId="1" hidden="1">#REF!,#REF!,#REF!,#REF!,#REF!,#REF!,#REF!</definedName>
    <definedName name="P1_SBT_PROT" localSheetId="4" hidden="1">#REF!,#REF!,#REF!,#REF!,#REF!,#REF!,#REF!</definedName>
    <definedName name="P1_SBT_PROT" localSheetId="8" hidden="1">#REF!,#REF!,#REF!,#REF!,#REF!,#REF!,#REF!</definedName>
    <definedName name="P1_SBT_PROT" hidden="1">#REF!,#REF!,#REF!,#REF!,#REF!,#REF!,#REF!</definedName>
    <definedName name="P1_SC_CLR" localSheetId="1" hidden="1">#REF!,#REF!,#REF!,#REF!,#REF!</definedName>
    <definedName name="P1_SC_CLR" localSheetId="4" hidden="1">#REF!,#REF!,#REF!,#REF!,#REF!</definedName>
    <definedName name="P1_SC_CLR" localSheetId="8" hidden="1">#REF!,#REF!,#REF!,#REF!,#REF!</definedName>
    <definedName name="P1_SC_CLR" hidden="1">#REF!,#REF!,#REF!,#REF!,#REF!</definedName>
    <definedName name="P1_SC22" localSheetId="1" hidden="1">#REF!,#REF!,#REF!,#REF!,#REF!,#REF!</definedName>
    <definedName name="P1_SC22" localSheetId="4" hidden="1">#REF!,#REF!,#REF!,#REF!,#REF!,#REF!</definedName>
    <definedName name="P1_SC22" localSheetId="8" hidden="1">#REF!,#REF!,#REF!,#REF!,#REF!,#REF!</definedName>
    <definedName name="P1_SC22" hidden="1">#REF!,#REF!,#REF!,#REF!,#REF!,#REF!</definedName>
    <definedName name="P1_SCOPE_16_PRT" localSheetId="8" hidden="1">[38]База!$E$15:$I$16,[38]База!$E$18:$I$20,[38]База!$E$23:$I$23,[38]База!$E$26:$I$26,[38]База!$E$29:$I$29,[38]База!$E$32:$I$32,[38]База!$E$35:$I$35,[38]База!$B$34,[38]База!$B$37</definedName>
    <definedName name="P1_SCOPE_16_PRT">'[40]16'!$E$15:$I$16,'[40]16'!$E$18:$I$20,'[40]16'!$E$23:$I$23,'[40]16'!$E$26:$I$26,'[40]16'!$E$29:$I$29,'[40]16'!$E$32:$I$32,'[40]16'!$E$35:$I$35,'[40]16'!$B$34,'[40]16'!$B$37</definedName>
    <definedName name="P1_SCOPE_17_PRT" localSheetId="8" hidden="1">[38]База!$E$13:$H$21,[38]База!$J$9:$J$11,[38]База!$J$13:$J$21,[38]База!$E$24:$H$26,[38]База!$E$28:$H$36,[38]База!$J$24:$M$26,[38]База!$J$28:$M$36,[38]База!$E$39:$H$41</definedName>
    <definedName name="P1_SCOPE_17_PRT" hidden="1">'[40]17'!$E$13:$H$21,'[40]17'!$J$9:$J$11,'[40]17'!$J$13:$J$21,'[40]17'!$E$24:$H$26,'[40]17'!$E$28:$H$36,'[40]17'!$J$24:$M$26,'[40]17'!$J$28:$M$36,'[40]17'!$E$39:$H$41</definedName>
    <definedName name="P1_SCOPE_4_PRT" localSheetId="8" hidden="1">[38]База!$F$23:$I$23,[38]База!$F$25:$I$25,[38]База!$F$27:$I$31,[38]База!$K$14:$N$20,[38]База!$K$23:$N$23,[38]База!$K$25:$N$25,[38]База!$K$27:$N$31,[38]База!$P$14:$S$20,[38]База!$P$23:$S$23</definedName>
    <definedName name="P1_SCOPE_4_PRT" hidden="1">'[40]4'!$F$23:$I$23,'[40]4'!$F$25:$I$25,'[40]4'!$F$27:$I$31,'[40]4'!$K$14:$N$20,'[40]4'!$K$23:$N$23,'[40]4'!$K$25:$N$25,'[40]4'!$K$27:$N$31,'[40]4'!$P$14:$S$20,'[40]4'!$P$23:$S$23</definedName>
    <definedName name="P1_SCOPE_5_PRT" localSheetId="8" hidden="1">[38]База!$F$23:$I$23,[38]База!$F$25:$I$25,[38]База!$F$27:$I$31,[38]База!$K$14:$N$21,[38]База!$K$23:$N$23,[38]База!$K$25:$N$25,[38]База!$K$27:$N$31,[38]База!$P$14:$S$21,[38]База!$P$23:$S$23</definedName>
    <definedName name="P1_SCOPE_5_PRT" hidden="1">'[40]5'!$F$23:$I$23,'[40]5'!$F$25:$I$25,'[40]5'!$F$27:$I$31,'[40]5'!$K$14:$N$21,'[40]5'!$K$23:$N$23,'[40]5'!$K$25:$N$25,'[40]5'!$K$27:$N$31,'[40]5'!$P$14:$S$21,'[40]5'!$P$23:$S$23</definedName>
    <definedName name="P1_SCOPE_CORR" localSheetId="1" hidden="1">#REF!,#REF!,#REF!,#REF!,#REF!,#REF!,#REF!</definedName>
    <definedName name="P1_SCOPE_CORR" localSheetId="4" hidden="1">#REF!,#REF!,#REF!,#REF!,#REF!,#REF!,#REF!</definedName>
    <definedName name="P1_SCOPE_CORR" localSheetId="8" hidden="1">#REF!,#REF!,#REF!,#REF!,#REF!,#REF!,#REF!</definedName>
    <definedName name="P1_SCOPE_CORR" hidden="1">#REF!,#REF!,#REF!,#REF!,#REF!,#REF!,#REF!</definedName>
    <definedName name="P1_SCOPE_DOP" localSheetId="1" hidden="1">[41]Регионы!#REF!,[41]Регионы!#REF!,[41]Регионы!#REF!,[41]Регионы!#REF!,[41]Регионы!#REF!,[41]Регионы!#REF!</definedName>
    <definedName name="P1_SCOPE_DOP" localSheetId="4" hidden="1">[41]Регионы!#REF!,[41]Регионы!#REF!,[41]Регионы!#REF!,[41]Регионы!#REF!,[41]Регионы!#REF!,[41]Регионы!#REF!</definedName>
    <definedName name="P1_SCOPE_DOP" localSheetId="8" hidden="1">#REF!,#REF!,#REF!,#REF!,#REF!,#REF!</definedName>
    <definedName name="P1_SCOPE_DOP" hidden="1">[41]Регионы!#REF!,[41]Регионы!#REF!,[41]Регионы!#REF!,[41]Регионы!#REF!,[41]Регионы!#REF!,[41]Регионы!#REF!</definedName>
    <definedName name="P1_SCOPE_F1_PRT" localSheetId="8" hidden="1">[38]База!$D$74:$E$84,[38]База!$D$71:$E$72,[38]База!$D$66:$E$69,[38]База!$D$61:$E$64</definedName>
    <definedName name="P1_SCOPE_F1_PRT" hidden="1">'[40]Ф-1 (для АО-энерго)'!$D$74:$E$84,'[40]Ф-1 (для АО-энерго)'!$D$71:$E$72,'[40]Ф-1 (для АО-энерго)'!$D$66:$E$69,'[40]Ф-1 (для АО-энерго)'!$D$61:$E$64</definedName>
    <definedName name="P1_SCOPE_F2_PRT" localSheetId="8" hidden="1">[38]База!$G$56,[38]База!$E$55:$E$56,[38]База!$F$55:$G$55,[38]База!$D$55</definedName>
    <definedName name="P1_SCOPE_F2_PRT" hidden="1">'[40]Ф-2 (для АО-энерго)'!$G$56,'[40]Ф-2 (для АО-энерго)'!$E$55:$E$56,'[40]Ф-2 (для АО-энерго)'!$F$55:$G$55,'[40]Ф-2 (для АО-энерго)'!$D$55</definedName>
    <definedName name="P1_SCOPE_FLOAD" localSheetId="1" hidden="1">#REF!,#REF!,#REF!,#REF!,#REF!,#REF!</definedName>
    <definedName name="P1_SCOPE_FLOAD" localSheetId="4" hidden="1">#REF!,#REF!,#REF!,#REF!,#REF!,#REF!</definedName>
    <definedName name="P1_SCOPE_FLOAD" localSheetId="8" hidden="1">#REF!,#REF!,#REF!,#REF!,#REF!,#REF!</definedName>
    <definedName name="P1_SCOPE_FLOAD" hidden="1">#REF!,#REF!,#REF!,#REF!,#REF!,#REF!</definedName>
    <definedName name="P1_SCOPE_FRML" localSheetId="1" hidden="1">#REF!,#REF!,#REF!,#REF!,#REF!,#REF!</definedName>
    <definedName name="P1_SCOPE_FRML" localSheetId="4" hidden="1">#REF!,#REF!,#REF!,#REF!,#REF!,#REF!</definedName>
    <definedName name="P1_SCOPE_FRML" localSheetId="8" hidden="1">#REF!,#REF!,#REF!,#REF!,#REF!,#REF!</definedName>
    <definedName name="P1_SCOPE_FRML" hidden="1">#REF!,#REF!,#REF!,#REF!,#REF!,#REF!</definedName>
    <definedName name="P1_SCOPE_FST7" localSheetId="1" hidden="1">#REF!,#REF!,#REF!,#REF!,#REF!,#REF!</definedName>
    <definedName name="P1_SCOPE_FST7" localSheetId="4" hidden="1">#REF!,#REF!,#REF!,#REF!,#REF!,#REF!</definedName>
    <definedName name="P1_SCOPE_FST7" localSheetId="8" hidden="1">#REF!,#REF!,#REF!,#REF!,#REF!,#REF!</definedName>
    <definedName name="P1_SCOPE_FST7" hidden="1">#REF!,#REF!,#REF!,#REF!,#REF!,#REF!</definedName>
    <definedName name="P1_SCOPE_FULL_LOAD" localSheetId="1" hidden="1">#REF!,#REF!,#REF!,#REF!,#REF!,#REF!</definedName>
    <definedName name="P1_SCOPE_FULL_LOAD" localSheetId="4" hidden="1">#REF!,#REF!,#REF!,#REF!,#REF!,#REF!</definedName>
    <definedName name="P1_SCOPE_FULL_LOAD" localSheetId="8" hidden="1">#REF!,#REF!,#REF!,#REF!,#REF!,#REF!</definedName>
    <definedName name="P1_SCOPE_FULL_LOAD" hidden="1">#REF!,#REF!,#REF!,#REF!,#REF!,#REF!</definedName>
    <definedName name="P1_SCOPE_IND" localSheetId="1" hidden="1">#REF!,#REF!,#REF!,#REF!,#REF!,#REF!</definedName>
    <definedName name="P1_SCOPE_IND" localSheetId="4" hidden="1">#REF!,#REF!,#REF!,#REF!,#REF!,#REF!</definedName>
    <definedName name="P1_SCOPE_IND" localSheetId="8" hidden="1">#REF!,#REF!,#REF!,#REF!,#REF!,#REF!</definedName>
    <definedName name="P1_SCOPE_IND" hidden="1">#REF!,#REF!,#REF!,#REF!,#REF!,#REF!</definedName>
    <definedName name="P1_SCOPE_IND2" localSheetId="1" hidden="1">#REF!,#REF!,#REF!,#REF!,#REF!</definedName>
    <definedName name="P1_SCOPE_IND2" localSheetId="4" hidden="1">#REF!,#REF!,#REF!,#REF!,#REF!</definedName>
    <definedName name="P1_SCOPE_IND2" localSheetId="8" hidden="1">#REF!,#REF!,#REF!,#REF!,#REF!</definedName>
    <definedName name="P1_SCOPE_IND2" hidden="1">#REF!,#REF!,#REF!,#REF!,#REF!</definedName>
    <definedName name="P1_SCOPE_NET_DATE" localSheetId="1" hidden="1">#REF!,#REF!,#REF!,#REF!</definedName>
    <definedName name="P1_SCOPE_NET_DATE" localSheetId="4" hidden="1">#REF!,#REF!,#REF!,#REF!</definedName>
    <definedName name="P1_SCOPE_NET_DATE" localSheetId="8" hidden="1">#REF!,#REF!,#REF!,#REF!</definedName>
    <definedName name="P1_SCOPE_NET_DATE" hidden="1">#REF!,#REF!,#REF!,#REF!</definedName>
    <definedName name="P1_SCOPE_NET_NVV" localSheetId="1" hidden="1">#REF!,#REF!,#REF!,#REF!,#REF!,#REF!,#REF!</definedName>
    <definedName name="P1_SCOPE_NET_NVV" localSheetId="4" hidden="1">#REF!,#REF!,#REF!,#REF!,#REF!,#REF!,#REF!</definedName>
    <definedName name="P1_SCOPE_NET_NVV" localSheetId="8" hidden="1">#REF!,#REF!,#REF!,#REF!,#REF!,#REF!,#REF!</definedName>
    <definedName name="P1_SCOPE_NET_NVV" hidden="1">#REF!,#REF!,#REF!,#REF!,#REF!,#REF!,#REF!</definedName>
    <definedName name="P1_SCOPE_NOTIND" localSheetId="1" hidden="1">#REF!,#REF!,#REF!,#REF!,#REF!,#REF!</definedName>
    <definedName name="P1_SCOPE_NOTIND" localSheetId="4" hidden="1">#REF!,#REF!,#REF!,#REF!,#REF!,#REF!</definedName>
    <definedName name="P1_SCOPE_NOTIND" localSheetId="8" hidden="1">#REF!,#REF!,#REF!,#REF!,#REF!,#REF!</definedName>
    <definedName name="P1_SCOPE_NOTIND" hidden="1">#REF!,#REF!,#REF!,#REF!,#REF!,#REF!</definedName>
    <definedName name="P1_SCOPE_NotInd2" localSheetId="1" hidden="1">#REF!,#REF!,#REF!,#REF!,#REF!,#REF!,#REF!</definedName>
    <definedName name="P1_SCOPE_NotInd2" localSheetId="4" hidden="1">#REF!,#REF!,#REF!,#REF!,#REF!,#REF!,#REF!</definedName>
    <definedName name="P1_SCOPE_NotInd2" localSheetId="8" hidden="1">#REF!,#REF!,#REF!,#REF!,#REF!,#REF!,#REF!</definedName>
    <definedName name="P1_SCOPE_NotInd2" hidden="1">#REF!,#REF!,#REF!,#REF!,#REF!,#REF!,#REF!</definedName>
    <definedName name="P1_SCOPE_NotInd3" localSheetId="1" hidden="1">#REF!,#REF!,#REF!,#REF!,#REF!,#REF!,#REF!</definedName>
    <definedName name="P1_SCOPE_NotInd3" localSheetId="4" hidden="1">#REF!,#REF!,#REF!,#REF!,#REF!,#REF!,#REF!</definedName>
    <definedName name="P1_SCOPE_NotInd3" localSheetId="8" hidden="1">#REF!,#REF!,#REF!,#REF!,#REF!,#REF!,#REF!</definedName>
    <definedName name="P1_SCOPE_NotInd3" hidden="1">#REF!,#REF!,#REF!,#REF!,#REF!,#REF!,#REF!</definedName>
    <definedName name="P1_SCOPE_NotInt" localSheetId="1" hidden="1">#REF!,#REF!,#REF!,#REF!,#REF!,#REF!</definedName>
    <definedName name="P1_SCOPE_NotInt" localSheetId="4" hidden="1">#REF!,#REF!,#REF!,#REF!,#REF!,#REF!</definedName>
    <definedName name="P1_SCOPE_NotInt" localSheetId="8" hidden="1">#REF!,#REF!,#REF!,#REF!,#REF!,#REF!</definedName>
    <definedName name="P1_SCOPE_NotInt" hidden="1">#REF!,#REF!,#REF!,#REF!,#REF!,#REF!</definedName>
    <definedName name="P1_SCOPE_PER_PRT" localSheetId="8" hidden="1">[38]База!$H$15:$H$19,[38]База!$H$21:$H$25,[38]База!$J$14:$J$25,[38]База!$K$15:$K$19,[38]База!$K$21:$K$25</definedName>
    <definedName name="P1_SCOPE_PER_PRT" hidden="1">[40]перекрестка!$H$15:$H$19,[40]перекрестка!$H$21:$H$25,[40]перекрестка!$J$14:$J$25,[40]перекрестка!$K$15:$K$19,[40]перекрестка!$K$21:$K$25</definedName>
    <definedName name="P1_SCOPE_REGS" localSheetId="1" hidden="1">#REF!,#REF!,#REF!,#REF!,#REF!</definedName>
    <definedName name="P1_SCOPE_REGS" localSheetId="4" hidden="1">#REF!,#REF!,#REF!,#REF!,#REF!</definedName>
    <definedName name="P1_SCOPE_REGS" localSheetId="8" hidden="1">#REF!,#REF!,#REF!,#REF!,#REF!</definedName>
    <definedName name="P1_SCOPE_REGS" hidden="1">#REF!,#REF!,#REF!,#REF!,#REF!</definedName>
    <definedName name="P1_SCOPE_SAVE2" localSheetId="1" hidden="1">#REF!,#REF!,#REF!,#REF!,#REF!,#REF!,#REF!</definedName>
    <definedName name="P1_SCOPE_SAVE2" localSheetId="4" hidden="1">#REF!,#REF!,#REF!,#REF!,#REF!,#REF!,#REF!</definedName>
    <definedName name="P1_SCOPE_SAVE2" localSheetId="8" hidden="1">#REF!,#REF!,#REF!,#REF!,#REF!,#REF!,#REF!</definedName>
    <definedName name="P1_SCOPE_SAVE2" hidden="1">#REF!,#REF!,#REF!,#REF!,#REF!,#REF!,#REF!</definedName>
    <definedName name="P1_SCOPE_SV_LD" localSheetId="1" hidden="1">#REF!,#REF!,#REF!,#REF!,#REF!,#REF!,#REF!</definedName>
    <definedName name="P1_SCOPE_SV_LD" localSheetId="4" hidden="1">#REF!,#REF!,#REF!,#REF!,#REF!,#REF!,#REF!</definedName>
    <definedName name="P1_SCOPE_SV_LD" localSheetId="8" hidden="1">#REF!,#REF!,#REF!,#REF!,#REF!,#REF!,#REF!</definedName>
    <definedName name="P1_SCOPE_SV_LD" hidden="1">#REF!,#REF!,#REF!,#REF!,#REF!,#REF!,#REF!</definedName>
    <definedName name="P1_SCOPE_SV_LD1" localSheetId="1" hidden="1">#REF!,#REF!,#REF!,#REF!,#REF!,#REF!,#REF!</definedName>
    <definedName name="P1_SCOPE_SV_LD1" localSheetId="4" hidden="1">#REF!,#REF!,#REF!,#REF!,#REF!,#REF!,#REF!</definedName>
    <definedName name="P1_SCOPE_SV_LD1" localSheetId="8" hidden="1">#REF!,#REF!,#REF!,#REF!,#REF!,#REF!,#REF!</definedName>
    <definedName name="P1_SCOPE_SV_LD1" hidden="1">#REF!,#REF!,#REF!,#REF!,#REF!,#REF!,#REF!</definedName>
    <definedName name="P1_SCOPE_SV_PRT" localSheetId="1" hidden="1">#REF!,#REF!,#REF!,#REF!,#REF!,#REF!,#REF!</definedName>
    <definedName name="P1_SCOPE_SV_PRT" localSheetId="4" hidden="1">#REF!,#REF!,#REF!,#REF!,#REF!,#REF!,#REF!</definedName>
    <definedName name="P1_SCOPE_SV_PRT" localSheetId="8" hidden="1">#REF!,#REF!,#REF!,#REF!,#REF!,#REF!,#REF!</definedName>
    <definedName name="P1_SCOPE_SV_PRT" hidden="1">#REF!,#REF!,#REF!,#REF!,#REF!,#REF!,#REF!</definedName>
    <definedName name="P1_SET_PROT" localSheetId="1" hidden="1">#REF!,#REF!,#REF!,#REF!,#REF!,#REF!,#REF!</definedName>
    <definedName name="P1_SET_PROT" localSheetId="4" hidden="1">#REF!,#REF!,#REF!,#REF!,#REF!,#REF!,#REF!</definedName>
    <definedName name="P1_SET_PROT" localSheetId="8" hidden="1">#REF!,#REF!,#REF!,#REF!,#REF!,#REF!,#REF!</definedName>
    <definedName name="P1_SET_PROT" hidden="1">#REF!,#REF!,#REF!,#REF!,#REF!,#REF!,#REF!</definedName>
    <definedName name="P1_SET_PRT" localSheetId="1" hidden="1">#REF!,#REF!,#REF!,#REF!,#REF!,#REF!,#REF!</definedName>
    <definedName name="P1_SET_PRT" localSheetId="4" hidden="1">#REF!,#REF!,#REF!,#REF!,#REF!,#REF!,#REF!</definedName>
    <definedName name="P1_SET_PRT" localSheetId="8" hidden="1">#REF!,#REF!,#REF!,#REF!,#REF!,#REF!,#REF!</definedName>
    <definedName name="P1_SET_PRT" hidden="1">#REF!,#REF!,#REF!,#REF!,#REF!,#REF!,#REF!</definedName>
    <definedName name="P1_T1?axis?ПРД2?2005" localSheetId="1" hidden="1">#REF!,#REF!,#REF!,#REF!,#REF!,#REF!,#REF!</definedName>
    <definedName name="P1_T1?axis?ПРД2?2005" localSheetId="4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localSheetId="4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localSheetId="4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localSheetId="4" hidden="1">#REF!,#REF!,#REF!,#REF!,#REF!,#REF!,#REF!,#REF!,#REF!,#REF!,#REF!</definedName>
    <definedName name="P1_T1?Fuel_type" localSheetId="8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localSheetId="4" hidden="1">#REF!,#REF!,#REF!,#REF!,#REF!,#REF!,#REF!</definedName>
    <definedName name="P1_T1?L1.1.1" localSheetId="8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localSheetId="4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localSheetId="4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localSheetId="4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localSheetId="4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localSheetId="4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localSheetId="4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localSheetId="4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localSheetId="4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localSheetId="4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localSheetId="4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localSheetId="4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localSheetId="4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localSheetId="4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localSheetId="4" hidden="1">#REF!,#REF!,#REF!,#REF!,#REF!,#REF!,#REF!,#REF!,#REF!,#REF!,#REF!</definedName>
    <definedName name="P1_T1?M1" localSheetId="8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localSheetId="4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localSheetId="4" hidden="1">#REF!,#REF!,#REF!,#REF!,#REF!,#REF!,#REF!</definedName>
    <definedName name="P1_T1?unit?ГКАЛ" localSheetId="8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localSheetId="4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localSheetId="4" hidden="1">#REF!,#REF!,#REF!,#REF!,#REF!,#REF!,#REF!,#REF!,#REF!,#REF!,#REF!</definedName>
    <definedName name="P1_T1?unit?РУБ.ТОНН" localSheetId="8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localSheetId="4" hidden="1">#REF!,#REF!,#REF!,#REF!,#REF!,#REF!,#REF!</definedName>
    <definedName name="P1_T1?unit?СТР" localSheetId="8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localSheetId="4" hidden="1">#REF!,#REF!,#REF!,#REF!,#REF!,#REF!,#REF!,#REF!,#REF!,#REF!,#REF!</definedName>
    <definedName name="P1_T1?unit?ТОНН" localSheetId="8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localSheetId="4" hidden="1">#REF!,#REF!,#REF!,#REF!,#REF!,#REF!,#REF!</definedName>
    <definedName name="P1_T1?unit?ТРУБ" localSheetId="8" hidden="1">#REF!,#REF!,#REF!,#REF!,#REF!,#REF!,#REF!</definedName>
    <definedName name="P1_T1?unit?ТРУБ" hidden="1">#REF!,#REF!,#REF!,#REF!,#REF!,#REF!,#REF!</definedName>
    <definedName name="P1_T1_Protect" localSheetId="8" hidden="1">[42]перекрестка!$J$42:$K$46,[42]перекрестка!$J$49,[42]перекрестка!$J$50:$K$54,[42]перекрестка!$J$55,[42]перекрестка!$J$56:$K$60,[42]перекрестка!$J$62:$K$66</definedName>
    <definedName name="P1_T1_Protect" hidden="1">[43]перекрестка!$J$42:$K$46,[43]перекрестка!$J$49,[43]перекрестка!$J$50:$K$54,[43]перекрестка!$J$55,[43]перекрестка!$J$56:$K$60,[43]перекрестка!$J$62:$K$66</definedName>
    <definedName name="P1_T16?axis?R?ДОГОВОР" hidden="1">'[44]16'!$E$76:$M$76,'[44]16'!$E$8:$M$8,'[44]16'!$E$12:$M$12,'[44]16'!$E$52:$M$52,'[44]16'!$E$16:$M$16,'[44]16'!$E$64:$M$64,'[44]16'!$E$84:$M$85,'[44]16'!$E$48:$M$48,'[44]16'!$E$80:$M$80,'[44]16'!$E$72:$M$72,'[44]16'!$E$44:$M$44</definedName>
    <definedName name="P1_T16?axis?R?ДОГОВОР?" hidden="1">'[44]16'!$A$76,'[44]16'!$A$84:$A$85,'[44]16'!$A$72,'[44]16'!$A$80,'[44]16'!$A$68,'[44]16'!$A$64,'[44]16'!$A$60,'[44]16'!$A$56,'[44]16'!$A$52,'[44]16'!$A$48,'[44]16'!$A$44,'[44]16'!$A$40,'[44]16'!$A$36,'[44]16'!$A$32,'[44]16'!$A$28,'[44]16'!$A$24,'[44]16'!$A$20</definedName>
    <definedName name="P1_T16?L1" hidden="1">'[44]16'!$A$74:$M$74,'[44]16'!$A$14:$M$14,'[44]16'!$A$10:$M$10,'[44]16'!$A$50:$M$50,'[44]16'!$A$6:$M$6,'[44]16'!$A$62:$M$62,'[44]16'!$A$78:$M$78,'[44]16'!$A$46:$M$46,'[44]16'!$A$82:$M$82,'[44]16'!$A$70:$M$70,'[44]16'!$A$42:$M$42</definedName>
    <definedName name="P1_T16?L1.x" hidden="1">'[44]16'!$A$76:$M$76,'[44]16'!$A$16:$M$16,'[44]16'!$A$12:$M$12,'[44]16'!$A$52:$M$52,'[44]16'!$A$8:$M$8,'[44]16'!$A$64:$M$64,'[44]16'!$A$80:$M$80,'[44]16'!$A$48:$M$48,'[44]16'!$A$84:$M$85,'[44]16'!$A$72:$M$72,'[44]16'!$A$44:$M$44</definedName>
    <definedName name="P1_T16_Protect" localSheetId="8" hidden="1">#REF!,#REF!,#REF!,#REF!,#REF!,#REF!,#REF!,#REF!</definedName>
    <definedName name="P1_T16_Protect" hidden="1">'[43]16'!$G$10:$K$14,'[43]16'!$G$17:$K$17,'[43]16'!$G$20:$K$20,'[43]16'!$G$23:$K$23,'[43]16'!$G$26:$K$26,'[43]16'!$G$29:$K$29,'[43]16'!$G$33:$K$34,'[43]16'!$G$38:$K$40</definedName>
    <definedName name="P1_T17?L4">'[35]29'!$J$18:$J$25,'[35]29'!$G$18:$G$25,'[35]29'!$G$35:$G$42,'[35]29'!$J$35:$J$42,'[35]29'!$G$60,'[35]29'!$J$60,'[35]29'!$M$60,'[35]29'!$P$60,'[35]29'!$P$18:$P$25,'[35]29'!$G$9:$G$16</definedName>
    <definedName name="P1_T17?unit?РУБ.ГКАЛ">'[35]29'!$F$44:$F$51,'[35]29'!$I$44:$I$51,'[35]29'!$L$44:$L$51,'[35]29'!$F$18:$F$25,'[35]29'!$I$60,'[35]29'!$L$60,'[35]29'!$O$60,'[35]29'!$F$60,'[35]29'!$F$9:$F$16,'[35]29'!$I$9:$I$16</definedName>
    <definedName name="P1_T17?unit?ТГКАЛ">'[35]29'!$M$18:$M$25,'[35]29'!$J$18:$J$25,'[35]29'!$G$18:$G$25,'[35]29'!$G$35:$G$42,'[35]29'!$J$35:$J$42,'[35]29'!$G$60,'[35]29'!$J$60,'[35]29'!$M$60,'[35]29'!$P$60,'[35]29'!$G$9:$G$16</definedName>
    <definedName name="P1_T17_Protection">'[35]29'!$O$47:$P$51,'[35]29'!$L$47:$M$51,'[35]29'!$L$53:$M$53,'[35]29'!$L$55:$M$59,'[35]29'!$O$53:$P$53,'[35]29'!$O$55:$P$59,'[35]29'!$F$12:$G$16,'[35]29'!$F$10:$G$10</definedName>
    <definedName name="P1_T18.2_Protect" localSheetId="8" hidden="1">'[42]18.2'!$F$12:$J$19,'[42]18.2'!$F$22:$J$25,'[42]18.2'!$B$28:$J$31,'[42]18.2'!$F$33:$J$33,'[42]18.2'!$B$35:$J$38,'[42]18.2'!$F$42:$J$47,'[42]18.2'!$F$54:$J$54</definedName>
    <definedName name="P1_T18.2_Protect" hidden="1">'[43]18.2'!$F$12:$J$19,'[43]18.2'!$F$22:$J$25,'[43]18.2'!$B$28:$J$30,'[43]18.2'!$F$32:$J$32,'[43]18.2'!$B$34:$J$38,'[43]18.2'!$F$42:$J$47,'[43]18.2'!$F$54:$J$54</definedName>
    <definedName name="P1_T20_Protection" hidden="1">'[35]20'!$E$4:$H$4,'[35]20'!$E$13:$H$13,'[35]20'!$E$16:$H$17,'[35]20'!$E$19:$H$19,'[35]20'!$J$4:$M$4,'[35]20'!$J$8:$M$11,'[35]20'!$J$13:$M$13,'[35]20'!$J$16:$M$17,'[35]20'!$J$19:$M$19</definedName>
    <definedName name="P1_T21_Protection">'[35]21'!$O$31:$S$33,'[35]21'!$E$11,'[35]21'!$G$11:$K$11,'[35]21'!$M$11,'[35]21'!$O$11:$S$11,'[35]21'!$E$14:$E$16,'[35]21'!$G$14:$K$16,'[35]21'!$M$14:$M$16,'[35]21'!$O$14:$S$16</definedName>
    <definedName name="P1_T23_Protection">'[35]23'!$F$9:$J$25,'[35]23'!$O$9:$P$25,'[35]23'!$A$32:$A$34,'[35]23'!$F$32:$J$34,'[35]23'!$O$32:$P$34,'[35]23'!$A$37:$A$53,'[35]23'!$F$37:$J$53,'[35]23'!$O$37:$P$53</definedName>
    <definedName name="P1_T25_protection">'[35]25'!$G$8:$J$21,'[35]25'!$G$24:$J$28,'[35]25'!$G$30:$J$33,'[35]25'!$G$35:$J$37,'[35]25'!$G$41:$J$42,'[35]25'!$L$8:$O$21,'[35]25'!$L$24:$O$28,'[35]25'!$L$30:$O$33</definedName>
    <definedName name="P1_T26_Protection">'[35]26'!$B$34:$B$36,'[35]26'!$F$8:$I$8,'[35]26'!$F$10:$I$11,'[35]26'!$F$13:$I$15,'[35]26'!$F$18:$I$19,'[35]26'!$F$22:$I$24,'[35]26'!$F$26:$I$26,'[35]26'!$F$29:$I$32</definedName>
    <definedName name="P1_T27_Protection">'[35]27'!$B$34:$B$36,'[35]27'!$F$8:$I$8,'[35]27'!$F$10:$I$11,'[35]27'!$F$13:$I$15,'[35]27'!$F$18:$I$19,'[35]27'!$F$22:$I$24,'[35]27'!$F$26:$I$26,'[35]27'!$F$29:$I$32</definedName>
    <definedName name="P1_T28?axis?R?ПЭ">'[35]28'!$D$16:$I$18,'[35]28'!$D$22:$I$24,'[35]28'!$D$28:$I$30,'[35]28'!$D$37:$I$39,'[35]28'!$D$42:$I$44,'[35]28'!$D$48:$I$50,'[35]28'!$D$54:$I$56,'[35]28'!$D$63:$I$65</definedName>
    <definedName name="P1_T28?axis?R?ПЭ?">'[35]28'!$B$16:$B$18,'[35]28'!$B$22:$B$24,'[35]28'!$B$28:$B$30,'[35]28'!$B$37:$B$39,'[35]28'!$B$42:$B$44,'[35]28'!$B$48:$B$50,'[35]28'!$B$54:$B$56,'[35]28'!$B$63:$B$65</definedName>
    <definedName name="P1_T28?Data">'[35]28'!$G$242:$H$265,'[35]28'!$D$242:$E$265,'[35]28'!$G$216:$H$239,'[35]28'!$D$268:$E$292,'[35]28'!$G$268:$H$292,'[35]28'!$D$216:$E$239,'[35]28'!$G$190:$H$213</definedName>
    <definedName name="P1_T28_Protection">'[35]28'!$B$74:$B$76,'[35]28'!$B$80:$B$82,'[35]28'!$B$89:$B$91,'[35]28'!$B$94:$B$96,'[35]28'!$B$100:$B$102,'[35]28'!$B$106:$B$108,'[35]28'!$B$115:$B$117,'[35]28'!$B$120:$B$122</definedName>
    <definedName name="P1_T4_Protect" localSheetId="8" hidden="1">'[42]4'!$G$20:$J$20,'[42]4'!$G$22:$J$22,'[42]4'!$G$24:$J$28,'[42]4'!$L$11:$O$17,'[42]4'!$L$20:$O$20,'[42]4'!$L$22:$O$22,'[42]4'!$L$24:$O$28,'[42]4'!$Q$11:$T$17,'[42]4'!$Q$20:$T$20</definedName>
    <definedName name="P1_T4_Protect" hidden="1">'[43]4'!$G$20:$J$20,'[43]4'!$G$22:$J$22,'[43]4'!$G$24:$J$28,'[43]4'!$L$11:$O$17,'[43]4'!$L$20:$O$20,'[43]4'!$L$22:$O$22,'[43]4'!$L$24:$O$28,'[43]4'!$Q$11:$T$17,'[43]4'!$Q$20:$T$20</definedName>
    <definedName name="P1_T6_Protect" localSheetId="8" hidden="1">'[42]6'!$D$46:$H$55,'[42]6'!$J$46:$N$55,'[42]6'!$D$57:$H$59,'[42]6'!$J$57:$N$59,'[42]6'!$B$10:$B$19,'[42]6'!$D$10:$H$19,'[42]6'!$J$10:$N$19,'[42]6'!$D$21:$H$23,'[42]6'!$J$21:$N$23</definedName>
    <definedName name="P1_T6_Protect" hidden="1">'[43]6'!$D$46:$H$55,'[43]6'!$J$46:$N$55,'[43]6'!$D$57:$H$59,'[43]6'!$J$57:$N$59,'[43]6'!$B$10:$B$19,'[43]6'!$D$10:$H$19,'[43]6'!$J$10:$N$19,'[43]6'!$D$21:$H$23,'[43]6'!$J$21:$N$23</definedName>
    <definedName name="P10_SCOPE_FULL_LOAD" localSheetId="1" hidden="1">#REF!,#REF!,#REF!,#REF!,#REF!,#REF!</definedName>
    <definedName name="P10_SCOPE_FULL_LOAD" localSheetId="4" hidden="1">#REF!,#REF!,#REF!,#REF!,#REF!,#REF!</definedName>
    <definedName name="P10_SCOPE_FULL_LOAD" localSheetId="8" hidden="1">#REF!,#REF!,#REF!,#REF!,#REF!,#REF!</definedName>
    <definedName name="P10_SCOPE_FULL_LOAD" hidden="1">#REF!,#REF!,#REF!,#REF!,#REF!,#REF!</definedName>
    <definedName name="P10_T1?unit?ТРУБ" localSheetId="1" hidden="1">#REF!,#REF!,#REF!,#REF!,#REF!,#REF!,#REF!</definedName>
    <definedName name="P10_T1?unit?ТРУБ" localSheetId="4" hidden="1">#REF!,#REF!,#REF!,#REF!,#REF!,#REF!,#REF!</definedName>
    <definedName name="P10_T1?unit?ТРУБ" localSheetId="8" hidden="1">#REF!,#REF!,#REF!,#REF!,#REF!,#REF!,#REF!</definedName>
    <definedName name="P10_T1?unit?ТРУБ" hidden="1">#REF!,#REF!,#REF!,#REF!,#REF!,#REF!,#REF!</definedName>
    <definedName name="P10_T1_Protect" localSheetId="8" hidden="1">[42]перекрестка!$F$42:$H$46,[42]перекрестка!$F$49:$G$49,[42]перекрестка!$F$50:$H$54,[42]перекрестка!$F$55:$G$55,[42]перекрестка!$F$56:$H$60</definedName>
    <definedName name="P10_T1_Protect">[43]перекрестка!$F$42:$H$46,[43]перекрестка!$F$49:$G$49,[43]перекрестка!$F$50:$H$54,[43]перекрестка!$F$55:$G$55,[43]перекрестка!$F$56:$H$60</definedName>
    <definedName name="P10_T28_Protection">'[35]28'!$G$167:$H$169,'[35]28'!$D$172:$E$174,'[35]28'!$G$172:$H$174,'[35]28'!$D$178:$E$180,'[35]28'!$G$178:$H$181,'[35]28'!$D$184:$E$186,'[35]28'!$G$184:$H$186</definedName>
    <definedName name="P11_SCOPE_FULL_LOAD" localSheetId="1" hidden="1">#REF!,#REF!,#REF!,#REF!,#REF!</definedName>
    <definedName name="P11_SCOPE_FULL_LOAD" localSheetId="4" hidden="1">#REF!,#REF!,#REF!,#REF!,#REF!</definedName>
    <definedName name="P11_SCOPE_FULL_LOAD" localSheetId="8" hidden="1">#REF!,#REF!,#REF!,#REF!,#REF!</definedName>
    <definedName name="P11_SCOPE_FULL_LOAD" hidden="1">#REF!,#REF!,#REF!,#REF!,#REF!</definedName>
    <definedName name="P11_T1?unit?ТРУБ" localSheetId="1" hidden="1">#REF!,#REF!,#REF!,#REF!,#REF!,#REF!,#REF!</definedName>
    <definedName name="P11_T1?unit?ТРУБ" localSheetId="4" hidden="1">#REF!,#REF!,#REF!,#REF!,#REF!,#REF!,#REF!</definedName>
    <definedName name="P11_T1?unit?ТРУБ" localSheetId="8" hidden="1">#REF!,#REF!,#REF!,#REF!,#REF!,#REF!,#REF!</definedName>
    <definedName name="P11_T1?unit?ТРУБ" hidden="1">#REF!,#REF!,#REF!,#REF!,#REF!,#REF!,#REF!</definedName>
    <definedName name="P11_T1_Protect" localSheetId="8" hidden="1">[42]перекрестка!$F$62:$H$66,[42]перекрестка!$F$68:$H$72,[42]перекрестка!$F$74:$H$78,[42]перекрестка!$F$80:$H$84,[42]перекрестка!$F$89:$G$89</definedName>
    <definedName name="P11_T1_Protect">[43]перекрестка!$F$62:$H$66,[43]перекрестка!$F$68:$H$72,[43]перекрестка!$F$74:$H$78,[43]перекрестка!$F$80:$H$84,[43]перекрестка!$F$89:$G$89</definedName>
    <definedName name="P11_T28_Protection">'[35]28'!$D$193:$E$195,'[35]28'!$G$193:$H$195,'[35]28'!$D$198:$E$200,'[35]28'!$G$198:$H$200,'[35]28'!$D$204:$E$206,'[35]28'!$G$204:$H$206,'[35]28'!$D$210:$E$212,'[35]28'!$B$68:$B$70</definedName>
    <definedName name="P12_SCOPE_FULL_LOAD" localSheetId="1" hidden="1">#REF!,#REF!,#REF!,#REF!,#REF!,#REF!</definedName>
    <definedName name="P12_SCOPE_FULL_LOAD" localSheetId="4" hidden="1">#REF!,#REF!,#REF!,#REF!,#REF!,#REF!</definedName>
    <definedName name="P12_SCOPE_FULL_LOAD" localSheetId="8" hidden="1">#REF!,#REF!,#REF!,#REF!,#REF!,#REF!</definedName>
    <definedName name="P12_SCOPE_FULL_LOAD" hidden="1">#REF!,#REF!,#REF!,#REF!,#REF!,#REF!</definedName>
    <definedName name="P12_T1?unit?ТРУБ" localSheetId="1" hidden="1">#REF!,#REF!,#REF!,#REF!,#REF!,#REF!,#REF!,'Приложение 1 МУ1135 (село)'!P1_T1?unit?ТРУБ</definedName>
    <definedName name="P12_T1?unit?ТРУБ" localSheetId="4" hidden="1">#REF!,#REF!,#REF!,#REF!,#REF!,#REF!,#REF!,'Приложение 5 МУ1135 (город)'!P1_T1?unit?ТРУБ</definedName>
    <definedName name="P12_T1?unit?ТРУБ" localSheetId="8" hidden="1">#REF!,#REF!,#REF!,#REF!,#REF!,#REF!,#REF!,'ТМ по ТП 2019'!P1_T1?unit?ТРУБ</definedName>
    <definedName name="P12_T1?unit?ТРУБ" hidden="1">#REF!,#REF!,#REF!,#REF!,#REF!,#REF!,#REF!,P1_T1?unit?ТРУБ</definedName>
    <definedName name="P12_T1_Protect" localSheetId="8" hidden="1">[42]перекрестка!$F$90:$H$94,[42]перекрестка!$F$95:$G$95,[42]перекрестка!$F$96:$H$100,[42]перекрестка!$F$102:$H$106,[42]перекрестка!$F$108:$H$112</definedName>
    <definedName name="P12_T1_Protect">[43]перекрестка!$F$90:$H$94,[43]перекрестка!$F$95:$G$95,[43]перекрестка!$F$96:$H$100,[43]перекрестка!$F$102:$H$106,[43]перекрестка!$F$108:$H$112</definedName>
    <definedName name="P12_T28_Protection" localSheetId="1">P1_T28_Protection,P2_T28_Protection,P3_T28_Protection,P4_T28_Protection,P5_T28_Protection,P6_T28_Protection,P7_T28_Protection,P8_T28_Protection</definedName>
    <definedName name="P12_T28_Protection" localSheetId="4">P1_T28_Protection,P2_T28_Protection,P3_T28_Protection,P4_T28_Protection,P5_T28_Protection,P6_T28_Protection,P7_T28_Protection,P8_T28_Protection</definedName>
    <definedName name="P12_T28_Protection" localSheetId="8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2_T28_Protection_4" localSheetId="1">(P1_T28_Protection,P2_T28_Protection,P3_T28_Protection,P4_T28_Protection,P5_T28_Protection,P6_T28_Protection,P7_T28_Protection,P8_T28_Protection)</definedName>
    <definedName name="P12_T28_Protection_4" localSheetId="4">(P1_T28_Protection,P2_T28_Protection,P3_T28_Protection,P4_T28_Protection,P5_T28_Protection,P6_T28_Protection,P7_T28_Protection,P8_T28_Protection)</definedName>
    <definedName name="P12_T28_Protection_4" localSheetId="8">(P1_T28_Protection,P2_T28_Protection,P3_T28_Protection,P4_T28_Protection,P5_T28_Protection,P6_T28_Protection,P7_T28_Protection,P8_T28_Protection)</definedName>
    <definedName name="P12_T28_Protection_4">(P1_T28_Protection,P2_T28_Protection,P3_T28_Protection,P4_T28_Protection,P5_T28_Protection,P6_T28_Protection,P7_T28_Protection,P8_T28_Protection)</definedName>
    <definedName name="P13_SCOPE_FULL_LOAD" localSheetId="1" hidden="1">#REF!,#REF!,#REF!,#REF!,#REF!,#REF!</definedName>
    <definedName name="P13_SCOPE_FULL_LOAD" localSheetId="4" hidden="1">#REF!,#REF!,#REF!,#REF!,#REF!,#REF!</definedName>
    <definedName name="P13_SCOPE_FULL_LOAD" localSheetId="8" hidden="1">#REF!,#REF!,#REF!,#REF!,#REF!,#REF!</definedName>
    <definedName name="P13_SCOPE_FULL_LOAD" hidden="1">#REF!,#REF!,#REF!,#REF!,#REF!,#REF!</definedName>
    <definedName name="P13_T1?unit?ТРУБ" localSheetId="1" hidden="1">'Приложение 1 МУ1135 (село)'!P2_T1?unit?ТРУБ,'Приложение 1 МУ1135 (село)'!P3_T1?unit?ТРУБ,'Приложение 1 МУ1135 (село)'!P4_T1?unit?ТРУБ,'Приложение 1 МУ1135 (село)'!P5_T1?unit?ТРУБ,'Приложение 1 МУ1135 (село)'!P6_T1?unit?ТРУБ,'Приложение 1 МУ1135 (село)'!P7_T1?unit?ТРУБ,'Приложение 1 МУ1135 (село)'!P8_T1?unit?ТРУБ,'Приложение 1 МУ1135 (село)'!P9_T1?unit?ТРУБ,'Приложение 1 МУ1135 (село)'!P10_T1?unit?ТРУБ</definedName>
    <definedName name="P13_T1?unit?ТРУБ" localSheetId="4" hidden="1">'Приложение 5 МУ1135 (город)'!P2_T1?unit?ТРУБ,'Приложение 5 МУ1135 (город)'!P3_T1?unit?ТРУБ,'Приложение 5 МУ1135 (город)'!P4_T1?unit?ТРУБ,'Приложение 5 МУ1135 (город)'!P5_T1?unit?ТРУБ,'Приложение 5 МУ1135 (город)'!P6_T1?unit?ТРУБ,'Приложение 5 МУ1135 (город)'!P7_T1?unit?ТРУБ,'Приложение 5 МУ1135 (город)'!P8_T1?unit?ТРУБ,'Приложение 5 МУ1135 (город)'!P9_T1?unit?ТРУБ,'Приложение 5 МУ1135 (город)'!P10_T1?unit?ТРУБ</definedName>
    <definedName name="P13_T1?unit?ТРУБ" localSheetId="8" hidden="1">'ТМ по ТП 2019'!P2_T1?unit?ТРУБ,'ТМ по ТП 2019'!P3_T1?unit?ТРУБ,'ТМ по ТП 2019'!P4_T1?unit?ТРУБ,P5_T1?unit?ТРУБ,'ТМ по ТП 2019'!P6_T1?unit?ТРУБ,P7_T1?unit?ТРУБ,P8_T1?unit?ТРУБ,P9_T1?unit?ТРУБ,'ТМ по ТП 2019'!P10_T1?unit?ТРУБ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localSheetId="8" hidden="1">[42]перекрестка!$F$114:$H$118,[42]перекрестка!$F$120:$H$124,[42]перекрестка!$F$127:$G$127,[42]перекрестка!$F$128:$H$132,[42]перекрестка!$F$133:$G$133</definedName>
    <definedName name="P13_T1_Protect">[43]перекрестка!$F$114:$H$118,[43]перекрестка!$F$120:$H$124,[43]перекрестка!$F$127:$G$127,[43]перекрестка!$F$128:$H$132,[43]перекрестка!$F$133:$G$133</definedName>
    <definedName name="P14_SCOPE_FULL_LOAD" localSheetId="1" hidden="1">#REF!,#REF!,#REF!,#REF!,#REF!,#REF!</definedName>
    <definedName name="P14_SCOPE_FULL_LOAD" localSheetId="4" hidden="1">#REF!,#REF!,#REF!,#REF!,#REF!,#REF!</definedName>
    <definedName name="P14_SCOPE_FULL_LOAD" localSheetId="8" hidden="1">#REF!,#REF!,#REF!,#REF!,#REF!,#REF!</definedName>
    <definedName name="P14_SCOPE_FULL_LOAD" hidden="1">#REF!,#REF!,#REF!,#REF!,#REF!,#REF!</definedName>
    <definedName name="P14_T1_Protect" localSheetId="8" hidden="1">[42]перекрестка!$F$134:$H$138,[42]перекрестка!$F$140:$H$144,[42]перекрестка!$F$146:$H$150,[42]перекрестка!$F$152:$H$156,[42]перекрестка!$F$158:$H$162</definedName>
    <definedName name="P14_T1_Protect">[43]перекрестка!$F$134:$H$138,[43]перекрестка!$F$140:$H$144,[43]перекрестка!$F$146:$H$150,[43]перекрестка!$F$152:$H$156,[43]перекрестка!$F$158:$H$162</definedName>
    <definedName name="P15_SCOPE_FULL_LOAD" localSheetId="1" hidden="1">#REF!,#REF!,#REF!,#REF!,#REF!,'Приложение 1 МУ1135 (село)'!P1_SCOPE_FULL_LOAD</definedName>
    <definedName name="P15_SCOPE_FULL_LOAD" localSheetId="4" hidden="1">#REF!,#REF!,#REF!,#REF!,#REF!,'Приложение 5 МУ1135 (город)'!P1_SCOPE_FULL_LOAD</definedName>
    <definedName name="P15_SCOPE_FULL_LOAD" localSheetId="8" hidden="1">#REF!,#REF!,#REF!,#REF!,#REF!,'ТМ по ТП 2019'!P1_SCOPE_FULL_LOAD</definedName>
    <definedName name="P15_SCOPE_FULL_LOAD" hidden="1">#REF!,#REF!,#REF!,#REF!,#REF!,P1_SCOPE_FULL_LOAD</definedName>
    <definedName name="P15_T1_Protect" localSheetId="8" hidden="1">[42]перекрестка!$J$158:$K$162,[42]перекрестка!$J$152:$K$156,[42]перекрестка!$J$146:$K$150,[42]перекрестка!$J$140:$K$144,[42]перекрестка!$J$11</definedName>
    <definedName name="P15_T1_Protect">[43]перекрестка!$J$158:$K$162,[43]перекрестка!$J$152:$K$156,[43]перекрестка!$J$146:$K$150,[43]перекрестка!$J$140:$K$144,[43]перекрестка!$J$11</definedName>
    <definedName name="P16_SCOPE_FULL_LOAD" localSheetId="1" hidden="1">'Приложение 1 МУ1135 (село)'!P2_SCOPE_FULL_LOAD,'Приложение 1 МУ1135 (село)'!P3_SCOPE_FULL_LOAD,'Приложение 1 МУ1135 (село)'!P4_SCOPE_FULL_LOAD,'Приложение 1 МУ1135 (село)'!P5_SCOPE_FULL_LOAD,'Приложение 1 МУ1135 (село)'!P6_SCOPE_FULL_LOAD,'Приложение 1 МУ1135 (село)'!P7_SCOPE_FULL_LOAD,'Приложение 1 МУ1135 (село)'!P8_SCOPE_FULL_LOAD</definedName>
    <definedName name="P16_SCOPE_FULL_LOAD" localSheetId="4" hidden="1">'Приложение 5 МУ1135 (город)'!P2_SCOPE_FULL_LOAD,'Приложение 5 МУ1135 (город)'!P3_SCOPE_FULL_LOAD,'Приложение 5 МУ1135 (город)'!P4_SCOPE_FULL_LOAD,'Приложение 5 МУ1135 (город)'!P5_SCOPE_FULL_LOAD,'Приложение 5 МУ1135 (город)'!P6_SCOPE_FULL_LOAD,'Приложение 5 МУ1135 (город)'!P7_SCOPE_FULL_LOAD,'Приложение 5 МУ1135 (город)'!P8_SCOPE_FULL_LOAD</definedName>
    <definedName name="P16_SCOPE_FULL_LOAD" localSheetId="8" hidden="1">'ТМ по ТП 2019'!P2_SCOPE_FULL_LOAD,'ТМ по ТП 2019'!P3_SCOPE_FULL_LOAD,'ТМ по ТП 2019'!P4_SCOPE_FULL_LOAD,'ТМ по ТП 2019'!P5_SCOPE_FULL_LOAD,'ТМ по ТП 2019'!P6_SCOPE_FULL_LOAD,'ТМ по ТП 2019'!P7_SCOPE_FULL_LOAD,'ТМ по ТП 2019'!P8_SCOPE_FULL_LOAD</definedName>
    <definedName name="P16_SCOPE_FULL_LOAD" hidden="1">P2_SCOPE_FULL_LOAD,P3_SCOPE_FULL_LOAD,P4_SCOPE_FULL_LOAD,P5_SCOPE_FULL_LOAD,P6_SCOPE_FULL_LOAD,P7_SCOPE_FULL_LOAD,P8_SCOPE_FULL_LOAD</definedName>
    <definedName name="P16_T1_Protect" localSheetId="8" hidden="1">[42]перекрестка!$J$12:$K$16,[42]перекрестка!$J$17,[42]перекрестка!$J$18:$K$22,[42]перекрестка!$J$24:$K$28,[42]перекрестка!$J$30:$K$34,[42]перекрестка!$F$23:$G$23</definedName>
    <definedName name="P16_T1_Protect">[43]перекрестка!$J$12:$K$16,[43]перекрестка!$J$17,[43]перекрестка!$J$18:$K$22,[43]перекрестка!$J$24:$K$28,[43]перекрестка!$J$30:$K$34,[43]перекрестка!$F$23:$G$23</definedName>
    <definedName name="P17_SCOPE_FULL_LOAD" localSheetId="1" hidden="1">'Приложение 1 МУ1135 (село)'!P9_SCOPE_FULL_LOAD,'Приложение 1 МУ1135 (село)'!P10_SCOPE_FULL_LOAD,'Приложение 1 МУ1135 (село)'!P11_SCOPE_FULL_LOAD,'Приложение 1 МУ1135 (село)'!P12_SCOPE_FULL_LOAD,'Приложение 1 МУ1135 (село)'!P13_SCOPE_FULL_LOAD,'Приложение 1 МУ1135 (село)'!P14_SCOPE_FULL_LOAD,'Приложение 1 МУ1135 (село)'!P15_SCOPE_FULL_LOAD</definedName>
    <definedName name="P17_SCOPE_FULL_LOAD" localSheetId="4" hidden="1">'Приложение 5 МУ1135 (город)'!P9_SCOPE_FULL_LOAD,'Приложение 5 МУ1135 (город)'!P10_SCOPE_FULL_LOAD,'Приложение 5 МУ1135 (город)'!P11_SCOPE_FULL_LOAD,'Приложение 5 МУ1135 (город)'!P12_SCOPE_FULL_LOAD,'Приложение 5 МУ1135 (город)'!P13_SCOPE_FULL_LOAD,'Приложение 5 МУ1135 (город)'!P14_SCOPE_FULL_LOAD,'Приложение 5 МУ1135 (город)'!P15_SCOPE_FULL_LOAD</definedName>
    <definedName name="P17_SCOPE_FULL_LOAD" localSheetId="8" hidden="1">'ТМ по ТП 2019'!P9_SCOPE_FULL_LOAD,'ТМ по ТП 2019'!P10_SCOPE_FULL_LOAD,'ТМ по ТП 2019'!P11_SCOPE_FULL_LOAD,'ТМ по ТП 2019'!P12_SCOPE_FULL_LOAD,'ТМ по ТП 2019'!P13_SCOPE_FULL_LOAD,'ТМ по ТП 2019'!P14_SCOPE_FULL_LOAD,'ТМ по ТП 2019'!P15_SCOPE_FULL_LOAD</definedName>
    <definedName name="P17_SCOPE_FULL_LOAD" hidden="1">P9_SCOPE_FULL_LOAD,P10_SCOPE_FULL_LOAD,P11_SCOPE_FULL_LOAD,P12_SCOPE_FULL_LOAD,P13_SCOPE_FULL_LOAD,P14_SCOPE_FULL_LOAD,P15_SCOPE_FULL_LOAD</definedName>
    <definedName name="P17_T1_Protect" localSheetId="8" hidden="1">[42]перекрестка!$F$29:$G$29,[42]перекрестка!$F$61:$G$61,[42]перекрестка!$F$67:$G$67,[42]перекрестка!$F$101:$G$101,[42]перекрестка!$F$107:$G$107</definedName>
    <definedName name="P17_T1_Protect">[43]перекрестка!$F$29:$G$29,[43]перекрестка!$F$61:$G$61,[43]перекрестка!$F$67:$G$67,[43]перекрестка!$F$101:$G$101,[43]перекрестка!$F$107:$G$107</definedName>
    <definedName name="P18_T1_Protect" localSheetId="8" hidden="1">[42]перекрестка!$F$139:$G$139,[42]перекрестка!$F$145:$G$145,[42]перекрестка!$J$36:$K$40,'ТМ по ТП 2019'!P1_T1_Protect,'ТМ по ТП 2019'!P2_T1_Protect,'ТМ по ТП 2019'!P3_T1_Protect,'ТМ по ТП 2019'!P4_T1_Protect</definedName>
    <definedName name="P18_T1_Protect">[43]перекрестка!$F$139:$G$139,[43]перекрестка!$F$145:$G$145,[43]перекрестка!$J$36:$K$40,P1_T1_Protect,P2_T1_Protect,P3_T1_Protect,P4_T1_Protect</definedName>
    <definedName name="P19_T1_Protect" localSheetId="8" hidden="1">'ТМ по ТП 2019'!P5_T1_Protect,'ТМ по ТП 2019'!P6_T1_Protect,'ТМ по ТП 2019'!P7_T1_Protect,'ТМ по ТП 2019'!P8_T1_Protect,'ТМ по ТП 2019'!P9_T1_Protect,'ТМ по ТП 2019'!P10_T1_Protect,'ТМ по ТП 2019'!P11_T1_Protect,'ТМ по ТП 2019'!P12_T1_Protect,'ТМ по ТП 2019'!P13_T1_Protect,'ТМ по ТП 2019'!P14_T1_Protect</definedName>
    <definedName name="P19_T1_Protect" hidden="1">P5_T1_Protect,P6_T1_Protect,P7_T1_Protect,P8_T1_Protect,P9_T1_Protect,P10_T1_Protect,P11_T1_Protect,P12_T1_Protect,P13_T1_Protect,P14_T1_Protect</definedName>
    <definedName name="P2_dip" localSheetId="8" hidden="1">[38]База!$G$100:$G$116,[38]База!$G$118:$G$123,[38]База!$G$125:$G$126,[38]База!$G$128:$G$131,[38]База!$G$133,[38]База!$G$135:$G$139,[38]База!$G$141</definedName>
    <definedName name="P2_dip" hidden="1">[39]FST5!$G$100:$G$116,[39]FST5!$G$118:$G$123,[39]FST5!$G$125:$G$126,[39]FST5!$G$128:$G$131,[39]FST5!$G$133,[39]FST5!$G$135:$G$139,[39]FST5!$G$141</definedName>
    <definedName name="P2_SC_CLR" localSheetId="1" hidden="1">#REF!,#REF!,#REF!,#REF!,#REF!</definedName>
    <definedName name="P2_SC_CLR" localSheetId="4" hidden="1">#REF!,#REF!,#REF!,#REF!,#REF!</definedName>
    <definedName name="P2_SC_CLR" localSheetId="8" hidden="1">#REF!,#REF!,#REF!,#REF!,#REF!</definedName>
    <definedName name="P2_SC_CLR" hidden="1">#REF!,#REF!,#REF!,#REF!,#REF!</definedName>
    <definedName name="P2_SC22" localSheetId="1" hidden="1">#REF!,#REF!,#REF!,#REF!,#REF!,#REF!,#REF!</definedName>
    <definedName name="P2_SC22" localSheetId="4" hidden="1">#REF!,#REF!,#REF!,#REF!,#REF!,#REF!,#REF!</definedName>
    <definedName name="P2_SC22" localSheetId="8" hidden="1">#REF!,#REF!,#REF!,#REF!,#REF!,#REF!,#REF!</definedName>
    <definedName name="P2_SC22" hidden="1">#REF!,#REF!,#REF!,#REF!,#REF!,#REF!,#REF!</definedName>
    <definedName name="P2_SCOPE_16_PRT" localSheetId="8" hidden="1">[38]База!$E$38:$I$38,[38]База!$E$41:$I$41,[38]База!$E$45:$I$47,[38]База!$E$49:$I$49,[38]База!$E$53:$I$54,[38]База!$E$56:$I$57,[38]База!$E$59:$I$59,[38]База!$E$9:$I$13</definedName>
    <definedName name="P2_SCOPE_16_PRT">'[40]16'!$E$38:$I$38,'[40]16'!$E$41:$I$41,'[40]16'!$E$45:$I$47,'[40]16'!$E$49:$I$49,'[40]16'!$E$53:$I$54,'[40]16'!$E$56:$I$57,'[40]16'!$E$59:$I$59,'[40]16'!$E$9:$I$13</definedName>
    <definedName name="P2_SCOPE_4_PRT" localSheetId="8" hidden="1">[38]База!$P$25:$S$25,[38]База!$P$27:$S$31,[38]База!$U$14:$X$20,[38]База!$U$23:$X$23,[38]База!$U$25:$X$25,[38]База!$U$27:$X$31,[38]База!$Z$14:$AC$20,[38]База!$Z$23:$AC$23,[38]База!$Z$25:$AC$25</definedName>
    <definedName name="P2_SCOPE_4_PRT" hidden="1">'[40]4'!$P$25:$S$25,'[40]4'!$P$27:$S$31,'[40]4'!$U$14:$X$20,'[40]4'!$U$23:$X$23,'[40]4'!$U$25:$X$25,'[40]4'!$U$27:$X$31,'[40]4'!$Z$14:$AC$20,'[40]4'!$Z$23:$AC$23,'[40]4'!$Z$25:$AC$25</definedName>
    <definedName name="P2_SCOPE_5_PRT" localSheetId="8" hidden="1">[38]База!$P$25:$S$25,[38]База!$P$27:$S$31,[38]База!$U$14:$X$21,[38]База!$U$23:$X$23,[38]База!$U$25:$X$25,[38]База!$U$27:$X$31,[38]База!$Z$14:$AC$21,[38]База!$Z$23:$AC$23,[38]База!$Z$25:$AC$25</definedName>
    <definedName name="P2_SCOPE_5_PRT" hidden="1">'[40]5'!$P$25:$S$25,'[40]5'!$P$27:$S$31,'[40]5'!$U$14:$X$21,'[40]5'!$U$23:$X$23,'[40]5'!$U$25:$X$25,'[40]5'!$U$27:$X$31,'[40]5'!$Z$14:$AC$21,'[40]5'!$Z$23:$AC$23,'[40]5'!$Z$25:$AC$25</definedName>
    <definedName name="P2_SCOPE_CORR" localSheetId="1" hidden="1">#REF!,#REF!,#REF!,#REF!,#REF!,#REF!,#REF!,#REF!</definedName>
    <definedName name="P2_SCOPE_CORR" localSheetId="4" hidden="1">#REF!,#REF!,#REF!,#REF!,#REF!,#REF!,#REF!,#REF!</definedName>
    <definedName name="P2_SCOPE_CORR" localSheetId="8" hidden="1">#REF!,#REF!,#REF!,#REF!,#REF!,#REF!,#REF!,#REF!</definedName>
    <definedName name="P2_SCOPE_CORR" hidden="1">#REF!,#REF!,#REF!,#REF!,#REF!,#REF!,#REF!,#REF!</definedName>
    <definedName name="P2_SCOPE_F1_PRT" localSheetId="8" hidden="1">[38]База!$D$56:$E$59,[38]База!$D$34:$E$50,[38]База!$D$32:$E$32,[38]База!$D$23:$E$30</definedName>
    <definedName name="P2_SCOPE_F1_PRT" hidden="1">'[40]Ф-1 (для АО-энерго)'!$D$56:$E$59,'[40]Ф-1 (для АО-энерго)'!$D$34:$E$50,'[40]Ф-1 (для АО-энерго)'!$D$32:$E$32,'[40]Ф-1 (для АО-энерго)'!$D$23:$E$30</definedName>
    <definedName name="P2_SCOPE_F2_PRT" localSheetId="8" hidden="1">[38]База!$D$52:$G$54,[38]База!$C$21:$E$42,[38]База!$A$12:$E$12,[38]База!$C$8:$E$11</definedName>
    <definedName name="P2_SCOPE_F2_PRT" hidden="1">'[40]Ф-2 (для АО-энерго)'!$D$52:$G$54,'[40]Ф-2 (для АО-энерго)'!$C$21:$E$42,'[40]Ф-2 (для АО-энерго)'!$A$12:$E$12,'[40]Ф-2 (для АО-энерго)'!$C$8:$E$11</definedName>
    <definedName name="P2_SCOPE_FULL_LOAD" localSheetId="1" hidden="1">#REF!,#REF!,#REF!,#REF!,#REF!,#REF!</definedName>
    <definedName name="P2_SCOPE_FULL_LOAD" localSheetId="4" hidden="1">#REF!,#REF!,#REF!,#REF!,#REF!,#REF!</definedName>
    <definedName name="P2_SCOPE_FULL_LOAD" localSheetId="8" hidden="1">#REF!,#REF!,#REF!,#REF!,#REF!,#REF!</definedName>
    <definedName name="P2_SCOPE_FULL_LOAD" hidden="1">#REF!,#REF!,#REF!,#REF!,#REF!,#REF!</definedName>
    <definedName name="P2_SCOPE_IND" localSheetId="1" hidden="1">#REF!,#REF!,#REF!,#REF!,#REF!,#REF!</definedName>
    <definedName name="P2_SCOPE_IND" localSheetId="4" hidden="1">#REF!,#REF!,#REF!,#REF!,#REF!,#REF!</definedName>
    <definedName name="P2_SCOPE_IND" localSheetId="8" hidden="1">#REF!,#REF!,#REF!,#REF!,#REF!,#REF!</definedName>
    <definedName name="P2_SCOPE_IND" hidden="1">#REF!,#REF!,#REF!,#REF!,#REF!,#REF!</definedName>
    <definedName name="P2_SCOPE_IND2" localSheetId="1" hidden="1">#REF!,#REF!,#REF!,#REF!,#REF!</definedName>
    <definedName name="P2_SCOPE_IND2" localSheetId="4" hidden="1">#REF!,#REF!,#REF!,#REF!,#REF!</definedName>
    <definedName name="P2_SCOPE_IND2" localSheetId="8" hidden="1">#REF!,#REF!,#REF!,#REF!,#REF!</definedName>
    <definedName name="P2_SCOPE_IND2" hidden="1">#REF!,#REF!,#REF!,#REF!,#REF!</definedName>
    <definedName name="P2_SCOPE_NOTIND" localSheetId="1" hidden="1">#REF!,#REF!,#REF!,#REF!,#REF!,#REF!,#REF!</definedName>
    <definedName name="P2_SCOPE_NOTIND" localSheetId="4" hidden="1">#REF!,#REF!,#REF!,#REF!,#REF!,#REF!,#REF!</definedName>
    <definedName name="P2_SCOPE_NOTIND" localSheetId="8" hidden="1">#REF!,#REF!,#REF!,#REF!,#REF!,#REF!,#REF!</definedName>
    <definedName name="P2_SCOPE_NOTIND" hidden="1">#REF!,#REF!,#REF!,#REF!,#REF!,#REF!,#REF!</definedName>
    <definedName name="P2_SCOPE_NotInd2" localSheetId="1" hidden="1">#REF!,#REF!,#REF!,#REF!,#REF!,#REF!</definedName>
    <definedName name="P2_SCOPE_NotInd2" localSheetId="4" hidden="1">#REF!,#REF!,#REF!,#REF!,#REF!,#REF!</definedName>
    <definedName name="P2_SCOPE_NotInd2" localSheetId="8" hidden="1">#REF!,#REF!,#REF!,#REF!,#REF!,#REF!</definedName>
    <definedName name="P2_SCOPE_NotInd2" hidden="1">#REF!,#REF!,#REF!,#REF!,#REF!,#REF!</definedName>
    <definedName name="P2_SCOPE_NotInd3" localSheetId="1" hidden="1">#REF!,#REF!,#REF!,#REF!,#REF!,#REF!,#REF!</definedName>
    <definedName name="P2_SCOPE_NotInd3" localSheetId="4" hidden="1">#REF!,#REF!,#REF!,#REF!,#REF!,#REF!,#REF!</definedName>
    <definedName name="P2_SCOPE_NotInd3" localSheetId="8" hidden="1">#REF!,#REF!,#REF!,#REF!,#REF!,#REF!,#REF!</definedName>
    <definedName name="P2_SCOPE_NotInd3" hidden="1">#REF!,#REF!,#REF!,#REF!,#REF!,#REF!,#REF!</definedName>
    <definedName name="P2_SCOPE_NotInt" localSheetId="1" hidden="1">#REF!,#REF!,#REF!,#REF!,#REF!,#REF!,#REF!</definedName>
    <definedName name="P2_SCOPE_NotInt" localSheetId="4" hidden="1">#REF!,#REF!,#REF!,#REF!,#REF!,#REF!,#REF!</definedName>
    <definedName name="P2_SCOPE_NotInt" localSheetId="8" hidden="1">#REF!,#REF!,#REF!,#REF!,#REF!,#REF!,#REF!</definedName>
    <definedName name="P2_SCOPE_NotInt" hidden="1">#REF!,#REF!,#REF!,#REF!,#REF!,#REF!,#REF!</definedName>
    <definedName name="P2_SCOPE_PER_PRT" localSheetId="8" hidden="1">[38]База!$N$14:$N$25,[38]База!$N$27:$N$31,[38]База!$J$27:$K$31,[38]База!$F$27:$H$31,[38]База!$F$33:$H$37</definedName>
    <definedName name="P2_SCOPE_PER_PRT" hidden="1">[40]перекрестка!$N$14:$N$25,[40]перекрестка!$N$27:$N$31,[40]перекрестка!$J$27:$K$31,[40]перекрестка!$F$27:$H$31,[40]перекрестка!$F$33:$H$37</definedName>
    <definedName name="P2_SCOPE_SAVE2" localSheetId="1" hidden="1">#REF!,#REF!,#REF!,#REF!,#REF!,#REF!</definedName>
    <definedName name="P2_SCOPE_SAVE2" localSheetId="4" hidden="1">#REF!,#REF!,#REF!,#REF!,#REF!,#REF!</definedName>
    <definedName name="P2_SCOPE_SAVE2" localSheetId="8" hidden="1">#REF!,#REF!,#REF!,#REF!,#REF!,#REF!</definedName>
    <definedName name="P2_SCOPE_SAVE2" hidden="1">#REF!,#REF!,#REF!,#REF!,#REF!,#REF!</definedName>
    <definedName name="P2_SCOPE_SV_PRT" localSheetId="1" hidden="1">#REF!,#REF!,#REF!,#REF!,#REF!,#REF!,#REF!</definedName>
    <definedName name="P2_SCOPE_SV_PRT" localSheetId="4" hidden="1">#REF!,#REF!,#REF!,#REF!,#REF!,#REF!,#REF!</definedName>
    <definedName name="P2_SCOPE_SV_PRT" localSheetId="8" hidden="1">#REF!,#REF!,#REF!,#REF!,#REF!,#REF!,#REF!</definedName>
    <definedName name="P2_SCOPE_SV_PRT" hidden="1">#REF!,#REF!,#REF!,#REF!,#REF!,#REF!,#REF!</definedName>
    <definedName name="P2_T1?axis?ПРД2?2005" localSheetId="1" hidden="1">#REF!,#REF!,#REF!,#REF!,#REF!,#REF!,#REF!</definedName>
    <definedName name="P2_T1?axis?ПРД2?2005" localSheetId="4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localSheetId="4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localSheetId="4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localSheetId="4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localSheetId="4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localSheetId="4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localSheetId="4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localSheetId="4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localSheetId="4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localSheetId="4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localSheetId="4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localSheetId="4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localSheetId="4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localSheetId="4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localSheetId="4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localSheetId="4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localSheetId="4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localSheetId="4" hidden="1">#REF!,#REF!,#REF!,#REF!,#REF!,#REF!,#REF!,#REF!,#REF!,#REF!,#REF!</definedName>
    <definedName name="P2_T1?M1" localSheetId="8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localSheetId="4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localSheetId="4" hidden="1">#REF!,#REF!,#REF!,#REF!,#REF!,#REF!,#REF!</definedName>
    <definedName name="P2_T1?unit?ГКАЛ" localSheetId="8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localSheetId="4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localSheetId="4" hidden="1">#REF!,#REF!,#REF!,#REF!,#REF!,#REF!,#REF!,#REF!,#REF!,#REF!,#REF!</definedName>
    <definedName name="P2_T1?unit?РУБ.ТОНН" localSheetId="8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localSheetId="4" hidden="1">#REF!,#REF!,#REF!,#REF!,#REF!,#REF!,#REF!</definedName>
    <definedName name="P2_T1?unit?СТР" localSheetId="8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localSheetId="4" hidden="1">#REF!,#REF!,#REF!,#REF!,#REF!,#REF!,#REF!,#REF!,#REF!,#REF!,#REF!</definedName>
    <definedName name="P2_T1?unit?ТОНН" localSheetId="8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localSheetId="4" hidden="1">#REF!,#REF!,#REF!,#REF!,#REF!,#REF!,#REF!</definedName>
    <definedName name="P2_T1?unit?ТРУБ" localSheetId="8" hidden="1">#REF!,#REF!,#REF!,#REF!,#REF!,#REF!,#REF!</definedName>
    <definedName name="P2_T1?unit?ТРУБ" hidden="1">#REF!,#REF!,#REF!,#REF!,#REF!,#REF!,#REF!</definedName>
    <definedName name="P2_T1_Protect" localSheetId="8" hidden="1">[42]перекрестка!$J$68:$K$72,[42]перекрестка!$J$74:$K$78,[42]перекрестка!$J$80:$K$84,[42]перекрестка!$J$89,[42]перекрестка!$J$90:$K$94,[42]перекрестка!$J$95</definedName>
    <definedName name="P2_T1_Protect" hidden="1">[43]перекрестка!$J$68:$K$72,[43]перекрестка!$J$74:$K$78,[43]перекрестка!$J$80:$K$84,[43]перекрестка!$J$89,[43]перекрестка!$J$90:$K$94,[43]перекрестка!$J$95</definedName>
    <definedName name="P2_T17?L4">'[35]29'!$J$9:$J$16,'[35]29'!$M$9:$M$16,'[35]29'!$P$9:$P$16,'[35]29'!$G$44:$G$51,'[35]29'!$J$44:$J$51,'[35]29'!$M$44:$M$51,'[35]29'!$M$35:$M$42,'[35]29'!$P$35:$P$42,'[35]29'!$P$44:$P$51</definedName>
    <definedName name="P2_T17?unit?РУБ.ГКАЛ">'[35]29'!$I$18:$I$25,'[35]29'!$L$9:$L$16,'[35]29'!$L$18:$L$25,'[35]29'!$O$9:$O$16,'[35]29'!$F$35:$F$42,'[35]29'!$I$35:$I$42,'[35]29'!$L$35:$L$42,'[35]29'!$O$35:$O$51</definedName>
    <definedName name="P2_T17?unit?ТГКАЛ">'[35]29'!$J$9:$J$16,'[35]29'!$M$9:$M$16,'[35]29'!$P$9:$P$16,'[35]29'!$M$35:$M$42,'[35]29'!$P$35:$P$42,'[35]29'!$G$44:$G$51,'[35]29'!$J$44:$J$51,'[35]29'!$M$44:$M$51,'[35]29'!$P$44:$P$51</definedName>
    <definedName name="P2_T17_Protection">'[35]29'!$F$19:$G$19,'[35]29'!$F$21:$G$25,'[35]29'!$F$27:$G$27,'[35]29'!$F$29:$G$33,'[35]29'!$F$36:$G$36,'[35]29'!$F$38:$G$42,'[35]29'!$F$45:$G$45,'[35]29'!$F$47:$G$51</definedName>
    <definedName name="P2_T21_Protection">'[35]21'!$E$20:$E$22,'[35]21'!$G$20:$K$22,'[35]21'!$M$20:$M$22,'[35]21'!$O$20:$S$22,'[35]21'!$E$26:$E$28,'[35]21'!$G$26:$K$28,'[35]21'!$M$26:$M$28,'[35]21'!$O$26:$S$28</definedName>
    <definedName name="P2_T25_protection">'[35]25'!$L$35:$O$37,'[35]25'!$L$41:$O$42,'[35]25'!$Q$8:$T$21,'[35]25'!$Q$24:$T$28,'[35]25'!$Q$30:$T$33,'[35]25'!$Q$35:$T$37,'[35]25'!$Q$41:$T$42,'[35]25'!$B$35:$B$37</definedName>
    <definedName name="P2_T26_Protection">'[35]26'!$F$34:$I$36,'[35]26'!$K$8:$N$8,'[35]26'!$K$10:$N$11,'[35]26'!$K$13:$N$15,'[35]26'!$K$18:$N$19,'[35]26'!$K$22:$N$24,'[35]26'!$K$26:$N$26,'[35]26'!$K$29:$N$32</definedName>
    <definedName name="P2_T27_Protection">'[35]27'!$F$34:$I$36,'[35]27'!$K$8:$N$8,'[35]27'!$K$10:$N$11,'[35]27'!$K$13:$N$15,'[35]27'!$K$18:$N$19,'[35]27'!$K$22:$N$24,'[35]27'!$K$26:$N$26,'[35]27'!$K$29:$N$32</definedName>
    <definedName name="P2_T28?axis?R?ПЭ">'[35]28'!$D$68:$I$70,'[35]28'!$D$74:$I$76,'[35]28'!$D$80:$I$82,'[35]28'!$D$89:$I$91,'[35]28'!$D$94:$I$96,'[35]28'!$D$100:$I$102,'[35]28'!$D$106:$I$108,'[35]28'!$D$115:$I$117</definedName>
    <definedName name="P2_T28?axis?R?ПЭ?">'[35]28'!$B$68:$B$70,'[35]28'!$B$74:$B$76,'[35]28'!$B$80:$B$82,'[35]28'!$B$89:$B$91,'[35]28'!$B$94:$B$96,'[35]28'!$B$100:$B$102,'[35]28'!$B$106:$B$108,'[35]28'!$B$115:$B$117</definedName>
    <definedName name="P2_T28_Protection">'[35]28'!$B$126:$B$128,'[35]28'!$B$132:$B$134,'[35]28'!$B$141:$B$143,'[35]28'!$B$146:$B$148,'[35]28'!$B$152:$B$154,'[35]28'!$B$158:$B$160,'[35]28'!$B$167:$B$169</definedName>
    <definedName name="P2_T4_Protect" localSheetId="8" hidden="1">'[42]4'!$Q$22:$T$22,'[42]4'!$Q$24:$T$28,'[42]4'!$V$24:$Y$28,'[42]4'!$V$22:$Y$22,'[42]4'!$V$20:$Y$20,'[42]4'!$V$11:$Y$17,'[42]4'!$AA$11:$AD$17,'[42]4'!$AA$20:$AD$20,'[42]4'!$AA$22:$AD$22</definedName>
    <definedName name="P2_T4_Protect" hidden="1">'[43]4'!$Q$22:$T$22,'[43]4'!$Q$24:$T$28,'[43]4'!$V$24:$Y$28,'[43]4'!$V$22:$Y$22,'[43]4'!$V$20:$Y$20,'[43]4'!$V$11:$Y$17,'[43]4'!$AA$11:$AD$17,'[43]4'!$AA$20:$AD$20,'[43]4'!$AA$22:$AD$22</definedName>
    <definedName name="P3_dip" localSheetId="8" hidden="1">[38]База!$G$143:$G$145,[38]База!$G$214:$G$217,[38]База!$G$219:$G$224,[38]База!$G$226,[38]База!$G$228,[38]База!$G$230,[38]База!$G$232,[38]База!$G$197:$G$212</definedName>
    <definedName name="P3_dip" hidden="1">[39]FST5!$G$143:$G$145,[39]FST5!$G$214:$G$217,[39]FST5!$G$219:$G$224,[39]FST5!$G$226,[39]FST5!$G$228,[39]FST5!$G$230,[39]FST5!$G$232,[39]FST5!$G$197:$G$212</definedName>
    <definedName name="P3_SC22" localSheetId="1" hidden="1">#REF!,#REF!,#REF!,#REF!,#REF!,#REF!</definedName>
    <definedName name="P3_SC22" localSheetId="4" hidden="1">#REF!,#REF!,#REF!,#REF!,#REF!,#REF!</definedName>
    <definedName name="P3_SC22" localSheetId="8" hidden="1">#REF!,#REF!,#REF!,#REF!,#REF!,#REF!</definedName>
    <definedName name="P3_SC22" hidden="1">#REF!,#REF!,#REF!,#REF!,#REF!,#REF!</definedName>
    <definedName name="P3_SCOPE_F1_PRT" localSheetId="8" hidden="1">[38]База!$E$16:$E$17,[38]База!$C$4:$D$4,[38]База!$C$7:$E$10,[38]База!$A$11:$E$11</definedName>
    <definedName name="P3_SCOPE_F1_PRT" hidden="1">'[40]Ф-1 (для АО-энерго)'!$E$16:$E$17,'[40]Ф-1 (для АО-энерго)'!$C$4:$D$4,'[40]Ф-1 (для АО-энерго)'!$C$7:$E$10,'[40]Ф-1 (для АО-энерго)'!$A$11:$E$11</definedName>
    <definedName name="P3_SCOPE_FULL_LOAD" localSheetId="1" hidden="1">#REF!,#REF!,#REF!,#REF!,#REF!,#REF!</definedName>
    <definedName name="P3_SCOPE_FULL_LOAD" localSheetId="4" hidden="1">#REF!,#REF!,#REF!,#REF!,#REF!,#REF!</definedName>
    <definedName name="P3_SCOPE_FULL_LOAD" localSheetId="8" hidden="1">#REF!,#REF!,#REF!,#REF!,#REF!,#REF!</definedName>
    <definedName name="P3_SCOPE_FULL_LOAD" hidden="1">#REF!,#REF!,#REF!,#REF!,#REF!,#REF!</definedName>
    <definedName name="P3_SCOPE_IND" localSheetId="1" hidden="1">#REF!,#REF!,#REF!,#REF!,#REF!</definedName>
    <definedName name="P3_SCOPE_IND" localSheetId="4" hidden="1">#REF!,#REF!,#REF!,#REF!,#REF!</definedName>
    <definedName name="P3_SCOPE_IND" localSheetId="8" hidden="1">#REF!,#REF!,#REF!,#REF!,#REF!</definedName>
    <definedName name="P3_SCOPE_IND" hidden="1">#REF!,#REF!,#REF!,#REF!,#REF!</definedName>
    <definedName name="P3_SCOPE_IND2" localSheetId="1" hidden="1">#REF!,#REF!,#REF!,#REF!,#REF!</definedName>
    <definedName name="P3_SCOPE_IND2" localSheetId="4" hidden="1">#REF!,#REF!,#REF!,#REF!,#REF!</definedName>
    <definedName name="P3_SCOPE_IND2" localSheetId="8" hidden="1">#REF!,#REF!,#REF!,#REF!,#REF!</definedName>
    <definedName name="P3_SCOPE_IND2" hidden="1">#REF!,#REF!,#REF!,#REF!,#REF!</definedName>
    <definedName name="P3_SCOPE_NOTIND" localSheetId="1" hidden="1">#REF!,#REF!,#REF!,#REF!,#REF!,#REF!,#REF!</definedName>
    <definedName name="P3_SCOPE_NOTIND" localSheetId="4" hidden="1">#REF!,#REF!,#REF!,#REF!,#REF!,#REF!,#REF!</definedName>
    <definedName name="P3_SCOPE_NOTIND" localSheetId="8" hidden="1">#REF!,#REF!,#REF!,#REF!,#REF!,#REF!,#REF!</definedName>
    <definedName name="P3_SCOPE_NOTIND" hidden="1">#REF!,#REF!,#REF!,#REF!,#REF!,#REF!,#REF!</definedName>
    <definedName name="P3_SCOPE_NotInd2" localSheetId="1" hidden="1">#REF!,#REF!,#REF!,#REF!,#REF!,#REF!,#REF!</definedName>
    <definedName name="P3_SCOPE_NotInd2" localSheetId="4" hidden="1">#REF!,#REF!,#REF!,#REF!,#REF!,#REF!,#REF!</definedName>
    <definedName name="P3_SCOPE_NotInd2" localSheetId="8" hidden="1">#REF!,#REF!,#REF!,#REF!,#REF!,#REF!,#REF!</definedName>
    <definedName name="P3_SCOPE_NotInd2" hidden="1">#REF!,#REF!,#REF!,#REF!,#REF!,#REF!,#REF!</definedName>
    <definedName name="P3_SCOPE_NotInt" localSheetId="1" hidden="1">#REF!,#REF!,#REF!,#REF!,#REF!,#REF!</definedName>
    <definedName name="P3_SCOPE_NotInt" localSheetId="4" hidden="1">#REF!,#REF!,#REF!,#REF!,#REF!,#REF!</definedName>
    <definedName name="P3_SCOPE_NotInt" localSheetId="8" hidden="1">#REF!,#REF!,#REF!,#REF!,#REF!,#REF!</definedName>
    <definedName name="P3_SCOPE_NotInt" hidden="1">#REF!,#REF!,#REF!,#REF!,#REF!,#REF!</definedName>
    <definedName name="P3_SCOPE_PER_PRT" localSheetId="8" hidden="1">[38]База!$J$33:$K$37,[38]База!$N$33:$N$37,[38]База!$F$39:$H$43,[38]База!$J$39:$K$43,[38]База!$N$39:$N$43</definedName>
    <definedName name="P3_SCOPE_PER_PRT" hidden="1">[40]перекрестка!$J$33:$K$37,[40]перекрестка!$N$33:$N$37,[40]перекрестка!$F$39:$H$43,[40]перекрестка!$J$39:$K$43,[40]перекрестка!$N$39:$N$43</definedName>
    <definedName name="P3_SCOPE_SV_PRT" localSheetId="1" hidden="1">#REF!,#REF!,#REF!,#REF!,#REF!,#REF!,#REF!</definedName>
    <definedName name="P3_SCOPE_SV_PRT" localSheetId="4" hidden="1">#REF!,#REF!,#REF!,#REF!,#REF!,#REF!,#REF!</definedName>
    <definedName name="P3_SCOPE_SV_PRT" localSheetId="8" hidden="1">#REF!,#REF!,#REF!,#REF!,#REF!,#REF!,#REF!</definedName>
    <definedName name="P3_SCOPE_SV_PRT" hidden="1">#REF!,#REF!,#REF!,#REF!,#REF!,#REF!,#REF!</definedName>
    <definedName name="P3_T1?axis?ПРД2?2005" localSheetId="1" hidden="1">#REF!,#REF!,#REF!,#REF!,#REF!,#REF!,#REF!</definedName>
    <definedName name="P3_T1?axis?ПРД2?2005" localSheetId="4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localSheetId="4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localSheetId="4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localSheetId="4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localSheetId="4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#REF!,#REF!,#REF!,#REF!,#REF!,#REF!,#REF!,'Приложение 1 МУ1135 (село)'!P1_T1?L1.1.2</definedName>
    <definedName name="P3_T1?L1.1.2" localSheetId="4" hidden="1">#REF!,#REF!,#REF!,#REF!,#REF!,#REF!,#REF!,'Приложение 5 МУ1135 (город)'!P1_T1?L1.1.2</definedName>
    <definedName name="P3_T1?L1.1.2" localSheetId="8" hidden="1">#REF!,#REF!,#REF!,#REF!,#REF!,#REF!,#REF!,P1_T1?L1.1.2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localSheetId="4" hidden="1">#REF!,#REF!,#REF!,#REF!,#REF!,#REF!,#REF!</definedName>
    <definedName name="P3_T1?L1.1.2.1" localSheetId="8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localSheetId="4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localSheetId="4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localSheetId="4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localSheetId="4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localSheetId="4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localSheetId="4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localSheetId="4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localSheetId="4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localSheetId="4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localSheetId="4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localSheetId="4" hidden="1">#REF!,#REF!,#REF!,#REF!,#REF!,#REF!,#REF!,#REF!,#REF!,#REF!,#REF!</definedName>
    <definedName name="P3_T1?M1" localSheetId="8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localSheetId="4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localSheetId="4" hidden="1">#REF!,#REF!,#REF!,#REF!,#REF!,#REF!,#REF!</definedName>
    <definedName name="P3_T1?unit?ГКАЛ" localSheetId="8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localSheetId="4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localSheetId="4" hidden="1">#REF!,#REF!,#REF!,#REF!,#REF!,#REF!,#REF!,#REF!,#REF!,#REF!,#REF!</definedName>
    <definedName name="P3_T1?unit?РУБ.ТОНН" localSheetId="8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localSheetId="4" hidden="1">#REF!,#REF!,#REF!,#REF!,#REF!,#REF!,#REF!</definedName>
    <definedName name="P3_T1?unit?СТР" localSheetId="8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localSheetId="4" hidden="1">#REF!,#REF!,#REF!,#REF!,#REF!,#REF!,#REF!,#REF!,#REF!,#REF!,#REF!</definedName>
    <definedName name="P3_T1?unit?ТОНН" localSheetId="8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localSheetId="4" hidden="1">#REF!,#REF!,#REF!,#REF!,#REF!,#REF!,#REF!</definedName>
    <definedName name="P3_T1?unit?ТРУБ" localSheetId="8" hidden="1">#REF!,#REF!,#REF!,#REF!,#REF!,#REF!,#REF!</definedName>
    <definedName name="P3_T1?unit?ТРУБ" hidden="1">#REF!,#REF!,#REF!,#REF!,#REF!,#REF!,#REF!</definedName>
    <definedName name="P3_T1_Protect" localSheetId="8" hidden="1">[42]перекрестка!$J$96:$K$100,[42]перекрестка!$J$102:$K$106,[42]перекрестка!$J$108:$K$112,[42]перекрестка!$J$114:$K$118,[42]перекрестка!$J$120:$K$124</definedName>
    <definedName name="P3_T1_Protect" hidden="1">[43]перекрестка!$J$96:$K$100,[43]перекрестка!$J$102:$K$106,[43]перекрестка!$J$108:$K$112,[43]перекрестка!$J$114:$K$118,[43]перекрестка!$J$120:$K$124</definedName>
    <definedName name="P3_T17_Protection">'[35]29'!$F$53:$G$53,'[35]29'!$F$55:$G$59,'[35]29'!$I$55:$J$59,'[35]29'!$I$53:$J$53,'[35]29'!$I$47:$J$51,'[35]29'!$I$45:$J$45,'[35]29'!$I$38:$J$42,'[35]29'!$I$36:$J$36</definedName>
    <definedName name="P3_T21_Protection" localSheetId="8">'[35]21'!$E$31:$E$33,'[35]21'!$G$31:$K$33,'[35]21'!$B$14:$B$16,'[35]21'!$B$20:$B$22,'[35]21'!$B$26:$B$28,'[35]21'!$B$31:$B$33,'[35]21'!$M$31:$M$33,P1_T21_Protection</definedName>
    <definedName name="P3_T21_Protection">'[35]21'!$E$31:$E$33,'[35]21'!$G$31:$K$33,'[35]21'!$B$14:$B$16,'[35]21'!$B$20:$B$22,'[35]21'!$B$26:$B$28,'[35]21'!$B$31:$B$33,'[35]21'!$M$31:$M$33,P1_T21_Protection</definedName>
    <definedName name="P3_T21_Protection_4" localSheetId="1">(#REF!,#REF!,#REF!,#REF!,#REF!,#REF!,#REF!,P1_T21_Protection)</definedName>
    <definedName name="P3_T21_Protection_4" localSheetId="4">(#REF!,#REF!,#REF!,#REF!,#REF!,#REF!,#REF!,P1_T21_Protection)</definedName>
    <definedName name="P3_T21_Protection_4" localSheetId="8">(#REF!,#REF!,#REF!,#REF!,#REF!,#REF!,#REF!,P1_T21_Protection)</definedName>
    <definedName name="P3_T21_Protection_4">(#REF!,#REF!,#REF!,#REF!,#REF!,#REF!,#REF!,P1_T21_Protection)</definedName>
    <definedName name="P3_T27_Protection">'[35]27'!$K$34:$N$36,'[35]27'!$P$8:$S$8,'[35]27'!$P$10:$S$11,'[35]27'!$P$13:$S$15,'[35]27'!$P$18:$S$19,'[35]27'!$P$22:$S$24,'[35]27'!$P$26:$S$26,'[35]27'!$P$29:$S$32</definedName>
    <definedName name="P3_T28?axis?R?ПЭ">'[35]28'!$D$120:$I$122,'[35]28'!$D$126:$I$128,'[35]28'!$D$132:$I$134,'[35]28'!$D$141:$I$143,'[35]28'!$D$146:$I$148,'[35]28'!$D$152:$I$154,'[35]28'!$D$158:$I$160</definedName>
    <definedName name="P3_T28?axis?R?ПЭ?">'[35]28'!$B$120:$B$122,'[35]28'!$B$126:$B$128,'[35]28'!$B$132:$B$134,'[35]28'!$B$141:$B$143,'[35]28'!$B$146:$B$148,'[35]28'!$B$152:$B$154,'[35]28'!$B$158:$B$160</definedName>
    <definedName name="P3_T28_Protection">'[35]28'!$B$172:$B$174,'[35]28'!$B$178:$B$180,'[35]28'!$B$184:$B$186,'[35]28'!$B$193:$B$195,'[35]28'!$B$198:$B$200,'[35]28'!$B$204:$B$206,'[35]28'!$B$210:$B$212</definedName>
    <definedName name="P4_dip" localSheetId="8" hidden="1">[38]База!$G$70:$G$75,[38]База!$G$77:$G$78,[38]База!$G$80:$G$83,[38]База!$G$85,[38]База!$G$87:$G$91,[38]База!$G$93,[38]База!$G$95:$G$97,[38]База!$G$52:$G$68</definedName>
    <definedName name="P4_dip" hidden="1">[39]FST5!$G$70:$G$75,[39]FST5!$G$77:$G$78,[39]FST5!$G$80:$G$83,[39]FST5!$G$85,[39]FST5!$G$87:$G$91,[39]FST5!$G$93,[39]FST5!$G$95:$G$97,[39]FST5!$G$52:$G$68</definedName>
    <definedName name="P4_SCOPE_F1_PRT" localSheetId="8" hidden="1">[38]База!$C$13:$E$13,[38]База!$A$14:$E$14,[38]База!$C$23:$C$50,[38]База!$C$54:$C$95</definedName>
    <definedName name="P4_SCOPE_F1_PRT" hidden="1">'[40]Ф-1 (для АО-энерго)'!$C$13:$E$13,'[40]Ф-1 (для АО-энерго)'!$A$14:$E$14,'[40]Ф-1 (для АО-энерго)'!$C$23:$C$50,'[40]Ф-1 (для АО-энерго)'!$C$54:$C$95</definedName>
    <definedName name="P4_SCOPE_FULL_LOAD" localSheetId="1" hidden="1">#REF!,#REF!,#REF!,#REF!,#REF!,#REF!</definedName>
    <definedName name="P4_SCOPE_FULL_LOAD" localSheetId="4" hidden="1">#REF!,#REF!,#REF!,#REF!,#REF!,#REF!</definedName>
    <definedName name="P4_SCOPE_FULL_LOAD" localSheetId="8" hidden="1">#REF!,#REF!,#REF!,#REF!,#REF!,#REF!</definedName>
    <definedName name="P4_SCOPE_FULL_LOAD" hidden="1">#REF!,#REF!,#REF!,#REF!,#REF!,#REF!</definedName>
    <definedName name="P4_SCOPE_IND" localSheetId="1" hidden="1">#REF!,#REF!,#REF!,#REF!,#REF!</definedName>
    <definedName name="P4_SCOPE_IND" localSheetId="4" hidden="1">#REF!,#REF!,#REF!,#REF!,#REF!</definedName>
    <definedName name="P4_SCOPE_IND" localSheetId="8" hidden="1">#REF!,#REF!,#REF!,#REF!,#REF!</definedName>
    <definedName name="P4_SCOPE_IND" hidden="1">#REF!,#REF!,#REF!,#REF!,#REF!</definedName>
    <definedName name="P4_SCOPE_IND2" localSheetId="1" hidden="1">#REF!,#REF!,#REF!,#REF!,#REF!,#REF!</definedName>
    <definedName name="P4_SCOPE_IND2" localSheetId="4" hidden="1">#REF!,#REF!,#REF!,#REF!,#REF!,#REF!</definedName>
    <definedName name="P4_SCOPE_IND2" localSheetId="8" hidden="1">#REF!,#REF!,#REF!,#REF!,#REF!,#REF!</definedName>
    <definedName name="P4_SCOPE_IND2" hidden="1">#REF!,#REF!,#REF!,#REF!,#REF!,#REF!</definedName>
    <definedName name="P4_SCOPE_NOTIND" localSheetId="1" hidden="1">#REF!,#REF!,#REF!,#REF!,#REF!,#REF!,#REF!</definedName>
    <definedName name="P4_SCOPE_NOTIND" localSheetId="4" hidden="1">#REF!,#REF!,#REF!,#REF!,#REF!,#REF!,#REF!</definedName>
    <definedName name="P4_SCOPE_NOTIND" localSheetId="8" hidden="1">#REF!,#REF!,#REF!,#REF!,#REF!,#REF!,#REF!</definedName>
    <definedName name="P4_SCOPE_NOTIND" hidden="1">#REF!,#REF!,#REF!,#REF!,#REF!,#REF!,#REF!</definedName>
    <definedName name="P4_SCOPE_NotInd2" localSheetId="1" hidden="1">#REF!,#REF!,#REF!,#REF!,#REF!,#REF!,#REF!</definedName>
    <definedName name="P4_SCOPE_NotInd2" localSheetId="4" hidden="1">#REF!,#REF!,#REF!,#REF!,#REF!,#REF!,#REF!</definedName>
    <definedName name="P4_SCOPE_NotInd2" localSheetId="8" hidden="1">#REF!,#REF!,#REF!,#REF!,#REF!,#REF!,#REF!</definedName>
    <definedName name="P4_SCOPE_NotInd2" hidden="1">#REF!,#REF!,#REF!,#REF!,#REF!,#REF!,#REF!</definedName>
    <definedName name="P4_SCOPE_PER_PRT" localSheetId="8" hidden="1">[38]База!$F$45:$H$49,[38]База!$J$45:$K$49,[38]База!$N$45:$N$49,[38]База!$F$53:$G$64,[38]База!$H$54:$H$58</definedName>
    <definedName name="P4_SCOPE_PER_PRT" hidden="1">[40]перекрестка!$F$45:$H$49,[40]перекрестка!$J$45:$K$49,[40]перекрестка!$N$45:$N$49,[40]перекрестка!$F$53:$G$64,[40]перекрестка!$H$54:$H$58</definedName>
    <definedName name="P4_T1?Data" localSheetId="1" hidden="1">#REF!,#REF!,#REF!,#REF!,#REF!,#REF!,#REF!</definedName>
    <definedName name="P4_T1?Data" localSheetId="4" hidden="1">#REF!,#REF!,#REF!,#REF!,#REF!,#REF!,#REF!</definedName>
    <definedName name="P4_T1?Data" localSheetId="8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localSheetId="4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localSheetId="4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localSheetId="4" hidden="1">#REF!,#REF!,#REF!,#REF!,#REF!,#REF!,#REF!,#REF!,#REF!,#REF!,#REF!</definedName>
    <definedName name="P4_T1?unit?РУБ.ТОНН" localSheetId="8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localSheetId="4" hidden="1">#REF!,#REF!,#REF!,#REF!,#REF!,#REF!,#REF!</definedName>
    <definedName name="P4_T1?unit?СТР" localSheetId="8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localSheetId="4" hidden="1">#REF!,#REF!,#REF!,#REF!,#REF!,#REF!,#REF!,#REF!,#REF!,#REF!,#REF!</definedName>
    <definedName name="P4_T1?unit?ТОНН" localSheetId="8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localSheetId="4" hidden="1">#REF!,#REF!,#REF!,#REF!,#REF!,#REF!,#REF!</definedName>
    <definedName name="P4_T1?unit?ТРУБ" localSheetId="8" hidden="1">#REF!,#REF!,#REF!,#REF!,#REF!,#REF!,#REF!</definedName>
    <definedName name="P4_T1?unit?ТРУБ" hidden="1">#REF!,#REF!,#REF!,#REF!,#REF!,#REF!,#REF!</definedName>
    <definedName name="P4_T1_Protect" localSheetId="8" hidden="1">[42]перекрестка!$J$127,[42]перекрестка!$J$128:$K$132,[42]перекрестка!$J$133,[42]перекрестка!$J$134:$K$138,[42]перекрестка!$N$11:$N$22,[42]перекрестка!$N$24:$N$28</definedName>
    <definedName name="P4_T1_Protect" hidden="1">[43]перекрестка!$J$127,[43]перекрестка!$J$128:$K$132,[43]перекрестка!$J$133,[43]перекрестка!$J$134:$K$138,[43]перекрестка!$N$11:$N$22,[43]перекрестка!$N$24:$N$28</definedName>
    <definedName name="P4_T17_Protection">'[35]29'!$I$29:$J$33,'[35]29'!$I$27:$J$27,'[35]29'!$I$21:$J$25,'[35]29'!$I$19:$J$19,'[35]29'!$I$12:$J$16,'[35]29'!$I$10:$J$10,'[35]29'!$L$10:$M$10,'[35]29'!$L$12:$M$16</definedName>
    <definedName name="P4_T28?axis?R?ПЭ">'[35]28'!$D$167:$I$169,'[35]28'!$D$172:$I$174,'[35]28'!$D$178:$I$180,'[35]28'!$D$184:$I$186,'[35]28'!$D$193:$I$195,'[35]28'!$D$198:$I$200,'[35]28'!$D$204:$I$206</definedName>
    <definedName name="P4_T28?axis?R?ПЭ?">'[35]28'!$B$167:$B$169,'[35]28'!$B$172:$B$174,'[35]28'!$B$178:$B$180,'[35]28'!$B$184:$B$186,'[35]28'!$B$193:$B$195,'[35]28'!$B$198:$B$200,'[35]28'!$B$204:$B$206</definedName>
    <definedName name="P4_T28_Protection">'[35]28'!$B$219:$B$221,'[35]28'!$B$224:$B$226,'[35]28'!$B$230:$B$232,'[35]28'!$B$236:$B$238,'[35]28'!$B$245:$B$247,'[35]28'!$B$250:$B$252,'[35]28'!$B$256:$B$258</definedName>
    <definedName name="P5_SCOPE_FULL_LOAD" localSheetId="1" hidden="1">#REF!,#REF!,#REF!,#REF!,#REF!,#REF!</definedName>
    <definedName name="P5_SCOPE_FULL_LOAD" localSheetId="4" hidden="1">#REF!,#REF!,#REF!,#REF!,#REF!,#REF!</definedName>
    <definedName name="P5_SCOPE_FULL_LOAD" localSheetId="8" hidden="1">#REF!,#REF!,#REF!,#REF!,#REF!,#REF!</definedName>
    <definedName name="P5_SCOPE_FULL_LOAD" hidden="1">#REF!,#REF!,#REF!,#REF!,#REF!,#REF!</definedName>
    <definedName name="P5_SCOPE_NOTIND" localSheetId="1" hidden="1">#REF!,#REF!,#REF!,#REF!,#REF!,#REF!,#REF!</definedName>
    <definedName name="P5_SCOPE_NOTIND" localSheetId="4" hidden="1">#REF!,#REF!,#REF!,#REF!,#REF!,#REF!,#REF!</definedName>
    <definedName name="P5_SCOPE_NOTIND" localSheetId="8" hidden="1">#REF!,#REF!,#REF!,#REF!,#REF!,#REF!,#REF!</definedName>
    <definedName name="P5_SCOPE_NOTIND" hidden="1">#REF!,#REF!,#REF!,#REF!,#REF!,#REF!,#REF!</definedName>
    <definedName name="P5_SCOPE_NotInd2" localSheetId="1" hidden="1">#REF!,#REF!,#REF!,#REF!,#REF!,#REF!,#REF!</definedName>
    <definedName name="P5_SCOPE_NotInd2" localSheetId="4" hidden="1">#REF!,#REF!,#REF!,#REF!,#REF!,#REF!,#REF!</definedName>
    <definedName name="P5_SCOPE_NotInd2" localSheetId="8" hidden="1">#REF!,#REF!,#REF!,#REF!,#REF!,#REF!,#REF!</definedName>
    <definedName name="P5_SCOPE_NotInd2" hidden="1">#REF!,#REF!,#REF!,#REF!,#REF!,#REF!,#REF!</definedName>
    <definedName name="P5_SCOPE_PER_PRT" localSheetId="8" hidden="1">[38]База!$H$60:$H$64,[38]База!$J$53:$J$64,[38]База!$K$54:$K$58,[38]База!$K$60:$K$64,[38]База!$N$53:$N$64</definedName>
    <definedName name="P5_SCOPE_PER_PRT">[40]перекрестка!$H$60:$H$64,[40]перекрестка!$J$53:$J$64,[40]перекрестка!$K$54:$K$58,[40]перекрестка!$K$60:$K$64,[40]перекрестка!$N$53:$N$64</definedName>
    <definedName name="P5_T1?Data" localSheetId="1" hidden="1">#REF!,#REF!,#REF!,#REF!,#REF!,#REF!,#REF!</definedName>
    <definedName name="P5_T1?Data" localSheetId="4" hidden="1">#REF!,#REF!,#REF!,#REF!,#REF!,#REF!,#REF!</definedName>
    <definedName name="P5_T1?Data" localSheetId="8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localSheetId="4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localSheetId="4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#REF!,#REF!,#REF!,#REF!,#REF!,#REF!,'Приложение 1 МУ1135 (село)'!P1_T1?unit?РУБ.ТОНН,'Приложение 1 МУ1135 (село)'!P2_T1?unit?РУБ.ТОНН,'Приложение 1 МУ1135 (село)'!P3_T1?unit?РУБ.ТОНН</definedName>
    <definedName name="P5_T1?unit?РУБ.ТОНН" localSheetId="4" hidden="1">#REF!,#REF!,#REF!,#REF!,#REF!,#REF!,'Приложение 5 МУ1135 (город)'!P1_T1?unit?РУБ.ТОНН,'Приложение 5 МУ1135 (город)'!P2_T1?unit?РУБ.ТОНН,'Приложение 5 МУ1135 (город)'!P3_T1?unit?РУБ.ТОНН</definedName>
    <definedName name="P5_T1?unit?РУБ.ТОНН" localSheetId="8" hidden="1">#REF!,#REF!,#REF!,#REF!,#REF!,#REF!,'ТМ по ТП 2019'!P1_T1?unit?РУБ.ТОНН,'ТМ по ТП 2019'!P2_T1?unit?РУБ.ТОНН,'ТМ по ТП 2019'!P3_T1?unit?РУБ.ТОНН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localSheetId="4" hidden="1">#REF!,#REF!,#REF!,#REF!,#REF!,#REF!,#REF!</definedName>
    <definedName name="P5_T1?unit?СТР" localSheetId="8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localSheetId="4" hidden="1">#REF!,#REF!,#REF!,#REF!,#REF!,#REF!,#REF!</definedName>
    <definedName name="P5_T1?unit?ТРУБ" hidden="1">#REF!,#REF!,#REF!,#REF!,#REF!,#REF!,#REF!</definedName>
    <definedName name="P5_T1_Protect" localSheetId="8" hidden="1">[42]перекрестка!$N$30:$N$34,[42]перекрестка!$N$36:$N$40,[42]перекрестка!$N$42:$N$46,[42]перекрестка!$N$49:$N$60,[42]перекрестка!$N$62:$N$66</definedName>
    <definedName name="P5_T1_Protect">[43]перекрестка!$N$30:$N$34,[43]перекрестка!$N$36:$N$40,[43]перекрестка!$N$42:$N$46,[43]перекрестка!$N$49:$N$60,[43]перекрестка!$N$62:$N$66</definedName>
    <definedName name="P5_T17_Protection">'[35]29'!$L$19:$M$19,'[35]29'!$L$21:$M$27,'[35]29'!$L$29:$M$33,'[35]29'!$L$36:$M$36,'[35]29'!$L$38:$M$42,'[35]29'!$L$45:$M$45,'[35]29'!$O$10:$P$10,'[35]29'!$O$12:$P$16</definedName>
    <definedName name="P5_T28?axis?R?ПЭ">'[35]28'!$D$210:$I$212,'[35]28'!$D$219:$I$221,'[35]28'!$D$224:$I$226,'[35]28'!$D$230:$I$232,'[35]28'!$D$236:$I$238,'[35]28'!$D$245:$I$247,'[35]28'!$D$250:$I$252</definedName>
    <definedName name="P5_T28?axis?R?ПЭ?">'[35]28'!$B$210:$B$212,'[35]28'!$B$219:$B$221,'[35]28'!$B$224:$B$226,'[35]28'!$B$230:$B$232,'[35]28'!$B$236:$B$238,'[35]28'!$B$245:$B$247,'[35]28'!$B$250:$B$252</definedName>
    <definedName name="P5_T28_Protection">'[35]28'!$B$262:$B$264,'[35]28'!$B$271:$B$273,'[35]28'!$B$276:$B$278,'[35]28'!$B$282:$B$284,'[35]28'!$B$288:$B$291,'[35]28'!$B$11:$B$13,'[35]28'!$B$16:$B$18,'[35]28'!$B$22:$B$24</definedName>
    <definedName name="P6_SCOPE_FULL_LOAD" localSheetId="1" hidden="1">#REF!,#REF!,#REF!,#REF!,#REF!,#REF!</definedName>
    <definedName name="P6_SCOPE_FULL_LOAD" localSheetId="4" hidden="1">#REF!,#REF!,#REF!,#REF!,#REF!,#REF!</definedName>
    <definedName name="P6_SCOPE_FULL_LOAD" localSheetId="8" hidden="1">#REF!,#REF!,#REF!,#REF!,#REF!,#REF!</definedName>
    <definedName name="P6_SCOPE_FULL_LOAD" hidden="1">#REF!,#REF!,#REF!,#REF!,#REF!,#REF!</definedName>
    <definedName name="P6_SCOPE_NOTIND" localSheetId="1" hidden="1">#REF!,#REF!,#REF!,#REF!,#REF!,#REF!,#REF!</definedName>
    <definedName name="P6_SCOPE_NOTIND" localSheetId="4" hidden="1">#REF!,#REF!,#REF!,#REF!,#REF!,#REF!,#REF!</definedName>
    <definedName name="P6_SCOPE_NOTIND" localSheetId="8" hidden="1">#REF!,#REF!,#REF!,#REF!,#REF!,#REF!,#REF!</definedName>
    <definedName name="P6_SCOPE_NOTIND" hidden="1">#REF!,#REF!,#REF!,#REF!,#REF!,#REF!,#REF!</definedName>
    <definedName name="P6_SCOPE_NotInd2" localSheetId="1" hidden="1">#REF!,#REF!,#REF!,#REF!,#REF!,#REF!,#REF!</definedName>
    <definedName name="P6_SCOPE_NotInd2" localSheetId="4" hidden="1">#REF!,#REF!,#REF!,#REF!,#REF!,#REF!,#REF!</definedName>
    <definedName name="P6_SCOPE_NotInd2" localSheetId="8" hidden="1">#REF!,#REF!,#REF!,#REF!,#REF!,#REF!,#REF!</definedName>
    <definedName name="P6_SCOPE_NotInd2" hidden="1">#REF!,#REF!,#REF!,#REF!,#REF!,#REF!,#REF!</definedName>
    <definedName name="P6_SCOPE_PER_PRT" localSheetId="8" hidden="1">[38]База!$F$66:$H$70,[38]База!$J$66:$K$70,[38]База!$N$66:$N$70,[38]База!$F$72:$H$76,[38]База!$J$72:$K$76</definedName>
    <definedName name="P6_SCOPE_PER_PRT">[40]перекрестка!$F$66:$H$70,[40]перекрестка!$J$66:$K$70,[40]перекрестка!$N$66:$N$70,[40]перекрестка!$F$72:$H$76,[40]перекрестка!$J$72:$K$76</definedName>
    <definedName name="P6_T1?Data" localSheetId="1" hidden="1">#REF!,#REF!,#REF!,#REF!,#REF!,#REF!,#REF!</definedName>
    <definedName name="P6_T1?Data" localSheetId="4" hidden="1">#REF!,#REF!,#REF!,#REF!,#REF!,#REF!,#REF!</definedName>
    <definedName name="P6_T1?Data" localSheetId="8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localSheetId="4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localSheetId="4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#REF!,#REF!,#REF!,#REF!,#REF!,#REF!,#REF!,'Приложение 1 МУ1135 (село)'!P1_T1?unit?СТР</definedName>
    <definedName name="P6_T1?unit?СТР" localSheetId="4" hidden="1">#REF!,#REF!,#REF!,#REF!,#REF!,#REF!,#REF!,'Приложение 5 МУ1135 (город)'!P1_T1?unit?СТР</definedName>
    <definedName name="P6_T1?unit?СТР" localSheetId="8" hidden="1">#REF!,#REF!,#REF!,#REF!,#REF!,#REF!,#REF!,'ТМ по ТП 2019'!P1_T1?unit?СТР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localSheetId="4" hidden="1">#REF!,#REF!,#REF!,#REF!,#REF!,#REF!,#REF!</definedName>
    <definedName name="P6_T1?unit?ТРУБ" localSheetId="8" hidden="1">#REF!,#REF!,#REF!,#REF!,#REF!,#REF!,#REF!</definedName>
    <definedName name="P6_T1?unit?ТРУБ" hidden="1">#REF!,#REF!,#REF!,#REF!,#REF!,#REF!,#REF!</definedName>
    <definedName name="P6_T1_Protect" localSheetId="8" hidden="1">[42]перекрестка!$N$68:$N$72,[42]перекрестка!$N$74:$N$78,[42]перекрестка!$N$80:$N$84,[42]перекрестка!$N$89:$N$100,[42]перекрестка!$N$102:$N$106</definedName>
    <definedName name="P6_T1_Protect">[43]перекрестка!$N$68:$N$72,[43]перекрестка!$N$74:$N$78,[43]перекрестка!$N$80:$N$84,[43]перекрестка!$N$89:$N$100,[43]перекрестка!$N$102:$N$106</definedName>
    <definedName name="P6_T17_Protection" localSheetId="8">'[35]29'!$O$19:$P$19,'[35]29'!$O$21:$P$25,'[35]29'!$O$27:$P$27,'[35]29'!$O$29:$P$33,'[35]29'!$O$36:$P$36,'[35]29'!$O$38:$P$42,'[35]29'!$O$45:$P$45,P1_T17_Protection</definedName>
    <definedName name="P6_T17_Protection">'[35]29'!$O$19:$P$19,'[35]29'!$O$21:$P$25,'[35]29'!$O$27:$P$27,'[35]29'!$O$29:$P$33,'[35]29'!$O$36:$P$36,'[35]29'!$O$38:$P$42,'[35]29'!$O$45:$P$45,P1_T17_Protection</definedName>
    <definedName name="P6_T17_Protection_4" localSheetId="1">(#REF!,#REF!,#REF!,#REF!,#REF!,#REF!,#REF!,P1_T17_Protection)</definedName>
    <definedName name="P6_T17_Protection_4" localSheetId="4">(#REF!,#REF!,#REF!,#REF!,#REF!,#REF!,#REF!,P1_T17_Protection)</definedName>
    <definedName name="P6_T17_Protection_4" localSheetId="8">(#REF!,#REF!,#REF!,#REF!,#REF!,#REF!,#REF!,P1_T17_Protection)</definedName>
    <definedName name="P6_T17_Protection_4">(#REF!,#REF!,#REF!,#REF!,#REF!,#REF!,#REF!,P1_T17_Protection)</definedName>
    <definedName name="P6_T2.1?Protection" localSheetId="1">P1_T2.1?Protection</definedName>
    <definedName name="P6_T2.1?Protection" localSheetId="4">P1_T2.1?Protection</definedName>
    <definedName name="P6_T2.1?Protection" localSheetId="8">P1_T2.1?Protection</definedName>
    <definedName name="P6_T2.1?Protection">P1_T2.1?Protection</definedName>
    <definedName name="P6_T2.1?Protection_4">#N/A</definedName>
    <definedName name="P6_T28?axis?R?ПЭ" localSheetId="8">'[35]28'!$D$256:$I$258,'[35]28'!$D$262:$I$264,'[35]28'!$D$271:$I$273,'[35]28'!$D$276:$I$278,'[35]28'!$D$282:$I$284,'[35]28'!$D$288:$I$291,'[35]28'!$D$11:$I$13,P1_T28?axis?R?ПЭ</definedName>
    <definedName name="P6_T28?axis?R?ПЭ">'[35]28'!$D$256:$I$258,'[35]28'!$D$262:$I$264,'[35]28'!$D$271:$I$273,'[35]28'!$D$276:$I$278,'[35]28'!$D$282:$I$284,'[35]28'!$D$288:$I$291,'[35]28'!$D$11:$I$13,P1_T28?axis?R?ПЭ</definedName>
    <definedName name="P6_T28?axis?R?ПЭ?" localSheetId="8">'[35]28'!$B$256:$B$258,'[35]28'!$B$262:$B$264,'[35]28'!$B$271:$B$273,'[35]28'!$B$276:$B$278,'[35]28'!$B$282:$B$284,'[35]28'!$B$288:$B$291,'[35]28'!$B$11:$B$13,P1_T28?axis?R?ПЭ?</definedName>
    <definedName name="P6_T28?axis?R?ПЭ?">'[35]28'!$B$256:$B$258,'[35]28'!$B$262:$B$264,'[35]28'!$B$271:$B$273,'[35]28'!$B$276:$B$278,'[35]28'!$B$282:$B$284,'[35]28'!$B$288:$B$291,'[35]28'!$B$11:$B$13,P1_T28?axis?R?ПЭ?</definedName>
    <definedName name="P6_T28?axis?R?ПЭ?_4">#N/A</definedName>
    <definedName name="P6_T28?axis?R?ПЭ_4">#N/A</definedName>
    <definedName name="P6_T28_Protection">'[35]28'!$B$28:$B$30,'[35]28'!$B$37:$B$39,'[35]28'!$B$42:$B$44,'[35]28'!$B$48:$B$50,'[35]28'!$B$54:$B$56,'[35]28'!$B$63:$B$65,'[35]28'!$G$210:$H$212,'[35]28'!$D$11:$E$13</definedName>
    <definedName name="P7_SCOPE_FULL_LOAD" localSheetId="1" hidden="1">#REF!,#REF!,#REF!,#REF!,#REF!,#REF!</definedName>
    <definedName name="P7_SCOPE_FULL_LOAD" localSheetId="4" hidden="1">#REF!,#REF!,#REF!,#REF!,#REF!,#REF!</definedName>
    <definedName name="P7_SCOPE_FULL_LOAD" localSheetId="8" hidden="1">#REF!,#REF!,#REF!,#REF!,#REF!,#REF!</definedName>
    <definedName name="P7_SCOPE_FULL_LOAD" hidden="1">#REF!,#REF!,#REF!,#REF!,#REF!,#REF!</definedName>
    <definedName name="P7_SCOPE_NOTIND" localSheetId="1" hidden="1">#REF!,#REF!,#REF!,#REF!,#REF!,#REF!</definedName>
    <definedName name="P7_SCOPE_NOTIND" localSheetId="4" hidden="1">#REF!,#REF!,#REF!,#REF!,#REF!,#REF!</definedName>
    <definedName name="P7_SCOPE_NOTIND" localSheetId="8" hidden="1">#REF!,#REF!,#REF!,#REF!,#REF!,#REF!</definedName>
    <definedName name="P7_SCOPE_NOTIND" hidden="1">#REF!,#REF!,#REF!,#REF!,#REF!,#REF!</definedName>
    <definedName name="P7_SCOPE_NotInd2" localSheetId="1" hidden="1">#REF!,#REF!,#REF!,#REF!,#REF!,'Приложение 1 МУ1135 (село)'!P1_SCOPE_NotInd2,'Приложение 1 МУ1135 (село)'!P2_SCOPE_NotInd2,'Приложение 1 МУ1135 (село)'!P3_SCOPE_NotInd2</definedName>
    <definedName name="P7_SCOPE_NotInd2" localSheetId="4" hidden="1">#REF!,#REF!,#REF!,#REF!,#REF!,'Приложение 5 МУ1135 (город)'!P1_SCOPE_NotInd2,'Приложение 5 МУ1135 (город)'!P2_SCOPE_NotInd2,'Приложение 5 МУ1135 (город)'!P3_SCOPE_NotInd2</definedName>
    <definedName name="P7_SCOPE_NotInd2" localSheetId="8" hidden="1">#REF!,#REF!,#REF!,#REF!,#REF!,'ТМ по ТП 2019'!P1_SCOPE_NotInd2,'ТМ по ТП 2019'!P2_SCOPE_NotInd2,'ТМ по ТП 2019'!P3_SCOPE_NotInd2</definedName>
    <definedName name="P7_SCOPE_NotInd2" hidden="1">#REF!,#REF!,#REF!,#REF!,#REF!,P1_SCOPE_NotInd2,P2_SCOPE_NotInd2,P3_SCOPE_NotInd2</definedName>
    <definedName name="P7_SCOPE_PER_PRT" localSheetId="8" hidden="1">[38]База!$N$72:$N$76,[38]База!$F$78:$H$82,[38]База!$J$78:$K$82,[38]База!$N$78:$N$82,[38]База!$F$84:$H$88</definedName>
    <definedName name="P7_SCOPE_PER_PRT">[40]перекрестка!$N$72:$N$76,[40]перекрестка!$F$78:$H$82,[40]перекрестка!$J$78:$K$82,[40]перекрестка!$N$78:$N$82,[40]перекрестка!$F$84:$H$88</definedName>
    <definedName name="P7_T1?Data" localSheetId="1" hidden="1">#REF!,#REF!,#REF!,#REF!,#REF!,#REF!,#REF!</definedName>
    <definedName name="P7_T1?Data" localSheetId="4" hidden="1">#REF!,#REF!,#REF!,#REF!,#REF!,#REF!,#REF!</definedName>
    <definedName name="P7_T1?Data" localSheetId="8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localSheetId="4" hidden="1">#REF!,#REF!,#REF!,#REF!,#REF!,#REF!,#REF!</definedName>
    <definedName name="P7_T1?unit?ТРУБ" hidden="1">#REF!,#REF!,#REF!,#REF!,#REF!,#REF!,#REF!</definedName>
    <definedName name="P7_T1_Protect" localSheetId="8" hidden="1">[42]перекрестка!$N$108:$N$112,[42]перекрестка!$N$114:$N$118,[42]перекрестка!$N$120:$N$124,[42]перекрестка!$N$127:$N$138,[42]перекрестка!$N$140:$N$144</definedName>
    <definedName name="P7_T1_Protect">[43]перекрестка!$N$108:$N$112,[43]перекрестка!$N$114:$N$118,[43]перекрестка!$N$120:$N$124,[43]перекрестка!$N$127:$N$138,[43]перекрестка!$N$140:$N$144</definedName>
    <definedName name="P7_T28_Protection">'[35]28'!$G$11:$H$13,'[35]28'!$D$16:$E$18,'[35]28'!$G$16:$H$18,'[35]28'!$D$22:$E$24,'[35]28'!$G$22:$H$24,'[35]28'!$D$28:$E$30,'[35]28'!$G$28:$H$30,'[35]28'!$D$37:$E$39</definedName>
    <definedName name="P8_SCOPE_FULL_LOAD" localSheetId="1" hidden="1">#REF!,#REF!,#REF!,#REF!,#REF!,#REF!</definedName>
    <definedName name="P8_SCOPE_FULL_LOAD" localSheetId="4" hidden="1">#REF!,#REF!,#REF!,#REF!,#REF!,#REF!</definedName>
    <definedName name="P8_SCOPE_FULL_LOAD" localSheetId="8" hidden="1">#REF!,#REF!,#REF!,#REF!,#REF!,#REF!</definedName>
    <definedName name="P8_SCOPE_FULL_LOAD" hidden="1">#REF!,#REF!,#REF!,#REF!,#REF!,#REF!</definedName>
    <definedName name="P8_SCOPE_NOTIND" localSheetId="1" hidden="1">#REF!,#REF!,#REF!,#REF!,#REF!,#REF!</definedName>
    <definedName name="P8_SCOPE_NOTIND" localSheetId="4" hidden="1">#REF!,#REF!,#REF!,#REF!,#REF!,#REF!</definedName>
    <definedName name="P8_SCOPE_NOTIND" localSheetId="8" hidden="1">#REF!,#REF!,#REF!,#REF!,#REF!,#REF!</definedName>
    <definedName name="P8_SCOPE_NOTIND" hidden="1">#REF!,#REF!,#REF!,#REF!,#REF!,#REF!</definedName>
    <definedName name="P8_SCOPE_PER_PRT" localSheetId="8" hidden="1">[45]База!$J$84:$K$88,[45]База!$N$84:$N$88,[45]База!$F$14:$G$25,'ТМ по ТП 2019'!P1_SCOPE_PER_PRT,'ТМ по ТП 2019'!P2_SCOPE_PER_PRT,'ТМ по ТП 2019'!P3_SCOPE_PER_PRT,'ТМ по ТП 2019'!P4_SCOPE_PER_PRT</definedName>
    <definedName name="P8_SCOPE_PER_PRT">[40]перекрестка!$J$84:$K$88,[40]перекрестка!$N$84:$N$88,[40]перекрестка!$F$14:$G$25,P1_SCOPE_PER_PRT,P2_SCOPE_PER_PRT,P3_SCOPE_PER_PRT,P4_SCOPE_PER_PRT</definedName>
    <definedName name="P8_T1?Data" localSheetId="1" hidden="1">#REF!,#REF!,#REF!,#REF!,#REF!,#REF!,#REF!</definedName>
    <definedName name="P8_T1?Data" localSheetId="4" hidden="1">#REF!,#REF!,#REF!,#REF!,#REF!,#REF!,#REF!</definedName>
    <definedName name="P8_T1?Data" localSheetId="8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localSheetId="4" hidden="1">#REF!,#REF!,#REF!,#REF!,#REF!,#REF!,#REF!</definedName>
    <definedName name="P8_T1?unit?ТРУБ" hidden="1">#REF!,#REF!,#REF!,#REF!,#REF!,#REF!,#REF!</definedName>
    <definedName name="P8_T1_Protect" localSheetId="8" hidden="1">[42]перекрестка!$N$146:$N$150,[42]перекрестка!$N$152:$N$156,[42]перекрестка!$N$158:$N$162,[42]перекрестка!$F$11:$G$11,[42]перекрестка!$F$12:$H$16</definedName>
    <definedName name="P8_T1_Protect">[43]перекрестка!$N$146:$N$150,[43]перекрестка!$N$152:$N$156,[43]перекрестка!$N$158:$N$162,[43]перекрестка!$F$11:$G$11,[43]перекрестка!$F$12:$H$16</definedName>
    <definedName name="P8_T28_Protection">'[35]28'!$G$37:$H$39,'[35]28'!$D$42:$E$44,'[35]28'!$G$42:$H$44,'[35]28'!$D$48:$E$50,'[35]28'!$G$48:$H$50,'[35]28'!$D$54:$E$56,'[35]28'!$G$54:$H$56,'[35]28'!$D$89:$E$91</definedName>
    <definedName name="P9_SCOPE_FULL_LOAD" localSheetId="1" hidden="1">#REF!,#REF!,#REF!,#REF!,#REF!,#REF!</definedName>
    <definedName name="P9_SCOPE_FULL_LOAD" localSheetId="4" hidden="1">#REF!,#REF!,#REF!,#REF!,#REF!,#REF!</definedName>
    <definedName name="P9_SCOPE_FULL_LOAD" localSheetId="8" hidden="1">#REF!,#REF!,#REF!,#REF!,#REF!,#REF!</definedName>
    <definedName name="P9_SCOPE_FULL_LOAD" hidden="1">#REF!,#REF!,#REF!,#REF!,#REF!,#REF!</definedName>
    <definedName name="P9_SCOPE_NotInd" localSheetId="1" hidden="1">#REF!,'Приложение 1 МУ1135 (село)'!P1_SCOPE_NOTIND,'Приложение 1 МУ1135 (село)'!P2_SCOPE_NOTIND,'Приложение 1 МУ1135 (село)'!P3_SCOPE_NOTIND,'Приложение 1 МУ1135 (село)'!P4_SCOPE_NOTIND,'Приложение 1 МУ1135 (село)'!P5_SCOPE_NOTIND,'Приложение 1 МУ1135 (село)'!P6_SCOPE_NOTIND,'Приложение 1 МУ1135 (село)'!P7_SCOPE_NOTIND</definedName>
    <definedName name="P9_SCOPE_NotInd" localSheetId="4" hidden="1">#REF!,'Приложение 5 МУ1135 (город)'!P1_SCOPE_NOTIND,'Приложение 5 МУ1135 (город)'!P2_SCOPE_NOTIND,'Приложение 5 МУ1135 (город)'!P3_SCOPE_NOTIND,'Приложение 5 МУ1135 (город)'!P4_SCOPE_NOTIND,'Приложение 5 МУ1135 (город)'!P5_SCOPE_NOTIND,'Приложение 5 МУ1135 (город)'!P6_SCOPE_NOTIND,'Приложение 5 МУ1135 (город)'!P7_SCOPE_NOTIND</definedName>
    <definedName name="P9_SCOPE_NotInd" localSheetId="8" hidden="1">#REF!,'ТМ по ТП 2019'!P1_SCOPE_NOTIND,'ТМ по ТП 2019'!P2_SCOPE_NOTIND,'ТМ по ТП 2019'!P3_SCOPE_NOTIND,'ТМ по ТП 2019'!P4_SCOPE_NOTIND,'ТМ по ТП 2019'!P5_SCOPE_NOTIND,'ТМ по ТП 2019'!P6_SCOPE_NOTIND,'ТМ по ТП 2019'!P7_SCOPE_NOTIND</definedName>
    <definedName name="P9_SCOPE_NotInd" hidden="1">#REF!,P1_SCOPE_NOTIND,P2_SCOPE_NOTIND,P3_SCOPE_NOTIND,P4_SCOPE_NOTIND,P5_SCOPE_NOTIND,P6_SCOPE_NOTIND,P7_SCOPE_NOTIND</definedName>
    <definedName name="P9_T1?Data" localSheetId="1" hidden="1">#REF!,#REF!,#REF!,#REF!,#REF!,#REF!,#REF!</definedName>
    <definedName name="P9_T1?Data" localSheetId="4" hidden="1">#REF!,#REF!,#REF!,#REF!,#REF!,#REF!,#REF!</definedName>
    <definedName name="P9_T1?Data" localSheetId="8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localSheetId="4" hidden="1">#REF!,#REF!,#REF!,#REF!,#REF!,#REF!,#REF!</definedName>
    <definedName name="P9_T1?unit?ТРУБ" hidden="1">#REF!,#REF!,#REF!,#REF!,#REF!,#REF!,#REF!</definedName>
    <definedName name="P9_T1_Protect" localSheetId="8" hidden="1">[42]перекрестка!$F$17:$G$17,[42]перекрестка!$F$18:$H$22,[42]перекрестка!$F$24:$H$28,[42]перекрестка!$F$30:$H$34,[42]перекрестка!$F$36:$H$40</definedName>
    <definedName name="P9_T1_Protect">[43]перекрестка!$F$17:$G$17,[43]перекрестка!$F$18:$H$22,[43]перекрестка!$F$24:$H$28,[43]перекрестка!$F$30:$H$34,[43]перекрестка!$F$36:$H$40</definedName>
    <definedName name="P9_T28_Protection">'[35]28'!$G$89:$H$91,'[35]28'!$G$94:$H$96,'[35]28'!$D$94:$E$96,'[35]28'!$D$100:$E$102,'[35]28'!$G$100:$H$102,'[35]28'!$D$106:$E$108,'[35]28'!$G$106:$H$108,'[35]28'!$D$167:$E$169</definedName>
    <definedName name="PARAM1_1" localSheetId="8">#REF!</definedName>
    <definedName name="PARAM1_1">#REF!</definedName>
    <definedName name="PARAM1_2" localSheetId="8">#REF!</definedName>
    <definedName name="PARAM1_2">#REF!</definedName>
    <definedName name="PARAM2" localSheetId="8">#REF!</definedName>
    <definedName name="PARAM2">#REF!</definedName>
    <definedName name="PARSENS1_1" localSheetId="8">[4]MAIN!$B$1344</definedName>
    <definedName name="PARSENS1_1">[5]MAIN!$B$1344</definedName>
    <definedName name="PARSENS1_2" localSheetId="8">[4]MAIN!$C$1344</definedName>
    <definedName name="PARSENS1_2">[5]MAIN!$C$1344</definedName>
    <definedName name="PARSENS2" localSheetId="8">[4]MAIN!$A$1355</definedName>
    <definedName name="PARSENS2">[5]MAIN!$A$1355</definedName>
    <definedName name="PER_ET" localSheetId="1">#REF!</definedName>
    <definedName name="PER_ET" localSheetId="4">#REF!</definedName>
    <definedName name="PER_ET" localSheetId="8">#REF!</definedName>
    <definedName name="PER_ET">#REF!</definedName>
    <definedName name="pi" localSheetId="8">[4]MAIN!$F$16</definedName>
    <definedName name="pi">[5]MAIN!$F$16</definedName>
    <definedName name="poiuyfrts" localSheetId="1">[12]!poiuyfrts</definedName>
    <definedName name="poiuyfrts" localSheetId="4">[12]!poiuyfrts</definedName>
    <definedName name="poiuyfrts">[12]!poiuyfrts</definedName>
    <definedName name="polta" localSheetId="1">#REF!</definedName>
    <definedName name="polta" localSheetId="4">#REF!</definedName>
    <definedName name="polta" localSheetId="8">#REF!</definedName>
    <definedName name="polta">#REF!</definedName>
    <definedName name="popiiiiiiiiiiiiiiiiiii" hidden="1">{#N/A,#N/A,TRUE,"Лист1";#N/A,#N/A,TRUE,"Лист2";#N/A,#N/A,TRUE,"Лист3"}</definedName>
    <definedName name="popiopoiioj" localSheetId="1">[12]!popiopoiioj</definedName>
    <definedName name="popiopoiioj" localSheetId="4">[12]!popiopoiioj</definedName>
    <definedName name="popiopoiioj">[12]!popiopoiioj</definedName>
    <definedName name="popipuiouiguyg" localSheetId="1">[12]!popipuiouiguyg</definedName>
    <definedName name="popipuiouiguyg" localSheetId="4">[12]!popipuiouiguyg</definedName>
    <definedName name="popipuiouiguyg">[12]!popipuiouiguyg</definedName>
    <definedName name="PostEE">[17]Параметры!$B$7</definedName>
    <definedName name="PostEEList">[17]Лист!$A$60</definedName>
    <definedName name="PostTE">[17]Лист!$B$281</definedName>
    <definedName name="PostTEList">[17]Лист!$A$280</definedName>
    <definedName name="pp" localSheetId="1">[12]!pp</definedName>
    <definedName name="pp" localSheetId="4">[12]!pp</definedName>
    <definedName name="pp">[12]!pp</definedName>
    <definedName name="pppp" localSheetId="1">[12]!pppp</definedName>
    <definedName name="pppp" localSheetId="4">[12]!pppp</definedName>
    <definedName name="pppp">[12]!pppp</definedName>
    <definedName name="PR_ET_4">#N/A</definedName>
    <definedName name="PR_OBJ_ET_4">#N/A</definedName>
    <definedName name="PR_OPT" localSheetId="1">#REF!</definedName>
    <definedName name="PR_OPT" localSheetId="4">#REF!</definedName>
    <definedName name="PR_OPT" localSheetId="8">#REF!</definedName>
    <definedName name="PR_OPT">#REF!</definedName>
    <definedName name="PR_OPT_4">"#REF!"</definedName>
    <definedName name="PR_ROZN" localSheetId="1">#REF!</definedName>
    <definedName name="PR_ROZN" localSheetId="4">#REF!</definedName>
    <definedName name="PR_ROZN" localSheetId="8">#REF!</definedName>
    <definedName name="PR_ROZN">#REF!</definedName>
    <definedName name="PR_ROZN_4">"#REF!"</definedName>
    <definedName name="PRINT_SENS" localSheetId="8">#REF!</definedName>
    <definedName name="PRINT_SENS">#REF!</definedName>
    <definedName name="PRO" localSheetId="8">[4]MAIN!#REF!</definedName>
    <definedName name="PRO">[5]MAIN!#REF!</definedName>
    <definedName name="ProchPotrEE">[17]Параметры!$B$11</definedName>
    <definedName name="ProchPotrEEList">[17]Лист!$A$180</definedName>
    <definedName name="ProchPotrTE">[17]Лист!$B$331</definedName>
    <definedName name="ProchPotrTEList">[17]Лист!$A$330</definedName>
    <definedName name="PROD1" localSheetId="8">[4]MAIN!$A$65:$IV$66</definedName>
    <definedName name="PROD1">[5]MAIN!$A$65:$IV$66</definedName>
    <definedName name="PROD2" localSheetId="8">[4]MAIN!$A$68:$IV$69</definedName>
    <definedName name="PROD2">[5]MAIN!$A$68:$IV$69</definedName>
    <definedName name="project" localSheetId="8">[4]MAIN!$A$13</definedName>
    <definedName name="project">[5]MAIN!$A$13</definedName>
    <definedName name="PROT" localSheetId="1">#REF!,#REF!,#REF!,#REF!,#REF!,#REF!</definedName>
    <definedName name="PROT" localSheetId="4">#REF!,#REF!,#REF!,#REF!,#REF!,#REF!</definedName>
    <definedName name="PROT" localSheetId="8">#REF!,#REF!,#REF!,#REF!,#REF!,#REF!</definedName>
    <definedName name="PROT">#REF!,#REF!,#REF!,#REF!,#REF!,#REF!</definedName>
    <definedName name="protect" localSheetId="1">#REF!,#REF!,#REF!,#REF!</definedName>
    <definedName name="protect" localSheetId="4">#REF!,#REF!,#REF!,#REF!</definedName>
    <definedName name="protect" localSheetId="8">#REF!,#REF!,#REF!,#REF!</definedName>
    <definedName name="protect">#REF!,#REF!,#REF!,#REF!</definedName>
    <definedName name="push5" localSheetId="8">[14]!push5</definedName>
    <definedName name="push5">[15]!push5</definedName>
    <definedName name="q">#N/A</definedName>
    <definedName name="qq" localSheetId="1">[12]!qq</definedName>
    <definedName name="qq" localSheetId="4">[12]!qq</definedName>
    <definedName name="qq" localSheetId="8">'ТМ по ТП 2019'!qq</definedName>
    <definedName name="qq">[12]!qq</definedName>
    <definedName name="qw" localSheetId="8">[14]!qw</definedName>
    <definedName name="qw">[15]!qw</definedName>
    <definedName name="qwqwwqw" localSheetId="8">[14]!qwqwwqw</definedName>
    <definedName name="qwqwwqw">[15]!qwqwwqw</definedName>
    <definedName name="qwsdsd" localSheetId="8">[14]!qwsdsd</definedName>
    <definedName name="qwsdsd">[15]!qwsdsd</definedName>
    <definedName name="RAZMER1" localSheetId="8">#REF!</definedName>
    <definedName name="RAZMER1">#REF!</definedName>
    <definedName name="RAZMER2" localSheetId="8">#REF!</definedName>
    <definedName name="RAZMER2">#REF!</definedName>
    <definedName name="RAZMER3" localSheetId="8">#REF!</definedName>
    <definedName name="RAZMER3">#REF!</definedName>
    <definedName name="RAZMER31" localSheetId="8">#REF!</definedName>
    <definedName name="RAZMER31">#REF!</definedName>
    <definedName name="rdcfgffffffffffffff" localSheetId="1">[12]!rdcfgffffffffffffff</definedName>
    <definedName name="rdcfgffffffffffffff" localSheetId="4">[12]!rdcfgffffffffffffff</definedName>
    <definedName name="rdcfgffffffffffffff">[12]!rdcfgffffffffffffff</definedName>
    <definedName name="rdffffffffffff" localSheetId="1">[12]!rdffffffffffff</definedName>
    <definedName name="rdffffffffffff" localSheetId="4">[12]!rdffffffffffff</definedName>
    <definedName name="rdffffffffffff">[12]!rdffffffffffff</definedName>
    <definedName name="reddddddddddddddddd" localSheetId="1">[12]!reddddddddddddddddd</definedName>
    <definedName name="reddddddddddddddddd" localSheetId="4">[12]!reddddddddddddddddd</definedName>
    <definedName name="reddddddddddddddddd">[12]!reddddddddddddddddd</definedName>
    <definedName name="reeeeeeeeeeeeeeeeeee" localSheetId="1">[12]!reeeeeeeeeeeeeeeeeee</definedName>
    <definedName name="reeeeeeeeeeeeeeeeeee" localSheetId="4">[12]!reeeeeeeeeeeeeeeeeee</definedName>
    <definedName name="reeeeeeeeeeeeeeeeeee">[12]!reeeeeeeeeeeeeeeeeee</definedName>
    <definedName name="REG_4">#N/A</definedName>
    <definedName name="REG_ET" localSheetId="1">#REF!</definedName>
    <definedName name="REG_ET" localSheetId="4">#REF!</definedName>
    <definedName name="REG_ET" localSheetId="8">#REF!</definedName>
    <definedName name="REG_ET">#REF!</definedName>
    <definedName name="REG_ET_4">"#REF!"</definedName>
    <definedName name="REG_PROT" localSheetId="1">#REF!,#REF!,#REF!,#REF!,#REF!,#REF!,#REF!</definedName>
    <definedName name="REG_PROT" localSheetId="4">#REF!,#REF!,#REF!,#REF!,#REF!,#REF!,#REF!</definedName>
    <definedName name="REG_PROT" localSheetId="8">#REF!,#REF!,#REF!,#REF!,#REF!,#REF!,#REF!</definedName>
    <definedName name="REG_PROT">#REF!,#REF!,#REF!,#REF!,#REF!,#REF!,#REF!</definedName>
    <definedName name="REG_PROT_4">"#REF!,#REF!,#REF!,#REF!,#REF!,#REF!,#REF!"</definedName>
    <definedName name="REGcom" localSheetId="1">#REF!</definedName>
    <definedName name="REGcom" localSheetId="4">#REF!</definedName>
    <definedName name="REGcom" localSheetId="8">#REF!</definedName>
    <definedName name="REGcom">#REF!</definedName>
    <definedName name="REGcom_4">"#REF!"</definedName>
    <definedName name="REGIONS" localSheetId="8">[38]База!$C$6:$C$89</definedName>
    <definedName name="REGIONS">[40]TEHSHEET!$C$6:$C$89</definedName>
    <definedName name="REGNUM" localSheetId="1">#REF!</definedName>
    <definedName name="REGNUM" localSheetId="4">#REF!</definedName>
    <definedName name="REGNUM" localSheetId="8">#REF!</definedName>
    <definedName name="REGNUM">#REF!</definedName>
    <definedName name="REGUL" localSheetId="1">#REF!</definedName>
    <definedName name="REGUL" localSheetId="4">#REF!</definedName>
    <definedName name="REGUL">#REF!</definedName>
    <definedName name="REGUL_4">"#REF!"</definedName>
    <definedName name="Rep_cur" localSheetId="8">[4]MAIN!$F$28</definedName>
    <definedName name="Rep_cur">[5]MAIN!$F$28</definedName>
    <definedName name="rererrrrrrrrrrrrrrrr" localSheetId="1">[12]!rererrrrrrrrrrrrrrrr</definedName>
    <definedName name="rererrrrrrrrrrrrrrrr" localSheetId="4">[12]!rererrrrrrrrrrrrrrrr</definedName>
    <definedName name="rererrrrrrrrrrrrrrrr">[12]!rererrrrrrrrrrrrrrrr</definedName>
    <definedName name="rerrrr" localSheetId="1">[12]!rerrrr</definedName>
    <definedName name="rerrrr" localSheetId="4">[12]!rerrrr</definedName>
    <definedName name="rerrrr">[12]!rerrrr</definedName>
    <definedName name="rerttryu" hidden="1">{#N/A,#N/A,TRUE,"Лист1";#N/A,#N/A,TRUE,"Лист2";#N/A,#N/A,TRUE,"Лист3"}</definedName>
    <definedName name="retruiyi" localSheetId="1">[12]!retruiyi</definedName>
    <definedName name="retruiyi" localSheetId="4">[12]!retruiyi</definedName>
    <definedName name="retruiyi">[12]!retruiyi</definedName>
    <definedName name="retytttttttttttttttttt" localSheetId="1">[12]!retytttttttttttttttttt</definedName>
    <definedName name="retytttttttttttttttttt" localSheetId="4">[12]!retytttttttttttttttttt</definedName>
    <definedName name="retytttttttttttttttttt">[12]!retytttttttttttttttttt</definedName>
    <definedName name="revenues" localSheetId="8">[4]MAIN!$F$90:$AL$90</definedName>
    <definedName name="revenues">[5]MAIN!$F$90:$AL$90</definedName>
    <definedName name="rgk" localSheetId="8">[38]База!$G$214:$G$217,[38]База!$G$219:$G$224,[38]База!$G$226,[38]База!$G$228,[38]База!$G$230,[38]База!$G$232,[38]База!$G$197:$G$212</definedName>
    <definedName name="rgk">[27]FST5!$G$214:$G$217,[27]FST5!$G$219:$G$224,[27]FST5!$G$226,[27]FST5!$G$228,[27]FST5!$G$230,[27]FST5!$G$232,[27]FST5!$G$197:$G$212</definedName>
    <definedName name="rhfgfh" localSheetId="1">[12]!rhfgfh</definedName>
    <definedName name="rhfgfh" localSheetId="4">[12]!rhfgfh</definedName>
    <definedName name="rhfgfh">[12]!rhfgfh</definedName>
    <definedName name="rr" localSheetId="1">[12]!rr</definedName>
    <definedName name="rr" localSheetId="4">[12]!rr</definedName>
    <definedName name="rr" localSheetId="8">'ТМ по ТП 2019'!rr</definedName>
    <definedName name="rr">[12]!rr</definedName>
    <definedName name="ŕŕ" localSheetId="8">'ТМ по ТП 2019'!ŕŕ</definedName>
    <definedName name="ŕŕ">[0]!ŕŕ</definedName>
    <definedName name="rr_4">"'рт-передача'!rr"</definedName>
    <definedName name="ŕŕ_4">"'рт-передача'!ŕŕ"</definedName>
    <definedName name="RRE" localSheetId="1">#REF!</definedName>
    <definedName name="RRE" localSheetId="4">#REF!</definedName>
    <definedName name="RRE" localSheetId="8">#REF!</definedName>
    <definedName name="RRE">#REF!</definedName>
    <definedName name="RRE_4">"#REF!"</definedName>
    <definedName name="rrr" localSheetId="8">[46]Справочники!$B$23:$B$26</definedName>
    <definedName name="rrr">[47]Справочники!$B$23:$B$26</definedName>
    <definedName name="rrtdrdrdsf" hidden="1">{#N/A,#N/A,TRUE,"Лист1";#N/A,#N/A,TRUE,"Лист2";#N/A,#N/A,TRUE,"Лист3"}</definedName>
    <definedName name="rrtget6" localSheetId="1">[12]!rrtget6</definedName>
    <definedName name="rrtget6" localSheetId="4">[12]!rrtget6</definedName>
    <definedName name="rrtget6" localSheetId="8">[6]!rrtget6</definedName>
    <definedName name="rrtget6">[12]!rrtget6</definedName>
    <definedName name="rt" localSheetId="1">[12]!rt</definedName>
    <definedName name="rt" localSheetId="4">[12]!rt</definedName>
    <definedName name="rt" localSheetId="8">'ТМ по ТП 2019'!rt</definedName>
    <definedName name="rt">[12]!rt</definedName>
    <definedName name="rtiroeti" localSheetId="8">[14]!rtiroeti</definedName>
    <definedName name="rtiroeti">[15]!rtiroeti</definedName>
    <definedName name="rtttttttt" localSheetId="1">[12]!rtttttttt</definedName>
    <definedName name="rtttttttt" localSheetId="4">[12]!rtttttttt</definedName>
    <definedName name="rtttttttt">[12]!rtttttttt</definedName>
    <definedName name="rtyuiuy" localSheetId="1">[12]!rtyuiuy</definedName>
    <definedName name="rtyuiuy" localSheetId="4">[12]!rtyuiuy</definedName>
    <definedName name="rtyuiuy">[12]!rtyuiuy</definedName>
    <definedName name="s" localSheetId="8">#REF!</definedName>
    <definedName name="s">#REF!</definedName>
    <definedName name="S1_" localSheetId="1">#REF!</definedName>
    <definedName name="S1_" localSheetId="4">#REF!</definedName>
    <definedName name="S1_" localSheetId="8">#REF!</definedName>
    <definedName name="S1_">#REF!</definedName>
    <definedName name="S10_" localSheetId="1">#REF!</definedName>
    <definedName name="S10_" localSheetId="4">#REF!</definedName>
    <definedName name="S10_" localSheetId="8">#REF!</definedName>
    <definedName name="S10_">#REF!</definedName>
    <definedName name="S11_" localSheetId="1">#REF!</definedName>
    <definedName name="S11_" localSheetId="4">#REF!</definedName>
    <definedName name="S11_" localSheetId="8">#REF!</definedName>
    <definedName name="S11_">#REF!</definedName>
    <definedName name="S12_" localSheetId="1">#REF!</definedName>
    <definedName name="S12_" localSheetId="4">#REF!</definedName>
    <definedName name="S12_" localSheetId="8">#REF!</definedName>
    <definedName name="S12_">#REF!</definedName>
    <definedName name="S13_" localSheetId="1">#REF!</definedName>
    <definedName name="S13_" localSheetId="4">#REF!</definedName>
    <definedName name="S13_" localSheetId="8">#REF!</definedName>
    <definedName name="S13_">#REF!</definedName>
    <definedName name="S14_" localSheetId="1">#REF!</definedName>
    <definedName name="S14_" localSheetId="4">#REF!</definedName>
    <definedName name="S14_" localSheetId="8">#REF!</definedName>
    <definedName name="S14_">#REF!</definedName>
    <definedName name="S15_" localSheetId="1">#REF!</definedName>
    <definedName name="S15_" localSheetId="4">#REF!</definedName>
    <definedName name="S15_" localSheetId="8">#REF!</definedName>
    <definedName name="S15_">#REF!</definedName>
    <definedName name="S16_" localSheetId="1">#REF!</definedName>
    <definedName name="S16_" localSheetId="4">#REF!</definedName>
    <definedName name="S16_" localSheetId="8">#REF!</definedName>
    <definedName name="S16_">#REF!</definedName>
    <definedName name="S17_" localSheetId="1">#REF!</definedName>
    <definedName name="S17_" localSheetId="4">#REF!</definedName>
    <definedName name="S17_" localSheetId="8">#REF!</definedName>
    <definedName name="S17_">#REF!</definedName>
    <definedName name="S18_" localSheetId="1">#REF!</definedName>
    <definedName name="S18_" localSheetId="4">#REF!</definedName>
    <definedName name="S18_" localSheetId="8">#REF!</definedName>
    <definedName name="S18_">#REF!</definedName>
    <definedName name="S19_" localSheetId="1">#REF!</definedName>
    <definedName name="S19_" localSheetId="4">#REF!</definedName>
    <definedName name="S19_" localSheetId="8">#REF!</definedName>
    <definedName name="S19_">#REF!</definedName>
    <definedName name="S2_" localSheetId="1">#REF!</definedName>
    <definedName name="S2_" localSheetId="4">#REF!</definedName>
    <definedName name="S2_" localSheetId="8">#REF!</definedName>
    <definedName name="S2_">#REF!</definedName>
    <definedName name="S20_" localSheetId="1">#REF!</definedName>
    <definedName name="S20_" localSheetId="4">#REF!</definedName>
    <definedName name="S20_" localSheetId="8">#REF!</definedName>
    <definedName name="S20_">#REF!</definedName>
    <definedName name="S3_" localSheetId="1">#REF!</definedName>
    <definedName name="S3_" localSheetId="4">#REF!</definedName>
    <definedName name="S3_" localSheetId="8">#REF!</definedName>
    <definedName name="S3_">#REF!</definedName>
    <definedName name="S4_" localSheetId="1">#REF!</definedName>
    <definedName name="S4_" localSheetId="4">#REF!</definedName>
    <definedName name="S4_" localSheetId="8">#REF!</definedName>
    <definedName name="S4_">#REF!</definedName>
    <definedName name="S5_" localSheetId="1">#REF!</definedName>
    <definedName name="S5_" localSheetId="4">#REF!</definedName>
    <definedName name="S5_" localSheetId="8">#REF!</definedName>
    <definedName name="S5_">#REF!</definedName>
    <definedName name="S6_" localSheetId="1">#REF!</definedName>
    <definedName name="S6_" localSheetId="4">#REF!</definedName>
    <definedName name="S6_" localSheetId="8">#REF!</definedName>
    <definedName name="S6_">#REF!</definedName>
    <definedName name="S7_" localSheetId="1">#REF!</definedName>
    <definedName name="S7_" localSheetId="4">#REF!</definedName>
    <definedName name="S7_" localSheetId="8">#REF!</definedName>
    <definedName name="S7_">#REF!</definedName>
    <definedName name="S8_" localSheetId="1">#REF!</definedName>
    <definedName name="S8_" localSheetId="4">#REF!</definedName>
    <definedName name="S8_" localSheetId="8">#REF!</definedName>
    <definedName name="S8_">#REF!</definedName>
    <definedName name="S9_" localSheetId="1">#REF!</definedName>
    <definedName name="S9_" localSheetId="4">#REF!</definedName>
    <definedName name="S9_" localSheetId="8">#REF!</definedName>
    <definedName name="S9_">#REF!</definedName>
    <definedName name="sadfsd" localSheetId="8">[48]t_настройки!$I$88</definedName>
    <definedName name="sadfsd">[49]t_настройки!$I$88</definedName>
    <definedName name="SALAR1" localSheetId="8">[4]MAIN!$A$146:$IV$150</definedName>
    <definedName name="SALAR1">[5]MAIN!$A$146:$IV$150</definedName>
    <definedName name="SALAR2" localSheetId="8">[4]MAIN!$A$156:$IV$160</definedName>
    <definedName name="SALAR2">[5]MAIN!$A$156:$IV$160</definedName>
    <definedName name="SALAR3" localSheetId="8">[4]MAIN!$A$166:$IV$170</definedName>
    <definedName name="SALAR3">[5]MAIN!$A$166:$IV$170</definedName>
    <definedName name="SALAR4" localSheetId="8">[4]MAIN!$A$176:$IV$180</definedName>
    <definedName name="SALAR4">[5]MAIN!$A$176:$IV$180</definedName>
    <definedName name="SAPBEXrevision" hidden="1">1</definedName>
    <definedName name="SAPBEXsysID" localSheetId="8" hidden="1">"BW2"</definedName>
    <definedName name="SAPBEXsysID" hidden="1">"PBW"</definedName>
    <definedName name="SAPBEXwbID" localSheetId="8" hidden="1">"479GSPMTNK9HM4ZSIVE5K2SH6"</definedName>
    <definedName name="SAPBEXwbID" hidden="1">"41LHCA36MPF8BZ64S5013AAEB"</definedName>
    <definedName name="sasasa" localSheetId="8">[14]!sasasa</definedName>
    <definedName name="sasasa">[15]!sasasa</definedName>
    <definedName name="sasf" localSheetId="8">[14]!sasf</definedName>
    <definedName name="sasf">[15]!sasf</definedName>
    <definedName name="SBT_ET" localSheetId="1">#REF!</definedName>
    <definedName name="SBT_ET" localSheetId="4">#REF!</definedName>
    <definedName name="SBT_ET" localSheetId="8">#REF!</definedName>
    <definedName name="SBT_ET">#REF!</definedName>
    <definedName name="SBT_ET_4">"#REF!"</definedName>
    <definedName name="SBT_PROT" localSheetId="1">#REF!,#REF!,#REF!,#REF!,'Приложение 1 МУ1135 (село)'!P1_SBT_PROT</definedName>
    <definedName name="SBT_PROT" localSheetId="4">#REF!,#REF!,#REF!,#REF!,'Приложение 5 МУ1135 (город)'!P1_SBT_PROT</definedName>
    <definedName name="SBT_PROT" localSheetId="8">#REF!,#REF!,#REF!,#REF!,P1_SBT_PROT</definedName>
    <definedName name="SBT_PROT">#REF!,#REF!,#REF!,#REF!,P1_SBT_PROT</definedName>
    <definedName name="SBT_PROT_4">"#REF!,#REF!,#REF!,#REF!,P1_SBT_PROT"</definedName>
    <definedName name="SBTcom" localSheetId="1">#REF!</definedName>
    <definedName name="SBTcom" localSheetId="4">#REF!</definedName>
    <definedName name="SBTcom" localSheetId="8">#REF!</definedName>
    <definedName name="SBTcom">#REF!</definedName>
    <definedName name="SBTcom_4">"#REF!"</definedName>
    <definedName name="sbyt" localSheetId="8">[38]База!$G$70:$G$75,[38]База!$G$77:$G$78,[38]База!$G$80:$G$83,[38]База!$G$85,[38]База!$G$87:$G$91,[38]База!$G$93,[38]База!$G$95:$G$97,[38]База!$G$52:$G$68</definedName>
    <definedName name="sbyt">[27]FST5!$G$70:$G$75,[27]FST5!$G$77:$G$78,[27]FST5!$G$80:$G$83,[27]FST5!$G$85,[27]FST5!$G$87:$G$91,[27]FST5!$G$93,[27]FST5!$G$95:$G$97,[27]FST5!$G$52:$G$68</definedName>
    <definedName name="SCENARIOS" localSheetId="8">[38]База!$K$6:$K$7</definedName>
    <definedName name="SCENARIOS">[40]TEHSHEET!$K$6:$K$7</definedName>
    <definedName name="sch" localSheetId="1">#REF!</definedName>
    <definedName name="sch" localSheetId="4">#REF!</definedName>
    <definedName name="sch" localSheetId="8">#REF!</definedName>
    <definedName name="sch">#REF!</definedName>
    <definedName name="SCOPE" localSheetId="1">#REF!</definedName>
    <definedName name="SCOPE" localSheetId="4">#REF!</definedName>
    <definedName name="SCOPE">#REF!</definedName>
    <definedName name="SCOPE_16_LD" localSheetId="1">#REF!</definedName>
    <definedName name="SCOPE_16_LD" localSheetId="4">#REF!</definedName>
    <definedName name="SCOPE_16_LD">#REF!</definedName>
    <definedName name="SCOPE_16_LD_4">"#REF!"</definedName>
    <definedName name="SCOPE_16_PRT" localSheetId="8">'ТМ по ТП 2019'!P1_SCOPE_16_PRT,'ТМ по ТП 2019'!P2_SCOPE_16_PRT</definedName>
    <definedName name="SCOPE_16_PRT">#N/A</definedName>
    <definedName name="SCOPE_17.1_LD" localSheetId="1">#REF!</definedName>
    <definedName name="SCOPE_17.1_LD" localSheetId="4">#REF!</definedName>
    <definedName name="SCOPE_17.1_LD" localSheetId="8">#REF!</definedName>
    <definedName name="SCOPE_17.1_LD">#REF!</definedName>
    <definedName name="SCOPE_17.1_LD_4">"#REF!"</definedName>
    <definedName name="SCOPE_17.1_PRT" localSheetId="8">[38]База!$D$14:$F$17,[38]База!$D$19:$F$22,[38]База!$I$9:$I$12,[38]База!$I$14:$I$17,[38]База!$I$19:$I$22,[38]База!$D$9:$F$12</definedName>
    <definedName name="SCOPE_17.1_PRT">'[40]17.1'!$D$14:$F$17,'[40]17.1'!$D$19:$F$22,'[40]17.1'!$I$9:$I$12,'[40]17.1'!$I$14:$I$17,'[40]17.1'!$I$19:$I$22,'[40]17.1'!$D$9:$F$12</definedName>
    <definedName name="SCOPE_17_LD" localSheetId="1">#REF!</definedName>
    <definedName name="SCOPE_17_LD" localSheetId="4">#REF!</definedName>
    <definedName name="SCOPE_17_LD" localSheetId="8">#REF!</definedName>
    <definedName name="SCOPE_17_LD">#REF!</definedName>
    <definedName name="SCOPE_17_LD_4">"#REF!"</definedName>
    <definedName name="SCOPE_17_PRT" localSheetId="8">[45]База!$J$39:$M$41,[45]База!$E$43:$H$51,[45]База!$J$43:$M$51,[45]База!$E$54:$H$56,[45]База!$E$58:$H$66,[45]База!$E$69:$M$81,[45]База!$E$9:$H$11,'ТМ по ТП 2019'!P1_SCOPE_17_PRT</definedName>
    <definedName name="SCOPE_17_PRT">'[40]17'!$J$39:$M$41,'[40]17'!$E$43:$H$51,'[40]17'!$J$43:$M$51,'[40]17'!$E$54:$H$56,'[40]17'!$E$58:$H$66,'[40]17'!$E$69:$M$81,'[40]17'!$E$9:$H$11,P1_SCOPE_17_PRT</definedName>
    <definedName name="SCOPE_2" localSheetId="1">#REF!</definedName>
    <definedName name="SCOPE_2" localSheetId="4">#REF!</definedName>
    <definedName name="SCOPE_2" localSheetId="8">#REF!</definedName>
    <definedName name="SCOPE_2">#REF!</definedName>
    <definedName name="SCOPE_2.1_LD" localSheetId="1">#REF!</definedName>
    <definedName name="SCOPE_2.1_LD" localSheetId="4">#REF!</definedName>
    <definedName name="SCOPE_2.1_LD">#REF!</definedName>
    <definedName name="SCOPE_2.1_LD_4">"#REF!"</definedName>
    <definedName name="SCOPE_2.1_PRT" localSheetId="1">#REF!</definedName>
    <definedName name="SCOPE_2.1_PRT" localSheetId="4">#REF!</definedName>
    <definedName name="SCOPE_2.1_PRT" localSheetId="8">#REF!</definedName>
    <definedName name="SCOPE_2.1_PRT">#REF!</definedName>
    <definedName name="SCOPE_2.1_PRT_4">"#REF!"</definedName>
    <definedName name="SCOPE_2.2_LD" localSheetId="1">#REF!</definedName>
    <definedName name="SCOPE_2.2_LD" localSheetId="4">#REF!</definedName>
    <definedName name="SCOPE_2.2_LD" localSheetId="8">#REF!</definedName>
    <definedName name="SCOPE_2.2_LD">#REF!</definedName>
    <definedName name="SCOPE_2.2_LD_4">"#REF!"</definedName>
    <definedName name="SCOPE_2.2_PRT" localSheetId="1">#REF!</definedName>
    <definedName name="SCOPE_2.2_PRT" localSheetId="4">#REF!</definedName>
    <definedName name="SCOPE_2.2_PRT" localSheetId="8">#REF!</definedName>
    <definedName name="SCOPE_2.2_PRT">#REF!</definedName>
    <definedName name="SCOPE_2.2_PRT_4">"#REF!"</definedName>
    <definedName name="SCOPE_2_1" localSheetId="1">#REF!</definedName>
    <definedName name="SCOPE_2_1" localSheetId="4">#REF!</definedName>
    <definedName name="SCOPE_2_1" localSheetId="8">#REF!</definedName>
    <definedName name="SCOPE_2_1">#REF!</definedName>
    <definedName name="SCOPE_2_1_5">"#REF!"</definedName>
    <definedName name="SCOPE_2_5">"#REF!"</definedName>
    <definedName name="SCOPE_2_DR1" localSheetId="1">#REF!</definedName>
    <definedName name="SCOPE_2_DR1" localSheetId="4">#REF!</definedName>
    <definedName name="SCOPE_2_DR1" localSheetId="8">#REF!</definedName>
    <definedName name="SCOPE_2_DR1">#REF!</definedName>
    <definedName name="SCOPE_2_DR1_4">"#REF!"</definedName>
    <definedName name="SCOPE_2_DR10" localSheetId="1">#REF!</definedName>
    <definedName name="SCOPE_2_DR10" localSheetId="4">#REF!</definedName>
    <definedName name="SCOPE_2_DR10" localSheetId="8">#REF!</definedName>
    <definedName name="SCOPE_2_DR10">#REF!</definedName>
    <definedName name="SCOPE_2_DR10_4">"#REF!"</definedName>
    <definedName name="SCOPE_2_DR11" localSheetId="1">#REF!</definedName>
    <definedName name="SCOPE_2_DR11" localSheetId="4">#REF!</definedName>
    <definedName name="SCOPE_2_DR11" localSheetId="8">#REF!</definedName>
    <definedName name="SCOPE_2_DR11">#REF!</definedName>
    <definedName name="SCOPE_2_DR11_4">"#REF!"</definedName>
    <definedName name="SCOPE_2_DR2" localSheetId="1">#REF!</definedName>
    <definedName name="SCOPE_2_DR2" localSheetId="4">#REF!</definedName>
    <definedName name="SCOPE_2_DR2" localSheetId="8">#REF!</definedName>
    <definedName name="SCOPE_2_DR2">#REF!</definedName>
    <definedName name="SCOPE_2_DR2_4">"#REF!"</definedName>
    <definedName name="SCOPE_2_DR3" localSheetId="1">#REF!</definedName>
    <definedName name="SCOPE_2_DR3" localSheetId="4">#REF!</definedName>
    <definedName name="SCOPE_2_DR3" localSheetId="8">#REF!</definedName>
    <definedName name="SCOPE_2_DR3">#REF!</definedName>
    <definedName name="SCOPE_2_DR3_4">"#REF!"</definedName>
    <definedName name="SCOPE_2_DR4" localSheetId="1">#REF!</definedName>
    <definedName name="SCOPE_2_DR4" localSheetId="4">#REF!</definedName>
    <definedName name="SCOPE_2_DR4" localSheetId="8">#REF!</definedName>
    <definedName name="SCOPE_2_DR4">#REF!</definedName>
    <definedName name="SCOPE_2_DR4_4">"#REF!"</definedName>
    <definedName name="SCOPE_2_DR5" localSheetId="1">#REF!</definedName>
    <definedName name="SCOPE_2_DR5" localSheetId="4">#REF!</definedName>
    <definedName name="SCOPE_2_DR5" localSheetId="8">#REF!</definedName>
    <definedName name="SCOPE_2_DR5">#REF!</definedName>
    <definedName name="SCOPE_2_DR5_4">"#REF!"</definedName>
    <definedName name="SCOPE_2_DR6" localSheetId="1">#REF!</definedName>
    <definedName name="SCOPE_2_DR6" localSheetId="4">#REF!</definedName>
    <definedName name="SCOPE_2_DR6" localSheetId="8">#REF!</definedName>
    <definedName name="SCOPE_2_DR6">#REF!</definedName>
    <definedName name="SCOPE_2_DR6_4">"#REF!"</definedName>
    <definedName name="SCOPE_2_DR7" localSheetId="1">#REF!</definedName>
    <definedName name="SCOPE_2_DR7" localSheetId="4">#REF!</definedName>
    <definedName name="SCOPE_2_DR7" localSheetId="8">#REF!</definedName>
    <definedName name="SCOPE_2_DR7">#REF!</definedName>
    <definedName name="SCOPE_2_DR7_4">"#REF!"</definedName>
    <definedName name="SCOPE_2_DR8" localSheetId="1">#REF!</definedName>
    <definedName name="SCOPE_2_DR8" localSheetId="4">#REF!</definedName>
    <definedName name="SCOPE_2_DR8" localSheetId="8">#REF!</definedName>
    <definedName name="SCOPE_2_DR8">#REF!</definedName>
    <definedName name="SCOPE_2_DR8_4">"#REF!"</definedName>
    <definedName name="SCOPE_2_DR9" localSheetId="1">#REF!</definedName>
    <definedName name="SCOPE_2_DR9" localSheetId="4">#REF!</definedName>
    <definedName name="SCOPE_2_DR9" localSheetId="8">#REF!</definedName>
    <definedName name="SCOPE_2_DR9">#REF!</definedName>
    <definedName name="SCOPE_2_DR9_4">"#REF!"</definedName>
    <definedName name="SCOPE_24_LD" localSheetId="8">[38]База!$E$8:$J$47,[38]База!$E$49:$J$66</definedName>
    <definedName name="SCOPE_24_LD">'[40]24'!$E$8:$J$47,'[40]24'!$E$49:$J$66</definedName>
    <definedName name="SCOPE_24_PRT" localSheetId="8">[38]База!$E$41:$I$41,[38]База!$E$34:$I$34,[38]База!$E$36:$I$36,[38]База!$E$43:$I$43</definedName>
    <definedName name="SCOPE_24_PRT">'[40]24'!$E$41:$I$41,'[40]24'!$E$34:$I$34,'[40]24'!$E$36:$I$36,'[40]24'!$E$43:$I$43</definedName>
    <definedName name="SCOPE_25_LD" localSheetId="1">#REF!</definedName>
    <definedName name="SCOPE_25_LD" localSheetId="4">#REF!</definedName>
    <definedName name="SCOPE_25_LD" localSheetId="8">#REF!</definedName>
    <definedName name="SCOPE_25_LD">#REF!</definedName>
    <definedName name="SCOPE_25_LD_4">"#REF!"</definedName>
    <definedName name="SCOPE_25_PRT" localSheetId="8">[38]База!$E$20:$I$20,[38]База!$E$34:$I$34,[38]База!$E$41:$I$41,[38]База!$E$8:$I$10</definedName>
    <definedName name="SCOPE_25_PRT">'[40]25'!$E$20:$I$20,'[40]25'!$E$34:$I$34,'[40]25'!$E$41:$I$41,'[40]25'!$E$8:$I$10</definedName>
    <definedName name="SCOPE_3_DR1" localSheetId="1">#REF!</definedName>
    <definedName name="SCOPE_3_DR1" localSheetId="4">#REF!</definedName>
    <definedName name="SCOPE_3_DR1" localSheetId="8">#REF!</definedName>
    <definedName name="SCOPE_3_DR1">#REF!</definedName>
    <definedName name="SCOPE_3_DR1_4">"#REF!"</definedName>
    <definedName name="SCOPE_3_DR10" localSheetId="1">#REF!</definedName>
    <definedName name="SCOPE_3_DR10" localSheetId="4">#REF!</definedName>
    <definedName name="SCOPE_3_DR10" localSheetId="8">#REF!</definedName>
    <definedName name="SCOPE_3_DR10">#REF!</definedName>
    <definedName name="SCOPE_3_DR10_4">"#REF!"</definedName>
    <definedName name="SCOPE_3_DR11" localSheetId="1">#REF!</definedName>
    <definedName name="SCOPE_3_DR11" localSheetId="4">#REF!</definedName>
    <definedName name="SCOPE_3_DR11" localSheetId="8">#REF!</definedName>
    <definedName name="SCOPE_3_DR11">#REF!</definedName>
    <definedName name="SCOPE_3_DR11_4">"#REF!"</definedName>
    <definedName name="SCOPE_3_DR2" localSheetId="1">#REF!</definedName>
    <definedName name="SCOPE_3_DR2" localSheetId="4">#REF!</definedName>
    <definedName name="SCOPE_3_DR2" localSheetId="8">#REF!</definedName>
    <definedName name="SCOPE_3_DR2">#REF!</definedName>
    <definedName name="SCOPE_3_DR2_4">"#REF!"</definedName>
    <definedName name="SCOPE_3_DR3" localSheetId="1">#REF!</definedName>
    <definedName name="SCOPE_3_DR3" localSheetId="4">#REF!</definedName>
    <definedName name="SCOPE_3_DR3" localSheetId="8">#REF!</definedName>
    <definedName name="SCOPE_3_DR3">#REF!</definedName>
    <definedName name="SCOPE_3_DR3_4">"#REF!"</definedName>
    <definedName name="SCOPE_3_DR4" localSheetId="1">#REF!</definedName>
    <definedName name="SCOPE_3_DR4" localSheetId="4">#REF!</definedName>
    <definedName name="SCOPE_3_DR4" localSheetId="8">#REF!</definedName>
    <definedName name="SCOPE_3_DR4">#REF!</definedName>
    <definedName name="SCOPE_3_DR4_4">"#REF!"</definedName>
    <definedName name="SCOPE_3_DR5" localSheetId="1">#REF!</definedName>
    <definedName name="SCOPE_3_DR5" localSheetId="4">#REF!</definedName>
    <definedName name="SCOPE_3_DR5" localSheetId="8">#REF!</definedName>
    <definedName name="SCOPE_3_DR5">#REF!</definedName>
    <definedName name="SCOPE_3_DR5_4">"#REF!"</definedName>
    <definedName name="SCOPE_3_DR6" localSheetId="1">#REF!</definedName>
    <definedName name="SCOPE_3_DR6" localSheetId="4">#REF!</definedName>
    <definedName name="SCOPE_3_DR6" localSheetId="8">#REF!</definedName>
    <definedName name="SCOPE_3_DR6">#REF!</definedName>
    <definedName name="SCOPE_3_DR6_4">"#REF!"</definedName>
    <definedName name="SCOPE_3_DR7" localSheetId="1">#REF!</definedName>
    <definedName name="SCOPE_3_DR7" localSheetId="4">#REF!</definedName>
    <definedName name="SCOPE_3_DR7" localSheetId="8">#REF!</definedName>
    <definedName name="SCOPE_3_DR7">#REF!</definedName>
    <definedName name="SCOPE_3_DR7_4">"#REF!"</definedName>
    <definedName name="SCOPE_3_DR8" localSheetId="1">#REF!</definedName>
    <definedName name="SCOPE_3_DR8" localSheetId="4">#REF!</definedName>
    <definedName name="SCOPE_3_DR8" localSheetId="8">#REF!</definedName>
    <definedName name="SCOPE_3_DR8">#REF!</definedName>
    <definedName name="SCOPE_3_DR8_4">"#REF!"</definedName>
    <definedName name="SCOPE_3_DR9" localSheetId="1">#REF!</definedName>
    <definedName name="SCOPE_3_DR9" localSheetId="4">#REF!</definedName>
    <definedName name="SCOPE_3_DR9" localSheetId="8">#REF!</definedName>
    <definedName name="SCOPE_3_DR9">#REF!</definedName>
    <definedName name="SCOPE_3_DR9_4">"#REF!"</definedName>
    <definedName name="SCOPE_3_LD" localSheetId="1">#REF!</definedName>
    <definedName name="SCOPE_3_LD" localSheetId="4">#REF!</definedName>
    <definedName name="SCOPE_3_LD" localSheetId="8">#REF!</definedName>
    <definedName name="SCOPE_3_LD">#REF!</definedName>
    <definedName name="SCOPE_3_LD_4">"#REF!"</definedName>
    <definedName name="SCOPE_3_PRT" localSheetId="1">#REF!</definedName>
    <definedName name="SCOPE_3_PRT" localSheetId="4">#REF!</definedName>
    <definedName name="SCOPE_3_PRT" localSheetId="8">#REF!</definedName>
    <definedName name="SCOPE_3_PRT">#REF!</definedName>
    <definedName name="SCOPE_3_PRT_4">"#REF!"</definedName>
    <definedName name="SCOPE_4">"#REF!"</definedName>
    <definedName name="SCOPE_4_LD" localSheetId="1">#REF!</definedName>
    <definedName name="SCOPE_4_LD" localSheetId="4">#REF!</definedName>
    <definedName name="SCOPE_4_LD" localSheetId="8">#REF!</definedName>
    <definedName name="SCOPE_4_LD">#REF!</definedName>
    <definedName name="SCOPE_4_LD_4">"#REF!"</definedName>
    <definedName name="SCOPE_4_PRT" localSheetId="8">[45]База!$Z$27:$AC$31,[45]База!$F$14:$I$20,'ТМ по ТП 2019'!P1_SCOPE_4_PRT,'ТМ по ТП 2019'!P2_SCOPE_4_PRT</definedName>
    <definedName name="SCOPE_4_PRT">'[40]4'!$Z$27:$AC$31,'[40]4'!$F$14:$I$20,P1_SCOPE_4_PRT,P2_SCOPE_4_PRT</definedName>
    <definedName name="SCOPE_5_LD" localSheetId="1">#REF!</definedName>
    <definedName name="SCOPE_5_LD" localSheetId="4">#REF!</definedName>
    <definedName name="SCOPE_5_LD" localSheetId="8">#REF!</definedName>
    <definedName name="SCOPE_5_LD">#REF!</definedName>
    <definedName name="SCOPE_5_LD_4">"#REF!"</definedName>
    <definedName name="SCOPE_5_PRT" localSheetId="8">[45]База!$Z$27:$AC$31,[45]База!$F$14:$I$21,'ТМ по ТП 2019'!P1_SCOPE_5_PRT,'ТМ по ТП 2019'!P2_SCOPE_5_PRT</definedName>
    <definedName name="SCOPE_5_PRT">'[40]5'!$Z$27:$AC$31,'[40]5'!$F$14:$I$21,P1_SCOPE_5_PRT,P2_SCOPE_5_PRT</definedName>
    <definedName name="SCOPE_6" localSheetId="1">#REF!</definedName>
    <definedName name="SCOPE_6" localSheetId="4">#REF!</definedName>
    <definedName name="SCOPE_6" localSheetId="8">#REF!</definedName>
    <definedName name="SCOPE_6">#REF!</definedName>
    <definedName name="SCOPE_CORR" localSheetId="1">#REF!,#REF!,#REF!,#REF!,#REF!,'Приложение 1 МУ1135 (село)'!P1_SCOPE_CORR,'Приложение 1 МУ1135 (село)'!P2_SCOPE_CORR</definedName>
    <definedName name="SCOPE_CORR" localSheetId="4">#REF!,#REF!,#REF!,#REF!,#REF!,'Приложение 5 МУ1135 (город)'!P1_SCOPE_CORR,'Приложение 5 МУ1135 (город)'!P2_SCOPE_CORR</definedName>
    <definedName name="SCOPE_CORR" localSheetId="8">#REF!,#REF!,#REF!,#REF!,#REF!,'[6]себестоимость2015 (1)'!P1_SCOPE_CORR,'[6]себестоимость2015 (1)'!P2_SCOPE_CORR</definedName>
    <definedName name="SCOPE_CORR">#REF!,#REF!,#REF!,#REF!,#REF!,P1_SCOPE_CORR,P2_SCOPE_CORR</definedName>
    <definedName name="SCOPE_CORR_4">"#REF!,#REF!,#REF!,#REF!,#REF!,P1_SCOPE_CORR,P2_SCOPE_CORR"</definedName>
    <definedName name="SCOPE_CORR_5">"#REF!,#REF!,#REF!,#REF!,#REF!,'Расчет ср тарифов для БП'!P1_SCOPE_CORR,'Расчет ср тарифов для БП'!P2_SCOPE_CORR"</definedName>
    <definedName name="SCOPE_CPR" localSheetId="1">#REF!</definedName>
    <definedName name="SCOPE_CPR" localSheetId="4">#REF!</definedName>
    <definedName name="SCOPE_CPR" localSheetId="8">#REF!</definedName>
    <definedName name="SCOPE_CPR">#REF!</definedName>
    <definedName name="SCOPE_CPR_5">"#REF!"</definedName>
    <definedName name="SCOPE_DATA_CNG" localSheetId="1">#REF!,#REF!,#REF!</definedName>
    <definedName name="SCOPE_DATA_CNG" localSheetId="4">#REF!,#REF!,#REF!</definedName>
    <definedName name="SCOPE_DATA_CNG" localSheetId="8">#REF!,#REF!,#REF!</definedName>
    <definedName name="SCOPE_DATA_CNG">#REF!,#REF!,#REF!</definedName>
    <definedName name="SCOPE_DOP" localSheetId="1">[41]Регионы!#REF!,'Приложение 1 МУ1135 (село)'!P1_SCOPE_DOP</definedName>
    <definedName name="SCOPE_DOP" localSheetId="4">[41]Регионы!#REF!,'Приложение 5 МУ1135 (город)'!P1_SCOPE_DOP</definedName>
    <definedName name="SCOPE_DOP" localSheetId="8">#REF!,'[6]себестоимость2015 (1)'!P1_SCOPE_DOP</definedName>
    <definedName name="SCOPE_DOP">[41]Регионы!#REF!,[0]!P1_SCOPE_DOP</definedName>
    <definedName name="SCOPE_DOP_4">#N/A</definedName>
    <definedName name="SCOPE_DOP_5">#N/A</definedName>
    <definedName name="SCOPE_DOP2" localSheetId="1">#REF!,#REF!,#REF!,#REF!,#REF!,#REF!</definedName>
    <definedName name="SCOPE_DOP2" localSheetId="4">#REF!,#REF!,#REF!,#REF!,#REF!,#REF!</definedName>
    <definedName name="SCOPE_DOP2" localSheetId="8">#REF!,#REF!,#REF!,#REF!,#REF!,#REF!</definedName>
    <definedName name="SCOPE_DOP2">#REF!,#REF!,#REF!,#REF!,#REF!,#REF!</definedName>
    <definedName name="SCOPE_DOP2_5">"#REF!,#REF!,#REF!,#REF!,#REF!,#REF!"</definedName>
    <definedName name="SCOPE_DOP3" localSheetId="1">#REF!,#REF!,#REF!,#REF!,#REF!,#REF!</definedName>
    <definedName name="SCOPE_DOP3" localSheetId="4">#REF!,#REF!,#REF!,#REF!,#REF!,#REF!</definedName>
    <definedName name="SCOPE_DOP3" localSheetId="8">#REF!,#REF!,#REF!,#REF!,#REF!,#REF!</definedName>
    <definedName name="SCOPE_DOP3">#REF!,#REF!,#REF!,#REF!,#REF!,#REF!</definedName>
    <definedName name="SCOPE_DOP3_5">"#REF!,#REF!,#REF!,#REF!,#REF!,#REF!"</definedName>
    <definedName name="SCOPE_ESOLD" localSheetId="1">#REF!</definedName>
    <definedName name="SCOPE_ESOLD" localSheetId="4">#REF!</definedName>
    <definedName name="SCOPE_ESOLD" localSheetId="8">#REF!</definedName>
    <definedName name="SCOPE_ESOLD">#REF!</definedName>
    <definedName name="SCOPE_ESOLD_4">"#REF!"</definedName>
    <definedName name="SCOPE_ETALON" localSheetId="1">#REF!</definedName>
    <definedName name="SCOPE_ETALON" localSheetId="4">#REF!</definedName>
    <definedName name="SCOPE_ETALON" localSheetId="8">#REF!</definedName>
    <definedName name="SCOPE_ETALON">#REF!</definedName>
    <definedName name="SCOPE_ETALON_4">"#REF!"</definedName>
    <definedName name="SCOPE_ETALON2" localSheetId="1">#REF!</definedName>
    <definedName name="SCOPE_ETALON2" localSheetId="4">#REF!</definedName>
    <definedName name="SCOPE_ETALON2" localSheetId="8">#REF!</definedName>
    <definedName name="SCOPE_ETALON2">#REF!</definedName>
    <definedName name="SCOPE_F1_PRT" localSheetId="8">[45]База!$D$86:$E$95,'ТМ по ТП 2019'!P1_SCOPE_F1_PRT,'ТМ по ТП 2019'!P2_SCOPE_F1_PRT,'ТМ по ТП 2019'!P3_SCOPE_F1_PRT,'ТМ по ТП 2019'!P4_SCOPE_F1_PRT</definedName>
    <definedName name="SCOPE_F1_PRT">'[40]Ф-1 (для АО-энерго)'!$D$86:$E$95,P1_SCOPE_F1_PRT,P2_SCOPE_F1_PRT,P3_SCOPE_F1_PRT,P4_SCOPE_F1_PRT</definedName>
    <definedName name="SCOPE_F2_LD1" localSheetId="1">#REF!</definedName>
    <definedName name="SCOPE_F2_LD1" localSheetId="4">#REF!</definedName>
    <definedName name="SCOPE_F2_LD1" localSheetId="8">#REF!</definedName>
    <definedName name="SCOPE_F2_LD1">#REF!</definedName>
    <definedName name="SCOPE_F2_LD1_4">"#REF!"</definedName>
    <definedName name="SCOPE_F2_LD2" localSheetId="1">#REF!</definedName>
    <definedName name="SCOPE_F2_LD2" localSheetId="4">#REF!</definedName>
    <definedName name="SCOPE_F2_LD2" localSheetId="8">#REF!</definedName>
    <definedName name="SCOPE_F2_LD2">#REF!</definedName>
    <definedName name="SCOPE_F2_LD2_4">"#REF!"</definedName>
    <definedName name="SCOPE_F2_PRT" localSheetId="8">[45]База!$C$5:$D$5,[45]База!$C$52:$C$57,[45]База!$D$57:$G$57,'ТМ по ТП 2019'!P1_SCOPE_F2_PRT,'ТМ по ТП 2019'!P2_SCOPE_F2_PRT</definedName>
    <definedName name="SCOPE_F2_PRT">'[40]Ф-2 (для АО-энерго)'!$C$5:$D$5,'[40]Ф-2 (для АО-энерго)'!$C$52:$C$57,'[40]Ф-2 (для АО-энерго)'!$D$57:$G$57,P1_SCOPE_F2_PRT,P2_SCOPE_F2_PRT</definedName>
    <definedName name="SCOPE_FLOAD" localSheetId="1">#REF!,'Приложение 1 МУ1135 (село)'!P1_SCOPE_FLOAD</definedName>
    <definedName name="SCOPE_FLOAD" localSheetId="4">#REF!,'Приложение 5 МУ1135 (город)'!P1_SCOPE_FLOAD</definedName>
    <definedName name="SCOPE_FLOAD" localSheetId="8">#REF!,P1_SCOPE_FLOAD</definedName>
    <definedName name="SCOPE_FLOAD">#REF!,P1_SCOPE_FLOAD</definedName>
    <definedName name="SCOPE_FLOAD_4">"#REF!,P1_SCOPE_FLOAD"</definedName>
    <definedName name="SCOPE_FOR_LOAD" localSheetId="1">#REF!</definedName>
    <definedName name="SCOPE_FOR_LOAD" localSheetId="4">#REF!</definedName>
    <definedName name="SCOPE_FOR_LOAD" localSheetId="8">#REF!</definedName>
    <definedName name="SCOPE_FOR_LOAD">#REF!</definedName>
    <definedName name="SCOPE_FOR_LOAD_01" localSheetId="1">#REF!</definedName>
    <definedName name="SCOPE_FOR_LOAD_01" localSheetId="4">#REF!</definedName>
    <definedName name="SCOPE_FOR_LOAD_01">#REF!</definedName>
    <definedName name="SCOPE_FORM46_EE1" localSheetId="1">#REF!</definedName>
    <definedName name="SCOPE_FORM46_EE1" localSheetId="4">#REF!</definedName>
    <definedName name="SCOPE_FORM46_EE1">#REF!</definedName>
    <definedName name="SCOPE_FORM46_EE1_4">"#REF!"</definedName>
    <definedName name="SCOPE_FORM46_EE1_ZAG_KOD_4">#N/A</definedName>
    <definedName name="SCOPE_FRML" localSheetId="1">#REF!,#REF!,'Приложение 1 МУ1135 (село)'!P1_SCOPE_FRML</definedName>
    <definedName name="SCOPE_FRML" localSheetId="4">#REF!,#REF!,'Приложение 5 МУ1135 (город)'!P1_SCOPE_FRML</definedName>
    <definedName name="SCOPE_FRML" localSheetId="8">#REF!,#REF!,P1_SCOPE_FRML</definedName>
    <definedName name="SCOPE_FRML">#REF!,#REF!,P1_SCOPE_FRML</definedName>
    <definedName name="SCOPE_FRML_4">"#REF!,#REF!,P1_SCOPE_FRML"</definedName>
    <definedName name="SCOPE_FST7" localSheetId="1">#REF!,#REF!,#REF!,#REF!,'Приложение 1 МУ1135 (село)'!P1_SCOPE_FST7</definedName>
    <definedName name="SCOPE_FST7" localSheetId="4">#REF!,#REF!,#REF!,#REF!,'Приложение 5 МУ1135 (город)'!P1_SCOPE_FST7</definedName>
    <definedName name="SCOPE_FST7" localSheetId="8">#REF!,#REF!,#REF!,#REF!,'[6]себестоимость2015 (1)'!P1_SCOPE_FST7</definedName>
    <definedName name="SCOPE_FST7">#REF!,#REF!,#REF!,#REF!,P1_SCOPE_FST7</definedName>
    <definedName name="SCOPE_FST7_4">"#REF!,#REF!,#REF!,#REF!,P1_SCOPE_FST7"</definedName>
    <definedName name="SCOPE_FST7_5">"#REF!,#REF!,#REF!,#REF!,'Расчет ср тарифов для БП'!P1_SCOPE_FST7"</definedName>
    <definedName name="SCOPE_FUEL_ET">#REF!</definedName>
    <definedName name="SCOPE_FULL_LOAD" localSheetId="1">'Приложение 1 МУ1135 (село)'!P16_SCOPE_FULL_LOAD,'Приложение 1 МУ1135 (село)'!P17_SCOPE_FULL_LOAD</definedName>
    <definedName name="SCOPE_FULL_LOAD" localSheetId="4">'Приложение 5 МУ1135 (город)'!P16_SCOPE_FULL_LOAD,'Приложение 5 МУ1135 (город)'!P17_SCOPE_FULL_LOAD</definedName>
    <definedName name="SCOPE_FULL_LOAD" localSheetId="8">'ТМ по ТП 2019'!P16_SCOPE_FULL_LOAD,'ТМ по ТП 2019'!P17_SCOPE_FULL_LOAD</definedName>
    <definedName name="SCOPE_FULL_LOAD">P16_SCOPE_FULL_LOAD,P17_SCOPE_FULL_LOAD</definedName>
    <definedName name="SCOPE_IND" localSheetId="1">#REF!,#REF!,'Приложение 1 МУ1135 (село)'!P1_SCOPE_IND,'Приложение 1 МУ1135 (село)'!P2_SCOPE_IND,'Приложение 1 МУ1135 (село)'!P3_SCOPE_IND,'Приложение 1 МУ1135 (село)'!P4_SCOPE_IND</definedName>
    <definedName name="SCOPE_IND" localSheetId="4">#REF!,#REF!,'Приложение 5 МУ1135 (город)'!P1_SCOPE_IND,'Приложение 5 МУ1135 (город)'!P2_SCOPE_IND,'Приложение 5 МУ1135 (город)'!P3_SCOPE_IND,'Приложение 5 МУ1135 (город)'!P4_SCOPE_IND</definedName>
    <definedName name="SCOPE_IND" localSheetId="8">#REF!,#REF!,'[6]себестоимость2015 (1)'!P1_SCOPE_IND,'[6]себестоимость2015 (1)'!P2_SCOPE_IND,'[6]себестоимость2015 (1)'!P3_SCOPE_IND,'[6]себестоимость2015 (1)'!P4_SCOPE_IND</definedName>
    <definedName name="SCOPE_IND">#REF!,#REF!,P1_SCOPE_IND,P2_SCOPE_IND,P3_SCOPE_IND,P4_SCOPE_IND</definedName>
    <definedName name="SCOPE_IND_4">"#REF!,#REF!,P1_SCOPE_IND,P2_SCOPE_IND,P3_SCOPE_IND,P4_SCOPE_IND"</definedName>
    <definedName name="SCOPE_IND_5">"#REF!,#REF!,'Расчет ср тарифов для БП'!P1_SCOPE_IND,'Расчет ср тарифов для БП'!P2_SCOPE_IND,'Расчет ср тарифов для БП'!P3_SCOPE_IND,'Расчет ср тарифов для БП'!P4_SCOPE_IND"</definedName>
    <definedName name="SCOPE_IND1" localSheetId="1">#REF!</definedName>
    <definedName name="SCOPE_IND1" localSheetId="4">#REF!</definedName>
    <definedName name="SCOPE_IND1" localSheetId="8">#REF!</definedName>
    <definedName name="SCOPE_IND1">#REF!</definedName>
    <definedName name="SCOPE_IND2" localSheetId="1">#REF!,#REF!,#REF!,'Приложение 1 МУ1135 (село)'!P1_SCOPE_IND2,'Приложение 1 МУ1135 (село)'!P2_SCOPE_IND2,'Приложение 1 МУ1135 (село)'!P3_SCOPE_IND2,'Приложение 1 МУ1135 (село)'!P4_SCOPE_IND2</definedName>
    <definedName name="SCOPE_IND2" localSheetId="4">#REF!,#REF!,#REF!,'Приложение 5 МУ1135 (город)'!P1_SCOPE_IND2,'Приложение 5 МУ1135 (город)'!P2_SCOPE_IND2,'Приложение 5 МУ1135 (город)'!P3_SCOPE_IND2,'Приложение 5 МУ1135 (город)'!P4_SCOPE_IND2</definedName>
    <definedName name="SCOPE_IND2" localSheetId="8">#REF!,#REF!,#REF!,'[6]себестоимость2015 (1)'!P1_SCOPE_IND2,'[6]себестоимость2015 (1)'!P2_SCOPE_IND2,'[6]себестоимость2015 (1)'!P3_SCOPE_IND2,'[6]себестоимость2015 (1)'!P4_SCOPE_IND2</definedName>
    <definedName name="SCOPE_IND2">#REF!,#REF!,#REF!,P1_SCOPE_IND2,P2_SCOPE_IND2,P3_SCOPE_IND2,P4_SCOPE_IND2</definedName>
    <definedName name="SCOPE_IND2_4">"#REF!,#REF!,#REF!,P1_SCOPE_IND2,P2_SCOPE_IND2,P3_SCOPE_IND2,P4_SCOPE_IND2"</definedName>
    <definedName name="SCOPE_IND2_5">"#REF!,#REF!,#REF!,'Расчет ср тарифов для БП'!P1_SCOPE_IND2,'Расчет ср тарифов для БП'!P2_SCOPE_IND2,'Расчет ср тарифов для БП'!P3_SCOPE_IND2,'Расчет ср тарифов для БП'!P4_SCOPE_IND2"</definedName>
    <definedName name="scope_ld" localSheetId="1">#REF!</definedName>
    <definedName name="scope_ld" localSheetId="4">#REF!</definedName>
    <definedName name="scope_ld" localSheetId="8">#REF!</definedName>
    <definedName name="scope_ld">#REF!</definedName>
    <definedName name="SCOPE_LOAD" localSheetId="1">#REF!</definedName>
    <definedName name="SCOPE_LOAD" localSheetId="4">#REF!</definedName>
    <definedName name="SCOPE_LOAD">#REF!</definedName>
    <definedName name="SCOPE_LOAD_FUEL" localSheetId="1">#REF!</definedName>
    <definedName name="SCOPE_LOAD_FUEL" localSheetId="4">#REF!</definedName>
    <definedName name="SCOPE_LOAD_FUEL">#REF!</definedName>
    <definedName name="SCOPE_LOAD1" localSheetId="1">#REF!</definedName>
    <definedName name="SCOPE_LOAD1" localSheetId="4">#REF!</definedName>
    <definedName name="SCOPE_LOAD1">#REF!</definedName>
    <definedName name="SCOPE_LOAD2">'[50]Стоимость ЭЭ'!$G$111:$AN$113,'[50]Стоимость ЭЭ'!$G$93:$AN$95,'[50]Стоимость ЭЭ'!$G$51:$AN$53</definedName>
    <definedName name="SCOPE_LOAD3" localSheetId="1">#REF!</definedName>
    <definedName name="SCOPE_LOAD3" localSheetId="4">#REF!</definedName>
    <definedName name="SCOPE_LOAD3">#REF!</definedName>
    <definedName name="SCOPE_LOAD4" localSheetId="1">#REF!</definedName>
    <definedName name="SCOPE_LOAD4" localSheetId="4">#REF!</definedName>
    <definedName name="SCOPE_LOAD4">#REF!</definedName>
    <definedName name="SCOPE_MO">[51]Справочники!$K$6:$K$742,[51]Справочники!#REF!</definedName>
    <definedName name="SCOPE_MUPS">[51]Свод!#REF!,[51]Свод!#REF!</definedName>
    <definedName name="SCOPE_MUPS_NAMES">[51]Свод!#REF!,[51]Свод!#REF!</definedName>
    <definedName name="SCOPE_NALOG">[52]Справочники!$R$3:$R$4</definedName>
    <definedName name="SCOPE_NET_DATE" localSheetId="1">#REF!,#REF!,#REF!,'Приложение 1 МУ1135 (село)'!P1_SCOPE_NET_DATE</definedName>
    <definedName name="SCOPE_NET_DATE" localSheetId="4">#REF!,#REF!,#REF!,'Приложение 5 МУ1135 (город)'!P1_SCOPE_NET_DATE</definedName>
    <definedName name="SCOPE_NET_DATE" localSheetId="8">#REF!,#REF!,#REF!,'ТМ по ТП 2019'!P1_SCOPE_NET_DATE</definedName>
    <definedName name="SCOPE_NET_DATE">#REF!,#REF!,#REF!,P1_SCOPE_NET_DATE</definedName>
    <definedName name="SCOPE_NET_NVV" localSheetId="1">#REF!,'Приложение 1 МУ1135 (село)'!P1_SCOPE_NET_NVV</definedName>
    <definedName name="SCOPE_NET_NVV" localSheetId="4">#REF!,'Приложение 5 МУ1135 (город)'!P1_SCOPE_NET_NVV</definedName>
    <definedName name="SCOPE_NET_NVV" localSheetId="8">#REF!,'ТМ по ТП 2019'!P1_SCOPE_NET_NVV</definedName>
    <definedName name="SCOPE_NET_NVV">#REF!,P1_SCOPE_NET_NVV</definedName>
    <definedName name="SCOPE_NOTIND" localSheetId="1">'Приложение 1 МУ1135 (село)'!P1_SCOPE_NOTIND,'Приложение 1 МУ1135 (село)'!P2_SCOPE_NOTIND,'Приложение 1 МУ1135 (село)'!P3_SCOPE_NOTIND,'Приложение 1 МУ1135 (село)'!P4_SCOPE_NOTIND,'Приложение 1 МУ1135 (село)'!P5_SCOPE_NOTIND,'Приложение 1 МУ1135 (село)'!P6_SCOPE_NOTIND,'Приложение 1 МУ1135 (село)'!P7_SCOPE_NOTIND,'Приложение 1 МУ1135 (село)'!P8_SCOPE_NOTIND</definedName>
    <definedName name="SCOPE_NOTIND" localSheetId="4">'Приложение 5 МУ1135 (город)'!P1_SCOPE_NOTIND,'Приложение 5 МУ1135 (город)'!P2_SCOPE_NOTIND,'Приложение 5 МУ1135 (город)'!P3_SCOPE_NOTIND,'Приложение 5 МУ1135 (город)'!P4_SCOPE_NOTIND,'Приложение 5 МУ1135 (город)'!P5_SCOPE_NOTIND,'Приложение 5 МУ1135 (город)'!P6_SCOPE_NOTIND,'Приложение 5 МУ1135 (город)'!P7_SCOPE_NOTIND,'Приложение 5 МУ1135 (город)'!P8_SCOPE_NOTIND</definedName>
    <definedName name="SCOPE_NOTIND" localSheetId="8">'ТМ по ТП 2019'!P1_SCOPE_NOTIND,'ТМ по ТП 2019'!P2_SCOPE_NOTIND,'ТМ по ТП 2019'!P3_SCOPE_NOTIND,'ТМ по ТП 2019'!P4_SCOPE_NOTIND,'ТМ по ТП 2019'!P5_SCOPE_NOTIND,'ТМ по ТП 2019'!P6_SCOPE_NOTIND,'ТМ по ТП 2019'!P7_SCOPE_NOTIND,'ТМ по ТП 2019'!P8_SCOPE_NOTIND</definedName>
    <definedName name="SCOPE_NOTIND">P1_SCOPE_NOTIND,P2_SCOPE_NOTIND,P3_SCOPE_NOTIND,P4_SCOPE_NOTIND,P5_SCOPE_NOTIND,P6_SCOPE_NOTIND,P7_SCOPE_NOTIND,P8_SCOPE_NOTIND</definedName>
    <definedName name="SCOPE_NotInd2" localSheetId="1">'Приложение 1 МУ1135 (село)'!P4_SCOPE_NotInd2,'Приложение 1 МУ1135 (село)'!P5_SCOPE_NotInd2,'Приложение 1 МУ1135 (село)'!P6_SCOPE_NotInd2,'Приложение 1 МУ1135 (село)'!P7_SCOPE_NotInd2</definedName>
    <definedName name="SCOPE_NotInd2" localSheetId="4">'Приложение 5 МУ1135 (город)'!P4_SCOPE_NotInd2,'Приложение 5 МУ1135 (город)'!P5_SCOPE_NotInd2,'Приложение 5 МУ1135 (город)'!P6_SCOPE_NotInd2,'Приложение 5 МУ1135 (город)'!P7_SCOPE_NotInd2</definedName>
    <definedName name="SCOPE_NotInd2" localSheetId="8">'ТМ по ТП 2019'!P4_SCOPE_NotInd2,'ТМ по ТП 2019'!P5_SCOPE_NotInd2,'ТМ по ТП 2019'!P6_SCOPE_NotInd2,'ТМ по ТП 2019'!P7_SCOPE_NotInd2</definedName>
    <definedName name="SCOPE_NotInd2">P4_SCOPE_NotInd2,P5_SCOPE_NotInd2,P6_SCOPE_NotInd2,P7_SCOPE_NotInd2</definedName>
    <definedName name="SCOPE_NotInd3" localSheetId="1">#REF!,#REF!,#REF!,'Приложение 1 МУ1135 (село)'!P1_SCOPE_NotInd3,'Приложение 1 МУ1135 (село)'!P2_SCOPE_NotInd3</definedName>
    <definedName name="SCOPE_NotInd3" localSheetId="4">#REF!,#REF!,#REF!,'Приложение 5 МУ1135 (город)'!P1_SCOPE_NotInd3,'Приложение 5 МУ1135 (город)'!P2_SCOPE_NotInd3</definedName>
    <definedName name="SCOPE_NotInd3" localSheetId="8">#REF!,#REF!,#REF!,'[6]себестоимость2015 (1)'!P1_SCOPE_NotInd3,'[6]себестоимость2015 (1)'!P2_SCOPE_NotInd3</definedName>
    <definedName name="SCOPE_NotInd3">#REF!,#REF!,#REF!,P1_SCOPE_NotInd3,P2_SCOPE_NotInd3</definedName>
    <definedName name="SCOPE_NotInd3_4">"#REF!,#REF!,#REF!,P1_SCOPE_NotInd3,P2_SCOPE_NotInd3"</definedName>
    <definedName name="SCOPE_NotInd3_5">"#REF!,#REF!,#REF!,'Расчет ср тарифов для БП'!P1_SCOPE_NotInd3,'Расчет ср тарифов для БП'!P2_SCOPE_NotInd3"</definedName>
    <definedName name="SCOPE_ORE" localSheetId="1">#REF!</definedName>
    <definedName name="SCOPE_ORE" localSheetId="4">#REF!</definedName>
    <definedName name="SCOPE_ORE" localSheetId="8">#REF!</definedName>
    <definedName name="SCOPE_ORE">#REF!</definedName>
    <definedName name="SCOPE_OUTD" localSheetId="8">[38]База!$G$23:$G$30,[38]База!$G$32:$G$35,[38]База!$G$37,[38]База!$G$39:$G$45,[38]База!$G$47,[38]База!$G$49,[38]База!$G$5:$G$21</definedName>
    <definedName name="SCOPE_OUTD">[27]FST5!$G$23:$G$30,[27]FST5!$G$32:$G$35,[27]FST5!$G$37,[27]FST5!$G$39:$G$45,[27]FST5!$G$47,[27]FST5!$G$49,[27]FST5!$G$5:$G$21</definedName>
    <definedName name="SCOPE_PER_LD" localSheetId="1">#REF!</definedName>
    <definedName name="SCOPE_PER_LD" localSheetId="4">#REF!</definedName>
    <definedName name="SCOPE_PER_LD" localSheetId="8">#REF!</definedName>
    <definedName name="SCOPE_PER_LD">#REF!</definedName>
    <definedName name="SCOPE_PER_LD_4">"#REF!"</definedName>
    <definedName name="SCOPE_PER_PRT" localSheetId="8">'ТМ по ТП 2019'!P5_SCOPE_PER_PRT,'ТМ по ТП 2019'!P6_SCOPE_PER_PRT,'ТМ по ТП 2019'!P7_SCOPE_PER_PRT,'ТМ по ТП 2019'!P8_SCOPE_PER_PRT</definedName>
    <definedName name="SCOPE_PER_PRT">#N/A</definedName>
    <definedName name="SCOPE_PRD" localSheetId="1">#REF!</definedName>
    <definedName name="SCOPE_PRD" localSheetId="4">#REF!</definedName>
    <definedName name="SCOPE_PRD" localSheetId="8">#REF!</definedName>
    <definedName name="SCOPE_PRD">#REF!</definedName>
    <definedName name="SCOPE_PRD_ET" localSheetId="1">#REF!</definedName>
    <definedName name="SCOPE_PRD_ET" localSheetId="4">#REF!</definedName>
    <definedName name="SCOPE_PRD_ET">#REF!</definedName>
    <definedName name="SCOPE_PRD_ET2" localSheetId="1">#REF!</definedName>
    <definedName name="SCOPE_PRD_ET2" localSheetId="4">#REF!</definedName>
    <definedName name="SCOPE_PRD_ET2">#REF!</definedName>
    <definedName name="SCOPE_PRIM" localSheetId="1">#REF!,#REF!,#REF!,#REF!</definedName>
    <definedName name="SCOPE_PRIM" localSheetId="4">#REF!,#REF!,#REF!,#REF!</definedName>
    <definedName name="SCOPE_PRIM" localSheetId="8">#REF!,#REF!,#REF!,#REF!</definedName>
    <definedName name="SCOPE_PRIM">#REF!,#REF!,#REF!,#REF!</definedName>
    <definedName name="SCOPE_PRT" localSheetId="1">#REF!,#REF!,#REF!,#REF!,#REF!,#REF!</definedName>
    <definedName name="SCOPE_PRT" localSheetId="4">#REF!,#REF!,#REF!,#REF!,#REF!,#REF!</definedName>
    <definedName name="SCOPE_PRT" localSheetId="8">#REF!,#REF!,#REF!,#REF!,#REF!,#REF!</definedName>
    <definedName name="SCOPE_PRT">#REF!,#REF!,#REF!,#REF!,#REF!,#REF!</definedName>
    <definedName name="SCOPE_PRZ" localSheetId="1">#REF!</definedName>
    <definedName name="SCOPE_PRZ" localSheetId="4">#REF!</definedName>
    <definedName name="SCOPE_PRZ" localSheetId="8">#REF!</definedName>
    <definedName name="SCOPE_PRZ">#REF!</definedName>
    <definedName name="SCOPE_PRZ_ET" localSheetId="1">#REF!</definedName>
    <definedName name="SCOPE_PRZ_ET" localSheetId="4">#REF!</definedName>
    <definedName name="SCOPE_PRZ_ET">#REF!</definedName>
    <definedName name="SCOPE_PRZ_ET2" localSheetId="1">#REF!</definedName>
    <definedName name="SCOPE_PRZ_ET2" localSheetId="4">#REF!</definedName>
    <definedName name="SCOPE_PRZ_ET2">#REF!</definedName>
    <definedName name="SCOPE_RAB1" localSheetId="1">#REF!</definedName>
    <definedName name="SCOPE_RAB1" localSheetId="4">#REF!</definedName>
    <definedName name="SCOPE_RAB1">#REF!</definedName>
    <definedName name="SCOPE_RAB2" localSheetId="1">#REF!</definedName>
    <definedName name="SCOPE_RAB2" localSheetId="4">#REF!</definedName>
    <definedName name="SCOPE_RAB2">#REF!</definedName>
    <definedName name="SCOPE_REGIONS" localSheetId="1">#REF!</definedName>
    <definedName name="SCOPE_REGIONS" localSheetId="4">#REF!</definedName>
    <definedName name="SCOPE_REGIONS">#REF!</definedName>
    <definedName name="SCOPE_REGLD" localSheetId="1">#REF!</definedName>
    <definedName name="SCOPE_REGLD" localSheetId="4">#REF!</definedName>
    <definedName name="SCOPE_REGLD">#REF!</definedName>
    <definedName name="SCOPE_REGLD_4">"#REF!"</definedName>
    <definedName name="SCOPE_REGS" localSheetId="1">#REF!,#REF!,#REF!,'Приложение 1 МУ1135 (село)'!P1_SCOPE_REGS</definedName>
    <definedName name="SCOPE_REGS" localSheetId="4">#REF!,#REF!,#REF!,'Приложение 5 МУ1135 (город)'!P1_SCOPE_REGS</definedName>
    <definedName name="SCOPE_REGS" localSheetId="8">#REF!,#REF!,#REF!,'ТМ по ТП 2019'!P1_SCOPE_REGS</definedName>
    <definedName name="SCOPE_REGS">#REF!,#REF!,#REF!,P1_SCOPE_REGS</definedName>
    <definedName name="SCOPE_RG" localSheetId="1">#REF!</definedName>
    <definedName name="SCOPE_RG" localSheetId="4">#REF!</definedName>
    <definedName name="SCOPE_RG" localSheetId="8">#REF!</definedName>
    <definedName name="SCOPE_RG">#REF!</definedName>
    <definedName name="SCOPE_SAVE2" localSheetId="1">#REF!,#REF!,#REF!,#REF!,#REF!,'Приложение 1 МУ1135 (село)'!P1_SCOPE_SAVE2,'Приложение 1 МУ1135 (село)'!P2_SCOPE_SAVE2</definedName>
    <definedName name="SCOPE_SAVE2" localSheetId="4">#REF!,#REF!,#REF!,#REF!,#REF!,'Приложение 5 МУ1135 (город)'!P1_SCOPE_SAVE2,'Приложение 5 МУ1135 (город)'!P2_SCOPE_SAVE2</definedName>
    <definedName name="SCOPE_SAVE2" localSheetId="8">#REF!,#REF!,#REF!,#REF!,#REF!,'[6]себестоимость2015 (1)'!P1_SCOPE_SAVE2,'[6]себестоимость2015 (1)'!P2_SCOPE_SAVE2</definedName>
    <definedName name="SCOPE_SAVE2">#REF!,#REF!,#REF!,#REF!,#REF!,P1_SCOPE_SAVE2,P2_SCOPE_SAVE2</definedName>
    <definedName name="SCOPE_SAVE2_4">"#REF!,#REF!,#REF!,#REF!,#REF!,P1_SCOPE_SAVE2,P2_SCOPE_SAVE2"</definedName>
    <definedName name="SCOPE_SAVE2_5">"#REF!,#REF!,#REF!,#REF!,#REF!,'Расчет ср тарифов для БП'!P1_SCOPE_SAVE2,'Расчет ср тарифов для БП'!P2_SCOPE_SAVE2"</definedName>
    <definedName name="SCOPE_SBTLD" localSheetId="1">#REF!</definedName>
    <definedName name="SCOPE_SBTLD" localSheetId="4">#REF!</definedName>
    <definedName name="SCOPE_SBTLD" localSheetId="8">#REF!</definedName>
    <definedName name="SCOPE_SBTLD">#REF!</definedName>
    <definedName name="SCOPE_SBTLD_4">"#REF!"</definedName>
    <definedName name="SCOPE_SETLD" localSheetId="1">#REF!</definedName>
    <definedName name="SCOPE_SETLD" localSheetId="4">#REF!</definedName>
    <definedName name="SCOPE_SETLD" localSheetId="8">#REF!</definedName>
    <definedName name="SCOPE_SETLD">#REF!</definedName>
    <definedName name="SCOPE_SETLD_4">"#REF!"</definedName>
    <definedName name="SCOPE_SPR_ET">#REF!</definedName>
    <definedName name="SCOPE_SPR_PRT" localSheetId="8">[38]База!$D$21:$J$22,[38]База!$E$13:$I$14,[38]База!$F$27:$H$28</definedName>
    <definedName name="SCOPE_SPR_PRT">[40]Справочники!$D$21:$J$22,[40]Справочники!$E$13:$I$14,[40]Справочники!$F$27:$H$28</definedName>
    <definedName name="SCOPE_SS" localSheetId="1">#REF!,#REF!,#REF!,#REF!,#REF!,#REF!</definedName>
    <definedName name="SCOPE_SS" localSheetId="4">#REF!,#REF!,#REF!,#REF!,#REF!,#REF!</definedName>
    <definedName name="SCOPE_SS" localSheetId="8">#REF!,#REF!,#REF!,#REF!,#REF!,#REF!</definedName>
    <definedName name="SCOPE_SS">#REF!,#REF!,#REF!,#REF!,#REF!,#REF!</definedName>
    <definedName name="SCOPE_SS_5">"#REF!,#REF!,#REF!,#REF!,#REF!,#REF!"</definedName>
    <definedName name="SCOPE_SS2" localSheetId="1">#REF!</definedName>
    <definedName name="SCOPE_SS2" localSheetId="4">#REF!</definedName>
    <definedName name="SCOPE_SS2" localSheetId="8">#REF!</definedName>
    <definedName name="SCOPE_SS2">#REF!</definedName>
    <definedName name="SCOPE_SS2_5">"#REF!"</definedName>
    <definedName name="SCOPE_SV_LD1" localSheetId="1">#REF!,#REF!,#REF!,#REF!,#REF!,'Приложение 1 МУ1135 (село)'!P1_SCOPE_SV_LD1</definedName>
    <definedName name="SCOPE_SV_LD1" localSheetId="4">#REF!,#REF!,#REF!,#REF!,#REF!,'Приложение 5 МУ1135 (город)'!P1_SCOPE_SV_LD1</definedName>
    <definedName name="SCOPE_SV_LD1" localSheetId="8">#REF!,#REF!,#REF!,#REF!,#REF!,'[6]себестоимость2015 (1)'!P1_SCOPE_SV_LD1</definedName>
    <definedName name="SCOPE_SV_LD1">#REF!,#REF!,#REF!,#REF!,#REF!,P1_SCOPE_SV_LD1</definedName>
    <definedName name="SCOPE_SV_LD1_4">"#REF!,#REF!,#REF!,#REF!,#REF!,P1_SCOPE_SV_LD1"</definedName>
    <definedName name="SCOPE_SV_LD1_5">"#REF!,#REF!,#REF!,#REF!,#REF!,'Расчет ср тарифов для БП'!P1_SCOPE_SV_LD1"</definedName>
    <definedName name="SCOPE_SV_LD2" localSheetId="1">#REF!</definedName>
    <definedName name="SCOPE_SV_LD2" localSheetId="4">#REF!</definedName>
    <definedName name="SCOPE_SV_LD2" localSheetId="8">#REF!</definedName>
    <definedName name="SCOPE_SV_LD2">#REF!</definedName>
    <definedName name="SCOPE_SV_LD2_5">"#REF!"</definedName>
    <definedName name="SCOPE_SV_PRT" localSheetId="1">'Приложение 1 МУ1135 (село)'!P1_SCOPE_SV_PRT,'Приложение 1 МУ1135 (село)'!P2_SCOPE_SV_PRT,'Приложение 1 МУ1135 (село)'!P3_SCOPE_SV_PRT</definedName>
    <definedName name="SCOPE_SV_PRT" localSheetId="4">'Приложение 5 МУ1135 (город)'!P1_SCOPE_SV_PRT,'Приложение 5 МУ1135 (город)'!P2_SCOPE_SV_PRT,'Приложение 5 МУ1135 (город)'!P3_SCOPE_SV_PRT</definedName>
    <definedName name="SCOPE_SV_PRT" localSheetId="8">'ТМ по ТП 2019'!P1_SCOPE_SV_PRT,'ТМ по ТП 2019'!P2_SCOPE_SV_PRT,'ТМ по ТП 2019'!P3_SCOPE_SV_PRT</definedName>
    <definedName name="SCOPE_SV_PRT">P1_SCOPE_SV_PRT,P2_SCOPE_SV_PRT,P3_SCOPE_SV_PRT</definedName>
    <definedName name="SCOPE_SYS_B" localSheetId="1">#REF!</definedName>
    <definedName name="SCOPE_SYS_B" localSheetId="4">#REF!</definedName>
    <definedName name="SCOPE_SYS_B" localSheetId="8">#REF!</definedName>
    <definedName name="SCOPE_SYS_B">#REF!</definedName>
    <definedName name="SCOPE_TAR_B" localSheetId="1">#REF!,#REF!,#REF!</definedName>
    <definedName name="SCOPE_TAR_B" localSheetId="4">#REF!,#REF!,#REF!</definedName>
    <definedName name="SCOPE_TAR_B" localSheetId="8">#REF!,#REF!,#REF!</definedName>
    <definedName name="SCOPE_TAR_B">#REF!,#REF!,#REF!</definedName>
    <definedName name="SCOPE_TAR_REG" localSheetId="1">#REF!,#REF!,#REF!,#REF!,#REF!</definedName>
    <definedName name="SCOPE_TAR_REG" localSheetId="4">#REF!,#REF!,#REF!,#REF!,#REF!</definedName>
    <definedName name="SCOPE_TAR_REG" localSheetId="8">#REF!,#REF!,#REF!,#REF!,#REF!</definedName>
    <definedName name="SCOPE_TAR_REG">#REF!,#REF!,#REF!,#REF!,#REF!</definedName>
    <definedName name="SCOPE_TAR_SAVE" localSheetId="1">#REF!,#REF!</definedName>
    <definedName name="SCOPE_TAR_SAVE" localSheetId="4">#REF!,#REF!</definedName>
    <definedName name="SCOPE_TAR_SAVE" localSheetId="8">#REF!,#REF!</definedName>
    <definedName name="SCOPE_TAR_SAVE">#REF!,#REF!</definedName>
    <definedName name="SCOPE_TAR_SAVE_B" localSheetId="1">#REF!</definedName>
    <definedName name="SCOPE_TAR_SAVE_B" localSheetId="4">#REF!</definedName>
    <definedName name="SCOPE_TAR_SAVE_B" localSheetId="8">#REF!</definedName>
    <definedName name="SCOPE_TAR_SAVE_B">#REF!</definedName>
    <definedName name="SCOPE_TAR_SYS" localSheetId="1">#REF!</definedName>
    <definedName name="SCOPE_TAR_SYS" localSheetId="4">#REF!</definedName>
    <definedName name="SCOPE_TAR_SYS">#REF!</definedName>
    <definedName name="SCOPE_TP" localSheetId="8">[38]База!$L$12:$L$23,[38]База!$L$5:$L$8</definedName>
    <definedName name="SCOPE_TP">[27]FST5!$L$12:$L$23,[27]FST5!$L$5:$L$8</definedName>
    <definedName name="SCOPE10" localSheetId="1">#REF!</definedName>
    <definedName name="SCOPE10" localSheetId="4">#REF!</definedName>
    <definedName name="SCOPE10" localSheetId="8">#REF!</definedName>
    <definedName name="SCOPE10">#REF!</definedName>
    <definedName name="SCOPE10_4">"#REF!"</definedName>
    <definedName name="SCOPE11" localSheetId="1">#REF!</definedName>
    <definedName name="SCOPE11" localSheetId="4">#REF!</definedName>
    <definedName name="SCOPE11" localSheetId="8">#REF!</definedName>
    <definedName name="SCOPE11">#REF!</definedName>
    <definedName name="SCOPE11_4">"#REF!"</definedName>
    <definedName name="SCOPE12" localSheetId="1">#REF!</definedName>
    <definedName name="SCOPE12" localSheetId="4">#REF!</definedName>
    <definedName name="SCOPE12" localSheetId="8">#REF!</definedName>
    <definedName name="SCOPE12">#REF!</definedName>
    <definedName name="SCOPE12_4">"#REF!"</definedName>
    <definedName name="SCOPE2" localSheetId="1">#REF!</definedName>
    <definedName name="SCOPE2" localSheetId="4">#REF!</definedName>
    <definedName name="SCOPE2" localSheetId="8">#REF!</definedName>
    <definedName name="SCOPE2">#REF!</definedName>
    <definedName name="SCOPE2_4">"#REF!"</definedName>
    <definedName name="SCOPE3" localSheetId="1">#REF!</definedName>
    <definedName name="SCOPE3" localSheetId="4">#REF!</definedName>
    <definedName name="SCOPE3" localSheetId="8">#REF!</definedName>
    <definedName name="SCOPE3">#REF!</definedName>
    <definedName name="SCOPE3_4">"#REF!"</definedName>
    <definedName name="SCOPE4" localSheetId="1">#REF!</definedName>
    <definedName name="SCOPE4" localSheetId="4">#REF!</definedName>
    <definedName name="SCOPE4" localSheetId="8">#REF!</definedName>
    <definedName name="SCOPE4">#REF!</definedName>
    <definedName name="SCOPE4_4">"#REF!"</definedName>
    <definedName name="SCOPE5" localSheetId="1">#REF!</definedName>
    <definedName name="SCOPE5" localSheetId="4">#REF!</definedName>
    <definedName name="SCOPE5" localSheetId="8">#REF!</definedName>
    <definedName name="SCOPE5">#REF!</definedName>
    <definedName name="SCOPE5_4">"#REF!"</definedName>
    <definedName name="SCOPE6" localSheetId="1">#REF!</definedName>
    <definedName name="SCOPE6" localSheetId="4">#REF!</definedName>
    <definedName name="SCOPE6" localSheetId="8">#REF!</definedName>
    <definedName name="SCOPE6">#REF!</definedName>
    <definedName name="SCOPE6_4">"#REF!"</definedName>
    <definedName name="SCOPE7" localSheetId="1">#REF!</definedName>
    <definedName name="SCOPE7" localSheetId="4">#REF!</definedName>
    <definedName name="SCOPE7" localSheetId="8">#REF!</definedName>
    <definedName name="SCOPE7">#REF!</definedName>
    <definedName name="SCOPE7_4">"#REF!"</definedName>
    <definedName name="SCOPE8" localSheetId="1">#REF!</definedName>
    <definedName name="SCOPE8" localSheetId="4">#REF!</definedName>
    <definedName name="SCOPE8" localSheetId="8">#REF!</definedName>
    <definedName name="SCOPE8">#REF!</definedName>
    <definedName name="SCOPE8_4">"#REF!"</definedName>
    <definedName name="SCOPE9" localSheetId="1">#REF!</definedName>
    <definedName name="SCOPE9" localSheetId="4">#REF!</definedName>
    <definedName name="SCOPE9" localSheetId="8">#REF!</definedName>
    <definedName name="SCOPE9">#REF!</definedName>
    <definedName name="SCOPE9_4">"#REF!"</definedName>
    <definedName name="sdf" localSheetId="1">#REF!</definedName>
    <definedName name="sdf" localSheetId="4">#REF!</definedName>
    <definedName name="sdf" localSheetId="8">#REF!</definedName>
    <definedName name="sdf">#REF!</definedName>
    <definedName name="sdfdgfg" localSheetId="1">[12]!sdfdgfg</definedName>
    <definedName name="sdfdgfg" localSheetId="4">[12]!sdfdgfg</definedName>
    <definedName name="sdfdgfg">[12]!sdfdgfg</definedName>
    <definedName name="sdfdgfjhjk" localSheetId="1">[12]!sdfdgfjhjk</definedName>
    <definedName name="sdfdgfjhjk" localSheetId="4">[12]!sdfdgfjhjk</definedName>
    <definedName name="sdfdgfjhjk">[12]!sdfdgfjhjk</definedName>
    <definedName name="sdfdgghfj" localSheetId="1">[12]!sdfdgghfj</definedName>
    <definedName name="sdfdgghfj" localSheetId="4">[12]!sdfdgghfj</definedName>
    <definedName name="sdfdgghfj">[12]!sdfdgghfj</definedName>
    <definedName name="sdfgdfgj" localSheetId="1">[12]!sdfgdfgj</definedName>
    <definedName name="sdfgdfgj" localSheetId="4">[12]!sdfgdfgj</definedName>
    <definedName name="sdfgdfgj">[12]!sdfgdfgj</definedName>
    <definedName name="sdhsfj" localSheetId="8">[14]!sdhsfj</definedName>
    <definedName name="sdhsfj">[15]!sdhsfj</definedName>
    <definedName name="sds" localSheetId="8">[14]!sds</definedName>
    <definedName name="sds">[15]!sds</definedName>
    <definedName name="sdsdfsf" localSheetId="1">[12]!sdsdfsf</definedName>
    <definedName name="sdsdfsf" localSheetId="4">[12]!sdsdfsf</definedName>
    <definedName name="sdsdfsf">[12]!sdsdfsf</definedName>
    <definedName name="SENSTAB1" localSheetId="8">[4]MAIN!$A$1344:$C$1351</definedName>
    <definedName name="SENSTAB1">[5]MAIN!$A$1344:$C$1351</definedName>
    <definedName name="SENSTAB2" localSheetId="8">[4]MAIN!$A$1355:$H$1360</definedName>
    <definedName name="SENSTAB2">[5]MAIN!$A$1355:$H$1360</definedName>
    <definedName name="SEP" localSheetId="1">#REF!</definedName>
    <definedName name="SEP" localSheetId="4">#REF!</definedName>
    <definedName name="SEP" localSheetId="8">#REF!</definedName>
    <definedName name="SEP">#REF!</definedName>
    <definedName name="SEP_4">"#REF!"</definedName>
    <definedName name="SET" localSheetId="1">#REF!</definedName>
    <definedName name="SET" localSheetId="4">#REF!</definedName>
    <definedName name="SET" localSheetId="8">#REF!</definedName>
    <definedName name="SET">#REF!</definedName>
    <definedName name="SET_ET" localSheetId="1">#REF!</definedName>
    <definedName name="SET_ET" localSheetId="4">#REF!</definedName>
    <definedName name="SET_ET">#REF!</definedName>
    <definedName name="SET_ET_4">"#REF!"</definedName>
    <definedName name="SET_PROT" localSheetId="1">#REF!,#REF!,#REF!,#REF!,#REF!,'Приложение 1 МУ1135 (село)'!P1_SET_PROT</definedName>
    <definedName name="SET_PROT" localSheetId="4">#REF!,#REF!,#REF!,#REF!,#REF!,'Приложение 5 МУ1135 (город)'!P1_SET_PROT</definedName>
    <definedName name="SET_PROT" localSheetId="8">#REF!,#REF!,#REF!,#REF!,#REF!,P1_SET_PROT</definedName>
    <definedName name="SET_PROT">#REF!,#REF!,#REF!,#REF!,#REF!,P1_SET_PROT</definedName>
    <definedName name="SET_PROT_4">"#REF!,#REF!,#REF!,#REF!,#REF!,P1_SET_PROT"</definedName>
    <definedName name="SET_PRT" localSheetId="1">#REF!,#REF!,#REF!,#REF!,'Приложение 1 МУ1135 (село)'!P1_SET_PRT</definedName>
    <definedName name="SET_PRT" localSheetId="4">#REF!,#REF!,#REF!,#REF!,'Приложение 5 МУ1135 (город)'!P1_SET_PRT</definedName>
    <definedName name="SET_PRT" localSheetId="8">#REF!,#REF!,#REF!,#REF!,P1_SET_PRT</definedName>
    <definedName name="SET_PRT">#REF!,#REF!,#REF!,#REF!,P1_SET_PRT</definedName>
    <definedName name="SET_PRT_4">"#REF!,#REF!,#REF!,#REF!,P1_SET_PRT"</definedName>
    <definedName name="SETcom" localSheetId="1">#REF!</definedName>
    <definedName name="SETcom" localSheetId="4">#REF!</definedName>
    <definedName name="SETcom" localSheetId="8">#REF!</definedName>
    <definedName name="SETcom">#REF!</definedName>
    <definedName name="SETcom_4">"#REF!"</definedName>
    <definedName name="sfdfdghfj" localSheetId="1">[12]!sfdfdghfj</definedName>
    <definedName name="sfdfdghfj" localSheetId="4">[12]!sfdfdghfj</definedName>
    <definedName name="sfdfdghfj">[12]!sfdfdghfj</definedName>
    <definedName name="sfdfghfghj" localSheetId="1">[12]!sfdfghfghj</definedName>
    <definedName name="sfdfghfghj" localSheetId="4">[12]!sfdfghfghj</definedName>
    <definedName name="sfdfghfghj">[12]!sfdfghfghj</definedName>
    <definedName name="sfdgfdghj" localSheetId="1">[12]!sfdgfdghj</definedName>
    <definedName name="sfdgfdghj" localSheetId="4">[12]!sfdgfdghj</definedName>
    <definedName name="sfdgfdghj">[12]!sfdgfdghj</definedName>
    <definedName name="sfghsfjsfjsf" localSheetId="8">[14]!sfghsfjsfjsf</definedName>
    <definedName name="sfghsfjsfjsf">[15]!sfghsfjsfjsf</definedName>
    <definedName name="sfh" localSheetId="8">[14]!sfh</definedName>
    <definedName name="sfh">[15]!sfh</definedName>
    <definedName name="sfhsfjsjsj" localSheetId="8">[14]!sfhsfjsjsj</definedName>
    <definedName name="sfhsfjsjsj">[15]!sfhsfjsjsj</definedName>
    <definedName name="Shares" localSheetId="8">'[13]6'!#REF!</definedName>
    <definedName name="Shares">'[13]6'!#REF!</definedName>
    <definedName name="Sheet2?prefix?">"H"</definedName>
    <definedName name="size" localSheetId="8">#REF!</definedName>
    <definedName name="size">#REF!</definedName>
    <definedName name="SKQnt">[17]Параметры!$B$4</definedName>
    <definedName name="SLT_Purch1" localSheetId="8">'[13]16'!#REF!</definedName>
    <definedName name="SLT_Purch1">'[13]16'!#REF!</definedName>
    <definedName name="SmetaList" localSheetId="1">[53]Лист!#REF!</definedName>
    <definedName name="SmetaList" localSheetId="4">[53]Лист!#REF!</definedName>
    <definedName name="SmetaList">[53]Лист!#REF!</definedName>
    <definedName name="social" localSheetId="8">[4]MAIN!$F$627:$AJ$627</definedName>
    <definedName name="social">[5]MAIN!$F$627:$AJ$627</definedName>
    <definedName name="SP_OPT" localSheetId="1">#REF!</definedName>
    <definedName name="SP_OPT" localSheetId="4">#REF!</definedName>
    <definedName name="SP_OPT" localSheetId="8">#REF!</definedName>
    <definedName name="SP_OPT">#REF!</definedName>
    <definedName name="SP_OPT_4">"#REF!"</definedName>
    <definedName name="SP_OPT_ET_4">#N/A</definedName>
    <definedName name="SP_ROZN" localSheetId="1">#REF!</definedName>
    <definedName name="SP_ROZN" localSheetId="4">#REF!</definedName>
    <definedName name="SP_ROZN" localSheetId="8">#REF!</definedName>
    <definedName name="SP_ROZN">#REF!</definedName>
    <definedName name="SP_ROZN_4">"#REF!"</definedName>
    <definedName name="SP_ROZN_ET_4">#N/A</definedName>
    <definedName name="SP_SC_1" localSheetId="1">#REF!</definedName>
    <definedName name="SP_SC_1" localSheetId="4">#REF!</definedName>
    <definedName name="SP_SC_1" localSheetId="8">#REF!</definedName>
    <definedName name="SP_SC_1">#REF!</definedName>
    <definedName name="SP_SC_1_4">"#REF!"</definedName>
    <definedName name="SP_SC_2" localSheetId="1">#REF!</definedName>
    <definedName name="SP_SC_2" localSheetId="4">#REF!</definedName>
    <definedName name="SP_SC_2" localSheetId="8">#REF!</definedName>
    <definedName name="SP_SC_2">#REF!</definedName>
    <definedName name="SP_SC_2_4">"#REF!"</definedName>
    <definedName name="SP_SC_3" localSheetId="1">#REF!</definedName>
    <definedName name="SP_SC_3" localSheetId="4">#REF!</definedName>
    <definedName name="SP_SC_3" localSheetId="8">#REF!</definedName>
    <definedName name="SP_SC_3">#REF!</definedName>
    <definedName name="SP_SC_3_4">"#REF!"</definedName>
    <definedName name="SP_SC_4" localSheetId="1">#REF!</definedName>
    <definedName name="SP_SC_4" localSheetId="4">#REF!</definedName>
    <definedName name="SP_SC_4" localSheetId="8">#REF!</definedName>
    <definedName name="SP_SC_4">#REF!</definedName>
    <definedName name="SP_SC_4_4">"#REF!"</definedName>
    <definedName name="SP_SC_5" localSheetId="1">#REF!</definedName>
    <definedName name="SP_SC_5" localSheetId="4">#REF!</definedName>
    <definedName name="SP_SC_5" localSheetId="8">#REF!</definedName>
    <definedName name="SP_SC_5">#REF!</definedName>
    <definedName name="SP_SC_5_4">"#REF!"</definedName>
    <definedName name="SP_ST_OPT_4">#N/A</definedName>
    <definedName name="SP_ST_ROZN_4">#N/A</definedName>
    <definedName name="SPAYB" localSheetId="8">[4]MAIN!$D$1000</definedName>
    <definedName name="SPAYB">[5]MAIN!$D$1000</definedName>
    <definedName name="SPR_ET_4">#N/A</definedName>
    <definedName name="SPR_GES_ET" localSheetId="1">#REF!</definedName>
    <definedName name="SPR_GES_ET" localSheetId="4">#REF!</definedName>
    <definedName name="SPR_GES_ET" localSheetId="8">#REF!</definedName>
    <definedName name="SPR_GES_ET">#REF!</definedName>
    <definedName name="SPR_GRES_ET" localSheetId="1">#REF!</definedName>
    <definedName name="SPR_GRES_ET" localSheetId="4">#REF!</definedName>
    <definedName name="SPR_GRES_ET">#REF!</definedName>
    <definedName name="SPR_OTH_ET" localSheetId="1">#REF!</definedName>
    <definedName name="SPR_OTH_ET" localSheetId="4">#REF!</definedName>
    <definedName name="SPR_OTH_ET">#REF!</definedName>
    <definedName name="SPR_PROT" localSheetId="1">#REF!,#REF!</definedName>
    <definedName name="SPR_PROT" localSheetId="4">#REF!,#REF!</definedName>
    <definedName name="SPR_PROT" localSheetId="8">#REF!,#REF!</definedName>
    <definedName name="SPR_PROT">#REF!,#REF!</definedName>
    <definedName name="SPR_PROT_4">"#REF!,#REF!"</definedName>
    <definedName name="SPR_SCOPE" localSheetId="1">#REF!</definedName>
    <definedName name="SPR_SCOPE" localSheetId="4">#REF!</definedName>
    <definedName name="SPR_SCOPE" localSheetId="8">#REF!</definedName>
    <definedName name="SPR_SCOPE">#REF!</definedName>
    <definedName name="SPR_SCOPE_4">"#REF!"</definedName>
    <definedName name="SPR_TES_ET" localSheetId="1">#REF!</definedName>
    <definedName name="SPR_TES_ET" localSheetId="4">#REF!</definedName>
    <definedName name="SPR_TES_ET" localSheetId="8">#REF!</definedName>
    <definedName name="SPR_TES_ET">#REF!</definedName>
    <definedName name="SPRAV_PROT">[51]Справочники!$E$6,[51]Справочники!$D$11:$D$902,[51]Справочники!$E$3</definedName>
    <definedName name="sq" localSheetId="1">#REF!</definedName>
    <definedName name="sq" localSheetId="4">#REF!</definedName>
    <definedName name="sq">#REF!</definedName>
    <definedName name="ss" localSheetId="8">[14]!ss</definedName>
    <definedName name="ss">[15]!ss</definedName>
    <definedName name="ST_loans_o" localSheetId="8">'[13]14'!#REF!</definedName>
    <definedName name="ST_loans_o">'[13]14'!#REF!</definedName>
    <definedName name="SUMMBLOCK" localSheetId="8">[4]MAIN!$A$1211:$AL$1241</definedName>
    <definedName name="SUMMBLOCK">[5]MAIN!$A$1211:$AL$1241</definedName>
    <definedName name="SYS" localSheetId="1">#REF!,#REF!,P1_SYS</definedName>
    <definedName name="SYS" localSheetId="4">#REF!,#REF!,P1_SYS</definedName>
    <definedName name="SYS" localSheetId="8">#REF!,#REF!,P1_SYS</definedName>
    <definedName name="SYS">#REF!,#REF!,P1_SYS</definedName>
    <definedName name="T0?axis?ПРД?РЕГ" localSheetId="1">#REF!</definedName>
    <definedName name="T0?axis?ПРД?РЕГ" localSheetId="4">#REF!</definedName>
    <definedName name="T0?axis?ПРД?РЕГ" localSheetId="8">#REF!</definedName>
    <definedName name="T0?axis?ПРД?РЕГ">#REF!</definedName>
    <definedName name="T0?Copy1" localSheetId="1">#REF!</definedName>
    <definedName name="T0?Copy1" localSheetId="4">#REF!</definedName>
    <definedName name="T0?Copy1">#REF!</definedName>
    <definedName name="T0?Copy2" localSheetId="1">#REF!</definedName>
    <definedName name="T0?Copy2" localSheetId="4">#REF!</definedName>
    <definedName name="T0?Copy2">#REF!</definedName>
    <definedName name="T0?Copy3" localSheetId="1">#REF!</definedName>
    <definedName name="T0?Copy3" localSheetId="4">#REF!</definedName>
    <definedName name="T0?Copy3">#REF!</definedName>
    <definedName name="T0?Copy4" localSheetId="1">#REF!</definedName>
    <definedName name="T0?Copy4" localSheetId="4">#REF!</definedName>
    <definedName name="T0?Copy4">#REF!</definedName>
    <definedName name="T0?item_ext?РОСТ" localSheetId="1">#REF!</definedName>
    <definedName name="T0?item_ext?РОСТ" localSheetId="4">#REF!</definedName>
    <definedName name="T0?item_ext?РОСТ">#REF!</definedName>
    <definedName name="T0?L0.1" localSheetId="1">#REF!</definedName>
    <definedName name="T0?L0.1" localSheetId="4">#REF!</definedName>
    <definedName name="T0?L0.1">#REF!</definedName>
    <definedName name="T0?L0.2" localSheetId="1">#REF!</definedName>
    <definedName name="T0?L0.2" localSheetId="4">#REF!</definedName>
    <definedName name="T0?L0.2">#REF!</definedName>
    <definedName name="T0?L1" localSheetId="1">#REF!</definedName>
    <definedName name="T0?L1" localSheetId="4">#REF!</definedName>
    <definedName name="T0?L1">#REF!</definedName>
    <definedName name="T0?L10" localSheetId="1">#REF!</definedName>
    <definedName name="T0?L10" localSheetId="4">#REF!</definedName>
    <definedName name="T0?L10">#REF!</definedName>
    <definedName name="T0?L10.1" localSheetId="1">#REF!</definedName>
    <definedName name="T0?L10.1" localSheetId="4">#REF!</definedName>
    <definedName name="T0?L10.1">#REF!</definedName>
    <definedName name="T0?L10.2" localSheetId="1">#REF!</definedName>
    <definedName name="T0?L10.2" localSheetId="4">#REF!</definedName>
    <definedName name="T0?L10.2">#REF!</definedName>
    <definedName name="T0?L10.3" localSheetId="1">#REF!</definedName>
    <definedName name="T0?L10.3" localSheetId="4">#REF!</definedName>
    <definedName name="T0?L10.3">#REF!</definedName>
    <definedName name="T0?L10.4" localSheetId="1">#REF!</definedName>
    <definedName name="T0?L10.4" localSheetId="4">#REF!</definedName>
    <definedName name="T0?L10.4">#REF!</definedName>
    <definedName name="T0?L10.5" localSheetId="1">#REF!</definedName>
    <definedName name="T0?L10.5" localSheetId="4">#REF!</definedName>
    <definedName name="T0?L10.5">#REF!</definedName>
    <definedName name="T0?L11" localSheetId="1">#REF!</definedName>
    <definedName name="T0?L11" localSheetId="4">#REF!</definedName>
    <definedName name="T0?L11">#REF!</definedName>
    <definedName name="T0?L12" localSheetId="1">#REF!</definedName>
    <definedName name="T0?L12" localSheetId="4">#REF!</definedName>
    <definedName name="T0?L12">#REF!</definedName>
    <definedName name="T0?L13" localSheetId="1">#REF!</definedName>
    <definedName name="T0?L13" localSheetId="4">#REF!</definedName>
    <definedName name="T0?L13">#REF!</definedName>
    <definedName name="T0?L13.1" localSheetId="1">#REF!</definedName>
    <definedName name="T0?L13.1" localSheetId="4">#REF!</definedName>
    <definedName name="T0?L13.1">#REF!</definedName>
    <definedName name="T0?L13.2" localSheetId="1">#REF!</definedName>
    <definedName name="T0?L13.2" localSheetId="4">#REF!</definedName>
    <definedName name="T0?L13.2">#REF!</definedName>
    <definedName name="T0?L14" localSheetId="1">#REF!</definedName>
    <definedName name="T0?L14" localSheetId="4">#REF!</definedName>
    <definedName name="T0?L14">#REF!</definedName>
    <definedName name="T0?L14.1" localSheetId="1">#REF!</definedName>
    <definedName name="T0?L14.1" localSheetId="4">#REF!</definedName>
    <definedName name="T0?L14.1">#REF!</definedName>
    <definedName name="T0?L14.2" localSheetId="1">#REF!</definedName>
    <definedName name="T0?L14.2" localSheetId="4">#REF!</definedName>
    <definedName name="T0?L14.2">#REF!</definedName>
    <definedName name="T0?L15" localSheetId="1">#REF!</definedName>
    <definedName name="T0?L15" localSheetId="4">#REF!</definedName>
    <definedName name="T0?L15">#REF!</definedName>
    <definedName name="T0?L15.1" localSheetId="1">#REF!</definedName>
    <definedName name="T0?L15.1" localSheetId="4">#REF!</definedName>
    <definedName name="T0?L15.1">#REF!</definedName>
    <definedName name="T0?L15.2" localSheetId="1">#REF!</definedName>
    <definedName name="T0?L15.2" localSheetId="4">#REF!</definedName>
    <definedName name="T0?L15.2">#REF!</definedName>
    <definedName name="T0?L15.2.1" localSheetId="1">#REF!</definedName>
    <definedName name="T0?L15.2.1" localSheetId="4">#REF!</definedName>
    <definedName name="T0?L15.2.1">#REF!</definedName>
    <definedName name="T0?L15.2.2" localSheetId="1">#REF!</definedName>
    <definedName name="T0?L15.2.2" localSheetId="4">#REF!</definedName>
    <definedName name="T0?L15.2.2">#REF!</definedName>
    <definedName name="T0?L16" localSheetId="1">#REF!</definedName>
    <definedName name="T0?L16" localSheetId="4">#REF!</definedName>
    <definedName name="T0?L16">#REF!</definedName>
    <definedName name="T0?L17" localSheetId="1">#REF!</definedName>
    <definedName name="T0?L17" localSheetId="4">#REF!</definedName>
    <definedName name="T0?L17">#REF!</definedName>
    <definedName name="T0?L17.1" localSheetId="1">#REF!</definedName>
    <definedName name="T0?L17.1" localSheetId="4">#REF!</definedName>
    <definedName name="T0?L17.1">#REF!</definedName>
    <definedName name="T0?L18" localSheetId="1">#REF!</definedName>
    <definedName name="T0?L18" localSheetId="4">#REF!</definedName>
    <definedName name="T0?L18">#REF!</definedName>
    <definedName name="T0?L19" localSheetId="1">#REF!</definedName>
    <definedName name="T0?L19" localSheetId="4">#REF!</definedName>
    <definedName name="T0?L19">#REF!</definedName>
    <definedName name="T0?L2" localSheetId="1">#REF!</definedName>
    <definedName name="T0?L2" localSheetId="4">#REF!</definedName>
    <definedName name="T0?L2">#REF!</definedName>
    <definedName name="T0?L20" localSheetId="1">#REF!</definedName>
    <definedName name="T0?L20" localSheetId="4">#REF!</definedName>
    <definedName name="T0?L20">#REF!</definedName>
    <definedName name="T0?L21" localSheetId="1">#REF!</definedName>
    <definedName name="T0?L21" localSheetId="4">#REF!</definedName>
    <definedName name="T0?L21">#REF!</definedName>
    <definedName name="T0?L22" localSheetId="1">#REF!</definedName>
    <definedName name="T0?L22" localSheetId="4">#REF!</definedName>
    <definedName name="T0?L22">#REF!</definedName>
    <definedName name="T0?L22.1" localSheetId="1">#REF!</definedName>
    <definedName name="T0?L22.1" localSheetId="4">#REF!</definedName>
    <definedName name="T0?L22.1">#REF!</definedName>
    <definedName name="T0?L22.2" localSheetId="1">#REF!</definedName>
    <definedName name="T0?L22.2" localSheetId="4">#REF!</definedName>
    <definedName name="T0?L22.2">#REF!</definedName>
    <definedName name="T0?L23" localSheetId="1">#REF!</definedName>
    <definedName name="T0?L23" localSheetId="4">#REF!</definedName>
    <definedName name="T0?L23">#REF!</definedName>
    <definedName name="T0?L24" localSheetId="1">#REF!</definedName>
    <definedName name="T0?L24" localSheetId="4">#REF!</definedName>
    <definedName name="T0?L24">#REF!</definedName>
    <definedName name="T0?L24.1" localSheetId="1">#REF!</definedName>
    <definedName name="T0?L24.1" localSheetId="4">#REF!</definedName>
    <definedName name="T0?L24.1">#REF!</definedName>
    <definedName name="T0?L24.2" localSheetId="1">#REF!</definedName>
    <definedName name="T0?L24.2" localSheetId="4">#REF!</definedName>
    <definedName name="T0?L24.2">#REF!</definedName>
    <definedName name="T0?L25" localSheetId="1">#REF!</definedName>
    <definedName name="T0?L25" localSheetId="4">#REF!</definedName>
    <definedName name="T0?L25">#REF!</definedName>
    <definedName name="T0?L25.1" localSheetId="1">#REF!</definedName>
    <definedName name="T0?L25.1" localSheetId="4">#REF!</definedName>
    <definedName name="T0?L25.1">#REF!</definedName>
    <definedName name="T0?L25.1.1" localSheetId="1">#REF!</definedName>
    <definedName name="T0?L25.1.1" localSheetId="4">#REF!</definedName>
    <definedName name="T0?L25.1.1">#REF!</definedName>
    <definedName name="T0?L25.1.2" localSheetId="1">#REF!</definedName>
    <definedName name="T0?L25.1.2" localSheetId="4">#REF!</definedName>
    <definedName name="T0?L25.1.2">#REF!</definedName>
    <definedName name="T0?L25.2" localSheetId="1">#REF!</definedName>
    <definedName name="T0?L25.2" localSheetId="4">#REF!</definedName>
    <definedName name="T0?L25.2">#REF!</definedName>
    <definedName name="T0?L25.3" localSheetId="1">#REF!</definedName>
    <definedName name="T0?L25.3" localSheetId="4">#REF!</definedName>
    <definedName name="T0?L25.3">#REF!</definedName>
    <definedName name="T0?L26.1" localSheetId="1">#REF!</definedName>
    <definedName name="T0?L26.1" localSheetId="4">#REF!</definedName>
    <definedName name="T0?L26.1">#REF!</definedName>
    <definedName name="T0?L26.2" localSheetId="1">#REF!</definedName>
    <definedName name="T0?L26.2" localSheetId="4">#REF!</definedName>
    <definedName name="T0?L26.2">#REF!</definedName>
    <definedName name="T0?L27.1" localSheetId="1">#REF!</definedName>
    <definedName name="T0?L27.1" localSheetId="4">#REF!</definedName>
    <definedName name="T0?L27.1">#REF!</definedName>
    <definedName name="T0?L27.2" localSheetId="1">#REF!</definedName>
    <definedName name="T0?L27.2" localSheetId="4">#REF!</definedName>
    <definedName name="T0?L27.2">#REF!</definedName>
    <definedName name="T0?L3" localSheetId="1">#REF!</definedName>
    <definedName name="T0?L3" localSheetId="4">#REF!</definedName>
    <definedName name="T0?L3">#REF!</definedName>
    <definedName name="T0?L4" localSheetId="1">#REF!</definedName>
    <definedName name="T0?L4" localSheetId="4">#REF!</definedName>
    <definedName name="T0?L4">#REF!</definedName>
    <definedName name="T0?L5" localSheetId="1">#REF!</definedName>
    <definedName name="T0?L5" localSheetId="4">#REF!</definedName>
    <definedName name="T0?L5">#REF!</definedName>
    <definedName name="T0?L6" localSheetId="1">#REF!</definedName>
    <definedName name="T0?L6" localSheetId="4">#REF!</definedName>
    <definedName name="T0?L6">#REF!</definedName>
    <definedName name="T0?L7" localSheetId="1">#REF!</definedName>
    <definedName name="T0?L7" localSheetId="4">#REF!</definedName>
    <definedName name="T0?L7">#REF!</definedName>
    <definedName name="T0?L7.1" localSheetId="1">#REF!</definedName>
    <definedName name="T0?L7.1" localSheetId="4">#REF!</definedName>
    <definedName name="T0?L7.1">#REF!</definedName>
    <definedName name="T0?L7.1.2" localSheetId="1">#REF!</definedName>
    <definedName name="T0?L7.1.2" localSheetId="4">#REF!</definedName>
    <definedName name="T0?L7.1.2">#REF!</definedName>
    <definedName name="T0?L7.1.3" localSheetId="1">#REF!</definedName>
    <definedName name="T0?L7.1.3" localSheetId="4">#REF!</definedName>
    <definedName name="T0?L7.1.3">#REF!</definedName>
    <definedName name="T0?L7.2" localSheetId="1">#REF!</definedName>
    <definedName name="T0?L7.2" localSheetId="4">#REF!</definedName>
    <definedName name="T0?L7.2">#REF!</definedName>
    <definedName name="T0?L7.3" localSheetId="1">#REF!</definedName>
    <definedName name="T0?L7.3" localSheetId="4">#REF!</definedName>
    <definedName name="T0?L7.3">#REF!</definedName>
    <definedName name="T0?L7.4" localSheetId="1">#REF!</definedName>
    <definedName name="T0?L7.4" localSheetId="4">#REF!</definedName>
    <definedName name="T0?L7.4">#REF!</definedName>
    <definedName name="T0?L7.5" localSheetId="1">#REF!</definedName>
    <definedName name="T0?L7.5" localSheetId="4">#REF!</definedName>
    <definedName name="T0?L7.5">#REF!</definedName>
    <definedName name="T0?L7.6" localSheetId="1">#REF!</definedName>
    <definedName name="T0?L7.6" localSheetId="4">#REF!</definedName>
    <definedName name="T0?L7.6">#REF!</definedName>
    <definedName name="T0?L7.7" localSheetId="1">#REF!</definedName>
    <definedName name="T0?L7.7" localSheetId="4">#REF!</definedName>
    <definedName name="T0?L7.7">#REF!</definedName>
    <definedName name="T0?L7.7.1" localSheetId="1">#REF!</definedName>
    <definedName name="T0?L7.7.1" localSheetId="4">#REF!</definedName>
    <definedName name="T0?L7.7.1">#REF!</definedName>
    <definedName name="T0?L7.7.10" localSheetId="1">#REF!</definedName>
    <definedName name="T0?L7.7.10" localSheetId="4">#REF!</definedName>
    <definedName name="T0?L7.7.10">#REF!</definedName>
    <definedName name="T0?L7.7.11" localSheetId="1">#REF!</definedName>
    <definedName name="T0?L7.7.11" localSheetId="4">#REF!</definedName>
    <definedName name="T0?L7.7.11">#REF!</definedName>
    <definedName name="T0?L7.7.12" localSheetId="1">#REF!</definedName>
    <definedName name="T0?L7.7.12" localSheetId="4">#REF!</definedName>
    <definedName name="T0?L7.7.12">#REF!</definedName>
    <definedName name="T0?L7.7.2" localSheetId="1">#REF!</definedName>
    <definedName name="T0?L7.7.2" localSheetId="4">#REF!</definedName>
    <definedName name="T0?L7.7.2">#REF!</definedName>
    <definedName name="T0?L7.7.3" localSheetId="1">#REF!</definedName>
    <definedName name="T0?L7.7.3" localSheetId="4">#REF!</definedName>
    <definedName name="T0?L7.7.3">#REF!</definedName>
    <definedName name="T0?L7.7.4" localSheetId="1">#REF!</definedName>
    <definedName name="T0?L7.7.4" localSheetId="4">#REF!</definedName>
    <definedName name="T0?L7.7.4">#REF!</definedName>
    <definedName name="T0?L7.7.4.1" localSheetId="1">#REF!</definedName>
    <definedName name="T0?L7.7.4.1" localSheetId="4">#REF!</definedName>
    <definedName name="T0?L7.7.4.1">#REF!</definedName>
    <definedName name="T0?L7.7.4.3" localSheetId="1">#REF!</definedName>
    <definedName name="T0?L7.7.4.3" localSheetId="4">#REF!</definedName>
    <definedName name="T0?L7.7.4.3">#REF!</definedName>
    <definedName name="T0?L7.7.4.4" localSheetId="1">#REF!</definedName>
    <definedName name="T0?L7.7.4.4" localSheetId="4">#REF!</definedName>
    <definedName name="T0?L7.7.4.4">#REF!</definedName>
    <definedName name="T0?L7.7.4.5" localSheetId="1">#REF!</definedName>
    <definedName name="T0?L7.7.4.5" localSheetId="4">#REF!</definedName>
    <definedName name="T0?L7.7.4.5">#REF!</definedName>
    <definedName name="T0?L7.7.5" localSheetId="1">#REF!</definedName>
    <definedName name="T0?L7.7.5" localSheetId="4">#REF!</definedName>
    <definedName name="T0?L7.7.5">#REF!</definedName>
    <definedName name="T0?L7.7.6" localSheetId="1">#REF!</definedName>
    <definedName name="T0?L7.7.6" localSheetId="4">#REF!</definedName>
    <definedName name="T0?L7.7.6">#REF!</definedName>
    <definedName name="T0?L7.7.7" localSheetId="1">#REF!</definedName>
    <definedName name="T0?L7.7.7" localSheetId="4">#REF!</definedName>
    <definedName name="T0?L7.7.7">#REF!</definedName>
    <definedName name="T0?L7.7.8" localSheetId="1">#REF!</definedName>
    <definedName name="T0?L7.7.8" localSheetId="4">#REF!</definedName>
    <definedName name="T0?L7.7.8">#REF!</definedName>
    <definedName name="T0?L7.7.9" localSheetId="1">#REF!</definedName>
    <definedName name="T0?L7.7.9" localSheetId="4">#REF!</definedName>
    <definedName name="T0?L7.7.9">#REF!</definedName>
    <definedName name="T0?L8" localSheetId="1">#REF!</definedName>
    <definedName name="T0?L8" localSheetId="4">#REF!</definedName>
    <definedName name="T0?L8">#REF!</definedName>
    <definedName name="T0?L8.1" localSheetId="1">#REF!</definedName>
    <definedName name="T0?L8.1" localSheetId="4">#REF!</definedName>
    <definedName name="T0?L8.1">#REF!</definedName>
    <definedName name="T0?L8.2" localSheetId="1">#REF!</definedName>
    <definedName name="T0?L8.2" localSheetId="4">#REF!</definedName>
    <definedName name="T0?L8.2">#REF!</definedName>
    <definedName name="T0?L8.3" localSheetId="1">#REF!</definedName>
    <definedName name="T0?L8.3" localSheetId="4">#REF!</definedName>
    <definedName name="T0?L8.3">#REF!</definedName>
    <definedName name="T0?L8.4" localSheetId="1">#REF!</definedName>
    <definedName name="T0?L8.4" localSheetId="4">#REF!</definedName>
    <definedName name="T0?L8.4">#REF!</definedName>
    <definedName name="T0?L8.5" localSheetId="1">#REF!</definedName>
    <definedName name="T0?L8.5" localSheetId="4">#REF!</definedName>
    <definedName name="T0?L8.5">#REF!</definedName>
    <definedName name="T0?L8.6" localSheetId="1">#REF!</definedName>
    <definedName name="T0?L8.6" localSheetId="4">#REF!</definedName>
    <definedName name="T0?L8.6">#REF!</definedName>
    <definedName name="T0?L9" localSheetId="1">#REF!</definedName>
    <definedName name="T0?L9" localSheetId="4">#REF!</definedName>
    <definedName name="T0?L9">#REF!</definedName>
    <definedName name="T0?L9.1" localSheetId="1">#REF!</definedName>
    <definedName name="T0?L9.1" localSheetId="4">#REF!</definedName>
    <definedName name="T0?L9.1">#REF!</definedName>
    <definedName name="T0?L9.2" localSheetId="1">#REF!</definedName>
    <definedName name="T0?L9.2" localSheetId="4">#REF!</definedName>
    <definedName name="T0?L9.2">#REF!</definedName>
    <definedName name="T0?L9.3" localSheetId="1">#REF!</definedName>
    <definedName name="T0?L9.3" localSheetId="4">#REF!</definedName>
    <definedName name="T0?L9.3">#REF!</definedName>
    <definedName name="T0?L9.3.1" localSheetId="1">#REF!</definedName>
    <definedName name="T0?L9.3.1" localSheetId="4">#REF!</definedName>
    <definedName name="T0?L9.3.1">#REF!</definedName>
    <definedName name="T0?L9.3.2" localSheetId="1">#REF!</definedName>
    <definedName name="T0?L9.3.2" localSheetId="4">#REF!</definedName>
    <definedName name="T0?L9.3.2">#REF!</definedName>
    <definedName name="T0?Name" localSheetId="1">#REF!</definedName>
    <definedName name="T0?Name" localSheetId="4">#REF!</definedName>
    <definedName name="T0?Name">#REF!</definedName>
    <definedName name="T0?Table" localSheetId="1">#REF!</definedName>
    <definedName name="T0?Table" localSheetId="4">#REF!</definedName>
    <definedName name="T0?Table">#REF!</definedName>
    <definedName name="T0?Title" localSheetId="1">#REF!</definedName>
    <definedName name="T0?Title" localSheetId="4">#REF!</definedName>
    <definedName name="T0?Title">#REF!</definedName>
    <definedName name="T0?unit?МКВТЧ" localSheetId="1">#REF!</definedName>
    <definedName name="T0?unit?МКВТЧ" localSheetId="4">#REF!</definedName>
    <definedName name="T0?unit?МКВТЧ">#REF!</definedName>
    <definedName name="T0?unit?РУБ.МВТ.МЕС" localSheetId="1">#REF!</definedName>
    <definedName name="T0?unit?РУБ.МВТ.МЕС" localSheetId="4">#REF!</definedName>
    <definedName name="T0?unit?РУБ.МВТ.МЕС">#REF!</definedName>
    <definedName name="T0?unit?РУБ.ТКВТЧ" localSheetId="1">#REF!</definedName>
    <definedName name="T0?unit?РУБ.ТКВТЧ" localSheetId="4">#REF!</definedName>
    <definedName name="T0?unit?РУБ.ТКВТЧ">#REF!</definedName>
    <definedName name="T0?unit?ТГКАЛ" localSheetId="1">#REF!</definedName>
    <definedName name="T0?unit?ТГКАЛ" localSheetId="4">#REF!</definedName>
    <definedName name="T0?unit?ТГКАЛ">#REF!</definedName>
    <definedName name="T0_Copy1" localSheetId="1">#REF!</definedName>
    <definedName name="T0_Copy1" localSheetId="4">#REF!</definedName>
    <definedName name="T0_Copy1">#REF!</definedName>
    <definedName name="T1?axis?R?ОРГ" localSheetId="1">#REF!</definedName>
    <definedName name="T1?axis?R?ОРГ" localSheetId="4">#REF!</definedName>
    <definedName name="T1?axis?R?ОРГ">#REF!</definedName>
    <definedName name="T1?axis?R?ОРГ?" localSheetId="1">#REF!</definedName>
    <definedName name="T1?axis?R?ОРГ?" localSheetId="4">#REF!</definedName>
    <definedName name="T1?axis?R?ОРГ?">#REF!</definedName>
    <definedName name="T1?axis?ПРД?РЕГ" localSheetId="1">#REF!</definedName>
    <definedName name="T1?axis?ПРД?РЕГ" localSheetId="4">#REF!</definedName>
    <definedName name="T1?axis?ПРД?РЕГ">#REF!</definedName>
    <definedName name="T1?axis?ПРД2?2005" localSheetId="1">'Приложение 1 МУ1135 (село)'!P1_T1?axis?ПРД2?2005,'Приложение 1 МУ1135 (село)'!P2_T1?axis?ПРД2?2005,'Приложение 1 МУ1135 (село)'!P3_T1?axis?ПРД2?2005</definedName>
    <definedName name="T1?axis?ПРД2?2005" localSheetId="4">'Приложение 5 МУ1135 (город)'!P1_T1?axis?ПРД2?2005,'Приложение 5 МУ1135 (город)'!P2_T1?axis?ПРД2?2005,'Приложение 5 МУ1135 (город)'!P3_T1?axis?ПРД2?2005</definedName>
    <definedName name="T1?axis?ПРД2?2005" localSheetId="8">P1_T1?axis?ПРД2?2005,P2_T1?axis?ПРД2?2005,P3_T1?axis?ПРД2?2005</definedName>
    <definedName name="T1?axis?ПРД2?2005">P1_T1?axis?ПРД2?2005,P2_T1?axis?ПРД2?2005,P3_T1?axis?ПРД2?2005</definedName>
    <definedName name="T1?axis?ПРД2?2006" localSheetId="1">'Приложение 1 МУ1135 (село)'!P1_T1?axis?ПРД2?2006,'Приложение 1 МУ1135 (село)'!P2_T1?axis?ПРД2?2006,'Приложение 1 МУ1135 (село)'!P3_T1?axis?ПРД2?2006</definedName>
    <definedName name="T1?axis?ПРД2?2006" localSheetId="4">'Приложение 5 МУ1135 (город)'!P1_T1?axis?ПРД2?2006,'Приложение 5 МУ1135 (город)'!P2_T1?axis?ПРД2?2006,'Приложение 5 МУ1135 (город)'!P3_T1?axis?ПРД2?2006</definedName>
    <definedName name="T1?axis?ПРД2?2006" localSheetId="8">P1_T1?axis?ПРД2?2006,P2_T1?axis?ПРД2?2006,P3_T1?axis?ПРД2?2006</definedName>
    <definedName name="T1?axis?ПРД2?2006">P1_T1?axis?ПРД2?2006,P2_T1?axis?ПРД2?2006,P3_T1?axis?ПРД2?2006</definedName>
    <definedName name="T1?Fuel_type" localSheetId="1">#REF!,#REF!,#REF!,#REF!,#REF!,#REF!,#REF!,#REF!,#REF!,#REF!,'Приложение 1 МУ1135 (село)'!P1_T1?Fuel_type</definedName>
    <definedName name="T1?Fuel_type" localSheetId="4">#REF!,#REF!,#REF!,#REF!,#REF!,#REF!,#REF!,#REF!,#REF!,#REF!,'Приложение 5 МУ1135 (город)'!P1_T1?Fuel_type</definedName>
    <definedName name="T1?Fuel_type" localSheetId="8">#REF!,#REF!,#REF!,#REF!,#REF!,#REF!,#REF!,#REF!,#REF!,#REF!,'ТМ по ТП 2019'!P1_T1?Fuel_type</definedName>
    <definedName name="T1?Fuel_type">#REF!,#REF!,#REF!,#REF!,#REF!,#REF!,#REF!,#REF!,#REF!,#REF!,P1_T1?Fuel_type</definedName>
    <definedName name="T1?item_ext?РОСТ" localSheetId="1">#REF!</definedName>
    <definedName name="T1?item_ext?РОСТ" localSheetId="4">#REF!</definedName>
    <definedName name="T1?item_ext?РОСТ" localSheetId="8">#REF!</definedName>
    <definedName name="T1?item_ext?РОСТ">#REF!</definedName>
    <definedName name="T1?L1" localSheetId="1">#REF!</definedName>
    <definedName name="T1?L1" localSheetId="4">#REF!</definedName>
    <definedName name="T1?L1">#REF!</definedName>
    <definedName name="T1?L1.1.1" localSheetId="1">'Приложение 1 МУ1135 (село)'!P1_T1?L1.1.1,'Приложение 1 МУ1135 (село)'!P2_T1?L1.1.1,'Приложение 1 МУ1135 (село)'!P3_T1?L1.1.1</definedName>
    <definedName name="T1?L1.1.1" localSheetId="4">'Приложение 5 МУ1135 (город)'!P1_T1?L1.1.1,'Приложение 5 МУ1135 (город)'!P2_T1?L1.1.1,'Приложение 5 МУ1135 (город)'!P3_T1?L1.1.1</definedName>
    <definedName name="T1?L1.1.1" localSheetId="8">'ТМ по ТП 2019'!P1_T1?L1.1.1,P2_T1?L1.1.1,P3_T1?L1.1.1</definedName>
    <definedName name="T1?L1.1.1">P1_T1?L1.1.1,P2_T1?L1.1.1,P3_T1?L1.1.1</definedName>
    <definedName name="T1?L1.1.1.1" localSheetId="1">'Приложение 1 МУ1135 (село)'!P1_T1?L1.1.1.1,'Приложение 1 МУ1135 (село)'!P2_T1?L1.1.1.1,'Приложение 1 МУ1135 (село)'!P3_T1?L1.1.1.1</definedName>
    <definedName name="T1?L1.1.1.1" localSheetId="4">'Приложение 5 МУ1135 (город)'!P1_T1?L1.1.1.1,'Приложение 5 МУ1135 (город)'!P2_T1?L1.1.1.1,'Приложение 5 МУ1135 (город)'!P3_T1?L1.1.1.1</definedName>
    <definedName name="T1?L1.1.1.1" localSheetId="8">P1_T1?L1.1.1.1,P2_T1?L1.1.1.1,P3_T1?L1.1.1.1</definedName>
    <definedName name="T1?L1.1.1.1">P1_T1?L1.1.1.1,P2_T1?L1.1.1.1,P3_T1?L1.1.1.1</definedName>
    <definedName name="T1?L1.1.2" localSheetId="1">'Приложение 1 МУ1135 (село)'!P2_T1?L1.1.2,'Приложение 1 МУ1135 (село)'!P3_T1?L1.1.2</definedName>
    <definedName name="T1?L1.1.2" localSheetId="4">'Приложение 5 МУ1135 (город)'!P2_T1?L1.1.2,'Приложение 5 МУ1135 (город)'!P3_T1?L1.1.2</definedName>
    <definedName name="T1?L1.1.2" localSheetId="8">P2_T1?L1.1.2,'ТМ по ТП 2019'!P3_T1?L1.1.2</definedName>
    <definedName name="T1?L1.1.2">P2_T1?L1.1.2,P3_T1?L1.1.2</definedName>
    <definedName name="T1?L1.1.2.1" localSheetId="1">'Приложение 1 МУ1135 (село)'!P1_T1?L1.1.2.1,'Приложение 1 МУ1135 (село)'!P2_T1?L1.1.2.1,'Приложение 1 МУ1135 (село)'!P3_T1?L1.1.2.1</definedName>
    <definedName name="T1?L1.1.2.1" localSheetId="4">'Приложение 5 МУ1135 (город)'!P1_T1?L1.1.2.1,'Приложение 5 МУ1135 (город)'!P2_T1?L1.1.2.1,'Приложение 5 МУ1135 (город)'!P3_T1?L1.1.2.1</definedName>
    <definedName name="T1?L1.1.2.1" localSheetId="8">P1_T1?L1.1.2.1,P2_T1?L1.1.2.1,'ТМ по ТП 2019'!P3_T1?L1.1.2.1</definedName>
    <definedName name="T1?L1.1.2.1">P1_T1?L1.1.2.1,P2_T1?L1.1.2.1,P3_T1?L1.1.2.1</definedName>
    <definedName name="T1?L1.1.2.1.1" localSheetId="1">#REF!,#REF!,#REF!,#REF!,'Приложение 1 МУ1135 (село)'!P1_T1?L1.1.2.1.1,'Приложение 1 МУ1135 (село)'!P2_T1?L1.1.2.1.1,'Приложение 1 МУ1135 (село)'!P3_T1?L1.1.2.1.1</definedName>
    <definedName name="T1?L1.1.2.1.1" localSheetId="4">#REF!,#REF!,#REF!,#REF!,'Приложение 5 МУ1135 (город)'!P1_T1?L1.1.2.1.1,'Приложение 5 МУ1135 (город)'!P2_T1?L1.1.2.1.1,'Приложение 5 МУ1135 (город)'!P3_T1?L1.1.2.1.1</definedName>
    <definedName name="T1?L1.1.2.1.1" localSheetId="8">#REF!,#REF!,#REF!,#REF!,P1_T1?L1.1.2.1.1,P2_T1?L1.1.2.1.1,P3_T1?L1.1.2.1.1</definedName>
    <definedName name="T1?L1.1.2.1.1">#REF!,#REF!,#REF!,#REF!,P1_T1?L1.1.2.1.1,P2_T1?L1.1.2.1.1,P3_T1?L1.1.2.1.1</definedName>
    <definedName name="T1?L1.1.2.1.2" localSheetId="1">#REF!,#REF!,#REF!,#REF!,'Приложение 1 МУ1135 (село)'!P1_T1?L1.1.2.1.2,'Приложение 1 МУ1135 (село)'!P2_T1?L1.1.2.1.2,'Приложение 1 МУ1135 (село)'!P3_T1?L1.1.2.1.2</definedName>
    <definedName name="T1?L1.1.2.1.2" localSheetId="4">#REF!,#REF!,#REF!,#REF!,'Приложение 5 МУ1135 (город)'!P1_T1?L1.1.2.1.2,'Приложение 5 МУ1135 (город)'!P2_T1?L1.1.2.1.2,'Приложение 5 МУ1135 (город)'!P3_T1?L1.1.2.1.2</definedName>
    <definedName name="T1?L1.1.2.1.2" localSheetId="8">#REF!,#REF!,#REF!,#REF!,P1_T1?L1.1.2.1.2,P2_T1?L1.1.2.1.2,P3_T1?L1.1.2.1.2</definedName>
    <definedName name="T1?L1.1.2.1.2">#REF!,#REF!,#REF!,#REF!,P1_T1?L1.1.2.1.2,P2_T1?L1.1.2.1.2,P3_T1?L1.1.2.1.2</definedName>
    <definedName name="T1?L1.1.2.1.3" localSheetId="1">#REF!,#REF!,#REF!,#REF!,'Приложение 1 МУ1135 (село)'!P1_T1?L1.1.2.1.3,'Приложение 1 МУ1135 (село)'!P2_T1?L1.1.2.1.3,'Приложение 1 МУ1135 (село)'!P3_T1?L1.1.2.1.3</definedName>
    <definedName name="T1?L1.1.2.1.3" localSheetId="4">#REF!,#REF!,#REF!,#REF!,'Приложение 5 МУ1135 (город)'!P1_T1?L1.1.2.1.3,'Приложение 5 МУ1135 (город)'!P2_T1?L1.1.2.1.3,'Приложение 5 МУ1135 (город)'!P3_T1?L1.1.2.1.3</definedName>
    <definedName name="T1?L1.1.2.1.3" localSheetId="8">#REF!,#REF!,#REF!,#REF!,P1_T1?L1.1.2.1.3,P2_T1?L1.1.2.1.3,P3_T1?L1.1.2.1.3</definedName>
    <definedName name="T1?L1.1.2.1.3">#REF!,#REF!,#REF!,#REF!,P1_T1?L1.1.2.1.3,P2_T1?L1.1.2.1.3,P3_T1?L1.1.2.1.3</definedName>
    <definedName name="T1?L1.1.2.2" localSheetId="1">'Приложение 1 МУ1135 (село)'!P1_T1?L1.1.2.2,'Приложение 1 МУ1135 (село)'!P2_T1?L1.1.2.2,'Приложение 1 МУ1135 (село)'!P3_T1?L1.1.2.2</definedName>
    <definedName name="T1?L1.1.2.2" localSheetId="4">'Приложение 5 МУ1135 (город)'!P1_T1?L1.1.2.2,'Приложение 5 МУ1135 (город)'!P2_T1?L1.1.2.2,'Приложение 5 МУ1135 (город)'!P3_T1?L1.1.2.2</definedName>
    <definedName name="T1?L1.1.2.2" localSheetId="8">P1_T1?L1.1.2.2,P2_T1?L1.1.2.2,P3_T1?L1.1.2.2</definedName>
    <definedName name="T1?L1.1.2.2">P1_T1?L1.1.2.2,P2_T1?L1.1.2.2,P3_T1?L1.1.2.2</definedName>
    <definedName name="T1?L1.1.2.3" localSheetId="1">'Приложение 1 МУ1135 (село)'!P1_T1?L1.1.2.3,'Приложение 1 МУ1135 (село)'!P2_T1?L1.1.2.3,'Приложение 1 МУ1135 (село)'!P3_T1?L1.1.2.3</definedName>
    <definedName name="T1?L1.1.2.3" localSheetId="4">'Приложение 5 МУ1135 (город)'!P1_T1?L1.1.2.3,'Приложение 5 МУ1135 (город)'!P2_T1?L1.1.2.3,'Приложение 5 МУ1135 (город)'!P3_T1?L1.1.2.3</definedName>
    <definedName name="T1?L1.1.2.3" localSheetId="8">P1_T1?L1.1.2.3,P2_T1?L1.1.2.3,P3_T1?L1.1.2.3</definedName>
    <definedName name="T1?L1.1.2.3">P1_T1?L1.1.2.3,P2_T1?L1.1.2.3,P3_T1?L1.1.2.3</definedName>
    <definedName name="T1?L1.1.2.4" localSheetId="1">'Приложение 1 МУ1135 (село)'!P1_T1?L1.1.2.4,'Приложение 1 МУ1135 (село)'!P2_T1?L1.1.2.4,'Приложение 1 МУ1135 (село)'!P3_T1?L1.1.2.4</definedName>
    <definedName name="T1?L1.1.2.4" localSheetId="4">'Приложение 5 МУ1135 (город)'!P1_T1?L1.1.2.4,'Приложение 5 МУ1135 (город)'!P2_T1?L1.1.2.4,'Приложение 5 МУ1135 (город)'!P3_T1?L1.1.2.4</definedName>
    <definedName name="T1?L1.1.2.4" localSheetId="8">P1_T1?L1.1.2.4,P2_T1?L1.1.2.4,P3_T1?L1.1.2.4</definedName>
    <definedName name="T1?L1.1.2.4">P1_T1?L1.1.2.4,P2_T1?L1.1.2.4,P3_T1?L1.1.2.4</definedName>
    <definedName name="T1?L1.1.2.5" localSheetId="1">'Приложение 1 МУ1135 (село)'!P1_T1?L1.1.2.5,'Приложение 1 МУ1135 (село)'!P2_T1?L1.1.2.5,'Приложение 1 МУ1135 (село)'!P3_T1?L1.1.2.5</definedName>
    <definedName name="T1?L1.1.2.5" localSheetId="4">'Приложение 5 МУ1135 (город)'!P1_T1?L1.1.2.5,'Приложение 5 МУ1135 (город)'!P2_T1?L1.1.2.5,'Приложение 5 МУ1135 (город)'!P3_T1?L1.1.2.5</definedName>
    <definedName name="T1?L1.1.2.5" localSheetId="8">P1_T1?L1.1.2.5,P2_T1?L1.1.2.5,P3_T1?L1.1.2.5</definedName>
    <definedName name="T1?L1.1.2.5">P1_T1?L1.1.2.5,P2_T1?L1.1.2.5,P3_T1?L1.1.2.5</definedName>
    <definedName name="T1?L1.1.2.6" localSheetId="1">'Приложение 1 МУ1135 (село)'!P1_T1?L1.1.2.6,'Приложение 1 МУ1135 (село)'!P2_T1?L1.1.2.6,'Приложение 1 МУ1135 (село)'!P3_T1?L1.1.2.6</definedName>
    <definedName name="T1?L1.1.2.6" localSheetId="4">'Приложение 5 МУ1135 (город)'!P1_T1?L1.1.2.6,'Приложение 5 МУ1135 (город)'!P2_T1?L1.1.2.6,'Приложение 5 МУ1135 (город)'!P3_T1?L1.1.2.6</definedName>
    <definedName name="T1?L1.1.2.6" localSheetId="8">P1_T1?L1.1.2.6,P2_T1?L1.1.2.6,P3_T1?L1.1.2.6</definedName>
    <definedName name="T1?L1.1.2.6">P1_T1?L1.1.2.6,P2_T1?L1.1.2.6,P3_T1?L1.1.2.6</definedName>
    <definedName name="T1?L1.1.2.7" localSheetId="1">'Приложение 1 МУ1135 (село)'!P1_T1?L1.1.2.7,'Приложение 1 МУ1135 (село)'!P2_T1?L1.1.2.7,'Приложение 1 МУ1135 (село)'!P3_T1?L1.1.2.7</definedName>
    <definedName name="T1?L1.1.2.7" localSheetId="4">'Приложение 5 МУ1135 (город)'!P1_T1?L1.1.2.7,'Приложение 5 МУ1135 (город)'!P2_T1?L1.1.2.7,'Приложение 5 МУ1135 (город)'!P3_T1?L1.1.2.7</definedName>
    <definedName name="T1?L1.1.2.7" localSheetId="8">P1_T1?L1.1.2.7,P2_T1?L1.1.2.7,P3_T1?L1.1.2.7</definedName>
    <definedName name="T1?L1.1.2.7">P1_T1?L1.1.2.7,P2_T1?L1.1.2.7,P3_T1?L1.1.2.7</definedName>
    <definedName name="T1?L1.1.2.7.1" localSheetId="1">'Приложение 1 МУ1135 (село)'!P1_T1?L1.1.2.7.1,'Приложение 1 МУ1135 (село)'!P2_T1?L1.1.2.7.1,'Приложение 1 МУ1135 (село)'!P3_T1?L1.1.2.7.1</definedName>
    <definedName name="T1?L1.1.2.7.1" localSheetId="4">'Приложение 5 МУ1135 (город)'!P1_T1?L1.1.2.7.1,'Приложение 5 МУ1135 (город)'!P2_T1?L1.1.2.7.1,'Приложение 5 МУ1135 (город)'!P3_T1?L1.1.2.7.1</definedName>
    <definedName name="T1?L1.1.2.7.1" localSheetId="8">P1_T1?L1.1.2.7.1,P2_T1?L1.1.2.7.1,P3_T1?L1.1.2.7.1</definedName>
    <definedName name="T1?L1.1.2.7.1">P1_T1?L1.1.2.7.1,P2_T1?L1.1.2.7.1,P3_T1?L1.1.2.7.1</definedName>
    <definedName name="T1?L2" localSheetId="1">#REF!</definedName>
    <definedName name="T1?L2" localSheetId="4">#REF!</definedName>
    <definedName name="T1?L2" localSheetId="8">#REF!</definedName>
    <definedName name="T1?L2">#REF!</definedName>
    <definedName name="T1?L3" localSheetId="1">#REF!</definedName>
    <definedName name="T1?L3" localSheetId="4">#REF!</definedName>
    <definedName name="T1?L3">#REF!</definedName>
    <definedName name="T1?L4" localSheetId="1">#REF!</definedName>
    <definedName name="T1?L4" localSheetId="4">#REF!</definedName>
    <definedName name="T1?L4">#REF!</definedName>
    <definedName name="T1?L5" localSheetId="1">#REF!</definedName>
    <definedName name="T1?L5" localSheetId="4">#REF!</definedName>
    <definedName name="T1?L5">#REF!</definedName>
    <definedName name="T1?L6" localSheetId="1">#REF!</definedName>
    <definedName name="T1?L6" localSheetId="4">#REF!</definedName>
    <definedName name="T1?L6">#REF!</definedName>
    <definedName name="T1?L7" localSheetId="1">#REF!</definedName>
    <definedName name="T1?L7" localSheetId="4">#REF!</definedName>
    <definedName name="T1?L7">#REF!</definedName>
    <definedName name="T1?L7.1" localSheetId="1">#REF!</definedName>
    <definedName name="T1?L7.1" localSheetId="4">#REF!</definedName>
    <definedName name="T1?L7.1">#REF!</definedName>
    <definedName name="T1?L7.2" localSheetId="1">#REF!</definedName>
    <definedName name="T1?L7.2" localSheetId="4">#REF!</definedName>
    <definedName name="T1?L7.2">#REF!</definedName>
    <definedName name="T1?L7.3" localSheetId="1">#REF!</definedName>
    <definedName name="T1?L7.3" localSheetId="4">#REF!</definedName>
    <definedName name="T1?L7.3">#REF!</definedName>
    <definedName name="T1?L7.4" localSheetId="1">#REF!</definedName>
    <definedName name="T1?L7.4" localSheetId="4">#REF!</definedName>
    <definedName name="T1?L7.4">#REF!</definedName>
    <definedName name="T1?L8" localSheetId="1">#REF!</definedName>
    <definedName name="T1?L8" localSheetId="4">#REF!</definedName>
    <definedName name="T1?L8">#REF!</definedName>
    <definedName name="T1?L8.1" localSheetId="1">#REF!</definedName>
    <definedName name="T1?L8.1" localSheetId="4">#REF!</definedName>
    <definedName name="T1?L8.1">#REF!</definedName>
    <definedName name="T1?L8.2" localSheetId="1">#REF!</definedName>
    <definedName name="T1?L8.2" localSheetId="4">#REF!</definedName>
    <definedName name="T1?L8.2">#REF!</definedName>
    <definedName name="T1?L8.3" localSheetId="1">#REF!</definedName>
    <definedName name="T1?L8.3" localSheetId="4">#REF!</definedName>
    <definedName name="T1?L8.3">#REF!</definedName>
    <definedName name="T1?L9" localSheetId="1">#REF!</definedName>
    <definedName name="T1?L9" localSheetId="4">#REF!</definedName>
    <definedName name="T1?L9">#REF!</definedName>
    <definedName name="T1?M1" localSheetId="1">#REF!,#REF!,#REF!,#REF!,#REF!,#REF!,#REF!,#REF!,#REF!,'Приложение 1 МУ1135 (село)'!P1_T1?M1,'Приложение 1 МУ1135 (село)'!P2_T1?M1,'Приложение 1 МУ1135 (село)'!P3_T1?M1</definedName>
    <definedName name="T1?M1" localSheetId="4">#REF!,#REF!,#REF!,#REF!,#REF!,#REF!,#REF!,#REF!,#REF!,'Приложение 5 МУ1135 (город)'!P1_T1?M1,'Приложение 5 МУ1135 (город)'!P2_T1?M1,'Приложение 5 МУ1135 (город)'!P3_T1?M1</definedName>
    <definedName name="T1?M1" localSheetId="8">#REF!,#REF!,#REF!,#REF!,#REF!,#REF!,#REF!,#REF!,#REF!,'ТМ по ТП 2019'!P1_T1?M1,'ТМ по ТП 2019'!P2_T1?M1,'ТМ по ТП 2019'!P3_T1?M1</definedName>
    <definedName name="T1?M1">#REF!,#REF!,#REF!,#REF!,#REF!,#REF!,#REF!,#REF!,#REF!,P1_T1?M1,P2_T1?M1,P3_T1?M1</definedName>
    <definedName name="T1?M2" localSheetId="1">#REF!,#REF!,#REF!,#REF!,#REF!,#REF!,#REF!,#REF!,#REF!,'Приложение 1 МУ1135 (село)'!P1_T1?M2,'Приложение 1 МУ1135 (село)'!P2_T1?M2,'Приложение 1 МУ1135 (село)'!P3_T1?M2</definedName>
    <definedName name="T1?M2" localSheetId="4">#REF!,#REF!,#REF!,#REF!,#REF!,#REF!,#REF!,#REF!,#REF!,'Приложение 5 МУ1135 (город)'!P1_T1?M2,'Приложение 5 МУ1135 (город)'!P2_T1?M2,'Приложение 5 МУ1135 (город)'!P3_T1?M2</definedName>
    <definedName name="T1?M2" localSheetId="8">#REF!,#REF!,#REF!,#REF!,#REF!,#REF!,#REF!,#REF!,#REF!,P1_T1?M2,P2_T1?M2,P3_T1?M2</definedName>
    <definedName name="T1?M2">#REF!,#REF!,#REF!,#REF!,#REF!,#REF!,#REF!,#REF!,#REF!,P1_T1?M2,P2_T1?M2,P3_T1?M2</definedName>
    <definedName name="T1?Name" localSheetId="1">#REF!</definedName>
    <definedName name="T1?Name" localSheetId="4">#REF!</definedName>
    <definedName name="T1?Name" localSheetId="8">#REF!</definedName>
    <definedName name="T1?Name">#REF!</definedName>
    <definedName name="T1?Table" localSheetId="1">#REF!</definedName>
    <definedName name="T1?Table" localSheetId="4">#REF!</definedName>
    <definedName name="T1?Table">#REF!</definedName>
    <definedName name="T1?Title" localSheetId="1">#REF!</definedName>
    <definedName name="T1?Title" localSheetId="4">#REF!</definedName>
    <definedName name="T1?Title">#REF!</definedName>
    <definedName name="T1?unit?ГКАЛ" localSheetId="1">'Приложение 1 МУ1135 (село)'!P1_T1?unit?ГКАЛ,'Приложение 1 МУ1135 (село)'!P2_T1?unit?ГКАЛ,'Приложение 1 МУ1135 (село)'!P3_T1?unit?ГКАЛ,'Приложение 1 МУ1135 (село)'!P4_T1?unit?ГКАЛ,'Приложение 1 МУ1135 (село)'!P5_T1?unit?ГКАЛ,'Приложение 1 МУ1135 (село)'!P6_T1?unit?ГКАЛ</definedName>
    <definedName name="T1?unit?ГКАЛ" localSheetId="4">'Приложение 5 МУ1135 (город)'!P1_T1?unit?ГКАЛ,'Приложение 5 МУ1135 (город)'!P2_T1?unit?ГКАЛ,'Приложение 5 МУ1135 (город)'!P3_T1?unit?ГКАЛ,'Приложение 5 МУ1135 (город)'!P4_T1?unit?ГКАЛ,'Приложение 5 МУ1135 (город)'!P5_T1?unit?ГКАЛ,'Приложение 5 МУ1135 (город)'!P6_T1?unit?ГКАЛ</definedName>
    <definedName name="T1?unit?ГКАЛ" localSheetId="8">'ТМ по ТП 2019'!P1_T1?unit?ГКАЛ,'ТМ по ТП 2019'!P2_T1?unit?ГКАЛ,'ТМ по ТП 2019'!P3_T1?unit?ГКАЛ,P4_T1?unit?ГКАЛ,P5_T1?unit?ГКАЛ,P6_T1?unit?ГКАЛ</definedName>
    <definedName name="T1?unit?ГКАЛ">P1_T1?unit?ГКАЛ,P2_T1?unit?ГКАЛ,P3_T1?unit?ГКАЛ,P4_T1?unit?ГКАЛ,P5_T1?unit?ГКАЛ,P6_T1?unit?ГКАЛ</definedName>
    <definedName name="T1?unit?МВТ" localSheetId="1">#REF!</definedName>
    <definedName name="T1?unit?МВТ" localSheetId="4">#REF!</definedName>
    <definedName name="T1?unit?МВТ" localSheetId="8">#REF!</definedName>
    <definedName name="T1?unit?МВТ">#REF!</definedName>
    <definedName name="T1?unit?ПРЦ" localSheetId="1">#REF!</definedName>
    <definedName name="T1?unit?ПРЦ" localSheetId="4">#REF!</definedName>
    <definedName name="T1?unit?ПРЦ">#REF!</definedName>
    <definedName name="T1?unit?РУБ.ГКАЛ" localSheetId="1">'Приложение 1 МУ1135 (село)'!P1_T1?unit?РУБ.ГКАЛ,'Приложение 1 МУ1135 (село)'!P2_T1?unit?РУБ.ГКАЛ,'Приложение 1 МУ1135 (село)'!P3_T1?unit?РУБ.ГКАЛ,'Приложение 1 МУ1135 (село)'!P4_T1?unit?РУБ.ГКАЛ,'Приложение 1 МУ1135 (село)'!P5_T1?unit?РУБ.ГКАЛ,'Приложение 1 МУ1135 (село)'!P6_T1?unit?РУБ.ГКАЛ</definedName>
    <definedName name="T1?unit?РУБ.ГКАЛ" localSheetId="4">'Приложение 5 МУ1135 (город)'!P1_T1?unit?РУБ.ГКАЛ,'Приложение 5 МУ1135 (город)'!P2_T1?unit?РУБ.ГКАЛ,'Приложение 5 МУ1135 (город)'!P3_T1?unit?РУБ.ГКАЛ,'Приложение 5 МУ1135 (город)'!P4_T1?unit?РУБ.ГКАЛ,'Приложение 5 МУ1135 (город)'!P5_T1?unit?РУБ.ГКАЛ,'Приложение 5 МУ1135 (город)'!P6_T1?unit?РУБ.ГКАЛ</definedName>
    <definedName name="T1?unit?РУБ.ГКАЛ" localSheetId="8">P1_T1?unit?РУБ.ГКАЛ,P2_T1?unit?РУБ.ГКАЛ,P3_T1?unit?РУБ.ГКАЛ,P4_T1?unit?РУБ.ГКАЛ,P5_T1?unit?РУБ.ГКАЛ,P6_T1?unit?РУБ.ГКАЛ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1">'Приложение 1 МУ1135 (село)'!P4_T1?unit?РУБ.ТОНН,'Приложение 1 МУ1135 (село)'!P5_T1?unit?РУБ.ТОНН</definedName>
    <definedName name="T1?unit?РУБ.ТОНН" localSheetId="4">'Приложение 5 МУ1135 (город)'!P4_T1?unit?РУБ.ТОНН,'Приложение 5 МУ1135 (город)'!P5_T1?unit?РУБ.ТОНН</definedName>
    <definedName name="T1?unit?РУБ.ТОНН" localSheetId="8">'ТМ по ТП 2019'!P4_T1?unit?РУБ.ТОНН,'ТМ по ТП 2019'!P5_T1?unit?РУБ.ТОНН</definedName>
    <definedName name="T1?unit?РУБ.ТОНН">P4_T1?unit?РУБ.ТОНН,P5_T1?unit?РУБ.ТОНН</definedName>
    <definedName name="T1?unit?СТР" localSheetId="1">'Приложение 1 МУ1135 (село)'!P2_T1?unit?СТР,'Приложение 1 МУ1135 (село)'!P3_T1?unit?СТР,'Приложение 1 МУ1135 (село)'!P4_T1?unit?СТР,'Приложение 1 МУ1135 (село)'!P5_T1?unit?СТР,'Приложение 1 МУ1135 (село)'!P6_T1?unit?СТР</definedName>
    <definedName name="T1?unit?СТР" localSheetId="4">'Приложение 5 МУ1135 (город)'!P2_T1?unit?СТР,'Приложение 5 МУ1135 (город)'!P3_T1?unit?СТР,'Приложение 5 МУ1135 (город)'!P4_T1?unit?СТР,'Приложение 5 МУ1135 (город)'!P5_T1?unit?СТР,'Приложение 5 МУ1135 (город)'!P6_T1?unit?СТР</definedName>
    <definedName name="T1?unit?СТР" localSheetId="8">'ТМ по ТП 2019'!P2_T1?unit?СТР,'ТМ по ТП 2019'!P3_T1?unit?СТР,'ТМ по ТП 2019'!P4_T1?unit?СТР,'ТМ по ТП 2019'!P5_T1?unit?СТР,'ТМ по ТП 2019'!P6_T1?unit?СТР</definedName>
    <definedName name="T1?unit?СТР">P2_T1?unit?СТР,P3_T1?unit?СТР,P4_T1?unit?СТР,P5_T1?unit?СТР,P6_T1?unit?СТР</definedName>
    <definedName name="T1?unit?ТОНН" localSheetId="1">#REF!,#REF!,#REF!,#REF!,#REF!,#REF!,'Приложение 1 МУ1135 (село)'!P1_T1?unit?ТОНН,'Приложение 1 МУ1135 (село)'!P2_T1?unit?ТОНН,'Приложение 1 МУ1135 (село)'!P3_T1?unit?ТОНН,'Приложение 1 МУ1135 (село)'!P4_T1?unit?ТОНН</definedName>
    <definedName name="T1?unit?ТОНН" localSheetId="4">#REF!,#REF!,#REF!,#REF!,#REF!,#REF!,'Приложение 5 МУ1135 (город)'!P1_T1?unit?ТОНН,'Приложение 5 МУ1135 (город)'!P2_T1?unit?ТОНН,'Приложение 5 МУ1135 (город)'!P3_T1?unit?ТОНН,'Приложение 5 МУ1135 (город)'!P4_T1?unit?ТОНН</definedName>
    <definedName name="T1?unit?ТОНН" localSheetId="8">#REF!,#REF!,#REF!,#REF!,#REF!,#REF!,'ТМ по ТП 2019'!P1_T1?unit?ТОНН,'ТМ по ТП 2019'!P2_T1?unit?ТОНН,'ТМ по ТП 2019'!P3_T1?unit?ТОНН,'ТМ по ТП 2019'!P4_T1?unit?ТОНН</definedName>
    <definedName name="T1?unit?ТОНН">#REF!,#REF!,#REF!,#REF!,#REF!,#REF!,P1_T1?unit?ТОНН,P2_T1?unit?ТОНН,P3_T1?unit?ТОНН,P4_T1?unit?ТОНН</definedName>
    <definedName name="T1?unit?ТРУБ" localSheetId="1">'Приложение 1 МУ1135 (село)'!P11_T1?unit?ТРУБ,'Приложение 1 МУ1135 (село)'!P12_T1?unit?ТРУБ,'Приложение 1 МУ1135 (село)'!P13_T1?unit?ТРУБ</definedName>
    <definedName name="T1?unit?ТРУБ" localSheetId="4">'Приложение 5 МУ1135 (город)'!P11_T1?unit?ТРУБ,'Приложение 5 МУ1135 (город)'!P12_T1?unit?ТРУБ,'Приложение 5 МУ1135 (город)'!P13_T1?unit?ТРУБ</definedName>
    <definedName name="T1?unit?ТРУБ" localSheetId="8">'ТМ по ТП 2019'!P11_T1?unit?ТРУБ,'ТМ по ТП 2019'!P12_T1?unit?ТРУБ,'ТМ по ТП 2019'!P13_T1?unit?ТРУБ</definedName>
    <definedName name="T1?unit?ТРУБ">P11_T1?unit?ТРУБ,P12_T1?unit?ТРУБ,P13_T1?unit?ТРУБ</definedName>
    <definedName name="T1_" localSheetId="1">#REF!</definedName>
    <definedName name="T1_" localSheetId="4">#REF!</definedName>
    <definedName name="T1_" localSheetId="8">#REF!</definedName>
    <definedName name="T1_">#REF!</definedName>
    <definedName name="T1_2_Copy" localSheetId="1">#REF!</definedName>
    <definedName name="T1_2_Copy" localSheetId="4">#REF!</definedName>
    <definedName name="T1_2_Copy">#REF!</definedName>
    <definedName name="T1_Add_Town" localSheetId="1">#REF!</definedName>
    <definedName name="T1_Add_Town" localSheetId="4">#REF!</definedName>
    <definedName name="T1_Add_Town">#REF!</definedName>
    <definedName name="T1_Copy" localSheetId="1">#REF!</definedName>
    <definedName name="T1_Copy" localSheetId="4">#REF!</definedName>
    <definedName name="T1_Copy">#REF!</definedName>
    <definedName name="T1_Protect" localSheetId="8">'ТМ по ТП 2019'!P15_T1_Protect,'ТМ по ТП 2019'!P16_T1_Protect,'ТМ по ТП 2019'!P17_T1_Protect,'ТМ по ТП 2019'!P18_T1_Protect,'ТМ по ТП 2019'!P19_T1_Protect</definedName>
    <definedName name="T1_Protect">P15_T1_Protect,P16_T1_Protect,P17_T1_Protect,P18_T1_Protect,P19_T1_Protect</definedName>
    <definedName name="T1_Unprotected" localSheetId="1">#REF!,#REF!,#REF!,#REF!,#REF!,#REF!,#REF!,#REF!</definedName>
    <definedName name="T1_Unprotected" localSheetId="4">#REF!,#REF!,#REF!,#REF!,#REF!,#REF!,#REF!,#REF!</definedName>
    <definedName name="T1_Unprotected" localSheetId="8">#REF!,#REF!,#REF!,#REF!,#REF!,#REF!,#REF!,#REF!</definedName>
    <definedName name="T1_Unprotected">#REF!,#REF!,#REF!,#REF!,#REF!,#REF!,#REF!,#REF!</definedName>
    <definedName name="T10?axis?ПРД?РЕГ" localSheetId="1">#REF!</definedName>
    <definedName name="T10?axis?ПРД?РЕГ" localSheetId="4">#REF!</definedName>
    <definedName name="T10?axis?ПРД?РЕГ" localSheetId="8">#REF!</definedName>
    <definedName name="T10?axis?ПРД?РЕГ">#REF!</definedName>
    <definedName name="T10?item_ext?РОСТ" localSheetId="1">#REF!</definedName>
    <definedName name="T10?item_ext?РОСТ" localSheetId="4">#REF!</definedName>
    <definedName name="T10?item_ext?РОСТ">#REF!</definedName>
    <definedName name="T10?L1" localSheetId="1">#REF!</definedName>
    <definedName name="T10?L1" localSheetId="4">#REF!</definedName>
    <definedName name="T10?L1">#REF!</definedName>
    <definedName name="T10?L1.1" localSheetId="1">#REF!</definedName>
    <definedName name="T10?L1.1" localSheetId="4">#REF!</definedName>
    <definedName name="T10?L1.1">#REF!</definedName>
    <definedName name="T10?L1.1.x" localSheetId="1">#REF!</definedName>
    <definedName name="T10?L1.1.x" localSheetId="4">#REF!</definedName>
    <definedName name="T10?L1.1.x">#REF!</definedName>
    <definedName name="T10?L1.2" localSheetId="1">#REF!</definedName>
    <definedName name="T10?L1.2" localSheetId="4">#REF!</definedName>
    <definedName name="T10?L1.2">#REF!</definedName>
    <definedName name="T10?L1.2.x" localSheetId="1">#REF!</definedName>
    <definedName name="T10?L1.2.x" localSheetId="4">#REF!</definedName>
    <definedName name="T10?L1.2.x">#REF!</definedName>
    <definedName name="T10?L2" localSheetId="1">#REF!</definedName>
    <definedName name="T10?L2" localSheetId="4">#REF!</definedName>
    <definedName name="T10?L2">#REF!</definedName>
    <definedName name="T10?L2.x" localSheetId="1">#REF!</definedName>
    <definedName name="T10?L2.x" localSheetId="4">#REF!</definedName>
    <definedName name="T10?L2.x">#REF!</definedName>
    <definedName name="T10?L3" localSheetId="1">#REF!</definedName>
    <definedName name="T10?L3" localSheetId="4">#REF!</definedName>
    <definedName name="T10?L3">#REF!</definedName>
    <definedName name="T10?L3.x" localSheetId="1">#REF!</definedName>
    <definedName name="T10?L3.x" localSheetId="4">#REF!</definedName>
    <definedName name="T10?L3.x">#REF!</definedName>
    <definedName name="T10?L4" localSheetId="1">#REF!</definedName>
    <definedName name="T10?L4" localSheetId="4">#REF!</definedName>
    <definedName name="T10?L4">#REF!</definedName>
    <definedName name="T10?Name" localSheetId="1">#REF!</definedName>
    <definedName name="T10?Name" localSheetId="4">#REF!</definedName>
    <definedName name="T10?Name">#REF!</definedName>
    <definedName name="T10?Table" localSheetId="1">#REF!</definedName>
    <definedName name="T10?Table" localSheetId="4">#REF!</definedName>
    <definedName name="T10?Table">#REF!</definedName>
    <definedName name="T10?Title" localSheetId="1">#REF!</definedName>
    <definedName name="T10?Title" localSheetId="4">#REF!</definedName>
    <definedName name="T10?Title">#REF!</definedName>
    <definedName name="T10?unit?ПРЦ" localSheetId="1">#REF!</definedName>
    <definedName name="T10?unit?ПРЦ" localSheetId="4">#REF!</definedName>
    <definedName name="T10?unit?ПРЦ">#REF!</definedName>
    <definedName name="T10?unit?ТРУБ" localSheetId="1">#REF!</definedName>
    <definedName name="T10?unit?ТРУБ" localSheetId="4">#REF!</definedName>
    <definedName name="T10?unit?ТРУБ">#REF!</definedName>
    <definedName name="T10_Copy1" localSheetId="1">#REF!</definedName>
    <definedName name="T10_Copy1" localSheetId="4">#REF!</definedName>
    <definedName name="T10_Copy1">#REF!</definedName>
    <definedName name="T10_Copy2" localSheetId="1">#REF!</definedName>
    <definedName name="T10_Copy2" localSheetId="4">#REF!</definedName>
    <definedName name="T10_Copy2">#REF!</definedName>
    <definedName name="T10_Copy3" localSheetId="1">#REF!</definedName>
    <definedName name="T10_Copy3" localSheetId="4">#REF!</definedName>
    <definedName name="T10_Copy3">#REF!</definedName>
    <definedName name="T10_Copy4" localSheetId="1">#REF!</definedName>
    <definedName name="T10_Copy4" localSheetId="4">#REF!</definedName>
    <definedName name="T10_Copy4">#REF!</definedName>
    <definedName name="T10_ET_4">#N/A</definedName>
    <definedName name="T10_OPT" localSheetId="1">#REF!</definedName>
    <definedName name="T10_OPT" localSheetId="4">#REF!</definedName>
    <definedName name="T10_OPT" localSheetId="8">#REF!</definedName>
    <definedName name="T10_OPT">#REF!</definedName>
    <definedName name="T10_OPT_4">"#REF!"</definedName>
    <definedName name="T10_ROZN" localSheetId="1">#REF!</definedName>
    <definedName name="T10_ROZN" localSheetId="4">#REF!</definedName>
    <definedName name="T10_ROZN" localSheetId="8">#REF!</definedName>
    <definedName name="T10_ROZN">#REF!</definedName>
    <definedName name="T10_ROZN_4">"#REF!"</definedName>
    <definedName name="T11?Data">#N/A</definedName>
    <definedName name="T12?axis?R?ДОГОВОР" localSheetId="1">#REF!</definedName>
    <definedName name="T12?axis?R?ДОГОВОР" localSheetId="4">#REF!</definedName>
    <definedName name="T12?axis?R?ДОГОВОР" localSheetId="8">#REF!</definedName>
    <definedName name="T12?axis?R?ДОГОВОР">#REF!</definedName>
    <definedName name="T12?axis?R?ДОГОВОР?" localSheetId="1">#REF!</definedName>
    <definedName name="T12?axis?R?ДОГОВОР?" localSheetId="4">#REF!</definedName>
    <definedName name="T12?axis?R?ДОГОВОР?">#REF!</definedName>
    <definedName name="T12?axis?ПРД?РЕГ" localSheetId="1">#REF!</definedName>
    <definedName name="T12?axis?ПРД?РЕГ" localSheetId="4">#REF!</definedName>
    <definedName name="T12?axis?ПРД?РЕГ">#REF!</definedName>
    <definedName name="T12?item_ext?РОСТ" localSheetId="1">#REF!</definedName>
    <definedName name="T12?item_ext?РОСТ" localSheetId="4">#REF!</definedName>
    <definedName name="T12?item_ext?РОСТ">#REF!</definedName>
    <definedName name="T12?L1" localSheetId="1">#REF!</definedName>
    <definedName name="T12?L1" localSheetId="4">#REF!</definedName>
    <definedName name="T12?L1">#REF!</definedName>
    <definedName name="T12?L1.1" localSheetId="1">#REF!</definedName>
    <definedName name="T12?L1.1" localSheetId="4">#REF!</definedName>
    <definedName name="T12?L1.1">#REF!</definedName>
    <definedName name="T12?L2" localSheetId="1">#REF!</definedName>
    <definedName name="T12?L2" localSheetId="4">#REF!</definedName>
    <definedName name="T12?L2">#REF!</definedName>
    <definedName name="T12?L2.1" localSheetId="1">#REF!</definedName>
    <definedName name="T12?L2.1" localSheetId="4">#REF!</definedName>
    <definedName name="T12?L2.1">#REF!</definedName>
    <definedName name="T12?L3" localSheetId="1">#REF!</definedName>
    <definedName name="T12?L3" localSheetId="4">#REF!</definedName>
    <definedName name="T12?L3">#REF!</definedName>
    <definedName name="T12?Name" localSheetId="1">#REF!</definedName>
    <definedName name="T12?Name" localSheetId="4">#REF!</definedName>
    <definedName name="T12?Name">#REF!</definedName>
    <definedName name="T12?Table" localSheetId="1">#REF!</definedName>
    <definedName name="T12?Table" localSheetId="4">#REF!</definedName>
    <definedName name="T12?Table">#REF!</definedName>
    <definedName name="T12?Title" localSheetId="1">#REF!</definedName>
    <definedName name="T12?Title" localSheetId="4">#REF!</definedName>
    <definedName name="T12?Title">#REF!</definedName>
    <definedName name="T12?unit?ПРЦ" localSheetId="1">#REF!</definedName>
    <definedName name="T12?unit?ПРЦ" localSheetId="4">#REF!</definedName>
    <definedName name="T12?unit?ПРЦ">#REF!</definedName>
    <definedName name="T12_Copy" localSheetId="1">#REF!</definedName>
    <definedName name="T12_Copy" localSheetId="4">#REF!</definedName>
    <definedName name="T12_Copy">#REF!</definedName>
    <definedName name="T13?axis?ПРД?РЕГ" localSheetId="1">#REF!</definedName>
    <definedName name="T13?axis?ПРД?РЕГ" localSheetId="4">#REF!</definedName>
    <definedName name="T13?axis?ПРД?РЕГ">#REF!</definedName>
    <definedName name="T13?item_ext?РОСТ" localSheetId="1">#REF!</definedName>
    <definedName name="T13?item_ext?РОСТ" localSheetId="4">#REF!</definedName>
    <definedName name="T13?item_ext?РОСТ">#REF!</definedName>
    <definedName name="T13?L1.1" localSheetId="1">#REF!</definedName>
    <definedName name="T13?L1.1" localSheetId="4">#REF!</definedName>
    <definedName name="T13?L1.1">#REF!</definedName>
    <definedName name="T13?L1.2" localSheetId="1">#REF!</definedName>
    <definedName name="T13?L1.2" localSheetId="4">#REF!</definedName>
    <definedName name="T13?L1.2">#REF!</definedName>
    <definedName name="T13?L2" localSheetId="1">#REF!</definedName>
    <definedName name="T13?L2" localSheetId="4">#REF!</definedName>
    <definedName name="T13?L2">#REF!</definedName>
    <definedName name="T13?L2.1" localSheetId="1">#REF!</definedName>
    <definedName name="T13?L2.1" localSheetId="4">#REF!</definedName>
    <definedName name="T13?L2.1">#REF!</definedName>
    <definedName name="T13?L2.1.1" localSheetId="1">#REF!</definedName>
    <definedName name="T13?L2.1.1" localSheetId="4">#REF!</definedName>
    <definedName name="T13?L2.1.1">#REF!</definedName>
    <definedName name="T13?L2.1.2" localSheetId="1">#REF!</definedName>
    <definedName name="T13?L2.1.2" localSheetId="4">#REF!</definedName>
    <definedName name="T13?L2.1.2">#REF!</definedName>
    <definedName name="T13?L2.2" localSheetId="1">#REF!</definedName>
    <definedName name="T13?L2.2" localSheetId="4">#REF!</definedName>
    <definedName name="T13?L2.2">#REF!</definedName>
    <definedName name="T13?L2.2.1" localSheetId="1">#REF!</definedName>
    <definedName name="T13?L2.2.1" localSheetId="4">#REF!</definedName>
    <definedName name="T13?L2.2.1">#REF!</definedName>
    <definedName name="T13?L2.2.2" localSheetId="1">#REF!</definedName>
    <definedName name="T13?L2.2.2" localSheetId="4">#REF!</definedName>
    <definedName name="T13?L2.2.2">#REF!</definedName>
    <definedName name="T13?L3" localSheetId="1">#REF!</definedName>
    <definedName name="T13?L3" localSheetId="4">#REF!</definedName>
    <definedName name="T13?L3">#REF!</definedName>
    <definedName name="T13?L4" localSheetId="1">#REF!</definedName>
    <definedName name="T13?L4" localSheetId="4">#REF!</definedName>
    <definedName name="T13?L4">#REF!</definedName>
    <definedName name="T13?Name" localSheetId="1">#REF!</definedName>
    <definedName name="T13?Name" localSheetId="4">#REF!</definedName>
    <definedName name="T13?Name">#REF!</definedName>
    <definedName name="T13?Table" localSheetId="1">#REF!</definedName>
    <definedName name="T13?Table" localSheetId="4">#REF!</definedName>
    <definedName name="T13?Table">#REF!</definedName>
    <definedName name="T13?Title" localSheetId="1">#REF!</definedName>
    <definedName name="T13?Title" localSheetId="4">#REF!</definedName>
    <definedName name="T13?Title">#REF!</definedName>
    <definedName name="T13?unit?МКВТЧ" localSheetId="1">#REF!</definedName>
    <definedName name="T13?unit?МКВТЧ" localSheetId="4">#REF!</definedName>
    <definedName name="T13?unit?МКВТЧ">#REF!</definedName>
    <definedName name="T13?unit?ПРЦ" localSheetId="1">#REF!</definedName>
    <definedName name="T13?unit?ПРЦ" localSheetId="4">#REF!</definedName>
    <definedName name="T13?unit?ПРЦ">#REF!</definedName>
    <definedName name="T13?unit?ТГКАЛ" localSheetId="1">#REF!</definedName>
    <definedName name="T13?unit?ТГКАЛ" localSheetId="4">#REF!</definedName>
    <definedName name="T13?unit?ТГКАЛ">#REF!</definedName>
    <definedName name="T14?axis?R?ВРАС" localSheetId="1">#REF!</definedName>
    <definedName name="T14?axis?R?ВРАС" localSheetId="4">#REF!</definedName>
    <definedName name="T14?axis?R?ВРАС">#REF!</definedName>
    <definedName name="T14?axis?R?ВРАС?" localSheetId="1">#REF!</definedName>
    <definedName name="T14?axis?R?ВРАС?" localSheetId="4">#REF!</definedName>
    <definedName name="T14?axis?R?ВРАС?">#REF!</definedName>
    <definedName name="T14?axis?ПРД?РЕГ" localSheetId="1">#REF!</definedName>
    <definedName name="T14?axis?ПРД?РЕГ" localSheetId="4">#REF!</definedName>
    <definedName name="T14?axis?ПРД?РЕГ">#REF!</definedName>
    <definedName name="T14?item_ext?РОСТ" localSheetId="1">#REF!</definedName>
    <definedName name="T14?item_ext?РОСТ" localSheetId="4">#REF!</definedName>
    <definedName name="T14?item_ext?РОСТ">#REF!</definedName>
    <definedName name="T14?L2" localSheetId="1">#REF!</definedName>
    <definedName name="T14?L2" localSheetId="4">#REF!</definedName>
    <definedName name="T14?L2">#REF!</definedName>
    <definedName name="T14?Name" localSheetId="1">#REF!</definedName>
    <definedName name="T14?Name" localSheetId="4">#REF!</definedName>
    <definedName name="T14?Name">#REF!</definedName>
    <definedName name="T14?Table" localSheetId="1">#REF!</definedName>
    <definedName name="T14?Table" localSheetId="4">#REF!</definedName>
    <definedName name="T14?Table">#REF!</definedName>
    <definedName name="T14?Title" localSheetId="1">#REF!</definedName>
    <definedName name="T14?Title" localSheetId="4">#REF!</definedName>
    <definedName name="T14?Title">#REF!</definedName>
    <definedName name="T14_Copy" localSheetId="1">#REF!</definedName>
    <definedName name="T14_Copy" localSheetId="4">#REF!</definedName>
    <definedName name="T14_Copy">#REF!</definedName>
    <definedName name="T15?Columns" localSheetId="1">#REF!</definedName>
    <definedName name="T15?Columns" localSheetId="4">#REF!</definedName>
    <definedName name="T15?Columns">#REF!</definedName>
    <definedName name="T15?ItemComments" localSheetId="1">#REF!</definedName>
    <definedName name="T15?ItemComments" localSheetId="4">#REF!</definedName>
    <definedName name="T15?ItemComments">#REF!</definedName>
    <definedName name="T15?Items" localSheetId="1">#REF!</definedName>
    <definedName name="T15?Items" localSheetId="4">#REF!</definedName>
    <definedName name="T15?Items">#REF!</definedName>
    <definedName name="T15?Scope" localSheetId="1">#REF!</definedName>
    <definedName name="T15?Scope" localSheetId="4">#REF!</definedName>
    <definedName name="T15?Scope">#REF!</definedName>
    <definedName name="T15?ВРАС" localSheetId="1">#REF!</definedName>
    <definedName name="T15?ВРАС" localSheetId="4">#REF!</definedName>
    <definedName name="T15?ВРАС">#REF!</definedName>
    <definedName name="T15_Protect" localSheetId="8">'[42]15'!$E$25:$I$29,'[42]15'!$E$31:$I$34,'[42]15'!$E$36:$I$38,'[42]15'!$E$42:$I$43,'[42]15'!$E$9:$I$17,'[42]15'!$B$36:$B$38,'[42]15'!$E$19:$I$21</definedName>
    <definedName name="T15_Protect">'[54]15'!$E$25:$I$29,'[54]15'!$E$31:$I$34,'[54]15'!$E$36:$I$38,'[54]15'!$E$42:$I$43,'[54]15'!$E$9:$I$17,'[54]15'!$B$36:$B$38,'[54]15'!$E$19:$I$21</definedName>
    <definedName name="T16?axis?R?ДОГОВОР?_4">#N/A</definedName>
    <definedName name="T16?axis?R?ДОГОВОР_4">#N/A</definedName>
    <definedName name="T16?axis?R?ОРГ" localSheetId="1">#REF!</definedName>
    <definedName name="T16?axis?R?ОРГ" localSheetId="4">#REF!</definedName>
    <definedName name="T16?axis?R?ОРГ" localSheetId="8">#REF!</definedName>
    <definedName name="T16?axis?R?ОРГ">#REF!</definedName>
    <definedName name="T16?axis?R?ОРГ?" localSheetId="1">#REF!</definedName>
    <definedName name="T16?axis?R?ОРГ?" localSheetId="4">#REF!</definedName>
    <definedName name="T16?axis?R?ОРГ?">#REF!</definedName>
    <definedName name="T16?axis?ПРД?РЕГ" localSheetId="1">#REF!</definedName>
    <definedName name="T16?axis?ПРД?РЕГ" localSheetId="4">#REF!</definedName>
    <definedName name="T16?axis?ПРД?РЕГ">#REF!</definedName>
    <definedName name="T16?Columns" localSheetId="8">#REF!</definedName>
    <definedName name="T16?Columns">#REF!</definedName>
    <definedName name="T16?Data" localSheetId="1">#REF!</definedName>
    <definedName name="T16?Data" localSheetId="4">#REF!</definedName>
    <definedName name="T16?Data">#REF!</definedName>
    <definedName name="T16?item_ext?РОСТ" localSheetId="1">#REF!</definedName>
    <definedName name="T16?item_ext?РОСТ" localSheetId="4">#REF!</definedName>
    <definedName name="T16?item_ext?РОСТ">#REF!</definedName>
    <definedName name="T16?ItemComments" localSheetId="8">#REF!</definedName>
    <definedName name="T16?ItemComments">#REF!</definedName>
    <definedName name="T16?Items" localSheetId="8">#REF!</definedName>
    <definedName name="T16?Items">#REF!</definedName>
    <definedName name="T16?L1.x_4">#N/A</definedName>
    <definedName name="T16?L1_4">#N/A</definedName>
    <definedName name="T16?L2" localSheetId="1">#REF!</definedName>
    <definedName name="T16?L2" localSheetId="4">#REF!</definedName>
    <definedName name="T16?L2" localSheetId="8">#REF!</definedName>
    <definedName name="T16?L2">#REF!</definedName>
    <definedName name="T16?Name" localSheetId="1">#REF!</definedName>
    <definedName name="T16?Name" localSheetId="4">#REF!</definedName>
    <definedName name="T16?Name">#REF!</definedName>
    <definedName name="T16?Scope" localSheetId="8">#REF!</definedName>
    <definedName name="T16?Scope">#REF!</definedName>
    <definedName name="T16?Table" localSheetId="1">#REF!</definedName>
    <definedName name="T16?Table" localSheetId="4">#REF!</definedName>
    <definedName name="T16?Table">#REF!</definedName>
    <definedName name="T16?Title" localSheetId="1">#REF!</definedName>
    <definedName name="T16?Title" localSheetId="4">#REF!</definedName>
    <definedName name="T16?Title">#REF!</definedName>
    <definedName name="T16?unit?ПРЦ" localSheetId="1">#REF!</definedName>
    <definedName name="T16?unit?ПРЦ" localSheetId="4">#REF!</definedName>
    <definedName name="T16?unit?ПРЦ">#REF!</definedName>
    <definedName name="T16?unit?ТРУБ" localSheetId="1">#REF!</definedName>
    <definedName name="T16?unit?ТРУБ" localSheetId="4">#REF!</definedName>
    <definedName name="T16?unit?ТРУБ">#REF!</definedName>
    <definedName name="T16?Units" localSheetId="8">#REF!</definedName>
    <definedName name="T16?Units">#REF!</definedName>
    <definedName name="T16_Copy" localSheetId="1">#REF!</definedName>
    <definedName name="T16_Copy" localSheetId="4">#REF!</definedName>
    <definedName name="T16_Copy">#REF!</definedName>
    <definedName name="T16_Copy2" localSheetId="1">#REF!</definedName>
    <definedName name="T16_Copy2" localSheetId="4">#REF!</definedName>
    <definedName name="T16_Copy2">#REF!</definedName>
    <definedName name="T16_Protect" localSheetId="8">#REF!,#REF!,'ТМ по ТП 2019'!P1_T16_Protect</definedName>
    <definedName name="T16_Protect">#REF!,#REF!,[0]!P1_T16_Protect</definedName>
    <definedName name="T17.1?axis?C?НП?" localSheetId="1">#REF!</definedName>
    <definedName name="T17.1?axis?C?НП?" localSheetId="4">#REF!</definedName>
    <definedName name="T17.1?axis?C?НП?">#REF!</definedName>
    <definedName name="T17.1?axis?ПРД?БАЗ" localSheetId="1">#REF!</definedName>
    <definedName name="T17.1?axis?ПРД?БАЗ" localSheetId="4">#REF!</definedName>
    <definedName name="T17.1?axis?ПРД?БАЗ">#REF!</definedName>
    <definedName name="T17.1?axis?ПРД?РЕГ" localSheetId="1">#REF!</definedName>
    <definedName name="T17.1?axis?ПРД?РЕГ" localSheetId="4">#REF!</definedName>
    <definedName name="T17.1?axis?ПРД?РЕГ">#REF!</definedName>
    <definedName name="T17.1?Name" localSheetId="1">#REF!</definedName>
    <definedName name="T17.1?Name" localSheetId="4">#REF!</definedName>
    <definedName name="T17.1?Name">#REF!</definedName>
    <definedName name="T17.1?Table" localSheetId="1">#REF!</definedName>
    <definedName name="T17.1?Table" localSheetId="4">#REF!</definedName>
    <definedName name="T17.1?Table">#REF!</definedName>
    <definedName name="T17.1?Title" localSheetId="1">#REF!</definedName>
    <definedName name="T17.1?Title" localSheetId="4">#REF!</definedName>
    <definedName name="T17.1?Title">#REF!</definedName>
    <definedName name="T17.1_Copy" localSheetId="1">#REF!</definedName>
    <definedName name="T17.1_Copy" localSheetId="4">#REF!</definedName>
    <definedName name="T17.1_Copy">#REF!</definedName>
    <definedName name="T17.1_Protect" localSheetId="8">'[42]17.1'!$D$14:$F$17,'[42]17.1'!$D$19:$F$22,'[42]17.1'!$I$9:$I$12,'[42]17.1'!$I$14:$I$17,'[42]17.1'!$I$19:$I$22,'[42]17.1'!$D$9:$F$12</definedName>
    <definedName name="T17.1_Protect">'[54]17.1'!$D$14:$F$17,'[54]17.1'!$D$19:$F$22,'[54]17.1'!$I$9:$I$12,'[54]17.1'!$I$14:$I$17,'[54]17.1'!$I$19:$I$22,'[54]17.1'!$D$9:$F$12</definedName>
    <definedName name="T17?axis?ПРД?РЕГ" localSheetId="1">#REF!</definedName>
    <definedName name="T17?axis?ПРД?РЕГ" localSheetId="4">#REF!</definedName>
    <definedName name="T17?axis?ПРД?РЕГ">#REF!</definedName>
    <definedName name="T17?Data" localSheetId="1">#REF!</definedName>
    <definedName name="T17?Data" localSheetId="4">#REF!</definedName>
    <definedName name="T17?Data">#REF!</definedName>
    <definedName name="T17?item_ext?РОСТ" localSheetId="1">#REF!</definedName>
    <definedName name="T17?item_ext?РОСТ" localSheetId="4">#REF!</definedName>
    <definedName name="T17?item_ext?РОСТ">#REF!</definedName>
    <definedName name="T17?L1" localSheetId="1">#REF!</definedName>
    <definedName name="T17?L1" localSheetId="4">#REF!</definedName>
    <definedName name="T17?L1">#REF!</definedName>
    <definedName name="T17?L2" localSheetId="1">#REF!</definedName>
    <definedName name="T17?L2" localSheetId="4">#REF!</definedName>
    <definedName name="T17?L2">#REF!</definedName>
    <definedName name="T17?L3" localSheetId="1">#REF!</definedName>
    <definedName name="T17?L3" localSheetId="4">#REF!</definedName>
    <definedName name="T17?L3">#REF!</definedName>
    <definedName name="T17?L4" localSheetId="1">#REF!</definedName>
    <definedName name="T17?L4" localSheetId="4">#REF!</definedName>
    <definedName name="T17?L4">#REF!</definedName>
    <definedName name="T17?L5" localSheetId="1">#REF!</definedName>
    <definedName name="T17?L5" localSheetId="4">#REF!</definedName>
    <definedName name="T17?L5">#REF!</definedName>
    <definedName name="T17?L6" localSheetId="1">#REF!</definedName>
    <definedName name="T17?L6" localSheetId="4">#REF!</definedName>
    <definedName name="T17?L6">#REF!</definedName>
    <definedName name="T17?L7" localSheetId="1">#REF!</definedName>
    <definedName name="T17?L7" localSheetId="4">#REF!</definedName>
    <definedName name="T17?L7" localSheetId="8">'[35]29'!$L$60,'[35]29'!$O$60,'[35]29'!$F$60,'[35]29'!$I$60</definedName>
    <definedName name="T17?L7">#REF!</definedName>
    <definedName name="T17?L8" localSheetId="1">#REF!</definedName>
    <definedName name="T17?L8" localSheetId="4">#REF!</definedName>
    <definedName name="T17?L8">#REF!</definedName>
    <definedName name="T17?Name" localSheetId="1">#REF!</definedName>
    <definedName name="T17?Name" localSheetId="4">#REF!</definedName>
    <definedName name="T17?Name">#REF!</definedName>
    <definedName name="T17?Table" localSheetId="1">#REF!</definedName>
    <definedName name="T17?Table" localSheetId="4">#REF!</definedName>
    <definedName name="T17?Table">#REF!</definedName>
    <definedName name="T17?Title" localSheetId="1">#REF!</definedName>
    <definedName name="T17?Title" localSheetId="4">#REF!</definedName>
    <definedName name="T17?Title">#REF!</definedName>
    <definedName name="T17?unit?ГКАЛЧ">'[35]29'!$M$26:$M$33,'[35]29'!$P$26:$P$33,'[35]29'!$G$52:$G$59,'[35]29'!$J$52:$J$59,'[35]29'!$M$52:$M$59,'[35]29'!$P$52:$P$59,'[35]29'!$G$26:$G$33,'[35]29'!$J$26:$J$33</definedName>
    <definedName name="T17?unit?РУБ.ГКАЛ" localSheetId="8">'[35]29'!$O$18:$O$25,P1_T17?unit?РУБ.ГКАЛ,P2_T17?unit?РУБ.ГКАЛ</definedName>
    <definedName name="T17?unit?РУБ.ГКАЛ">'[35]29'!$O$18:$O$25,P1_T17?unit?РУБ.ГКАЛ,P2_T17?unit?РУБ.ГКАЛ</definedName>
    <definedName name="T17?unit?РУБ.ГКАЛ_4">#N/A</definedName>
    <definedName name="T17?unit?ТГКАЛ" localSheetId="8">'[35]29'!$P$18:$P$25,P1_T17?unit?ТГКАЛ,P2_T17?unit?ТГКАЛ</definedName>
    <definedName name="T17?unit?ТГКАЛ">'[35]29'!$P$18:$P$25,P1_T17?unit?ТГКАЛ,P2_T17?unit?ТГКАЛ</definedName>
    <definedName name="T17?unit?ТГКАЛ_4">#N/A</definedName>
    <definedName name="T17?unit?ТРУБ" localSheetId="1">#REF!</definedName>
    <definedName name="T17?unit?ТРУБ" localSheetId="4">#REF!</definedName>
    <definedName name="T17?unit?ТРУБ" localSheetId="8">#REF!</definedName>
    <definedName name="T17?unit?ТРУБ">#REF!</definedName>
    <definedName name="T17?unit?ТРУБ.ГКАЛЧ.МЕС">'[35]29'!$L$26:$L$33,'[35]29'!$O$26:$O$33,'[35]29'!$F$52:$F$59,'[35]29'!$I$52:$I$59,'[35]29'!$L$52:$L$59,'[35]29'!$O$52:$O$59,'[35]29'!$F$26:$F$33,'[35]29'!$I$26:$I$33</definedName>
    <definedName name="T17?unit?ЧДН" localSheetId="1">#REF!</definedName>
    <definedName name="T17?unit?ЧДН" localSheetId="4">#REF!</definedName>
    <definedName name="T17?unit?ЧДН">#REF!</definedName>
    <definedName name="T17?unit?ЧЕЛ" localSheetId="1">#REF!</definedName>
    <definedName name="T17?unit?ЧЕЛ" localSheetId="4">#REF!</definedName>
    <definedName name="T17?unit?ЧЕЛ">#REF!</definedName>
    <definedName name="T17_Protect" localSheetId="8">'[42]21.3'!$E$54:$I$57,'[42]21.3'!$E$10:$I$10,P1_T17_Protect</definedName>
    <definedName name="T17_Protect">'[54]21.3'!$E$54:$I$57,'[54]21.3'!$E$10:$I$10,P1_T17_Protect</definedName>
    <definedName name="T17_Protection" localSheetId="1">P2_T17_Protection,P3_T17_Protection,P4_T17_Protection,P5_T17_Protection,[0]!P6_T17_Protection</definedName>
    <definedName name="T17_Protection" localSheetId="4">P2_T17_Protection,P3_T17_Protection,P4_T17_Protection,P5_T17_Protection,[0]!P6_T17_Protection</definedName>
    <definedName name="T17_Protection" localSheetId="8">P2_T17_Protection,P3_T17_Protection,P4_T17_Protection,P5_T17_Protection,'ТМ по ТП 2019'!P6_T17_Protection</definedName>
    <definedName name="T17_Protection">P2_T17_Protection,P3_T17_Protection,P4_T17_Protection,P5_T17_Protection,[0]!P6_T17_Protection</definedName>
    <definedName name="T18.1?Data" localSheetId="1">P1_T18.1?Data,P2_T18.1?Data</definedName>
    <definedName name="T18.1?Data" localSheetId="4">P1_T18.1?Data,P2_T18.1?Data</definedName>
    <definedName name="T18.1?Data" localSheetId="8">P1_T18.1?Data,P2_T18.1?Data</definedName>
    <definedName name="T18.1?Data">P1_T18.1?Data,P2_T18.1?Data</definedName>
    <definedName name="T18.1?Data_4">#N/A</definedName>
    <definedName name="T18.2?item_ext?СБЫТ" localSheetId="8">'[42]18.2'!#REF!,'[42]18.2'!#REF!</definedName>
    <definedName name="T18.2?item_ext?СБЫТ">'[54]18.2'!#REF!,'[54]18.2'!#REF!</definedName>
    <definedName name="T18.2?ВРАС" localSheetId="8">'[42]18.2'!$B$35:$B$38,'[42]18.2'!$B$28:$B$31</definedName>
    <definedName name="T18.2?ВРАС">'[54]18.2'!$B$35:$B$38,'[54]18.2'!$B$28:$B$31</definedName>
    <definedName name="T18.2_Protect" localSheetId="8">'[42]18.2'!$F$58:$J$59,'[42]18.2'!$F$62:$J$62,'[42]18.2'!$F$64:$J$67,'[42]18.2'!$F$6:$J$8,'ТМ по ТП 2019'!P1_T18.2_Protect</definedName>
    <definedName name="T18.2_Protect">'[54]18.2'!$F$58:$J$59,'[54]18.2'!$F$62:$J$62,'[54]18.2'!$F$64:$J$67,'[54]18.2'!$F$6:$J$8,[0]!P1_T18.2_Protect</definedName>
    <definedName name="T19.1.1?Data" localSheetId="1">P1_T19.1.1?Data,P2_T19.1.1?Data</definedName>
    <definedName name="T19.1.1?Data" localSheetId="4">P1_T19.1.1?Data,P2_T19.1.1?Data</definedName>
    <definedName name="T19.1.1?Data" localSheetId="8">P1_T19.1.1?Data,P2_T19.1.1?Data</definedName>
    <definedName name="T19.1.1?Data">P1_T19.1.1?Data,P2_T19.1.1?Data</definedName>
    <definedName name="T19.1.1?Data_4">#N/A</definedName>
    <definedName name="T19.1.2?Data" localSheetId="1">P1_T19.1.2?Data,P2_T19.1.2?Data</definedName>
    <definedName name="T19.1.2?Data" localSheetId="4">P1_T19.1.2?Data,P2_T19.1.2?Data</definedName>
    <definedName name="T19.1.2?Data" localSheetId="8">P1_T19.1.2?Data,P2_T19.1.2?Data</definedName>
    <definedName name="T19.1.2?Data">P1_T19.1.2?Data,P2_T19.1.2?Data</definedName>
    <definedName name="T19.1.2?Data_4">#N/A</definedName>
    <definedName name="T19.2?Data" localSheetId="1">P1_T19.2?Data,P2_T19.2?Data</definedName>
    <definedName name="T19.2?Data" localSheetId="4">P1_T19.2?Data,P2_T19.2?Data</definedName>
    <definedName name="T19.2?Data" localSheetId="8">P1_T19.2?Data,P2_T19.2?Data</definedName>
    <definedName name="T19.2?Data">P1_T19.2?Data,P2_T19.2?Data</definedName>
    <definedName name="T19.2?Data_4">#N/A</definedName>
    <definedName name="T19?Data">'[35]19'!$J$8:$M$16,'[35]19'!$C$8:$H$16</definedName>
    <definedName name="T19_Protection">'[35]19'!$E$13:$H$13,'[35]19'!$E$15:$H$15,'[35]19'!$J$8:$M$11,'[35]19'!$J$13:$M$13,'[35]19'!$J$15:$M$15,'[35]19'!$E$4:$H$4,'[35]19'!$J$4:$M$4,'[35]19'!$E$8:$H$11</definedName>
    <definedName name="T2.1?Data">#N/A</definedName>
    <definedName name="T2.1?Protection" localSheetId="1">'Приложение 1 МУ1135 (село)'!P6_T2.1?Protection</definedName>
    <definedName name="T2.1?Protection" localSheetId="4">'Приложение 5 МУ1135 (город)'!P6_T2.1?Protection</definedName>
    <definedName name="T2.1?Protection" localSheetId="8">'ТМ по ТП 2019'!P6_T2.1?Protection</definedName>
    <definedName name="T2.1?Protection">P6_T2.1?Protection</definedName>
    <definedName name="T2.1?Protection_4">"'рт-передача'!p6_t2.1?protection"</definedName>
    <definedName name="T2.2?Protection" localSheetId="1">P3_T2.2?Protection,P4_T2.2?Protection</definedName>
    <definedName name="T2.2?Protection" localSheetId="4">P3_T2.2?Protection,P4_T2.2?Protection</definedName>
    <definedName name="T2.2?Protection" localSheetId="8">P3_T2.2?Protection,P4_T2.2?Protection</definedName>
    <definedName name="T2.2?Protection">P3_T2.2?Protection,P4_T2.2?Protection</definedName>
    <definedName name="T2.3_Protect" localSheetId="8">'[42]2.3'!$F$30:$G$34,'[42]2.3'!$H$24:$K$28</definedName>
    <definedName name="T2.3_Protect">'[54]2.3'!$F$30:$G$34,'[54]2.3'!$H$24:$K$28</definedName>
    <definedName name="T2?axis?C?РЕШ" localSheetId="1">#REF!,#REF!,#REF!,#REF!,#REF!,#REF!</definedName>
    <definedName name="T2?axis?C?РЕШ" localSheetId="4">#REF!,#REF!,#REF!,#REF!,#REF!,#REF!</definedName>
    <definedName name="T2?axis?C?РЕШ" localSheetId="8">#REF!,#REF!,#REF!,#REF!,#REF!,#REF!</definedName>
    <definedName name="T2?axis?C?РЕШ">#REF!,#REF!,#REF!,#REF!,#REF!,#REF!</definedName>
    <definedName name="T2?axis?C?РЕШ?" localSheetId="1">#REF!,#REF!</definedName>
    <definedName name="T2?axis?C?РЕШ?" localSheetId="4">#REF!,#REF!</definedName>
    <definedName name="T2?axis?C?РЕШ?" localSheetId="8">#REF!,#REF!</definedName>
    <definedName name="T2?axis?C?РЕШ?">#REF!,#REF!</definedName>
    <definedName name="T2?axis?R?ОРГ" localSheetId="1">#REF!</definedName>
    <definedName name="T2?axis?R?ОРГ" localSheetId="4">#REF!</definedName>
    <definedName name="T2?axis?R?ОРГ" localSheetId="8">#REF!</definedName>
    <definedName name="T2?axis?R?ОРГ">#REF!</definedName>
    <definedName name="T2?axis?R?ОРГ?" localSheetId="1">#REF!</definedName>
    <definedName name="T2?axis?R?ОРГ?" localSheetId="4">#REF!</definedName>
    <definedName name="T2?axis?R?ОРГ?">#REF!</definedName>
    <definedName name="T2?axis?ПРД?РЕГ" localSheetId="1">#REF!</definedName>
    <definedName name="T2?axis?ПРД?РЕГ" localSheetId="4">#REF!</definedName>
    <definedName name="T2?axis?ПРД?РЕГ">#REF!</definedName>
    <definedName name="T2?axis?ПРД2?2005" localSheetId="1">#REF!,#REF!</definedName>
    <definedName name="T2?axis?ПРД2?2005" localSheetId="4">#REF!,#REF!</definedName>
    <definedName name="T2?axis?ПРД2?2005" localSheetId="8">#REF!,#REF!</definedName>
    <definedName name="T2?axis?ПРД2?2005">#REF!,#REF!</definedName>
    <definedName name="T2?axis?ПРД2?2006" localSheetId="1">#REF!,#REF!</definedName>
    <definedName name="T2?axis?ПРД2?2006" localSheetId="4">#REF!,#REF!</definedName>
    <definedName name="T2?axis?ПРД2?2006">#REF!,#REF!</definedName>
    <definedName name="T2?Data" localSheetId="1">#REF!</definedName>
    <definedName name="T2?Data" localSheetId="4">#REF!</definedName>
    <definedName name="T2?Data" localSheetId="8">#REF!</definedName>
    <definedName name="T2?Data">#REF!</definedName>
    <definedName name="T2?item_ext?РОСТ" localSheetId="1">#REF!</definedName>
    <definedName name="T2?item_ext?РОСТ" localSheetId="4">#REF!</definedName>
    <definedName name="T2?item_ext?РОСТ">#REF!</definedName>
    <definedName name="T2?L1" localSheetId="1">#REF!</definedName>
    <definedName name="T2?L1" localSheetId="4">#REF!</definedName>
    <definedName name="T2?L1">#REF!</definedName>
    <definedName name="T2?L1.1.1" localSheetId="1">#REF!,#REF!</definedName>
    <definedName name="T2?L1.1.1" localSheetId="4">#REF!,#REF!</definedName>
    <definedName name="T2?L1.1.1" localSheetId="8">#REF!,#REF!</definedName>
    <definedName name="T2?L1.1.1">#REF!,#REF!</definedName>
    <definedName name="T2?L1.1.1.1" localSheetId="1">#REF!,#REF!</definedName>
    <definedName name="T2?L1.1.1.1" localSheetId="4">#REF!,#REF!</definedName>
    <definedName name="T2?L1.1.1.1">#REF!,#REF!</definedName>
    <definedName name="T2?L1.1.2" localSheetId="1">#REF!,#REF!</definedName>
    <definedName name="T2?L1.1.2" localSheetId="4">#REF!,#REF!</definedName>
    <definedName name="T2?L1.1.2">#REF!,#REF!</definedName>
    <definedName name="T2?L1.1.2.1" localSheetId="1">#REF!,#REF!</definedName>
    <definedName name="T2?L1.1.2.1" localSheetId="4">#REF!,#REF!</definedName>
    <definedName name="T2?L1.1.2.1">#REF!,#REF!</definedName>
    <definedName name="T2?L1.1.3" localSheetId="1">#REF!,#REF!</definedName>
    <definedName name="T2?L1.1.3" localSheetId="4">#REF!,#REF!</definedName>
    <definedName name="T2?L1.1.3">#REF!,#REF!</definedName>
    <definedName name="T2?L1.1.3.1" localSheetId="1">#REF!,#REF!</definedName>
    <definedName name="T2?L1.1.3.1" localSheetId="4">#REF!,#REF!</definedName>
    <definedName name="T2?L1.1.3.1">#REF!,#REF!</definedName>
    <definedName name="T2?L1.1.3.10" localSheetId="1">#REF!,#REF!</definedName>
    <definedName name="T2?L1.1.3.10" localSheetId="4">#REF!,#REF!</definedName>
    <definedName name="T2?L1.1.3.10">#REF!,#REF!</definedName>
    <definedName name="T2?L1.1.3.2" localSheetId="1">#REF!,#REF!</definedName>
    <definedName name="T2?L1.1.3.2" localSheetId="4">#REF!,#REF!</definedName>
    <definedName name="T2?L1.1.3.2">#REF!,#REF!</definedName>
    <definedName name="T2?L1.1.3.3" localSheetId="1">#REF!,#REF!</definedName>
    <definedName name="T2?L1.1.3.3" localSheetId="4">#REF!,#REF!</definedName>
    <definedName name="T2?L1.1.3.3">#REF!,#REF!</definedName>
    <definedName name="T2?L1.1.3.4" localSheetId="1">#REF!,#REF!</definedName>
    <definedName name="T2?L1.1.3.4" localSheetId="4">#REF!,#REF!</definedName>
    <definedName name="T2?L1.1.3.4">#REF!,#REF!</definedName>
    <definedName name="T2?L1.1.3.5" localSheetId="1">#REF!,#REF!</definedName>
    <definedName name="T2?L1.1.3.5" localSheetId="4">#REF!,#REF!</definedName>
    <definedName name="T2?L1.1.3.5">#REF!,#REF!</definedName>
    <definedName name="T2?L1.1.3.6" localSheetId="1">#REF!,#REF!</definedName>
    <definedName name="T2?L1.1.3.6" localSheetId="4">#REF!,#REF!</definedName>
    <definedName name="T2?L1.1.3.6">#REF!,#REF!</definedName>
    <definedName name="T2?L1.1.3.7" localSheetId="1">#REF!,#REF!</definedName>
    <definedName name="T2?L1.1.3.7" localSheetId="4">#REF!,#REF!</definedName>
    <definedName name="T2?L1.1.3.7">#REF!,#REF!</definedName>
    <definedName name="T2?L1.1.3.8" localSheetId="1">#REF!,#REF!</definedName>
    <definedName name="T2?L1.1.3.8" localSheetId="4">#REF!,#REF!</definedName>
    <definedName name="T2?L1.1.3.8">#REF!,#REF!</definedName>
    <definedName name="T2?L1.1.3.9" localSheetId="1">#REF!,#REF!</definedName>
    <definedName name="T2?L1.1.3.9" localSheetId="4">#REF!,#REF!</definedName>
    <definedName name="T2?L1.1.3.9">#REF!,#REF!</definedName>
    <definedName name="T2?L2" localSheetId="1">#REF!</definedName>
    <definedName name="T2?L2" localSheetId="4">#REF!</definedName>
    <definedName name="T2?L2" localSheetId="8">#REF!</definedName>
    <definedName name="T2?L2">#REF!</definedName>
    <definedName name="T2?L2.1" localSheetId="1">#REF!</definedName>
    <definedName name="T2?L2.1" localSheetId="4">#REF!</definedName>
    <definedName name="T2?L2.1">#REF!</definedName>
    <definedName name="T2?L2.1.ПРЦ" localSheetId="1">#REF!</definedName>
    <definedName name="T2?L2.1.ПРЦ" localSheetId="4">#REF!</definedName>
    <definedName name="T2?L2.1.ПРЦ">#REF!</definedName>
    <definedName name="T2?L2.2" localSheetId="1">#REF!</definedName>
    <definedName name="T2?L2.2" localSheetId="4">#REF!</definedName>
    <definedName name="T2?L2.2">#REF!</definedName>
    <definedName name="T2?L2.2.КВТЧ" localSheetId="1">#REF!</definedName>
    <definedName name="T2?L2.2.КВТЧ" localSheetId="4">#REF!</definedName>
    <definedName name="T2?L2.2.КВТЧ">#REF!</definedName>
    <definedName name="T2?L3" localSheetId="1">#REF!</definedName>
    <definedName name="T2?L3" localSheetId="4">#REF!</definedName>
    <definedName name="T2?L3">#REF!</definedName>
    <definedName name="T2?L4" localSheetId="1">#REF!</definedName>
    <definedName name="T2?L4" localSheetId="4">#REF!</definedName>
    <definedName name="T2?L4">#REF!</definedName>
    <definedName name="T2?L4.ПРЦ" localSheetId="1">#REF!</definedName>
    <definedName name="T2?L4.ПРЦ" localSheetId="4">#REF!</definedName>
    <definedName name="T2?L4.ПРЦ">#REF!</definedName>
    <definedName name="T2?L5" localSheetId="1">#REF!</definedName>
    <definedName name="T2?L5" localSheetId="4">#REF!</definedName>
    <definedName name="T2?L5">#REF!</definedName>
    <definedName name="T2?L6" localSheetId="1">#REF!</definedName>
    <definedName name="T2?L6" localSheetId="4">#REF!</definedName>
    <definedName name="T2?L6">#REF!</definedName>
    <definedName name="T2?L7" localSheetId="1">#REF!</definedName>
    <definedName name="T2?L7" localSheetId="4">#REF!</definedName>
    <definedName name="T2?L7">#REF!</definedName>
    <definedName name="T2?L7.ПРЦ" localSheetId="1">#REF!</definedName>
    <definedName name="T2?L7.ПРЦ" localSheetId="4">#REF!</definedName>
    <definedName name="T2?L7.ПРЦ">#REF!</definedName>
    <definedName name="T2?L8" localSheetId="1">#REF!</definedName>
    <definedName name="T2?L8" localSheetId="4">#REF!</definedName>
    <definedName name="T2?L8">#REF!</definedName>
    <definedName name="T2?Name" localSheetId="1">#REF!</definedName>
    <definedName name="T2?Name" localSheetId="4">#REF!</definedName>
    <definedName name="T2?Name">#REF!</definedName>
    <definedName name="T2?Protection" localSheetId="1">P1_T2?Protection,P2_T2?Protection</definedName>
    <definedName name="T2?Protection" localSheetId="4">P1_T2?Protection,P2_T2?Protection</definedName>
    <definedName name="T2?Protection" localSheetId="8">P1_T2?Protection,P2_T2?Protection</definedName>
    <definedName name="T2?Protection">P1_T2?Protection,P2_T2?Protection</definedName>
    <definedName name="T2?Protection_4">#N/A</definedName>
    <definedName name="T2?Table" localSheetId="1">#REF!</definedName>
    <definedName name="T2?Table" localSheetId="4">#REF!</definedName>
    <definedName name="T2?Table" localSheetId="8">#REF!</definedName>
    <definedName name="T2?Table">#REF!</definedName>
    <definedName name="T2?Title" localSheetId="1">#REF!</definedName>
    <definedName name="T2?Title" localSheetId="4">#REF!</definedName>
    <definedName name="T2?Title">#REF!</definedName>
    <definedName name="T2?unit?КВТЧ.ГКАЛ" localSheetId="1">#REF!</definedName>
    <definedName name="T2?unit?КВТЧ.ГКАЛ" localSheetId="4">#REF!</definedName>
    <definedName name="T2?unit?КВТЧ.ГКАЛ">#REF!</definedName>
    <definedName name="T2?unit?МКБ" localSheetId="1">#REF!,#REF!,#REF!,#REF!</definedName>
    <definedName name="T2?unit?МКБ" localSheetId="4">#REF!,#REF!,#REF!,#REF!</definedName>
    <definedName name="T2?unit?МКБ" localSheetId="8">#REF!,#REF!,#REF!,#REF!</definedName>
    <definedName name="T2?unit?МКБ">#REF!,#REF!,#REF!,#REF!</definedName>
    <definedName name="T2?unit?МКУБ" localSheetId="1">#REF!,#REF!,#REF!,#REF!</definedName>
    <definedName name="T2?unit?МКУБ" localSheetId="4">#REF!,#REF!,#REF!,#REF!</definedName>
    <definedName name="T2?unit?МКУБ">#REF!,#REF!,#REF!,#REF!</definedName>
    <definedName name="T2?unit?РУБ.МКБ" localSheetId="1">#REF!,#REF!,#REF!,#REF!</definedName>
    <definedName name="T2?unit?РУБ.МКБ" localSheetId="4">#REF!,#REF!,#REF!,#REF!</definedName>
    <definedName name="T2?unit?РУБ.МКБ">#REF!,#REF!,#REF!,#REF!</definedName>
    <definedName name="T2?unit?ТРУБ" localSheetId="1">#REF!,#REF!,#REF!,#REF!</definedName>
    <definedName name="T2?unit?ТРУБ" localSheetId="4">#REF!,#REF!,#REF!,#REF!</definedName>
    <definedName name="T2?unit?ТРУБ">#REF!,#REF!,#REF!,#REF!</definedName>
    <definedName name="T2?unit?ТЫС.МКБ" localSheetId="1">#REF!,#REF!,#REF!,#REF!</definedName>
    <definedName name="T2?unit?ТЫС.МКБ" localSheetId="4">#REF!,#REF!,#REF!,#REF!</definedName>
    <definedName name="T2?unit?ТЫС.МКБ">#REF!,#REF!,#REF!,#REF!</definedName>
    <definedName name="T2_" localSheetId="1">#REF!</definedName>
    <definedName name="T2_" localSheetId="4">#REF!</definedName>
    <definedName name="T2_" localSheetId="8">#REF!</definedName>
    <definedName name="T2_">#REF!</definedName>
    <definedName name="T2_Add_Town" localSheetId="1">#REF!</definedName>
    <definedName name="T2_Add_Town" localSheetId="4">#REF!</definedName>
    <definedName name="T2_Add_Town">#REF!</definedName>
    <definedName name="T2_Copy" localSheetId="1">#REF!</definedName>
    <definedName name="T2_Copy" localSheetId="4">#REF!</definedName>
    <definedName name="T2_Copy">#REF!</definedName>
    <definedName name="T2_DiapProt" localSheetId="1">P1_T2_DiapProt,P2_T2_DiapProt</definedName>
    <definedName name="T2_DiapProt" localSheetId="4">P1_T2_DiapProt,P2_T2_DiapProt</definedName>
    <definedName name="T2_DiapProt" localSheetId="8">P1_T2_DiapProt,P2_T2_DiapProt</definedName>
    <definedName name="T2_DiapProt">P1_T2_DiapProt,P2_T2_DiapProt</definedName>
    <definedName name="T2_Protect" localSheetId="1">#REF!,#REF!</definedName>
    <definedName name="T2_Protect" localSheetId="4">#REF!,#REF!</definedName>
    <definedName name="T2_Protect" localSheetId="8">#REF!,#REF!</definedName>
    <definedName name="T2_Protect">#REF!,#REF!</definedName>
    <definedName name="T2_Unprotected" localSheetId="1">#REF!,#REF!,#REF!,#REF!,#REF!,#REF!</definedName>
    <definedName name="T2_Unprotected" localSheetId="4">#REF!,#REF!,#REF!,#REF!,#REF!,#REF!</definedName>
    <definedName name="T2_Unprotected" localSheetId="8">#REF!,#REF!,#REF!,#REF!,#REF!,#REF!</definedName>
    <definedName name="T2_Unprotected">#REF!,#REF!,#REF!,#REF!,#REF!,#REF!</definedName>
    <definedName name="T20?unit?МКВТЧ">'[35]20'!$C$13:$M$13,'[35]20'!$C$15:$M$19,'[35]20'!$C$8:$M$11</definedName>
    <definedName name="T20_Protect" localSheetId="8">'[42]20'!$E$13:$I$20,'[42]20'!$E$9:$I$10</definedName>
    <definedName name="T20_Protect">'[54]20'!$E$13:$I$20,'[54]20'!$E$9:$I$10</definedName>
    <definedName name="T20_Protection" localSheetId="8">'[35]20'!$E$8:$H$11,P1_T20_Protection</definedName>
    <definedName name="T20_Protection">'[35]20'!$E$8:$H$11,P1_T20_Protection</definedName>
    <definedName name="T21.2.1?Data" localSheetId="1">P1_T21.2.1?Data,P2_T21.2.1?Data</definedName>
    <definedName name="T21.2.1?Data" localSheetId="4">P1_T21.2.1?Data,P2_T21.2.1?Data</definedName>
    <definedName name="T21.2.1?Data" localSheetId="8">P1_T21.2.1?Data,P2_T21.2.1?Data</definedName>
    <definedName name="T21.2.1?Data">P1_T21.2.1?Data,P2_T21.2.1?Data</definedName>
    <definedName name="T21.2.1?Data_4">#N/A</definedName>
    <definedName name="T21.2.2?Data" localSheetId="1">P1_T21.2.2?Data,P2_T21.2.2?Data</definedName>
    <definedName name="T21.2.2?Data" localSheetId="4">P1_T21.2.2?Data,P2_T21.2.2?Data</definedName>
    <definedName name="T21.2.2?Data" localSheetId="8">P1_T21.2.2?Data,P2_T21.2.2?Data</definedName>
    <definedName name="T21.2.2?Data">P1_T21.2.2?Data,P2_T21.2.2?Data</definedName>
    <definedName name="T21.2.2?Data_4">#N/A</definedName>
    <definedName name="T21.3?Columns" localSheetId="1">#REF!</definedName>
    <definedName name="T21.3?Columns" localSheetId="4">#REF!</definedName>
    <definedName name="T21.3?Columns" localSheetId="8">#REF!</definedName>
    <definedName name="T21.3?Columns">#REF!</definedName>
    <definedName name="T21.3?item_ext?СБЫТ" localSheetId="8">'[42]21.3'!#REF!,'[42]21.3'!#REF!</definedName>
    <definedName name="T21.3?item_ext?СБЫТ">'[54]21.3'!#REF!,'[54]21.3'!#REF!</definedName>
    <definedName name="T21.3?ItemComments" localSheetId="1">#REF!</definedName>
    <definedName name="T21.3?ItemComments" localSheetId="4">#REF!</definedName>
    <definedName name="T21.3?ItemComments">#REF!</definedName>
    <definedName name="T21.3?Items" localSheetId="1">#REF!</definedName>
    <definedName name="T21.3?Items" localSheetId="4">#REF!</definedName>
    <definedName name="T21.3?Items">#REF!</definedName>
    <definedName name="T21.3?Scope" localSheetId="1">#REF!</definedName>
    <definedName name="T21.3?Scope" localSheetId="4">#REF!</definedName>
    <definedName name="T21.3?Scope">#REF!</definedName>
    <definedName name="T21.3?ВРАС" localSheetId="8">'[42]21.3'!$B$28:$B$30,'[42]21.3'!$B$48:$B$50</definedName>
    <definedName name="T21.3?ВРАС">'[54]21.3'!$B$28:$B$30,'[54]21.3'!$B$48:$B$50</definedName>
    <definedName name="T21.3_Protect" localSheetId="8">'[42]21.3'!$E$19:$I$22,'[42]21.3'!$E$24:$I$25,'[42]21.3'!$B$28:$I$30,'[42]21.3'!$E$32:$I$32,'[42]21.3'!$E$35:$I$45,'[42]21.3'!$B$48:$I$50,'[42]21.3'!$E$13:$I$17</definedName>
    <definedName name="T21.3_Protect">'[54]21.3'!$E$19:$I$22,'[54]21.3'!$E$24:$I$25,'[54]21.3'!$B$28:$I$30,'[54]21.3'!$E$32:$I$32,'[54]21.3'!$E$35:$I$45,'[54]21.3'!$B$48:$I$50,'[54]21.3'!$E$13:$I$17</definedName>
    <definedName name="T21.4?Data" localSheetId="1">P1_T21.4?Data,P2_T21.4?Data</definedName>
    <definedName name="T21.4?Data" localSheetId="4">P1_T21.4?Data,P2_T21.4?Data</definedName>
    <definedName name="T21.4?Data" localSheetId="8">P1_T21.4?Data,P2_T21.4?Data</definedName>
    <definedName name="T21.4?Data">P1_T21.4?Data,P2_T21.4?Data</definedName>
    <definedName name="T21.4?Data_4">#N/A</definedName>
    <definedName name="T21?axis?R?ДОГОВОР" localSheetId="1">#REF!</definedName>
    <definedName name="T21?axis?R?ДОГОВОР" localSheetId="4">#REF!</definedName>
    <definedName name="T21?axis?R?ДОГОВОР" localSheetId="8">#REF!</definedName>
    <definedName name="T21?axis?R?ДОГОВОР">#REF!</definedName>
    <definedName name="T21?axis?R?ДОГОВОР?" localSheetId="1">#REF!</definedName>
    <definedName name="T21?axis?R?ДОГОВОР?" localSheetId="4">#REF!</definedName>
    <definedName name="T21?axis?R?ДОГОВОР?">#REF!</definedName>
    <definedName name="T21?axis?R?ПЭ">'[35]21'!$D$14:$S$16,'[35]21'!$D$26:$S$28,'[35]21'!$D$20:$S$22</definedName>
    <definedName name="T21?axis?R?ПЭ?">'[35]21'!$B$14:$B$16,'[35]21'!$B$26:$B$28,'[35]21'!$B$20:$B$22</definedName>
    <definedName name="T21?axis?ПРД?РЕГ" localSheetId="1">#REF!</definedName>
    <definedName name="T21?axis?ПРД?РЕГ" localSheetId="4">#REF!</definedName>
    <definedName name="T21?axis?ПРД?РЕГ">#REF!</definedName>
    <definedName name="T21?Data">'[35]21'!$D$14:$S$16,'[35]21'!$D$18:$S$18,'[35]21'!$D$20:$S$22,'[35]21'!$D$24:$S$24,'[35]21'!$D$26:$S$28,'[35]21'!$D$31:$S$33,'[35]21'!$D$11:$S$12</definedName>
    <definedName name="T21?item_ext?РОСТ" localSheetId="1">#REF!</definedName>
    <definedName name="T21?item_ext?РОСТ" localSheetId="4">#REF!</definedName>
    <definedName name="T21?item_ext?РОСТ">#REF!</definedName>
    <definedName name="T21?L1" localSheetId="1">#REF!</definedName>
    <definedName name="T21?L1" localSheetId="4">#REF!</definedName>
    <definedName name="T21?L1" localSheetId="8">'[35]21'!$D$11:$S$12,'[35]21'!$D$14:$S$16,'[35]21'!$D$18:$S$18,'[35]21'!$D$20:$S$22,'[35]21'!$D$26:$S$28,'[35]21'!$D$24:$S$24</definedName>
    <definedName name="T21?L1">#REF!</definedName>
    <definedName name="T21?L2" localSheetId="1">#REF!</definedName>
    <definedName name="T21?L2" localSheetId="4">#REF!</definedName>
    <definedName name="T21?L2">#REF!</definedName>
    <definedName name="T21?L3" localSheetId="1">#REF!</definedName>
    <definedName name="T21?L3" localSheetId="4">#REF!</definedName>
    <definedName name="T21?L3">#REF!</definedName>
    <definedName name="T21?L4" localSheetId="1">#REF!</definedName>
    <definedName name="T21?L4" localSheetId="4">#REF!</definedName>
    <definedName name="T21?L4">#REF!</definedName>
    <definedName name="T21?L4.x" localSheetId="1">#REF!</definedName>
    <definedName name="T21?L4.x" localSheetId="4">#REF!</definedName>
    <definedName name="T21?L4.x">#REF!</definedName>
    <definedName name="T21?L5" localSheetId="1">#REF!</definedName>
    <definedName name="T21?L5" localSheetId="4">#REF!</definedName>
    <definedName name="T21?L5">#REF!</definedName>
    <definedName name="T21?L6" localSheetId="1">#REF!</definedName>
    <definedName name="T21?L6" localSheetId="4">#REF!</definedName>
    <definedName name="T21?L6">#REF!</definedName>
    <definedName name="T21?L7" localSheetId="1">#REF!</definedName>
    <definedName name="T21?L7" localSheetId="4">#REF!</definedName>
    <definedName name="T21?L7">#REF!</definedName>
    <definedName name="T21?Name" localSheetId="1">#REF!</definedName>
    <definedName name="T21?Name" localSheetId="4">#REF!</definedName>
    <definedName name="T21?Name">#REF!</definedName>
    <definedName name="T21?Table" localSheetId="1">#REF!</definedName>
    <definedName name="T21?Table" localSheetId="4">#REF!</definedName>
    <definedName name="T21?Table">#REF!</definedName>
    <definedName name="T21?Title" localSheetId="1">#REF!</definedName>
    <definedName name="T21?Title" localSheetId="4">#REF!</definedName>
    <definedName name="T21?Title">#REF!</definedName>
    <definedName name="T21?unit?ПРЦ" localSheetId="1">#REF!</definedName>
    <definedName name="T21?unit?ПРЦ" localSheetId="4">#REF!</definedName>
    <definedName name="T21?unit?ПРЦ">#REF!</definedName>
    <definedName name="T21?unit?ТРУБ" localSheetId="1">#REF!</definedName>
    <definedName name="T21?unit?ТРУБ" localSheetId="4">#REF!</definedName>
    <definedName name="T21?unit?ТРУБ">#REF!</definedName>
    <definedName name="T21_Copy" localSheetId="1">#REF!</definedName>
    <definedName name="T21_Copy" localSheetId="4">#REF!</definedName>
    <definedName name="T21_Copy">#REF!</definedName>
    <definedName name="T21_Protection" localSheetId="1">P2_T21_Protection,[0]!P3_T21_Protection</definedName>
    <definedName name="T21_Protection" localSheetId="4">P2_T21_Protection,[0]!P3_T21_Protection</definedName>
    <definedName name="T21_Protection" localSheetId="8">P2_T21_Protection,'ТМ по ТП 2019'!P3_T21_Protection</definedName>
    <definedName name="T21_Protection">P2_T21_Protection,[0]!P3_T21_Protection</definedName>
    <definedName name="T22?item_ext?ВСЕГО">'[35]22'!$E$8:$F$31,'[35]22'!$I$8:$J$31</definedName>
    <definedName name="T22?item_ext?ЭС">'[35]22'!$K$8:$L$31,'[35]22'!$G$8:$H$31</definedName>
    <definedName name="T22?L1">'[35]22'!$G$8:$G$31,'[35]22'!$I$8:$I$31,'[35]22'!$K$8:$K$31,'[35]22'!$E$8:$E$31</definedName>
    <definedName name="T22?L2">'[35]22'!$H$8:$H$31,'[35]22'!$J$8:$J$31,'[35]22'!$L$8:$L$31,'[35]22'!$F$8:$F$31</definedName>
    <definedName name="T22?unit?ГКАЛ.Ч">'[35]22'!$G$8:$G$31,'[35]22'!$I$8:$I$31,'[35]22'!$K$8:$K$31,'[35]22'!$E$8:$E$31</definedName>
    <definedName name="T22?unit?ТГКАЛ">'[35]22'!$H$8:$H$31,'[35]22'!$J$8:$J$31,'[35]22'!$L$8:$L$31,'[35]22'!$F$8:$F$31</definedName>
    <definedName name="T22_Protection">'[35]22'!$E$19:$L$23,'[35]22'!$E$25:$L$25,'[35]22'!$E$27:$L$31,'[35]22'!$E$17:$L$17</definedName>
    <definedName name="T23?axis?R?ВТОП">'[35]23'!$E$8:$P$30,'[35]23'!$E$36:$P$58</definedName>
    <definedName name="T23?axis?R?ВТОП?">'[35]23'!$C$8:$C$30,'[35]23'!$C$36:$C$58</definedName>
    <definedName name="T23?axis?R?ПЭ">'[35]23'!$E$8:$P$30,'[35]23'!$E$36:$P$58</definedName>
    <definedName name="T23?axis?R?ПЭ?">'[35]23'!$B$8:$B$30,'[35]23'!$B$36:$B$58</definedName>
    <definedName name="T23?axis?R?СЦТ">'[35]23'!$E$32:$P$34,'[35]23'!$E$60:$P$62</definedName>
    <definedName name="T23?axis?R?СЦТ?">'[35]23'!$A$60:$A$62,'[35]23'!$A$32:$A$34</definedName>
    <definedName name="T23?Data">'[35]23'!$E$37:$P$63,'[35]23'!$E$9:$P$35</definedName>
    <definedName name="T23?item_ext?ВСЕГО">'[35]23'!$A$55:$P$58,'[35]23'!$A$27:$P$30</definedName>
    <definedName name="T23?item_ext?ИТОГО">'[35]23'!$A$59:$P$59,'[35]23'!$A$31:$P$31</definedName>
    <definedName name="T23?item_ext?СЦТ">'[35]23'!$A$60:$P$62,'[35]23'!$A$32:$P$34</definedName>
    <definedName name="T23_Protection" localSheetId="8">'[35]23'!$A$60:$A$62,'[35]23'!$F$60:$J$62,'[35]23'!$O$60:$P$62,'[35]23'!$A$9:$A$25,P1_T23_Protection</definedName>
    <definedName name="T23_Protection">'[35]23'!$A$60:$A$62,'[35]23'!$F$60:$J$62,'[35]23'!$O$60:$P$62,'[35]23'!$A$9:$A$25,P1_T23_Protection</definedName>
    <definedName name="T23_Protection_4" localSheetId="1">(#REF!,#REF!,#REF!,#REF!,P1_T23_Protection)</definedName>
    <definedName name="T23_Protection_4" localSheetId="4">(#REF!,#REF!,#REF!,#REF!,P1_T23_Protection)</definedName>
    <definedName name="T23_Protection_4" localSheetId="8">(#REF!,#REF!,#REF!,#REF!,P1_T23_Protection)</definedName>
    <definedName name="T23_Protection_4">(#REF!,#REF!,#REF!,#REF!,P1_T23_Protection)</definedName>
    <definedName name="T24?axis?ПРД?РЕГ" localSheetId="1">#REF!</definedName>
    <definedName name="T24?axis?ПРД?РЕГ" localSheetId="4">#REF!</definedName>
    <definedName name="T24?axis?ПРД?РЕГ" localSheetId="8">#REF!</definedName>
    <definedName name="T24?axis?ПРД?РЕГ">#REF!</definedName>
    <definedName name="T24?item_ext?РОСТ" localSheetId="1">#REF!</definedName>
    <definedName name="T24?item_ext?РОСТ" localSheetId="4">#REF!</definedName>
    <definedName name="T24?item_ext?РОСТ">#REF!</definedName>
    <definedName name="T24?L1" localSheetId="1">#REF!</definedName>
    <definedName name="T24?L1" localSheetId="4">#REF!</definedName>
    <definedName name="T24?L1">#REF!</definedName>
    <definedName name="T24?L1.x" localSheetId="1">#REF!</definedName>
    <definedName name="T24?L1.x" localSheetId="4">#REF!</definedName>
    <definedName name="T24?L1.x">#REF!</definedName>
    <definedName name="T24?L2" localSheetId="1">#REF!</definedName>
    <definedName name="T24?L2" localSheetId="4">#REF!</definedName>
    <definedName name="T24?L2">#REF!</definedName>
    <definedName name="T24?L2.1" localSheetId="1">#REF!</definedName>
    <definedName name="T24?L2.1" localSheetId="4">#REF!</definedName>
    <definedName name="T24?L2.1">#REF!</definedName>
    <definedName name="T24?L2.2" localSheetId="1">#REF!</definedName>
    <definedName name="T24?L2.2" localSheetId="4">#REF!</definedName>
    <definedName name="T24?L2.2">#REF!</definedName>
    <definedName name="T24?L3" localSheetId="1">#REF!</definedName>
    <definedName name="T24?L3" localSheetId="4">#REF!</definedName>
    <definedName name="T24?L3">#REF!</definedName>
    <definedName name="T24?L4" localSheetId="1">#REF!</definedName>
    <definedName name="T24?L4" localSheetId="4">#REF!</definedName>
    <definedName name="T24?L4">#REF!</definedName>
    <definedName name="T24?L5" localSheetId="1">#REF!</definedName>
    <definedName name="T24?L5" localSheetId="4">#REF!</definedName>
    <definedName name="T24?L5">#REF!</definedName>
    <definedName name="T24?L5.x" localSheetId="1">#REF!</definedName>
    <definedName name="T24?L5.x" localSheetId="4">#REF!</definedName>
    <definedName name="T24?L5.x">#REF!</definedName>
    <definedName name="T24?L6" localSheetId="1">#REF!</definedName>
    <definedName name="T24?L6" localSheetId="4">#REF!</definedName>
    <definedName name="T24?L6">#REF!</definedName>
    <definedName name="T24?Name" localSheetId="1">#REF!</definedName>
    <definedName name="T24?Name" localSheetId="4">#REF!</definedName>
    <definedName name="T24?Name">#REF!</definedName>
    <definedName name="T24?Table" localSheetId="1">#REF!</definedName>
    <definedName name="T24?Table" localSheetId="4">#REF!</definedName>
    <definedName name="T24?Table">#REF!</definedName>
    <definedName name="T24?Title" localSheetId="1">#REF!</definedName>
    <definedName name="T24?Title" localSheetId="4">#REF!</definedName>
    <definedName name="T24?Title">#REF!</definedName>
    <definedName name="T24_Copy1" localSheetId="1">#REF!</definedName>
    <definedName name="T24_Copy1" localSheetId="4">#REF!</definedName>
    <definedName name="T24_Copy1">#REF!</definedName>
    <definedName name="T24_Copy2" localSheetId="1">#REF!</definedName>
    <definedName name="T24_Copy2" localSheetId="4">#REF!</definedName>
    <definedName name="T24_Copy2">#REF!</definedName>
    <definedName name="T24_Protection">'[35]24'!$E$24:$H$37,'[35]24'!$B$35:$B$37,'[35]24'!$E$41:$H$42,'[35]24'!$J$8:$M$21,'[35]24'!$J$24:$M$37,'[35]24'!$J$41:$M$42,'[35]24'!$E$8:$H$21</definedName>
    <definedName name="T25?axis?R?ВРАС" localSheetId="1">#REF!</definedName>
    <definedName name="T25?axis?R?ВРАС" localSheetId="4">#REF!</definedName>
    <definedName name="T25?axis?R?ВРАС">#REF!</definedName>
    <definedName name="T25?axis?R?ВРАС?" localSheetId="1">#REF!</definedName>
    <definedName name="T25?axis?R?ВРАС?" localSheetId="4">#REF!</definedName>
    <definedName name="T25?axis?R?ВРАС?">#REF!</definedName>
    <definedName name="T25?axis?ПРД?БАЗ" localSheetId="1">#REF!</definedName>
    <definedName name="T25?axis?ПРД?БАЗ" localSheetId="4">#REF!</definedName>
    <definedName name="T25?axis?ПРД?БАЗ">#REF!</definedName>
    <definedName name="T25?axis?ПРД?ПРЕД" localSheetId="1">#REF!</definedName>
    <definedName name="T25?axis?ПРД?ПРЕД" localSheetId="4">#REF!</definedName>
    <definedName name="T25?axis?ПРД?ПРЕД">#REF!</definedName>
    <definedName name="T25?axis?ПРД?РЕГ" localSheetId="1">#REF!</definedName>
    <definedName name="T25?axis?ПРД?РЕГ" localSheetId="4">#REF!</definedName>
    <definedName name="T25?axis?ПРД?РЕГ">#REF!</definedName>
    <definedName name="T25?Data" localSheetId="1">#REF!</definedName>
    <definedName name="T25?Data" localSheetId="4">#REF!</definedName>
    <definedName name="T25?Data">#REF!</definedName>
    <definedName name="T25?item_ext?РОСТ" localSheetId="1">#REF!</definedName>
    <definedName name="T25?item_ext?РОСТ" localSheetId="4">#REF!</definedName>
    <definedName name="T25?item_ext?РОСТ">#REF!</definedName>
    <definedName name="T25?item_ext?РОСТ2" localSheetId="1">#REF!</definedName>
    <definedName name="T25?item_ext?РОСТ2" localSheetId="4">#REF!</definedName>
    <definedName name="T25?item_ext?РОСТ2">#REF!</definedName>
    <definedName name="T25?L1.2" localSheetId="1">#REF!</definedName>
    <definedName name="T25?L1.2" localSheetId="4">#REF!</definedName>
    <definedName name="T25?L1.2">#REF!</definedName>
    <definedName name="T25?L2" localSheetId="1">#REF!</definedName>
    <definedName name="T25?L2" localSheetId="4">#REF!</definedName>
    <definedName name="T25?L2">#REF!</definedName>
    <definedName name="T25?L2.1" localSheetId="1">#REF!</definedName>
    <definedName name="T25?L2.1" localSheetId="4">#REF!</definedName>
    <definedName name="T25?L2.1">#REF!</definedName>
    <definedName name="T25?L2.1.1" localSheetId="1">#REF!</definedName>
    <definedName name="T25?L2.1.1" localSheetId="4">#REF!</definedName>
    <definedName name="T25?L2.1.1">#REF!</definedName>
    <definedName name="T25?L2.1.2" localSheetId="1">#REF!</definedName>
    <definedName name="T25?L2.1.2" localSheetId="4">#REF!</definedName>
    <definedName name="T25?L2.1.2">#REF!</definedName>
    <definedName name="T25?L2.2" localSheetId="1">#REF!</definedName>
    <definedName name="T25?L2.2" localSheetId="4">#REF!</definedName>
    <definedName name="T25?L2.2">#REF!</definedName>
    <definedName name="T25?L2.2.1" localSheetId="1">#REF!</definedName>
    <definedName name="T25?L2.2.1" localSheetId="4">#REF!</definedName>
    <definedName name="T25?L2.2.1">#REF!</definedName>
    <definedName name="T25?L2.2.2" localSheetId="1">#REF!</definedName>
    <definedName name="T25?L2.2.2" localSheetId="4">#REF!</definedName>
    <definedName name="T25?L2.2.2">#REF!</definedName>
    <definedName name="T25?L2.2.3" localSheetId="1">#REF!</definedName>
    <definedName name="T25?L2.2.3" localSheetId="4">#REF!</definedName>
    <definedName name="T25?L2.2.3">#REF!</definedName>
    <definedName name="T25?L2.2.4" localSheetId="1">#REF!</definedName>
    <definedName name="T25?L2.2.4" localSheetId="4">#REF!</definedName>
    <definedName name="T25?L2.2.4">#REF!</definedName>
    <definedName name="T25?Name" localSheetId="1">#REF!</definedName>
    <definedName name="T25?Name" localSheetId="4">#REF!</definedName>
    <definedName name="T25?Name">#REF!</definedName>
    <definedName name="T25?Table" localSheetId="1">#REF!</definedName>
    <definedName name="T25?Table" localSheetId="4">#REF!</definedName>
    <definedName name="T25?Table">#REF!</definedName>
    <definedName name="T25?Title" localSheetId="1">#REF!</definedName>
    <definedName name="T25?Title" localSheetId="4">#REF!</definedName>
    <definedName name="T25?Title">#REF!</definedName>
    <definedName name="T25?unit?ПРЦ" localSheetId="1">#REF!</definedName>
    <definedName name="T25?unit?ПРЦ" localSheetId="4">#REF!</definedName>
    <definedName name="T25?unit?ПРЦ">#REF!</definedName>
    <definedName name="T25_Copy1" localSheetId="1">#REF!</definedName>
    <definedName name="T25_Copy1" localSheetId="4">#REF!</definedName>
    <definedName name="T25_Copy1">#REF!</definedName>
    <definedName name="T25_Copy2" localSheetId="1">#REF!</definedName>
    <definedName name="T25_Copy2" localSheetId="4">#REF!</definedName>
    <definedName name="T25_Copy2">#REF!</definedName>
    <definedName name="T25_Copy3" localSheetId="1">#REF!</definedName>
    <definedName name="T25_Copy3" localSheetId="4">#REF!</definedName>
    <definedName name="T25_Copy3">#REF!</definedName>
    <definedName name="T25_Copy4" localSheetId="1">#REF!</definedName>
    <definedName name="T25_Copy4" localSheetId="4">#REF!</definedName>
    <definedName name="T25_Copy4">#REF!</definedName>
    <definedName name="T25_protection" localSheetId="1">P1_T25_protection,P2_T25_protection</definedName>
    <definedName name="T25_protection" localSheetId="4">P1_T25_protection,P2_T25_protection</definedName>
    <definedName name="T25_protection" localSheetId="8">P1_T25_protection,P2_T25_protection</definedName>
    <definedName name="T25_protection">P1_T25_protection,P2_T25_protection</definedName>
    <definedName name="T25_protection_4" localSheetId="1">(P1_T25_protection,P2_T25_protection)</definedName>
    <definedName name="T25_protection_4" localSheetId="4">(P1_T25_protection,P2_T25_protection)</definedName>
    <definedName name="T25_protection_4" localSheetId="8">(P1_T25_protection,P2_T25_protection)</definedName>
    <definedName name="T25_protection_4">(P1_T25_protection,P2_T25_protection)</definedName>
    <definedName name="T26?axis?R?ВРАС">'[35]26'!$C$34:$N$36,'[35]26'!$C$22:$N$24</definedName>
    <definedName name="T26?axis?R?ВРАС?">'[35]26'!$B$34:$B$36,'[35]26'!$B$22:$B$24</definedName>
    <definedName name="T26?L1">'[35]26'!$F$8:$N$8,'[35]26'!$C$8:$D$8</definedName>
    <definedName name="T26?L1.1">'[35]26'!$F$10:$N$10,'[35]26'!$C$10:$D$10</definedName>
    <definedName name="T26?L2">'[35]26'!$F$11:$N$11,'[35]26'!$C$11:$D$11</definedName>
    <definedName name="T26?L2.1">'[35]26'!$F$13:$N$13,'[35]26'!$C$13:$D$13</definedName>
    <definedName name="T26?L3">'[35]26'!$F$14:$N$14,'[35]26'!$C$14:$D$14</definedName>
    <definedName name="T26?L4">'[35]26'!$F$15:$N$15,'[35]26'!$C$15:$D$15</definedName>
    <definedName name="T26?L5">'[35]26'!$F$16:$N$16,'[35]26'!$C$16:$D$16</definedName>
    <definedName name="T26?L5.1">'[35]26'!$F$18:$N$18,'[35]26'!$C$18:$D$18</definedName>
    <definedName name="T26?L5.2">'[35]26'!$F$19:$N$19,'[35]26'!$C$19:$D$19</definedName>
    <definedName name="T26?L5.3">'[35]26'!$F$20:$N$20,'[35]26'!$C$20:$D$20</definedName>
    <definedName name="T26?L5.3.x">'[35]26'!$F$22:$N$24,'[35]26'!$C$22:$D$24</definedName>
    <definedName name="T26?L6">'[35]26'!$F$26:$N$26,'[35]26'!$C$26:$D$26</definedName>
    <definedName name="T26?L7">'[35]26'!$F$27:$N$27,'[35]26'!$C$27:$D$27</definedName>
    <definedName name="T26?L7.1">'[35]26'!$F$29:$N$29,'[35]26'!$C$29:$D$29</definedName>
    <definedName name="T26?L7.2">'[35]26'!$F$30:$N$30,'[35]26'!$C$30:$D$30</definedName>
    <definedName name="T26?L7.3">'[35]26'!$F$31:$N$31,'[35]26'!$C$31:$D$31</definedName>
    <definedName name="T26?L7.4">'[35]26'!$F$32:$N$32,'[35]26'!$C$32:$D$32</definedName>
    <definedName name="T26?L7.4.x">'[35]26'!$F$34:$N$36,'[35]26'!$C$34:$D$36</definedName>
    <definedName name="T26?L8">'[35]26'!$F$38:$N$38,'[35]26'!$C$38:$D$38</definedName>
    <definedName name="T26_Protection" localSheetId="8">'[35]26'!$K$34:$N$36,'[35]26'!$B$22:$B$24,P1_T26_Protection,P2_T26_Protection</definedName>
    <definedName name="T26_Protection">'[35]26'!$K$34:$N$36,'[35]26'!$B$22:$B$24,P1_T26_Protection,P2_T26_Protection</definedName>
    <definedName name="T26_Protection_4" localSheetId="1">(#REF!,#REF!,P1_T26_Protection,P2_T26_Protection)</definedName>
    <definedName name="T26_Protection_4" localSheetId="4">(#REF!,#REF!,P1_T26_Protection,P2_T26_Protection)</definedName>
    <definedName name="T26_Protection_4" localSheetId="8">(#REF!,#REF!,P1_T26_Protection,P2_T26_Protection)</definedName>
    <definedName name="T26_Protection_4">(#REF!,#REF!,P1_T26_Protection,P2_T26_Protection)</definedName>
    <definedName name="T27?axis?R?ВРАС">'[35]27'!$C$34:$S$36,'[35]27'!$C$22:$S$24</definedName>
    <definedName name="T27?axis?R?ВРАС?">'[35]27'!$B$34:$B$36,'[35]27'!$B$22:$B$24</definedName>
    <definedName name="T27?axis?ПРД?РЕГ" localSheetId="1">#REF!</definedName>
    <definedName name="T27?axis?ПРД?РЕГ" localSheetId="4">#REF!</definedName>
    <definedName name="T27?axis?ПРД?РЕГ" localSheetId="8">#REF!</definedName>
    <definedName name="T27?axis?ПРД?РЕГ">#REF!</definedName>
    <definedName name="T27?Data" localSheetId="1">#REF!</definedName>
    <definedName name="T27?Data" localSheetId="4">#REF!</definedName>
    <definedName name="T27?Data">#REF!</definedName>
    <definedName name="T27?item_ext?РОСТ" localSheetId="1">#REF!</definedName>
    <definedName name="T27?item_ext?РОСТ" localSheetId="4">#REF!</definedName>
    <definedName name="T27?item_ext?РОСТ">#REF!</definedName>
    <definedName name="T27?L1" localSheetId="1">#REF!</definedName>
    <definedName name="T27?L1" localSheetId="4">#REF!</definedName>
    <definedName name="T27?L1">#REF!</definedName>
    <definedName name="T27?L1.1">'[35]27'!$F$10:$S$10,'[35]27'!$C$10:$D$10</definedName>
    <definedName name="T27?L2" localSheetId="1">#REF!</definedName>
    <definedName name="T27?L2" localSheetId="4">#REF!</definedName>
    <definedName name="T27?L2">#REF!</definedName>
    <definedName name="T27?L2.1">'[35]27'!$F$13:$S$13,'[35]27'!$C$13:$D$13</definedName>
    <definedName name="T27?L3" localSheetId="1">#REF!</definedName>
    <definedName name="T27?L3" localSheetId="4">#REF!</definedName>
    <definedName name="T27?L3">#REF!</definedName>
    <definedName name="T27?L4" localSheetId="1">#REF!</definedName>
    <definedName name="T27?L4" localSheetId="4">#REF!</definedName>
    <definedName name="T27?L4">#REF!</definedName>
    <definedName name="T27?L5" localSheetId="1">#REF!</definedName>
    <definedName name="T27?L5" localSheetId="4">#REF!</definedName>
    <definedName name="T27?L5">#REF!</definedName>
    <definedName name="T27?L5.3">'[35]27'!$F$20:$S$20,'[35]27'!$C$20:$D$20</definedName>
    <definedName name="T27?L5.3.x">'[35]27'!$F$22:$S$24,'[35]27'!$C$22:$D$24</definedName>
    <definedName name="T27?L6" localSheetId="1">#REF!</definedName>
    <definedName name="T27?L6" localSheetId="4">#REF!</definedName>
    <definedName name="T27?L6">#REF!</definedName>
    <definedName name="T27?L7">'[35]27'!$F$27:$S$27,'[35]27'!$C$27:$D$27</definedName>
    <definedName name="T27?L7.1">'[35]27'!$F$29:$S$29,'[35]27'!$C$29:$D$29</definedName>
    <definedName name="T27?L7.2">'[35]27'!$F$30:$S$30,'[35]27'!$C$30:$D$30</definedName>
    <definedName name="T27?L7.3">'[35]27'!$F$31:$S$31,'[35]27'!$C$31:$D$31</definedName>
    <definedName name="T27?L7.4">'[35]27'!$F$32:$S$32,'[35]27'!$C$32:$D$32</definedName>
    <definedName name="T27?L7.4.x">'[35]27'!$F$34:$S$36,'[35]27'!$C$34:$D$36</definedName>
    <definedName name="T27?L8">'[35]27'!$F$38:$S$38,'[35]27'!$C$38:$D$38</definedName>
    <definedName name="T27?Name" localSheetId="1">#REF!</definedName>
    <definedName name="T27?Name" localSheetId="4">#REF!</definedName>
    <definedName name="T27?Name">#REF!</definedName>
    <definedName name="T27?Table" localSheetId="1">#REF!</definedName>
    <definedName name="T27?Table" localSheetId="4">#REF!</definedName>
    <definedName name="T27?Table">#REF!</definedName>
    <definedName name="T27?Title" localSheetId="1">#REF!</definedName>
    <definedName name="T27?Title" localSheetId="4">#REF!</definedName>
    <definedName name="T27?Title">#REF!</definedName>
    <definedName name="T27_Protect" localSheetId="8">'[42]27'!$E$12:$E$13,'[42]27'!$K$4:$AH$4,'[42]27'!$AK$12:$AK$13</definedName>
    <definedName name="T27_Protect">'[54]27'!$E$12:$E$13,'[54]27'!$K$4:$AH$4,'[54]27'!$AK$12:$AK$13</definedName>
    <definedName name="T27_Protection" localSheetId="8">'[35]27'!$P$34:$S$36,'[35]27'!$B$22:$B$24,P1_T27_Protection,P2_T27_Protection,P3_T27_Protection</definedName>
    <definedName name="T27_Protection">'[35]27'!$P$34:$S$36,'[35]27'!$B$22:$B$24,P1_T27_Protection,P2_T27_Protection,P3_T27_Protection</definedName>
    <definedName name="T27_Protection_4" localSheetId="1">(#REF!,#REF!,P1_T27_Protection,P2_T27_Protection,P3_T27_Protection)</definedName>
    <definedName name="T27_Protection_4" localSheetId="4">(#REF!,#REF!,P1_T27_Protection,P2_T27_Protection,P3_T27_Protection)</definedName>
    <definedName name="T27_Protection_4" localSheetId="8">(#REF!,#REF!,P1_T27_Protection,P2_T27_Protection,P3_T27_Protection)</definedName>
    <definedName name="T27_Protection_4">(#REF!,#REF!,P1_T27_Protection,P2_T27_Protection,P3_T27_Protection)</definedName>
    <definedName name="T28.3?unit?РУБ.ГКАЛ" localSheetId="1">P1_T28.3?unit?РУБ.ГКАЛ,P2_T28.3?unit?РУБ.ГКАЛ</definedName>
    <definedName name="T28.3?unit?РУБ.ГКАЛ" localSheetId="4">P1_T28.3?unit?РУБ.ГКАЛ,P2_T28.3?unit?РУБ.ГКАЛ</definedName>
    <definedName name="T28.3?unit?РУБ.ГКАЛ" localSheetId="8">P1_T28.3?unit?РУБ.ГКАЛ,P2_T28.3?unit?РУБ.ГКАЛ</definedName>
    <definedName name="T28.3?unit?РУБ.ГКАЛ">P1_T28.3?unit?РУБ.ГКАЛ,P2_T28.3?unit?РУБ.ГКАЛ</definedName>
    <definedName name="T28.3?unit?РУБ.ГКАЛ_4">#N/A</definedName>
    <definedName name="T28?axis?R?ПЭ" localSheetId="1">P2_T28?axis?R?ПЭ,P3_T28?axis?R?ПЭ,P4_T28?axis?R?ПЭ,P5_T28?axis?R?ПЭ,[0]!P6_T28?axis?R?ПЭ</definedName>
    <definedName name="T28?axis?R?ПЭ" localSheetId="4">P2_T28?axis?R?ПЭ,P3_T28?axis?R?ПЭ,P4_T28?axis?R?ПЭ,P5_T28?axis?R?ПЭ,[0]!P6_T28?axis?R?ПЭ</definedName>
    <definedName name="T28?axis?R?ПЭ" localSheetId="8">P2_T28?axis?R?ПЭ,P3_T28?axis?R?ПЭ,P4_T28?axis?R?ПЭ,P5_T28?axis?R?ПЭ,'ТМ по ТП 2019'!P6_T28?axis?R?ПЭ</definedName>
    <definedName name="T28?axis?R?ПЭ">P2_T28?axis?R?ПЭ,P3_T28?axis?R?ПЭ,P4_T28?axis?R?ПЭ,P5_T28?axis?R?ПЭ,[0]!P6_T28?axis?R?ПЭ</definedName>
    <definedName name="T28?axis?R?ПЭ?" localSheetId="1">P2_T28?axis?R?ПЭ?,P3_T28?axis?R?ПЭ?,P4_T28?axis?R?ПЭ?,P5_T28?axis?R?ПЭ?,[0]!P6_T28?axis?R?ПЭ?</definedName>
    <definedName name="T28?axis?R?ПЭ?" localSheetId="4">P2_T28?axis?R?ПЭ?,P3_T28?axis?R?ПЭ?,P4_T28?axis?R?ПЭ?,P5_T28?axis?R?ПЭ?,[0]!P6_T28?axis?R?ПЭ?</definedName>
    <definedName name="T28?axis?R?ПЭ?" localSheetId="8">P2_T28?axis?R?ПЭ?,P3_T28?axis?R?ПЭ?,P4_T28?axis?R?ПЭ?,P5_T28?axis?R?ПЭ?,'ТМ по ТП 2019'!P6_T28?axis?R?ПЭ?</definedName>
    <definedName name="T28?axis?R?ПЭ?">P2_T28?axis?R?ПЭ?,P3_T28?axis?R?ПЭ?,P4_T28?axis?R?ПЭ?,P5_T28?axis?R?ПЭ?,[0]!P6_T28?axis?R?ПЭ?</definedName>
    <definedName name="T28?axis?R?ПЭ?_4">#N/A</definedName>
    <definedName name="T28?axis?R?ПЭ_4">#N/A</definedName>
    <definedName name="T28?Data" localSheetId="8">'[35]28'!$D$190:$E$213,'[35]28'!$G$164:$H$187,'[35]28'!$D$164:$E$187,'[35]28'!$D$138:$I$161,'[35]28'!$D$8:$I$109,'[35]28'!$D$112:$I$135,P1_T28?Data</definedName>
    <definedName name="T28?Data">'[35]28'!$D$190:$E$213,'[35]28'!$G$164:$H$187,'[35]28'!$D$164:$E$187,'[35]28'!$D$138:$I$161,'[35]28'!$D$8:$I$109,'[35]28'!$D$112:$I$135,P1_T28?Data</definedName>
    <definedName name="T28?item_ext?ВСЕГО">'[35]28'!$I$8:$I$292,'[35]28'!$F$8:$F$292</definedName>
    <definedName name="T28?item_ext?ТЭ">'[35]28'!$E$8:$E$292,'[35]28'!$H$8:$H$292</definedName>
    <definedName name="T28?item_ext?ЭЭ">'[35]28'!$D$8:$D$292,'[35]28'!$G$8:$G$292</definedName>
    <definedName name="T28?L1.1.x">'[35]28'!$D$16:$I$18,'[35]28'!$D$11:$I$13</definedName>
    <definedName name="T28?L10.1.x">'[35]28'!$D$250:$I$252,'[35]28'!$D$245:$I$247</definedName>
    <definedName name="T28?L11.1.x">'[35]28'!$D$276:$I$278,'[35]28'!$D$271:$I$273</definedName>
    <definedName name="T28?L2.1.x">'[35]28'!$D$42:$I$44,'[35]28'!$D$37:$I$39</definedName>
    <definedName name="T28?L3.1.x">'[35]28'!$D$68:$I$70,'[35]28'!$D$63:$I$65</definedName>
    <definedName name="T28?L4.1.x">'[35]28'!$D$94:$I$96,'[35]28'!$D$89:$I$91</definedName>
    <definedName name="T28?L5.1.x">'[35]28'!$D$120:$I$122,'[35]28'!$D$115:$I$117</definedName>
    <definedName name="T28?L6.1.x">'[35]28'!$D$146:$I$148,'[35]28'!$D$141:$I$143</definedName>
    <definedName name="T28?L7.1.x">'[35]28'!$D$172:$I$174,'[35]28'!$D$167:$I$169</definedName>
    <definedName name="T28?L8.1.x">'[35]28'!$D$198:$I$200,'[35]28'!$D$193:$I$195</definedName>
    <definedName name="T28?L9.1.x">'[35]28'!$D$224:$I$226,'[35]28'!$D$219:$I$221</definedName>
    <definedName name="T28?unit?ГКАЛЧ">'[35]28'!$H$164:$H$187,'[35]28'!$E$164:$E$187</definedName>
    <definedName name="T28?unit?МКВТЧ">'[35]28'!$G$190:$G$213,'[35]28'!$D$190:$D$213</definedName>
    <definedName name="T28?unit?РУБ.ГКАЛ">'[35]28'!$E$216:$E$239,'[35]28'!$E$268:$E$292,'[35]28'!$H$268:$H$292,'[35]28'!$H$216:$H$239</definedName>
    <definedName name="T28?unit?РУБ.ГКАЛЧ.МЕС">'[35]28'!$H$242:$H$265,'[35]28'!$E$242:$E$265</definedName>
    <definedName name="T28?unit?РУБ.ТКВТ.МЕС">'[35]28'!$G$242:$G$265,'[35]28'!$D$242:$D$265</definedName>
    <definedName name="T28?unit?РУБ.ТКВТЧ">'[35]28'!$G$216:$G$239,'[35]28'!$D$268:$D$292,'[35]28'!$G$268:$G$292,'[35]28'!$D$216:$D$239</definedName>
    <definedName name="T28?unit?ТГКАЛ">'[35]28'!$H$190:$H$213,'[35]28'!$E$190:$E$213</definedName>
    <definedName name="T28?unit?ТКВТ">'[35]28'!$G$164:$G$187,'[35]28'!$D$164:$D$187</definedName>
    <definedName name="T28?unit?ТРУБ">'[35]28'!$D$138:$I$161,'[35]28'!$D$8:$I$109</definedName>
    <definedName name="T28_Protection" localSheetId="1">P9_T28_Protection,P10_T28_Protection,P11_T28_Protection,'Приложение 1 МУ1135 (село)'!P12_T28_Protection</definedName>
    <definedName name="T28_Protection" localSheetId="4">P9_T28_Protection,P10_T28_Protection,P11_T28_Protection,'Приложение 5 МУ1135 (город)'!P12_T28_Protection</definedName>
    <definedName name="T28_Protection" localSheetId="8">P9_T28_Protection,P10_T28_Protection,P11_T28_Protection,'ТМ по ТП 2019'!P12_T28_Protection</definedName>
    <definedName name="T28_Protection">P9_T28_Protection,P10_T28_Protection,P11_T28_Protection,P12_T28_Protection</definedName>
    <definedName name="T29?item_ext?1СТ" localSheetId="1">P1_T29?item_ext?1СТ</definedName>
    <definedName name="T29?item_ext?1СТ" localSheetId="4">P1_T29?item_ext?1СТ</definedName>
    <definedName name="T29?item_ext?1СТ" localSheetId="8">P1_T29?item_ext?1СТ</definedName>
    <definedName name="T29?item_ext?1СТ">P1_T29?item_ext?1СТ</definedName>
    <definedName name="T29?item_ext?1СТ_4">#N/A</definedName>
    <definedName name="T29?item_ext?2СТ.М" localSheetId="1">P1_T29?item_ext?2СТ.М</definedName>
    <definedName name="T29?item_ext?2СТ.М" localSheetId="4">P1_T29?item_ext?2СТ.М</definedName>
    <definedName name="T29?item_ext?2СТ.М" localSheetId="8">P1_T29?item_ext?2СТ.М</definedName>
    <definedName name="T29?item_ext?2СТ.М">P1_T29?item_ext?2СТ.М</definedName>
    <definedName name="T29?item_ext?2СТ.М_4">#N/A</definedName>
    <definedName name="T29?item_ext?2СТ.Э" localSheetId="1">P1_T29?item_ext?2СТ.Э</definedName>
    <definedName name="T29?item_ext?2СТ.Э" localSheetId="4">P1_T29?item_ext?2СТ.Э</definedName>
    <definedName name="T29?item_ext?2СТ.Э" localSheetId="8">P1_T29?item_ext?2СТ.Э</definedName>
    <definedName name="T29?item_ext?2СТ.Э">P1_T29?item_ext?2СТ.Э</definedName>
    <definedName name="T29?item_ext?2СТ.Э_4">#N/A</definedName>
    <definedName name="T29?L10" localSheetId="1">P1_T29?L10</definedName>
    <definedName name="T29?L10" localSheetId="4">P1_T29?L10</definedName>
    <definedName name="T29?L10" localSheetId="8">P1_T29?L10</definedName>
    <definedName name="T29?L10">P1_T29?L10</definedName>
    <definedName name="T29?L10_4">#N/A</definedName>
    <definedName name="T3?axis?C?РЕШ" localSheetId="1">#REF!,#REF!,#REF!,#REF!</definedName>
    <definedName name="T3?axis?C?РЕШ" localSheetId="4">#REF!,#REF!,#REF!,#REF!</definedName>
    <definedName name="T3?axis?C?РЕШ" localSheetId="8">#REF!,#REF!,#REF!,#REF!</definedName>
    <definedName name="T3?axis?C?РЕШ">#REF!,#REF!,#REF!,#REF!</definedName>
    <definedName name="T3?axis?C?РЕШ?" localSheetId="1">#REF!,#REF!</definedName>
    <definedName name="T3?axis?C?РЕШ?" localSheetId="4">#REF!,#REF!</definedName>
    <definedName name="T3?axis?C?РЕШ?" localSheetId="8">#REF!,#REF!</definedName>
    <definedName name="T3?axis?C?РЕШ?">#REF!,#REF!</definedName>
    <definedName name="T3?axis?R?ОРГ" localSheetId="1">#REF!</definedName>
    <definedName name="T3?axis?R?ОРГ" localSheetId="4">#REF!</definedName>
    <definedName name="T3?axis?R?ОРГ" localSheetId="8">#REF!</definedName>
    <definedName name="T3?axis?R?ОРГ">#REF!</definedName>
    <definedName name="T3?axis?R?ОРГ?" localSheetId="1">#REF!</definedName>
    <definedName name="T3?axis?R?ОРГ?" localSheetId="4">#REF!</definedName>
    <definedName name="T3?axis?R?ОРГ?">#REF!</definedName>
    <definedName name="T3?axis?ПРД?РЕГ" localSheetId="1">#REF!</definedName>
    <definedName name="T3?axis?ПРД?РЕГ" localSheetId="4">#REF!</definedName>
    <definedName name="T3?axis?ПРД?РЕГ">#REF!</definedName>
    <definedName name="T3?axis?ПРД2?2005" localSheetId="1">#REF!,#REF!</definedName>
    <definedName name="T3?axis?ПРД2?2005" localSheetId="4">#REF!,#REF!</definedName>
    <definedName name="T3?axis?ПРД2?2005" localSheetId="8">#REF!,#REF!</definedName>
    <definedName name="T3?axis?ПРД2?2005">#REF!,#REF!</definedName>
    <definedName name="T3?axis?ПРД2?2006" localSheetId="1">#REF!,#REF!</definedName>
    <definedName name="T3?axis?ПРД2?2006" localSheetId="4">#REF!,#REF!</definedName>
    <definedName name="T3?axis?ПРД2?2006">#REF!,#REF!</definedName>
    <definedName name="T3?Data" localSheetId="1">#REF!</definedName>
    <definedName name="T3?Data" localSheetId="4">#REF!</definedName>
    <definedName name="T3?Data" localSheetId="8">#REF!</definedName>
    <definedName name="T3?Data">#REF!</definedName>
    <definedName name="T3?item_ext?РОСТ" localSheetId="1">#REF!</definedName>
    <definedName name="T3?item_ext?РОСТ" localSheetId="4">#REF!</definedName>
    <definedName name="T3?item_ext?РОСТ">#REF!</definedName>
    <definedName name="T3?L1" localSheetId="1">#REF!</definedName>
    <definedName name="T3?L1" localSheetId="4">#REF!</definedName>
    <definedName name="T3?L1">#REF!</definedName>
    <definedName name="T3?L1.1" localSheetId="1">#REF!</definedName>
    <definedName name="T3?L1.1" localSheetId="4">#REF!</definedName>
    <definedName name="T3?L1.1">#REF!</definedName>
    <definedName name="T3?L1.1.1" localSheetId="1">#REF!,#REF!</definedName>
    <definedName name="T3?L1.1.1" localSheetId="4">#REF!,#REF!</definedName>
    <definedName name="T3?L1.1.1" localSheetId="8">#REF!,#REF!</definedName>
    <definedName name="T3?L1.1.1">#REF!,#REF!</definedName>
    <definedName name="T3?L1.1.1.1" localSheetId="1">#REF!,#REF!</definedName>
    <definedName name="T3?L1.1.1.1" localSheetId="4">#REF!,#REF!</definedName>
    <definedName name="T3?L1.1.1.1">#REF!,#REF!</definedName>
    <definedName name="T3?L1.1.2" localSheetId="1">#REF!,#REF!</definedName>
    <definedName name="T3?L1.1.2" localSheetId="4">#REF!,#REF!</definedName>
    <definedName name="T3?L1.1.2">#REF!,#REF!</definedName>
    <definedName name="T3?L1.1.2.1" localSheetId="1">#REF!,#REF!</definedName>
    <definedName name="T3?L1.1.2.1" localSheetId="4">#REF!,#REF!</definedName>
    <definedName name="T3?L1.1.2.1">#REF!,#REF!</definedName>
    <definedName name="T3?L1.1.3" localSheetId="1">#REF!,#REF!</definedName>
    <definedName name="T3?L1.1.3" localSheetId="4">#REF!,#REF!</definedName>
    <definedName name="T3?L1.1.3">#REF!,#REF!</definedName>
    <definedName name="T3?L1.1.3.1" localSheetId="1">#REF!,#REF!</definedName>
    <definedName name="T3?L1.1.3.1" localSheetId="4">#REF!,#REF!</definedName>
    <definedName name="T3?L1.1.3.1">#REF!,#REF!</definedName>
    <definedName name="T3?L1.1.3.2" localSheetId="1">#REF!,#REF!</definedName>
    <definedName name="T3?L1.1.3.2" localSheetId="4">#REF!,#REF!</definedName>
    <definedName name="T3?L1.1.3.2">#REF!,#REF!</definedName>
    <definedName name="T3?L1.1.3.3" localSheetId="1">#REF!,#REF!</definedName>
    <definedName name="T3?L1.1.3.3" localSheetId="4">#REF!,#REF!</definedName>
    <definedName name="T3?L1.1.3.3">#REF!,#REF!</definedName>
    <definedName name="T3?L1.1.3.4" localSheetId="1">#REF!,#REF!</definedName>
    <definedName name="T3?L1.1.3.4" localSheetId="4">#REF!,#REF!</definedName>
    <definedName name="T3?L1.1.3.4">#REF!,#REF!</definedName>
    <definedName name="T3?L1.1.3.5" localSheetId="1">#REF!,#REF!</definedName>
    <definedName name="T3?L1.1.3.5" localSheetId="4">#REF!,#REF!</definedName>
    <definedName name="T3?L1.1.3.5">#REF!,#REF!</definedName>
    <definedName name="T3?L1.1.3.6" localSheetId="1">#REF!,#REF!</definedName>
    <definedName name="T3?L1.1.3.6" localSheetId="4">#REF!,#REF!</definedName>
    <definedName name="T3?L1.1.3.6">#REF!,#REF!</definedName>
    <definedName name="T3?L1.1.3.7" localSheetId="1">#REF!,#REF!</definedName>
    <definedName name="T3?L1.1.3.7" localSheetId="4">#REF!,#REF!</definedName>
    <definedName name="T3?L1.1.3.7">#REF!,#REF!</definedName>
    <definedName name="T3?L1.1.3.8" localSheetId="1">#REF!,#REF!</definedName>
    <definedName name="T3?L1.1.3.8" localSheetId="4">#REF!,#REF!</definedName>
    <definedName name="T3?L1.1.3.8">#REF!,#REF!</definedName>
    <definedName name="T3?L1.1.3.9" localSheetId="1">#REF!,#REF!</definedName>
    <definedName name="T3?L1.1.3.9" localSheetId="4">#REF!,#REF!</definedName>
    <definedName name="T3?L1.1.3.9">#REF!,#REF!</definedName>
    <definedName name="T3?L10" localSheetId="1">#REF!</definedName>
    <definedName name="T3?L10" localSheetId="4">#REF!</definedName>
    <definedName name="T3?L10" localSheetId="8">#REF!</definedName>
    <definedName name="T3?L10">#REF!</definedName>
    <definedName name="T3?L11" localSheetId="1">#REF!</definedName>
    <definedName name="T3?L11" localSheetId="4">#REF!</definedName>
    <definedName name="T3?L11">#REF!</definedName>
    <definedName name="T3?L12" localSheetId="1">#REF!</definedName>
    <definedName name="T3?L12" localSheetId="4">#REF!</definedName>
    <definedName name="T3?L12">#REF!</definedName>
    <definedName name="T3?L2" localSheetId="1">#REF!</definedName>
    <definedName name="T3?L2" localSheetId="4">#REF!</definedName>
    <definedName name="T3?L2">#REF!</definedName>
    <definedName name="T3?L2.1" localSheetId="1">#REF!</definedName>
    <definedName name="T3?L2.1" localSheetId="4">#REF!</definedName>
    <definedName name="T3?L2.1">#REF!</definedName>
    <definedName name="T3?L3" localSheetId="1">#REF!</definedName>
    <definedName name="T3?L3" localSheetId="4">#REF!</definedName>
    <definedName name="T3?L3">#REF!</definedName>
    <definedName name="T3?L3.1" localSheetId="1">#REF!</definedName>
    <definedName name="T3?L3.1" localSheetId="4">#REF!</definedName>
    <definedName name="T3?L3.1">#REF!</definedName>
    <definedName name="T3?L4" localSheetId="1">#REF!</definedName>
    <definedName name="T3?L4" localSheetId="4">#REF!</definedName>
    <definedName name="T3?L4">#REF!</definedName>
    <definedName name="T3?L5" localSheetId="1">#REF!</definedName>
    <definedName name="T3?L5" localSheetId="4">#REF!</definedName>
    <definedName name="T3?L5">#REF!</definedName>
    <definedName name="T3?L6" localSheetId="1">#REF!</definedName>
    <definedName name="T3?L6" localSheetId="4">#REF!</definedName>
    <definedName name="T3?L6">#REF!</definedName>
    <definedName name="T3?L7" localSheetId="1">#REF!</definedName>
    <definedName name="T3?L7" localSheetId="4">#REF!</definedName>
    <definedName name="T3?L7">#REF!</definedName>
    <definedName name="T3?L8" localSheetId="1">#REF!</definedName>
    <definedName name="T3?L8" localSheetId="4">#REF!</definedName>
    <definedName name="T3?L8">#REF!</definedName>
    <definedName name="T3?L9" localSheetId="1">#REF!</definedName>
    <definedName name="T3?L9" localSheetId="4">#REF!</definedName>
    <definedName name="T3?L9">#REF!</definedName>
    <definedName name="T3?Name" localSheetId="1">#REF!</definedName>
    <definedName name="T3?Name" localSheetId="4">#REF!</definedName>
    <definedName name="T3?Name">#REF!</definedName>
    <definedName name="T3?Table" localSheetId="1">#REF!</definedName>
    <definedName name="T3?Table" localSheetId="4">#REF!</definedName>
    <definedName name="T3?Table">#REF!</definedName>
    <definedName name="T3?Title" localSheetId="1">#REF!</definedName>
    <definedName name="T3?Title" localSheetId="4">#REF!</definedName>
    <definedName name="T3?Title">#REF!</definedName>
    <definedName name="T3?unit?Г.КВТЧ" localSheetId="1">#REF!</definedName>
    <definedName name="T3?unit?Г.КВТЧ" localSheetId="4">#REF!</definedName>
    <definedName name="T3?unit?Г.КВТЧ">#REF!</definedName>
    <definedName name="T3?unit?МКВТЧ" localSheetId="1">#REF!</definedName>
    <definedName name="T3?unit?МКВТЧ" localSheetId="4">#REF!</definedName>
    <definedName name="T3?unit?МКВТЧ">#REF!</definedName>
    <definedName name="T3?unit?РУБ.МКБ" localSheetId="1">#REF!,#REF!,#REF!,#REF!</definedName>
    <definedName name="T3?unit?РУБ.МКБ" localSheetId="4">#REF!,#REF!,#REF!,#REF!</definedName>
    <definedName name="T3?unit?РУБ.МКБ" localSheetId="8">#REF!,#REF!,#REF!,#REF!</definedName>
    <definedName name="T3?unit?РУБ.МКБ">#REF!,#REF!,#REF!,#REF!</definedName>
    <definedName name="T3?unit?ТРУБ" localSheetId="1">#REF!,#REF!,#REF!,#REF!</definedName>
    <definedName name="T3?unit?ТРУБ" localSheetId="4">#REF!,#REF!,#REF!,#REF!</definedName>
    <definedName name="T3?unit?ТРУБ">#REF!,#REF!,#REF!,#REF!</definedName>
    <definedName name="T3?unit?ТЫС.МКБ" localSheetId="1">#REF!,#REF!,#REF!,#REF!</definedName>
    <definedName name="T3?unit?ТЫС.МКБ" localSheetId="4">#REF!,#REF!,#REF!,#REF!</definedName>
    <definedName name="T3?unit?ТЫС.МКБ">#REF!,#REF!,#REF!,#REF!</definedName>
    <definedName name="T3_Add_Town" localSheetId="1">#REF!</definedName>
    <definedName name="T3_Add_Town" localSheetId="4">#REF!</definedName>
    <definedName name="T3_Add_Town" localSheetId="8">#REF!</definedName>
    <definedName name="T3_Add_Town">#REF!</definedName>
    <definedName name="T3_Copy" localSheetId="1">#REF!</definedName>
    <definedName name="T3_Copy" localSheetId="4">#REF!</definedName>
    <definedName name="T3_Copy">#REF!</definedName>
    <definedName name="T3_Unprotected" localSheetId="1">#REF!,#REF!,#REF!,#REF!,#REF!,#REF!</definedName>
    <definedName name="T3_Unprotected" localSheetId="4">#REF!,#REF!,#REF!,#REF!,#REF!,#REF!</definedName>
    <definedName name="T3_Unprotected" localSheetId="8">#REF!,#REF!,#REF!,#REF!,#REF!,#REF!</definedName>
    <definedName name="T3_Unprotected">#REF!,#REF!,#REF!,#REF!,#REF!,#REF!</definedName>
    <definedName name="T4.1?axis?ПРД?БАЗ" localSheetId="1">#REF!</definedName>
    <definedName name="T4.1?axis?ПРД?БАЗ" localSheetId="4">#REF!</definedName>
    <definedName name="T4.1?axis?ПРД?БАЗ" localSheetId="8">#REF!</definedName>
    <definedName name="T4.1?axis?ПРД?БАЗ">#REF!</definedName>
    <definedName name="T4.1?axis?ПРД?ПРЕД" localSheetId="1">#REF!</definedName>
    <definedName name="T4.1?axis?ПРД?ПРЕД" localSheetId="4">#REF!</definedName>
    <definedName name="T4.1?axis?ПРД?ПРЕД">#REF!</definedName>
    <definedName name="T4.1?axis?ПРД?ПРЕД2" localSheetId="1">#REF!</definedName>
    <definedName name="T4.1?axis?ПРД?ПРЕД2" localSheetId="4">#REF!</definedName>
    <definedName name="T4.1?axis?ПРД?ПРЕД2">#REF!</definedName>
    <definedName name="T4.1?axis?ПРД?РЕГ" localSheetId="1">#REF!</definedName>
    <definedName name="T4.1?axis?ПРД?РЕГ" localSheetId="4">#REF!</definedName>
    <definedName name="T4.1?axis?ПРД?РЕГ">#REF!</definedName>
    <definedName name="T4.1?item_ext?СРПРЕД3" localSheetId="1">#REF!</definedName>
    <definedName name="T4.1?item_ext?СРПРЕД3" localSheetId="4">#REF!</definedName>
    <definedName name="T4.1?item_ext?СРПРЕД3">#REF!</definedName>
    <definedName name="T4.1?L1" localSheetId="1">#REF!</definedName>
    <definedName name="T4.1?L1" localSheetId="4">#REF!</definedName>
    <definedName name="T4.1?L1">#REF!</definedName>
    <definedName name="T4.1?L1.1" localSheetId="1">#REF!</definedName>
    <definedName name="T4.1?L1.1" localSheetId="4">#REF!</definedName>
    <definedName name="T4.1?L1.1">#REF!</definedName>
    <definedName name="T4.1?L1.2" localSheetId="1">#REF!</definedName>
    <definedName name="T4.1?L1.2" localSheetId="4">#REF!</definedName>
    <definedName name="T4.1?L1.2">#REF!</definedName>
    <definedName name="T4.1?L2" localSheetId="1">#REF!</definedName>
    <definedName name="T4.1?L2" localSheetId="4">#REF!</definedName>
    <definedName name="T4.1?L2">#REF!</definedName>
    <definedName name="T4.1?L3.1" localSheetId="1">#REF!</definedName>
    <definedName name="T4.1?L3.1" localSheetId="4">#REF!</definedName>
    <definedName name="T4.1?L3.1">#REF!</definedName>
    <definedName name="T4.1?Name" localSheetId="1">#REF!</definedName>
    <definedName name="T4.1?Name" localSheetId="4">#REF!</definedName>
    <definedName name="T4.1?Name">#REF!</definedName>
    <definedName name="T4.1?Table" localSheetId="1">#REF!</definedName>
    <definedName name="T4.1?Table" localSheetId="4">#REF!</definedName>
    <definedName name="T4.1?Table">#REF!</definedName>
    <definedName name="T4.1?Title" localSheetId="1">#REF!</definedName>
    <definedName name="T4.1?Title" localSheetId="4">#REF!</definedName>
    <definedName name="T4.1?Title">#REF!</definedName>
    <definedName name="T4.1?unit?ПРЦ" localSheetId="1">#REF!</definedName>
    <definedName name="T4.1?unit?ПРЦ" localSheetId="4">#REF!</definedName>
    <definedName name="T4.1?unit?ПРЦ">#REF!</definedName>
    <definedName name="T4.1?unit?ТТУТ" localSheetId="1">#REF!</definedName>
    <definedName name="T4.1?unit?ТТУТ" localSheetId="4">#REF!</definedName>
    <definedName name="T4.1?unit?ТТУТ">#REF!</definedName>
    <definedName name="T4?axis?C?РЕШ" localSheetId="1">#REF!,#REF!,#REF!,#REF!</definedName>
    <definedName name="T4?axis?C?РЕШ" localSheetId="4">#REF!,#REF!,#REF!,#REF!</definedName>
    <definedName name="T4?axis?C?РЕШ" localSheetId="8">#REF!,#REF!,#REF!,#REF!</definedName>
    <definedName name="T4?axis?C?РЕШ">#REF!,#REF!,#REF!,#REF!</definedName>
    <definedName name="T4?axis?C?РЕШ?" localSheetId="1">#REF!,#REF!</definedName>
    <definedName name="T4?axis?C?РЕШ?" localSheetId="4">#REF!,#REF!</definedName>
    <definedName name="T4?axis?C?РЕШ?" localSheetId="8">#REF!,#REF!</definedName>
    <definedName name="T4?axis?C?РЕШ?">#REF!,#REF!</definedName>
    <definedName name="T4?axis?R?ОРГ?" localSheetId="1">#REF!</definedName>
    <definedName name="T4?axis?R?ОРГ?" localSheetId="4">#REF!</definedName>
    <definedName name="T4?axis?R?ОРГ?" localSheetId="8">#REF!</definedName>
    <definedName name="T4?axis?R?ОРГ?">#REF!</definedName>
    <definedName name="T4?axis?ОРГ" localSheetId="1">#REF!</definedName>
    <definedName name="T4?axis?ОРГ" localSheetId="4">#REF!</definedName>
    <definedName name="T4?axis?ОРГ">#REF!</definedName>
    <definedName name="T4?axis?ПРД?РЕГ" localSheetId="1">#REF!</definedName>
    <definedName name="T4?axis?ПРД?РЕГ" localSheetId="4">#REF!</definedName>
    <definedName name="T4?axis?ПРД?РЕГ">#REF!</definedName>
    <definedName name="T4?axis?ПРД2?2005" localSheetId="1">#REF!,#REF!</definedName>
    <definedName name="T4?axis?ПРД2?2005" localSheetId="4">#REF!,#REF!</definedName>
    <definedName name="T4?axis?ПРД2?2005" localSheetId="8">#REF!,#REF!</definedName>
    <definedName name="T4?axis?ПРД2?2005">#REF!,#REF!</definedName>
    <definedName name="T4?axis?ПРД2?2006" localSheetId="1">#REF!,#REF!</definedName>
    <definedName name="T4?axis?ПРД2?2006" localSheetId="4">#REF!,#REF!</definedName>
    <definedName name="T4?axis?ПРД2?2006">#REF!,#REF!</definedName>
    <definedName name="T4?item_ext?РОСТ" localSheetId="1">#REF!</definedName>
    <definedName name="T4?item_ext?РОСТ" localSheetId="4">#REF!</definedName>
    <definedName name="T4?item_ext?РОСТ" localSheetId="8">#REF!</definedName>
    <definedName name="T4?item_ext?РОСТ">#REF!</definedName>
    <definedName name="T4?L1" localSheetId="1">#REF!</definedName>
    <definedName name="T4?L1" localSheetId="4">#REF!</definedName>
    <definedName name="T4?L1">#REF!</definedName>
    <definedName name="T4?L1.1" localSheetId="1">#REF!</definedName>
    <definedName name="T4?L1.1" localSheetId="4">#REF!</definedName>
    <definedName name="T4?L1.1">#REF!</definedName>
    <definedName name="T4?L1.1.1" localSheetId="1">#REF!,#REF!</definedName>
    <definedName name="T4?L1.1.1" localSheetId="4">#REF!,#REF!</definedName>
    <definedName name="T4?L1.1.1" localSheetId="8">#REF!,#REF!</definedName>
    <definedName name="T4?L1.1.1">#REF!,#REF!</definedName>
    <definedName name="T4?L1.1.1.1" localSheetId="1">#REF!,#REF!</definedName>
    <definedName name="T4?L1.1.1.1" localSheetId="4">#REF!,#REF!</definedName>
    <definedName name="T4?L1.1.1.1">#REF!,#REF!</definedName>
    <definedName name="T4?L1.1.2" localSheetId="1">#REF!,#REF!</definedName>
    <definedName name="T4?L1.1.2" localSheetId="4">#REF!,#REF!</definedName>
    <definedName name="T4?L1.1.2">#REF!,#REF!</definedName>
    <definedName name="T4?L1.1.2.1" localSheetId="1">#REF!,#REF!</definedName>
    <definedName name="T4?L1.1.2.1" localSheetId="4">#REF!,#REF!</definedName>
    <definedName name="T4?L1.1.2.1">#REF!,#REF!</definedName>
    <definedName name="T4?L1.1.3" localSheetId="1">#REF!,#REF!</definedName>
    <definedName name="T4?L1.1.3" localSheetId="4">#REF!,#REF!</definedName>
    <definedName name="T4?L1.1.3">#REF!,#REF!</definedName>
    <definedName name="T4?L1.1.3.1" localSheetId="1">#REF!,#REF!</definedName>
    <definedName name="T4?L1.1.3.1" localSheetId="4">#REF!,#REF!</definedName>
    <definedName name="T4?L1.1.3.1">#REF!,#REF!</definedName>
    <definedName name="T4?L1.1.3.2" localSheetId="1">#REF!,#REF!</definedName>
    <definedName name="T4?L1.1.3.2" localSheetId="4">#REF!,#REF!</definedName>
    <definedName name="T4?L1.1.3.2">#REF!,#REF!</definedName>
    <definedName name="T4?L1.1.3.3" localSheetId="1">#REF!,#REF!</definedName>
    <definedName name="T4?L1.1.3.3" localSheetId="4">#REF!,#REF!</definedName>
    <definedName name="T4?L1.1.3.3">#REF!,#REF!</definedName>
    <definedName name="T4?L1.1.3.4" localSheetId="1">#REF!,#REF!</definedName>
    <definedName name="T4?L1.1.3.4" localSheetId="4">#REF!,#REF!</definedName>
    <definedName name="T4?L1.1.3.4">#REF!,#REF!</definedName>
    <definedName name="T4?L1.1.3.5" localSheetId="1">#REF!,#REF!</definedName>
    <definedName name="T4?L1.1.3.5" localSheetId="4">#REF!,#REF!</definedName>
    <definedName name="T4?L1.1.3.5">#REF!,#REF!</definedName>
    <definedName name="T4?L1.1.3.6" localSheetId="1">#REF!,#REF!</definedName>
    <definedName name="T4?L1.1.3.6" localSheetId="4">#REF!,#REF!</definedName>
    <definedName name="T4?L1.1.3.6">#REF!,#REF!</definedName>
    <definedName name="T4?L1.1.3.7" localSheetId="1">#REF!,#REF!</definedName>
    <definedName name="T4?L1.1.3.7" localSheetId="4">#REF!,#REF!</definedName>
    <definedName name="T4?L1.1.3.7">#REF!,#REF!</definedName>
    <definedName name="T4?L1.1.3.8" localSheetId="1">#REF!,#REF!</definedName>
    <definedName name="T4?L1.1.3.8" localSheetId="4">#REF!,#REF!</definedName>
    <definedName name="T4?L1.1.3.8">#REF!,#REF!</definedName>
    <definedName name="T4?L1.2" localSheetId="1">#REF!</definedName>
    <definedName name="T4?L1.2" localSheetId="4">#REF!</definedName>
    <definedName name="T4?L1.2" localSheetId="8">#REF!</definedName>
    <definedName name="T4?L1.2">#REF!</definedName>
    <definedName name="T4?L10" localSheetId="1">#REF!</definedName>
    <definedName name="T4?L10" localSheetId="4">#REF!</definedName>
    <definedName name="T4?L10">#REF!</definedName>
    <definedName name="T4?L10.1" localSheetId="1">#REF!</definedName>
    <definedName name="T4?L10.1" localSheetId="4">#REF!</definedName>
    <definedName name="T4?L10.1">#REF!</definedName>
    <definedName name="T4?L10.2" localSheetId="1">#REF!</definedName>
    <definedName name="T4?L10.2" localSheetId="4">#REF!</definedName>
    <definedName name="T4?L10.2">#REF!</definedName>
    <definedName name="T4?L11.1" localSheetId="1">#REF!</definedName>
    <definedName name="T4?L11.1" localSheetId="4">#REF!</definedName>
    <definedName name="T4?L11.1">#REF!</definedName>
    <definedName name="T4?L12" localSheetId="1">#REF!</definedName>
    <definedName name="T4?L12" localSheetId="4">#REF!</definedName>
    <definedName name="T4?L12">#REF!</definedName>
    <definedName name="T4?L13" localSheetId="1">#REF!</definedName>
    <definedName name="T4?L13" localSheetId="4">#REF!</definedName>
    <definedName name="T4?L13">#REF!</definedName>
    <definedName name="T4?L14" localSheetId="1">#REF!</definedName>
    <definedName name="T4?L14" localSheetId="4">#REF!</definedName>
    <definedName name="T4?L14">#REF!</definedName>
    <definedName name="T4?L2" localSheetId="1">#REF!</definedName>
    <definedName name="T4?L2" localSheetId="4">#REF!</definedName>
    <definedName name="T4?L2">#REF!</definedName>
    <definedName name="T4?L2.1" localSheetId="1">#REF!</definedName>
    <definedName name="T4?L2.1" localSheetId="4">#REF!</definedName>
    <definedName name="T4?L2.1">#REF!</definedName>
    <definedName name="T4?L3.1" localSheetId="1">#REF!</definedName>
    <definedName name="T4?L3.1" localSheetId="4">#REF!</definedName>
    <definedName name="T4?L3.1">#REF!</definedName>
    <definedName name="T4?L4.1" localSheetId="1">#REF!</definedName>
    <definedName name="T4?L4.1" localSheetId="4">#REF!</definedName>
    <definedName name="T4?L4.1">#REF!</definedName>
    <definedName name="T4?L5.1" localSheetId="1">#REF!</definedName>
    <definedName name="T4?L5.1" localSheetId="4">#REF!</definedName>
    <definedName name="T4?L5.1">#REF!</definedName>
    <definedName name="T4?L6" localSheetId="1">#REF!</definedName>
    <definedName name="T4?L6" localSheetId="4">#REF!</definedName>
    <definedName name="T4?L6">#REF!</definedName>
    <definedName name="T4?L6.1" localSheetId="1">#REF!</definedName>
    <definedName name="T4?L6.1" localSheetId="4">#REF!</definedName>
    <definedName name="T4?L6.1">#REF!</definedName>
    <definedName name="T4?L6.2" localSheetId="1">#REF!</definedName>
    <definedName name="T4?L6.2" localSheetId="4">#REF!</definedName>
    <definedName name="T4?L6.2">#REF!</definedName>
    <definedName name="T4?L7.1" localSheetId="1">#REF!</definedName>
    <definedName name="T4?L7.1" localSheetId="4">#REF!</definedName>
    <definedName name="T4?L7.1">#REF!</definedName>
    <definedName name="T4?L8" localSheetId="1">#REF!</definedName>
    <definedName name="T4?L8" localSheetId="4">#REF!</definedName>
    <definedName name="T4?L8">#REF!</definedName>
    <definedName name="T4?L8.1" localSheetId="1">#REF!</definedName>
    <definedName name="T4?L8.1" localSheetId="4">#REF!</definedName>
    <definedName name="T4?L8.1">#REF!</definedName>
    <definedName name="T4?L8.2" localSheetId="1">#REF!</definedName>
    <definedName name="T4?L8.2" localSheetId="4">#REF!</definedName>
    <definedName name="T4?L8.2">#REF!</definedName>
    <definedName name="T4?L9" localSheetId="1">#REF!</definedName>
    <definedName name="T4?L9" localSheetId="4">#REF!</definedName>
    <definedName name="T4?L9">#REF!</definedName>
    <definedName name="T4?L9.1" localSheetId="1">#REF!</definedName>
    <definedName name="T4?L9.1" localSheetId="4">#REF!</definedName>
    <definedName name="T4?L9.1">#REF!</definedName>
    <definedName name="T4?L9.2" localSheetId="1">#REF!</definedName>
    <definedName name="T4?L9.2" localSheetId="4">#REF!</definedName>
    <definedName name="T4?L9.2">#REF!</definedName>
    <definedName name="T4?Name" localSheetId="1">#REF!</definedName>
    <definedName name="T4?Name" localSheetId="4">#REF!</definedName>
    <definedName name="T4?Name">#REF!</definedName>
    <definedName name="T4?Table" localSheetId="1">#REF!</definedName>
    <definedName name="T4?Table" localSheetId="4">#REF!</definedName>
    <definedName name="T4?Table">#REF!</definedName>
    <definedName name="T4?Title" localSheetId="1">#REF!</definedName>
    <definedName name="T4?Title" localSheetId="4">#REF!</definedName>
    <definedName name="T4?Title">#REF!</definedName>
    <definedName name="T4?unit?МКВТЧ" localSheetId="1">#REF!</definedName>
    <definedName name="T4?unit?МКВТЧ" localSheetId="4">#REF!</definedName>
    <definedName name="T4?unit?МКВТЧ">#REF!</definedName>
    <definedName name="T4?unit?ММКБ" localSheetId="1">#REF!</definedName>
    <definedName name="T4?unit?ММКБ" localSheetId="4">#REF!</definedName>
    <definedName name="T4?unit?ММКБ">#REF!</definedName>
    <definedName name="T4?unit?РУБ.ТКВТЧ" localSheetId="1">#REF!</definedName>
    <definedName name="T4?unit?РУБ.ТКВТЧ" localSheetId="4">#REF!</definedName>
    <definedName name="T4?unit?РУБ.ТКВТЧ">#REF!</definedName>
    <definedName name="T4?unit?РУБ.ТУТ" localSheetId="1">#REF!</definedName>
    <definedName name="T4?unit?РУБ.ТУТ" localSheetId="4">#REF!</definedName>
    <definedName name="T4?unit?РУБ.ТУТ">#REF!</definedName>
    <definedName name="T4?unit?ТТУТ" localSheetId="1">#REF!</definedName>
    <definedName name="T4?unit?ТТУТ" localSheetId="4">#REF!</definedName>
    <definedName name="T4?unit?ТТУТ">#REF!</definedName>
    <definedName name="T4?unit?ТЫС.МКБ" localSheetId="1">#REF!,#REF!,#REF!,#REF!</definedName>
    <definedName name="T4?unit?ТЫС.МКБ" localSheetId="4">#REF!,#REF!,#REF!,#REF!</definedName>
    <definedName name="T4?unit?ТЫС.МКБ" localSheetId="8">#REF!,#REF!,#REF!,#REF!</definedName>
    <definedName name="T4?unit?ТЫС.МКБ">#REF!,#REF!,#REF!,#REF!</definedName>
    <definedName name="T4_Add_Town" localSheetId="1">#REF!</definedName>
    <definedName name="T4_Add_Town" localSheetId="4">#REF!</definedName>
    <definedName name="T4_Add_Town" localSheetId="8">#REF!</definedName>
    <definedName name="T4_Add_Town">#REF!</definedName>
    <definedName name="T4_Copy" localSheetId="1">#REF!</definedName>
    <definedName name="T4_Copy" localSheetId="4">#REF!</definedName>
    <definedName name="T4_Copy">#REF!</definedName>
    <definedName name="T4_Protect" localSheetId="8">'[42]4'!$AA$24:$AD$28,'[42]4'!$G$11:$J$17,'ТМ по ТП 2019'!P1_T4_Protect,'ТМ по ТП 2019'!P2_T4_Protect</definedName>
    <definedName name="T4_Protect">'[54]4'!$AA$24:$AD$28,'[54]4'!$G$11:$J$17,[0]!P1_T4_Protect,[0]!P2_T4_Protect</definedName>
    <definedName name="T4_Unprotected" localSheetId="1">#REF!,#REF!,#REF!,#REF!,#REF!,#REF!</definedName>
    <definedName name="T4_Unprotected" localSheetId="4">#REF!,#REF!,#REF!,#REF!,#REF!,#REF!</definedName>
    <definedName name="T4_Unprotected" localSheetId="8">#REF!,#REF!,#REF!,#REF!,#REF!,#REF!</definedName>
    <definedName name="T4_Unprotected">#REF!,#REF!,#REF!,#REF!,#REF!,#REF!</definedName>
    <definedName name="T5?axis?R?ВРАС" localSheetId="1">#REF!</definedName>
    <definedName name="T5?axis?R?ВРАС" localSheetId="4">#REF!</definedName>
    <definedName name="T5?axis?R?ВРАС" localSheetId="8">#REF!</definedName>
    <definedName name="T5?axis?R?ВРАС">#REF!</definedName>
    <definedName name="T5?axis?R?ВРАС?" localSheetId="1">#REF!</definedName>
    <definedName name="T5?axis?R?ВРАС?" localSheetId="4">#REF!</definedName>
    <definedName name="T5?axis?R?ВРАС?">#REF!</definedName>
    <definedName name="T5?axis?ПРД?РЕГ" localSheetId="1">#REF!</definedName>
    <definedName name="T5?axis?ПРД?РЕГ" localSheetId="4">#REF!</definedName>
    <definedName name="T5?axis?ПРД?РЕГ">#REF!</definedName>
    <definedName name="T5?axis?ПРД?РЕГ.КВ1" localSheetId="1">#REF!</definedName>
    <definedName name="T5?axis?ПРД?РЕГ.КВ1" localSheetId="4">#REF!</definedName>
    <definedName name="T5?axis?ПРД?РЕГ.КВ1">#REF!</definedName>
    <definedName name="T5?axis?ПРД?РЕГ.КВ2" localSheetId="1">#REF!</definedName>
    <definedName name="T5?axis?ПРД?РЕГ.КВ2" localSheetId="4">#REF!</definedName>
    <definedName name="T5?axis?ПРД?РЕГ.КВ2">#REF!</definedName>
    <definedName name="T5?axis?ПРД?РЕГ.КВ3" localSheetId="1">#REF!</definedName>
    <definedName name="T5?axis?ПРД?РЕГ.КВ3" localSheetId="4">#REF!</definedName>
    <definedName name="T5?axis?ПРД?РЕГ.КВ3">#REF!</definedName>
    <definedName name="T5?axis?ПРД?РЕГ.КВ4" localSheetId="1">#REF!</definedName>
    <definedName name="T5?axis?ПРД?РЕГ.КВ4" localSheetId="4">#REF!</definedName>
    <definedName name="T5?axis?ПРД?РЕГ.КВ4">#REF!</definedName>
    <definedName name="T5?item_ext?РОСТ" localSheetId="1">#REF!</definedName>
    <definedName name="T5?item_ext?РОСТ" localSheetId="4">#REF!</definedName>
    <definedName name="T5?item_ext?РОСТ">#REF!</definedName>
    <definedName name="T5?L1" localSheetId="1">#REF!</definedName>
    <definedName name="T5?L1" localSheetId="4">#REF!</definedName>
    <definedName name="T5?L1">#REF!</definedName>
    <definedName name="T5?L1.1" localSheetId="1">#REF!</definedName>
    <definedName name="T5?L1.1" localSheetId="4">#REF!</definedName>
    <definedName name="T5?L1.1">#REF!</definedName>
    <definedName name="T5?L2" localSheetId="1">#REF!</definedName>
    <definedName name="T5?L2" localSheetId="4">#REF!</definedName>
    <definedName name="T5?L2">#REF!</definedName>
    <definedName name="T5?L2.1" localSheetId="1">#REF!</definedName>
    <definedName name="T5?L2.1" localSheetId="4">#REF!</definedName>
    <definedName name="T5?L2.1">#REF!</definedName>
    <definedName name="T5?L3" localSheetId="1">#REF!</definedName>
    <definedName name="T5?L3" localSheetId="4">#REF!</definedName>
    <definedName name="T5?L3">#REF!</definedName>
    <definedName name="T5?L3.1" localSheetId="1">#REF!</definedName>
    <definedName name="T5?L3.1" localSheetId="4">#REF!</definedName>
    <definedName name="T5?L3.1">#REF!</definedName>
    <definedName name="T5?L4" localSheetId="1">#REF!</definedName>
    <definedName name="T5?L4" localSheetId="4">#REF!</definedName>
    <definedName name="T5?L4">#REF!</definedName>
    <definedName name="T5?L4.1" localSheetId="1">#REF!</definedName>
    <definedName name="T5?L4.1" localSheetId="4">#REF!</definedName>
    <definedName name="T5?L4.1">#REF!</definedName>
    <definedName name="T5?L5" localSheetId="1">#REF!</definedName>
    <definedName name="T5?L5" localSheetId="4">#REF!</definedName>
    <definedName name="T5?L5">#REF!</definedName>
    <definedName name="T5?L5.1" localSheetId="1">#REF!</definedName>
    <definedName name="T5?L5.1" localSheetId="4">#REF!</definedName>
    <definedName name="T5?L5.1">#REF!</definedName>
    <definedName name="T5?L6" localSheetId="1">#REF!</definedName>
    <definedName name="T5?L6" localSheetId="4">#REF!</definedName>
    <definedName name="T5?L6">#REF!</definedName>
    <definedName name="T5?L6.1" localSheetId="1">#REF!</definedName>
    <definedName name="T5?L6.1" localSheetId="4">#REF!</definedName>
    <definedName name="T5?L6.1">#REF!</definedName>
    <definedName name="T5?L7" localSheetId="1">#REF!</definedName>
    <definedName name="T5?L7" localSheetId="4">#REF!</definedName>
    <definedName name="T5?L7">#REF!</definedName>
    <definedName name="T5?L8" localSheetId="1">#REF!</definedName>
    <definedName name="T5?L8" localSheetId="4">#REF!</definedName>
    <definedName name="T5?L8">#REF!</definedName>
    <definedName name="T5?L9" localSheetId="1">#REF!</definedName>
    <definedName name="T5?L9" localSheetId="4">#REF!</definedName>
    <definedName name="T5?L9">#REF!</definedName>
    <definedName name="T5?Name" localSheetId="1">#REF!</definedName>
    <definedName name="T5?Name" localSheetId="4">#REF!</definedName>
    <definedName name="T5?Name">#REF!</definedName>
    <definedName name="T5?Table" localSheetId="1">#REF!</definedName>
    <definedName name="T5?Table" localSheetId="4">#REF!</definedName>
    <definedName name="T5?Table">#REF!</definedName>
    <definedName name="T5?Title" localSheetId="1">#REF!</definedName>
    <definedName name="T5?Title" localSheetId="4">#REF!</definedName>
    <definedName name="T5?Title">#REF!</definedName>
    <definedName name="T5?unit?МКВ" localSheetId="1">#REF!,#REF!</definedName>
    <definedName name="T5?unit?МКВ" localSheetId="4">#REF!,#REF!</definedName>
    <definedName name="T5?unit?МКВ" localSheetId="8">#REF!,#REF!</definedName>
    <definedName name="T5?unit?МКВ">#REF!,#REF!</definedName>
    <definedName name="T5?unit?РУБ" localSheetId="1">#REF!,#REF!</definedName>
    <definedName name="T5?unit?РУБ" localSheetId="4">#REF!,#REF!</definedName>
    <definedName name="T5?unit?РУБ">#REF!,#REF!</definedName>
    <definedName name="T5?unit?ЧЕЛ" localSheetId="1">#REF!,#REF!</definedName>
    <definedName name="T5?unit?ЧЕЛ" localSheetId="4">#REF!,#REF!</definedName>
    <definedName name="T5?unit?ЧЕЛ">#REF!,#REF!</definedName>
    <definedName name="T5_Protect" localSheetId="1">#REF!,#REF!,#REF!,#REF!</definedName>
    <definedName name="T5_Protect" localSheetId="4">#REF!,#REF!,#REF!,#REF!</definedName>
    <definedName name="T5_Protect" localSheetId="8">#REF!,#REF!,#REF!,#REF!</definedName>
    <definedName name="T5_Protect">#REF!,#REF!,#REF!,#REF!</definedName>
    <definedName name="T6.1?axis?ПРД?БАЗ.КВ1" localSheetId="1">#REF!</definedName>
    <definedName name="T6.1?axis?ПРД?БАЗ.КВ1" localSheetId="4">#REF!</definedName>
    <definedName name="T6.1?axis?ПРД?БАЗ.КВ1" localSheetId="8">#REF!</definedName>
    <definedName name="T6.1?axis?ПРД?БАЗ.КВ1">#REF!</definedName>
    <definedName name="T6.1?axis?ПРД?БАЗ.КВ2" localSheetId="1">#REF!</definedName>
    <definedName name="T6.1?axis?ПРД?БАЗ.КВ2" localSheetId="4">#REF!</definedName>
    <definedName name="T6.1?axis?ПРД?БАЗ.КВ2">#REF!</definedName>
    <definedName name="T6.1?axis?ПРД?БАЗ.КВ3" localSheetId="1">#REF!</definedName>
    <definedName name="T6.1?axis?ПРД?БАЗ.КВ3" localSheetId="4">#REF!</definedName>
    <definedName name="T6.1?axis?ПРД?БАЗ.КВ3">#REF!</definedName>
    <definedName name="T6.1?axis?ПРД?БАЗ.КВ4" localSheetId="1">#REF!</definedName>
    <definedName name="T6.1?axis?ПРД?БАЗ.КВ4" localSheetId="4">#REF!</definedName>
    <definedName name="T6.1?axis?ПРД?БАЗ.КВ4">#REF!</definedName>
    <definedName name="T6.1?axis?ПРД?РЕГ" localSheetId="1">#REF!</definedName>
    <definedName name="T6.1?axis?ПРД?РЕГ" localSheetId="4">#REF!</definedName>
    <definedName name="T6.1?axis?ПРД?РЕГ">#REF!</definedName>
    <definedName name="T6.1?axis?ПРД?РЕГ.КВ1" localSheetId="1">#REF!</definedName>
    <definedName name="T6.1?axis?ПРД?РЕГ.КВ1" localSheetId="4">#REF!</definedName>
    <definedName name="T6.1?axis?ПРД?РЕГ.КВ1">#REF!</definedName>
    <definedName name="T6.1?axis?ПРД?РЕГ.КВ2" localSheetId="1">#REF!</definedName>
    <definedName name="T6.1?axis?ПРД?РЕГ.КВ2" localSheetId="4">#REF!</definedName>
    <definedName name="T6.1?axis?ПРД?РЕГ.КВ2">#REF!</definedName>
    <definedName name="T6.1?axis?ПРД?РЕГ.КВ3" localSheetId="1">#REF!</definedName>
    <definedName name="T6.1?axis?ПРД?РЕГ.КВ3" localSheetId="4">#REF!</definedName>
    <definedName name="T6.1?axis?ПРД?РЕГ.КВ3">#REF!</definedName>
    <definedName name="T6.1?axis?ПРД?РЕГ.КВ4" localSheetId="1">#REF!</definedName>
    <definedName name="T6.1?axis?ПРД?РЕГ.КВ4" localSheetId="4">#REF!</definedName>
    <definedName name="T6.1?axis?ПРД?РЕГ.КВ4">#REF!</definedName>
    <definedName name="T6.1?Data" localSheetId="1">#REF!</definedName>
    <definedName name="T6.1?Data" localSheetId="4">#REF!</definedName>
    <definedName name="T6.1?Data">#REF!</definedName>
    <definedName name="T6.1?L1" localSheetId="1">#REF!</definedName>
    <definedName name="T6.1?L1" localSheetId="4">#REF!</definedName>
    <definedName name="T6.1?L1">#REF!</definedName>
    <definedName name="T6.1?L2" localSheetId="1">#REF!</definedName>
    <definedName name="T6.1?L2" localSheetId="4">#REF!</definedName>
    <definedName name="T6.1?L2">#REF!</definedName>
    <definedName name="T6.1?Name" localSheetId="1">#REF!</definedName>
    <definedName name="T6.1?Name" localSheetId="4">#REF!</definedName>
    <definedName name="T6.1?Name">#REF!</definedName>
    <definedName name="T6.1?Table" localSheetId="1">#REF!</definedName>
    <definedName name="T6.1?Table" localSheetId="4">#REF!</definedName>
    <definedName name="T6.1?Table">#REF!</definedName>
    <definedName name="T6.1?Title" localSheetId="1">#REF!</definedName>
    <definedName name="T6.1?Title" localSheetId="4">#REF!</definedName>
    <definedName name="T6.1?Title">#REF!</definedName>
    <definedName name="T6.1?unit?ПРЦ" localSheetId="1">#REF!</definedName>
    <definedName name="T6.1?unit?ПРЦ" localSheetId="4">#REF!</definedName>
    <definedName name="T6.1?unit?ПРЦ">#REF!</definedName>
    <definedName name="T6.1?unit?РУБ" localSheetId="1">#REF!</definedName>
    <definedName name="T6.1?unit?РУБ" localSheetId="4">#REF!</definedName>
    <definedName name="T6.1?unit?РУБ">#REF!</definedName>
    <definedName name="T6?axis?ПРД?РЕГ" localSheetId="1">#REF!</definedName>
    <definedName name="T6?axis?ПРД?РЕГ" localSheetId="4">#REF!</definedName>
    <definedName name="T6?axis?ПРД?РЕГ">#REF!</definedName>
    <definedName name="T6?item_ext?РОСТ" localSheetId="1">#REF!</definedName>
    <definedName name="T6?item_ext?РОСТ" localSheetId="4">#REF!</definedName>
    <definedName name="T6?item_ext?РОСТ">#REF!</definedName>
    <definedName name="T6?L1.1" localSheetId="1">#REF!</definedName>
    <definedName name="T6?L1.1" localSheetId="4">#REF!</definedName>
    <definedName name="T6?L1.1">#REF!</definedName>
    <definedName name="T6?L1.1.1" localSheetId="1">#REF!</definedName>
    <definedName name="T6?L1.1.1" localSheetId="4">#REF!</definedName>
    <definedName name="T6?L1.1.1">#REF!</definedName>
    <definedName name="T6?L1.2" localSheetId="1">#REF!</definedName>
    <definedName name="T6?L1.2" localSheetId="4">#REF!</definedName>
    <definedName name="T6?L1.2">#REF!</definedName>
    <definedName name="T6?L1.2.1" localSheetId="1">#REF!</definedName>
    <definedName name="T6?L1.2.1" localSheetId="4">#REF!</definedName>
    <definedName name="T6?L1.2.1">#REF!</definedName>
    <definedName name="T6?L1.3" localSheetId="1">#REF!</definedName>
    <definedName name="T6?L1.3" localSheetId="4">#REF!</definedName>
    <definedName name="T6?L1.3">#REF!</definedName>
    <definedName name="T6?L1.3.1" localSheetId="1">#REF!</definedName>
    <definedName name="T6?L1.3.1" localSheetId="4">#REF!</definedName>
    <definedName name="T6?L1.3.1">#REF!</definedName>
    <definedName name="T6?L1.4" localSheetId="1">#REF!</definedName>
    <definedName name="T6?L1.4" localSheetId="4">#REF!</definedName>
    <definedName name="T6?L1.4">#REF!</definedName>
    <definedName name="T6?L1.5" localSheetId="1">#REF!</definedName>
    <definedName name="T6?L1.5" localSheetId="4">#REF!</definedName>
    <definedName name="T6?L1.5">#REF!</definedName>
    <definedName name="T6?L2.1" localSheetId="1">#REF!</definedName>
    <definedName name="T6?L2.1" localSheetId="4">#REF!</definedName>
    <definedName name="T6?L2.1">#REF!</definedName>
    <definedName name="T6?L2.10" localSheetId="1">#REF!</definedName>
    <definedName name="T6?L2.10" localSheetId="4">#REF!</definedName>
    <definedName name="T6?L2.10">#REF!</definedName>
    <definedName name="T6?L2.2" localSheetId="1">#REF!</definedName>
    <definedName name="T6?L2.2" localSheetId="4">#REF!</definedName>
    <definedName name="T6?L2.2">#REF!</definedName>
    <definedName name="T6?L2.3" localSheetId="1">#REF!</definedName>
    <definedName name="T6?L2.3" localSheetId="4">#REF!</definedName>
    <definedName name="T6?L2.3">#REF!</definedName>
    <definedName name="T6?L2.4" localSheetId="1">#REF!</definedName>
    <definedName name="T6?L2.4" localSheetId="4">#REF!</definedName>
    <definedName name="T6?L2.4">#REF!</definedName>
    <definedName name="T6?L2.5.1" localSheetId="1">#REF!</definedName>
    <definedName name="T6?L2.5.1" localSheetId="4">#REF!</definedName>
    <definedName name="T6?L2.5.1">#REF!</definedName>
    <definedName name="T6?L2.5.2" localSheetId="1">#REF!</definedName>
    <definedName name="T6?L2.5.2" localSheetId="4">#REF!</definedName>
    <definedName name="T6?L2.5.2">#REF!</definedName>
    <definedName name="T6?L2.6.1" localSheetId="1">#REF!</definedName>
    <definedName name="T6?L2.6.1" localSheetId="4">#REF!</definedName>
    <definedName name="T6?L2.6.1">#REF!</definedName>
    <definedName name="T6?L2.6.2" localSheetId="1">#REF!</definedName>
    <definedName name="T6?L2.6.2" localSheetId="4">#REF!</definedName>
    <definedName name="T6?L2.6.2">#REF!</definedName>
    <definedName name="T6?L2.7.1" localSheetId="1">#REF!</definedName>
    <definedName name="T6?L2.7.1" localSheetId="4">#REF!</definedName>
    <definedName name="T6?L2.7.1">#REF!</definedName>
    <definedName name="T6?L2.7.2" localSheetId="1">#REF!</definedName>
    <definedName name="T6?L2.7.2" localSheetId="4">#REF!</definedName>
    <definedName name="T6?L2.7.2">#REF!</definedName>
    <definedName name="T6?L2.8.1" localSheetId="1">#REF!</definedName>
    <definedName name="T6?L2.8.1" localSheetId="4">#REF!</definedName>
    <definedName name="T6?L2.8.1">#REF!</definedName>
    <definedName name="T6?L2.8.2" localSheetId="1">#REF!</definedName>
    <definedName name="T6?L2.8.2" localSheetId="4">#REF!</definedName>
    <definedName name="T6?L2.8.2">#REF!</definedName>
    <definedName name="T6?L2.9.1" localSheetId="1">#REF!</definedName>
    <definedName name="T6?L2.9.1" localSheetId="4">#REF!</definedName>
    <definedName name="T6?L2.9.1">#REF!</definedName>
    <definedName name="T6?L2.9.2" localSheetId="1">#REF!</definedName>
    <definedName name="T6?L2.9.2" localSheetId="4">#REF!</definedName>
    <definedName name="T6?L2.9.2">#REF!</definedName>
    <definedName name="T6?L3.1" localSheetId="1">#REF!</definedName>
    <definedName name="T6?L3.1" localSheetId="4">#REF!</definedName>
    <definedName name="T6?L3.1">#REF!</definedName>
    <definedName name="T6?L3.2" localSheetId="1">#REF!</definedName>
    <definedName name="T6?L3.2" localSheetId="4">#REF!</definedName>
    <definedName name="T6?L3.2">#REF!</definedName>
    <definedName name="T6?L3.3" localSheetId="1">#REF!</definedName>
    <definedName name="T6?L3.3" localSheetId="4">#REF!</definedName>
    <definedName name="T6?L3.3">#REF!</definedName>
    <definedName name="T6?L4.1" localSheetId="1">#REF!</definedName>
    <definedName name="T6?L4.1" localSheetId="4">#REF!</definedName>
    <definedName name="T6?L4.1">#REF!</definedName>
    <definedName name="T6?L4.2" localSheetId="1">#REF!</definedName>
    <definedName name="T6?L4.2" localSheetId="4">#REF!</definedName>
    <definedName name="T6?L4.2">#REF!</definedName>
    <definedName name="T6?L4.3" localSheetId="1">#REF!</definedName>
    <definedName name="T6?L4.3" localSheetId="4">#REF!</definedName>
    <definedName name="T6?L4.3">#REF!</definedName>
    <definedName name="T6?L4.4" localSheetId="1">#REF!</definedName>
    <definedName name="T6?L4.4" localSheetId="4">#REF!</definedName>
    <definedName name="T6?L4.4">#REF!</definedName>
    <definedName name="T6?L4.5" localSheetId="1">#REF!</definedName>
    <definedName name="T6?L4.5" localSheetId="4">#REF!</definedName>
    <definedName name="T6?L4.5">#REF!</definedName>
    <definedName name="T6?L4.6" localSheetId="1">#REF!</definedName>
    <definedName name="T6?L4.6" localSheetId="4">#REF!</definedName>
    <definedName name="T6?L4.6">#REF!</definedName>
    <definedName name="T6?L4.7" localSheetId="1">#REF!</definedName>
    <definedName name="T6?L4.7" localSheetId="4">#REF!</definedName>
    <definedName name="T6?L4.7">#REF!</definedName>
    <definedName name="T6?Name" localSheetId="1">#REF!</definedName>
    <definedName name="T6?Name" localSheetId="4">#REF!</definedName>
    <definedName name="T6?Name">#REF!</definedName>
    <definedName name="T6?Table" localSheetId="1">#REF!</definedName>
    <definedName name="T6?Table" localSheetId="4">#REF!</definedName>
    <definedName name="T6?Table">#REF!</definedName>
    <definedName name="T6?Title" localSheetId="1">#REF!</definedName>
    <definedName name="T6?Title" localSheetId="4">#REF!</definedName>
    <definedName name="T6?Title">#REF!</definedName>
    <definedName name="T6_Protect" localSheetId="8">'[42]6'!$B$28:$B$37,'[42]6'!$D$28:$H$37,'[42]6'!$J$28:$N$37,'[42]6'!$D$39:$H$41,'[42]6'!$J$39:$N$41,'[42]6'!$B$46:$B$55,'ТМ по ТП 2019'!P1_T6_Protect</definedName>
    <definedName name="T6_Protect">'[54]6'!$B$28:$B$37,'[54]6'!$D$28:$H$37,'[54]6'!$J$28:$N$37,'[54]6'!$D$39:$H$41,'[54]6'!$J$39:$N$41,'[54]6'!$B$46:$B$55,[0]!P1_T6_Protect</definedName>
    <definedName name="T7?Data">#N/A</definedName>
    <definedName name="T9?axis?ПРД?РЕГ" localSheetId="1">#REF!</definedName>
    <definedName name="T9?axis?ПРД?РЕГ" localSheetId="4">#REF!</definedName>
    <definedName name="T9?axis?ПРД?РЕГ" localSheetId="8">#REF!</definedName>
    <definedName name="T9?axis?ПРД?РЕГ">#REF!</definedName>
    <definedName name="T9?item_ext?РОСТ" localSheetId="1">#REF!</definedName>
    <definedName name="T9?item_ext?РОСТ" localSheetId="4">#REF!</definedName>
    <definedName name="T9?item_ext?РОСТ">#REF!</definedName>
    <definedName name="T9?L1" localSheetId="1">#REF!</definedName>
    <definedName name="T9?L1" localSheetId="4">#REF!</definedName>
    <definedName name="T9?L1">#REF!</definedName>
    <definedName name="T9?L2.1" localSheetId="1">#REF!</definedName>
    <definedName name="T9?L2.1" localSheetId="4">#REF!</definedName>
    <definedName name="T9?L2.1">#REF!</definedName>
    <definedName name="T9?L2.2" localSheetId="1">#REF!</definedName>
    <definedName name="T9?L2.2" localSheetId="4">#REF!</definedName>
    <definedName name="T9?L2.2">#REF!</definedName>
    <definedName name="T9?L3.1" localSheetId="1">#REF!</definedName>
    <definedName name="T9?L3.1" localSheetId="4">#REF!</definedName>
    <definedName name="T9?L3.1">#REF!</definedName>
    <definedName name="T9?L3.2" localSheetId="1">#REF!</definedName>
    <definedName name="T9?L3.2" localSheetId="4">#REF!</definedName>
    <definedName name="T9?L3.2">#REF!</definedName>
    <definedName name="T9?L4.1" localSheetId="1">#REF!</definedName>
    <definedName name="T9?L4.1" localSheetId="4">#REF!</definedName>
    <definedName name="T9?L4.1">#REF!</definedName>
    <definedName name="T9?L4.2" localSheetId="1">#REF!</definedName>
    <definedName name="T9?L4.2" localSheetId="4">#REF!</definedName>
    <definedName name="T9?L4.2">#REF!</definedName>
    <definedName name="T9?L5" localSheetId="1">#REF!</definedName>
    <definedName name="T9?L5" localSheetId="4">#REF!</definedName>
    <definedName name="T9?L5">#REF!</definedName>
    <definedName name="T9?Name" localSheetId="1">#REF!</definedName>
    <definedName name="T9?Name" localSheetId="4">#REF!</definedName>
    <definedName name="T9?Name">#REF!</definedName>
    <definedName name="T9?Table" localSheetId="1">#REF!</definedName>
    <definedName name="T9?Table" localSheetId="4">#REF!</definedName>
    <definedName name="T9?Table">#REF!</definedName>
    <definedName name="T9?Title" localSheetId="1">#REF!</definedName>
    <definedName name="T9?Title" localSheetId="4">#REF!</definedName>
    <definedName name="T9?Title">#REF!</definedName>
    <definedName name="T9?unit?МВТЧ" localSheetId="1">#REF!</definedName>
    <definedName name="T9?unit?МВТЧ" localSheetId="4">#REF!</definedName>
    <definedName name="T9?unit?МВТЧ">#REF!</definedName>
    <definedName name="T9?unit?ПРЦ" localSheetId="1">#REF!</definedName>
    <definedName name="T9?unit?ПРЦ" localSheetId="4">#REF!</definedName>
    <definedName name="T9?unit?ПРЦ">#REF!</definedName>
    <definedName name="Tab" localSheetId="1">[10]FES!#REF!</definedName>
    <definedName name="Tab" localSheetId="4">[10]FES!#REF!</definedName>
    <definedName name="Tab">[10]FES!#REF!</definedName>
    <definedName name="tab0" localSheetId="8">[4]MAIN!$A$13:$F$30</definedName>
    <definedName name="tab0">[5]MAIN!$A$13:$F$30</definedName>
    <definedName name="Table" localSheetId="1">#REF!</definedName>
    <definedName name="TABLE" localSheetId="6">'Приложение 2 ППРФ24'!#REF!</definedName>
    <definedName name="TABLE" localSheetId="7">'Приложение 3 ППРФ24'!#REF!</definedName>
    <definedName name="Table" localSheetId="4">#REF!</definedName>
    <definedName name="Table" localSheetId="8">#REF!</definedName>
    <definedName name="Table">#REF!</definedName>
    <definedName name="TABLE_2" localSheetId="6">'Приложение 2 ППРФ24'!#REF!</definedName>
    <definedName name="TABLE_2" localSheetId="7">'Приложение 3 ППРФ24'!#REF!</definedName>
    <definedName name="TARGET">[55]TEHSHEET!$I$42:$I$45</definedName>
    <definedName name="TAXE1" localSheetId="8">[4]MAIN!$A$641:$IV$646</definedName>
    <definedName name="TAXE1">[5]MAIN!$A$641:$IV$646</definedName>
    <definedName name="TAXE2" localSheetId="8">[4]MAIN!$A$674:$IV$679</definedName>
    <definedName name="TAXE2">[5]MAIN!$A$674:$IV$679</definedName>
    <definedName name="TEMP" localSheetId="1">#REF!,#REF!</definedName>
    <definedName name="TEMP" localSheetId="4">#REF!,#REF!</definedName>
    <definedName name="TEMP" localSheetId="8">#REF!,#REF!</definedName>
    <definedName name="TEMP">#REF!,#REF!</definedName>
    <definedName name="TEMP_4">"#REF!,#REF!"</definedName>
    <definedName name="TES" localSheetId="1">#REF!</definedName>
    <definedName name="TES" localSheetId="4">#REF!</definedName>
    <definedName name="TES" localSheetId="8">#REF!</definedName>
    <definedName name="TES">#REF!</definedName>
    <definedName name="TES_4">"#REF!"</definedName>
    <definedName name="TES_DATA" localSheetId="1">#REF!</definedName>
    <definedName name="TES_DATA" localSheetId="4">#REF!</definedName>
    <definedName name="TES_DATA" localSheetId="8">#REF!</definedName>
    <definedName name="TES_DATA">#REF!</definedName>
    <definedName name="TES_LIST" localSheetId="1">#REF!</definedName>
    <definedName name="TES_LIST" localSheetId="4">#REF!</definedName>
    <definedName name="TES_LIST">#REF!</definedName>
    <definedName name="TESList">[17]Лист!$A$220</definedName>
    <definedName name="TESQnt">[17]Лист!$B$221</definedName>
    <definedName name="TEST0" localSheetId="1">#REF!</definedName>
    <definedName name="TEST0" localSheetId="4">#REF!</definedName>
    <definedName name="TEST0" localSheetId="8">#REF!</definedName>
    <definedName name="TEST0">#REF!</definedName>
    <definedName name="TEST1" localSheetId="8">#REF!</definedName>
    <definedName name="TEST1">#REF!</definedName>
    <definedName name="TEST2" localSheetId="1">#REF!,#REF!</definedName>
    <definedName name="TEST2" localSheetId="4">#REF!,#REF!</definedName>
    <definedName name="TEST2" localSheetId="8">#REF!</definedName>
    <definedName name="TEST2">#REF!,#REF!</definedName>
    <definedName name="TEST3" localSheetId="8">#REF!</definedName>
    <definedName name="TEST3">#REF!</definedName>
    <definedName name="TESTHKEY" localSheetId="1">#REF!</definedName>
    <definedName name="TESTHKEY" localSheetId="4">#REF!</definedName>
    <definedName name="TESTHKEY" localSheetId="8">#REF!</definedName>
    <definedName name="TESTHKEY">#REF!</definedName>
    <definedName name="TESTKEYS" localSheetId="1">#REF!</definedName>
    <definedName name="TESTKEYS" localSheetId="4">#REF!</definedName>
    <definedName name="TESTKEYS" localSheetId="8">#REF!</definedName>
    <definedName name="TESTKEYS">#REF!</definedName>
    <definedName name="TESTVKEY" localSheetId="1">#REF!</definedName>
    <definedName name="TESTVKEY" localSheetId="4">#REF!</definedName>
    <definedName name="TESTVKEY" localSheetId="8">#REF!</definedName>
    <definedName name="TESTVKEY">#REF!</definedName>
    <definedName name="teyietuow" localSheetId="8">[14]!teyietuow</definedName>
    <definedName name="teyietuow">[15]!teyietuow</definedName>
    <definedName name="tfggggggggggggggg" localSheetId="1">[12]!tfggggggggggggggg</definedName>
    <definedName name="tfggggggggggggggg" localSheetId="4">[12]!tfggggggggggggggg</definedName>
    <definedName name="tfggggggggggggggg">[12]!tfggggggggggggggg</definedName>
    <definedName name="tfhgfhvfv" localSheetId="1">[12]!tfhgfhvfv</definedName>
    <definedName name="tfhgfhvfv" localSheetId="4">[12]!tfhgfhvfv</definedName>
    <definedName name="tfhgfhvfv">[12]!tfhgfhvfv</definedName>
    <definedName name="tfjhgjk" localSheetId="1">[12]!tfjhgjk</definedName>
    <definedName name="tfjhgjk" localSheetId="4">[12]!tfjhgjk</definedName>
    <definedName name="tfjhgjk">[12]!tfjhgjk</definedName>
    <definedName name="TOTWC" localSheetId="8">[4]MAIN!$C$1341</definedName>
    <definedName name="TOTWC">[5]MAIN!$C$1341</definedName>
    <definedName name="TP2.1_Protect" localSheetId="8">[42]P2.1!$F$28:$G$37,[42]P2.1!$F$40:$G$43,[42]P2.1!$F$7:$G$26</definedName>
    <definedName name="TP2.1_Protect">[54]P2.1!$F$28:$G$37,[54]P2.1!$F$40:$G$43,[54]P2.1!$F$7:$G$26</definedName>
    <definedName name="trffffffffffffffffffffff" localSheetId="1">[12]!trffffffffffffffffffffff</definedName>
    <definedName name="trffffffffffffffffffffff" localSheetId="4">[12]!trffffffffffffffffffffff</definedName>
    <definedName name="trffffffffffffffffffffff">[12]!trffffffffffffffffffffff</definedName>
    <definedName name="trfgffffffffffff" localSheetId="1">[12]!trfgffffffffffff</definedName>
    <definedName name="trfgffffffffffff" localSheetId="4">[12]!trfgffffffffffff</definedName>
    <definedName name="trfgffffffffffff">[12]!trfgffffffffffff</definedName>
    <definedName name="trfgffffffffffffffffff" hidden="1">{#N/A,#N/A,TRUE,"Лист1";#N/A,#N/A,TRUE,"Лист2";#N/A,#N/A,TRUE,"Лист3"}</definedName>
    <definedName name="trtfffffffffffffffff" localSheetId="1">[12]!trtfffffffffffffffff</definedName>
    <definedName name="trtfffffffffffffffff" localSheetId="4">[12]!trtfffffffffffffffff</definedName>
    <definedName name="trtfffffffffffffffff">[12]!trtfffffffffffffffff</definedName>
    <definedName name="trttttttttttttttttttt" hidden="1">{#N/A,#N/A,TRUE,"Лист1";#N/A,#N/A,TRUE,"Лист2";#N/A,#N/A,TRUE,"Лист3"}</definedName>
    <definedName name="trtyyyyyyyyyyyyyyyy" localSheetId="1">[12]!trtyyyyyyyyyyyyyyyy</definedName>
    <definedName name="trtyyyyyyyyyyyyyyyy" localSheetId="4">[12]!trtyyyyyyyyyyyyyyyy</definedName>
    <definedName name="trtyyyyyyyyyyyyyyyy">[12]!trtyyyyyyyyyyyyyyyy</definedName>
    <definedName name="trygy" localSheetId="1">[12]!trygy</definedName>
    <definedName name="trygy" localSheetId="4">[12]!trygy</definedName>
    <definedName name="trygy">[12]!trygy</definedName>
    <definedName name="trytuy" localSheetId="1">[12]!trytuy</definedName>
    <definedName name="trytuy" localSheetId="4">[12]!trytuy</definedName>
    <definedName name="trytuy">[12]!trytuy</definedName>
    <definedName name="tryyyu" localSheetId="1">[12]!tryyyu</definedName>
    <definedName name="tryyyu" localSheetId="4">[12]!tryyyu</definedName>
    <definedName name="tryyyu">[12]!tryyyu</definedName>
    <definedName name="TTT" localSheetId="1">#REF!</definedName>
    <definedName name="TTT" localSheetId="4">#REF!</definedName>
    <definedName name="TTT" localSheetId="8">#REF!</definedName>
    <definedName name="TTT">#REF!</definedName>
    <definedName name="TUList">[17]Лист!$A$210</definedName>
    <definedName name="TUQnt">[17]Лист!$B$211</definedName>
    <definedName name="ty">[26]FES!#REF!</definedName>
    <definedName name="tyrctddfg" localSheetId="1">[12]!tyrctddfg</definedName>
    <definedName name="tyrctddfg" localSheetId="4">[12]!tyrctddfg</definedName>
    <definedName name="tyrctddfg">[12]!tyrctddfg</definedName>
    <definedName name="tyrttttttttttttt" localSheetId="1">[12]!tyrttttttttttttt</definedName>
    <definedName name="tyrttttttttttttt" localSheetId="4">[12]!tyrttttttttttttt</definedName>
    <definedName name="tyrttttttttttttt">[12]!tyrttttttttttttt</definedName>
    <definedName name="tпв" localSheetId="8">[31]Лист1!#REF!</definedName>
    <definedName name="tпв">[32]Лист1!#REF!</definedName>
    <definedName name="uhhhhhhhhhhhhhhhhh" localSheetId="1">[12]!uhhhhhhhhhhhhhhhhh</definedName>
    <definedName name="uhhhhhhhhhhhhhhhhh" localSheetId="4">[12]!uhhhhhhhhhhhhhhhhh</definedName>
    <definedName name="uhhhhhhhhhhhhhhhhh">[12]!uhhhhhhhhhhhhhhhhh</definedName>
    <definedName name="uhhjhjg" localSheetId="1">[12]!uhhjhjg</definedName>
    <definedName name="uhhjhjg" localSheetId="4">[12]!uhhjhjg</definedName>
    <definedName name="uhhjhjg">[12]!uhhjhjg</definedName>
    <definedName name="uhjhhhhhhhhhhhhh" hidden="1">{#N/A,#N/A,TRUE,"Лист1";#N/A,#N/A,TRUE,"Лист2";#N/A,#N/A,TRUE,"Лист3"}</definedName>
    <definedName name="uhuyguftyf" localSheetId="1">[12]!uhuyguftyf</definedName>
    <definedName name="uhuyguftyf" localSheetId="4">[12]!uhuyguftyf</definedName>
    <definedName name="uhuyguftyf">[12]!uhuyguftyf</definedName>
    <definedName name="uiyuyuy" hidden="1">{#N/A,#N/A,TRUE,"Лист1";#N/A,#N/A,TRUE,"Лист2";#N/A,#N/A,TRUE,"Лист3"}</definedName>
    <definedName name="ujyhjggggggggggggggggggggg" localSheetId="1">[12]!ujyhjggggggggggggggggggggg</definedName>
    <definedName name="ujyhjggggggggggggggggggggg" localSheetId="4">[12]!ujyhjggggggggggggggggggggg</definedName>
    <definedName name="ujyhjggggggggggggggggggggg">[12]!ujyhjggggggggggggggggggggg</definedName>
    <definedName name="uka" localSheetId="1">[12]!uka</definedName>
    <definedName name="uka" localSheetId="4">[12]!uka</definedName>
    <definedName name="uka" localSheetId="8">[6]!uka</definedName>
    <definedName name="uka">[12]!uka</definedName>
    <definedName name="unhjjjjjjjjjjjjjjjj" localSheetId="1">[12]!unhjjjjjjjjjjjjjjjj</definedName>
    <definedName name="unhjjjjjjjjjjjjjjjj" localSheetId="4">[12]!unhjjjjjjjjjjjjjjjj</definedName>
    <definedName name="unhjjjjjjjjjjjjjjjj">[12]!unhjjjjjjjjjjjjjjjj</definedName>
    <definedName name="upr" localSheetId="8">'ТМ по ТП 2019'!upr</definedName>
    <definedName name="upr">[0]!upr</definedName>
    <definedName name="upr_4">"'рт-передача'!upr"</definedName>
    <definedName name="USE" localSheetId="1">#REF!</definedName>
    <definedName name="USE" localSheetId="4">#REF!</definedName>
    <definedName name="USE" localSheetId="8">#REF!</definedName>
    <definedName name="USE">#REF!</definedName>
    <definedName name="USED" localSheetId="1">#REF!</definedName>
    <definedName name="USED" localSheetId="4">#REF!</definedName>
    <definedName name="USED">#REF!</definedName>
    <definedName name="ůůů" localSheetId="8">'ТМ по ТП 2019'!ůůů</definedName>
    <definedName name="ůůů">[0]!ůůů</definedName>
    <definedName name="ůůů_4">"'рт-передача'!ůůů"</definedName>
    <definedName name="uuuuuu" localSheetId="1">[12]!uuuuuu</definedName>
    <definedName name="uuuuuu" localSheetId="4">[12]!uuuuuu</definedName>
    <definedName name="uuuuuu">[12]!uuuuuu</definedName>
    <definedName name="uuuuuuuuuuuuuuuuu" localSheetId="1">[12]!uuuuuuuuuuuuuuuuu</definedName>
    <definedName name="uuuuuuuuuuuuuuuuu" localSheetId="4">[12]!uuuuuuuuuuuuuuuuu</definedName>
    <definedName name="uuuuuuuuuuuuuuuuu">[12]!uuuuuuuuuuuuuuuuu</definedName>
    <definedName name="uyttydfddfsdf" localSheetId="1">[12]!uyttydfddfsdf</definedName>
    <definedName name="uyttydfddfsdf" localSheetId="4">[12]!uyttydfddfsdf</definedName>
    <definedName name="uyttydfddfsdf">[12]!uyttydfddfsdf</definedName>
    <definedName name="uytytr" hidden="1">{#N/A,#N/A,TRUE,"Лист1";#N/A,#N/A,TRUE,"Лист2";#N/A,#N/A,TRUE,"Лист3"}</definedName>
    <definedName name="uyughhhhhhhhhhhhhhhhhhhhhh" localSheetId="1">[12]!uyughhhhhhhhhhhhhhhhhhhhhh</definedName>
    <definedName name="uyughhhhhhhhhhhhhhhhhhhhhh" localSheetId="4">[12]!uyughhhhhhhhhhhhhhhhhhhhhh</definedName>
    <definedName name="uyughhhhhhhhhhhhhhhhhhhhhh">[12]!uyughhhhhhhhhhhhhhhhhhhhhh</definedName>
    <definedName name="uyuhhhhhhhhhhhhhhhhh" localSheetId="1">[12]!uyuhhhhhhhhhhhhhhhhh</definedName>
    <definedName name="uyuhhhhhhhhhhhhhhhhh" localSheetId="4">[12]!uyuhhhhhhhhhhhhhhhhh</definedName>
    <definedName name="uyuhhhhhhhhhhhhhhhhh">[12]!uyuhhhhhhhhhhhhhhhhh</definedName>
    <definedName name="uyuiuhj" localSheetId="1">[12]!uyuiuhj</definedName>
    <definedName name="uyuiuhj" localSheetId="4">[12]!uyuiuhj</definedName>
    <definedName name="uyuiuhj">[12]!uyuiuhj</definedName>
    <definedName name="uyuiyuttyt" hidden="1">{#N/A,#N/A,TRUE,"Лист1";#N/A,#N/A,TRUE,"Лист2";#N/A,#N/A,TRUE,"Лист3"}</definedName>
    <definedName name="uyuytuyfgh" localSheetId="1">[12]!uyuytuyfgh</definedName>
    <definedName name="uyuytuyfgh" localSheetId="4">[12]!uyuytuyfgh</definedName>
    <definedName name="uyuytuyfgh">[12]!uyuytuyfgh</definedName>
    <definedName name="uyyuttr" hidden="1">{#N/A,#N/A,TRUE,"Лист1";#N/A,#N/A,TRUE,"Лист2";#N/A,#N/A,TRUE,"Лист3"}</definedName>
    <definedName name="v" localSheetId="8">'ТМ по ТП 2019'!v</definedName>
    <definedName name="v">[0]!v</definedName>
    <definedName name="VAT" localSheetId="8">[4]MAIN!$F$597</definedName>
    <definedName name="VAT">[5]MAIN!$F$597</definedName>
    <definedName name="vbcvfgdfdsa" localSheetId="1">[12]!vbcvfgdfdsa</definedName>
    <definedName name="vbcvfgdfdsa" localSheetId="4">[12]!vbcvfgdfdsa</definedName>
    <definedName name="vbcvfgdfdsa">[12]!vbcvfgdfdsa</definedName>
    <definedName name="vbfffffffffffffff" localSheetId="1">[12]!vbfffffffffffffff</definedName>
    <definedName name="vbfffffffffffffff" localSheetId="4">[12]!vbfffffffffffffff</definedName>
    <definedName name="vbfffffffffffffff">[12]!vbfffffffffffffff</definedName>
    <definedName name="vbgffdds" localSheetId="1">[12]!vbgffdds</definedName>
    <definedName name="vbgffdds" localSheetId="4">[12]!vbgffdds</definedName>
    <definedName name="vbgffdds">[12]!vbgffdds</definedName>
    <definedName name="vbvvcxxxxxxxxxxxx" localSheetId="1">[12]!vbvvcxxxxxxxxxxxx</definedName>
    <definedName name="vbvvcxxxxxxxxxxxx" localSheetId="4">[12]!vbvvcxxxxxxxxxxxx</definedName>
    <definedName name="vbvvcxxxxxxxxxxxx">[12]!vbvvcxxxxxxxxxxxx</definedName>
    <definedName name="vccfddfsd" localSheetId="1">[12]!vccfddfsd</definedName>
    <definedName name="vccfddfsd" localSheetId="4">[12]!vccfddfsd</definedName>
    <definedName name="vccfddfsd">[12]!vccfddfsd</definedName>
    <definedName name="vcfdfs" hidden="1">{#N/A,#N/A,TRUE,"Лист1";#N/A,#N/A,TRUE,"Лист2";#N/A,#N/A,TRUE,"Лист3"}</definedName>
    <definedName name="vcfffffffffffffff" localSheetId="1">[12]!vcfffffffffffffff</definedName>
    <definedName name="vcfffffffffffffff" localSheetId="4">[12]!vcfffffffffffffff</definedName>
    <definedName name="vcfffffffffffffff">[12]!vcfffffffffffffff</definedName>
    <definedName name="vcffffffffffffffff" localSheetId="1">[12]!vcffffffffffffffff</definedName>
    <definedName name="vcffffffffffffffff" localSheetId="4">[12]!vcffffffffffffffff</definedName>
    <definedName name="vcffffffffffffffff">[12]!vcffffffffffffffff</definedName>
    <definedName name="vcfffffffffffffffffff" localSheetId="1">[12]!vcfffffffffffffffffff</definedName>
    <definedName name="vcfffffffffffffffffff" localSheetId="4">[12]!vcfffffffffffffffffff</definedName>
    <definedName name="vcfffffffffffffffffff">[12]!vcfffffffffffffffffff</definedName>
    <definedName name="vcffffffffffffffffffff" localSheetId="1">[12]!vcffffffffffffffffffff</definedName>
    <definedName name="vcffffffffffffffffffff" localSheetId="4">[12]!vcffffffffffffffffffff</definedName>
    <definedName name="vcffffffffffffffffffff">[12]!vcffffffffffffffffffff</definedName>
    <definedName name="vcfhg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 localSheetId="1">[12]!vdfffffffffffffffffff</definedName>
    <definedName name="vdfffffffffffffffffff" localSheetId="4">[12]!vdfffffffffffffffffff</definedName>
    <definedName name="vdfffffffffffffffffff">[12]!vdfffffffffffffffffff</definedName>
    <definedName name="VDOC" localSheetId="1">#REF!</definedName>
    <definedName name="VDOC" localSheetId="4">#REF!</definedName>
    <definedName name="VDOC" localSheetId="8">#REF!</definedName>
    <definedName name="VDOC">#REF!</definedName>
    <definedName name="VDOC_4">"#REF!"</definedName>
    <definedName name="vffffffffffffffffffff" localSheetId="1">[12]!vffffffffffffffffffff</definedName>
    <definedName name="vffffffffffffffffffff" localSheetId="4">[12]!vffffffffffffffffffff</definedName>
    <definedName name="vffffffffffffffffffff">[12]!vffffffffffffffffffff</definedName>
    <definedName name="vfgfffffffffffffffff" localSheetId="1">[12]!vfgfffffffffffffffff</definedName>
    <definedName name="vfgfffffffffffffffff" localSheetId="4">[12]!vfgfffffffffffffffff</definedName>
    <definedName name="vfgfffffffffffffffff">[12]!vfgfffffffffffffffff</definedName>
    <definedName name="vghfgddfsdaas" localSheetId="1">[12]!vghfgddfsdaas</definedName>
    <definedName name="vghfgddfsdaas" localSheetId="4">[12]!vghfgddfsdaas</definedName>
    <definedName name="vghfgddfsdaas">[12]!vghfgddfsdaas</definedName>
    <definedName name="VV" localSheetId="8">'ТМ по ТП 2019'!VV</definedName>
    <definedName name="VV">[0]!VV</definedName>
    <definedName name="VV_4">"'рт-передача'!vv"</definedName>
    <definedName name="vvbnbv" localSheetId="1">[12]!vvbnbv</definedName>
    <definedName name="vvbnbv" localSheetId="4">[12]!vvbnbv</definedName>
    <definedName name="vvbnbv">[12]!vvbnbv</definedName>
    <definedName name="vvv" localSheetId="8">'ТМ по ТП 2019'!vvv</definedName>
    <definedName name="vvv">[0]!vvv</definedName>
    <definedName name="vvvffffffffffffffffff" localSheetId="1">[12]!vvvffffffffffffffffff</definedName>
    <definedName name="vvvffffffffffffffffff" localSheetId="4">[12]!vvvffffffffffffffffff</definedName>
    <definedName name="vvvffffffffffffffffff">[12]!vvvffffffffffffffffff</definedName>
    <definedName name="vvvv" localSheetId="1">[12]!vvvv</definedName>
    <definedName name="vvvv" localSheetId="4">[12]!vvvv</definedName>
    <definedName name="vvvv">[12]!vvvv</definedName>
    <definedName name="vvvvvv" localSheetId="8">'ТМ по ТП 2019'!vvvvvv</definedName>
    <definedName name="vvvvvv">[0]!vvvvvv</definedName>
    <definedName name="vvvvvvvv" localSheetId="8">'ТМ по ТП 2019'!vvvvvvvv</definedName>
    <definedName name="vvvvvvvv">[0]!vvvvvvvv</definedName>
    <definedName name="vvvvvvvvv" localSheetId="8">'ТМ по ТП 2019'!vvvvvvvvv</definedName>
    <definedName name="vvvvvvvvv">[0]!vvvvvvvvv</definedName>
    <definedName name="vvvvvvvvvvvvv" localSheetId="8">'ТМ по ТП 2019'!vvvvvvvvvvvvv</definedName>
    <definedName name="vvvvvvvvvvvvv">[0]!vvvvvvvvvvvvv</definedName>
    <definedName name="vvvvvvvvvvvvvv" localSheetId="8">'ТМ по ТП 2019'!vvvvvvvvvvvvvv</definedName>
    <definedName name="vvvvvvvvvvvvvv">[0]!vvvvvvvvvvvvvv</definedName>
    <definedName name="vvvvvvvvvvvvvvvvv" localSheetId="8">'ТМ по ТП 2019'!vvvvvvvvvvvvvvvvv</definedName>
    <definedName name="vvvvvvvvvvvvvvvvv">[0]!vvvvvvvvvvvvvvvvv</definedName>
    <definedName name="w">[56]!w</definedName>
    <definedName name="waddddddddddddddddddd" hidden="1">{#N/A,#N/A,TRUE,"Лист1";#N/A,#N/A,TRUE,"Лист2";#N/A,#N/A,TRUE,"Лист3"}</definedName>
    <definedName name="wdsfdsssssssssssssssssss" localSheetId="1">[12]!wdsfdsssssssssssssssssss</definedName>
    <definedName name="wdsfdsssssssssssssssssss" localSheetId="4">[12]!wdsfdsssssssssssssssssss</definedName>
    <definedName name="wdsfdsssssssssssssssssss">[12]!wdsfdsssssssssssssssssss</definedName>
    <definedName name="we" localSheetId="8">'ТМ по ТП 2019'!we</definedName>
    <definedName name="we">[0]!we</definedName>
    <definedName name="we_4">"'рт-передача'!we"</definedName>
    <definedName name="werrytruy" localSheetId="1">[12]!werrytruy</definedName>
    <definedName name="werrytruy" localSheetId="4">[12]!werrytruy</definedName>
    <definedName name="werrytruy">[12]!werrytruy</definedName>
    <definedName name="wertryt" localSheetId="1">[12]!wertryt</definedName>
    <definedName name="wertryt" localSheetId="4">[12]!wertryt</definedName>
    <definedName name="wertryt">[12]!wertryt</definedName>
    <definedName name="wesddddddddddddddddd" hidden="1">{#N/A,#N/A,TRUE,"Лист1";#N/A,#N/A,TRUE,"Лист2";#N/A,#N/A,TRUE,"Лист3"}</definedName>
    <definedName name="wetrtyruy" localSheetId="1">[12]!wetrtyruy</definedName>
    <definedName name="wetrtyruy" localSheetId="4">[12]!wetrtyruy</definedName>
    <definedName name="wetrtyruy">[12]!wetrtyruy</definedName>
    <definedName name="wrn.ррр." localSheetId="8" hidden="1">{#N/A,#N/A,FALSE,"Уравнения"}</definedName>
    <definedName name="wrn.ррр." hidden="1">{#N/A,#N/A,FALSE,"Уравнения"}</definedName>
    <definedName name="wrn.Сравнение._.с._.отраслями." localSheetId="8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>[57]!ww</definedName>
    <definedName name="www" localSheetId="8">'ТМ по ТП 2019'!www</definedName>
    <definedName name="www">[0]!www</definedName>
    <definedName name="wwww" localSheetId="8">'ТМ по ТП 2019'!wwww</definedName>
    <definedName name="wwww">[0]!wwww</definedName>
    <definedName name="wwwwww" localSheetId="8">'ТМ по ТП 2019'!wwwwww</definedName>
    <definedName name="wwwwww">[0]!wwwwww</definedName>
    <definedName name="wwwwwww" localSheetId="8">'ТМ по ТП 2019'!wwwwwww</definedName>
    <definedName name="wwwwwww">[0]!wwwwwww</definedName>
    <definedName name="wwwwwwww" localSheetId="8">'ТМ по ТП 2019'!wwwwwwww</definedName>
    <definedName name="wwwwwwww">[0]!wwwwwwww</definedName>
    <definedName name="wwwwwwwwww" localSheetId="8">'ТМ по ТП 2019'!wwwwwwwwww</definedName>
    <definedName name="wwwwwwwwww">[0]!wwwwwwwwww</definedName>
    <definedName name="wwwwwwwwwww" localSheetId="8">'ТМ по ТП 2019'!wwwwwwwwwww</definedName>
    <definedName name="wwwwwwwwwww">[0]!wwwwwwwwwww</definedName>
    <definedName name="wwwwwwwwwwww" localSheetId="8">'ТМ по ТП 2019'!wwwwwwwwwwww</definedName>
    <definedName name="wwwwwwwwwwww">[0]!wwwwwwwwwwww</definedName>
    <definedName name="wwwwwwwwwwwww" localSheetId="8">'ТМ по ТП 2019'!wwwwwwwwwwwww</definedName>
    <definedName name="wwwwwwwwwwwww">[0]!wwwwwwwwwwwww</definedName>
    <definedName name="x" localSheetId="1">[12]!x</definedName>
    <definedName name="x" localSheetId="4">[12]!x</definedName>
    <definedName name="x">[12]!x</definedName>
    <definedName name="xcb" localSheetId="8">[14]!xcb</definedName>
    <definedName name="xcb">[15]!xcb</definedName>
    <definedName name="xcbvbnbm" localSheetId="1">[12]!xcbvbnbm</definedName>
    <definedName name="xcbvbnbm" localSheetId="4">[12]!xcbvbnbm</definedName>
    <definedName name="xcbvbnbm">[12]!xcbvbnbm</definedName>
    <definedName name="xcfdfdfffffffffffff" localSheetId="1">[12]!xcfdfdfffffffffffff</definedName>
    <definedName name="xcfdfdfffffffffffff" localSheetId="4">[12]!xcfdfdfffffffffffff</definedName>
    <definedName name="xcfdfdfffffffffffff">[12]!xcfdfdfffffffffffff</definedName>
    <definedName name="xdsfds" localSheetId="1">[12]!xdsfds</definedName>
    <definedName name="xdsfds" localSheetId="4">[12]!xdsfds</definedName>
    <definedName name="xdsfds">[12]!xdsfds</definedName>
    <definedName name="xvcbvcbn" localSheetId="1">[12]!xvcbvcbn</definedName>
    <definedName name="xvcbvcbn" localSheetId="4">[12]!xvcbvcbn</definedName>
    <definedName name="xvcbvcbn">[12]!xvcbvcbn</definedName>
    <definedName name="xvccvcbn" localSheetId="1">[12]!xvccvcbn</definedName>
    <definedName name="xvccvcbn" localSheetId="4">[12]!xvccvcbn</definedName>
    <definedName name="xvccvcbn">[12]!xvccvcbn</definedName>
    <definedName name="xvzxv" localSheetId="8">[14]!xvzxv</definedName>
    <definedName name="xvzxv">[15]!xvzxv</definedName>
    <definedName name="xzxsassssssssssssssss" localSheetId="1">[12]!xzxsassssssssssssssss</definedName>
    <definedName name="xzxsassssssssssssssss" localSheetId="4">[12]!xzxsassssssssssssssss</definedName>
    <definedName name="xzxsassssssssssssssss">[12]!xzxsassssssssssssssss</definedName>
    <definedName name="YEAR" localSheetId="1">#REF!</definedName>
    <definedName name="YEAR" localSheetId="4">#REF!</definedName>
    <definedName name="YEAR" localSheetId="8">#REF!</definedName>
    <definedName name="YEAR">#REF!</definedName>
    <definedName name="YEAR_4">"#REF!"</definedName>
    <definedName name="yfgdfdfffffffffffff" hidden="1">{#N/A,#N/A,TRUE,"Лист1";#N/A,#N/A,TRUE,"Лист2";#N/A,#N/A,TRUE,"Лист3"}</definedName>
    <definedName name="yggfgffffffffff" localSheetId="1">[12]!yggfgffffffffff</definedName>
    <definedName name="yggfgffffffffff" localSheetId="4">[12]!yggfgffffffffff</definedName>
    <definedName name="yggfgffffffffff">[12]!yggfgffffffffff</definedName>
    <definedName name="yhiuyhiuyhi" localSheetId="1">[12]!yhiuyhiuyhi</definedName>
    <definedName name="yhiuyhiuyhi" localSheetId="4">[12]!yhiuyhiuyhi</definedName>
    <definedName name="yhiuyhiuyhi">[12]!yhiuyhiuyhi</definedName>
    <definedName name="yiujhuuuuuuuuuuuuuuuuu" localSheetId="1">[12]!yiujhuuuuuuuuuuuuuuuuu</definedName>
    <definedName name="yiujhuuuuuuuuuuuuuuuuu" localSheetId="4">[12]!yiujhuuuuuuuuuuuuuuuuu</definedName>
    <definedName name="yiujhuuuuuuuuuuuuuuuuu">[12]!yiujhuuuuuuuuuuuuuuuuu</definedName>
    <definedName name="yiuyiub" localSheetId="1">[12]!yiuyiub</definedName>
    <definedName name="yiuyiub" localSheetId="4">[12]!yiuyiub</definedName>
    <definedName name="yiuyiub">[12]!yiuyiub</definedName>
    <definedName name="ytgfgffffffffffffff" localSheetId="1">[12]!ytgfgffffffffffffff</definedName>
    <definedName name="ytgfgffffffffffffff" localSheetId="4">[12]!ytgfgffffffffffffff</definedName>
    <definedName name="ytgfgffffffffffffff">[12]!ytgfgffffffffffffff</definedName>
    <definedName name="ytghfgd" localSheetId="1">[12]!ytghfgd</definedName>
    <definedName name="ytghfgd" localSheetId="4">[12]!ytghfgd</definedName>
    <definedName name="ytghfgd">[12]!ytghfgd</definedName>
    <definedName name="ytghgggggggggggg" localSheetId="1">[12]!ytghgggggggggggg</definedName>
    <definedName name="ytghgggggggggggg" localSheetId="4">[12]!ytghgggggggggggg</definedName>
    <definedName name="ytghgggggggggggg">[12]!ytghgggggggggggg</definedName>
    <definedName name="ytouy" localSheetId="1">[12]!ytouy</definedName>
    <definedName name="ytouy" localSheetId="4">[12]!ytouy</definedName>
    <definedName name="ytouy">[12]!ytouy</definedName>
    <definedName name="yttttttttttttttt" localSheetId="1">[12]!yttttttttttttttt</definedName>
    <definedName name="yttttttttttttttt" localSheetId="4">[12]!yttttttttttttttt</definedName>
    <definedName name="yttttttttttttttt">[12]!yttttttttttttttt</definedName>
    <definedName name="ytttttttttttttttttttt" hidden="1">{#N/A,#N/A,TRUE,"Лист1";#N/A,#N/A,TRUE,"Лист2";#N/A,#N/A,TRUE,"Лист3"}</definedName>
    <definedName name="ytuiytu" localSheetId="1">[12]!ytuiytu</definedName>
    <definedName name="ytuiytu" localSheetId="4">[12]!ytuiytu</definedName>
    <definedName name="ytuiytu">[12]!ytuiytu</definedName>
    <definedName name="ytyggggggggggggggg" hidden="1">{#N/A,#N/A,TRUE,"Лист1";#N/A,#N/A,TRUE,"Лист2";#N/A,#N/A,TRUE,"Лист3"}</definedName>
    <definedName name="yuo" localSheetId="1">[12]!yuo</definedName>
    <definedName name="yuo" localSheetId="4">[12]!yuo</definedName>
    <definedName name="yuo">[12]!yuo</definedName>
    <definedName name="yuoryor" localSheetId="8">[14]!yuoryor</definedName>
    <definedName name="yuoryor">[15]!yuoryor</definedName>
    <definedName name="yutghhhhhhhhhhhhhhhhhh" localSheetId="1">[12]!yutghhhhhhhhhhhhhhhhhh</definedName>
    <definedName name="yutghhhhhhhhhhhhhhhhhh" localSheetId="4">[12]!yutghhhhhhhhhhhhhhhhhh</definedName>
    <definedName name="yutghhhhhhhhhhhhhhhhhh">[12]!yutghhhhhhhhhhhhhhhhhh</definedName>
    <definedName name="yutyttry" localSheetId="1">[12]!yutyttry</definedName>
    <definedName name="yutyttry" localSheetId="4">[12]!yutyttry</definedName>
    <definedName name="yutyttry">[12]!yutyttry</definedName>
    <definedName name="yuuyjhg" localSheetId="1">[12]!yuuyjhg</definedName>
    <definedName name="yuuyjhg" localSheetId="4">[12]!yuuyjhg</definedName>
    <definedName name="yuuyjhg">[12]!yuuyjhg</definedName>
    <definedName name="zcb" localSheetId="8">[14]!zcb</definedName>
    <definedName name="zcb">[15]!zcb</definedName>
    <definedName name="zcxvcvcbvvn" localSheetId="1">[12]!zcxvcvcbvvn</definedName>
    <definedName name="zcxvcvcbvvn" localSheetId="4">[12]!zcxvcvcbvvn</definedName>
    <definedName name="zcxvcvcbvvn">[12]!zcxvcvcbvvn</definedName>
    <definedName name="ZERO" localSheetId="1">#REF!</definedName>
    <definedName name="ZERO" localSheetId="4">#REF!</definedName>
    <definedName name="ZERO" localSheetId="8">#REF!</definedName>
    <definedName name="ZERO">#REF!</definedName>
    <definedName name="zg" localSheetId="8">[14]!zg</definedName>
    <definedName name="zg">[15]!zg</definedName>
    <definedName name="zoja">#N/A</definedName>
    <definedName name="zxva" localSheetId="8">[14]!zxva</definedName>
    <definedName name="zxva">[15]!zxva</definedName>
    <definedName name="zxvzxvzxv" localSheetId="8">[14]!zxvzxvzxv</definedName>
    <definedName name="zxvzxvzxv">[15]!zxvzxvzxv</definedName>
    <definedName name="а" localSheetId="8">[18]Уравнения!$B$5</definedName>
    <definedName name="а">[19]Уравнения!$B$5</definedName>
    <definedName name="а1" localSheetId="1">#REF!</definedName>
    <definedName name="а1" localSheetId="4">#REF!</definedName>
    <definedName name="А1" localSheetId="8">#REF!</definedName>
    <definedName name="а1">#REF!</definedName>
    <definedName name="А77">[58]Рейтинг!$A$14</definedName>
    <definedName name="А8" localSheetId="1">#REF!</definedName>
    <definedName name="А8" localSheetId="4">#REF!</definedName>
    <definedName name="А8" localSheetId="8">#REF!</definedName>
    <definedName name="А8">#REF!</definedName>
    <definedName name="А9" localSheetId="8">#REF!</definedName>
    <definedName name="А9">#REF!</definedName>
    <definedName name="аа" localSheetId="8">'ТМ по ТП 2019'!аа</definedName>
    <definedName name="аа">[0]!аа</definedName>
    <definedName name="аа_4">"'рт-передача'!аа"</definedName>
    <definedName name="АААААААА" localSheetId="1">[12]!АААААААА</definedName>
    <definedName name="АААААААА" localSheetId="4">[12]!АААААААА</definedName>
    <definedName name="АААААААА" localSheetId="8">[14]!АААААААА</definedName>
    <definedName name="АААААААА">[12]!АААААААА</definedName>
    <definedName name="АААААААА_4">"'рт-передача'!аааааааа"</definedName>
    <definedName name="ав" localSheetId="1">[12]!ав</definedName>
    <definedName name="ав" localSheetId="4">[12]!ав</definedName>
    <definedName name="ав" localSheetId="8">'ТМ по ТП 2019'!ав</definedName>
    <definedName name="ав">[12]!ав</definedName>
    <definedName name="ав_4">"'рт-передача'!ав"</definedName>
    <definedName name="ававпаврпв" localSheetId="1">[12]!ававпаврпв</definedName>
    <definedName name="ававпаврпв" localSheetId="4">[12]!ававпаврпв</definedName>
    <definedName name="ававпаврпв">[12]!ававпаврпв</definedName>
    <definedName name="авг" localSheetId="1">#REF!</definedName>
    <definedName name="авг" localSheetId="4">#REF!</definedName>
    <definedName name="авг" localSheetId="8">#REF!</definedName>
    <definedName name="авг">#REF!</definedName>
    <definedName name="авг2" localSheetId="1">#REF!</definedName>
    <definedName name="авг2" localSheetId="4">#REF!</definedName>
    <definedName name="авг2">#REF!</definedName>
    <definedName name="аичавыукфцу" localSheetId="1">[12]!аичавыукфцу</definedName>
    <definedName name="аичавыукфцу" localSheetId="4">[12]!аичавыукфцу</definedName>
    <definedName name="аичавыукфцу">[12]!аичавыукфцу</definedName>
    <definedName name="ап" localSheetId="1">[12]!ап</definedName>
    <definedName name="ап" localSheetId="4">[12]!ап</definedName>
    <definedName name="ап" localSheetId="8">[14]!ап</definedName>
    <definedName name="ап">[12]!ап</definedName>
    <definedName name="ап_4">"'рт-передача'!ап"</definedName>
    <definedName name="апапарп" localSheetId="1">[12]!апапарп</definedName>
    <definedName name="апапарп" localSheetId="4">[12]!апапарп</definedName>
    <definedName name="апапарп">[12]!апапарп</definedName>
    <definedName name="апвар" localSheetId="8">[14]!апвар</definedName>
    <definedName name="апвар">[15]!апвар</definedName>
    <definedName name="аппячфы" localSheetId="1">[12]!аппячфы</definedName>
    <definedName name="аппячфы" localSheetId="4">[12]!аппячфы</definedName>
    <definedName name="аппячфы">[12]!аппячфы</definedName>
    <definedName name="апр" localSheetId="1">#REF!</definedName>
    <definedName name="апр" localSheetId="4">#REF!</definedName>
    <definedName name="апр" localSheetId="8">#REF!</definedName>
    <definedName name="апр">#REF!</definedName>
    <definedName name="апр2" localSheetId="1">#REF!</definedName>
    <definedName name="апр2" localSheetId="4">#REF!</definedName>
    <definedName name="апр2">#REF!</definedName>
    <definedName name="АТП" localSheetId="1">#REF!</definedName>
    <definedName name="АТП" localSheetId="4">#REF!</definedName>
    <definedName name="АТП">#REF!</definedName>
    <definedName name="аяыпамыпмипи" localSheetId="8">'ТМ по ТП 2019'!аяыпамыпмипи</definedName>
    <definedName name="аяыпамыпмипи">[0]!аяыпамыпмипи</definedName>
    <definedName name="аяыпамыпмипи_4">"'рт-передача'!аяыпамыпмипи"</definedName>
    <definedName name="б" localSheetId="8">[14]!б</definedName>
    <definedName name="б">[15]!б</definedName>
    <definedName name="Б8" localSheetId="8">[3]FES!#REF!</definedName>
    <definedName name="Б8">[3]FES!#REF!</definedName>
    <definedName name="_xlnm.Database" localSheetId="1">#REF!</definedName>
    <definedName name="_xlnm.Database" localSheetId="4">#REF!</definedName>
    <definedName name="_xlnm.Database" localSheetId="8">#REF!</definedName>
    <definedName name="_xlnm.Database">#REF!</definedName>
    <definedName name="Базовые" localSheetId="8">'[59]Производство электроэнергии'!$A$95</definedName>
    <definedName name="Базовые">'[60]Производство электроэнергии'!$A$95</definedName>
    <definedName name="БазовыйПериод">[61]Заголовок!$B$15</definedName>
    <definedName name="бб" localSheetId="8">'ТМ по ТП 2019'!бб</definedName>
    <definedName name="бб">[0]!бб</definedName>
    <definedName name="бб_4">"'рт-передача'!бб"</definedName>
    <definedName name="БС" localSheetId="8">[62]Справочники!$A$4:$A$6</definedName>
    <definedName name="БС">[62]Справочники!$A$4:$A$6</definedName>
    <definedName name="БЭ" localSheetId="8">#REF!</definedName>
    <definedName name="БЭ">#REF!</definedName>
    <definedName name="БЭ2" localSheetId="8">#REF!</definedName>
    <definedName name="БЭ2">#REF!</definedName>
    <definedName name="БЭ3" localSheetId="8">#REF!</definedName>
    <definedName name="БЭ3">#REF!</definedName>
    <definedName name="БЭ4" localSheetId="8">#REF!</definedName>
    <definedName name="БЭ4">#REF!</definedName>
    <definedName name="БЭ5" localSheetId="8">#REF!</definedName>
    <definedName name="БЭ5">#REF!</definedName>
    <definedName name="БЭ6" localSheetId="8">#REF!</definedName>
    <definedName name="БЭ6">#REF!</definedName>
    <definedName name="БЭ7" localSheetId="8">#REF!</definedName>
    <definedName name="БЭ7">#REF!</definedName>
    <definedName name="Бюджетные_электроэнергии" localSheetId="8">'[59]Производство электроэнергии'!$A$111</definedName>
    <definedName name="Бюджетные_электроэнергии">'[60]Производство электроэнергии'!$A$111</definedName>
    <definedName name="в" localSheetId="8">[63]!Выборка_БА_ЖД</definedName>
    <definedName name="в">[0]!в</definedName>
    <definedName name="в_4">"'рт-передача'!в"</definedName>
    <definedName name="в23ё" localSheetId="1">[12]!в23ё</definedName>
    <definedName name="в23ё" localSheetId="4">[12]!в23ё</definedName>
    <definedName name="в23ё" localSheetId="8">[20]!в23ё</definedName>
    <definedName name="в23ё">[12]!в23ё</definedName>
    <definedName name="в23ё_4">"'рт-передача'!в23ё"</definedName>
    <definedName name="в23е1" localSheetId="8">'ТМ по ТП 2019'!в23е1</definedName>
    <definedName name="в23е1">[0]!в23е1</definedName>
    <definedName name="ва" localSheetId="1">#REF!</definedName>
    <definedName name="ва" localSheetId="4">#REF!</definedName>
    <definedName name="ва" localSheetId="8">[14]!ва</definedName>
    <definedName name="ва">#REF!</definedName>
    <definedName name="вап" localSheetId="8">'ТМ по ТП 2019'!вап</definedName>
    <definedName name="вап">[0]!вап</definedName>
    <definedName name="вап_4">"'рт-передача'!вап"</definedName>
    <definedName name="Вар.их" localSheetId="8">'ТМ по ТП 2019'!Вар.их</definedName>
    <definedName name="Вар.их">[0]!Вар.их</definedName>
    <definedName name="Вар.их_4">"'рт-передача'!вар.их"</definedName>
    <definedName name="Вар.КАЛМЭ" localSheetId="8">'ТМ по ТП 2019'!Вар.КАЛМЭ</definedName>
    <definedName name="Вар.КАЛМЭ">[0]!Вар.КАЛМЭ</definedName>
    <definedName name="Вар.КАЛМЭ_4">"'рт-передача'!вар.калмэ"</definedName>
    <definedName name="вв" localSheetId="1">[12]!вв</definedName>
    <definedName name="вв" localSheetId="4">[12]!вв</definedName>
    <definedName name="вв" localSheetId="8">[20]!вв</definedName>
    <definedName name="вв">[12]!вв</definedName>
    <definedName name="вв_4">"'рт-передача'!вв"</definedName>
    <definedName name="вв1" localSheetId="8">'ТМ по ТП 2019'!вв1</definedName>
    <definedName name="вв1">[0]!вв1</definedName>
    <definedName name="вв110" localSheetId="8">'[64]ПС рек'!#REF!</definedName>
    <definedName name="вв110">'[65]ПС рек'!#REF!</definedName>
    <definedName name="вв20" localSheetId="8">'[64]ПС рек'!#REF!</definedName>
    <definedName name="вв20">'[65]ПС рек'!#REF!</definedName>
    <definedName name="вв220" localSheetId="8">'[64]ПС рек'!#REF!</definedName>
    <definedName name="вв220">'[65]ПС рек'!#REF!</definedName>
    <definedName name="вв330" localSheetId="8">'[64]ПС рек'!#REF!</definedName>
    <definedName name="вв330">'[65]ПС рек'!#REF!</definedName>
    <definedName name="вв35" localSheetId="8">'[64]ПС рек'!#REF!</definedName>
    <definedName name="вв35">'[65]ПС рек'!#REF!</definedName>
    <definedName name="вв500" localSheetId="8">'[64]ПС рек'!#REF!</definedName>
    <definedName name="вв500">'[65]ПС рек'!#REF!</definedName>
    <definedName name="вв750" localSheetId="8">'[64]ПС рек'!#REF!</definedName>
    <definedName name="вв750">'[65]ПС рек'!#REF!</definedName>
    <definedName name="Вид_Бизнеса" localSheetId="8">[66]t_настройки!#REF!</definedName>
    <definedName name="Вид_Бизнеса">[67]t_настройки!#REF!</definedName>
    <definedName name="Виды_деятельности" localSheetId="8">[68]t_настройки!$I$43:$I$61</definedName>
    <definedName name="Виды_деятельности">[69]t_настройки!$I$43:$I$61</definedName>
    <definedName name="витт" localSheetId="8" hidden="1">{#N/A,#N/A,TRUE,"Лист1";#N/A,#N/A,TRUE,"Лист2";#N/A,#N/A,TRUE,"Лист3"}</definedName>
    <definedName name="витт" hidden="1">{#N/A,#N/A,TRUE,"Лист1";#N/A,#N/A,TRUE,"Лист2";#N/A,#N/A,TRUE,"Лист3"}</definedName>
    <definedName name="ВЛТРАССА" localSheetId="8">'[64]ЛЭП нов'!#REF!</definedName>
    <definedName name="ВЛТРАССА">'[65]ЛЭП нов'!#REF!</definedName>
    <definedName name="вм" localSheetId="8">'ТМ по ТП 2019'!вм</definedName>
    <definedName name="вм">[0]!вм</definedName>
    <definedName name="вм_4">"'рт-передача'!вм"</definedName>
    <definedName name="вмивртвр" localSheetId="8">'ТМ по ТП 2019'!вмивртвр</definedName>
    <definedName name="вмивртвр">[0]!вмивртвр</definedName>
    <definedName name="вмивртвр_4">"'рт-передача'!вмивртвр"</definedName>
    <definedName name="вн20" localSheetId="8">'[64]ПС рек'!#REF!</definedName>
    <definedName name="вн20">'[65]ПС рек'!#REF!</definedName>
    <definedName name="Волгоградэнерго" localSheetId="8">#REF!</definedName>
    <definedName name="Волгоградэнерго">#REF!</definedName>
    <definedName name="восемь" localSheetId="1">#REF!</definedName>
    <definedName name="восемь" localSheetId="4">#REF!</definedName>
    <definedName name="восемь" localSheetId="8">#REF!</definedName>
    <definedName name="восемь">#REF!</definedName>
    <definedName name="впаавп" localSheetId="1">#REF!</definedName>
    <definedName name="впаавп" localSheetId="4">#REF!</definedName>
    <definedName name="впаавп">#REF!</definedName>
    <definedName name="впававапв" localSheetId="1">[12]!впававапв</definedName>
    <definedName name="впававапв" localSheetId="4">[12]!впававапв</definedName>
    <definedName name="впававапв">[12]!впававапв</definedName>
    <definedName name="впавпапаарп" localSheetId="1">[12]!впавпапаарп</definedName>
    <definedName name="впавпапаарп" localSheetId="4">[12]!впавпапаарп</definedName>
    <definedName name="впавпапаарп">[12]!впавпапаарп</definedName>
    <definedName name="вптыаи" localSheetId="8">[14]!вптыаи</definedName>
    <definedName name="вптыаи">[15]!вптыаи</definedName>
    <definedName name="вртт" localSheetId="8">'ТМ по ТП 2019'!вртт</definedName>
    <definedName name="вртт">[0]!вртт</definedName>
    <definedName name="вртт_4">"'рт-передача'!вртт"</definedName>
    <definedName name="всего" localSheetId="8">'[64]ПС рек'!#REF!</definedName>
    <definedName name="всего">'[65]ПС рек'!#REF!</definedName>
    <definedName name="ВТОП" localSheetId="1">#REF!</definedName>
    <definedName name="ВТОП" localSheetId="4">#REF!</definedName>
    <definedName name="ВТОП" localSheetId="8">#REF!</definedName>
    <definedName name="ВТОП">#REF!</definedName>
    <definedName name="ВТОП_4">"#REF!"</definedName>
    <definedName name="второй" localSheetId="1">#REF!</definedName>
    <definedName name="второй" localSheetId="4">#REF!</definedName>
    <definedName name="второй" localSheetId="8">#REF!</definedName>
    <definedName name="второй">#REF!</definedName>
    <definedName name="вуавпаорпл" localSheetId="1">[12]!вуавпаорпл</definedName>
    <definedName name="вуавпаорпл" localSheetId="4">[12]!вуавпаорпл</definedName>
    <definedName name="вуавпаорпл">[12]!вуавпаорпл</definedName>
    <definedName name="вуквпапрпорлд" localSheetId="1">[12]!вуквпапрпорлд</definedName>
    <definedName name="вуквпапрпорлд" localSheetId="4">[12]!вуквпапрпорлд</definedName>
    <definedName name="вуквпапрпорлд">[12]!вуквпапрпорлд</definedName>
    <definedName name="вуув" localSheetId="8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п" localSheetId="1" hidden="1">#REF!</definedName>
    <definedName name="выап" localSheetId="4" hidden="1">#REF!</definedName>
    <definedName name="выап" localSheetId="8" hidden="1">#REF!</definedName>
    <definedName name="выап" hidden="1">#REF!</definedName>
    <definedName name="Выборка_АМТА" localSheetId="8">[70]!Выборка_АМТА</definedName>
    <definedName name="Выборка_АМТА">[71]!Выборка_АМТА</definedName>
    <definedName name="Выборка_БА_ЖД" localSheetId="8">[70]!Выборка_БА_ЖД</definedName>
    <definedName name="Выборка_БА_ЖД">[71]!Выборка_БА_ЖД</definedName>
    <definedName name="Выборка_ВСЖД" localSheetId="8">[70]!Выборка_ВСЖД</definedName>
    <definedName name="Выборка_ВСЖД">[71]!Выборка_ВСЖД</definedName>
    <definedName name="Выборка_ЛВРЗ" localSheetId="8">[70]!Выборка_ЛВРЗ</definedName>
    <definedName name="Выборка_ЛВРЗ">[71]!Выборка_ЛВРЗ</definedName>
    <definedName name="Выборка_Ливона" localSheetId="8">[70]!Выборка_Ливона</definedName>
    <definedName name="Выборка_Ливона">[71]!Выборка_Ливона</definedName>
    <definedName name="Выборка_мяспром" localSheetId="8">[70]!Выборка_мяспром</definedName>
    <definedName name="Выборка_мяспром">[71]!Выборка_мяспром</definedName>
    <definedName name="Выборка_ТАЦИ" localSheetId="8">[70]!Выборка_ТАЦИ</definedName>
    <definedName name="Выборка_ТАЦИ">[71]!Выборка_ТАЦИ</definedName>
    <definedName name="Выборка_Тимцем" localSheetId="8">[70]!Выборка_Тимцем</definedName>
    <definedName name="Выборка_Тимцем">[71]!Выборка_Тимцем</definedName>
    <definedName name="выработка" localSheetId="8">[18]Уравнения!$B$3</definedName>
    <definedName name="выработка">[19]Уравнения!$B$3</definedName>
    <definedName name="выработка_ТЭЦ1" localSheetId="8">[18]расчетный!$B$8</definedName>
    <definedName name="выработка_ТЭЦ1">[19]расчетный!$B$8</definedName>
    <definedName name="выручка" localSheetId="8">'ТМ по ТП 2019'!выручка</definedName>
    <definedName name="выручка">[0]!выручка</definedName>
    <definedName name="выыапвавап" hidden="1">{#N/A,#N/A,TRUE,"Лист1";#N/A,#N/A,TRUE,"Лист2";#N/A,#N/A,TRUE,"Лист3"}</definedName>
    <definedName name="гггр" localSheetId="1">[12]!гггр</definedName>
    <definedName name="гггр" localSheetId="4">[12]!гггр</definedName>
    <definedName name="гггр" localSheetId="8">[6]!гггр</definedName>
    <definedName name="гггр">[12]!гггр</definedName>
    <definedName name="глнрлоророр" localSheetId="1">[12]!глнрлоророр</definedName>
    <definedName name="глнрлоророр" localSheetId="4">[12]!глнрлоророр</definedName>
    <definedName name="глнрлоророр">[12]!глнрлоророр</definedName>
    <definedName name="гнгепнапра" hidden="1">{#N/A,#N/A,TRUE,"Лист1";#N/A,#N/A,TRUE,"Лист2";#N/A,#N/A,TRUE,"Лист3"}</definedName>
    <definedName name="гнгопропрппра" localSheetId="1">[12]!гнгопропрппра</definedName>
    <definedName name="гнгопропрппра" localSheetId="4">[12]!гнгопропрппра</definedName>
    <definedName name="гнгопропрппра">[12]!гнгопропрппра</definedName>
    <definedName name="гнеорпопорпропр" localSheetId="1">[12]!гнеорпопорпропр</definedName>
    <definedName name="гнеорпопорпропр" localSheetId="4">[12]!гнеорпопорпропр</definedName>
    <definedName name="гнеорпопорпропр">[12]!гнеорпопорпропр</definedName>
    <definedName name="гнлзщ" localSheetId="8">'ТМ по ТП 2019'!гнлзщ</definedName>
    <definedName name="гнлзщ">[0]!гнлзщ</definedName>
    <definedName name="гнлзщ_4">"'рт-передача'!гнлзщ"</definedName>
    <definedName name="гннрпррапапв" localSheetId="1">[12]!гннрпррапапв</definedName>
    <definedName name="гннрпррапапв" localSheetId="4">[12]!гннрпррапапв</definedName>
    <definedName name="гннрпррапапв">[12]!гннрпррапапв</definedName>
    <definedName name="гнортимв" localSheetId="1">[12]!гнортимв</definedName>
    <definedName name="гнортимв" localSheetId="4">[12]!гнортимв</definedName>
    <definedName name="гнортимв">[12]!гнортимв</definedName>
    <definedName name="гнрпрпап" localSheetId="1">[12]!гнрпрпап</definedName>
    <definedName name="гнрпрпап" localSheetId="4">[12]!гнрпрпап</definedName>
    <definedName name="гнрпрпап">[12]!гнрпрпап</definedName>
    <definedName name="Год" localSheetId="8">[68]t_настройки!$I$8:$I$20</definedName>
    <definedName name="Год">[69]t_настройки!$I$8:$I$20</definedName>
    <definedName name="Год_выбрано" localSheetId="8">[68]t_настройки!$I$81</definedName>
    <definedName name="Год_выбрано">[69]t_настройки!$I$81</definedName>
    <definedName name="Год_Выбрано_Название" localSheetId="8">[68]t_настройки!$J$75</definedName>
    <definedName name="Год_Выбрано_Название">[69]t_настройки!$J$75</definedName>
    <definedName name="гороппрапа" localSheetId="1">[12]!гороппрапа</definedName>
    <definedName name="гороппрапа" localSheetId="4">[12]!гороппрапа</definedName>
    <definedName name="гороппрапа">[12]!гороппрапа</definedName>
    <definedName name="гошгрииапв" localSheetId="1">[12]!гошгрииапв</definedName>
    <definedName name="гошгрииапв" localSheetId="4">[12]!гошгрииапв</definedName>
    <definedName name="гошгрииапв">[12]!гошгрииапв</definedName>
    <definedName name="График_1_параметр" localSheetId="8">[68]t_настройки!$I$94:$I$101</definedName>
    <definedName name="График_1_параметр">[69]t_настройки!$I$94:$I$101</definedName>
    <definedName name="График_3_параметр" localSheetId="8">[68]t_настройки!$I$104:$I$105</definedName>
    <definedName name="График_3_параметр">[69]t_настройки!$I$104:$I$105</definedName>
    <definedName name="грприрцфв00ав98" localSheetId="8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" localSheetId="1">[12]!гш</definedName>
    <definedName name="гш" localSheetId="4">[12]!гш</definedName>
    <definedName name="гш" localSheetId="8">'ТМ по ТП 2019'!гш</definedName>
    <definedName name="гш">[12]!гш</definedName>
    <definedName name="гшгш" localSheetId="8" hidden="1">{#N/A,#N/A,TRUE,"Лист1";#N/A,#N/A,TRUE,"Лист2";#N/A,#N/A,TRUE,"Лист3"}</definedName>
    <definedName name="гшгш" hidden="1">{#N/A,#N/A,TRUE,"Лист1";#N/A,#N/A,TRUE,"Лист2";#N/A,#N/A,TRUE,"Лист3"}</definedName>
    <definedName name="дата" localSheetId="8">[72]даты!#REF!</definedName>
    <definedName name="дата">[73]даты!#REF!</definedName>
    <definedName name="дгнмдш" localSheetId="1">#REF!</definedName>
    <definedName name="дгнмдш" localSheetId="4">#REF!</definedName>
    <definedName name="дгнмдш">#REF!</definedName>
    <definedName name="дд" localSheetId="8">[6]!дд</definedName>
    <definedName name="дд">[74]!дд</definedName>
    <definedName name="ддд" localSheetId="1">[12]!ддд</definedName>
    <definedName name="ддд" localSheetId="4">[12]!ддд</definedName>
    <definedName name="ддд" localSheetId="8">[6]!ддд</definedName>
    <definedName name="ддд">[12]!ддд</definedName>
    <definedName name="дек" localSheetId="1">#REF!</definedName>
    <definedName name="дек" localSheetId="4">#REF!</definedName>
    <definedName name="дек" localSheetId="8">#REF!</definedName>
    <definedName name="дек">#REF!</definedName>
    <definedName name="дек2" localSheetId="1">#REF!</definedName>
    <definedName name="дек2" localSheetId="4">#REF!</definedName>
    <definedName name="дек2">#REF!</definedName>
    <definedName name="дж" localSheetId="8">'ТМ по ТП 2019'!дж</definedName>
    <definedName name="дж">[0]!дж</definedName>
    <definedName name="дж_4">"'рт-передача'!дж"</definedName>
    <definedName name="ДЗО_Выбрано" localSheetId="8">[68]t_настройки!$I$78</definedName>
    <definedName name="ДЗО_Выбрано">[69]t_настройки!$I$78</definedName>
    <definedName name="ДЗО_Выбрано_Название" localSheetId="8">[68]t_настройки!$I$87</definedName>
    <definedName name="ДЗО_Выбрано_Название">[69]t_настройки!$I$87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 localSheetId="4">#REF!,#REF!,#REF!,#REF!,[0]!P1_ДиапазонЗащиты,[0]!P2_ДиапазонЗащиты,[0]!P3_ДиапазонЗащиты,[0]!P4_ДиапазонЗащиты</definedName>
    <definedName name="ДиапазонЗащиты" localSheetId="8">#REF!,#REF!,#REF!,#REF!,[14]!P1_ДиапазонЗащиты,[14]!P2_ДиапазонЗащиты,[14]!P3_ДиапазонЗащиты,[14]!P4_ДиапазонЗащиты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иапазонЗащиты_4">"#REF!,#REF!,#REF!,#REF!,[0]!P1_ДиапазонЗащиты,[0]!P2_ДиапазонЗащиты,[0]!P3_ДиапазонЗащиты,[0]!P4_ДиапазонЗащиты"</definedName>
    <definedName name="Дисконт" localSheetId="1">#REF!</definedName>
    <definedName name="Дисконт" localSheetId="4">#REF!</definedName>
    <definedName name="Дисконт" localSheetId="8">#REF!</definedName>
    <definedName name="Дисконт">#REF!</definedName>
    <definedName name="дллллоиммссч" localSheetId="1">[12]!дллллоиммссч</definedName>
    <definedName name="дллллоиммссч" localSheetId="4">[12]!дллллоиммссч</definedName>
    <definedName name="дллллоиммссч">[12]!дллллоиммссч</definedName>
    <definedName name="длт_З_пот" localSheetId="8">#REF!</definedName>
    <definedName name="длт_З_пот">#REF!</definedName>
    <definedName name="длт_Знн_сн2" localSheetId="8">#REF!</definedName>
    <definedName name="длт_Знн_сн2">#REF!</definedName>
    <definedName name="длт_Зсн1_вн" localSheetId="8">#REF!</definedName>
    <definedName name="длт_Зсн1_вн">#REF!</definedName>
    <definedName name="длт_НВВнн_сн2" localSheetId="8">#REF!</definedName>
    <definedName name="длт_НВВнн_сн2">#REF!</definedName>
    <definedName name="длт_НВВсн_вн" localSheetId="8">#REF!</definedName>
    <definedName name="длт_НВВсн_вн">#REF!</definedName>
    <definedName name="длт_НВВсн1_вн" localSheetId="8">#REF!</definedName>
    <definedName name="длт_НВВсн1_вн">#REF!</definedName>
    <definedName name="длт_НВВсн2_вн" localSheetId="8">#REF!</definedName>
    <definedName name="длт_НВВсн2_вн">#REF!</definedName>
    <definedName name="длт_НВВсн2_сн1" localSheetId="8">#REF!</definedName>
    <definedName name="длт_НВВсн2_сн1">#REF!</definedName>
    <definedName name="доли1">'[75]эл ст'!$A$368:$IV$368</definedName>
    <definedName name="доля_проч_ф" localSheetId="8">#REF!</definedName>
    <definedName name="доля_проч_ф">#REF!</definedName>
    <definedName name="доля_прочая" localSheetId="8">#REF!</definedName>
    <definedName name="доля_прочая">#REF!</definedName>
    <definedName name="доля_прочая_98_ав" localSheetId="8">#REF!</definedName>
    <definedName name="доля_прочая_98_ав">#REF!</definedName>
    <definedName name="доля_прочая_ав" localSheetId="8">#REF!</definedName>
    <definedName name="доля_прочая_ав">#REF!</definedName>
    <definedName name="доля_прочая_ф" localSheetId="8">#REF!</definedName>
    <definedName name="доля_прочая_ф">#REF!</definedName>
    <definedName name="доля_т_ф" localSheetId="8">#REF!</definedName>
    <definedName name="доля_т_ф">#REF!</definedName>
    <definedName name="доля_теп_1" localSheetId="8">#REF!</definedName>
    <definedName name="доля_теп_1">#REF!</definedName>
    <definedName name="доля_теп_2" localSheetId="8">#REF!</definedName>
    <definedName name="доля_теп_2">#REF!</definedName>
    <definedName name="доля_теп_3" localSheetId="8">#REF!</definedName>
    <definedName name="доля_теп_3">#REF!</definedName>
    <definedName name="доля_тепло" localSheetId="8">#REF!</definedName>
    <definedName name="доля_тепло">#REF!</definedName>
    <definedName name="доля_эл_1" localSheetId="8">#REF!</definedName>
    <definedName name="доля_эл_1">#REF!</definedName>
    <definedName name="доля_эл_2" localSheetId="8">#REF!</definedName>
    <definedName name="доля_эл_2">#REF!</definedName>
    <definedName name="доля_эл_3" localSheetId="8">#REF!</definedName>
    <definedName name="доля_эл_3">#REF!</definedName>
    <definedName name="доля_эл_ф" localSheetId="8">#REF!</definedName>
    <definedName name="доля_эл_ф">#REF!</definedName>
    <definedName name="доля_электра" localSheetId="8">#REF!</definedName>
    <definedName name="доля_электра">#REF!</definedName>
    <definedName name="доля_электра_99" localSheetId="8">#REF!</definedName>
    <definedName name="доля_электра_99">#REF!</definedName>
    <definedName name="доопатмо" localSheetId="8">'ТМ по ТП 2019'!доопатмо</definedName>
    <definedName name="доопатмо">[0]!доопатмо</definedName>
    <definedName name="доопатмо_4">"'рт-передача'!доопатмо"</definedName>
    <definedName name="Дополнение" localSheetId="8">'ТМ по ТП 2019'!Дополнение</definedName>
    <definedName name="Дополнение">[0]!Дополнение</definedName>
    <definedName name="Дополнение_4">"'рт-передача'!дополнение"</definedName>
    <definedName name="Доход">#N/A</definedName>
    <definedName name="ДПН">[76]справочник!$D$6:$E$539</definedName>
    <definedName name="ДРУГОЕ" localSheetId="8">[77]Справочники!$A$26:$A$28</definedName>
    <definedName name="ДРУГОЕ">[77]Справочники!$A$26:$A$28</definedName>
    <definedName name="ДРУГОЕ_5">#N/A</definedName>
    <definedName name="дтп" localSheetId="8">'[64]ПС рек'!#REF!</definedName>
    <definedName name="дтп">'[65]ПС рек'!#REF!</definedName>
    <definedName name="дшголлололол" hidden="1">{#N/A,#N/A,TRUE,"Лист1";#N/A,#N/A,TRUE,"Лист2";#N/A,#N/A,TRUE,"Лист3"}</definedName>
    <definedName name="дшлгорормсм" localSheetId="1">[12]!дшлгорормсм</definedName>
    <definedName name="дшлгорормсм" localSheetId="4">[12]!дшлгорормсм</definedName>
    <definedName name="дшлгорормсм">[12]!дшлгорормсм</definedName>
    <definedName name="дшлолоирмпр" localSheetId="1">[12]!дшлолоирмпр</definedName>
    <definedName name="дшлолоирмпр" localSheetId="4">[12]!дшлолоирмпр</definedName>
    <definedName name="дшлолоирмпр">[12]!дшлолоирмпр</definedName>
    <definedName name="дшшгргрп" localSheetId="1">[12]!дшшгргрп</definedName>
    <definedName name="дшшгргрп" localSheetId="4">[12]!дшшгргрп</definedName>
    <definedName name="дшшгргрп">[12]!дшшгргрп</definedName>
    <definedName name="дщ" localSheetId="1">[12]!дщ</definedName>
    <definedName name="дщ" localSheetId="4">[12]!дщ</definedName>
    <definedName name="дщ" localSheetId="8">'ТМ по ТП 2019'!дщ</definedName>
    <definedName name="дщ">[12]!дщ</definedName>
    <definedName name="дщл" localSheetId="1">[12]!дщл</definedName>
    <definedName name="дщл" localSheetId="4">[12]!дщл</definedName>
    <definedName name="дщл" localSheetId="8">'ТМ по ТП 2019'!дщл</definedName>
    <definedName name="дщл">[12]!дщл</definedName>
    <definedName name="еапапарорппис" hidden="1">{#N/A,#N/A,TRUE,"Лист1";#N/A,#N/A,TRUE,"Лист2";#N/A,#N/A,TRUE,"Лист3"}</definedName>
    <definedName name="еапарпорпол" localSheetId="1">[12]!еапарпорпол</definedName>
    <definedName name="еапарпорпол" localSheetId="4">[12]!еапарпорпол</definedName>
    <definedName name="еапарпорпол">[12]!еапарпорпол</definedName>
    <definedName name="евапараорплор" hidden="1">{#N/A,#N/A,TRUE,"Лист1";#N/A,#N/A,TRUE,"Лист2";#N/A,#N/A,TRUE,"Лист3"}</definedName>
    <definedName name="екваппрмрп" localSheetId="1">[12]!екваппрмрп</definedName>
    <definedName name="екваппрмрп" localSheetId="4">[12]!екваппрмрп</definedName>
    <definedName name="екваппрмрп">[12]!екваппрмрп</definedName>
    <definedName name="енг" localSheetId="8">[14]!енг</definedName>
    <definedName name="енг">[15]!енг</definedName>
    <definedName name="енгон" localSheetId="8">[78]MAIN!#REF!</definedName>
    <definedName name="енгон">[78]MAIN!#REF!</definedName>
    <definedName name="енег" localSheetId="8">[14]!енег</definedName>
    <definedName name="енег">[15]!енег</definedName>
    <definedName name="епке" localSheetId="1">[12]!епке</definedName>
    <definedName name="епке" localSheetId="4">[12]!епке</definedName>
    <definedName name="епке" localSheetId="8">'ТМ по ТП 2019'!епке</definedName>
    <definedName name="епке">[12]!епке</definedName>
    <definedName name="епор" localSheetId="1" hidden="1">#REF!,#REF!,#REF!,#REF!</definedName>
    <definedName name="епор" localSheetId="4" hidden="1">#REF!,#REF!,#REF!,#REF!</definedName>
    <definedName name="епор" localSheetId="8" hidden="1">#REF!,#REF!,#REF!,#REF!</definedName>
    <definedName name="епор" hidden="1">#REF!,#REF!,#REF!,#REF!</definedName>
    <definedName name="ЕТО">'[79]СВОДНАЯ(цветная)'!$Y$3:$Y$7</definedName>
    <definedName name="еще" localSheetId="8">'ТМ по ТП 2019'!еще</definedName>
    <definedName name="еще">[0]!еще</definedName>
    <definedName name="еще_4">"'рт-передача'!еще"</definedName>
    <definedName name="ж" localSheetId="8">'ТМ по ТП 2019'!ж</definedName>
    <definedName name="ж">[0]!ж</definedName>
    <definedName name="ж_4">"'рт-передача'!ж"</definedName>
    <definedName name="жд" localSheetId="8">'ТМ по ТП 2019'!жд</definedName>
    <definedName name="жд">[0]!жд</definedName>
    <definedName name="жд_4">"'рт-передача'!жд"</definedName>
    <definedName name="жддлолпраапва" localSheetId="1">[12]!жддлолпраапва</definedName>
    <definedName name="жддлолпраапва" localSheetId="4">[12]!жддлолпраапва</definedName>
    <definedName name="жддлолпраапва">[12]!жддлолпраапва</definedName>
    <definedName name="ждждлдлодл" hidden="1">{#N/A,#N/A,TRUE,"Лист1";#N/A,#N/A,TRUE,"Лист2";#N/A,#N/A,TRUE,"Лист3"}</definedName>
    <definedName name="ждх" localSheetId="8">#REF!</definedName>
    <definedName name="ждх">#REF!</definedName>
    <definedName name="жздлдооррапав" localSheetId="1">[12]!жздлдооррапав</definedName>
    <definedName name="жздлдооррапав" localSheetId="4">[12]!жздлдооррапав</definedName>
    <definedName name="жздлдооррапав">[12]!жздлдооррапав</definedName>
    <definedName name="жзлдолорапрв" localSheetId="1">[12]!жзлдолорапрв</definedName>
    <definedName name="жзлдолорапрв" localSheetId="4">[12]!жзлдолорапрв</definedName>
    <definedName name="жзлдолорапрв">[12]!жзлдолорапрв</definedName>
    <definedName name="з4" localSheetId="1">#REF!</definedName>
    <definedName name="з4" localSheetId="4">#REF!</definedName>
    <definedName name="з4" localSheetId="8">#REF!</definedName>
    <definedName name="з4">#REF!</definedName>
    <definedName name="_xlnm.Print_Titles" localSheetId="6">'Приложение 2 ППРФ24'!#REF!</definedName>
    <definedName name="_xlnm.Print_Titles" localSheetId="7">'Приложение 3 ППРФ24'!#REF!</definedName>
    <definedName name="_xlnm.Print_Titles">'[80]ИТОГИ  по Н,Р,Э,Q'!$A$2:$IV$4</definedName>
    <definedName name="Звн" localSheetId="1">#REF!</definedName>
    <definedName name="Звн" localSheetId="4">#REF!</definedName>
    <definedName name="Звн" localSheetId="8">#REF!</definedName>
    <definedName name="Звн">#REF!</definedName>
    <definedName name="ЗГАЭС" localSheetId="1">[12]!ЗГАЭС</definedName>
    <definedName name="ЗГАЭС" localSheetId="4">[12]!ЗГАЭС</definedName>
    <definedName name="ЗГАЭС">[12]!ЗГАЭС</definedName>
    <definedName name="Зитп" localSheetId="1">#REF!</definedName>
    <definedName name="Зитп" localSheetId="4">#REF!</definedName>
    <definedName name="Зитп" localSheetId="8">#REF!</definedName>
    <definedName name="Зитп">#REF!</definedName>
    <definedName name="Зиэ" localSheetId="1">#REF!</definedName>
    <definedName name="Зиэ" localSheetId="4">#REF!</definedName>
    <definedName name="Зиэ">#REF!</definedName>
    <definedName name="Знн" localSheetId="1">#REF!</definedName>
    <definedName name="Знн" localSheetId="4">#REF!</definedName>
    <definedName name="Знн">#REF!</definedName>
    <definedName name="ЗП1" localSheetId="8">[81]Лист13!$A$2</definedName>
    <definedName name="ЗП1">[82]Лист13!$A$2</definedName>
    <definedName name="ЗП2" localSheetId="8">[81]Лист13!$B$2</definedName>
    <definedName name="ЗП2">[82]Лист13!$B$2</definedName>
    <definedName name="ЗП3" localSheetId="8">[81]Лист13!$C$2</definedName>
    <definedName name="ЗП3">[82]Лист13!$C$2</definedName>
    <definedName name="ЗП4" localSheetId="8">[81]Лист13!$D$2</definedName>
    <definedName name="ЗП4">[82]Лист13!$D$2</definedName>
    <definedName name="Зпот_вн" localSheetId="8">#REF!</definedName>
    <definedName name="Зпот_вн">#REF!</definedName>
    <definedName name="Зпот_нн" localSheetId="8">#REF!</definedName>
    <definedName name="Зпот_нн">#REF!</definedName>
    <definedName name="Зпот_сн1" localSheetId="8">#REF!</definedName>
    <definedName name="Зпот_сн1">#REF!</definedName>
    <definedName name="Зпот_сн2" localSheetId="8">#REF!</definedName>
    <definedName name="Зпот_сн2">#REF!</definedName>
    <definedName name="Зпсс" localSheetId="1">#REF!</definedName>
    <definedName name="Зпсс" localSheetId="4">#REF!</definedName>
    <definedName name="Зпсс">#REF!</definedName>
    <definedName name="Зпсэ" localSheetId="1">#REF!</definedName>
    <definedName name="Зпсэ" localSheetId="4">#REF!</definedName>
    <definedName name="Зпсэ">#REF!</definedName>
    <definedName name="Зпт" localSheetId="1">#REF!</definedName>
    <definedName name="Зпт" localSheetId="4">#REF!</definedName>
    <definedName name="Зпт">#REF!</definedName>
    <definedName name="Зсн" localSheetId="1">#REF!</definedName>
    <definedName name="Зсн" localSheetId="4">#REF!</definedName>
    <definedName name="Зсн">#REF!</definedName>
    <definedName name="зщ" localSheetId="1">[12]!зщ</definedName>
    <definedName name="зщ" localSheetId="4">[12]!зщ</definedName>
    <definedName name="зщ" localSheetId="8">'ТМ по ТП 2019'!зщ</definedName>
    <definedName name="зщ">[12]!зщ</definedName>
    <definedName name="зщдллоопн" localSheetId="1">[12]!зщдллоопн</definedName>
    <definedName name="зщдллоопн" localSheetId="4">[12]!зщдллоопн</definedName>
    <definedName name="зщдллоопн">[12]!зщдллоопн</definedName>
    <definedName name="зщзшщшггрса" localSheetId="1">[12]!зщзшщшггрса</definedName>
    <definedName name="зщзшщшггрса" localSheetId="4">[12]!зщзшщшггрса</definedName>
    <definedName name="зщзшщшггрса">[12]!зщзшщшггрса</definedName>
    <definedName name="зщщщшгрпаав" hidden="1">{#N/A,#N/A,TRUE,"Лист1";#N/A,#N/A,TRUE,"Лист2";#N/A,#N/A,TRUE,"Лист3"}</definedName>
    <definedName name="й" localSheetId="1">[12]!й</definedName>
    <definedName name="й" localSheetId="4">[12]!й</definedName>
    <definedName name="й" localSheetId="8">[20]!й</definedName>
    <definedName name="й">[12]!й</definedName>
    <definedName name="й_4">"'рт-передача'!й"</definedName>
    <definedName name="и_эсо_вн" localSheetId="1">#REF!</definedName>
    <definedName name="и_эсо_вн" localSheetId="4">#REF!</definedName>
    <definedName name="и_эсо_вн" localSheetId="8">#REF!</definedName>
    <definedName name="и_эсо_вн">#REF!</definedName>
    <definedName name="и_эсо_сн1" localSheetId="1">#REF!</definedName>
    <definedName name="и_эсо_сн1" localSheetId="4">#REF!</definedName>
    <definedName name="и_эсо_сн1" localSheetId="8">#REF!</definedName>
    <definedName name="и_эсо_сн1">#REF!</definedName>
    <definedName name="й1" localSheetId="8">'ТМ по ТП 2019'!й1</definedName>
    <definedName name="й1">[0]!й1</definedName>
    <definedName name="иеркаецуф" localSheetId="1">[12]!иеркаецуф</definedName>
    <definedName name="иеркаецуф" localSheetId="4">[12]!иеркаецуф</definedName>
    <definedName name="иеркаецуф">[12]!иеркаецуф</definedName>
    <definedName name="Извлечение_ИМ" localSheetId="1">#REF!</definedName>
    <definedName name="Извлечение_ИМ" localSheetId="4">#REF!</definedName>
    <definedName name="Извлечение_ИМ" localSheetId="8">#REF!</definedName>
    <definedName name="Извлечение_ИМ">#REF!</definedName>
    <definedName name="_xlnm.Extract" localSheetId="1">#REF!</definedName>
    <definedName name="_xlnm.Extract" localSheetId="4">#REF!</definedName>
    <definedName name="_xlnm.Extract">#REF!</definedName>
    <definedName name="ий" localSheetId="8">'ТМ по ТП 2019'!ий</definedName>
    <definedName name="ий">[0]!ий</definedName>
    <definedName name="йй" localSheetId="1">[12]!йй</definedName>
    <definedName name="йй" localSheetId="4">[12]!йй</definedName>
    <definedName name="йй" localSheetId="8">[20]!йй</definedName>
    <definedName name="йй">[12]!йй</definedName>
    <definedName name="ий_4">"'рт-передача'!ий"</definedName>
    <definedName name="йй_4">"'рт-передача'!йй"</definedName>
    <definedName name="йй1" localSheetId="8">'ТМ по ТП 2019'!йй1</definedName>
    <definedName name="йй1">[0]!йй1</definedName>
    <definedName name="йййййййййййййййййййййййй" localSheetId="1">[12]!йййййййййййййййййййййййй</definedName>
    <definedName name="йййййййййййййййййййййййй" localSheetId="4">[12]!йййййййййййййййййййййййй</definedName>
    <definedName name="йййййййййййййййййййййййй" localSheetId="8">[6]!йййййййййййййййййййййййй</definedName>
    <definedName name="йййййййййййййййййййййййй">[12]!йййййййййййййййййййййййй</definedName>
    <definedName name="имарвге" localSheetId="8">#REF!</definedName>
    <definedName name="имарвге">#REF!</definedName>
    <definedName name="индцкавг98" localSheetId="8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п10">'[83]Объекты 2010'!$B$7:$EA$320</definedName>
    <definedName name="источник_финансирования" localSheetId="8">[84]Справочник!$K$3:$K$32</definedName>
    <definedName name="источник_финансирования">[85]Справочник!$K$3:$K$32</definedName>
    <definedName name="йфц" localSheetId="8">'ТМ по ТП 2019'!йфц</definedName>
    <definedName name="йфц">[0]!йфц</definedName>
    <definedName name="йфц_4">"'рт-передача'!йфц"</definedName>
    <definedName name="йц" localSheetId="8">[14]!йц</definedName>
    <definedName name="йц">[0]!йц</definedName>
    <definedName name="йц_4">"'рт-передача'!йц"</definedName>
    <definedName name="йцу">#N/A</definedName>
    <definedName name="июл" localSheetId="1">#REF!</definedName>
    <definedName name="июл" localSheetId="4">#REF!</definedName>
    <definedName name="июл" localSheetId="8">#REF!</definedName>
    <definedName name="июл">#REF!</definedName>
    <definedName name="июл2" localSheetId="1">#REF!</definedName>
    <definedName name="июл2" localSheetId="4">#REF!</definedName>
    <definedName name="июл2">#REF!</definedName>
    <definedName name="июль" localSheetId="8">[14]!июль</definedName>
    <definedName name="июль">[15]!июль</definedName>
    <definedName name="июн" localSheetId="1">#REF!</definedName>
    <definedName name="июн" localSheetId="4">#REF!</definedName>
    <definedName name="июн">#REF!</definedName>
    <definedName name="июн2" localSheetId="1">#REF!</definedName>
    <definedName name="июн2" localSheetId="4">#REF!</definedName>
    <definedName name="июн2">#REF!</definedName>
    <definedName name="к1" localSheetId="8">#REF!</definedName>
    <definedName name="к1">#REF!</definedName>
    <definedName name="К110" localSheetId="8">#REF!</definedName>
    <definedName name="К110">#REF!</definedName>
    <definedName name="К111" localSheetId="8">#REF!</definedName>
    <definedName name="К111">#REF!</definedName>
    <definedName name="К112" localSheetId="8">#REF!</definedName>
    <definedName name="К112">#REF!</definedName>
    <definedName name="К113" localSheetId="8">#REF!</definedName>
    <definedName name="К113">#REF!</definedName>
    <definedName name="К114" localSheetId="8">#REF!</definedName>
    <definedName name="К114">#REF!</definedName>
    <definedName name="К115" localSheetId="8">#REF!</definedName>
    <definedName name="К115">#REF!</definedName>
    <definedName name="К116" localSheetId="8">#REF!</definedName>
    <definedName name="К116">#REF!</definedName>
    <definedName name="К12" localSheetId="8">#REF!</definedName>
    <definedName name="К12">#REF!</definedName>
    <definedName name="К13" localSheetId="8">#REF!</definedName>
    <definedName name="К13">#REF!</definedName>
    <definedName name="К14" localSheetId="8">#REF!</definedName>
    <definedName name="К14">#REF!</definedName>
    <definedName name="К15" localSheetId="8">#REF!</definedName>
    <definedName name="К15">#REF!</definedName>
    <definedName name="К16" localSheetId="8">#REF!</definedName>
    <definedName name="К16">#REF!</definedName>
    <definedName name="К17" localSheetId="8">#REF!</definedName>
    <definedName name="К17">#REF!</definedName>
    <definedName name="К18" localSheetId="8">#REF!</definedName>
    <definedName name="К18">#REF!</definedName>
    <definedName name="К19" localSheetId="8">#REF!</definedName>
    <definedName name="К19">#REF!</definedName>
    <definedName name="к2" localSheetId="8">#REF!</definedName>
    <definedName name="к2">#REF!</definedName>
    <definedName name="К21" localSheetId="8">#REF!</definedName>
    <definedName name="К21">#REF!</definedName>
    <definedName name="К210" localSheetId="8">#REF!</definedName>
    <definedName name="К210">#REF!</definedName>
    <definedName name="К211" localSheetId="8">#REF!</definedName>
    <definedName name="К211">#REF!</definedName>
    <definedName name="К212" localSheetId="8">#REF!</definedName>
    <definedName name="К212">#REF!</definedName>
    <definedName name="К213" localSheetId="8">#REF!</definedName>
    <definedName name="К213">#REF!</definedName>
    <definedName name="К214" localSheetId="8">#REF!</definedName>
    <definedName name="К214">#REF!</definedName>
    <definedName name="К215" localSheetId="8">#REF!</definedName>
    <definedName name="К215">#REF!</definedName>
    <definedName name="К216" localSheetId="8">#REF!</definedName>
    <definedName name="К216">#REF!</definedName>
    <definedName name="К22" localSheetId="8">#REF!</definedName>
    <definedName name="К22">#REF!</definedName>
    <definedName name="К23" localSheetId="8">#REF!</definedName>
    <definedName name="К23">#REF!</definedName>
    <definedName name="К24" localSheetId="8">#REF!</definedName>
    <definedName name="К24">#REF!</definedName>
    <definedName name="К25" localSheetId="8">#REF!</definedName>
    <definedName name="К25">#REF!</definedName>
    <definedName name="К26" localSheetId="8">#REF!</definedName>
    <definedName name="К26">#REF!</definedName>
    <definedName name="К27" localSheetId="8">#REF!</definedName>
    <definedName name="К27">#REF!</definedName>
    <definedName name="К28" localSheetId="8">#REF!</definedName>
    <definedName name="К28">#REF!</definedName>
    <definedName name="К29" localSheetId="8">#REF!</definedName>
    <definedName name="К29">#REF!</definedName>
    <definedName name="К31" localSheetId="8">#REF!</definedName>
    <definedName name="К31">#REF!</definedName>
    <definedName name="К310" localSheetId="8">#REF!</definedName>
    <definedName name="К310">#REF!</definedName>
    <definedName name="К311" localSheetId="8">#REF!</definedName>
    <definedName name="К311">#REF!</definedName>
    <definedName name="К312" localSheetId="8">#REF!</definedName>
    <definedName name="К312">#REF!</definedName>
    <definedName name="К313" localSheetId="8">#REF!</definedName>
    <definedName name="К313">#REF!</definedName>
    <definedName name="К314" localSheetId="8">#REF!</definedName>
    <definedName name="К314">#REF!</definedName>
    <definedName name="К315" localSheetId="8">#REF!</definedName>
    <definedName name="К315">#REF!</definedName>
    <definedName name="К316" localSheetId="8">#REF!</definedName>
    <definedName name="К316">#REF!</definedName>
    <definedName name="К32" localSheetId="8">#REF!</definedName>
    <definedName name="К32">#REF!</definedName>
    <definedName name="К33" localSheetId="8">#REF!</definedName>
    <definedName name="К33">#REF!</definedName>
    <definedName name="К34" localSheetId="8">#REF!</definedName>
    <definedName name="К34">#REF!</definedName>
    <definedName name="К35" localSheetId="8">#REF!</definedName>
    <definedName name="К35">#REF!</definedName>
    <definedName name="К36" localSheetId="8">#REF!</definedName>
    <definedName name="К36">#REF!</definedName>
    <definedName name="К37" localSheetId="8">#REF!</definedName>
    <definedName name="К37">#REF!</definedName>
    <definedName name="К38" localSheetId="8">#REF!</definedName>
    <definedName name="К38">#REF!</definedName>
    <definedName name="К39" localSheetId="8">#REF!</definedName>
    <definedName name="К39">#REF!</definedName>
    <definedName name="кв3" localSheetId="1">[12]!кв3</definedName>
    <definedName name="кв3" localSheetId="4">[12]!кв3</definedName>
    <definedName name="кв3" localSheetId="8">[6]!кв3</definedName>
    <definedName name="кв3">[12]!кв3</definedName>
    <definedName name="квартал" localSheetId="1">[12]!квартал</definedName>
    <definedName name="квартал" localSheetId="4">[12]!квартал</definedName>
    <definedName name="Квартал" localSheetId="8">[86]t_Настройки!$B$70:$B$73</definedName>
    <definedName name="квартал">[12]!квартал</definedName>
    <definedName name="квырмпро" localSheetId="1">[12]!квырмпро</definedName>
    <definedName name="квырмпро" localSheetId="4">[12]!квырмпро</definedName>
    <definedName name="квырмпро">[12]!квырмпро</definedName>
    <definedName name="Кгэс1э" localSheetId="1">#REF!</definedName>
    <definedName name="Кгэс1э" localSheetId="4">#REF!</definedName>
    <definedName name="Кгэс1э" localSheetId="8">#REF!</definedName>
    <definedName name="Кгэс1э">#REF!</definedName>
    <definedName name="Кгэс2э" localSheetId="1">#REF!</definedName>
    <definedName name="Кгэс2э" localSheetId="4">#REF!</definedName>
    <definedName name="Кгэс2э">#REF!</definedName>
    <definedName name="Кгэс3э" localSheetId="1">#REF!</definedName>
    <definedName name="Кгэс3э" localSheetId="4">#REF!</definedName>
    <definedName name="Кгэс3э">#REF!</definedName>
    <definedName name="Кгэсэ" localSheetId="1">#REF!</definedName>
    <definedName name="Кгэсэ" localSheetId="4">#REF!</definedName>
    <definedName name="Кгэсэ">#REF!</definedName>
    <definedName name="Кгэсэ1" localSheetId="1">#REF!</definedName>
    <definedName name="Кгэсэ1" localSheetId="4">#REF!</definedName>
    <definedName name="Кгэсэ1">#REF!</definedName>
    <definedName name="Кгэсэ2" localSheetId="1">#REF!</definedName>
    <definedName name="Кгэсэ2" localSheetId="4">#REF!</definedName>
    <definedName name="Кгэсэ2">#REF!</definedName>
    <definedName name="Кгэсэ3" localSheetId="1">#REF!</definedName>
    <definedName name="Кгэсэ3" localSheetId="4">#REF!</definedName>
    <definedName name="Кгэсэ3">#REF!</definedName>
    <definedName name="ке" localSheetId="1">[12]!ке</definedName>
    <definedName name="ке" localSheetId="4">[12]!ке</definedName>
    <definedName name="ке" localSheetId="8">[20]!ке</definedName>
    <definedName name="ке">[12]!ке</definedName>
    <definedName name="ке_4">"'рт-передача'!ке"</definedName>
    <definedName name="ке1" localSheetId="8">'ТМ по ТП 2019'!ке1</definedName>
    <definedName name="ке1">[0]!ке1</definedName>
    <definedName name="кеппппппппппп" localSheetId="8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к">[87]тар!#REF!</definedName>
    <definedName name="Кнопка5_Щелкнуть" localSheetId="8">[14]!Кнопка5_Щелкнуть</definedName>
    <definedName name="Кнопка5_Щелкнуть">[15]!Кнопка5_Щелкнуть</definedName>
    <definedName name="компенсация" localSheetId="8">'ТМ по ТП 2019'!компенсация</definedName>
    <definedName name="компенсация">[0]!компенсация</definedName>
    <definedName name="компенсация_4">"'рт-передача'!компенсация"</definedName>
    <definedName name="Коэф_d" localSheetId="8">[18]Уравнения!$B$12</definedName>
    <definedName name="Коэф_d">[19]Уравнения!$B$12</definedName>
    <definedName name="Коэф_E" localSheetId="8">[18]Уравнения!$B$13</definedName>
    <definedName name="Коэф_E">[19]Уравнения!$B$13</definedName>
    <definedName name="Коэф_f" localSheetId="8">[18]Уравнения!$B$14</definedName>
    <definedName name="Коэф_f">[19]Уравнения!$B$14</definedName>
    <definedName name="Коэф_а" localSheetId="8">[18]Уравнения!$B$9</definedName>
    <definedName name="Коэф_а">[19]Уравнения!$B$9</definedName>
    <definedName name="Коэф_в" localSheetId="8">[18]Уравнения!$B$10</definedName>
    <definedName name="Коэф_в">[19]Уравнения!$B$10</definedName>
    <definedName name="Коэф_с" localSheetId="8">[18]Уравнения!$B$11</definedName>
    <definedName name="Коэф_с">[19]Уравнения!$B$11</definedName>
    <definedName name="коэф1" localSheetId="1">#REF!</definedName>
    <definedName name="коэф1" localSheetId="4">#REF!</definedName>
    <definedName name="коэф1" localSheetId="8">#REF!</definedName>
    <definedName name="коэф1">#REF!</definedName>
    <definedName name="коэф2" localSheetId="1">#REF!</definedName>
    <definedName name="коэф2" localSheetId="4">#REF!</definedName>
    <definedName name="коэф2" localSheetId="8">#REF!</definedName>
    <definedName name="коэф2">#REF!</definedName>
    <definedName name="коэф3" localSheetId="1">#REF!</definedName>
    <definedName name="коэф3" localSheetId="4">#REF!</definedName>
    <definedName name="коэф3" localSheetId="8">#REF!</definedName>
    <definedName name="коэф3">#REF!</definedName>
    <definedName name="коэф4" localSheetId="1">#REF!</definedName>
    <definedName name="коэф4" localSheetId="4">#REF!</definedName>
    <definedName name="коэф4" localSheetId="8">#REF!</definedName>
    <definedName name="коэф4">#REF!</definedName>
    <definedName name="кп" localSheetId="8">'ТМ по ТП 2019'!кп</definedName>
    <definedName name="кп">[0]!кп</definedName>
    <definedName name="кп_4">"'рт-передача'!кп"</definedName>
    <definedName name="кпнрг" localSheetId="8">'ТМ по ТП 2019'!кпнрг</definedName>
    <definedName name="кпнрг">[0]!кпнрг</definedName>
    <definedName name="кпнрг_4">"'рт-передача'!кпнрг"</definedName>
    <definedName name="Кри" localSheetId="8">#REF!</definedName>
    <definedName name="Кри">#REF!</definedName>
    <definedName name="Крит" localSheetId="8">#REF!</definedName>
    <definedName name="Крит">#REF!</definedName>
    <definedName name="_xlnm.Criteria" localSheetId="1">#REF!</definedName>
    <definedName name="_xlnm.Criteria" localSheetId="4">#REF!</definedName>
    <definedName name="_xlnm.Criteria" localSheetId="8">#REF!</definedName>
    <definedName name="_xlnm.Criteria">#REF!</definedName>
    <definedName name="критерий" localSheetId="1">#REF!</definedName>
    <definedName name="критерий" localSheetId="4">#REF!</definedName>
    <definedName name="критерий">#REF!</definedName>
    <definedName name="Критерии_ИМ" localSheetId="1">#REF!</definedName>
    <definedName name="Критерии_ИМ" localSheetId="4">#REF!</definedName>
    <definedName name="Критерии_ИМ">#REF!</definedName>
    <definedName name="ктджщз" localSheetId="8">'ТМ по ТП 2019'!ктджщз</definedName>
    <definedName name="ктджщз">[0]!ктджщз</definedName>
    <definedName name="ктджщз_4">"'рт-передача'!ктджщз"</definedName>
    <definedName name="Ктэс1э" localSheetId="1">#REF!</definedName>
    <definedName name="Ктэс1э" localSheetId="4">#REF!</definedName>
    <definedName name="Ктэс1э" localSheetId="8">#REF!</definedName>
    <definedName name="Ктэс1э">#REF!</definedName>
    <definedName name="Ктэс2э" localSheetId="1">#REF!</definedName>
    <definedName name="Ктэс2э" localSheetId="4">#REF!</definedName>
    <definedName name="Ктэс2э">#REF!</definedName>
    <definedName name="Ктэсэ" localSheetId="1">#REF!</definedName>
    <definedName name="Ктэсэ" localSheetId="4">#REF!</definedName>
    <definedName name="Ктэсэ">#REF!</definedName>
    <definedName name="Ктэсэ1" localSheetId="1">#REF!</definedName>
    <definedName name="Ктэсэ1" localSheetId="4">#REF!</definedName>
    <definedName name="Ктэсэ1">#REF!</definedName>
    <definedName name="Ктэсэ2" localSheetId="1">#REF!</definedName>
    <definedName name="Ктэсэ2" localSheetId="4">#REF!</definedName>
    <definedName name="Ктэсэ2">#REF!</definedName>
    <definedName name="Курс_USD">28.47</definedName>
    <definedName name="л" localSheetId="1">[12]!л</definedName>
    <definedName name="л" localSheetId="4">[12]!л</definedName>
    <definedName name="л" localSheetId="8">#REF!</definedName>
    <definedName name="л">[12]!л</definedName>
    <definedName name="лара" localSheetId="8">'ТМ по ТП 2019'!лара</definedName>
    <definedName name="лара">[0]!лара</definedName>
    <definedName name="лара_4">"'рт-передача'!лара"</definedName>
    <definedName name="лдлдолорар" hidden="1">{#N/A,#N/A,TRUE,"Лист1";#N/A,#N/A,TRUE,"Лист2";#N/A,#N/A,TRUE,"Лист3"}</definedName>
    <definedName name="лдолрорваы" localSheetId="1">[12]!лдолрорваы</definedName>
    <definedName name="лдолрорваы" localSheetId="4">[12]!лдолрорваы</definedName>
    <definedName name="лдолрорваы">[12]!лдолрорваы</definedName>
    <definedName name="лен" localSheetId="8" hidden="1">{#N/A,#N/A,TRUE,"Лист1";#N/A,#N/A,TRUE,"Лист2";#N/A,#N/A,TRUE,"Лист3"}</definedName>
    <definedName name="лен" hidden="1">{#N/A,#N/A,TRUE,"Лист1";#N/A,#N/A,TRUE,"Лист2";#N/A,#N/A,TRUE,"Лист3"}</definedName>
    <definedName name="лена" localSheetId="1">[12]!лена</definedName>
    <definedName name="лена" localSheetId="4">[12]!лена</definedName>
    <definedName name="лена" localSheetId="8">[6]!лена</definedName>
    <definedName name="лена">[12]!лена</definedName>
    <definedName name="лист" localSheetId="8">[14]!лист</definedName>
    <definedName name="лист">[15]!лист</definedName>
    <definedName name="Лист1?prefix?">"T1"</definedName>
    <definedName name="Лист10?prefix?" localSheetId="8">"T17.1"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 localSheetId="8">"T107"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 localSheetId="8">"T6"</definedName>
    <definedName name="Лист6?prefix?">"T2.2"</definedName>
    <definedName name="Лист7?prefix?" localSheetId="8">"T6"</definedName>
    <definedName name="Лист7?prefix?">"T4.2"</definedName>
    <definedName name="Лист8?prefix?" localSheetId="8">"T7"</definedName>
    <definedName name="Лист8?prefix?">"T4.3"</definedName>
    <definedName name="Лист9?prefix?" localSheetId="8">"T8"</definedName>
    <definedName name="Лист9?prefix?">"T5"</definedName>
    <definedName name="лл" localSheetId="8">[14]!лл</definedName>
    <definedName name="лл">[15]!лл</definedName>
    <definedName name="ло" localSheetId="8">'ТМ по ТП 2019'!ло</definedName>
    <definedName name="ло">[0]!ло</definedName>
    <definedName name="ло_4">"'рт-передача'!ло"</definedName>
    <definedName name="лод" localSheetId="1">[12]!лод</definedName>
    <definedName name="лод" localSheetId="4">[12]!лод</definedName>
    <definedName name="лод" localSheetId="8">[6]!лод</definedName>
    <definedName name="лод">[12]!лод</definedName>
    <definedName name="лоититмим" localSheetId="1">[12]!лоититмим</definedName>
    <definedName name="лоититмим" localSheetId="4">[12]!лоититмим</definedName>
    <definedName name="лоититмим">[12]!лоититмим</definedName>
    <definedName name="лолориапвав" localSheetId="1">[12]!лолориапвав</definedName>
    <definedName name="лолориапвав" localSheetId="4">[12]!лолориапвав</definedName>
    <definedName name="лолориапвав">[12]!лолориапвав</definedName>
    <definedName name="лолорорм" localSheetId="1">[12]!лолорорм</definedName>
    <definedName name="лолорорм" localSheetId="4">[12]!лолорорм</definedName>
    <definedName name="лолорорм">[12]!лолорорм</definedName>
    <definedName name="лолроипр" localSheetId="1">[12]!лолроипр</definedName>
    <definedName name="лолроипр" localSheetId="4">[12]!лолроипр</definedName>
    <definedName name="лолроипр">[12]!лолроипр</definedName>
    <definedName name="лоорпрсмп" localSheetId="1">[12]!лоорпрсмп</definedName>
    <definedName name="лоорпрсмп" localSheetId="4">[12]!лоорпрсмп</definedName>
    <definedName name="лоорпрсмп">[12]!лоорпрсмп</definedName>
    <definedName name="лор" localSheetId="8">'ТМ по ТП 2019'!лор</definedName>
    <definedName name="лор">[0]!лор</definedName>
    <definedName name="лор_4">"'рт-передача'!лор"</definedName>
    <definedName name="лоролропапрапапа" localSheetId="1">[12]!лоролропапрапапа</definedName>
    <definedName name="лоролропапрапапа" localSheetId="4">[12]!лоролропапрапапа</definedName>
    <definedName name="лоролропапрапапа">[12]!лоролропапрапапа</definedName>
    <definedName name="лорпрмисмсчвааычв" localSheetId="1">[12]!лорпрмисмсчвааычв</definedName>
    <definedName name="лорпрмисмсчвааычв" localSheetId="4">[12]!лорпрмисмсчвааычв</definedName>
    <definedName name="лорпрмисмсчвааычв">[12]!лорпрмисмсчвааычв</definedName>
    <definedName name="лорроакеа" localSheetId="1">[12]!лорроакеа</definedName>
    <definedName name="лорроакеа" localSheetId="4">[12]!лорроакеа</definedName>
    <definedName name="лорроакеа">[12]!лорроакеа</definedName>
    <definedName name="лщд" localSheetId="1">[12]!лщд</definedName>
    <definedName name="лщд" localSheetId="4">[12]!лщд</definedName>
    <definedName name="лщд" localSheetId="8">'ТМ по ТП 2019'!лщд</definedName>
    <definedName name="лщд">[12]!лщд</definedName>
    <definedName name="лщжо" localSheetId="8" hidden="1">{#N/A,#N/A,TRUE,"Лист1";#N/A,#N/A,TRUE,"Лист2";#N/A,#N/A,TRUE,"Лист3"}</definedName>
    <definedName name="лщжо" hidden="1">{#N/A,#N/A,TRUE,"Лист1";#N/A,#N/A,TRUE,"Лист2";#N/A,#N/A,TRUE,"Лист3"}</definedName>
    <definedName name="льтоиаваыв" localSheetId="1">[12]!льтоиаваыв</definedName>
    <definedName name="льтоиаваыв" localSheetId="4">[12]!льтоиаваыв</definedName>
    <definedName name="льтоиаваыв">[12]!льтоиаваыв</definedName>
    <definedName name="лэо" localSheetId="8">#REF!</definedName>
    <definedName name="лэо">#REF!</definedName>
    <definedName name="м" localSheetId="8">#REF!</definedName>
    <definedName name="м">#REF!</definedName>
    <definedName name="май" localSheetId="1">#REF!</definedName>
    <definedName name="май" localSheetId="4">#REF!</definedName>
    <definedName name="май" localSheetId="8">#REF!</definedName>
    <definedName name="май">#REF!</definedName>
    <definedName name="май2" localSheetId="1">#REF!</definedName>
    <definedName name="май2" localSheetId="4">#REF!</definedName>
    <definedName name="май2">#REF!</definedName>
    <definedName name="мам" localSheetId="8">'ТМ по ТП 2019'!мам</definedName>
    <definedName name="мам">[0]!мам</definedName>
    <definedName name="мам_4">"'рт-передача'!мам"</definedName>
    <definedName name="мар" localSheetId="1">#REF!</definedName>
    <definedName name="мар" localSheetId="4">#REF!</definedName>
    <definedName name="мар" localSheetId="8">#REF!</definedName>
    <definedName name="мар">#REF!</definedName>
    <definedName name="мар2" localSheetId="1">#REF!</definedName>
    <definedName name="мар2" localSheetId="4">#REF!</definedName>
    <definedName name="мар2">#REF!</definedName>
    <definedName name="март" localSheetId="1">#REF!</definedName>
    <definedName name="март" localSheetId="4">#REF!</definedName>
    <definedName name="март">#REF!</definedName>
    <definedName name="мивопиофупр" localSheetId="8">#REF!</definedName>
    <definedName name="мивопиофупр">#REF!</definedName>
    <definedName name="мииапвв" localSheetId="1">[12]!мииапвв</definedName>
    <definedName name="мииапвв" localSheetId="4">[12]!мииапвв</definedName>
    <definedName name="мииапвв">[12]!мииапвв</definedName>
    <definedName name="Модуль1.w">[88]!Модуль1.w</definedName>
    <definedName name="мпрмрпсвачва" localSheetId="1">[12]!мпрмрпсвачва</definedName>
    <definedName name="мпрмрпсвачва" localSheetId="4">[12]!мпрмрпсвачва</definedName>
    <definedName name="мпрмрпсвачва">[12]!мпрмрпсвачва</definedName>
    <definedName name="МР" localSheetId="1">#REF!</definedName>
    <definedName name="МР" localSheetId="4">#REF!</definedName>
    <definedName name="МР" localSheetId="8">#REF!</definedName>
    <definedName name="МР">#REF!</definedName>
    <definedName name="МР_4">"#REF!"</definedName>
    <definedName name="МРО" localSheetId="8">#REF!</definedName>
    <definedName name="МРО">#REF!</definedName>
    <definedName name="мсапваывф" localSheetId="1">[12]!мсапваывф</definedName>
    <definedName name="мсапваывф" localSheetId="4">[12]!мсапваывф</definedName>
    <definedName name="мсапваывф">[12]!мсапваывф</definedName>
    <definedName name="МСК" localSheetId="8">'[64]ЛЭП нов'!#REF!</definedName>
    <definedName name="МСК">'[65]ЛЭП нов'!#REF!</definedName>
    <definedName name="мсчвавя" localSheetId="1">[12]!мсчвавя</definedName>
    <definedName name="мсчвавя" localSheetId="4">[12]!мсчвавя</definedName>
    <definedName name="мсчвавя">[12]!мсчвавя</definedName>
    <definedName name="мтп" localSheetId="8">'[64]ПС рек'!#REF!</definedName>
    <definedName name="мтп">'[65]ПС рек'!#REF!</definedName>
    <definedName name="мым" localSheetId="1">[12]!мым</definedName>
    <definedName name="мым" localSheetId="4">[12]!мым</definedName>
    <definedName name="мым" localSheetId="8">[20]!мым</definedName>
    <definedName name="мым">[12]!мым</definedName>
    <definedName name="мым_4">"'рт-передача'!мым"</definedName>
    <definedName name="мым1" localSheetId="8">'ТМ по ТП 2019'!мым1</definedName>
    <definedName name="мым1">[0]!мым1</definedName>
    <definedName name="Н5" localSheetId="8">[89]Данные!$I$7</definedName>
    <definedName name="Н5">[90]Данные!$I$7</definedName>
    <definedName name="Н5_5">#N/A</definedName>
    <definedName name="н78е" localSheetId="1">[12]!н78е</definedName>
    <definedName name="н78е" localSheetId="4">[12]!н78е</definedName>
    <definedName name="н78е">[12]!н78е</definedName>
    <definedName name="Нав_ПерТЭ">[17]навигация!$A$39</definedName>
    <definedName name="Нав_ПерЭЭ">[17]навигация!$A$13</definedName>
    <definedName name="Нав_ПрТЭ">[17]навигация!$A$21</definedName>
    <definedName name="Нав_ПрЭЭ">[17]навигация!$A$4</definedName>
    <definedName name="Нав_Финансы">[17]навигация!$A$41</definedName>
    <definedName name="Нав_Финансы2" localSheetId="1">[53]навигация!#REF!</definedName>
    <definedName name="Нав_Финансы2" localSheetId="4">[53]навигация!#REF!</definedName>
    <definedName name="Нав_Финансы2">[53]навигация!#REF!</definedName>
    <definedName name="наго" localSheetId="8">[4]MAIN!$F$1251:$AJ$1251</definedName>
    <definedName name="наго">[5]MAIN!$F$1251:$AJ$1251</definedName>
    <definedName name="НАПР" localSheetId="8">'[64]ПС рек'!#REF!</definedName>
    <definedName name="НАПР">'[65]ПС рек'!#REF!</definedName>
    <definedName name="наропплон" localSheetId="1">[12]!наропплон</definedName>
    <definedName name="наропплон" localSheetId="4">[12]!наропплон</definedName>
    <definedName name="наропплон">[12]!наропплон</definedName>
    <definedName name="Население" localSheetId="8">'[59]Производство электроэнергии'!$A$124</definedName>
    <definedName name="Население">'[60]Производство электроэнергии'!$A$124</definedName>
    <definedName name="ната" localSheetId="8">#REF!</definedName>
    <definedName name="ната">#REF!</definedName>
    <definedName name="НВВвн_млн" localSheetId="8">#REF!</definedName>
    <definedName name="НВВвн_млн">#REF!</definedName>
    <definedName name="НВВвн_тыс" localSheetId="8">#REF!</definedName>
    <definedName name="НВВвн_тыс">#REF!</definedName>
    <definedName name="НВВсн1_млн" localSheetId="8">#REF!</definedName>
    <definedName name="НВВсн1_млн">#REF!</definedName>
    <definedName name="НВВсн1_тыс" localSheetId="8">#REF!</definedName>
    <definedName name="НВВсн1_тыс">#REF!</definedName>
    <definedName name="НВВсн2_млн" localSheetId="8">#REF!</definedName>
    <definedName name="НВВсн2_млн">#REF!</definedName>
    <definedName name="НВВсн2_тыс" localSheetId="8">#REF!</definedName>
    <definedName name="НВВсн2_тыс">#REF!</definedName>
    <definedName name="нгг" localSheetId="8">#REF!</definedName>
    <definedName name="нгг">[0]!нгг</definedName>
    <definedName name="нгг_4">"'рт-передача'!нгг"</definedName>
    <definedName name="нгеинсцф" localSheetId="1">[12]!нгеинсцф</definedName>
    <definedName name="нгеинсцф" localSheetId="4">[12]!нгеинсцф</definedName>
    <definedName name="нгеинсцф">[12]!нгеинсцф</definedName>
    <definedName name="нгневаапор" hidden="1">{#N/A,#N/A,TRUE,"Лист1";#N/A,#N/A,TRUE,"Лист2";#N/A,#N/A,TRUE,"Лист3"}</definedName>
    <definedName name="неамрр" localSheetId="1">[12]!неамрр</definedName>
    <definedName name="неамрр" localSheetId="4">[12]!неамрр</definedName>
    <definedName name="неамрр">[12]!неамрр</definedName>
    <definedName name="нееегенененененененннене" localSheetId="1">[12]!нееегенененененененннене</definedName>
    <definedName name="нееегенененененененннене" localSheetId="4">[12]!нееегенененененененннене</definedName>
    <definedName name="нееегенененененененннене">[12]!нееегенененененененннене</definedName>
    <definedName name="ненрпп" localSheetId="1">[12]!ненрпп</definedName>
    <definedName name="ненрпп" localSheetId="4">[12]!ненрпп</definedName>
    <definedName name="ненрпп">[12]!ненрпп</definedName>
    <definedName name="нов" localSheetId="8">[14]!нов</definedName>
    <definedName name="нов">[15]!нов</definedName>
    <definedName name="Номер_ДЗО" localSheetId="8">[45]База!$I$43</definedName>
    <definedName name="Номер_ДЗО">[91]База!$I$43</definedName>
    <definedName name="ноя" localSheetId="1">#REF!</definedName>
    <definedName name="ноя" localSheetId="4">#REF!</definedName>
    <definedName name="ноя" localSheetId="8">#REF!</definedName>
    <definedName name="ноя">#REF!</definedName>
    <definedName name="ноя2" localSheetId="1">#REF!</definedName>
    <definedName name="ноя2" localSheetId="4">#REF!</definedName>
    <definedName name="ноя2">#REF!</definedName>
    <definedName name="Нояб" localSheetId="1">[12]!Нояб</definedName>
    <definedName name="Нояб" localSheetId="4">[12]!Нояб</definedName>
    <definedName name="Нояб" localSheetId="8">'ТМ по ТП 2019'!Нояб</definedName>
    <definedName name="Нояб">[12]!Нояб</definedName>
    <definedName name="Ноябрь" localSheetId="1">[12]!Ноябрь</definedName>
    <definedName name="Ноябрь" localSheetId="4">[12]!Ноябрь</definedName>
    <definedName name="Ноябрь" localSheetId="8">'ТМ по ТП 2019'!Ноябрь</definedName>
    <definedName name="Ноябрь">[12]!Ноябрь</definedName>
    <definedName name="НП">[92]Исходные!$H$5</definedName>
    <definedName name="НП_5">#N/A</definedName>
    <definedName name="нпангаклга" hidden="1">{#N/A,#N/A,TRUE,"Лист1";#N/A,#N/A,TRUE,"Лист2";#N/A,#N/A,TRUE,"Лист3"}</definedName>
    <definedName name="НСРФ" localSheetId="8">[93]Регионы!$A$2:$A$90</definedName>
    <definedName name="НСРФ">[94]Регионы!$A$2:$A$90</definedName>
    <definedName name="НСРФ_5">#N/A</definedName>
    <definedName name="НСРФ2" localSheetId="1">#REF!</definedName>
    <definedName name="НСРФ2" localSheetId="4">#REF!</definedName>
    <definedName name="НСРФ2" localSheetId="8">#REF!</definedName>
    <definedName name="НСРФ2">#REF!</definedName>
    <definedName name="НСРФ2_4">"#REF!"</definedName>
    <definedName name="ншш" localSheetId="8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8">#REF!</definedName>
    <definedName name="о">#REF!</definedName>
    <definedName name="_xlnm.Print_Area" localSheetId="0">'Приложение 1 МУ1135 (город)'!$A$5:$G$1774</definedName>
    <definedName name="_xlnm.Print_Area" localSheetId="1">'Приложение 1 МУ1135 (село)'!$A$5:$G$2562</definedName>
    <definedName name="_xlnm.Print_Area" localSheetId="2">'Приложение 2 МУ1135'!$A$1:$F$27</definedName>
    <definedName name="_xlnm.Print_Area" localSheetId="6">'Приложение 2 ППРФ24'!$A$1:$DA$15</definedName>
    <definedName name="_xlnm.Print_Area" localSheetId="3">'Приложение 3 МУ1135'!$A$1:$K$31</definedName>
    <definedName name="_xlnm.Print_Area" localSheetId="7">'Приложение 3 ППРФ24'!$A$1:$DA$20</definedName>
    <definedName name="_xlnm.Print_Area" localSheetId="4">'Приложение 5 МУ1135 (город)'!$A$1:$F$1489</definedName>
    <definedName name="_xlnm.Print_Area" localSheetId="5">'Приложение 5 МУ1135 (село)'!$A$1:$F$2090</definedName>
    <definedName name="общая" localSheetId="8">[6]!общая</definedName>
    <definedName name="общая">[74]!общая</definedName>
    <definedName name="огпорпарсм" localSheetId="1">[12]!огпорпарсм</definedName>
    <definedName name="огпорпарсм" localSheetId="4">[12]!огпорпарсм</definedName>
    <definedName name="огпорпарсм">[12]!огпорпарсм</definedName>
    <definedName name="огтитимисмсмсва" localSheetId="1">[12]!огтитимисмсмсва</definedName>
    <definedName name="огтитимисмсмсва" localSheetId="4">[12]!огтитимисмсмсва</definedName>
    <definedName name="огтитимисмсмсва">[12]!огтитимисмсмсва</definedName>
    <definedName name="одкз110" localSheetId="8">'[64]ПС рек'!#REF!</definedName>
    <definedName name="одкз110">'[65]ПС рек'!#REF!</definedName>
    <definedName name="одкз220" localSheetId="8">'[64]ПС рек'!#REF!</definedName>
    <definedName name="одкз220">'[65]ПС рек'!#REF!</definedName>
    <definedName name="одкз35" localSheetId="8">'[64]ПС рек'!#REF!</definedName>
    <definedName name="одкз35">'[65]ПС рек'!#REF!</definedName>
    <definedName name="оирлд">[78]MAIN!#REF!</definedName>
    <definedName name="окт" localSheetId="1">#REF!</definedName>
    <definedName name="окт" localSheetId="4">#REF!</definedName>
    <definedName name="окт" localSheetId="8">#REF!</definedName>
    <definedName name="окт">#REF!</definedName>
    <definedName name="окт2" localSheetId="1">#REF!</definedName>
    <definedName name="окт2" localSheetId="4">#REF!</definedName>
    <definedName name="окт2">#REF!</definedName>
    <definedName name="ол">[95]даты!$A$1:$A$5</definedName>
    <definedName name="олд">#REF!,#REF!,#REF!,P1_ESO_PROT</definedName>
    <definedName name="олдолтрь" localSheetId="1">[12]!олдолтрь</definedName>
    <definedName name="олдолтрь" localSheetId="4">[12]!олдолтрь</definedName>
    <definedName name="олдолтрь">[12]!олдолтрь</definedName>
    <definedName name="олло" localSheetId="8">'ТМ по ТП 2019'!олло</definedName>
    <definedName name="олло">[0]!олло</definedName>
    <definedName name="олло_4">"'рт-передача'!олло"</definedName>
    <definedName name="оллртимиава" hidden="1">{#N/A,#N/A,TRUE,"Лист1";#N/A,#N/A,TRUE,"Лист2";#N/A,#N/A,TRUE,"Лист3"}</definedName>
    <definedName name="олльимсаы" localSheetId="1">[12]!олльимсаы</definedName>
    <definedName name="олльимсаы" localSheetId="4">[12]!олльимсаы</definedName>
    <definedName name="олльимсаы">[12]!олльимсаы</definedName>
    <definedName name="олорлрорит" localSheetId="1">[12]!олорлрорит</definedName>
    <definedName name="олорлрорит" localSheetId="4">[12]!олорлрорит</definedName>
    <definedName name="олорлрорит">[12]!олорлрорит</definedName>
    <definedName name="олритиимсмсв" localSheetId="1">[12]!олритиимсмсв</definedName>
    <definedName name="олритиимсмсв" localSheetId="4">[12]!олритиимсмсв</definedName>
    <definedName name="олритиимсмсв">[12]!олритиимсмсв</definedName>
    <definedName name="олрлпо" localSheetId="1">[12]!олрлпо</definedName>
    <definedName name="олрлпо" localSheetId="4">[12]!олрлпо</definedName>
    <definedName name="олрлпо" localSheetId="8">'ТМ по ТП 2019'!олрлпо</definedName>
    <definedName name="олрлпо">[12]!олрлпо</definedName>
    <definedName name="олрриоипрм" localSheetId="1">[12]!олрриоипрм</definedName>
    <definedName name="олрриоипрм" localSheetId="4">[12]!олрриоипрм</definedName>
    <definedName name="олрриоипрм">[12]!олрриоипрм</definedName>
    <definedName name="олс" localSheetId="8">'ТМ по ТП 2019'!олс</definedName>
    <definedName name="олс">[0]!олс</definedName>
    <definedName name="олс_4">"'рт-передача'!олс"</definedName>
    <definedName name="омимимсмис" localSheetId="1">[12]!омимимсмис</definedName>
    <definedName name="омимимсмис" localSheetId="4">[12]!омимимсмис</definedName>
    <definedName name="омимимсмис">[12]!омимимсмис</definedName>
    <definedName name="ооо" localSheetId="8">'ТМ по ТП 2019'!ооо</definedName>
    <definedName name="ооо">[0]!ооо</definedName>
    <definedName name="ооо_4">"'рт-передача'!ооо"</definedName>
    <definedName name="Операция" localSheetId="1">#REF!</definedName>
    <definedName name="Операция" localSheetId="4">#REF!</definedName>
    <definedName name="Операция" localSheetId="8">#REF!</definedName>
    <definedName name="Операция">#REF!</definedName>
    <definedName name="опропроапрапра" localSheetId="1">[12]!опропроапрапра</definedName>
    <definedName name="опропроапрапра" localSheetId="4">[12]!опропроапрапра</definedName>
    <definedName name="опропроапрапра">[12]!опропроапрапра</definedName>
    <definedName name="опрорпрпапрапрвава" localSheetId="1">[12]!опрорпрпапрапрвава</definedName>
    <definedName name="опрорпрпапрапрвава" localSheetId="4">[12]!опрорпрпапрапрвава</definedName>
    <definedName name="опрорпрпапрапрвава">[12]!опрорпрпапрапрвава</definedName>
    <definedName name="ОптРынок">'[17]Производство электроэнергии'!$A$23</definedName>
    <definedName name="ОРГ" localSheetId="1">#REF!</definedName>
    <definedName name="ОРГ" localSheetId="4">#REF!</definedName>
    <definedName name="ОРГ" localSheetId="8">#REF!</definedName>
    <definedName name="ОРГ">#REF!</definedName>
    <definedName name="ОРГ_ВО" localSheetId="1">#REF!</definedName>
    <definedName name="ОРГ_ВО" localSheetId="4">#REF!</definedName>
    <definedName name="ОРГ_ВО">#REF!</definedName>
    <definedName name="ОРГ_ВС" localSheetId="1">#REF!</definedName>
    <definedName name="ОРГ_ВС" localSheetId="4">#REF!</definedName>
    <definedName name="ОРГ_ВС">#REF!</definedName>
    <definedName name="ОРГ_ТС" localSheetId="1">#REF!</definedName>
    <definedName name="ОРГ_ТС" localSheetId="4">#REF!</definedName>
    <definedName name="ОРГ_ТС">#REF!</definedName>
    <definedName name="ОРГ_УО" localSheetId="1">#REF!</definedName>
    <definedName name="ОРГ_УО" localSheetId="4">#REF!</definedName>
    <definedName name="ОРГ_УО">#REF!</definedName>
    <definedName name="ОРГАНИЗАЦИЯ" localSheetId="1">#REF!</definedName>
    <definedName name="ОРГАНИЗАЦИЯ" localSheetId="4">#REF!</definedName>
    <definedName name="ОРГАНИЗАЦИЯ">#REF!</definedName>
    <definedName name="оришлэ\хз" localSheetId="8">[4]MAIN!$F$805:$AL$805</definedName>
    <definedName name="оришлэ\хз">[5]MAIN!$F$805:$AL$805</definedName>
    <definedName name="орлопапвпа" localSheetId="1">[12]!орлопапвпа</definedName>
    <definedName name="орлопапвпа" localSheetId="4">[12]!орлопапвпа</definedName>
    <definedName name="орлопапвпа">[12]!орлопапвпа</definedName>
    <definedName name="орлороррлоорпапа" hidden="1">{#N/A,#N/A,TRUE,"Лист1";#N/A,#N/A,TRUE,"Лист2";#N/A,#N/A,TRUE,"Лист3"}</definedName>
    <definedName name="оро" localSheetId="1">[12]!оро</definedName>
    <definedName name="оро" localSheetId="4">[12]!оро</definedName>
    <definedName name="оро" localSheetId="8">[6]!оро</definedName>
    <definedName name="оро">[12]!оро</definedName>
    <definedName name="ороиприм" localSheetId="1">[12]!ороиприм</definedName>
    <definedName name="ороиприм" localSheetId="4">[12]!ороиприм</definedName>
    <definedName name="ороиприм">[12]!ороиприм</definedName>
    <definedName name="оролпррпап" localSheetId="1">[12]!оролпррпап</definedName>
    <definedName name="оролпррпап" localSheetId="4">[12]!оролпррпап</definedName>
    <definedName name="оролпррпап">[12]!оролпррпап</definedName>
    <definedName name="ороорправ" hidden="1">{#N/A,#N/A,TRUE,"Лист1";#N/A,#N/A,TRUE,"Лист2";#N/A,#N/A,TRUE,"Лист3"}</definedName>
    <definedName name="оропоненеваыв" localSheetId="1">[12]!оропоненеваыв</definedName>
    <definedName name="оропоненеваыв" localSheetId="4">[12]!оропоненеваыв</definedName>
    <definedName name="оропоненеваыв">[12]!оропоненеваыв</definedName>
    <definedName name="оропорап" localSheetId="1">[12]!оропорап</definedName>
    <definedName name="оропорап" localSheetId="4">[12]!оропорап</definedName>
    <definedName name="оропорап">[12]!оропорап</definedName>
    <definedName name="оропрпрарпвч" localSheetId="1">[12]!оропрпрарпвч</definedName>
    <definedName name="оропрпрарпвч" localSheetId="4">[12]!оропрпрарпвч</definedName>
    <definedName name="оропрпрарпвч">[12]!оропрпрарпвч</definedName>
    <definedName name="орорпрапвкак" localSheetId="1">[12]!орорпрапвкак</definedName>
    <definedName name="орорпрапвкак" localSheetId="4">[12]!орорпрапвкак</definedName>
    <definedName name="орорпрапвкак">[12]!орорпрапвкак</definedName>
    <definedName name="орорпропмрм" localSheetId="1">[12]!орорпропмрм</definedName>
    <definedName name="орорпропмрм" localSheetId="4">[12]!орорпропмрм</definedName>
    <definedName name="орорпропмрм">[12]!орорпропмрм</definedName>
    <definedName name="орорпрпакв" localSheetId="1">[12]!орорпрпакв</definedName>
    <definedName name="орорпрпакв" localSheetId="4">[12]!орорпрпакв</definedName>
    <definedName name="орорпрпакв">[12]!орорпрпакв</definedName>
    <definedName name="орортитмимисаа" localSheetId="1">[12]!орортитмимисаа</definedName>
    <definedName name="орортитмимисаа" localSheetId="4">[12]!орортитмимисаа</definedName>
    <definedName name="орортитмимисаа">[12]!орортитмимисаа</definedName>
    <definedName name="орпорпаерв" localSheetId="1">[12]!орпорпаерв</definedName>
    <definedName name="орпорпаерв" localSheetId="4">[12]!орпорпаерв</definedName>
    <definedName name="орпорпаерв">[12]!орпорпаерв</definedName>
    <definedName name="орпрмпачвуыф" localSheetId="1">[12]!орпрмпачвуыф</definedName>
    <definedName name="орпрмпачвуыф" localSheetId="4">[12]!орпрмпачвуыф</definedName>
    <definedName name="орпрмпачвуыф">[12]!орпрмпачвуыф</definedName>
    <definedName name="орримими" localSheetId="1">[12]!орримими</definedName>
    <definedName name="орримими" localSheetId="4">[12]!орримими</definedName>
    <definedName name="орримими">[12]!орримими</definedName>
    <definedName name="отп" localSheetId="8">'[64]ПС рек'!#REF!</definedName>
    <definedName name="отп">'[65]ПС рек'!#REF!</definedName>
    <definedName name="отп35" localSheetId="8">'[64]ПС рек'!#REF!</definedName>
    <definedName name="отп35">'[65]ПС рек'!#REF!</definedName>
    <definedName name="отп35кВ" localSheetId="8">'[64]ПС рек'!#REF!</definedName>
    <definedName name="отп35кВ">'[65]ПС рек'!#REF!</definedName>
    <definedName name="отпуск" localSheetId="8">'ТМ по ТП 2019'!отпуск</definedName>
    <definedName name="отпуск">[0]!отпуск</definedName>
    <definedName name="отпуск_4">"'рт-передача'!отпуск"</definedName>
    <definedName name="Очистка" localSheetId="8">[70]!Очистка</definedName>
    <definedName name="Очистка">[71]!Очистка</definedName>
    <definedName name="ОЭ_ловалд" localSheetId="8">[4]MAIN!#REF!</definedName>
    <definedName name="ОЭ_ловалд">[5]MAIN!#REF!</definedName>
    <definedName name="п_авг" localSheetId="1">#REF!</definedName>
    <definedName name="п_авг" localSheetId="4">#REF!</definedName>
    <definedName name="п_авг" localSheetId="8">#REF!</definedName>
    <definedName name="п_авг">#REF!</definedName>
    <definedName name="п_апр" localSheetId="1">#REF!</definedName>
    <definedName name="п_апр" localSheetId="4">#REF!</definedName>
    <definedName name="п_апр">#REF!</definedName>
    <definedName name="п_дек" localSheetId="1">#REF!</definedName>
    <definedName name="п_дек" localSheetId="4">#REF!</definedName>
    <definedName name="п_дек">#REF!</definedName>
    <definedName name="п_июл" localSheetId="1">#REF!</definedName>
    <definedName name="п_июл" localSheetId="4">#REF!</definedName>
    <definedName name="п_июл">#REF!</definedName>
    <definedName name="п_июн" localSheetId="1">#REF!</definedName>
    <definedName name="п_июн" localSheetId="4">#REF!</definedName>
    <definedName name="п_июн">#REF!</definedName>
    <definedName name="п_май" localSheetId="1">#REF!</definedName>
    <definedName name="п_май" localSheetId="4">#REF!</definedName>
    <definedName name="п_май">#REF!</definedName>
    <definedName name="п_мар" localSheetId="1">#REF!</definedName>
    <definedName name="п_мар" localSheetId="4">#REF!</definedName>
    <definedName name="п_мар">#REF!</definedName>
    <definedName name="п_ноя" localSheetId="1">#REF!</definedName>
    <definedName name="п_ноя" localSheetId="4">#REF!</definedName>
    <definedName name="п_ноя">#REF!</definedName>
    <definedName name="п_окт" localSheetId="1">#REF!</definedName>
    <definedName name="п_окт" localSheetId="4">#REF!</definedName>
    <definedName name="п_окт">#REF!</definedName>
    <definedName name="п_сен" localSheetId="1">#REF!</definedName>
    <definedName name="п_сен" localSheetId="4">#REF!</definedName>
    <definedName name="п_сен">#REF!</definedName>
    <definedName name="п_фев" localSheetId="1">#REF!</definedName>
    <definedName name="п_фев" localSheetId="4">#REF!</definedName>
    <definedName name="п_фев">#REF!</definedName>
    <definedName name="п_янв" localSheetId="1">#REF!</definedName>
    <definedName name="п_янв" localSheetId="4">#REF!</definedName>
    <definedName name="п_янв">#REF!</definedName>
    <definedName name="па" localSheetId="1">#REF!</definedName>
    <definedName name="па" localSheetId="4">#REF!</definedName>
    <definedName name="па">#REF!</definedName>
    <definedName name="памсмчвв" hidden="1">{#N/A,#N/A,TRUE,"Лист1";#N/A,#N/A,TRUE,"Лист2";#N/A,#N/A,TRUE,"Лист3"}</definedName>
    <definedName name="паопаорпопро" localSheetId="1">[12]!паопаорпопро</definedName>
    <definedName name="паопаорпопро" localSheetId="4">[12]!паопаорпопро</definedName>
    <definedName name="паопаорпопро">[12]!паопаорпопро</definedName>
    <definedName name="папаорпрпрпр" hidden="1">{#N/A,#N/A,TRUE,"Лист1";#N/A,#N/A,TRUE,"Лист2";#N/A,#N/A,TRUE,"Лист3"}</definedName>
    <definedName name="парапаорар" localSheetId="1">[12]!парапаорар</definedName>
    <definedName name="парапаорар" localSheetId="4">[12]!парапаорар</definedName>
    <definedName name="парапаорар">[12]!парапаорар</definedName>
    <definedName name="Пвн" localSheetId="1">#REF!</definedName>
    <definedName name="Пвн" localSheetId="4">#REF!</definedName>
    <definedName name="Пвн" localSheetId="8">#REF!</definedName>
    <definedName name="Пвн">#REF!</definedName>
    <definedName name="первый" localSheetId="1">#REF!</definedName>
    <definedName name="первый" localSheetId="4">#REF!</definedName>
    <definedName name="первый" localSheetId="8">#REF!</definedName>
    <definedName name="первый">#REF!</definedName>
    <definedName name="Период" localSheetId="1">#REF!</definedName>
    <definedName name="Период" localSheetId="4">#REF!</definedName>
    <definedName name="Период" localSheetId="8">[68]t_настройки!$I$23:$I$26</definedName>
    <definedName name="Период">#REF!</definedName>
    <definedName name="Период_Выбрано" localSheetId="8">[68]t_настройки!$I$84</definedName>
    <definedName name="Период_Выбрано">[69]t_настройки!$I$84</definedName>
    <definedName name="ПериодРегулирования">[61]Заголовок!$B$14</definedName>
    <definedName name="Периоды_18_2" localSheetId="8">'[42]18.2'!#REF!</definedName>
    <definedName name="Периоды_18_2">'[54]18.2'!#REF!</definedName>
    <definedName name="пиримисмсмчсы" localSheetId="1">[12]!пиримисмсмчсы</definedName>
    <definedName name="пиримисмсмчсы" localSheetId="4">[12]!пиримисмсмчсы</definedName>
    <definedName name="пиримисмсмчсы">[12]!пиримисмсмчсы</definedName>
    <definedName name="Пит" localSheetId="1">#REF!</definedName>
    <definedName name="Пит" localSheetId="4">#REF!</definedName>
    <definedName name="Пит" localSheetId="8">#REF!</definedName>
    <definedName name="Пит">#REF!</definedName>
    <definedName name="Пиэ" localSheetId="1">#REF!</definedName>
    <definedName name="Пиэ" localSheetId="4">#REF!</definedName>
    <definedName name="Пиэ">#REF!</definedName>
    <definedName name="план56" localSheetId="1">[12]!план56</definedName>
    <definedName name="план56" localSheetId="4">[12]!план56</definedName>
    <definedName name="план56" localSheetId="8">'ТМ по ТП 2019'!план56</definedName>
    <definedName name="план56">[12]!план56</definedName>
    <definedName name="план56_4">"'рт-передача'!план56"</definedName>
    <definedName name="пмисмсмсчсмч" localSheetId="1">[12]!пмисмсмсчсмч</definedName>
    <definedName name="пмисмсмсчсмч" localSheetId="4">[12]!пмисмсмсчсмч</definedName>
    <definedName name="пмисмсмсчсмч">[12]!пмисмсмсчсмч</definedName>
    <definedName name="ПМС" localSheetId="8">'ТМ по ТП 2019'!ПМС</definedName>
    <definedName name="ПМС">[0]!ПМС</definedName>
    <definedName name="ПМС_4">"'рт-передача'!пмс"</definedName>
    <definedName name="ПМС1" localSheetId="8">'ТМ по ТП 2019'!ПМС1</definedName>
    <definedName name="ПМС1">[0]!ПМС1</definedName>
    <definedName name="ПМС1_4">"'рт-передача'!пмс1"</definedName>
    <definedName name="Пнн" localSheetId="1">#REF!</definedName>
    <definedName name="Пнн" localSheetId="4">#REF!</definedName>
    <definedName name="Пнн" localSheetId="8">#REF!</definedName>
    <definedName name="Пнн">#REF!</definedName>
    <definedName name="по_б_вн" localSheetId="1">#REF!</definedName>
    <definedName name="по_б_вн" localSheetId="4">#REF!</definedName>
    <definedName name="по_б_вн" localSheetId="8">#REF!</definedName>
    <definedName name="по_б_вн">#REF!</definedName>
    <definedName name="по_б_всего" localSheetId="1">#REF!</definedName>
    <definedName name="по_б_всего" localSheetId="4">#REF!</definedName>
    <definedName name="по_б_всего" localSheetId="8">#REF!</definedName>
    <definedName name="по_б_всего">#REF!</definedName>
    <definedName name="по_б_нн" localSheetId="1">#REF!</definedName>
    <definedName name="по_б_нн" localSheetId="4">#REF!</definedName>
    <definedName name="по_б_нн" localSheetId="8">#REF!</definedName>
    <definedName name="по_б_нн">#REF!</definedName>
    <definedName name="по_б_сн1" localSheetId="1">#REF!</definedName>
    <definedName name="по_б_сн1" localSheetId="4">#REF!</definedName>
    <definedName name="по_б_сн1" localSheetId="8">#REF!</definedName>
    <definedName name="по_б_сн1">#REF!</definedName>
    <definedName name="по_б_сн2" localSheetId="1">#REF!</definedName>
    <definedName name="по_б_сн2" localSheetId="4">#REF!</definedName>
    <definedName name="по_б_сн2" localSheetId="8">#REF!</definedName>
    <definedName name="по_б_сн2">#REF!</definedName>
    <definedName name="по_нас_всего" localSheetId="1">#REF!</definedName>
    <definedName name="по_нас_всего" localSheetId="4">#REF!</definedName>
    <definedName name="по_нас_всего" localSheetId="8">#REF!</definedName>
    <definedName name="по_нас_всего">#REF!</definedName>
    <definedName name="по_насел_сн2" localSheetId="1">#REF!</definedName>
    <definedName name="по_насел_сн2" localSheetId="4">#REF!</definedName>
    <definedName name="по_насел_сн2" localSheetId="8">#REF!</definedName>
    <definedName name="по_насел_сн2">#REF!</definedName>
    <definedName name="Погрешность_вычислений" localSheetId="8">[68]t_проверки!$J$9</definedName>
    <definedName name="Погрешность_вычислений">[69]t_проверки!$J$9</definedName>
    <definedName name="Подоперация" localSheetId="1">#REF!</definedName>
    <definedName name="Подоперация" localSheetId="4">#REF!</definedName>
    <definedName name="Подоперация">#REF!</definedName>
    <definedName name="Подсинее" localSheetId="8">#REF!</definedName>
    <definedName name="Подсинее">#REF!</definedName>
    <definedName name="показатель" localSheetId="1">#REF!</definedName>
    <definedName name="показатель" localSheetId="4">#REF!</definedName>
    <definedName name="показатель">#REF!</definedName>
    <definedName name="пол_нас_нн" localSheetId="1">#REF!</definedName>
    <definedName name="пол_нас_нн" localSheetId="4">#REF!</definedName>
    <definedName name="пол_нас_нн" localSheetId="8">#REF!</definedName>
    <definedName name="пол_нас_нн">#REF!</definedName>
    <definedName name="полбезпот" localSheetId="8">'[87]т1.15(смета8а)'!#REF!</definedName>
    <definedName name="полбезпот">'[87]т1.15(смета8а)'!#REF!</definedName>
    <definedName name="полезный_т_ф" localSheetId="8">#REF!</definedName>
    <definedName name="полезный_т_ф">#REF!</definedName>
    <definedName name="полезный_тепло" localSheetId="8">#REF!</definedName>
    <definedName name="полезный_тепло">#REF!</definedName>
    <definedName name="полезный_эл_ф" localSheetId="8">#REF!</definedName>
    <definedName name="полезный_эл_ф">#REF!</definedName>
    <definedName name="полезный_электро" localSheetId="8">#REF!</definedName>
    <definedName name="полезный_электро">#REF!</definedName>
    <definedName name="полпот" localSheetId="8">'[87]т1.15(смета8а)'!#REF!</definedName>
    <definedName name="полпот">'[87]т1.15(смета8а)'!#REF!</definedName>
    <definedName name="Порог_проверки" localSheetId="8">'[68]Сценарные условия'!$K$19</definedName>
    <definedName name="Порог_проверки">'[69]Сценарные условия'!$K$19</definedName>
    <definedName name="Порог_Резервный_Фонд" localSheetId="8">'[68]Сценарные условия'!$K$20</definedName>
    <definedName name="Порог_Резервный_Фонд">'[69]Сценарные условия'!$K$20</definedName>
    <definedName name="ПоследнийГод">[77]Заголовок!$B$16</definedName>
    <definedName name="ПоследнийГод_5">#N/A</definedName>
    <definedName name="ПотериТЭ">[17]Лист!$A$400</definedName>
    <definedName name="пппп" localSheetId="1">[12]!пппп</definedName>
    <definedName name="пппп" localSheetId="4">[12]!пппп</definedName>
    <definedName name="пппп" localSheetId="8">'ТМ по ТП 2019'!пппп</definedName>
    <definedName name="пппп">[12]!пппп</definedName>
    <definedName name="пппп_4">"'рт-передача'!пппп"</definedName>
    <definedName name="Ппс" localSheetId="1">#REF!</definedName>
    <definedName name="Ппс" localSheetId="4">#REF!</definedName>
    <definedName name="Ппс" localSheetId="8">#REF!</definedName>
    <definedName name="Ппс">#REF!</definedName>
    <definedName name="Ппст" localSheetId="1">#REF!</definedName>
    <definedName name="Ппст" localSheetId="4">#REF!</definedName>
    <definedName name="Ппст">#REF!</definedName>
    <definedName name="пр" localSheetId="1">[12]!пр</definedName>
    <definedName name="пр" localSheetId="4">[12]!пр</definedName>
    <definedName name="пр" localSheetId="8">'ТМ по ТП 2019'!пр</definedName>
    <definedName name="пр">[12]!пр</definedName>
    <definedName name="пр_4">"'рт-передача'!пр"</definedName>
    <definedName name="праорарпвкав" localSheetId="1">[12]!праорарпвкав</definedName>
    <definedName name="праорарпвкав" localSheetId="4">[12]!праорарпвкав</definedName>
    <definedName name="праорарпвкав">[12]!праорарпвкав</definedName>
    <definedName name="предмет_договора" localSheetId="8">[96]справочник!$D$3:$D$21</definedName>
    <definedName name="предмет_договора">[97]справочник!$D$3:$D$21</definedName>
    <definedName name="прибыль3" localSheetId="8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знак" localSheetId="8">'[64]ПС рек'!#REF!</definedName>
    <definedName name="Признак">'[65]ПС рек'!#REF!</definedName>
    <definedName name="Приложение" localSheetId="1" hidden="1">'[7]на 1 тут'!#REF!</definedName>
    <definedName name="Приложение" localSheetId="4" hidden="1">'[7]на 1 тут'!#REF!</definedName>
    <definedName name="Приложение" hidden="1">'[7]на 1 тут'!#REF!</definedName>
    <definedName name="Приход_расход" localSheetId="1">#REF!</definedName>
    <definedName name="Приход_расход" localSheetId="4">#REF!</definedName>
    <definedName name="Приход_расход" localSheetId="8">#REF!</definedName>
    <definedName name="Приход_расход">#REF!</definedName>
    <definedName name="про" localSheetId="1">[12]!про</definedName>
    <definedName name="про" localSheetId="4">[12]!про</definedName>
    <definedName name="про" localSheetId="8">'ТМ по ТП 2019'!про</definedName>
    <definedName name="про">[12]!про</definedName>
    <definedName name="Проект" localSheetId="1">#REF!</definedName>
    <definedName name="Проект" localSheetId="4">#REF!</definedName>
    <definedName name="Проект" localSheetId="8">#REF!</definedName>
    <definedName name="Проект">#REF!</definedName>
    <definedName name="пропорпшгршг" localSheetId="1">[12]!пропорпшгршг</definedName>
    <definedName name="пропорпшгршг" localSheetId="4">[12]!пропорпшгршг</definedName>
    <definedName name="пропорпшгршг">[12]!пропорпшгршг</definedName>
    <definedName name="Проц1" localSheetId="8">[4]MAIN!$F$186</definedName>
    <definedName name="Проц1">[5]MAIN!$F$186</definedName>
    <definedName name="процент_т_ф" localSheetId="8">#REF!</definedName>
    <definedName name="процент_т_ф">#REF!</definedName>
    <definedName name="Процент_тепло" localSheetId="8">#REF!</definedName>
    <definedName name="Процент_тепло">#REF!</definedName>
    <definedName name="Процент_эл_ф" localSheetId="8">#REF!</definedName>
    <definedName name="Процент_эл_ф">#REF!</definedName>
    <definedName name="Процент_электра" localSheetId="8">#REF!</definedName>
    <definedName name="Процент_электра">#REF!</definedName>
    <definedName name="ПроцИзПр1" localSheetId="8">[4]MAIN!$F$188</definedName>
    <definedName name="ПроцИзПр1">[5]MAIN!$F$188</definedName>
    <definedName name="прочая_доля_99" localSheetId="8">#REF!</definedName>
    <definedName name="прочая_доля_99">#REF!</definedName>
    <definedName name="прочая_процент" localSheetId="8">#REF!</definedName>
    <definedName name="прочая_процент">#REF!</definedName>
    <definedName name="прочая_процент_98_ав" localSheetId="8">#REF!</definedName>
    <definedName name="прочая_процент_98_ав">#REF!</definedName>
    <definedName name="прочая_процент_99" localSheetId="8">#REF!</definedName>
    <definedName name="прочая_процент_99">#REF!</definedName>
    <definedName name="прочая_процент_ав" localSheetId="8">#REF!</definedName>
    <definedName name="прочая_процент_ав">#REF!</definedName>
    <definedName name="прочая_процент_ф" localSheetId="8">#REF!</definedName>
    <definedName name="прочая_процент_ф">#REF!</definedName>
    <definedName name="прочая_процент_ф_ав" localSheetId="8">#REF!</definedName>
    <definedName name="прочая_процент_ф_ав">#REF!</definedName>
    <definedName name="прочее" localSheetId="8">'[64]ПС рек'!#REF!</definedName>
    <definedName name="прочее">'[65]ПС рек'!#REF!</definedName>
    <definedName name="Прочие_электроэнергии" localSheetId="8">'[59]Производство электроэнергии'!$A$132</definedName>
    <definedName name="Прочие_электроэнергии">'[60]Производство электроэнергии'!$A$132</definedName>
    <definedName name="прош_год" localSheetId="1">#REF!</definedName>
    <definedName name="прош_год" localSheetId="4">#REF!</definedName>
    <definedName name="прош_год" localSheetId="8">#REF!</definedName>
    <definedName name="прош_год">#REF!</definedName>
    <definedName name="прпр" localSheetId="8">[14]!прпр</definedName>
    <definedName name="прпр">[15]!прпр</definedName>
    <definedName name="прпрапапвавав" localSheetId="1">[12]!прпрапапвавав</definedName>
    <definedName name="прпрапапвавав" localSheetId="4">[12]!прпрапапвавав</definedName>
    <definedName name="прпрапапвавав">[12]!прпрапапвавав</definedName>
    <definedName name="прпропорпрпр" hidden="1">{#N/A,#N/A,TRUE,"Лист1";#N/A,#N/A,TRUE,"Лист2";#N/A,#N/A,TRUE,"Лист3"}</definedName>
    <definedName name="прпропрпрпорп" localSheetId="1">[12]!прпропрпрпорп</definedName>
    <definedName name="прпропрпрпорп" localSheetId="4">[12]!прпропрпрпорп</definedName>
    <definedName name="прпропрпрпорп">[12]!прпропрпрпорп</definedName>
    <definedName name="прпрп" localSheetId="8">[14]!прпрп</definedName>
    <definedName name="прпрп">[15]!прпрп</definedName>
    <definedName name="пррпрпрпорпроп" localSheetId="1">[12]!пррпрпрпорпроп</definedName>
    <definedName name="пррпрпрпорпроп" localSheetId="4">[12]!пррпрпрпорпроп</definedName>
    <definedName name="пррпрпрпорпроп">[12]!пррпрпрпорпроп</definedName>
    <definedName name="Псн" localSheetId="1">#REF!</definedName>
    <definedName name="Псн" localSheetId="4">#REF!</definedName>
    <definedName name="Псн" localSheetId="8">#REF!</definedName>
    <definedName name="Псн">#REF!</definedName>
    <definedName name="Птеп" localSheetId="1">#REF!</definedName>
    <definedName name="Птеп" localSheetId="4">#REF!</definedName>
    <definedName name="Птеп">#REF!</definedName>
    <definedName name="пувк" localSheetId="8">[14]!пувк</definedName>
    <definedName name="пувк">[15]!пувк</definedName>
    <definedName name="ПЭ" localSheetId="8">[77]Справочники!$A$10:$A$12</definedName>
    <definedName name="ПЭ">[77]Справочники!$A$10:$A$12</definedName>
    <definedName name="ПЭ_5">#N/A</definedName>
    <definedName name="Работы">[98]Работы.База!$A$2:$A$173</definedName>
    <definedName name="рапмапыввя" localSheetId="1">[12]!рапмапыввя</definedName>
    <definedName name="рапмапыввя" localSheetId="4">[12]!рапмапыввя</definedName>
    <definedName name="рапмапыввя">[12]!рапмапыввя</definedName>
    <definedName name="РГК" localSheetId="8">[77]Справочники!$A$4:$A$4</definedName>
    <definedName name="РГК">[77]Справочники!$A$4:$A$4</definedName>
    <definedName name="РГК_5">#N/A</definedName>
    <definedName name="рекЛЭПВН">'[99]приложение 1.1'!$B$25:$B$35</definedName>
    <definedName name="_xlnm.Recorder" localSheetId="1">#REF!</definedName>
    <definedName name="_xlnm.Recorder" localSheetId="4">#REF!</definedName>
    <definedName name="_xlnm.Recorder" localSheetId="8">#REF!</definedName>
    <definedName name="_xlnm.Recorder">#REF!</definedName>
    <definedName name="рис1" localSheetId="8" hidden="1">{#N/A,#N/A,TRUE,"Лист1";#N/A,#N/A,TRUE,"Лист2";#N/A,#N/A,TRUE,"Лист3"}</definedName>
    <definedName name="рис1" hidden="1">{#N/A,#N/A,TRUE,"Лист1";#N/A,#N/A,TRUE,"Лист2";#N/A,#N/A,TRUE,"Лист3"}</definedName>
    <definedName name="ркенвапапрарп" localSheetId="1">[12]!ркенвапапрарп</definedName>
    <definedName name="ркенвапапрарп" localSheetId="4">[12]!ркенвапапрарп</definedName>
    <definedName name="ркенвапапрарп">[12]!ркенвапапрарп</definedName>
    <definedName name="рмпор" localSheetId="8">[4]MAIN!#REF!</definedName>
    <definedName name="рмпор">[5]MAIN!#REF!</definedName>
    <definedName name="рмпп" localSheetId="1">[12]!рмпп</definedName>
    <definedName name="рмпп" localSheetId="4">[12]!рмпп</definedName>
    <definedName name="рмпп">[12]!рмпп</definedName>
    <definedName name="ролрпраправ" localSheetId="1">[12]!ролрпраправ</definedName>
    <definedName name="ролрпраправ" localSheetId="4">[12]!ролрпраправ</definedName>
    <definedName name="ролрпраправ">[12]!ролрпраправ</definedName>
    <definedName name="роо" localSheetId="1">[12]!роо</definedName>
    <definedName name="роо" localSheetId="4">[12]!роо</definedName>
    <definedName name="роо">[12]!роо</definedName>
    <definedName name="роорпрпваы" localSheetId="1">[12]!роорпрпваы</definedName>
    <definedName name="роорпрпваы" localSheetId="4">[12]!роорпрпваы</definedName>
    <definedName name="роорпрпваы">[12]!роорпрпваы</definedName>
    <definedName name="ропопопмо" localSheetId="1">[12]!ропопопмо</definedName>
    <definedName name="ропопопмо" localSheetId="4">[12]!ропопопмо</definedName>
    <definedName name="ропопопмо" localSheetId="8">'ТМ по ТП 2019'!ропопопмо</definedName>
    <definedName name="ропопопмо">[12]!ропопопмо</definedName>
    <definedName name="ропор" localSheetId="1">[12]!ропор</definedName>
    <definedName name="ропор" localSheetId="4">[12]!ропор</definedName>
    <definedName name="ропор" localSheetId="8">[6]!ропор</definedName>
    <definedName name="ропор">[12]!ропор</definedName>
    <definedName name="рортимсчвы" hidden="1">{#N/A,#N/A,TRUE,"Лист1";#N/A,#N/A,TRUE,"Лист2";#N/A,#N/A,TRUE,"Лист3"}</definedName>
    <definedName name="рпарпапрап" localSheetId="1">[12]!рпарпапрап</definedName>
    <definedName name="рпарпапрап" localSheetId="4">[12]!рпарпапрап</definedName>
    <definedName name="рпарпапрап">[12]!рпарпапрап</definedName>
    <definedName name="рпгн" localSheetId="8">[4]MAIN!$F$876:$AL$876</definedName>
    <definedName name="рпгн">[5]MAIN!$F$876:$AL$876</definedName>
    <definedName name="рпплордлпава" localSheetId="1">[12]!рпплордлпава</definedName>
    <definedName name="рпплордлпава" localSheetId="4">[12]!рпплордлпава</definedName>
    <definedName name="рпплордлпава">[12]!рпплордлпава</definedName>
    <definedName name="рпрпмимимссмваы" localSheetId="1">[12]!рпрпмимимссмваы</definedName>
    <definedName name="рпрпмимимссмваы" localSheetId="4">[12]!рпрпмимимссмваы</definedName>
    <definedName name="рпрпмимимссмваы">[12]!рпрпмимимссмваы</definedName>
    <definedName name="ррапав" hidden="1">{#N/A,#N/A,TRUE,"Лист1";#N/A,#N/A,TRUE,"Лист2";#N/A,#N/A,TRUE,"Лист3"}</definedName>
    <definedName name="рсср" localSheetId="8">'ТМ по ТП 2019'!рсср</definedName>
    <definedName name="рсср">[0]!рсср</definedName>
    <definedName name="рсср_4">"'рт-передача'!рсср"</definedName>
    <definedName name="с" localSheetId="1">[12]!с</definedName>
    <definedName name="с" localSheetId="4">[12]!с</definedName>
    <definedName name="с" localSheetId="8">[20]!с</definedName>
    <definedName name="с">[12]!с</definedName>
    <definedName name="с_4">"'рт-передача'!с"</definedName>
    <definedName name="с_с_т_ф" localSheetId="8">#REF!</definedName>
    <definedName name="с_с_т_ф">#REF!</definedName>
    <definedName name="с_с_тепло" localSheetId="8">#REF!</definedName>
    <definedName name="с_с_тепло">#REF!</definedName>
    <definedName name="с_с_эл_ф" localSheetId="8">#REF!</definedName>
    <definedName name="с_с_эл_ф">#REF!</definedName>
    <definedName name="с_с_электра" localSheetId="8">#REF!</definedName>
    <definedName name="с_с_электра">#REF!</definedName>
    <definedName name="с1" localSheetId="8">'ТМ по ТП 2019'!с1</definedName>
    <definedName name="с1">[0]!с1</definedName>
    <definedName name="с1_4">"'рт-передача'!с1"</definedName>
    <definedName name="СальдоПереток">'[17]Производство электроэнергии'!$A$38</definedName>
    <definedName name="сапвпавапвапвп" localSheetId="1">[12]!сапвпавапвапвп</definedName>
    <definedName name="сапвпавапвапвп" localSheetId="4">[12]!сапвпавапвапвп</definedName>
    <definedName name="сапвпавапвапвп">[12]!сапвпавапвапвп</definedName>
    <definedName name="сваеррта" localSheetId="8">'ТМ по ТП 2019'!сваеррта</definedName>
    <definedName name="сваеррта">[0]!сваеррта</definedName>
    <definedName name="сваеррта_4">"'рт-передача'!сваеррта"</definedName>
    <definedName name="свмпвппв" localSheetId="8">'ТМ по ТП 2019'!свмпвппв</definedName>
    <definedName name="свмпвппв">[0]!свмпвппв</definedName>
    <definedName name="свмпвппв_4">"'рт-передача'!свмпвппв"</definedName>
    <definedName name="свод" localSheetId="8">'ТМ по ТП 2019'!свод</definedName>
    <definedName name="свод">[0]!свод</definedName>
    <definedName name="СДТУ" localSheetId="8">'[64]ПС рек'!#REF!</definedName>
    <definedName name="СДТУ">'[65]ПС рек'!#REF!</definedName>
    <definedName name="себестоимость2" localSheetId="8">'ТМ по ТП 2019'!себестоимость2</definedName>
    <definedName name="себестоимость2">[0]!себестоимость2</definedName>
    <definedName name="себестоимость2_4">"'рт-передача'!себестоимость2"</definedName>
    <definedName name="семь" localSheetId="1">#REF!</definedName>
    <definedName name="семь" localSheetId="4">#REF!</definedName>
    <definedName name="семь" localSheetId="8">#REF!</definedName>
    <definedName name="семь">#REF!</definedName>
    <definedName name="сен" localSheetId="1">#REF!</definedName>
    <definedName name="сен" localSheetId="4">#REF!</definedName>
    <definedName name="сен">#REF!</definedName>
    <definedName name="сен2" localSheetId="1">#REF!</definedName>
    <definedName name="сен2" localSheetId="4">#REF!</definedName>
    <definedName name="сен2">#REF!</definedName>
    <definedName name="ск" localSheetId="8">'ТМ по ТП 2019'!ск</definedName>
    <definedName name="ск">[0]!ск</definedName>
    <definedName name="ск_4">"'рт-передача'!ск"</definedName>
    <definedName name="СН" localSheetId="8">[18]Уравнения!$C$22</definedName>
    <definedName name="СН">[19]Уравнения!$C$22</definedName>
    <definedName name="СН_d" localSheetId="8">[18]Уравнения!#REF!</definedName>
    <definedName name="СН_d">[19]Уравнения!#REF!</definedName>
    <definedName name="СН_а" localSheetId="8">[18]Уравнения!$B$18</definedName>
    <definedName name="СН_а">[19]Уравнения!$B$18</definedName>
    <definedName name="СН_в" localSheetId="8">[18]Уравнения!$B$19</definedName>
    <definedName name="СН_в">[19]Уравнения!$B$19</definedName>
    <definedName name="СН_с" localSheetId="8">[18]Уравнения!$B$20</definedName>
    <definedName name="СН_с">[19]Уравнения!$B$20</definedName>
    <definedName name="СОБ" localSheetId="8">'[64]ПС рек'!#REF!</definedName>
    <definedName name="СОБ">'[65]ПС рек'!#REF!</definedName>
    <definedName name="Собст">'[75]эл ст'!$A$360:$IV$360</definedName>
    <definedName name="Собств">'[75]эл ст'!$A$369:$IV$369</definedName>
    <definedName name="сокращение" localSheetId="8">'ТМ по ТП 2019'!сокращение</definedName>
    <definedName name="сокращение">[0]!сокращение</definedName>
    <definedName name="сокращение_4">"'рт-передача'!сокращение"</definedName>
    <definedName name="сомп" localSheetId="8">'ТМ по ТП 2019'!сомп</definedName>
    <definedName name="сомп">[0]!сомп</definedName>
    <definedName name="сомп_4">"'рт-передача'!сомп"</definedName>
    <definedName name="сомпас" localSheetId="8">'ТМ по ТП 2019'!сомпас</definedName>
    <definedName name="сомпас">[0]!сомпас</definedName>
    <definedName name="сомпас_4">"'рт-передача'!сомпас"</definedName>
    <definedName name="Список_ДЗО" localSheetId="8">'[68]Список ДЗО'!$B$8:$B$21</definedName>
    <definedName name="Список_ДЗО">'[69]Список ДЗО'!$B$8:$B$21</definedName>
    <definedName name="список_контр.котловой" localSheetId="8">[86]t_Настройки!$B$42:$B$53</definedName>
    <definedName name="список_контр.котловой">[100]t_Настройки!$B$42:$B$53</definedName>
    <definedName name="Список_контрагентов" localSheetId="8">[86]t_Настройки!$B$36:$B$39</definedName>
    <definedName name="Список_контрагентов">[100]t_Настройки!$B$36:$B$39</definedName>
    <definedName name="Список_филиалов" localSheetId="8">[86]t_Настройки!$B$23:$B$26</definedName>
    <definedName name="Список_филиалов">[100]t_Настройки!$B$23:$B$26</definedName>
    <definedName name="список_филиалов1" localSheetId="8">[86]t_Настройки!$B$29:$B$33</definedName>
    <definedName name="список_филиалов1">[100]t_Настройки!$B$29:$B$33</definedName>
    <definedName name="сс" localSheetId="1">[12]!сс</definedName>
    <definedName name="сс" localSheetId="4">[12]!сс</definedName>
    <definedName name="сс" localSheetId="8">[20]!сс</definedName>
    <definedName name="сс">[12]!сс</definedName>
    <definedName name="сс_4">"'рт-передача'!сс"</definedName>
    <definedName name="сс1" localSheetId="8">'ТМ по ТП 2019'!сс1</definedName>
    <definedName name="сс1">[0]!сс1</definedName>
    <definedName name="сссс" localSheetId="1">[12]!сссс</definedName>
    <definedName name="сссс" localSheetId="4">[12]!сссс</definedName>
    <definedName name="сссс" localSheetId="8">[20]!сссс</definedName>
    <definedName name="сссс">[12]!сссс</definedName>
    <definedName name="сссс_4">"'рт-передача'!сссс"</definedName>
    <definedName name="сссс1" localSheetId="8">'ТМ по ТП 2019'!сссс1</definedName>
    <definedName name="сссс1">[0]!сссс1</definedName>
    <definedName name="ссы" localSheetId="1">[12]!ссы</definedName>
    <definedName name="ссы" localSheetId="4">[12]!ссы</definedName>
    <definedName name="ссы" localSheetId="8">[20]!ссы</definedName>
    <definedName name="ссы">[12]!ссы</definedName>
    <definedName name="ссы_4">"'рт-передача'!ссы"</definedName>
    <definedName name="ссы1" localSheetId="8">'ТМ по ТП 2019'!ссы1</definedName>
    <definedName name="ссы1">[0]!ссы1</definedName>
    <definedName name="ссы2" localSheetId="8">[14]!ссы2</definedName>
    <definedName name="ссы2">[0]!ссы2</definedName>
    <definedName name="ссы2_4">"'рт-передача'!ссы2"</definedName>
    <definedName name="Ставка_ЕСН">0.26</definedName>
    <definedName name="Статья" localSheetId="1">#REF!</definedName>
    <definedName name="Статья" localSheetId="4">#REF!</definedName>
    <definedName name="Статья" localSheetId="8">#REF!</definedName>
    <definedName name="Статья">#REF!</definedName>
    <definedName name="СтНПр1" localSheetId="8">[4]MAIN!$F$180</definedName>
    <definedName name="СтНПр1">[5]MAIN!$F$180</definedName>
    <definedName name="сто" localSheetId="8">#REF!</definedName>
    <definedName name="сто">#REF!</definedName>
    <definedName name="сто_проц_ф" localSheetId="8">#REF!</definedName>
    <definedName name="сто_проц_ф">#REF!</definedName>
    <definedName name="сто_процентов" localSheetId="8">#REF!</definedName>
    <definedName name="сто_процентов">#REF!</definedName>
    <definedName name="Стр_Кот">[17]структура!$A$38</definedName>
    <definedName name="Стр_ПерТЭ">[17]структура!$A$48</definedName>
    <definedName name="Стр_ПерЭЭ">[17]структура!$A$16</definedName>
    <definedName name="Стр_ПрТЭ">[17]структура!$A$26</definedName>
    <definedName name="Стр_ПрЭЭ">[17]структура!$A$5</definedName>
    <definedName name="Стр_ТЭС">[17]структура!$A$32</definedName>
    <definedName name="Стр_Финансы">[17]структура!$A$84</definedName>
    <definedName name="Стр_Финансы2">[17]структура!$A$49</definedName>
    <definedName name="сумма_по_договору" localSheetId="1">#REF!</definedName>
    <definedName name="сумма_по_договору" localSheetId="4">#REF!</definedName>
    <definedName name="сумма_по_договору" localSheetId="8">#REF!</definedName>
    <definedName name="сумма_по_договору">#REF!</definedName>
    <definedName name="сумма_тепло" localSheetId="8">#REF!</definedName>
    <definedName name="сумма_тепло">#REF!</definedName>
    <definedName name="сумма_электро" localSheetId="8">#REF!</definedName>
    <definedName name="сумма_электро">#REF!</definedName>
    <definedName name="СЭС" localSheetId="8">#REF!</definedName>
    <definedName name="СЭС">#REF!</definedName>
    <definedName name="сяифывкпа" localSheetId="8">[14]!сяифывкпа</definedName>
    <definedName name="сяифывкпа">[15]!сяифывкпа</definedName>
    <definedName name="т">[101]!Выборка_АМТА</definedName>
    <definedName name="т_аб_пл_1" localSheetId="8">'[87]т1.15(смета8а)'!#REF!</definedName>
    <definedName name="т_аб_пл_1">'[87]т1.15(смета8а)'!#REF!</definedName>
    <definedName name="т_сбыт_1" localSheetId="8">'[87]т1.15(смета8а)'!#REF!</definedName>
    <definedName name="т_сбыт_1">'[87]т1.15(смета8а)'!#REF!</definedName>
    <definedName name="т11всего_1">[17]Т11!$B$38</definedName>
    <definedName name="т11всего_2">[17]Т11!$B$69</definedName>
    <definedName name="Т12_4мес" localSheetId="8">[14]!Т12_4мес</definedName>
    <definedName name="Т12_4мес">[15]!Т12_4мес</definedName>
    <definedName name="т12п1_1">[53]Т12!$A$10</definedName>
    <definedName name="т12п1_2">[53]Т12!$A$22</definedName>
    <definedName name="т12п2_1">[53]Т12!$A$15</definedName>
    <definedName name="т12п2_2">[53]Т12!$A$27</definedName>
    <definedName name="т19.1п16">[17]Т19.1!$B$39</definedName>
    <definedName name="т1п15">[17]Т1!$B$36</definedName>
    <definedName name="т2п11">[17]Т2!$B$42</definedName>
    <definedName name="т2п12">[17]Т2!$B$47</definedName>
    <definedName name="т2п13">[17]Т2!$B$48</definedName>
    <definedName name="т3итого">[17]Т3!$B$31</definedName>
    <definedName name="т3п3" localSheetId="1">[53]Т3!#REF!</definedName>
    <definedName name="т3п3" localSheetId="4">[53]Т3!#REF!</definedName>
    <definedName name="т3п3">[53]Т3!#REF!</definedName>
    <definedName name="т6п5_1">[17]Т6!$B$12</definedName>
    <definedName name="т6п5_2">[17]Т6!$B$18</definedName>
    <definedName name="т7п4_1">[17]Т7!$B$20</definedName>
    <definedName name="т7п4_2">[17]Т7!$B$37</definedName>
    <definedName name="т7п5_1">[17]Т7!$B$22</definedName>
    <definedName name="т7п5_2">[17]Т7!$B$39</definedName>
    <definedName name="т7п6_1">[17]Т7!$B$25</definedName>
    <definedName name="т7п6_2">[17]Т7!$B$42</definedName>
    <definedName name="т8п1">[17]Т8!$B$8</definedName>
    <definedName name="таня" localSheetId="8">'ТМ по ТП 2019'!таня</definedName>
    <definedName name="таня">[0]!таня</definedName>
    <definedName name="таня_4">"'рт-передача'!таня"</definedName>
    <definedName name="те" localSheetId="8">#REF!</definedName>
    <definedName name="те">#REF!</definedName>
    <definedName name="текмес" localSheetId="1">#REF!</definedName>
    <definedName name="текмес" localSheetId="4">#REF!</definedName>
    <definedName name="текмес" localSheetId="8">#REF!</definedName>
    <definedName name="текмес">#REF!</definedName>
    <definedName name="текмес2" localSheetId="1">#REF!</definedName>
    <definedName name="текмес2" localSheetId="4">#REF!</definedName>
    <definedName name="текмес2">#REF!</definedName>
    <definedName name="тепло" localSheetId="8">#REF!</definedName>
    <definedName name="тепло">[0]!тепло</definedName>
    <definedName name="тепло_4">"'рт-передача'!тепло"</definedName>
    <definedName name="тепло_проц_ф" localSheetId="8">#REF!</definedName>
    <definedName name="тепло_проц_ф">#REF!</definedName>
    <definedName name="тепло_процент" localSheetId="8">#REF!</definedName>
    <definedName name="тепло_процент">#REF!</definedName>
    <definedName name="тир" localSheetId="8">[14]!тир</definedName>
    <definedName name="тир">[15]!тир</definedName>
    <definedName name="тп" localSheetId="8" hidden="1">{#N/A,#N/A,TRUE,"Лист1";#N/A,#N/A,TRUE,"Лист2";#N/A,#N/A,TRUE,"Лист3"}</definedName>
    <definedName name="тп" hidden="1">{#N/A,#N/A,TRUE,"Лист1";#N/A,#N/A,TRUE,"Лист2";#N/A,#N/A,TRUE,"Лист3"}</definedName>
    <definedName name="ТПм">'[102]НВВ утв тарифы'!$H$17</definedName>
    <definedName name="Тпот_вн" localSheetId="8">#REF!</definedName>
    <definedName name="Тпот_вн">#REF!</definedName>
    <definedName name="Тпот_нн" localSheetId="8">#REF!</definedName>
    <definedName name="Тпот_нн">#REF!</definedName>
    <definedName name="Тпот_сн1" localSheetId="8">#REF!</definedName>
    <definedName name="Тпот_сн1">#REF!</definedName>
    <definedName name="Тпот_сн2" localSheetId="8">#REF!</definedName>
    <definedName name="Тпот_сн2">#REF!</definedName>
    <definedName name="третий" localSheetId="1">#REF!</definedName>
    <definedName name="третий" localSheetId="4">#REF!</definedName>
    <definedName name="третий" localSheetId="8">#REF!</definedName>
    <definedName name="третий">#REF!</definedName>
    <definedName name="Тсод_вн" localSheetId="8">#REF!</definedName>
    <definedName name="Тсод_вн">#REF!</definedName>
    <definedName name="Тсод_нн" localSheetId="8">#REF!</definedName>
    <definedName name="Тсод_нн">#REF!</definedName>
    <definedName name="Тсод_сн1" localSheetId="8">#REF!</definedName>
    <definedName name="Тсод_сн1">#REF!</definedName>
    <definedName name="Тсод_сн2" localSheetId="8">#REF!</definedName>
    <definedName name="Тсод_сн2">#REF!</definedName>
    <definedName name="ть" localSheetId="8">'ТМ по ТП 2019'!ть</definedName>
    <definedName name="ть">[0]!ть</definedName>
    <definedName name="ть_4">"'рт-передача'!ть"</definedName>
    <definedName name="ТЭП2" localSheetId="8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8">'[103]расчет тарифов'!#REF!</definedName>
    <definedName name="Тэс">'[103]расчет тарифов'!#REF!</definedName>
    <definedName name="у" localSheetId="1">[12]!у</definedName>
    <definedName name="у" localSheetId="4">[12]!у</definedName>
    <definedName name="у" localSheetId="8">[20]!у</definedName>
    <definedName name="у">[12]!у</definedName>
    <definedName name="у_4">"'рт-передача'!у"</definedName>
    <definedName name="у1" localSheetId="1">[12]!у1</definedName>
    <definedName name="у1" localSheetId="4">[12]!у1</definedName>
    <definedName name="у1" localSheetId="8">'ТМ по ТП 2019'!у1</definedName>
    <definedName name="у1">[12]!у1</definedName>
    <definedName name="у1_4">"'рт-передача'!у1"</definedName>
    <definedName name="УГОЛЬ" localSheetId="8">[77]Справочники!$A$19:$A$21</definedName>
    <definedName name="УГОЛЬ">[77]Справочники!$A$19:$A$21</definedName>
    <definedName name="УГОЛЬ_5">#N/A</definedName>
    <definedName name="Уд_расх_топл_план" localSheetId="8">[18]Расчет!#REF!</definedName>
    <definedName name="Уд_расх_топл_план">[19]Расчет!#REF!</definedName>
    <definedName name="уепа" localSheetId="1">#REF!</definedName>
    <definedName name="уепа" localSheetId="4">#REF!</definedName>
    <definedName name="уепа" localSheetId="8">#REF!</definedName>
    <definedName name="уепа">#REF!</definedName>
    <definedName name="уепау" localSheetId="1">#REF!</definedName>
    <definedName name="уепау" localSheetId="4">#REF!</definedName>
    <definedName name="уепау">#REF!</definedName>
    <definedName name="уеуеуеуеку" localSheetId="8">[14]!уеуеуеуеку</definedName>
    <definedName name="уеуеуеуеку">[15]!уеуеуеуеку</definedName>
    <definedName name="ук" localSheetId="1">[12]!ук</definedName>
    <definedName name="ук" localSheetId="4">[12]!ук</definedName>
    <definedName name="ук" localSheetId="8">[14]!ук</definedName>
    <definedName name="ук">[12]!ук</definedName>
    <definedName name="ук_4">"'рт-передача'!ук"</definedName>
    <definedName name="укеееукеееееееееееееее" localSheetId="8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8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П" localSheetId="8">[14]!УП</definedName>
    <definedName name="УП">[15]!УП</definedName>
    <definedName name="упакуп" localSheetId="1">#REF!</definedName>
    <definedName name="упакуп" localSheetId="4">#REF!</definedName>
    <definedName name="упакуп" localSheetId="8">#REF!</definedName>
    <definedName name="упакуп">#REF!</definedName>
    <definedName name="уу" localSheetId="8">#REF!</definedName>
    <definedName name="уу">[0]!уу</definedName>
    <definedName name="уу_4">"'рт-передача'!уу"</definedName>
    <definedName name="УФ" localSheetId="1">[12]!УФ</definedName>
    <definedName name="УФ" localSheetId="4">[12]!УФ</definedName>
    <definedName name="УФ" localSheetId="8">[20]!УФ</definedName>
    <definedName name="УФ">[12]!УФ</definedName>
    <definedName name="УФ_4">"'рт-передача'!уф"</definedName>
    <definedName name="УФ49А" localSheetId="8">[14]!УФ49А</definedName>
    <definedName name="УФ49А">[15]!УФ49А</definedName>
    <definedName name="уфэ" localSheetId="8">[14]!уфэ</definedName>
    <definedName name="уфэ">[15]!уфэ</definedName>
    <definedName name="уыавыапвпаворорол" hidden="1">{#N/A,#N/A,TRUE,"Лист1";#N/A,#N/A,TRUE,"Лист2";#N/A,#N/A,TRUE,"Лист3"}</definedName>
    <definedName name="уываываывыпавыа" localSheetId="1">[12]!уываываывыпавыа</definedName>
    <definedName name="уываываывыпавыа" localSheetId="4">[12]!уываываывыпавыа</definedName>
    <definedName name="уываываывыпавыа">[12]!уываываывыпавыа</definedName>
    <definedName name="уыукпе" localSheetId="8">'ТМ по ТП 2019'!уыукпе</definedName>
    <definedName name="уыукпе">[0]!уыукпе</definedName>
    <definedName name="уыукпе_4">"'рт-передача'!уыукпе"</definedName>
    <definedName name="ф" localSheetId="8">[4]MAIN!$F$1251:$AJ$1251</definedName>
    <definedName name="ф">[5]MAIN!$F$1251:$AJ$1251</definedName>
    <definedName name="фам" localSheetId="8">'ТМ по ТП 2019'!фам</definedName>
    <definedName name="фам">[0]!фам</definedName>
    <definedName name="фам_4">"'рт-передача'!фам"</definedName>
    <definedName name="фвап" localSheetId="8">[14]!фвап</definedName>
    <definedName name="фвап">[15]!фвап</definedName>
    <definedName name="фвапфыпфпфы" localSheetId="8">[14]!фвапфыпфпфы</definedName>
    <definedName name="фвапфыпфпфы">[15]!фвапфыпфпфы</definedName>
    <definedName name="фварф" localSheetId="8">[14]!фварф</definedName>
    <definedName name="фварф">[15]!фварф</definedName>
    <definedName name="фвв" localSheetId="8">[14]!фвв</definedName>
    <definedName name="фвв">[15]!фвв</definedName>
    <definedName name="фев" localSheetId="1">#REF!</definedName>
    <definedName name="фев" localSheetId="4">#REF!</definedName>
    <definedName name="фев" localSheetId="8">#REF!</definedName>
    <definedName name="фев">#REF!</definedName>
    <definedName name="фев2" localSheetId="1">#REF!</definedName>
    <definedName name="фев2" localSheetId="4">#REF!</definedName>
    <definedName name="фев2">#REF!</definedName>
    <definedName name="Филиал" localSheetId="1">#REF!</definedName>
    <definedName name="Филиал" localSheetId="4">#REF!</definedName>
    <definedName name="Филиал">#REF!</definedName>
    <definedName name="Форма" localSheetId="8">'ТМ по ТП 2019'!Форма</definedName>
    <definedName name="Форма">[0]!Форма</definedName>
    <definedName name="Форма_4">"'рт-передача'!форма"</definedName>
    <definedName name="форма1" localSheetId="8">[4]MAIN!$F$876:$AL$876</definedName>
    <definedName name="форма1">[5]MAIN!$F$876:$AL$876</definedName>
    <definedName name="фф" localSheetId="1">[12]!фф</definedName>
    <definedName name="фф" localSheetId="4">[12]!фф</definedName>
    <definedName name="фф" localSheetId="8">'ТМ по ТП 2019'!фф</definedName>
    <definedName name="фф">[12]!фф</definedName>
    <definedName name="фцыафыва" localSheetId="8">[14]!фцыафыва</definedName>
    <definedName name="фцыафыва">[15]!фцыафыва</definedName>
    <definedName name="фыаспит" localSheetId="8">'ТМ по ТП 2019'!фыаспит</definedName>
    <definedName name="фыаспит">[0]!фыаспит</definedName>
    <definedName name="фыаспит_4">"'рт-передача'!фыаспит"</definedName>
    <definedName name="фыв" localSheetId="8">[14]!фыв</definedName>
    <definedName name="фыв">[15]!фыв</definedName>
    <definedName name="фывафа" localSheetId="8">[14]!фывафа</definedName>
    <definedName name="фывафа">[15]!фывафа</definedName>
    <definedName name="фывафыапф" localSheetId="8">[14]!фывафыапф</definedName>
    <definedName name="фывафыапф">[15]!фывафыапф</definedName>
    <definedName name="фыы" localSheetId="8">[14]!фыы</definedName>
    <definedName name="фыы">[15]!фыы</definedName>
    <definedName name="Х" localSheetId="8">[18]Уравнения!$F$7</definedName>
    <definedName name="Х">[19]Уравнения!$F$7</definedName>
    <definedName name="хнх" localSheetId="8">#REF!</definedName>
    <definedName name="хнх">#REF!</definedName>
    <definedName name="хэзббббшоолп" localSheetId="1">[12]!хэзббббшоолп</definedName>
    <definedName name="хэзббббшоолп" localSheetId="4">[12]!хэзббббшоолп</definedName>
    <definedName name="хэзббббшоолп">[12]!хэзббббшоолп</definedName>
    <definedName name="ц" localSheetId="1">[12]!ц</definedName>
    <definedName name="ц" localSheetId="4">[12]!ц</definedName>
    <definedName name="ц" localSheetId="8">[20]!ц</definedName>
    <definedName name="ц">[12]!ц</definedName>
    <definedName name="ц_4">"'рт-передача'!ц"</definedName>
    <definedName name="ц1" localSheetId="1">[12]!ц1</definedName>
    <definedName name="ц1" localSheetId="4">[12]!ц1</definedName>
    <definedName name="ц1" localSheetId="8">'ТМ по ТП 2019'!ц1</definedName>
    <definedName name="ц1">[12]!ц1</definedName>
    <definedName name="ц1_4">"'рт-передача'!ц1"</definedName>
    <definedName name="цу" localSheetId="1">[12]!цу</definedName>
    <definedName name="цу" localSheetId="4">[12]!цу</definedName>
    <definedName name="цу" localSheetId="8">[20]!цу</definedName>
    <definedName name="цу">[12]!цу</definedName>
    <definedName name="цу_4">"'рт-передача'!цу"</definedName>
    <definedName name="цуа" localSheetId="1">[12]!цуа</definedName>
    <definedName name="цуа" localSheetId="4">[12]!цуа</definedName>
    <definedName name="цуа" localSheetId="8">[20]!цуа</definedName>
    <definedName name="цуа">[12]!цуа</definedName>
    <definedName name="цуа_4">"'рт-передача'!цуа"</definedName>
    <definedName name="ч">[63]!Выборка_АМТА</definedName>
    <definedName name="чавапвапвавав" localSheetId="1">[12]!чавапвапвавав</definedName>
    <definedName name="чавапвапвавав" localSheetId="4">[12]!чавапвапвавав</definedName>
    <definedName name="чавапвапвавав">[12]!чавапвапвавав</definedName>
    <definedName name="часов" localSheetId="8">[18]Уравнения!$B$2</definedName>
    <definedName name="часов">[19]Уравнения!$B$2</definedName>
    <definedName name="черновик" localSheetId="8">'ТМ по ТП 2019'!черновик</definedName>
    <definedName name="черновик">[0]!черновик</definedName>
    <definedName name="черновик_4">"'рт-передача'!черновик"</definedName>
    <definedName name="четвертый" localSheetId="1">#REF!</definedName>
    <definedName name="четвертый" localSheetId="4">#REF!</definedName>
    <definedName name="четвертый" localSheetId="8">#REF!</definedName>
    <definedName name="четвертый">#REF!</definedName>
    <definedName name="ЧП1" localSheetId="8">[4]MAIN!$F$396</definedName>
    <definedName name="ЧП1">[5]MAIN!$F$396</definedName>
    <definedName name="Ш_СК">[17]Ш_Передача_ЭЭ!$A$79</definedName>
    <definedName name="шглоьотьиита" localSheetId="1">[12]!шглоьотьиита</definedName>
    <definedName name="шглоьотьиита" localSheetId="4">[12]!шглоьотьиита</definedName>
    <definedName name="шглоьотьиита">[12]!шглоьотьиита</definedName>
    <definedName name="шгншногрппрпр" localSheetId="1">[12]!шгншногрппрпр</definedName>
    <definedName name="шгншногрппрпр" localSheetId="4">[12]!шгншногрппрпр</definedName>
    <definedName name="шгншногрппрпр">[12]!шгншногрппрпр</definedName>
    <definedName name="шгоропропрап" localSheetId="1">[12]!шгоропропрап</definedName>
    <definedName name="шгоропропрап" localSheetId="4">[12]!шгоропропрап</definedName>
    <definedName name="шгоропропрап">[12]!шгоропропрап</definedName>
    <definedName name="шгшрормпавкаы" hidden="1">{#N/A,#N/A,TRUE,"Лист1";#N/A,#N/A,TRUE,"Лист2";#N/A,#N/A,TRUE,"Лист3"}</definedName>
    <definedName name="шгшщгшпрпрапа" localSheetId="1">[12]!шгшщгшпрпрапа</definedName>
    <definedName name="шгшщгшпрпрапа" localSheetId="4">[12]!шгшщгшпрпрапа</definedName>
    <definedName name="шгшщгшпрпрапа">[12]!шгшщгшпрпрапа</definedName>
    <definedName name="шир_дан" localSheetId="1">#REF!</definedName>
    <definedName name="шир_дан" localSheetId="4">#REF!</definedName>
    <definedName name="шир_дан" localSheetId="8">#REF!</definedName>
    <definedName name="шир_дан">#REF!</definedName>
    <definedName name="шир_отч" localSheetId="1">#REF!</definedName>
    <definedName name="шир_отч" localSheetId="4">#REF!</definedName>
    <definedName name="шир_отч">#REF!</definedName>
    <definedName name="шир_прош" localSheetId="1">#REF!</definedName>
    <definedName name="шир_прош" localSheetId="4">#REF!</definedName>
    <definedName name="шир_прош">#REF!</definedName>
    <definedName name="шир_тек" localSheetId="1">#REF!</definedName>
    <definedName name="шир_тек" localSheetId="4">#REF!</definedName>
    <definedName name="шир_тек">#REF!</definedName>
    <definedName name="шоапвваыаыф" hidden="1">{#N/A,#N/A,TRUE,"Лист1";#N/A,#N/A,TRUE,"Лист2";#N/A,#N/A,TRUE,"Лист3"}</definedName>
    <definedName name="шогоитими" localSheetId="1">[12]!шогоитими</definedName>
    <definedName name="шогоитими" localSheetId="4">[12]!шогоитими</definedName>
    <definedName name="шогоитими">[12]!шогоитими</definedName>
    <definedName name="шооитиаавч" hidden="1">{#N/A,#N/A,TRUE,"Лист1";#N/A,#N/A,TRUE,"Лист2";#N/A,#N/A,TRUE,"Лист3"}</definedName>
    <definedName name="шорорррпапра" localSheetId="1">[12]!шорорррпапра</definedName>
    <definedName name="шорорррпапра" localSheetId="4">[12]!шорорррпапра</definedName>
    <definedName name="шорорррпапра">[12]!шорорррпапра</definedName>
    <definedName name="шоррпвакуф" localSheetId="1">[12]!шоррпвакуф</definedName>
    <definedName name="шоррпвакуф" localSheetId="4">[12]!шоррпвакуф</definedName>
    <definedName name="шоррпвакуф">[12]!шоррпвакуф</definedName>
    <definedName name="шорттисаавч" localSheetId="1">[12]!шорттисаавч</definedName>
    <definedName name="шорттисаавч" localSheetId="4">[12]!шорттисаавч</definedName>
    <definedName name="шорттисаавч">[12]!шорттисаавч</definedName>
    <definedName name="штлоррпммпачв" localSheetId="1">[12]!штлоррпммпачв</definedName>
    <definedName name="штлоррпммпачв" localSheetId="4">[12]!штлоррпммпачв</definedName>
    <definedName name="штлоррпммпачв">[12]!штлоррпммпачв</definedName>
    <definedName name="шшшшшо" localSheetId="1">[12]!шшшшшо</definedName>
    <definedName name="шшшшшо" localSheetId="4">[12]!шшшшшо</definedName>
    <definedName name="шшшшшо" localSheetId="8">[6]!шшшшшо</definedName>
    <definedName name="шшшшшо">[12]!шшшшшо</definedName>
    <definedName name="шщщолоорпап" localSheetId="1">[12]!шщщолоорпап</definedName>
    <definedName name="шщщолоорпап" localSheetId="4">[12]!шщщолоорпап</definedName>
    <definedName name="шщщолоорпап">[12]!шщщолоорпап</definedName>
    <definedName name="щ" localSheetId="1">[12]!щ</definedName>
    <definedName name="щ" localSheetId="4">[12]!щ</definedName>
    <definedName name="щ" localSheetId="8">[14]!щ</definedName>
    <definedName name="щ">[12]!щ</definedName>
    <definedName name="щ_4">"'рт-передача'!щ"</definedName>
    <definedName name="щзллторм" localSheetId="1">[12]!щзллторм</definedName>
    <definedName name="щзллторм" localSheetId="4">[12]!щзллторм</definedName>
    <definedName name="щзллторм">[12]!щзллторм</definedName>
    <definedName name="щзшщлщщошшо" localSheetId="1">[12]!щзшщлщщошшо</definedName>
    <definedName name="щзшщлщщошшо" localSheetId="4">[12]!щзшщлщщошшо</definedName>
    <definedName name="щзшщлщщошшо">[12]!щзшщлщщошшо</definedName>
    <definedName name="щзшщшщгшроо" localSheetId="1">[12]!щзшщшщгшроо</definedName>
    <definedName name="щзшщшщгшроо" localSheetId="4">[12]!щзшщшщгшроо</definedName>
    <definedName name="щзшщшщгшроо">[12]!щзшщшщгшроо</definedName>
    <definedName name="щоллопекв" localSheetId="1">[12]!щоллопекв</definedName>
    <definedName name="щоллопекв" localSheetId="4">[12]!щоллопекв</definedName>
    <definedName name="щоллопекв">[12]!щоллопекв</definedName>
    <definedName name="щомекв" localSheetId="1">[12]!щомекв</definedName>
    <definedName name="щомекв" localSheetId="4">[12]!щомекв</definedName>
    <definedName name="щомекв">[12]!щомекв</definedName>
    <definedName name="щшгшиекв" localSheetId="1">[12]!щшгшиекв</definedName>
    <definedName name="щшгшиекв" localSheetId="4">[12]!щшгшиекв</definedName>
    <definedName name="щшгшиекв">[12]!щшгшиекв</definedName>
    <definedName name="щшлдолрорми" hidden="1">{#N/A,#N/A,TRUE,"Лист1";#N/A,#N/A,TRUE,"Лист2";#N/A,#N/A,TRUE,"Лист3"}</definedName>
    <definedName name="щшолььти" localSheetId="1">[12]!щшолььти</definedName>
    <definedName name="щшолььти" localSheetId="4">[12]!щшолььти</definedName>
    <definedName name="щшолььти">[12]!щшолььти</definedName>
    <definedName name="щшропса" localSheetId="1">[12]!щшропса</definedName>
    <definedName name="щшропса" localSheetId="4">[12]!щшропса</definedName>
    <definedName name="щшропса">[12]!щшропса</definedName>
    <definedName name="щшщгтропрпвс" localSheetId="1">[12]!щшщгтропрпвс</definedName>
    <definedName name="щшщгтропрпвс" localSheetId="4">[12]!щшщгтропрпвс</definedName>
    <definedName name="щшщгтропрпвс">[12]!щшщгтропрпвс</definedName>
    <definedName name="ыаппр" localSheetId="8">'ТМ по ТП 2019'!ыаппр</definedName>
    <definedName name="ыаппр">[0]!ыаппр</definedName>
    <definedName name="ыаппр_4">"'рт-передача'!ыаппр"</definedName>
    <definedName name="ыапр" localSheetId="8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8">'ТМ по ТП 2019'!ыаупп</definedName>
    <definedName name="ыаупп">[0]!ыаупп</definedName>
    <definedName name="ыаупп_4">"'рт-передача'!ыаупп"</definedName>
    <definedName name="ыаыыа" localSheetId="8">'ТМ по ТП 2019'!ыаыыа</definedName>
    <definedName name="ыаыыа">[0]!ыаыыа</definedName>
    <definedName name="ыаыыа_4">"'рт-передача'!ыаыыа"</definedName>
    <definedName name="ыв" localSheetId="1">[12]!ыв</definedName>
    <definedName name="ыв" localSheetId="4">[12]!ыв</definedName>
    <definedName name="ыв" localSheetId="8">[20]!ыв</definedName>
    <definedName name="ыв">[12]!ыв</definedName>
    <definedName name="ыв_4">"'рт-передача'!ыв"</definedName>
    <definedName name="ыварпйцпр" localSheetId="8">[14]!ыварпйцпр</definedName>
    <definedName name="ыварпйцпр">[15]!ыварпйцпр</definedName>
    <definedName name="ывафыафп" localSheetId="8">[14]!ывафыафп</definedName>
    <definedName name="ывафыафп">[15]!ывафыафп</definedName>
    <definedName name="ывпкывк" localSheetId="8">'ТМ по ТП 2019'!ывпкывк</definedName>
    <definedName name="ывпкывк">[0]!ывпкывк</definedName>
    <definedName name="ывпкывк_4">"'рт-передача'!ывпкывк"</definedName>
    <definedName name="ывпмьпь" localSheetId="8">'ТМ по ТП 2019'!ывпмьпь</definedName>
    <definedName name="ывпмьпь">[0]!ывпмьпь</definedName>
    <definedName name="ывпмьпь_4">"'рт-передача'!ывпмьпь"</definedName>
    <definedName name="ывявапро" localSheetId="1">[12]!ывявапро</definedName>
    <definedName name="ывявапро" localSheetId="4">[12]!ывявапро</definedName>
    <definedName name="ывявапро">[12]!ывявапро</definedName>
    <definedName name="ымпы" localSheetId="8">'ТМ по ТП 2019'!ымпы</definedName>
    <definedName name="ымпы">[0]!ымпы</definedName>
    <definedName name="ымпы_4">"'рт-передача'!ымпы"</definedName>
    <definedName name="ыпр" localSheetId="8">'ТМ по ТП 2019'!ыпр</definedName>
    <definedName name="ыпр">[0]!ыпр</definedName>
    <definedName name="ыпр_4">"'рт-передача'!ыпр"</definedName>
    <definedName name="ыпыим" localSheetId="8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8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8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8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 localSheetId="8">'ТМ по ТП 2019'!ыфса</definedName>
    <definedName name="ыфса">[0]!ыфса</definedName>
    <definedName name="ыфса_4">"'рт-передача'!ыфса"</definedName>
    <definedName name="ыыыы" localSheetId="1">[12]!ыыыы</definedName>
    <definedName name="ыыыы" localSheetId="4">[12]!ыыыы</definedName>
    <definedName name="ыыыы" localSheetId="8">[20]!ыыыы</definedName>
    <definedName name="ыыыы">[12]!ыыыы</definedName>
    <definedName name="ыыыы_4">"'рт-передача'!ыыыы"</definedName>
    <definedName name="ЬЬ">'[104]ИТОГИ  по Н,Р,Э,Q'!$A$2:$IV$4</definedName>
    <definedName name="эл" localSheetId="8">#REF!</definedName>
    <definedName name="эл">#REF!</definedName>
    <definedName name="ЭЛ.ЭНЕРГИЯ">[56]!w</definedName>
    <definedName name="электро" localSheetId="8">#REF!</definedName>
    <definedName name="электро">#REF!</definedName>
    <definedName name="электро_проц_ф" localSheetId="8">#REF!</definedName>
    <definedName name="электро_проц_ф">#REF!</definedName>
    <definedName name="электро_процент" localSheetId="8">#REF!</definedName>
    <definedName name="электро_процент">#REF!</definedName>
    <definedName name="Энергосбыт" localSheetId="8">[14]!Энергосбыт</definedName>
    <definedName name="Энергосбыт">[15]!Энергосбыт</definedName>
    <definedName name="Эотп_нн_смежн" localSheetId="8">#REF!</definedName>
    <definedName name="Эотп_нн_смежн">#REF!</definedName>
    <definedName name="Эотп_сн1_ВН" localSheetId="8">#REF!</definedName>
    <definedName name="Эотп_сн1_ВН">#REF!</definedName>
    <definedName name="Эотп_сн1_смежн" localSheetId="8">#REF!</definedName>
    <definedName name="Эотп_сн1_смежн">#REF!</definedName>
    <definedName name="Эотп_сн2_ВН" localSheetId="8">#REF!</definedName>
    <definedName name="Эотп_сн2_ВН">#REF!</definedName>
    <definedName name="Эотп_сн2_смежн" localSheetId="8">#REF!</definedName>
    <definedName name="Эотп_сн2_смежн">#REF!</definedName>
    <definedName name="Эотп_сн2_СН1" localSheetId="8">#REF!</definedName>
    <definedName name="Эотп_сн2_СН1">#REF!</definedName>
    <definedName name="Эпо_вн" localSheetId="8">#REF!</definedName>
    <definedName name="Эпо_вн">#REF!</definedName>
    <definedName name="Эпост_вн" localSheetId="8">#REF!</definedName>
    <definedName name="Эпост_вн">#REF!</definedName>
    <definedName name="Эпост_нн" localSheetId="8">#REF!</definedName>
    <definedName name="Эпост_нн">#REF!</definedName>
    <definedName name="Эпост_сн1" localSheetId="8">#REF!</definedName>
    <definedName name="Эпост_сн1">#REF!</definedName>
    <definedName name="Эпост_сн2" localSheetId="8">#REF!</definedName>
    <definedName name="Эпост_сн2">#REF!</definedName>
    <definedName name="ю" localSheetId="8">'ТМ по ТП 2019'!ю</definedName>
    <definedName name="ю">[0]!ю</definedName>
    <definedName name="ю_4">"'рт-передача'!ю"</definedName>
    <definedName name="юбьбютьи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ююююююю" localSheetId="8">'ТМ по ТП 2019'!ююююююю</definedName>
    <definedName name="ююююююю">[0]!ююююююю</definedName>
    <definedName name="ююююююю_4">"'рт-передача'!ююююююю"</definedName>
    <definedName name="я" localSheetId="1">[12]!я</definedName>
    <definedName name="я" localSheetId="4">[12]!я</definedName>
    <definedName name="Я" localSheetId="8">#REF!</definedName>
    <definedName name="я">[12]!я</definedName>
    <definedName name="я_4">"'рт-передача'!я"</definedName>
    <definedName name="янв" localSheetId="1">#REF!</definedName>
    <definedName name="янв" localSheetId="4">#REF!</definedName>
    <definedName name="янв" localSheetId="8">#REF!</definedName>
    <definedName name="янв">#REF!</definedName>
    <definedName name="янв2" localSheetId="1">#REF!</definedName>
    <definedName name="янв2" localSheetId="4">#REF!</definedName>
    <definedName name="янв2">#REF!</definedName>
    <definedName name="ясыва" localSheetId="8">[14]!ясыва</definedName>
    <definedName name="ясыва">[15]!ясыва</definedName>
    <definedName name="яя" localSheetId="1">[12]!яя</definedName>
    <definedName name="яя" localSheetId="4">[12]!яя</definedName>
    <definedName name="яя" localSheetId="8">'ТМ по ТП 2019'!яя</definedName>
    <definedName name="яя">[12]!яя</definedName>
    <definedName name="яя_4">"'рт-передача'!яя"</definedName>
    <definedName name="яяя" localSheetId="1">[12]!яяя</definedName>
    <definedName name="яяя" localSheetId="4">[12]!яяя</definedName>
    <definedName name="яяя" localSheetId="8">[6]!яяя</definedName>
    <definedName name="яяя">[12]!яяя</definedName>
    <definedName name="яяя_4">"'рт-передача'!яяя"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8" i="17" l="1"/>
  <c r="I68" i="17" s="1"/>
  <c r="I67" i="17"/>
  <c r="H67" i="17"/>
  <c r="I65" i="17"/>
  <c r="H65" i="17"/>
  <c r="I64" i="17"/>
  <c r="H61" i="17"/>
  <c r="I61" i="17" s="1"/>
  <c r="I26" i="17"/>
  <c r="H26" i="17"/>
  <c r="I25" i="17"/>
  <c r="H25" i="17"/>
  <c r="I24" i="17"/>
  <c r="H24" i="17"/>
  <c r="I23" i="17"/>
  <c r="H20" i="17"/>
  <c r="I20" i="17" s="1"/>
  <c r="H19" i="17"/>
  <c r="I19" i="17" s="1"/>
  <c r="I18" i="17"/>
  <c r="H18" i="17"/>
  <c r="I17" i="17"/>
  <c r="H15" i="17"/>
  <c r="I15" i="17" s="1"/>
  <c r="I14" i="17"/>
  <c r="H14" i="17"/>
  <c r="I13" i="17"/>
  <c r="H13" i="17"/>
  <c r="I12" i="17"/>
  <c r="H12" i="17"/>
  <c r="H9" i="17"/>
  <c r="H62" i="17" l="1"/>
  <c r="I62" i="17" s="1"/>
  <c r="K13" i="16" l="1"/>
  <c r="J13" i="16"/>
  <c r="I13" i="16"/>
  <c r="K21" i="16"/>
  <c r="I21" i="16"/>
  <c r="K24" i="16"/>
  <c r="H1773" i="11"/>
  <c r="H1771" i="11"/>
  <c r="H1768" i="11"/>
  <c r="H1766" i="11"/>
  <c r="H1764" i="11"/>
  <c r="H1762" i="11"/>
  <c r="H1760" i="11"/>
  <c r="H1758" i="11"/>
  <c r="H1755" i="11"/>
  <c r="H1753" i="11"/>
  <c r="H1751" i="11"/>
  <c r="H1749" i="11"/>
  <c r="H1747" i="11"/>
  <c r="H1745" i="11"/>
  <c r="H1740" i="11"/>
  <c r="H1738" i="11"/>
  <c r="H1729" i="11"/>
  <c r="H1726" i="11"/>
  <c r="H1712" i="11"/>
  <c r="H1683" i="11"/>
  <c r="H1581" i="11"/>
  <c r="H1576" i="11"/>
  <c r="H1574" i="11"/>
  <c r="H1572" i="11"/>
  <c r="H1570" i="11"/>
  <c r="H1568" i="11"/>
  <c r="H1565" i="11"/>
  <c r="H1563" i="11"/>
  <c r="H1561" i="11"/>
  <c r="H1559" i="11"/>
  <c r="H1557" i="11"/>
  <c r="H1554" i="11"/>
  <c r="H1552" i="11"/>
  <c r="H1550" i="11"/>
  <c r="H1548" i="11"/>
  <c r="H1546" i="11"/>
  <c r="H1542" i="11"/>
  <c r="H1540" i="11"/>
  <c r="H1538" i="11"/>
  <c r="H1536" i="11"/>
  <c r="H1534" i="11"/>
  <c r="H1532" i="11"/>
  <c r="H1529" i="11"/>
  <c r="H1527" i="11"/>
  <c r="H1525" i="11"/>
  <c r="H1523" i="11"/>
  <c r="H1521" i="11"/>
  <c r="H1519" i="11"/>
  <c r="H1515" i="11"/>
  <c r="H1513" i="11"/>
  <c r="H1511" i="11"/>
  <c r="H1509" i="11"/>
  <c r="H1507" i="11"/>
  <c r="H1505" i="11"/>
  <c r="H1502" i="11"/>
  <c r="H1500" i="11"/>
  <c r="H1498" i="11"/>
  <c r="H1496" i="11"/>
  <c r="H1494" i="11"/>
  <c r="H1492" i="11"/>
  <c r="H1487" i="11"/>
  <c r="H1485" i="11"/>
  <c r="H1483" i="11"/>
  <c r="H1481" i="11"/>
  <c r="H1479" i="11"/>
  <c r="H1477" i="11"/>
  <c r="H1474" i="11"/>
  <c r="H1472" i="11"/>
  <c r="H1470" i="11"/>
  <c r="H1468" i="11"/>
  <c r="H1466" i="11"/>
  <c r="H1464" i="11"/>
  <c r="H1460" i="11"/>
  <c r="H1458" i="11"/>
  <c r="H1456" i="11"/>
  <c r="H1454" i="11"/>
  <c r="H1452" i="11"/>
  <c r="H1450" i="11"/>
  <c r="H1447" i="11"/>
  <c r="H1445" i="11"/>
  <c r="H1443" i="11"/>
  <c r="H1441" i="11"/>
  <c r="H1439" i="11"/>
  <c r="H1437" i="11"/>
  <c r="H1432" i="11"/>
  <c r="H1430" i="11"/>
  <c r="H1428" i="11"/>
  <c r="H1426" i="11"/>
  <c r="H1424" i="11"/>
  <c r="H1422" i="11"/>
  <c r="H1419" i="11"/>
  <c r="H1417" i="11"/>
  <c r="H1415" i="11"/>
  <c r="H1413" i="11"/>
  <c r="H1411" i="11"/>
  <c r="H1409" i="11"/>
  <c r="H1405" i="11"/>
  <c r="H1403" i="11"/>
  <c r="H1401" i="11"/>
  <c r="H1399" i="11"/>
  <c r="H1397" i="11"/>
  <c r="H1395" i="11"/>
  <c r="H1392" i="11"/>
  <c r="H1390" i="11"/>
  <c r="H1388" i="11"/>
  <c r="H1386" i="11"/>
  <c r="H1384" i="11"/>
  <c r="H1382" i="11"/>
  <c r="H1377" i="11"/>
  <c r="H1375" i="11"/>
  <c r="H1373" i="11"/>
  <c r="H1371" i="11"/>
  <c r="H1369" i="11"/>
  <c r="H1367" i="11"/>
  <c r="H1364" i="11"/>
  <c r="H1362" i="11"/>
  <c r="H1360" i="11"/>
  <c r="H1358" i="11"/>
  <c r="H1356" i="11"/>
  <c r="H1354" i="11"/>
  <c r="H1350" i="11"/>
  <c r="H1348" i="11"/>
  <c r="H1346" i="11"/>
  <c r="H1344" i="11"/>
  <c r="H1342" i="11"/>
  <c r="H1340" i="11"/>
  <c r="H1337" i="11"/>
  <c r="H1335" i="11"/>
  <c r="H1333" i="11"/>
  <c r="H1331" i="11"/>
  <c r="H1329" i="11"/>
  <c r="H1327" i="11"/>
  <c r="H1322" i="11"/>
  <c r="H1320" i="11"/>
  <c r="H1318" i="11"/>
  <c r="H1316" i="11"/>
  <c r="H1314" i="11"/>
  <c r="H1312" i="11"/>
  <c r="H1309" i="11"/>
  <c r="H1307" i="11"/>
  <c r="H1305" i="11"/>
  <c r="H1303" i="11"/>
  <c r="H1301" i="11"/>
  <c r="H1299" i="11"/>
  <c r="H1295" i="11"/>
  <c r="H1293" i="11"/>
  <c r="H1291" i="11"/>
  <c r="H1289" i="11"/>
  <c r="H1287" i="11"/>
  <c r="H1285" i="11"/>
  <c r="H1282" i="11"/>
  <c r="H1280" i="11"/>
  <c r="H1278" i="11"/>
  <c r="H1276" i="11"/>
  <c r="H1274" i="11"/>
  <c r="H1272" i="11"/>
  <c r="H1267" i="11"/>
  <c r="H1265" i="11"/>
  <c r="H1263" i="11"/>
  <c r="H1261" i="11"/>
  <c r="H1259" i="11"/>
  <c r="H1257" i="11"/>
  <c r="H1254" i="11"/>
  <c r="H1252" i="11"/>
  <c r="H1250" i="11"/>
  <c r="H1248" i="11"/>
  <c r="H1246" i="11"/>
  <c r="H1244" i="11"/>
  <c r="H1240" i="11"/>
  <c r="H1238" i="11"/>
  <c r="H1236" i="11"/>
  <c r="H1221" i="11"/>
  <c r="H1218" i="11"/>
  <c r="H1215" i="11"/>
  <c r="H1213" i="11"/>
  <c r="H1211" i="11"/>
  <c r="H1178" i="11"/>
  <c r="H1176" i="11"/>
  <c r="H1174" i="11"/>
  <c r="H1172" i="11"/>
  <c r="H1170" i="11"/>
  <c r="H1168" i="11"/>
  <c r="H1165" i="11"/>
  <c r="H1163" i="11"/>
  <c r="H1161" i="11"/>
  <c r="H1159" i="11"/>
  <c r="H1157" i="11"/>
  <c r="H1155" i="11"/>
  <c r="H1151" i="11"/>
  <c r="H1149" i="11"/>
  <c r="H1147" i="11"/>
  <c r="H1145" i="11"/>
  <c r="H1143" i="11"/>
  <c r="H1141" i="11"/>
  <c r="H1138" i="11"/>
  <c r="H1136" i="11"/>
  <c r="H1134" i="11"/>
  <c r="H1132" i="11"/>
  <c r="H1130" i="11"/>
  <c r="H1128" i="11"/>
  <c r="H1124" i="11"/>
  <c r="H1122" i="11"/>
  <c r="H1120" i="11"/>
  <c r="H1118" i="11"/>
  <c r="H1116" i="11"/>
  <c r="H1114" i="11"/>
  <c r="H1111" i="11"/>
  <c r="H1109" i="11"/>
  <c r="H1107" i="11"/>
  <c r="H1105" i="11"/>
  <c r="H292" i="11"/>
  <c r="H290" i="11"/>
  <c r="H288" i="11"/>
  <c r="H286" i="11"/>
  <c r="H284" i="11"/>
  <c r="H282" i="11"/>
  <c r="H279" i="11"/>
  <c r="H277" i="11"/>
  <c r="H275" i="11"/>
  <c r="H273" i="11"/>
  <c r="H271" i="11"/>
  <c r="H269" i="11"/>
  <c r="H264" i="11"/>
  <c r="H262" i="11"/>
  <c r="H260" i="11"/>
  <c r="H258" i="11"/>
  <c r="H256" i="11"/>
  <c r="H254" i="11"/>
  <c r="H251" i="11"/>
  <c r="H249" i="11"/>
  <c r="H247" i="11"/>
  <c r="H245" i="11"/>
  <c r="H243" i="11"/>
  <c r="H241" i="11"/>
  <c r="H238" i="11"/>
  <c r="H236" i="11"/>
  <c r="H234" i="11"/>
  <c r="H232" i="11"/>
  <c r="H230" i="11"/>
  <c r="H228" i="11"/>
  <c r="H225" i="11"/>
  <c r="H223" i="11"/>
  <c r="H221" i="11"/>
  <c r="H219" i="11"/>
  <c r="H217" i="11"/>
  <c r="H215" i="11"/>
  <c r="H211" i="11"/>
  <c r="H209" i="11"/>
  <c r="H207" i="11"/>
  <c r="H205" i="11"/>
  <c r="H203" i="11"/>
  <c r="H201" i="11"/>
  <c r="H198" i="11"/>
  <c r="H196" i="11"/>
  <c r="H194" i="11"/>
  <c r="H192" i="11"/>
  <c r="H190" i="11"/>
  <c r="H188" i="11"/>
  <c r="H185" i="11"/>
  <c r="H183" i="11"/>
  <c r="H181" i="11"/>
  <c r="H179" i="11"/>
  <c r="H177" i="11"/>
  <c r="H175" i="11"/>
  <c r="H172" i="11"/>
  <c r="H170" i="11"/>
  <c r="H168" i="11"/>
  <c r="H166" i="11"/>
  <c r="H164" i="11"/>
  <c r="H162" i="11"/>
  <c r="H157" i="11"/>
  <c r="H155" i="11"/>
  <c r="H153" i="11"/>
  <c r="H151" i="11"/>
  <c r="H149" i="11"/>
  <c r="H147" i="11"/>
  <c r="H144" i="11"/>
  <c r="H142" i="11"/>
  <c r="H140" i="11"/>
  <c r="H138" i="11"/>
  <c r="H136" i="11"/>
  <c r="H134" i="11"/>
  <c r="H131" i="11"/>
  <c r="H129" i="11"/>
  <c r="H127" i="11"/>
  <c r="H125" i="11"/>
  <c r="H123" i="11"/>
  <c r="H121" i="11"/>
  <c r="H118" i="11"/>
  <c r="H116" i="11"/>
  <c r="H114" i="11"/>
  <c r="H112" i="11"/>
  <c r="H110" i="11"/>
  <c r="H108" i="11"/>
  <c r="H104" i="11"/>
  <c r="H102" i="11"/>
  <c r="H100" i="11"/>
  <c r="H98" i="11"/>
  <c r="H96" i="11"/>
  <c r="H94" i="11"/>
  <c r="H91" i="11"/>
  <c r="H89" i="11"/>
  <c r="H87" i="11"/>
  <c r="H85" i="11"/>
  <c r="H42" i="11"/>
  <c r="H40" i="11"/>
  <c r="H38" i="11"/>
  <c r="H36" i="11"/>
  <c r="H34" i="11"/>
  <c r="H32" i="11"/>
  <c r="H29" i="11"/>
  <c r="H27" i="11"/>
  <c r="H25" i="11"/>
  <c r="H23" i="11"/>
  <c r="H21" i="11"/>
  <c r="H19" i="11"/>
  <c r="E24" i="16" l="1"/>
  <c r="D24" i="16"/>
  <c r="C24" i="16"/>
  <c r="K23" i="16"/>
  <c r="J23" i="16"/>
  <c r="K22" i="16"/>
  <c r="J22" i="16"/>
  <c r="I22" i="16"/>
  <c r="E16" i="16"/>
  <c r="E13" i="16" s="1"/>
  <c r="E8" i="16" s="1"/>
  <c r="D16" i="16"/>
  <c r="C16" i="16"/>
  <c r="C13" i="16"/>
  <c r="C8" i="16" s="1"/>
  <c r="K6" i="16"/>
  <c r="J6" i="16"/>
  <c r="I6" i="16"/>
  <c r="H6" i="16"/>
  <c r="G6" i="16"/>
  <c r="F6" i="16"/>
  <c r="F24" i="15"/>
  <c r="F16" i="15"/>
  <c r="F8" i="15"/>
  <c r="F2087" i="14"/>
  <c r="E2087" i="14"/>
  <c r="F2085" i="14"/>
  <c r="E2085" i="14"/>
  <c r="F2083" i="14"/>
  <c r="E2083" i="14"/>
  <c r="F2081" i="14"/>
  <c r="E2081" i="14"/>
  <c r="F2079" i="14"/>
  <c r="E2079" i="14"/>
  <c r="F2077" i="14"/>
  <c r="E2077" i="14"/>
  <c r="F2076" i="14"/>
  <c r="E2076" i="14"/>
  <c r="F2074" i="14"/>
  <c r="E2074" i="14"/>
  <c r="F2072" i="14"/>
  <c r="E2072" i="14"/>
  <c r="F2070" i="14"/>
  <c r="E2070" i="14"/>
  <c r="F2068" i="14"/>
  <c r="E2068" i="14"/>
  <c r="F2066" i="14"/>
  <c r="E2066" i="14"/>
  <c r="F2064" i="14"/>
  <c r="E2064" i="14"/>
  <c r="F2063" i="14"/>
  <c r="E2063" i="14"/>
  <c r="E2062" i="14" s="1"/>
  <c r="F2062" i="14"/>
  <c r="F2034" i="14" s="1"/>
  <c r="F2060" i="14"/>
  <c r="E2060" i="14"/>
  <c r="F2058" i="14"/>
  <c r="E2058" i="14"/>
  <c r="F2056" i="14"/>
  <c r="E2056" i="14"/>
  <c r="F2054" i="14"/>
  <c r="E2054" i="14"/>
  <c r="F2052" i="14"/>
  <c r="E2052" i="14"/>
  <c r="F2050" i="14"/>
  <c r="E2050" i="14"/>
  <c r="F2049" i="14"/>
  <c r="E2049" i="14"/>
  <c r="F2047" i="14"/>
  <c r="E2047" i="14"/>
  <c r="F2045" i="14"/>
  <c r="E2045" i="14"/>
  <c r="F2043" i="14"/>
  <c r="E2043" i="14"/>
  <c r="F2041" i="14"/>
  <c r="E2041" i="14"/>
  <c r="F2039" i="14"/>
  <c r="E2039" i="14"/>
  <c r="F2037" i="14"/>
  <c r="E2037" i="14"/>
  <c r="F2036" i="14"/>
  <c r="E2036" i="14"/>
  <c r="F2035" i="14"/>
  <c r="E2035" i="14"/>
  <c r="F2032" i="14"/>
  <c r="E2032" i="14"/>
  <c r="F2030" i="14"/>
  <c r="E2030" i="14"/>
  <c r="F2028" i="14"/>
  <c r="E2028" i="14"/>
  <c r="F2026" i="14"/>
  <c r="E2026" i="14"/>
  <c r="F2024" i="14"/>
  <c r="E2024" i="14"/>
  <c r="F2022" i="14"/>
  <c r="E2022" i="14"/>
  <c r="F2021" i="14"/>
  <c r="E2021" i="14"/>
  <c r="F2019" i="14"/>
  <c r="E2019" i="14"/>
  <c r="F2017" i="14"/>
  <c r="E2017" i="14"/>
  <c r="F2015" i="14"/>
  <c r="E2015" i="14"/>
  <c r="F2013" i="14"/>
  <c r="E2013" i="14"/>
  <c r="F2011" i="14"/>
  <c r="E2011" i="14"/>
  <c r="F2009" i="14"/>
  <c r="E2009" i="14"/>
  <c r="F2008" i="14"/>
  <c r="E2008" i="14"/>
  <c r="F2007" i="14"/>
  <c r="E2007" i="14"/>
  <c r="F2005" i="14"/>
  <c r="E2005" i="14"/>
  <c r="F2003" i="14"/>
  <c r="E2003" i="14"/>
  <c r="F2001" i="14"/>
  <c r="E2001" i="14"/>
  <c r="F1999" i="14"/>
  <c r="E1999" i="14"/>
  <c r="F1997" i="14"/>
  <c r="E1997" i="14"/>
  <c r="F1995" i="14"/>
  <c r="E1995" i="14"/>
  <c r="F1994" i="14"/>
  <c r="E1994" i="14"/>
  <c r="F1992" i="14"/>
  <c r="E1992" i="14"/>
  <c r="F1990" i="14"/>
  <c r="E1990" i="14"/>
  <c r="F1988" i="14"/>
  <c r="E1988" i="14"/>
  <c r="F1986" i="14"/>
  <c r="E1986" i="14"/>
  <c r="F1984" i="14"/>
  <c r="E1984" i="14"/>
  <c r="F1982" i="14"/>
  <c r="E1982" i="14"/>
  <c r="F1981" i="14"/>
  <c r="E1981" i="14"/>
  <c r="E1980" i="14" s="1"/>
  <c r="E1979" i="14" s="1"/>
  <c r="F1980" i="14"/>
  <c r="F1979" i="14" s="1"/>
  <c r="F1977" i="14"/>
  <c r="E1977" i="14"/>
  <c r="F1975" i="14"/>
  <c r="E1975" i="14"/>
  <c r="F1973" i="14"/>
  <c r="E1973" i="14"/>
  <c r="F1971" i="14"/>
  <c r="E1971" i="14"/>
  <c r="F1969" i="14"/>
  <c r="E1969" i="14"/>
  <c r="F1967" i="14"/>
  <c r="E1967" i="14"/>
  <c r="F1966" i="14"/>
  <c r="E1966" i="14"/>
  <c r="F1964" i="14"/>
  <c r="E1964" i="14"/>
  <c r="F1962" i="14"/>
  <c r="E1962" i="14"/>
  <c r="F1960" i="14"/>
  <c r="E1960" i="14"/>
  <c r="F1958" i="14"/>
  <c r="E1958" i="14"/>
  <c r="F1956" i="14"/>
  <c r="E1956" i="14"/>
  <c r="F1954" i="14"/>
  <c r="E1954" i="14"/>
  <c r="F1953" i="14"/>
  <c r="E1953" i="14"/>
  <c r="E1952" i="14" s="1"/>
  <c r="F1952" i="14"/>
  <c r="F1950" i="14"/>
  <c r="E1950" i="14"/>
  <c r="F1948" i="14"/>
  <c r="E1948" i="14"/>
  <c r="F1946" i="14"/>
  <c r="E1946" i="14"/>
  <c r="F1944" i="14"/>
  <c r="E1944" i="14"/>
  <c r="F1942" i="14"/>
  <c r="E1942" i="14"/>
  <c r="F1940" i="14"/>
  <c r="E1940" i="14"/>
  <c r="F1939" i="14"/>
  <c r="E1939" i="14"/>
  <c r="F1937" i="14"/>
  <c r="E1937" i="14"/>
  <c r="F1935" i="14"/>
  <c r="E1935" i="14"/>
  <c r="F1933" i="14"/>
  <c r="E1933" i="14"/>
  <c r="F1931" i="14"/>
  <c r="E1931" i="14"/>
  <c r="F1929" i="14"/>
  <c r="E1929" i="14"/>
  <c r="F1927" i="14"/>
  <c r="E1927" i="14"/>
  <c r="F1926" i="14"/>
  <c r="F1925" i="14" s="1"/>
  <c r="F1924" i="14" s="1"/>
  <c r="E1926" i="14"/>
  <c r="E1925" i="14"/>
  <c r="E1924" i="14" s="1"/>
  <c r="F1922" i="14"/>
  <c r="E1922" i="14"/>
  <c r="F1920" i="14"/>
  <c r="E1920" i="14"/>
  <c r="F1918" i="14"/>
  <c r="E1918" i="14"/>
  <c r="F1916" i="14"/>
  <c r="E1916" i="14"/>
  <c r="F1914" i="14"/>
  <c r="E1914" i="14"/>
  <c r="F1912" i="14"/>
  <c r="E1912" i="14"/>
  <c r="F1911" i="14"/>
  <c r="E1911" i="14"/>
  <c r="F1909" i="14"/>
  <c r="E1909" i="14"/>
  <c r="F1907" i="14"/>
  <c r="E1907" i="14"/>
  <c r="F1905" i="14"/>
  <c r="E1905" i="14"/>
  <c r="F1903" i="14"/>
  <c r="E1903" i="14"/>
  <c r="F1901" i="14"/>
  <c r="E1901" i="14"/>
  <c r="F1899" i="14"/>
  <c r="E1899" i="14"/>
  <c r="F1898" i="14"/>
  <c r="F1897" i="14" s="1"/>
  <c r="E1898" i="14"/>
  <c r="E1897" i="14"/>
  <c r="F1895" i="14"/>
  <c r="E1895" i="14"/>
  <c r="F1893" i="14"/>
  <c r="E1893" i="14"/>
  <c r="F1891" i="14"/>
  <c r="E1891" i="14"/>
  <c r="F1889" i="14"/>
  <c r="E1889" i="14"/>
  <c r="F1887" i="14"/>
  <c r="E1887" i="14"/>
  <c r="F1885" i="14"/>
  <c r="E1885" i="14"/>
  <c r="F1884" i="14"/>
  <c r="E1884" i="14"/>
  <c r="F1882" i="14"/>
  <c r="E1882" i="14"/>
  <c r="F1880" i="14"/>
  <c r="E1880" i="14"/>
  <c r="F1878" i="14"/>
  <c r="E1878" i="14"/>
  <c r="F1876" i="14"/>
  <c r="E1876" i="14"/>
  <c r="F1874" i="14"/>
  <c r="E1874" i="14"/>
  <c r="F1872" i="14"/>
  <c r="E1872" i="14"/>
  <c r="F1871" i="14"/>
  <c r="E1871" i="14"/>
  <c r="E1870" i="14" s="1"/>
  <c r="E1869" i="14" s="1"/>
  <c r="F1870" i="14"/>
  <c r="F1867" i="14"/>
  <c r="E1867" i="14"/>
  <c r="F1865" i="14"/>
  <c r="E1865" i="14"/>
  <c r="F1863" i="14"/>
  <c r="E1863" i="14"/>
  <c r="F1861" i="14"/>
  <c r="F1856" i="14" s="1"/>
  <c r="E1861" i="14"/>
  <c r="F1859" i="14"/>
  <c r="E1859" i="14"/>
  <c r="F1857" i="14"/>
  <c r="E1857" i="14"/>
  <c r="E1856" i="14"/>
  <c r="F1854" i="14"/>
  <c r="E1854" i="14"/>
  <c r="F1852" i="14"/>
  <c r="E1852" i="14"/>
  <c r="F1850" i="14"/>
  <c r="E1850" i="14"/>
  <c r="F1848" i="14"/>
  <c r="E1848" i="14"/>
  <c r="F1846" i="14"/>
  <c r="E1846" i="14"/>
  <c r="F1844" i="14"/>
  <c r="E1844" i="14"/>
  <c r="F1843" i="14"/>
  <c r="E1843" i="14"/>
  <c r="E1842" i="14"/>
  <c r="F1840" i="14"/>
  <c r="E1840" i="14"/>
  <c r="F1838" i="14"/>
  <c r="E1838" i="14"/>
  <c r="F1836" i="14"/>
  <c r="E1836" i="14"/>
  <c r="F1834" i="14"/>
  <c r="E1834" i="14"/>
  <c r="F1832" i="14"/>
  <c r="E1832" i="14"/>
  <c r="F1830" i="14"/>
  <c r="E1830" i="14"/>
  <c r="F1829" i="14"/>
  <c r="E1829" i="14"/>
  <c r="F1827" i="14"/>
  <c r="E1827" i="14"/>
  <c r="F1825" i="14"/>
  <c r="E1825" i="14"/>
  <c r="F1823" i="14"/>
  <c r="E1823" i="14"/>
  <c r="F1820" i="14"/>
  <c r="F1815" i="14" s="1"/>
  <c r="F1814" i="14" s="1"/>
  <c r="E1820" i="14"/>
  <c r="F1818" i="14"/>
  <c r="E1818" i="14"/>
  <c r="F1816" i="14"/>
  <c r="E1816" i="14"/>
  <c r="E1815" i="14"/>
  <c r="E1814" i="14"/>
  <c r="E1813" i="14" s="1"/>
  <c r="F1810" i="14"/>
  <c r="E1810" i="14"/>
  <c r="F1808" i="14"/>
  <c r="E1808" i="14"/>
  <c r="F1806" i="14"/>
  <c r="E1806" i="14"/>
  <c r="F1804" i="14"/>
  <c r="E1804" i="14"/>
  <c r="F1802" i="14"/>
  <c r="E1802" i="14"/>
  <c r="F1800" i="14"/>
  <c r="E1800" i="14"/>
  <c r="F1799" i="14"/>
  <c r="E1799" i="14"/>
  <c r="F1797" i="14"/>
  <c r="E1797" i="14"/>
  <c r="F1795" i="14"/>
  <c r="E1795" i="14"/>
  <c r="F1793" i="14"/>
  <c r="E1793" i="14"/>
  <c r="F1791" i="14"/>
  <c r="E1791" i="14"/>
  <c r="F1789" i="14"/>
  <c r="E1789" i="14"/>
  <c r="F1787" i="14"/>
  <c r="E1787" i="14"/>
  <c r="F1786" i="14"/>
  <c r="E1786" i="14"/>
  <c r="F1784" i="14"/>
  <c r="E1784" i="14"/>
  <c r="F1782" i="14"/>
  <c r="E1782" i="14"/>
  <c r="F1780" i="14"/>
  <c r="E1780" i="14"/>
  <c r="F1778" i="14"/>
  <c r="E1778" i="14"/>
  <c r="F1776" i="14"/>
  <c r="E1776" i="14"/>
  <c r="F1774" i="14"/>
  <c r="E1774" i="14"/>
  <c r="F1773" i="14"/>
  <c r="E1773" i="14"/>
  <c r="F1771" i="14"/>
  <c r="E1771" i="14"/>
  <c r="F1769" i="14"/>
  <c r="E1769" i="14"/>
  <c r="F1767" i="14"/>
  <c r="E1767" i="14"/>
  <c r="F1765" i="14"/>
  <c r="E1765" i="14"/>
  <c r="F1763" i="14"/>
  <c r="E1763" i="14"/>
  <c r="F1761" i="14"/>
  <c r="E1761" i="14"/>
  <c r="F1760" i="14"/>
  <c r="E1760" i="14"/>
  <c r="F1759" i="14"/>
  <c r="E1759" i="14"/>
  <c r="F1757" i="14"/>
  <c r="E1757" i="14"/>
  <c r="F1755" i="14"/>
  <c r="E1755" i="14"/>
  <c r="F1753" i="14"/>
  <c r="E1753" i="14"/>
  <c r="F1751" i="14"/>
  <c r="E1751" i="14"/>
  <c r="F1749" i="14"/>
  <c r="E1749" i="14"/>
  <c r="F1747" i="14"/>
  <c r="E1747" i="14"/>
  <c r="F1746" i="14"/>
  <c r="E1746" i="14"/>
  <c r="F1744" i="14"/>
  <c r="E1744" i="14"/>
  <c r="F1742" i="14"/>
  <c r="E1742" i="14"/>
  <c r="F1719" i="14"/>
  <c r="E1719" i="14"/>
  <c r="F1718" i="14"/>
  <c r="F1717" i="14"/>
  <c r="F1716" i="14"/>
  <c r="F1715" i="14"/>
  <c r="F1714" i="14"/>
  <c r="F1713" i="14"/>
  <c r="F1712" i="14"/>
  <c r="F1711" i="14"/>
  <c r="F459" i="14"/>
  <c r="E1186" i="14"/>
  <c r="E459" i="14"/>
  <c r="F398" i="14"/>
  <c r="E398" i="14"/>
  <c r="E395" i="14" s="1"/>
  <c r="F396" i="14"/>
  <c r="E396" i="14"/>
  <c r="F393" i="14"/>
  <c r="E393" i="14"/>
  <c r="F391" i="14"/>
  <c r="E391" i="14"/>
  <c r="F389" i="14"/>
  <c r="E389" i="14"/>
  <c r="F387" i="14"/>
  <c r="E387" i="14"/>
  <c r="F385" i="14"/>
  <c r="E385" i="14"/>
  <c r="F383" i="14"/>
  <c r="E383" i="14"/>
  <c r="E382" i="14" s="1"/>
  <c r="F382" i="14"/>
  <c r="F380" i="14"/>
  <c r="E380" i="14"/>
  <c r="F378" i="14"/>
  <c r="E378" i="14"/>
  <c r="F376" i="14"/>
  <c r="E376" i="14"/>
  <c r="F374" i="14"/>
  <c r="E374" i="14"/>
  <c r="F372" i="14"/>
  <c r="E372" i="14"/>
  <c r="F370" i="14"/>
  <c r="E370" i="14"/>
  <c r="F369" i="14"/>
  <c r="E369" i="14"/>
  <c r="F365" i="14"/>
  <c r="E365" i="14"/>
  <c r="F363" i="14"/>
  <c r="E363" i="14"/>
  <c r="F361" i="14"/>
  <c r="E361" i="14"/>
  <c r="F359" i="14"/>
  <c r="E359" i="14"/>
  <c r="F357" i="14"/>
  <c r="E357" i="14"/>
  <c r="F355" i="14"/>
  <c r="E355" i="14"/>
  <c r="E354" i="14" s="1"/>
  <c r="F354" i="14"/>
  <c r="F352" i="14"/>
  <c r="E352" i="14"/>
  <c r="F350" i="14"/>
  <c r="E350" i="14"/>
  <c r="F348" i="14"/>
  <c r="E348" i="14"/>
  <c r="F346" i="14"/>
  <c r="E346" i="14"/>
  <c r="F344" i="14"/>
  <c r="E344" i="14"/>
  <c r="F342" i="14"/>
  <c r="E342" i="14"/>
  <c r="F341" i="14"/>
  <c r="E341" i="14"/>
  <c r="F339" i="14"/>
  <c r="E339" i="14"/>
  <c r="F337" i="14"/>
  <c r="E337" i="14"/>
  <c r="F335" i="14"/>
  <c r="E335" i="14"/>
  <c r="F333" i="14"/>
  <c r="E333" i="14"/>
  <c r="F331" i="14"/>
  <c r="E331" i="14"/>
  <c r="F329" i="14"/>
  <c r="E329" i="14"/>
  <c r="E328" i="14" s="1"/>
  <c r="F328" i="14"/>
  <c r="F314" i="14" s="1"/>
  <c r="F326" i="14"/>
  <c r="E326" i="14"/>
  <c r="F324" i="14"/>
  <c r="E324" i="14"/>
  <c r="F322" i="14"/>
  <c r="E322" i="14"/>
  <c r="F320" i="14"/>
  <c r="E320" i="14"/>
  <c r="F318" i="14"/>
  <c r="E318" i="14"/>
  <c r="F316" i="14"/>
  <c r="F315" i="14" s="1"/>
  <c r="E316" i="14"/>
  <c r="E315" i="14"/>
  <c r="E314" i="14" s="1"/>
  <c r="F312" i="14"/>
  <c r="E312" i="14"/>
  <c r="F310" i="14"/>
  <c r="E310" i="14"/>
  <c r="F308" i="14"/>
  <c r="E308" i="14"/>
  <c r="F306" i="14"/>
  <c r="E306" i="14"/>
  <c r="F304" i="14"/>
  <c r="E304" i="14"/>
  <c r="E301" i="14" s="1"/>
  <c r="F302" i="14"/>
  <c r="F301" i="14" s="1"/>
  <c r="E302" i="14"/>
  <c r="F299" i="14"/>
  <c r="E299" i="14"/>
  <c r="F297" i="14"/>
  <c r="E297" i="14"/>
  <c r="F295" i="14"/>
  <c r="E295" i="14"/>
  <c r="F293" i="14"/>
  <c r="E293" i="14"/>
  <c r="F291" i="14"/>
  <c r="E291" i="14"/>
  <c r="F289" i="14"/>
  <c r="E289" i="14"/>
  <c r="E288" i="14" s="1"/>
  <c r="F288" i="14"/>
  <c r="F286" i="14"/>
  <c r="E286" i="14"/>
  <c r="F284" i="14"/>
  <c r="E284" i="14"/>
  <c r="F282" i="14"/>
  <c r="E282" i="14"/>
  <c r="F280" i="14"/>
  <c r="E280" i="14"/>
  <c r="F278" i="14"/>
  <c r="E278" i="14"/>
  <c r="F276" i="14"/>
  <c r="F275" i="14" s="1"/>
  <c r="E276" i="14"/>
  <c r="E275" i="14"/>
  <c r="F273" i="14"/>
  <c r="E273" i="14"/>
  <c r="F271" i="14"/>
  <c r="E271" i="14"/>
  <c r="F269" i="14"/>
  <c r="E269" i="14"/>
  <c r="F267" i="14"/>
  <c r="E267" i="14"/>
  <c r="F265" i="14"/>
  <c r="E265" i="14"/>
  <c r="F263" i="14"/>
  <c r="E263" i="14"/>
  <c r="E262" i="14" s="1"/>
  <c r="E261" i="14" s="1"/>
  <c r="E260" i="14" s="1"/>
  <c r="F262" i="14"/>
  <c r="F258" i="14"/>
  <c r="E258" i="14"/>
  <c r="F256" i="14"/>
  <c r="E256" i="14"/>
  <c r="F254" i="14"/>
  <c r="E254" i="14"/>
  <c r="F252" i="14"/>
  <c r="E252" i="14"/>
  <c r="F250" i="14"/>
  <c r="E250" i="14"/>
  <c r="F248" i="14"/>
  <c r="F247" i="14" s="1"/>
  <c r="E248" i="14"/>
  <c r="E247" i="14"/>
  <c r="F245" i="14"/>
  <c r="E245" i="14"/>
  <c r="F243" i="14"/>
  <c r="E243" i="14"/>
  <c r="F241" i="14"/>
  <c r="E241" i="14"/>
  <c r="F239" i="14"/>
  <c r="E239" i="14"/>
  <c r="F237" i="14"/>
  <c r="E237" i="14"/>
  <c r="F235" i="14"/>
  <c r="E235" i="14"/>
  <c r="E234" i="14" s="1"/>
  <c r="F234" i="14"/>
  <c r="F232" i="14"/>
  <c r="E232" i="14"/>
  <c r="F230" i="14"/>
  <c r="E230" i="14"/>
  <c r="F228" i="14"/>
  <c r="E228" i="14"/>
  <c r="F226" i="14"/>
  <c r="E226" i="14"/>
  <c r="F224" i="14"/>
  <c r="E224" i="14"/>
  <c r="E221" i="14" s="1"/>
  <c r="F222" i="14"/>
  <c r="F221" i="14" s="1"/>
  <c r="E222" i="14"/>
  <c r="F219" i="14"/>
  <c r="E219" i="14"/>
  <c r="F217" i="14"/>
  <c r="E217" i="14"/>
  <c r="F215" i="14"/>
  <c r="E215" i="14"/>
  <c r="F213" i="14"/>
  <c r="E213" i="14"/>
  <c r="F211" i="14"/>
  <c r="E211" i="14"/>
  <c r="F209" i="14"/>
  <c r="E209" i="14"/>
  <c r="E208" i="14" s="1"/>
  <c r="F208" i="14"/>
  <c r="E207" i="14"/>
  <c r="F205" i="14"/>
  <c r="E205" i="14"/>
  <c r="F203" i="14"/>
  <c r="E203" i="14"/>
  <c r="F201" i="14"/>
  <c r="E201" i="14"/>
  <c r="F199" i="14"/>
  <c r="E199" i="14"/>
  <c r="F197" i="14"/>
  <c r="E197" i="14"/>
  <c r="F195" i="14"/>
  <c r="E195" i="14"/>
  <c r="E194" i="14" s="1"/>
  <c r="F194" i="14"/>
  <c r="F192" i="14"/>
  <c r="E192" i="14"/>
  <c r="F190" i="14"/>
  <c r="E190" i="14"/>
  <c r="F188" i="14"/>
  <c r="E188" i="14"/>
  <c r="F187" i="14"/>
  <c r="F186" i="14"/>
  <c r="F185" i="14"/>
  <c r="F184" i="14"/>
  <c r="F183" i="14"/>
  <c r="F182" i="14"/>
  <c r="F81" i="14"/>
  <c r="E81" i="14"/>
  <c r="F45" i="14"/>
  <c r="F42" i="14"/>
  <c r="E42" i="14"/>
  <c r="E39" i="14" s="1"/>
  <c r="F40" i="14"/>
  <c r="E40" i="14"/>
  <c r="F37" i="14"/>
  <c r="E37" i="14"/>
  <c r="F35" i="14"/>
  <c r="E35" i="14"/>
  <c r="F33" i="14"/>
  <c r="E33" i="14"/>
  <c r="F31" i="14"/>
  <c r="E31" i="14"/>
  <c r="F29" i="14"/>
  <c r="E29" i="14"/>
  <c r="F27" i="14"/>
  <c r="F26" i="14" s="1"/>
  <c r="E27" i="14"/>
  <c r="E26" i="14" s="1"/>
  <c r="F24" i="14"/>
  <c r="E24" i="14"/>
  <c r="F22" i="14"/>
  <c r="E22" i="14"/>
  <c r="F20" i="14"/>
  <c r="E20" i="14"/>
  <c r="F18" i="14"/>
  <c r="E18" i="14"/>
  <c r="F16" i="14"/>
  <c r="E16" i="14"/>
  <c r="F14" i="14"/>
  <c r="F13" i="14" s="1"/>
  <c r="E14" i="14"/>
  <c r="E13" i="14"/>
  <c r="G1489" i="13"/>
  <c r="F1488" i="13"/>
  <c r="E1488" i="13"/>
  <c r="G1487" i="13"/>
  <c r="F1486" i="13"/>
  <c r="E1486" i="13"/>
  <c r="G1485" i="13"/>
  <c r="F1484" i="13"/>
  <c r="E1484" i="13"/>
  <c r="G1483" i="13"/>
  <c r="F1482" i="13"/>
  <c r="E1482" i="13"/>
  <c r="G1481" i="13"/>
  <c r="F1480" i="13"/>
  <c r="E1480" i="13"/>
  <c r="G1479" i="13"/>
  <c r="F1478" i="13"/>
  <c r="E1478" i="13"/>
  <c r="G1476" i="13"/>
  <c r="F1475" i="13"/>
  <c r="E1475" i="13"/>
  <c r="G1474" i="13"/>
  <c r="F1473" i="13"/>
  <c r="E1473" i="13"/>
  <c r="G1472" i="13"/>
  <c r="F1471" i="13"/>
  <c r="E1471" i="13"/>
  <c r="G1470" i="13"/>
  <c r="F1469" i="13"/>
  <c r="E1469" i="13"/>
  <c r="G1468" i="13"/>
  <c r="F1467" i="13"/>
  <c r="E1467" i="13"/>
  <c r="G1466" i="13"/>
  <c r="F1465" i="13"/>
  <c r="E1465" i="13"/>
  <c r="G1462" i="13"/>
  <c r="F1461" i="13"/>
  <c r="E1461" i="13"/>
  <c r="G1460" i="13"/>
  <c r="F1459" i="13"/>
  <c r="E1459" i="13"/>
  <c r="G1458" i="13"/>
  <c r="F1457" i="13"/>
  <c r="E1457" i="13"/>
  <c r="G1456" i="13"/>
  <c r="F1455" i="13"/>
  <c r="E1455" i="13"/>
  <c r="G1454" i="13"/>
  <c r="F1453" i="13"/>
  <c r="E1453" i="13"/>
  <c r="G1452" i="13"/>
  <c r="F1451" i="13"/>
  <c r="E1451" i="13"/>
  <c r="G1449" i="13"/>
  <c r="F1448" i="13"/>
  <c r="E1448" i="13"/>
  <c r="G1447" i="13"/>
  <c r="F1446" i="13"/>
  <c r="E1446" i="13"/>
  <c r="G1445" i="13"/>
  <c r="F1444" i="13"/>
  <c r="E1444" i="13"/>
  <c r="G1443" i="13"/>
  <c r="F1442" i="13"/>
  <c r="E1442" i="13"/>
  <c r="G1441" i="13"/>
  <c r="F1440" i="13"/>
  <c r="E1440" i="13"/>
  <c r="G1439" i="13"/>
  <c r="F1438" i="13"/>
  <c r="E1438" i="13"/>
  <c r="G1434" i="13"/>
  <c r="F1433" i="13"/>
  <c r="E1433" i="13"/>
  <c r="G1432" i="13"/>
  <c r="F1431" i="13"/>
  <c r="E1431" i="13"/>
  <c r="G1430" i="13"/>
  <c r="F1429" i="13"/>
  <c r="E1429" i="13"/>
  <c r="G1428" i="13"/>
  <c r="F1427" i="13"/>
  <c r="E1427" i="13"/>
  <c r="G1426" i="13"/>
  <c r="F1425" i="13"/>
  <c r="E1425" i="13"/>
  <c r="G1424" i="13"/>
  <c r="F1423" i="13"/>
  <c r="E1423" i="13"/>
  <c r="G1421" i="13"/>
  <c r="F1420" i="13"/>
  <c r="E1420" i="13"/>
  <c r="G1419" i="13"/>
  <c r="F1418" i="13"/>
  <c r="E1418" i="13"/>
  <c r="G1417" i="13"/>
  <c r="F1416" i="13"/>
  <c r="E1416" i="13"/>
  <c r="G1415" i="13"/>
  <c r="F1414" i="13"/>
  <c r="E1414" i="13"/>
  <c r="G1413" i="13"/>
  <c r="F1412" i="13"/>
  <c r="E1412" i="13"/>
  <c r="G1411" i="13"/>
  <c r="F1410" i="13"/>
  <c r="E1410" i="13"/>
  <c r="G1407" i="13"/>
  <c r="F1406" i="13"/>
  <c r="E1406" i="13"/>
  <c r="G1405" i="13"/>
  <c r="F1404" i="13"/>
  <c r="E1404" i="13"/>
  <c r="G1403" i="13"/>
  <c r="F1402" i="13"/>
  <c r="E1402" i="13"/>
  <c r="G1401" i="13"/>
  <c r="F1400" i="13"/>
  <c r="E1400" i="13"/>
  <c r="G1399" i="13"/>
  <c r="F1398" i="13"/>
  <c r="E1398" i="13"/>
  <c r="G1397" i="13"/>
  <c r="F1396" i="13"/>
  <c r="E1396" i="13"/>
  <c r="G1394" i="13"/>
  <c r="F1393" i="13"/>
  <c r="E1393" i="13"/>
  <c r="G1392" i="13"/>
  <c r="F1391" i="13"/>
  <c r="E1391" i="13"/>
  <c r="G1390" i="13"/>
  <c r="F1389" i="13"/>
  <c r="E1389" i="13"/>
  <c r="G1388" i="13"/>
  <c r="F1387" i="13"/>
  <c r="E1387" i="13"/>
  <c r="G1386" i="13"/>
  <c r="F1385" i="13"/>
  <c r="E1385" i="13"/>
  <c r="G1384" i="13"/>
  <c r="F1383" i="13"/>
  <c r="E1383" i="13"/>
  <c r="G1379" i="13"/>
  <c r="F1378" i="13"/>
  <c r="E1378" i="13"/>
  <c r="G1377" i="13"/>
  <c r="F1376" i="13"/>
  <c r="E1376" i="13"/>
  <c r="G1375" i="13"/>
  <c r="F1374" i="13"/>
  <c r="E1374" i="13"/>
  <c r="G1373" i="13"/>
  <c r="F1372" i="13"/>
  <c r="E1372" i="13"/>
  <c r="G1371" i="13"/>
  <c r="F1370" i="13"/>
  <c r="E1370" i="13"/>
  <c r="G1369" i="13"/>
  <c r="F1368" i="13"/>
  <c r="F1367" i="13" s="1"/>
  <c r="E1368" i="13"/>
  <c r="G1366" i="13"/>
  <c r="F1365" i="13"/>
  <c r="E1365" i="13"/>
  <c r="G1364" i="13"/>
  <c r="F1363" i="13"/>
  <c r="E1363" i="13"/>
  <c r="G1362" i="13"/>
  <c r="F1361" i="13"/>
  <c r="E1361" i="13"/>
  <c r="G1360" i="13"/>
  <c r="F1359" i="13"/>
  <c r="E1359" i="13"/>
  <c r="G1358" i="13"/>
  <c r="F1357" i="13"/>
  <c r="E1357" i="13"/>
  <c r="G1356" i="13"/>
  <c r="F1355" i="13"/>
  <c r="E1355" i="13"/>
  <c r="G1352" i="13"/>
  <c r="F1351" i="13"/>
  <c r="E1351" i="13"/>
  <c r="G1350" i="13"/>
  <c r="F1349" i="13"/>
  <c r="E1349" i="13"/>
  <c r="G1348" i="13"/>
  <c r="F1347" i="13"/>
  <c r="E1347" i="13"/>
  <c r="G1346" i="13"/>
  <c r="F1345" i="13"/>
  <c r="E1345" i="13"/>
  <c r="E1340" i="13" s="1"/>
  <c r="G1344" i="13"/>
  <c r="F1343" i="13"/>
  <c r="E1343" i="13"/>
  <c r="G1342" i="13"/>
  <c r="F1341" i="13"/>
  <c r="E1341" i="13"/>
  <c r="G1339" i="13"/>
  <c r="F1338" i="13"/>
  <c r="E1338" i="13"/>
  <c r="G1337" i="13"/>
  <c r="F1336" i="13"/>
  <c r="E1336" i="13"/>
  <c r="G1335" i="13"/>
  <c r="F1334" i="13"/>
  <c r="E1334" i="13"/>
  <c r="G1333" i="13"/>
  <c r="F1332" i="13"/>
  <c r="E1332" i="13"/>
  <c r="G1331" i="13"/>
  <c r="F1330" i="13"/>
  <c r="E1330" i="13"/>
  <c r="G1329" i="13"/>
  <c r="F1328" i="13"/>
  <c r="E1328" i="13"/>
  <c r="G1324" i="13"/>
  <c r="F1323" i="13"/>
  <c r="E1323" i="13"/>
  <c r="G1322" i="13"/>
  <c r="F1321" i="13"/>
  <c r="E1321" i="13"/>
  <c r="G1320" i="13"/>
  <c r="F1319" i="13"/>
  <c r="E1319" i="13"/>
  <c r="G1318" i="13"/>
  <c r="F1317" i="13"/>
  <c r="E1317" i="13"/>
  <c r="G1316" i="13"/>
  <c r="F1315" i="13"/>
  <c r="E1315" i="13"/>
  <c r="G1314" i="13"/>
  <c r="F1313" i="13"/>
  <c r="E1313" i="13"/>
  <c r="G1311" i="13"/>
  <c r="F1310" i="13"/>
  <c r="E1310" i="13"/>
  <c r="G1309" i="13"/>
  <c r="F1308" i="13"/>
  <c r="E1308" i="13"/>
  <c r="G1307" i="13"/>
  <c r="F1306" i="13"/>
  <c r="E1306" i="13"/>
  <c r="G1305" i="13"/>
  <c r="F1304" i="13"/>
  <c r="E1304" i="13"/>
  <c r="G1303" i="13"/>
  <c r="F1302" i="13"/>
  <c r="E1302" i="13"/>
  <c r="G1301" i="13"/>
  <c r="F1300" i="13"/>
  <c r="E1300" i="13"/>
  <c r="G1297" i="13"/>
  <c r="F1296" i="13"/>
  <c r="E1296" i="13"/>
  <c r="G1295" i="13"/>
  <c r="F1294" i="13"/>
  <c r="E1294" i="13"/>
  <c r="G1293" i="13"/>
  <c r="F1292" i="13"/>
  <c r="E1292" i="13"/>
  <c r="G1291" i="13"/>
  <c r="F1290" i="13"/>
  <c r="E1290" i="13"/>
  <c r="G1289" i="13"/>
  <c r="F1288" i="13"/>
  <c r="E1288" i="13"/>
  <c r="G1287" i="13"/>
  <c r="F1286" i="13"/>
  <c r="E1286" i="13"/>
  <c r="F1285" i="13"/>
  <c r="G1284" i="13"/>
  <c r="F1283" i="13"/>
  <c r="E1283" i="13"/>
  <c r="G1282" i="13"/>
  <c r="F1281" i="13"/>
  <c r="E1281" i="13"/>
  <c r="G1280" i="13"/>
  <c r="F1279" i="13"/>
  <c r="E1279" i="13"/>
  <c r="G1278" i="13"/>
  <c r="F1277" i="13"/>
  <c r="E1277" i="13"/>
  <c r="G1276" i="13"/>
  <c r="F1275" i="13"/>
  <c r="E1275" i="13"/>
  <c r="G1274" i="13"/>
  <c r="F1273" i="13"/>
  <c r="E1273" i="13"/>
  <c r="G1269" i="13"/>
  <c r="F1268" i="13"/>
  <c r="E1268" i="13"/>
  <c r="G1267" i="13"/>
  <c r="F1266" i="13"/>
  <c r="E1266" i="13"/>
  <c r="G1265" i="13"/>
  <c r="F1264" i="13"/>
  <c r="E1264" i="13"/>
  <c r="G1263" i="13"/>
  <c r="F1262" i="13"/>
  <c r="E1262" i="13"/>
  <c r="G1261" i="13"/>
  <c r="F1260" i="13"/>
  <c r="E1260" i="13"/>
  <c r="G1259" i="13"/>
  <c r="F1258" i="13"/>
  <c r="F1257" i="13" s="1"/>
  <c r="E1258" i="13"/>
  <c r="G1256" i="13"/>
  <c r="F1255" i="13"/>
  <c r="E1255" i="13"/>
  <c r="G1254" i="13"/>
  <c r="F1253" i="13"/>
  <c r="E1253" i="13"/>
  <c r="G1252" i="13"/>
  <c r="F1251" i="13"/>
  <c r="E1251" i="13"/>
  <c r="G1250" i="13"/>
  <c r="F1249" i="13"/>
  <c r="E1249" i="13"/>
  <c r="G1248" i="13"/>
  <c r="F1247" i="13"/>
  <c r="E1247" i="13"/>
  <c r="G1246" i="13"/>
  <c r="F1245" i="13"/>
  <c r="E1245" i="13"/>
  <c r="F1244" i="13"/>
  <c r="F1243" i="13" s="1"/>
  <c r="G1242" i="13"/>
  <c r="F1241" i="13"/>
  <c r="E1241" i="13"/>
  <c r="F1238" i="13"/>
  <c r="E1238" i="13"/>
  <c r="F1237" i="13"/>
  <c r="F1236" i="13"/>
  <c r="F1235" i="13"/>
  <c r="F1234" i="13"/>
  <c r="F1233" i="13"/>
  <c r="F1232" i="13"/>
  <c r="E1226" i="13"/>
  <c r="G1225" i="13"/>
  <c r="F1224" i="13"/>
  <c r="E1224" i="13"/>
  <c r="G1223" i="13"/>
  <c r="F1222" i="13"/>
  <c r="E1222" i="13"/>
  <c r="G1221" i="13"/>
  <c r="F1220" i="13"/>
  <c r="E1220" i="13"/>
  <c r="G1218" i="13"/>
  <c r="F1217" i="13"/>
  <c r="E1217" i="13"/>
  <c r="F1211" i="13"/>
  <c r="F1210" i="13" s="1"/>
  <c r="E1210" i="13"/>
  <c r="F1208" i="13"/>
  <c r="E1208" i="13"/>
  <c r="F1206" i="13"/>
  <c r="F1205" i="13"/>
  <c r="F1204" i="13"/>
  <c r="F1203" i="13"/>
  <c r="F1202" i="13"/>
  <c r="F1201" i="13"/>
  <c r="F1200" i="13"/>
  <c r="E1193" i="13"/>
  <c r="F1190" i="13"/>
  <c r="E1190" i="13"/>
  <c r="E1187" i="13" s="1"/>
  <c r="F1188" i="13"/>
  <c r="E1188" i="13"/>
  <c r="G1183" i="13"/>
  <c r="F1182" i="13"/>
  <c r="E1182" i="13"/>
  <c r="G1181" i="13"/>
  <c r="F1180" i="13"/>
  <c r="E1180" i="13"/>
  <c r="G1179" i="13"/>
  <c r="F1178" i="13"/>
  <c r="E1178" i="13"/>
  <c r="G1177" i="13"/>
  <c r="F1176" i="13"/>
  <c r="E1176" i="13"/>
  <c r="G1175" i="13"/>
  <c r="F1174" i="13"/>
  <c r="E1174" i="13"/>
  <c r="G1173" i="13"/>
  <c r="F1172" i="13"/>
  <c r="E1172" i="13"/>
  <c r="G1170" i="13"/>
  <c r="F1169" i="13"/>
  <c r="E1169" i="13"/>
  <c r="G1168" i="13"/>
  <c r="F1167" i="13"/>
  <c r="E1167" i="13"/>
  <c r="G1166" i="13"/>
  <c r="F1165" i="13"/>
  <c r="E1165" i="13"/>
  <c r="G1164" i="13"/>
  <c r="F1163" i="13"/>
  <c r="E1163" i="13"/>
  <c r="G1161" i="13"/>
  <c r="F1160" i="13"/>
  <c r="E1160" i="13"/>
  <c r="G1159" i="13"/>
  <c r="F1158" i="13"/>
  <c r="E1158" i="13"/>
  <c r="G1156" i="13"/>
  <c r="F1155" i="13"/>
  <c r="E1155" i="13"/>
  <c r="G1154" i="13"/>
  <c r="F1153" i="13"/>
  <c r="E1153" i="13"/>
  <c r="G1152" i="13"/>
  <c r="F1151" i="13"/>
  <c r="E1151" i="13"/>
  <c r="G1150" i="13"/>
  <c r="F1149" i="13"/>
  <c r="E1149" i="13"/>
  <c r="G1148" i="13"/>
  <c r="F1147" i="13"/>
  <c r="E1147" i="13"/>
  <c r="G1146" i="13"/>
  <c r="F1145" i="13"/>
  <c r="E1145" i="13"/>
  <c r="G1143" i="13"/>
  <c r="F1142" i="13"/>
  <c r="E1142" i="13"/>
  <c r="G1141" i="13"/>
  <c r="F1140" i="13"/>
  <c r="E1140" i="13"/>
  <c r="G1139" i="13"/>
  <c r="F1138" i="13"/>
  <c r="E1138" i="13"/>
  <c r="G1137" i="13"/>
  <c r="F1136" i="13"/>
  <c r="E1136" i="13"/>
  <c r="E1131" i="13" s="1"/>
  <c r="G1135" i="13"/>
  <c r="F1134" i="13"/>
  <c r="E1134" i="13"/>
  <c r="G1133" i="13"/>
  <c r="F1132" i="13"/>
  <c r="E1132" i="13"/>
  <c r="G1129" i="13"/>
  <c r="F1128" i="13"/>
  <c r="E1128" i="13"/>
  <c r="G1127" i="13"/>
  <c r="F1126" i="13"/>
  <c r="E1126" i="13"/>
  <c r="G1125" i="13"/>
  <c r="F1124" i="13"/>
  <c r="E1124" i="13"/>
  <c r="G1123" i="13"/>
  <c r="F1122" i="13"/>
  <c r="E1122" i="13"/>
  <c r="G1121" i="13"/>
  <c r="F1120" i="13"/>
  <c r="E1120" i="13"/>
  <c r="G1119" i="13"/>
  <c r="F1118" i="13"/>
  <c r="F1117" i="13" s="1"/>
  <c r="E1118" i="13"/>
  <c r="G1116" i="13"/>
  <c r="F1115" i="13"/>
  <c r="E1115" i="13"/>
  <c r="G1114" i="13"/>
  <c r="F1113" i="13"/>
  <c r="E1113" i="13"/>
  <c r="F1099" i="13"/>
  <c r="E1099" i="13"/>
  <c r="F769" i="13"/>
  <c r="F768" i="13"/>
  <c r="F767" i="13"/>
  <c r="F766" i="13"/>
  <c r="F765" i="13"/>
  <c r="F764" i="13"/>
  <c r="F763" i="13"/>
  <c r="F762" i="13"/>
  <c r="E754" i="13"/>
  <c r="E370" i="13" s="1"/>
  <c r="G369" i="13"/>
  <c r="G368" i="13"/>
  <c r="G367" i="13"/>
  <c r="G308" i="13"/>
  <c r="E301" i="13"/>
  <c r="G300" i="13"/>
  <c r="E295" i="13"/>
  <c r="G293" i="13"/>
  <c r="F292" i="13"/>
  <c r="E292" i="13"/>
  <c r="G291" i="13"/>
  <c r="F290" i="13"/>
  <c r="E290" i="13"/>
  <c r="G289" i="13"/>
  <c r="F288" i="13"/>
  <c r="F281" i="13" s="1"/>
  <c r="E288" i="13"/>
  <c r="G287" i="13"/>
  <c r="F286" i="13"/>
  <c r="E286" i="13"/>
  <c r="G285" i="13"/>
  <c r="F284" i="13"/>
  <c r="E284" i="13"/>
  <c r="G283" i="13"/>
  <c r="F282" i="13"/>
  <c r="E282" i="13"/>
  <c r="G280" i="13"/>
  <c r="F279" i="13"/>
  <c r="E279" i="13"/>
  <c r="G278" i="13"/>
  <c r="F277" i="13"/>
  <c r="E277" i="13"/>
  <c r="G276" i="13"/>
  <c r="F275" i="13"/>
  <c r="E275" i="13"/>
  <c r="G274" i="13"/>
  <c r="F273" i="13"/>
  <c r="E273" i="13"/>
  <c r="G272" i="13"/>
  <c r="F271" i="13"/>
  <c r="E271" i="13"/>
  <c r="G270" i="13"/>
  <c r="F269" i="13"/>
  <c r="F268" i="13" s="1"/>
  <c r="E269" i="13"/>
  <c r="G265" i="13"/>
  <c r="F264" i="13"/>
  <c r="E264" i="13"/>
  <c r="G263" i="13"/>
  <c r="F262" i="13"/>
  <c r="E262" i="13"/>
  <c r="G261" i="13"/>
  <c r="F260" i="13"/>
  <c r="E260" i="13"/>
  <c r="G259" i="13"/>
  <c r="F258" i="13"/>
  <c r="E258" i="13"/>
  <c r="G257" i="13"/>
  <c r="F256" i="13"/>
  <c r="E256" i="13"/>
  <c r="G255" i="13"/>
  <c r="F254" i="13"/>
  <c r="E254" i="13"/>
  <c r="G252" i="13"/>
  <c r="F251" i="13"/>
  <c r="E251" i="13"/>
  <c r="G250" i="13"/>
  <c r="F249" i="13"/>
  <c r="E249" i="13"/>
  <c r="G248" i="13"/>
  <c r="F247" i="13"/>
  <c r="E247" i="13"/>
  <c r="G246" i="13"/>
  <c r="F245" i="13"/>
  <c r="E245" i="13"/>
  <c r="G244" i="13"/>
  <c r="F243" i="13"/>
  <c r="E243" i="13"/>
  <c r="G242" i="13"/>
  <c r="F241" i="13"/>
  <c r="F240" i="13" s="1"/>
  <c r="E241" i="13"/>
  <c r="G239" i="13"/>
  <c r="F238" i="13"/>
  <c r="E238" i="13"/>
  <c r="G237" i="13"/>
  <c r="F236" i="13"/>
  <c r="E236" i="13"/>
  <c r="G235" i="13"/>
  <c r="F234" i="13"/>
  <c r="E234" i="13"/>
  <c r="G233" i="13"/>
  <c r="F232" i="13"/>
  <c r="E232" i="13"/>
  <c r="G231" i="13"/>
  <c r="F230" i="13"/>
  <c r="E230" i="13"/>
  <c r="G229" i="13"/>
  <c r="F228" i="13"/>
  <c r="E228" i="13"/>
  <c r="G226" i="13"/>
  <c r="F225" i="13"/>
  <c r="E225" i="13"/>
  <c r="G224" i="13"/>
  <c r="F223" i="13"/>
  <c r="E223" i="13"/>
  <c r="G222" i="13"/>
  <c r="F221" i="13"/>
  <c r="E221" i="13"/>
  <c r="G220" i="13"/>
  <c r="F219" i="13"/>
  <c r="E219" i="13"/>
  <c r="G218" i="13"/>
  <c r="F217" i="13"/>
  <c r="E217" i="13"/>
  <c r="G216" i="13"/>
  <c r="F215" i="13"/>
  <c r="E215" i="13"/>
  <c r="G212" i="13"/>
  <c r="F211" i="13"/>
  <c r="E211" i="13"/>
  <c r="G210" i="13"/>
  <c r="F209" i="13"/>
  <c r="E209" i="13"/>
  <c r="G208" i="13"/>
  <c r="F207" i="13"/>
  <c r="E207" i="13"/>
  <c r="G206" i="13"/>
  <c r="F205" i="13"/>
  <c r="E205" i="13"/>
  <c r="G204" i="13"/>
  <c r="F203" i="13"/>
  <c r="E203" i="13"/>
  <c r="G202" i="13"/>
  <c r="F201" i="13"/>
  <c r="E201" i="13"/>
  <c r="E200" i="13" s="1"/>
  <c r="G199" i="13"/>
  <c r="F198" i="13"/>
  <c r="E198" i="13"/>
  <c r="G197" i="13"/>
  <c r="F196" i="13"/>
  <c r="E196" i="13"/>
  <c r="G195" i="13"/>
  <c r="F194" i="13"/>
  <c r="E194" i="13"/>
  <c r="G193" i="13"/>
  <c r="F192" i="13"/>
  <c r="E192" i="13"/>
  <c r="G191" i="13"/>
  <c r="F190" i="13"/>
  <c r="E190" i="13"/>
  <c r="G189" i="13"/>
  <c r="F188" i="13"/>
  <c r="E188" i="13"/>
  <c r="G186" i="13"/>
  <c r="F185" i="13"/>
  <c r="E185" i="13"/>
  <c r="G184" i="13"/>
  <c r="F183" i="13"/>
  <c r="E183" i="13"/>
  <c r="G182" i="13"/>
  <c r="F181" i="13"/>
  <c r="E181" i="13"/>
  <c r="G180" i="13"/>
  <c r="F179" i="13"/>
  <c r="E179" i="13"/>
  <c r="G178" i="13"/>
  <c r="F177" i="13"/>
  <c r="E177" i="13"/>
  <c r="G176" i="13"/>
  <c r="F175" i="13"/>
  <c r="F174" i="13" s="1"/>
  <c r="E175" i="13"/>
  <c r="G173" i="13"/>
  <c r="F172" i="13"/>
  <c r="E172" i="13"/>
  <c r="G171" i="13"/>
  <c r="F170" i="13"/>
  <c r="E170" i="13"/>
  <c r="G169" i="13"/>
  <c r="F168" i="13"/>
  <c r="E168" i="13"/>
  <c r="G167" i="13"/>
  <c r="F166" i="13"/>
  <c r="E166" i="13"/>
  <c r="G165" i="13"/>
  <c r="F164" i="13"/>
  <c r="E164" i="13"/>
  <c r="G163" i="13"/>
  <c r="F162" i="13"/>
  <c r="E162" i="13"/>
  <c r="E161" i="13"/>
  <c r="G158" i="13"/>
  <c r="F157" i="13"/>
  <c r="E157" i="13"/>
  <c r="G156" i="13"/>
  <c r="F155" i="13"/>
  <c r="E155" i="13"/>
  <c r="G154" i="13"/>
  <c r="F153" i="13"/>
  <c r="E153" i="13"/>
  <c r="G152" i="13"/>
  <c r="F151" i="13"/>
  <c r="E151" i="13"/>
  <c r="G150" i="13"/>
  <c r="F149" i="13"/>
  <c r="E149" i="13"/>
  <c r="G148" i="13"/>
  <c r="F147" i="13"/>
  <c r="E147" i="13"/>
  <c r="G145" i="13"/>
  <c r="F144" i="13"/>
  <c r="E144" i="13"/>
  <c r="G143" i="13"/>
  <c r="F142" i="13"/>
  <c r="E142" i="13"/>
  <c r="G141" i="13"/>
  <c r="F140" i="13"/>
  <c r="E140" i="13"/>
  <c r="G139" i="13"/>
  <c r="F138" i="13"/>
  <c r="E138" i="13"/>
  <c r="G137" i="13"/>
  <c r="F136" i="13"/>
  <c r="E136" i="13"/>
  <c r="G135" i="13"/>
  <c r="F134" i="13"/>
  <c r="E134" i="13"/>
  <c r="G132" i="13"/>
  <c r="F131" i="13"/>
  <c r="E131" i="13"/>
  <c r="G130" i="13"/>
  <c r="F129" i="13"/>
  <c r="E129" i="13"/>
  <c r="G128" i="13"/>
  <c r="F127" i="13"/>
  <c r="E127" i="13"/>
  <c r="G126" i="13"/>
  <c r="F125" i="13"/>
  <c r="E125" i="13"/>
  <c r="G124" i="13"/>
  <c r="F123" i="13"/>
  <c r="E123" i="13"/>
  <c r="G122" i="13"/>
  <c r="F121" i="13"/>
  <c r="E121" i="13"/>
  <c r="G119" i="13"/>
  <c r="F118" i="13"/>
  <c r="E118" i="13"/>
  <c r="G117" i="13"/>
  <c r="F116" i="13"/>
  <c r="E116" i="13"/>
  <c r="G115" i="13"/>
  <c r="F114" i="13"/>
  <c r="E114" i="13"/>
  <c r="G113" i="13"/>
  <c r="F112" i="13"/>
  <c r="E112" i="13"/>
  <c r="G111" i="13"/>
  <c r="F110" i="13"/>
  <c r="E110" i="13"/>
  <c r="G109" i="13"/>
  <c r="F108" i="13"/>
  <c r="E108" i="13"/>
  <c r="G105" i="13"/>
  <c r="F104" i="13"/>
  <c r="E104" i="13"/>
  <c r="G103" i="13"/>
  <c r="F102" i="13"/>
  <c r="E102" i="13"/>
  <c r="G101" i="13"/>
  <c r="F100" i="13"/>
  <c r="E100" i="13"/>
  <c r="G99" i="13"/>
  <c r="F98" i="13"/>
  <c r="E98" i="13"/>
  <c r="G97" i="13"/>
  <c r="F96" i="13"/>
  <c r="E96" i="13"/>
  <c r="G95" i="13"/>
  <c r="F94" i="13"/>
  <c r="E94" i="13"/>
  <c r="G92" i="13"/>
  <c r="F91" i="13"/>
  <c r="E91" i="13"/>
  <c r="G90" i="13"/>
  <c r="F89" i="13"/>
  <c r="E89" i="13"/>
  <c r="G88" i="13"/>
  <c r="F87" i="13"/>
  <c r="E87" i="13"/>
  <c r="G86" i="13"/>
  <c r="F86" i="13"/>
  <c r="G85" i="13"/>
  <c r="F85" i="13"/>
  <c r="G84" i="13"/>
  <c r="F84" i="13"/>
  <c r="E54" i="13"/>
  <c r="F44" i="13"/>
  <c r="E44" i="13"/>
  <c r="G43" i="13"/>
  <c r="F42" i="13"/>
  <c r="E42" i="13"/>
  <c r="G40" i="13"/>
  <c r="F39" i="13"/>
  <c r="E39" i="13"/>
  <c r="G38" i="13"/>
  <c r="F37" i="13"/>
  <c r="E37" i="13"/>
  <c r="G36" i="13"/>
  <c r="F35" i="13"/>
  <c r="E35" i="13"/>
  <c r="G34" i="13"/>
  <c r="F33" i="13"/>
  <c r="E33" i="13"/>
  <c r="G32" i="13"/>
  <c r="F31" i="13"/>
  <c r="F28" i="13" s="1"/>
  <c r="E31" i="13"/>
  <c r="G30" i="13"/>
  <c r="F29" i="13"/>
  <c r="E29" i="13"/>
  <c r="E28" i="13" s="1"/>
  <c r="G27" i="13"/>
  <c r="F26" i="13"/>
  <c r="E26" i="13"/>
  <c r="G25" i="13"/>
  <c r="F24" i="13"/>
  <c r="E24" i="13"/>
  <c r="G23" i="13"/>
  <c r="F22" i="13"/>
  <c r="F15" i="13" s="1"/>
  <c r="E22" i="13"/>
  <c r="G21" i="13"/>
  <c r="F20" i="13"/>
  <c r="E20" i="13"/>
  <c r="G19" i="13"/>
  <c r="F18" i="13"/>
  <c r="E18" i="13"/>
  <c r="G17" i="13"/>
  <c r="F16" i="13"/>
  <c r="E16" i="13"/>
  <c r="G2556" i="12"/>
  <c r="F2556" i="12"/>
  <c r="E2556" i="12"/>
  <c r="G2554" i="12"/>
  <c r="F2554" i="12"/>
  <c r="F2553" i="12" s="1"/>
  <c r="E2554" i="12"/>
  <c r="G2551" i="12"/>
  <c r="F2551" i="12"/>
  <c r="E2551" i="12"/>
  <c r="G2549" i="12"/>
  <c r="F2549" i="12"/>
  <c r="E2549" i="12"/>
  <c r="G2547" i="12"/>
  <c r="F2547" i="12"/>
  <c r="E2547" i="12"/>
  <c r="G2545" i="12"/>
  <c r="F2545" i="12"/>
  <c r="E2545" i="12"/>
  <c r="G2543" i="12"/>
  <c r="F2543" i="12"/>
  <c r="E2543" i="12"/>
  <c r="G2541" i="12"/>
  <c r="F2541" i="12"/>
  <c r="E2541" i="12"/>
  <c r="G2538" i="12"/>
  <c r="F2538" i="12"/>
  <c r="E2538" i="12"/>
  <c r="G2536" i="12"/>
  <c r="F2536" i="12"/>
  <c r="E2536" i="12"/>
  <c r="G2534" i="12"/>
  <c r="F2534" i="12"/>
  <c r="E2534" i="12"/>
  <c r="G2532" i="12"/>
  <c r="F2532" i="12"/>
  <c r="E2532" i="12"/>
  <c r="G2530" i="12"/>
  <c r="F2530" i="12"/>
  <c r="E2530" i="12"/>
  <c r="G2528" i="12"/>
  <c r="F2528" i="12"/>
  <c r="E2528" i="12"/>
  <c r="G2523" i="12"/>
  <c r="F2523" i="12"/>
  <c r="E2523" i="12"/>
  <c r="G2521" i="12"/>
  <c r="F2521" i="12"/>
  <c r="E2521" i="12"/>
  <c r="G2519" i="12"/>
  <c r="F2519" i="12"/>
  <c r="E2519" i="12"/>
  <c r="G2516" i="12"/>
  <c r="F2516" i="12"/>
  <c r="E2516" i="12"/>
  <c r="G2514" i="12"/>
  <c r="F2514" i="12"/>
  <c r="E2514" i="12"/>
  <c r="G2511" i="12"/>
  <c r="F2511" i="12"/>
  <c r="E2511" i="12"/>
  <c r="G2508" i="12"/>
  <c r="F2508" i="12"/>
  <c r="E2508" i="12"/>
  <c r="F2500" i="12"/>
  <c r="G2500" i="12"/>
  <c r="E2500" i="12"/>
  <c r="G2478" i="12"/>
  <c r="E2478" i="12"/>
  <c r="G2430" i="12"/>
  <c r="E2430" i="12"/>
  <c r="F2424" i="12"/>
  <c r="F2418" i="12"/>
  <c r="F2414" i="12"/>
  <c r="F2413" i="12"/>
  <c r="F2412" i="12"/>
  <c r="F2411" i="12"/>
  <c r="F2410" i="12"/>
  <c r="F2409" i="12"/>
  <c r="F2399" i="12"/>
  <c r="F2398" i="12"/>
  <c r="F2397" i="12"/>
  <c r="F2395" i="12"/>
  <c r="F2394" i="12"/>
  <c r="F2391" i="12"/>
  <c r="F2390" i="12"/>
  <c r="F2389" i="12"/>
  <c r="F2387" i="12"/>
  <c r="F2386" i="12"/>
  <c r="F2384" i="12"/>
  <c r="F2379" i="12"/>
  <c r="F2378" i="12"/>
  <c r="F2377" i="12"/>
  <c r="F2374" i="12"/>
  <c r="F2373" i="12"/>
  <c r="F2371" i="12"/>
  <c r="F2370" i="12"/>
  <c r="F2369" i="12"/>
  <c r="F2367" i="12"/>
  <c r="F2365" i="12"/>
  <c r="F2357" i="12"/>
  <c r="F2356" i="12"/>
  <c r="F2355" i="12"/>
  <c r="F2354" i="12"/>
  <c r="F2351" i="12"/>
  <c r="F2350" i="12"/>
  <c r="F2348" i="12"/>
  <c r="F2346" i="12"/>
  <c r="F2345" i="12"/>
  <c r="F2344" i="12"/>
  <c r="F2342" i="12"/>
  <c r="F2341" i="12"/>
  <c r="F2339" i="12"/>
  <c r="F2335" i="12"/>
  <c r="F2334" i="12"/>
  <c r="F2332" i="12"/>
  <c r="F2326" i="12"/>
  <c r="F2303" i="12" s="1"/>
  <c r="G2303" i="12"/>
  <c r="E2303" i="12"/>
  <c r="G2158" i="12"/>
  <c r="F2158" i="12"/>
  <c r="E2158" i="12"/>
  <c r="E2157" i="12" s="1"/>
  <c r="G2153" i="12"/>
  <c r="F2153" i="12"/>
  <c r="E2153" i="12"/>
  <c r="G2151" i="12"/>
  <c r="F2151" i="12"/>
  <c r="E2151" i="12"/>
  <c r="G2149" i="12"/>
  <c r="F2149" i="12"/>
  <c r="E2149" i="12"/>
  <c r="G2147" i="12"/>
  <c r="F2147" i="12"/>
  <c r="E2147" i="12"/>
  <c r="G2145" i="12"/>
  <c r="F2145" i="12"/>
  <c r="F2144" i="12" s="1"/>
  <c r="E2145" i="12"/>
  <c r="G2142" i="12"/>
  <c r="F2142" i="12"/>
  <c r="E2142" i="12"/>
  <c r="G2140" i="12"/>
  <c r="F2140" i="12"/>
  <c r="E2140" i="12"/>
  <c r="G2138" i="12"/>
  <c r="F2138" i="12"/>
  <c r="E2138" i="12"/>
  <c r="G2136" i="12"/>
  <c r="F2136" i="12"/>
  <c r="E2136" i="12"/>
  <c r="G2134" i="12"/>
  <c r="F2134" i="12"/>
  <c r="E2134" i="12"/>
  <c r="G2131" i="12"/>
  <c r="F2131" i="12"/>
  <c r="E2131" i="12"/>
  <c r="G2129" i="12"/>
  <c r="F2129" i="12"/>
  <c r="E2129" i="12"/>
  <c r="G2127" i="12"/>
  <c r="F2127" i="12"/>
  <c r="E2127" i="12"/>
  <c r="G2125" i="12"/>
  <c r="F2125" i="12"/>
  <c r="E2125" i="12"/>
  <c r="G2123" i="12"/>
  <c r="F2123" i="12"/>
  <c r="E2123" i="12"/>
  <c r="G2119" i="12"/>
  <c r="F2119" i="12"/>
  <c r="E2119" i="12"/>
  <c r="G2117" i="12"/>
  <c r="F2117" i="12"/>
  <c r="E2117" i="12"/>
  <c r="G2115" i="12"/>
  <c r="F2115" i="12"/>
  <c r="E2115" i="12"/>
  <c r="G2113" i="12"/>
  <c r="F2113" i="12"/>
  <c r="E2113" i="12"/>
  <c r="G2111" i="12"/>
  <c r="F2111" i="12"/>
  <c r="E2111" i="12"/>
  <c r="G2109" i="12"/>
  <c r="F2109" i="12"/>
  <c r="E2109" i="12"/>
  <c r="G2106" i="12"/>
  <c r="F2106" i="12"/>
  <c r="E2106" i="12"/>
  <c r="G2104" i="12"/>
  <c r="F2104" i="12"/>
  <c r="E2104" i="12"/>
  <c r="G2102" i="12"/>
  <c r="F2102" i="12"/>
  <c r="E2102" i="12"/>
  <c r="G2100" i="12"/>
  <c r="F2100" i="12"/>
  <c r="E2100" i="12"/>
  <c r="G2098" i="12"/>
  <c r="G2095" i="12" s="1"/>
  <c r="F2098" i="12"/>
  <c r="E2098" i="12"/>
  <c r="G2096" i="12"/>
  <c r="F2096" i="12"/>
  <c r="E2096" i="12"/>
  <c r="G2092" i="12"/>
  <c r="F2092" i="12"/>
  <c r="E2092" i="12"/>
  <c r="G2090" i="12"/>
  <c r="F2090" i="12"/>
  <c r="E2090" i="12"/>
  <c r="G2088" i="12"/>
  <c r="F2088" i="12"/>
  <c r="E2088" i="12"/>
  <c r="G2086" i="12"/>
  <c r="F2086" i="12"/>
  <c r="E2086" i="12"/>
  <c r="G2084" i="12"/>
  <c r="F2084" i="12"/>
  <c r="E2084" i="12"/>
  <c r="G2082" i="12"/>
  <c r="F2082" i="12"/>
  <c r="E2082" i="12"/>
  <c r="F2081" i="12"/>
  <c r="G2079" i="12"/>
  <c r="F2079" i="12"/>
  <c r="E2079" i="12"/>
  <c r="G2077" i="12"/>
  <c r="F2077" i="12"/>
  <c r="E2077" i="12"/>
  <c r="G2075" i="12"/>
  <c r="F2075" i="12"/>
  <c r="E2075" i="12"/>
  <c r="G2073" i="12"/>
  <c r="F2073" i="12"/>
  <c r="E2073" i="12"/>
  <c r="G2071" i="12"/>
  <c r="F2071" i="12"/>
  <c r="E2071" i="12"/>
  <c r="G2069" i="12"/>
  <c r="G2068" i="12" s="1"/>
  <c r="F2069" i="12"/>
  <c r="E2069" i="12"/>
  <c r="G2064" i="12"/>
  <c r="F2064" i="12"/>
  <c r="E2064" i="12"/>
  <c r="G2062" i="12"/>
  <c r="F2062" i="12"/>
  <c r="E2062" i="12"/>
  <c r="G2060" i="12"/>
  <c r="F2060" i="12"/>
  <c r="E2060" i="12"/>
  <c r="G2058" i="12"/>
  <c r="F2058" i="12"/>
  <c r="E2058" i="12"/>
  <c r="G2056" i="12"/>
  <c r="F2056" i="12"/>
  <c r="E2056" i="12"/>
  <c r="G2054" i="12"/>
  <c r="F2054" i="12"/>
  <c r="E2054" i="12"/>
  <c r="E2053" i="12" s="1"/>
  <c r="G2051" i="12"/>
  <c r="F2051" i="12"/>
  <c r="E2051" i="12"/>
  <c r="G2049" i="12"/>
  <c r="F2049" i="12"/>
  <c r="E2049" i="12"/>
  <c r="G2047" i="12"/>
  <c r="F2047" i="12"/>
  <c r="E2047" i="12"/>
  <c r="G2045" i="12"/>
  <c r="F2045" i="12"/>
  <c r="E2045" i="12"/>
  <c r="G2043" i="12"/>
  <c r="F2043" i="12"/>
  <c r="E2043" i="12"/>
  <c r="G2041" i="12"/>
  <c r="F2041" i="12"/>
  <c r="E2041" i="12"/>
  <c r="G2037" i="12"/>
  <c r="F2037" i="12"/>
  <c r="E2037" i="12"/>
  <c r="G2035" i="12"/>
  <c r="F2035" i="12"/>
  <c r="E2035" i="12"/>
  <c r="G2033" i="12"/>
  <c r="F2033" i="12"/>
  <c r="E2033" i="12"/>
  <c r="G2031" i="12"/>
  <c r="F2031" i="12"/>
  <c r="E2031" i="12"/>
  <c r="G2029" i="12"/>
  <c r="F2029" i="12"/>
  <c r="E2029" i="12"/>
  <c r="G2027" i="12"/>
  <c r="F2027" i="12"/>
  <c r="E2027" i="12"/>
  <c r="G2024" i="12"/>
  <c r="F2024" i="12"/>
  <c r="E2024" i="12"/>
  <c r="G2022" i="12"/>
  <c r="F2022" i="12"/>
  <c r="E2022" i="12"/>
  <c r="G2020" i="12"/>
  <c r="F2020" i="12"/>
  <c r="E2020" i="12"/>
  <c r="G2018" i="12"/>
  <c r="F2018" i="12"/>
  <c r="E2018" i="12"/>
  <c r="G2016" i="12"/>
  <c r="F2016" i="12"/>
  <c r="E2016" i="12"/>
  <c r="G2014" i="12"/>
  <c r="F2014" i="12"/>
  <c r="E2014" i="12"/>
  <c r="G2009" i="12"/>
  <c r="F2009" i="12"/>
  <c r="E2009" i="12"/>
  <c r="G2007" i="12"/>
  <c r="F2007" i="12"/>
  <c r="E2007" i="12"/>
  <c r="G2005" i="12"/>
  <c r="F2005" i="12"/>
  <c r="E2005" i="12"/>
  <c r="G2003" i="12"/>
  <c r="F2003" i="12"/>
  <c r="E2003" i="12"/>
  <c r="G2001" i="12"/>
  <c r="F2001" i="12"/>
  <c r="E2001" i="12"/>
  <c r="G1999" i="12"/>
  <c r="F1999" i="12"/>
  <c r="E1999" i="12"/>
  <c r="G1996" i="12"/>
  <c r="F1996" i="12"/>
  <c r="E1996" i="12"/>
  <c r="G1994" i="12"/>
  <c r="F1994" i="12"/>
  <c r="E1994" i="12"/>
  <c r="G1992" i="12"/>
  <c r="F1992" i="12"/>
  <c r="E1992" i="12"/>
  <c r="G1990" i="12"/>
  <c r="F1990" i="12"/>
  <c r="E1990" i="12"/>
  <c r="G1988" i="12"/>
  <c r="F1988" i="12"/>
  <c r="E1988" i="12"/>
  <c r="G1986" i="12"/>
  <c r="F1986" i="12"/>
  <c r="E1986" i="12"/>
  <c r="G1982" i="12"/>
  <c r="F1982" i="12"/>
  <c r="E1982" i="12"/>
  <c r="G1980" i="12"/>
  <c r="F1980" i="12"/>
  <c r="E1980" i="12"/>
  <c r="G1978" i="12"/>
  <c r="F1978" i="12"/>
  <c r="E1978" i="12"/>
  <c r="G1976" i="12"/>
  <c r="F1976" i="12"/>
  <c r="E1976" i="12"/>
  <c r="G1974" i="12"/>
  <c r="F1974" i="12"/>
  <c r="E1974" i="12"/>
  <c r="G1972" i="12"/>
  <c r="F1972" i="12"/>
  <c r="E1972" i="12"/>
  <c r="G1969" i="12"/>
  <c r="F1969" i="12"/>
  <c r="E1969" i="12"/>
  <c r="G1967" i="12"/>
  <c r="F1967" i="12"/>
  <c r="E1967" i="12"/>
  <c r="G1965" i="12"/>
  <c r="F1965" i="12"/>
  <c r="E1965" i="12"/>
  <c r="G1963" i="12"/>
  <c r="F1963" i="12"/>
  <c r="E1963" i="12"/>
  <c r="G1961" i="12"/>
  <c r="F1961" i="12"/>
  <c r="E1961" i="12"/>
  <c r="G1959" i="12"/>
  <c r="F1959" i="12"/>
  <c r="E1959" i="12"/>
  <c r="G1954" i="12"/>
  <c r="F1954" i="12"/>
  <c r="E1954" i="12"/>
  <c r="G1952" i="12"/>
  <c r="F1952" i="12"/>
  <c r="E1952" i="12"/>
  <c r="G1950" i="12"/>
  <c r="F1950" i="12"/>
  <c r="E1950" i="12"/>
  <c r="G1948" i="12"/>
  <c r="F1948" i="12"/>
  <c r="E1948" i="12"/>
  <c r="G1946" i="12"/>
  <c r="F1946" i="12"/>
  <c r="E1946" i="12"/>
  <c r="G1944" i="12"/>
  <c r="F1944" i="12"/>
  <c r="E1944" i="12"/>
  <c r="G1941" i="12"/>
  <c r="F1941" i="12"/>
  <c r="E1941" i="12"/>
  <c r="G1939" i="12"/>
  <c r="F1939" i="12"/>
  <c r="E1939" i="12"/>
  <c r="G1937" i="12"/>
  <c r="F1937" i="12"/>
  <c r="E1937" i="12"/>
  <c r="G1935" i="12"/>
  <c r="F1935" i="12"/>
  <c r="E1935" i="12"/>
  <c r="G1933" i="12"/>
  <c r="F1933" i="12"/>
  <c r="E1933" i="12"/>
  <c r="G1931" i="12"/>
  <c r="F1931" i="12"/>
  <c r="E1931" i="12"/>
  <c r="G1927" i="12"/>
  <c r="F1927" i="12"/>
  <c r="E1927" i="12"/>
  <c r="G1925" i="12"/>
  <c r="F1925" i="12"/>
  <c r="E1925" i="12"/>
  <c r="G1923" i="12"/>
  <c r="F1923" i="12"/>
  <c r="E1923" i="12"/>
  <c r="G1921" i="12"/>
  <c r="F1921" i="12"/>
  <c r="E1921" i="12"/>
  <c r="G1919" i="12"/>
  <c r="F1919" i="12"/>
  <c r="E1919" i="12"/>
  <c r="G1917" i="12"/>
  <c r="F1917" i="12"/>
  <c r="E1917" i="12"/>
  <c r="E1916" i="12" s="1"/>
  <c r="G1914" i="12"/>
  <c r="F1914" i="12"/>
  <c r="E1914" i="12"/>
  <c r="G1912" i="12"/>
  <c r="F1912" i="12"/>
  <c r="E1912" i="12"/>
  <c r="G1910" i="12"/>
  <c r="F1910" i="12"/>
  <c r="E1910" i="12"/>
  <c r="G1908" i="12"/>
  <c r="F1908" i="12"/>
  <c r="E1908" i="12"/>
  <c r="G1906" i="12"/>
  <c r="F1906" i="12"/>
  <c r="E1906" i="12"/>
  <c r="G1904" i="12"/>
  <c r="F1904" i="12"/>
  <c r="E1904" i="12"/>
  <c r="G1899" i="12"/>
  <c r="F1899" i="12"/>
  <c r="E1899" i="12"/>
  <c r="G1897" i="12"/>
  <c r="F1897" i="12"/>
  <c r="E1897" i="12"/>
  <c r="G1895" i="12"/>
  <c r="F1895" i="12"/>
  <c r="E1895" i="12"/>
  <c r="G1893" i="12"/>
  <c r="F1893" i="12"/>
  <c r="E1893" i="12"/>
  <c r="G1891" i="12"/>
  <c r="F1891" i="12"/>
  <c r="E1891" i="12"/>
  <c r="G1889" i="12"/>
  <c r="F1889" i="12"/>
  <c r="E1889" i="12"/>
  <c r="G1886" i="12"/>
  <c r="F1886" i="12"/>
  <c r="E1886" i="12"/>
  <c r="G1884" i="12"/>
  <c r="F1884" i="12"/>
  <c r="E1884" i="12"/>
  <c r="G1882" i="12"/>
  <c r="F1882" i="12"/>
  <c r="E1882" i="12"/>
  <c r="G1880" i="12"/>
  <c r="F1880" i="12"/>
  <c r="E1880" i="12"/>
  <c r="G1878" i="12"/>
  <c r="F1878" i="12"/>
  <c r="E1878" i="12"/>
  <c r="G1876" i="12"/>
  <c r="F1876" i="12"/>
  <c r="E1876" i="12"/>
  <c r="G1872" i="12"/>
  <c r="F1872" i="12"/>
  <c r="E1872" i="12"/>
  <c r="G1870" i="12"/>
  <c r="F1870" i="12"/>
  <c r="E1870" i="12"/>
  <c r="G1868" i="12"/>
  <c r="F1868" i="12"/>
  <c r="E1868" i="12"/>
  <c r="G1866" i="12"/>
  <c r="F1866" i="12"/>
  <c r="E1866" i="12"/>
  <c r="G1864" i="12"/>
  <c r="F1864" i="12"/>
  <c r="E1864" i="12"/>
  <c r="G1862" i="12"/>
  <c r="F1862" i="12"/>
  <c r="E1862" i="12"/>
  <c r="E1861" i="12" s="1"/>
  <c r="G1859" i="12"/>
  <c r="F1859" i="12"/>
  <c r="E1859" i="12"/>
  <c r="G1857" i="12"/>
  <c r="F1857" i="12"/>
  <c r="E1857" i="12"/>
  <c r="G1855" i="12"/>
  <c r="F1855" i="12"/>
  <c r="E1855" i="12"/>
  <c r="G1853" i="12"/>
  <c r="F1853" i="12"/>
  <c r="E1853" i="12"/>
  <c r="G1851" i="12"/>
  <c r="F1851" i="12"/>
  <c r="E1851" i="12"/>
  <c r="G1849" i="12"/>
  <c r="F1849" i="12"/>
  <c r="E1849" i="12"/>
  <c r="G1844" i="12"/>
  <c r="F1844" i="12"/>
  <c r="E1844" i="12"/>
  <c r="G1842" i="12"/>
  <c r="F1842" i="12"/>
  <c r="E1842" i="12"/>
  <c r="G1840" i="12"/>
  <c r="F1840" i="12"/>
  <c r="E1840" i="12"/>
  <c r="G1838" i="12"/>
  <c r="F1838" i="12"/>
  <c r="E1838" i="12"/>
  <c r="G1836" i="12"/>
  <c r="F1836" i="12"/>
  <c r="E1836" i="12"/>
  <c r="G1834" i="12"/>
  <c r="F1834" i="12"/>
  <c r="E1834" i="12"/>
  <c r="G1831" i="12"/>
  <c r="F1831" i="12"/>
  <c r="E1831" i="12"/>
  <c r="G1829" i="12"/>
  <c r="F1829" i="12"/>
  <c r="E1829" i="12"/>
  <c r="G1827" i="12"/>
  <c r="F1827" i="12"/>
  <c r="E1827" i="12"/>
  <c r="G1825" i="12"/>
  <c r="F1825" i="12"/>
  <c r="E1825" i="12"/>
  <c r="G1823" i="12"/>
  <c r="F1823" i="12"/>
  <c r="E1823" i="12"/>
  <c r="G1821" i="12"/>
  <c r="F1821" i="12"/>
  <c r="E1821" i="12"/>
  <c r="G1817" i="12"/>
  <c r="F1817" i="12"/>
  <c r="E1817" i="12"/>
  <c r="G1815" i="12"/>
  <c r="F1815" i="12"/>
  <c r="E1815" i="12"/>
  <c r="G1813" i="12"/>
  <c r="F1813" i="12"/>
  <c r="E1813" i="12"/>
  <c r="G1811" i="12"/>
  <c r="F1811" i="12"/>
  <c r="E1811" i="12"/>
  <c r="G1809" i="12"/>
  <c r="F1809" i="12"/>
  <c r="E1809" i="12"/>
  <c r="G1807" i="12"/>
  <c r="G1806" i="12" s="1"/>
  <c r="F1807" i="12"/>
  <c r="E1807" i="12"/>
  <c r="G1804" i="12"/>
  <c r="F1804" i="12"/>
  <c r="E1804" i="12"/>
  <c r="G1802" i="12"/>
  <c r="F1802" i="12"/>
  <c r="E1802" i="12"/>
  <c r="G1800" i="12"/>
  <c r="F1800" i="12"/>
  <c r="E1800" i="12"/>
  <c r="G1798" i="12"/>
  <c r="F1798" i="12"/>
  <c r="E1798" i="12"/>
  <c r="G1795" i="12"/>
  <c r="F1795" i="12"/>
  <c r="E1795" i="12"/>
  <c r="G1793" i="12"/>
  <c r="F1793" i="12"/>
  <c r="E1793" i="12"/>
  <c r="G1787" i="12"/>
  <c r="F1787" i="12"/>
  <c r="E1787" i="12"/>
  <c r="G1785" i="12"/>
  <c r="F1785" i="12"/>
  <c r="E1785" i="12"/>
  <c r="G1783" i="12"/>
  <c r="F1783" i="12"/>
  <c r="F1776" i="12" s="1"/>
  <c r="E1783" i="12"/>
  <c r="G1781" i="12"/>
  <c r="F1781" i="12"/>
  <c r="E1781" i="12"/>
  <c r="G1779" i="12"/>
  <c r="F1779" i="12"/>
  <c r="E1779" i="12"/>
  <c r="G1777" i="12"/>
  <c r="G1776" i="12" s="1"/>
  <c r="F1777" i="12"/>
  <c r="E1777" i="12"/>
  <c r="G1774" i="12"/>
  <c r="F1774" i="12"/>
  <c r="E1774" i="12"/>
  <c r="G1772" i="12"/>
  <c r="F1772" i="12"/>
  <c r="E1772" i="12"/>
  <c r="G1770" i="12"/>
  <c r="F1770" i="12"/>
  <c r="E1770" i="12"/>
  <c r="G1768" i="12"/>
  <c r="F1768" i="12"/>
  <c r="E1768" i="12"/>
  <c r="G1766" i="12"/>
  <c r="F1766" i="12"/>
  <c r="E1766" i="12"/>
  <c r="G1764" i="12"/>
  <c r="F1764" i="12"/>
  <c r="E1764" i="12"/>
  <c r="G1761" i="12"/>
  <c r="F1761" i="12"/>
  <c r="E1761" i="12"/>
  <c r="G1759" i="12"/>
  <c r="F1759" i="12"/>
  <c r="E1759" i="12"/>
  <c r="G1757" i="12"/>
  <c r="F1757" i="12"/>
  <c r="E1757" i="12"/>
  <c r="G1755" i="12"/>
  <c r="F1755" i="12"/>
  <c r="E1755" i="12"/>
  <c r="G1753" i="12"/>
  <c r="F1753" i="12"/>
  <c r="E1753" i="12"/>
  <c r="G1751" i="12"/>
  <c r="F1751" i="12"/>
  <c r="E1751" i="12"/>
  <c r="G1748" i="12"/>
  <c r="F1748" i="12"/>
  <c r="E1748" i="12"/>
  <c r="G1746" i="12"/>
  <c r="F1746" i="12"/>
  <c r="E1746" i="12"/>
  <c r="G1744" i="12"/>
  <c r="F1744" i="12"/>
  <c r="E1744" i="12"/>
  <c r="G1742" i="12"/>
  <c r="F1742" i="12"/>
  <c r="E1742" i="12"/>
  <c r="G1740" i="12"/>
  <c r="F1740" i="12"/>
  <c r="E1740" i="12"/>
  <c r="G1738" i="12"/>
  <c r="F1738" i="12"/>
  <c r="E1738" i="12"/>
  <c r="G1734" i="12"/>
  <c r="F1734" i="12"/>
  <c r="E1734" i="12"/>
  <c r="G1732" i="12"/>
  <c r="F1732" i="12"/>
  <c r="E1732" i="12"/>
  <c r="G1730" i="12"/>
  <c r="F1730" i="12"/>
  <c r="E1730" i="12"/>
  <c r="G1728" i="12"/>
  <c r="F1728" i="12"/>
  <c r="E1728" i="12"/>
  <c r="G1726" i="12"/>
  <c r="F1726" i="12"/>
  <c r="E1726" i="12"/>
  <c r="G1724" i="12"/>
  <c r="F1724" i="12"/>
  <c r="E1724" i="12"/>
  <c r="G1721" i="12"/>
  <c r="F1721" i="12"/>
  <c r="E1721" i="12"/>
  <c r="G1719" i="12"/>
  <c r="F1719" i="12"/>
  <c r="E1719" i="12"/>
  <c r="G1717" i="12"/>
  <c r="F1717" i="12"/>
  <c r="E1717" i="12"/>
  <c r="G1714" i="12"/>
  <c r="F1714" i="12"/>
  <c r="E1714" i="12"/>
  <c r="E1190" i="12"/>
  <c r="E448" i="12" s="1"/>
  <c r="G902" i="12"/>
  <c r="G733" i="12"/>
  <c r="G448" i="12"/>
  <c r="F448" i="12"/>
  <c r="G391" i="12"/>
  <c r="F391" i="12"/>
  <c r="E391" i="12"/>
  <c r="G388" i="12"/>
  <c r="F388" i="12"/>
  <c r="E388" i="12"/>
  <c r="G386" i="12"/>
  <c r="F386" i="12"/>
  <c r="E386" i="12"/>
  <c r="G384" i="12"/>
  <c r="F384" i="12"/>
  <c r="E384" i="12"/>
  <c r="G382" i="12"/>
  <c r="F382" i="12"/>
  <c r="E382" i="12"/>
  <c r="G380" i="12"/>
  <c r="F380" i="12"/>
  <c r="E380" i="12"/>
  <c r="G378" i="12"/>
  <c r="G377" i="12" s="1"/>
  <c r="F378" i="12"/>
  <c r="E378" i="12"/>
  <c r="E377" i="12" s="1"/>
  <c r="G375" i="12"/>
  <c r="F375" i="12"/>
  <c r="E375" i="12"/>
  <c r="G373" i="12"/>
  <c r="F373" i="12"/>
  <c r="E373" i="12"/>
  <c r="G371" i="12"/>
  <c r="F371" i="12"/>
  <c r="E371" i="12"/>
  <c r="G369" i="12"/>
  <c r="F369" i="12"/>
  <c r="E369" i="12"/>
  <c r="G367" i="12"/>
  <c r="F367" i="12"/>
  <c r="E367" i="12"/>
  <c r="G365" i="12"/>
  <c r="F365" i="12"/>
  <c r="E365" i="12"/>
  <c r="G360" i="12"/>
  <c r="F360" i="12"/>
  <c r="E360" i="12"/>
  <c r="G358" i="12"/>
  <c r="F358" i="12"/>
  <c r="E358" i="12"/>
  <c r="G356" i="12"/>
  <c r="F356" i="12"/>
  <c r="E356" i="12"/>
  <c r="E349" i="12" s="1"/>
  <c r="G354" i="12"/>
  <c r="F354" i="12"/>
  <c r="E354" i="12"/>
  <c r="G352" i="12"/>
  <c r="F352" i="12"/>
  <c r="E352" i="12"/>
  <c r="G350" i="12"/>
  <c r="F350" i="12"/>
  <c r="F349" i="12" s="1"/>
  <c r="E350" i="12"/>
  <c r="G347" i="12"/>
  <c r="F347" i="12"/>
  <c r="E347" i="12"/>
  <c r="G345" i="12"/>
  <c r="F345" i="12"/>
  <c r="E345" i="12"/>
  <c r="G343" i="12"/>
  <c r="G336" i="12" s="1"/>
  <c r="F343" i="12"/>
  <c r="E343" i="12"/>
  <c r="G341" i="12"/>
  <c r="E341" i="12"/>
  <c r="G339" i="12"/>
  <c r="E339" i="12"/>
  <c r="G337" i="12"/>
  <c r="E337" i="12"/>
  <c r="E336" i="12" s="1"/>
  <c r="G334" i="12"/>
  <c r="E334" i="12"/>
  <c r="G332" i="12"/>
  <c r="E332" i="12"/>
  <c r="G330" i="12"/>
  <c r="E330" i="12"/>
  <c r="G328" i="12"/>
  <c r="E328" i="12"/>
  <c r="G326" i="12"/>
  <c r="E326" i="12"/>
  <c r="G324" i="12"/>
  <c r="E324" i="12"/>
  <c r="E323" i="12" s="1"/>
  <c r="G321" i="12"/>
  <c r="E321" i="12"/>
  <c r="G319" i="12"/>
  <c r="E319" i="12"/>
  <c r="G317" i="12"/>
  <c r="E317" i="12"/>
  <c r="G315" i="12"/>
  <c r="E315" i="12"/>
  <c r="G313" i="12"/>
  <c r="E313" i="12"/>
  <c r="G311" i="12"/>
  <c r="G310" i="12" s="1"/>
  <c r="E311" i="12"/>
  <c r="E310" i="12" s="1"/>
  <c r="G307" i="12"/>
  <c r="F307" i="12"/>
  <c r="E307" i="12"/>
  <c r="G305" i="12"/>
  <c r="F305" i="12"/>
  <c r="E305" i="12"/>
  <c r="G303" i="12"/>
  <c r="F303" i="12"/>
  <c r="E303" i="12"/>
  <c r="G301" i="12"/>
  <c r="F301" i="12"/>
  <c r="E301" i="12"/>
  <c r="G299" i="12"/>
  <c r="F299" i="12"/>
  <c r="E299" i="12"/>
  <c r="G297" i="12"/>
  <c r="F297" i="12"/>
  <c r="E297" i="12"/>
  <c r="G294" i="12"/>
  <c r="F294" i="12"/>
  <c r="E294" i="12"/>
  <c r="G292" i="12"/>
  <c r="F292" i="12"/>
  <c r="E292" i="12"/>
  <c r="G290" i="12"/>
  <c r="F290" i="12"/>
  <c r="E290" i="12"/>
  <c r="G288" i="12"/>
  <c r="F288" i="12"/>
  <c r="E288" i="12"/>
  <c r="G286" i="12"/>
  <c r="F286" i="12"/>
  <c r="E286" i="12"/>
  <c r="G284" i="12"/>
  <c r="F284" i="12"/>
  <c r="E284" i="12"/>
  <c r="G281" i="12"/>
  <c r="F281" i="12"/>
  <c r="E281" i="12"/>
  <c r="G279" i="12"/>
  <c r="F279" i="12"/>
  <c r="E279" i="12"/>
  <c r="G277" i="12"/>
  <c r="F277" i="12"/>
  <c r="E277" i="12"/>
  <c r="G275" i="12"/>
  <c r="F275" i="12"/>
  <c r="E275" i="12"/>
  <c r="G273" i="12"/>
  <c r="F273" i="12"/>
  <c r="E273" i="12"/>
  <c r="G271" i="12"/>
  <c r="F271" i="12"/>
  <c r="E271" i="12"/>
  <c r="G268" i="12"/>
  <c r="F268" i="12"/>
  <c r="E268" i="12"/>
  <c r="G266" i="12"/>
  <c r="F266" i="12"/>
  <c r="E266" i="12"/>
  <c r="G264" i="12"/>
  <c r="F264" i="12"/>
  <c r="E264" i="12"/>
  <c r="G262" i="12"/>
  <c r="F262" i="12"/>
  <c r="E262" i="12"/>
  <c r="G260" i="12"/>
  <c r="F260" i="12"/>
  <c r="E260" i="12"/>
  <c r="G258" i="12"/>
  <c r="F258" i="12"/>
  <c r="E258" i="12"/>
  <c r="G253" i="12"/>
  <c r="F253" i="12"/>
  <c r="E253" i="12"/>
  <c r="G251" i="12"/>
  <c r="F251" i="12"/>
  <c r="E251" i="12"/>
  <c r="G249" i="12"/>
  <c r="F249" i="12"/>
  <c r="E249" i="12"/>
  <c r="G247" i="12"/>
  <c r="F247" i="12"/>
  <c r="E247" i="12"/>
  <c r="G245" i="12"/>
  <c r="F245" i="12"/>
  <c r="E245" i="12"/>
  <c r="G243" i="12"/>
  <c r="G242" i="12" s="1"/>
  <c r="F243" i="12"/>
  <c r="E243" i="12"/>
  <c r="G240" i="12"/>
  <c r="F240" i="12"/>
  <c r="E240" i="12"/>
  <c r="G238" i="12"/>
  <c r="F238" i="12"/>
  <c r="E238" i="12"/>
  <c r="G236" i="12"/>
  <c r="F236" i="12"/>
  <c r="E236" i="12"/>
  <c r="G234" i="12"/>
  <c r="G229" i="12" s="1"/>
  <c r="F234" i="12"/>
  <c r="E234" i="12"/>
  <c r="G232" i="12"/>
  <c r="F232" i="12"/>
  <c r="F229" i="12" s="1"/>
  <c r="E232" i="12"/>
  <c r="G230" i="12"/>
  <c r="F230" i="12"/>
  <c r="E230" i="12"/>
  <c r="E229" i="12" s="1"/>
  <c r="G227" i="12"/>
  <c r="F227" i="12"/>
  <c r="E227" i="12"/>
  <c r="G225" i="12"/>
  <c r="F225" i="12"/>
  <c r="E225" i="12"/>
  <c r="G223" i="12"/>
  <c r="F223" i="12"/>
  <c r="E223" i="12"/>
  <c r="G221" i="12"/>
  <c r="F221" i="12"/>
  <c r="E221" i="12"/>
  <c r="G219" i="12"/>
  <c r="F219" i="12"/>
  <c r="E219" i="12"/>
  <c r="G217" i="12"/>
  <c r="F217" i="12"/>
  <c r="E217" i="12"/>
  <c r="G214" i="12"/>
  <c r="F214" i="12"/>
  <c r="E214" i="12"/>
  <c r="G212" i="12"/>
  <c r="F212" i="12"/>
  <c r="E212" i="12"/>
  <c r="G210" i="12"/>
  <c r="F210" i="12"/>
  <c r="E210" i="12"/>
  <c r="G208" i="12"/>
  <c r="F208" i="12"/>
  <c r="E208" i="12"/>
  <c r="G206" i="12"/>
  <c r="F206" i="12"/>
  <c r="E206" i="12"/>
  <c r="G204" i="12"/>
  <c r="F204" i="12"/>
  <c r="E204" i="12"/>
  <c r="G200" i="12"/>
  <c r="F200" i="12"/>
  <c r="E200" i="12"/>
  <c r="G198" i="12"/>
  <c r="F198" i="12"/>
  <c r="E198" i="12"/>
  <c r="G196" i="12"/>
  <c r="F196" i="12"/>
  <c r="F189" i="12" s="1"/>
  <c r="E196" i="12"/>
  <c r="G194" i="12"/>
  <c r="F194" i="12"/>
  <c r="E194" i="12"/>
  <c r="G192" i="12"/>
  <c r="F192" i="12"/>
  <c r="E192" i="12"/>
  <c r="G190" i="12"/>
  <c r="F190" i="12"/>
  <c r="E190" i="12"/>
  <c r="G187" i="12"/>
  <c r="F187" i="12"/>
  <c r="E187" i="12"/>
  <c r="G185" i="12"/>
  <c r="F185" i="12"/>
  <c r="E185" i="12"/>
  <c r="G183" i="12"/>
  <c r="F183" i="12"/>
  <c r="E183" i="12"/>
  <c r="G181" i="12"/>
  <c r="F181" i="12"/>
  <c r="E181" i="12"/>
  <c r="G81" i="12"/>
  <c r="F81" i="12"/>
  <c r="E81" i="12"/>
  <c r="G44" i="12"/>
  <c r="G43" i="12" s="1"/>
  <c r="F44" i="12"/>
  <c r="E44" i="12"/>
  <c r="G41" i="12"/>
  <c r="F41" i="12"/>
  <c r="E41" i="12"/>
  <c r="G39" i="12"/>
  <c r="F39" i="12"/>
  <c r="E39" i="12"/>
  <c r="G37" i="12"/>
  <c r="F37" i="12"/>
  <c r="E37" i="12"/>
  <c r="G35" i="12"/>
  <c r="F35" i="12"/>
  <c r="E35" i="12"/>
  <c r="G33" i="12"/>
  <c r="F33" i="12"/>
  <c r="E33" i="12"/>
  <c r="G31" i="12"/>
  <c r="F31" i="12"/>
  <c r="E31" i="12"/>
  <c r="G28" i="12"/>
  <c r="F28" i="12"/>
  <c r="E28" i="12"/>
  <c r="G26" i="12"/>
  <c r="F26" i="12"/>
  <c r="E26" i="12"/>
  <c r="G24" i="12"/>
  <c r="F24" i="12"/>
  <c r="E24" i="12"/>
  <c r="G22" i="12"/>
  <c r="F22" i="12"/>
  <c r="E22" i="12"/>
  <c r="G20" i="12"/>
  <c r="F20" i="12"/>
  <c r="E20" i="12"/>
  <c r="G18" i="12"/>
  <c r="F18" i="12"/>
  <c r="E18" i="12"/>
  <c r="L14" i="12"/>
  <c r="G1772" i="11"/>
  <c r="F1772" i="11"/>
  <c r="E1772" i="11"/>
  <c r="G1770" i="11"/>
  <c r="F1770" i="11"/>
  <c r="E1770" i="11"/>
  <c r="G1767" i="11"/>
  <c r="F1767" i="11"/>
  <c r="E1767" i="11"/>
  <c r="G1765" i="11"/>
  <c r="F1765" i="11"/>
  <c r="E1765" i="11"/>
  <c r="G1763" i="11"/>
  <c r="F1763" i="11"/>
  <c r="E1763" i="11"/>
  <c r="G1761" i="11"/>
  <c r="F1761" i="11"/>
  <c r="E1761" i="11"/>
  <c r="G1759" i="11"/>
  <c r="F1759" i="11"/>
  <c r="E1759" i="11"/>
  <c r="G1757" i="11"/>
  <c r="F1757" i="11"/>
  <c r="E1757" i="11"/>
  <c r="G1754" i="11"/>
  <c r="F1754" i="11"/>
  <c r="E1754" i="11"/>
  <c r="G1752" i="11"/>
  <c r="F1752" i="11"/>
  <c r="E1752" i="11"/>
  <c r="G1750" i="11"/>
  <c r="F1750" i="11"/>
  <c r="E1750" i="11"/>
  <c r="G1748" i="11"/>
  <c r="F1748" i="11"/>
  <c r="E1748" i="11"/>
  <c r="G1746" i="11"/>
  <c r="F1746" i="11"/>
  <c r="E1746" i="11"/>
  <c r="G1744" i="11"/>
  <c r="F1744" i="11"/>
  <c r="E1744" i="11"/>
  <c r="G1739" i="11"/>
  <c r="F1739" i="11"/>
  <c r="E1739" i="11"/>
  <c r="G1737" i="11"/>
  <c r="F1737" i="11"/>
  <c r="E1737" i="11"/>
  <c r="G1734" i="11"/>
  <c r="F1734" i="11"/>
  <c r="E1734" i="11"/>
  <c r="F1732" i="11"/>
  <c r="G1732" i="11"/>
  <c r="E1732" i="11"/>
  <c r="G1730" i="11"/>
  <c r="F1730" i="11"/>
  <c r="E1730" i="11"/>
  <c r="G1728" i="11"/>
  <c r="F1728" i="11"/>
  <c r="E1728" i="11"/>
  <c r="G1725" i="11"/>
  <c r="F1725" i="11"/>
  <c r="E1725" i="11"/>
  <c r="G1716" i="11"/>
  <c r="F1716" i="11"/>
  <c r="E1716" i="11"/>
  <c r="F1708" i="11"/>
  <c r="G1708" i="11"/>
  <c r="E1708" i="11"/>
  <c r="G1679" i="11"/>
  <c r="E1679" i="11"/>
  <c r="F1624" i="11"/>
  <c r="F1623" i="11"/>
  <c r="G1610" i="11"/>
  <c r="F1610" i="11"/>
  <c r="E1610" i="11"/>
  <c r="G1580" i="11"/>
  <c r="F1580" i="11"/>
  <c r="E1580" i="11"/>
  <c r="G1575" i="11"/>
  <c r="F1575" i="11"/>
  <c r="E1575" i="11"/>
  <c r="G1573" i="11"/>
  <c r="F1573" i="11"/>
  <c r="E1573" i="11"/>
  <c r="G1571" i="11"/>
  <c r="F1571" i="11"/>
  <c r="E1571" i="11"/>
  <c r="G1569" i="11"/>
  <c r="F1569" i="11"/>
  <c r="E1569" i="11"/>
  <c r="G1567" i="11"/>
  <c r="F1567" i="11"/>
  <c r="E1567" i="11"/>
  <c r="G1564" i="11"/>
  <c r="F1564" i="11"/>
  <c r="E1564" i="11"/>
  <c r="G1562" i="11"/>
  <c r="F1562" i="11"/>
  <c r="E1562" i="11"/>
  <c r="G1560" i="11"/>
  <c r="F1560" i="11"/>
  <c r="E1560" i="11"/>
  <c r="G1558" i="11"/>
  <c r="F1558" i="11"/>
  <c r="E1558" i="11"/>
  <c r="G1556" i="11"/>
  <c r="F1556" i="11"/>
  <c r="E1556" i="11"/>
  <c r="G1553" i="11"/>
  <c r="F1553" i="11"/>
  <c r="E1553" i="11"/>
  <c r="G1551" i="11"/>
  <c r="F1551" i="11"/>
  <c r="E1551" i="11"/>
  <c r="G1549" i="11"/>
  <c r="F1549" i="11"/>
  <c r="E1549" i="11"/>
  <c r="G1547" i="11"/>
  <c r="F1547" i="11"/>
  <c r="E1547" i="11"/>
  <c r="G1545" i="11"/>
  <c r="F1545" i="11"/>
  <c r="E1545" i="11"/>
  <c r="G1541" i="11"/>
  <c r="F1541" i="11"/>
  <c r="E1541" i="11"/>
  <c r="G1539" i="11"/>
  <c r="F1539" i="11"/>
  <c r="E1539" i="11"/>
  <c r="G1537" i="11"/>
  <c r="F1537" i="11"/>
  <c r="E1537" i="11"/>
  <c r="G1535" i="11"/>
  <c r="F1535" i="11"/>
  <c r="E1535" i="11"/>
  <c r="G1533" i="11"/>
  <c r="F1533" i="11"/>
  <c r="E1533" i="11"/>
  <c r="G1531" i="11"/>
  <c r="F1531" i="11"/>
  <c r="E1531" i="11"/>
  <c r="G1528" i="11"/>
  <c r="F1528" i="11"/>
  <c r="E1528" i="11"/>
  <c r="G1526" i="11"/>
  <c r="F1526" i="11"/>
  <c r="E1526" i="11"/>
  <c r="G1524" i="11"/>
  <c r="F1524" i="11"/>
  <c r="E1524" i="11"/>
  <c r="G1522" i="11"/>
  <c r="F1522" i="11"/>
  <c r="E1522" i="11"/>
  <c r="G1520" i="11"/>
  <c r="F1520" i="11"/>
  <c r="E1520" i="11"/>
  <c r="G1518" i="11"/>
  <c r="F1518" i="11"/>
  <c r="E1518" i="11"/>
  <c r="G1514" i="11"/>
  <c r="F1514" i="11"/>
  <c r="E1514" i="11"/>
  <c r="G1512" i="11"/>
  <c r="F1512" i="11"/>
  <c r="E1512" i="11"/>
  <c r="G1510" i="11"/>
  <c r="F1510" i="11"/>
  <c r="E1510" i="11"/>
  <c r="G1508" i="11"/>
  <c r="F1508" i="11"/>
  <c r="E1508" i="11"/>
  <c r="G1506" i="11"/>
  <c r="F1506" i="11"/>
  <c r="E1506" i="11"/>
  <c r="G1504" i="11"/>
  <c r="F1504" i="11"/>
  <c r="E1504" i="11"/>
  <c r="G1501" i="11"/>
  <c r="F1501" i="11"/>
  <c r="E1501" i="11"/>
  <c r="G1499" i="11"/>
  <c r="F1499" i="11"/>
  <c r="E1499" i="11"/>
  <c r="G1497" i="11"/>
  <c r="F1497" i="11"/>
  <c r="E1497" i="11"/>
  <c r="G1495" i="11"/>
  <c r="F1495" i="11"/>
  <c r="E1495" i="11"/>
  <c r="G1493" i="11"/>
  <c r="F1493" i="11"/>
  <c r="E1493" i="11"/>
  <c r="G1491" i="11"/>
  <c r="F1491" i="11"/>
  <c r="E1491" i="11"/>
  <c r="G1486" i="11"/>
  <c r="F1486" i="11"/>
  <c r="E1486" i="11"/>
  <c r="G1484" i="11"/>
  <c r="F1484" i="11"/>
  <c r="E1484" i="11"/>
  <c r="G1482" i="11"/>
  <c r="F1482" i="11"/>
  <c r="E1482" i="11"/>
  <c r="G1480" i="11"/>
  <c r="F1480" i="11"/>
  <c r="E1480" i="11"/>
  <c r="G1478" i="11"/>
  <c r="F1478" i="11"/>
  <c r="E1478" i="11"/>
  <c r="G1476" i="11"/>
  <c r="F1476" i="11"/>
  <c r="E1476" i="11"/>
  <c r="G1473" i="11"/>
  <c r="F1473" i="11"/>
  <c r="E1473" i="11"/>
  <c r="G1471" i="11"/>
  <c r="F1471" i="11"/>
  <c r="E1471" i="11"/>
  <c r="G1469" i="11"/>
  <c r="F1469" i="11"/>
  <c r="E1469" i="11"/>
  <c r="G1467" i="11"/>
  <c r="F1467" i="11"/>
  <c r="E1467" i="11"/>
  <c r="G1465" i="11"/>
  <c r="F1465" i="11"/>
  <c r="E1465" i="11"/>
  <c r="G1463" i="11"/>
  <c r="F1463" i="11"/>
  <c r="E1463" i="11"/>
  <c r="G1459" i="11"/>
  <c r="F1459" i="11"/>
  <c r="E1459" i="11"/>
  <c r="G1457" i="11"/>
  <c r="F1457" i="11"/>
  <c r="E1457" i="11"/>
  <c r="G1455" i="11"/>
  <c r="F1455" i="11"/>
  <c r="E1455" i="11"/>
  <c r="G1453" i="11"/>
  <c r="F1453" i="11"/>
  <c r="E1453" i="11"/>
  <c r="G1451" i="11"/>
  <c r="F1451" i="11"/>
  <c r="E1451" i="11"/>
  <c r="G1449" i="11"/>
  <c r="F1449" i="11"/>
  <c r="E1449" i="11"/>
  <c r="G1446" i="11"/>
  <c r="F1446" i="11"/>
  <c r="E1446" i="11"/>
  <c r="G1444" i="11"/>
  <c r="F1444" i="11"/>
  <c r="E1444" i="11"/>
  <c r="G1442" i="11"/>
  <c r="F1442" i="11"/>
  <c r="E1442" i="11"/>
  <c r="G1440" i="11"/>
  <c r="F1440" i="11"/>
  <c r="E1440" i="11"/>
  <c r="G1438" i="11"/>
  <c r="F1438" i="11"/>
  <c r="E1438" i="11"/>
  <c r="G1436" i="11"/>
  <c r="F1436" i="11"/>
  <c r="E1436" i="11"/>
  <c r="G1431" i="11"/>
  <c r="F1431" i="11"/>
  <c r="E1431" i="11"/>
  <c r="G1429" i="11"/>
  <c r="F1429" i="11"/>
  <c r="E1429" i="11"/>
  <c r="G1427" i="11"/>
  <c r="F1427" i="11"/>
  <c r="E1427" i="11"/>
  <c r="G1425" i="11"/>
  <c r="F1425" i="11"/>
  <c r="E1425" i="11"/>
  <c r="G1423" i="11"/>
  <c r="F1423" i="11"/>
  <c r="E1423" i="11"/>
  <c r="G1421" i="11"/>
  <c r="F1421" i="11"/>
  <c r="E1421" i="11"/>
  <c r="G1418" i="11"/>
  <c r="F1418" i="11"/>
  <c r="E1418" i="11"/>
  <c r="G1416" i="11"/>
  <c r="F1416" i="11"/>
  <c r="E1416" i="11"/>
  <c r="G1414" i="11"/>
  <c r="F1414" i="11"/>
  <c r="E1414" i="11"/>
  <c r="G1412" i="11"/>
  <c r="F1412" i="11"/>
  <c r="E1412" i="11"/>
  <c r="G1410" i="11"/>
  <c r="F1410" i="11"/>
  <c r="E1410" i="11"/>
  <c r="G1408" i="11"/>
  <c r="F1408" i="11"/>
  <c r="E1408" i="11"/>
  <c r="G1404" i="11"/>
  <c r="F1404" i="11"/>
  <c r="E1404" i="11"/>
  <c r="G1402" i="11"/>
  <c r="F1402" i="11"/>
  <c r="E1402" i="11"/>
  <c r="G1400" i="11"/>
  <c r="F1400" i="11"/>
  <c r="E1400" i="11"/>
  <c r="G1398" i="11"/>
  <c r="F1398" i="11"/>
  <c r="E1398" i="11"/>
  <c r="G1396" i="11"/>
  <c r="F1396" i="11"/>
  <c r="E1396" i="11"/>
  <c r="G1394" i="11"/>
  <c r="F1394" i="11"/>
  <c r="E1394" i="11"/>
  <c r="G1391" i="11"/>
  <c r="F1391" i="11"/>
  <c r="E1391" i="11"/>
  <c r="G1389" i="11"/>
  <c r="F1389" i="11"/>
  <c r="E1389" i="11"/>
  <c r="G1387" i="11"/>
  <c r="F1387" i="11"/>
  <c r="E1387" i="11"/>
  <c r="G1385" i="11"/>
  <c r="F1385" i="11"/>
  <c r="E1385" i="11"/>
  <c r="G1383" i="11"/>
  <c r="F1383" i="11"/>
  <c r="E1383" i="11"/>
  <c r="G1381" i="11"/>
  <c r="F1381" i="11"/>
  <c r="E1381" i="11"/>
  <c r="G1376" i="11"/>
  <c r="F1376" i="11"/>
  <c r="E1376" i="11"/>
  <c r="G1374" i="11"/>
  <c r="F1374" i="11"/>
  <c r="E1374" i="11"/>
  <c r="G1372" i="11"/>
  <c r="F1372" i="11"/>
  <c r="E1372" i="11"/>
  <c r="G1370" i="11"/>
  <c r="F1370" i="11"/>
  <c r="E1370" i="11"/>
  <c r="G1368" i="11"/>
  <c r="F1368" i="11"/>
  <c r="E1368" i="11"/>
  <c r="G1366" i="11"/>
  <c r="F1366" i="11"/>
  <c r="E1366" i="11"/>
  <c r="G1363" i="11"/>
  <c r="F1363" i="11"/>
  <c r="E1363" i="11"/>
  <c r="G1361" i="11"/>
  <c r="F1361" i="11"/>
  <c r="E1361" i="11"/>
  <c r="G1359" i="11"/>
  <c r="F1359" i="11"/>
  <c r="E1359" i="11"/>
  <c r="G1357" i="11"/>
  <c r="F1357" i="11"/>
  <c r="E1357" i="11"/>
  <c r="G1355" i="11"/>
  <c r="F1355" i="11"/>
  <c r="E1355" i="11"/>
  <c r="G1353" i="11"/>
  <c r="F1353" i="11"/>
  <c r="E1353" i="11"/>
  <c r="G1349" i="11"/>
  <c r="F1349" i="11"/>
  <c r="E1349" i="11"/>
  <c r="G1347" i="11"/>
  <c r="F1347" i="11"/>
  <c r="E1347" i="11"/>
  <c r="G1345" i="11"/>
  <c r="F1345" i="11"/>
  <c r="E1345" i="11"/>
  <c r="G1343" i="11"/>
  <c r="F1343" i="11"/>
  <c r="E1343" i="11"/>
  <c r="G1341" i="11"/>
  <c r="F1341" i="11"/>
  <c r="E1341" i="11"/>
  <c r="G1339" i="11"/>
  <c r="F1339" i="11"/>
  <c r="E1339" i="11"/>
  <c r="G1336" i="11"/>
  <c r="F1336" i="11"/>
  <c r="E1336" i="11"/>
  <c r="G1334" i="11"/>
  <c r="F1334" i="11"/>
  <c r="E1334" i="11"/>
  <c r="G1332" i="11"/>
  <c r="F1332" i="11"/>
  <c r="E1332" i="11"/>
  <c r="G1330" i="11"/>
  <c r="F1330" i="11"/>
  <c r="E1330" i="11"/>
  <c r="G1328" i="11"/>
  <c r="F1328" i="11"/>
  <c r="E1328" i="11"/>
  <c r="G1326" i="11"/>
  <c r="F1326" i="11"/>
  <c r="E1326" i="11"/>
  <c r="G1321" i="11"/>
  <c r="F1321" i="11"/>
  <c r="E1321" i="11"/>
  <c r="G1319" i="11"/>
  <c r="F1319" i="11"/>
  <c r="E1319" i="11"/>
  <c r="G1317" i="11"/>
  <c r="F1317" i="11"/>
  <c r="E1317" i="11"/>
  <c r="G1315" i="11"/>
  <c r="F1315" i="11"/>
  <c r="E1315" i="11"/>
  <c r="G1313" i="11"/>
  <c r="F1313" i="11"/>
  <c r="E1313" i="11"/>
  <c r="G1311" i="11"/>
  <c r="F1311" i="11"/>
  <c r="E1311" i="11"/>
  <c r="G1308" i="11"/>
  <c r="F1308" i="11"/>
  <c r="E1308" i="11"/>
  <c r="G1306" i="11"/>
  <c r="F1306" i="11"/>
  <c r="E1306" i="11"/>
  <c r="G1304" i="11"/>
  <c r="F1304" i="11"/>
  <c r="E1304" i="11"/>
  <c r="G1302" i="11"/>
  <c r="F1302" i="11"/>
  <c r="E1302" i="11"/>
  <c r="G1300" i="11"/>
  <c r="F1300" i="11"/>
  <c r="E1300" i="11"/>
  <c r="G1298" i="11"/>
  <c r="F1298" i="11"/>
  <c r="E1298" i="11"/>
  <c r="G1294" i="11"/>
  <c r="F1294" i="11"/>
  <c r="E1294" i="11"/>
  <c r="G1292" i="11"/>
  <c r="F1292" i="11"/>
  <c r="E1292" i="11"/>
  <c r="G1290" i="11"/>
  <c r="F1290" i="11"/>
  <c r="E1290" i="11"/>
  <c r="G1288" i="11"/>
  <c r="F1288" i="11"/>
  <c r="E1288" i="11"/>
  <c r="G1286" i="11"/>
  <c r="F1286" i="11"/>
  <c r="E1286" i="11"/>
  <c r="G1284" i="11"/>
  <c r="F1284" i="11"/>
  <c r="E1284" i="11"/>
  <c r="G1281" i="11"/>
  <c r="F1281" i="11"/>
  <c r="E1281" i="11"/>
  <c r="G1279" i="11"/>
  <c r="F1279" i="11"/>
  <c r="E1279" i="11"/>
  <c r="G1277" i="11"/>
  <c r="F1277" i="11"/>
  <c r="E1277" i="11"/>
  <c r="G1275" i="11"/>
  <c r="F1275" i="11"/>
  <c r="E1275" i="11"/>
  <c r="G1273" i="11"/>
  <c r="F1273" i="11"/>
  <c r="E1273" i="11"/>
  <c r="G1271" i="11"/>
  <c r="F1271" i="11"/>
  <c r="E1271" i="11"/>
  <c r="G1266" i="11"/>
  <c r="F1266" i="11"/>
  <c r="E1266" i="11"/>
  <c r="G1264" i="11"/>
  <c r="F1264" i="11"/>
  <c r="E1264" i="11"/>
  <c r="G1262" i="11"/>
  <c r="F1262" i="11"/>
  <c r="E1262" i="11"/>
  <c r="G1260" i="11"/>
  <c r="F1260" i="11"/>
  <c r="E1260" i="11"/>
  <c r="G1258" i="11"/>
  <c r="F1258" i="11"/>
  <c r="E1258" i="11"/>
  <c r="G1256" i="11"/>
  <c r="F1256" i="11"/>
  <c r="E1256" i="11"/>
  <c r="G1253" i="11"/>
  <c r="F1253" i="11"/>
  <c r="E1253" i="11"/>
  <c r="G1251" i="11"/>
  <c r="F1251" i="11"/>
  <c r="E1251" i="11"/>
  <c r="G1249" i="11"/>
  <c r="F1249" i="11"/>
  <c r="E1249" i="11"/>
  <c r="G1247" i="11"/>
  <c r="F1247" i="11"/>
  <c r="E1247" i="11"/>
  <c r="G1245" i="11"/>
  <c r="F1245" i="11"/>
  <c r="E1245" i="11"/>
  <c r="G1243" i="11"/>
  <c r="F1243" i="11"/>
  <c r="E1243" i="11"/>
  <c r="G1239" i="11"/>
  <c r="F1239" i="11"/>
  <c r="E1239" i="11"/>
  <c r="G1237" i="11"/>
  <c r="F1237" i="11"/>
  <c r="E1237" i="11"/>
  <c r="G1235" i="11"/>
  <c r="F1235" i="11"/>
  <c r="E1235" i="11"/>
  <c r="G1232" i="11"/>
  <c r="F1232" i="11"/>
  <c r="E1232" i="11"/>
  <c r="G1219" i="11"/>
  <c r="F1219" i="11"/>
  <c r="E1219" i="11"/>
  <c r="G1217" i="11"/>
  <c r="F1217" i="11"/>
  <c r="E1217" i="11"/>
  <c r="G1214" i="11"/>
  <c r="F1214" i="11"/>
  <c r="E1214" i="11"/>
  <c r="G1212" i="11"/>
  <c r="F1212" i="11"/>
  <c r="E1212" i="11"/>
  <c r="G1210" i="11"/>
  <c r="F1210" i="11"/>
  <c r="E1210" i="11"/>
  <c r="G1203" i="11"/>
  <c r="F1203" i="11"/>
  <c r="E1203" i="11"/>
  <c r="G1194" i="11"/>
  <c r="F1194" i="11"/>
  <c r="E1194" i="11"/>
  <c r="G1183" i="11"/>
  <c r="F1183" i="11"/>
  <c r="E1183" i="11"/>
  <c r="G1177" i="11"/>
  <c r="F1177" i="11"/>
  <c r="E1177" i="11"/>
  <c r="G1175" i="11"/>
  <c r="F1175" i="11"/>
  <c r="E1175" i="11"/>
  <c r="G1173" i="11"/>
  <c r="F1173" i="11"/>
  <c r="E1173" i="11"/>
  <c r="G1171" i="11"/>
  <c r="F1171" i="11"/>
  <c r="E1171" i="11"/>
  <c r="G1169" i="11"/>
  <c r="F1169" i="11"/>
  <c r="E1169" i="11"/>
  <c r="G1167" i="11"/>
  <c r="F1167" i="11"/>
  <c r="E1167" i="11"/>
  <c r="G1164" i="11"/>
  <c r="F1164" i="11"/>
  <c r="E1164" i="11"/>
  <c r="G1162" i="11"/>
  <c r="F1162" i="11"/>
  <c r="E1162" i="11"/>
  <c r="G1160" i="11"/>
  <c r="F1160" i="11"/>
  <c r="E1160" i="11"/>
  <c r="G1158" i="11"/>
  <c r="F1158" i="11"/>
  <c r="E1158" i="11"/>
  <c r="G1156" i="11"/>
  <c r="F1156" i="11"/>
  <c r="E1156" i="11"/>
  <c r="G1153" i="11"/>
  <c r="F1153" i="11"/>
  <c r="E1153" i="11"/>
  <c r="G1150" i="11"/>
  <c r="F1150" i="11"/>
  <c r="E1150" i="11"/>
  <c r="G1148" i="11"/>
  <c r="F1148" i="11"/>
  <c r="E1148" i="11"/>
  <c r="G1146" i="11"/>
  <c r="F1146" i="11"/>
  <c r="E1146" i="11"/>
  <c r="G1144" i="11"/>
  <c r="F1144" i="11"/>
  <c r="E1144" i="11"/>
  <c r="G1142" i="11"/>
  <c r="F1142" i="11"/>
  <c r="E1142" i="11"/>
  <c r="G1140" i="11"/>
  <c r="F1140" i="11"/>
  <c r="E1140" i="11"/>
  <c r="G1137" i="11"/>
  <c r="F1137" i="11"/>
  <c r="E1137" i="11"/>
  <c r="G1135" i="11"/>
  <c r="F1135" i="11"/>
  <c r="E1135" i="11"/>
  <c r="G1133" i="11"/>
  <c r="F1133" i="11"/>
  <c r="E1133" i="11"/>
  <c r="G1131" i="11"/>
  <c r="F1131" i="11"/>
  <c r="E1131" i="11"/>
  <c r="G1129" i="11"/>
  <c r="F1129" i="11"/>
  <c r="E1129" i="11"/>
  <c r="G1127" i="11"/>
  <c r="F1127" i="11"/>
  <c r="E1127" i="11"/>
  <c r="G1123" i="11"/>
  <c r="F1123" i="11"/>
  <c r="E1123" i="11"/>
  <c r="G1121" i="11"/>
  <c r="F1121" i="11"/>
  <c r="E1121" i="11"/>
  <c r="G1119" i="11"/>
  <c r="F1119" i="11"/>
  <c r="E1119" i="11"/>
  <c r="G1117" i="11"/>
  <c r="F1117" i="11"/>
  <c r="E1117" i="11"/>
  <c r="G1115" i="11"/>
  <c r="F1115" i="11"/>
  <c r="E1115" i="11"/>
  <c r="G1113" i="11"/>
  <c r="F1113" i="11"/>
  <c r="E1113" i="11"/>
  <c r="G1110" i="11"/>
  <c r="F1110" i="11"/>
  <c r="E1110" i="11"/>
  <c r="G1108" i="11"/>
  <c r="F1108" i="11"/>
  <c r="E1108" i="11"/>
  <c r="G1106" i="11"/>
  <c r="F1106" i="11"/>
  <c r="E1106" i="11"/>
  <c r="G1104" i="11"/>
  <c r="F1104" i="11"/>
  <c r="E1104" i="11"/>
  <c r="E760" i="11"/>
  <c r="E363" i="11" s="1"/>
  <c r="G549" i="11"/>
  <c r="G444" i="11"/>
  <c r="G363" i="11"/>
  <c r="F363" i="11"/>
  <c r="G294" i="11"/>
  <c r="F294" i="11"/>
  <c r="E294" i="11"/>
  <c r="G291" i="11"/>
  <c r="F291" i="11"/>
  <c r="E291" i="11"/>
  <c r="G289" i="11"/>
  <c r="F289" i="11"/>
  <c r="E289" i="11"/>
  <c r="G287" i="11"/>
  <c r="F287" i="11"/>
  <c r="E287" i="11"/>
  <c r="G285" i="11"/>
  <c r="F285" i="11"/>
  <c r="E285" i="11"/>
  <c r="G283" i="11"/>
  <c r="F283" i="11"/>
  <c r="E283" i="11"/>
  <c r="G281" i="11"/>
  <c r="F281" i="11"/>
  <c r="E281" i="11"/>
  <c r="G278" i="11"/>
  <c r="F278" i="11"/>
  <c r="E278" i="11"/>
  <c r="G276" i="11"/>
  <c r="F276" i="11"/>
  <c r="E276" i="11"/>
  <c r="G274" i="11"/>
  <c r="F274" i="11"/>
  <c r="E274" i="11"/>
  <c r="G272" i="11"/>
  <c r="F272" i="11"/>
  <c r="E272" i="11"/>
  <c r="G270" i="11"/>
  <c r="F270" i="11"/>
  <c r="E270" i="11"/>
  <c r="G268" i="11"/>
  <c r="F268" i="11"/>
  <c r="E268" i="11"/>
  <c r="G263" i="11"/>
  <c r="F263" i="11"/>
  <c r="E263" i="11"/>
  <c r="G261" i="11"/>
  <c r="F261" i="11"/>
  <c r="E261" i="11"/>
  <c r="G259" i="11"/>
  <c r="F259" i="11"/>
  <c r="E259" i="11"/>
  <c r="G257" i="11"/>
  <c r="F257" i="11"/>
  <c r="E257" i="11"/>
  <c r="G255" i="11"/>
  <c r="F255" i="11"/>
  <c r="E255" i="11"/>
  <c r="G253" i="11"/>
  <c r="F253" i="11"/>
  <c r="E253" i="11"/>
  <c r="G250" i="11"/>
  <c r="F250" i="11"/>
  <c r="E250" i="11"/>
  <c r="G248" i="11"/>
  <c r="F248" i="11"/>
  <c r="E248" i="11"/>
  <c r="G246" i="11"/>
  <c r="F246" i="11"/>
  <c r="E246" i="11"/>
  <c r="G244" i="11"/>
  <c r="E244" i="11"/>
  <c r="G242" i="11"/>
  <c r="E242" i="11"/>
  <c r="G240" i="11"/>
  <c r="E240" i="11"/>
  <c r="G237" i="11"/>
  <c r="E237" i="11"/>
  <c r="G235" i="11"/>
  <c r="E235" i="11"/>
  <c r="G233" i="11"/>
  <c r="E233" i="11"/>
  <c r="G231" i="11"/>
  <c r="E231" i="11"/>
  <c r="G229" i="11"/>
  <c r="E229" i="11"/>
  <c r="G227" i="11"/>
  <c r="E227" i="11"/>
  <c r="G224" i="11"/>
  <c r="E224" i="11"/>
  <c r="G222" i="11"/>
  <c r="E222" i="11"/>
  <c r="G220" i="11"/>
  <c r="E220" i="11"/>
  <c r="G218" i="11"/>
  <c r="E218" i="11"/>
  <c r="G216" i="11"/>
  <c r="E216" i="11"/>
  <c r="G214" i="11"/>
  <c r="E214" i="11"/>
  <c r="G210" i="11"/>
  <c r="F210" i="11"/>
  <c r="E210" i="11"/>
  <c r="G208" i="11"/>
  <c r="F208" i="11"/>
  <c r="E208" i="11"/>
  <c r="G206" i="11"/>
  <c r="F206" i="11"/>
  <c r="E206" i="11"/>
  <c r="G204" i="11"/>
  <c r="F204" i="11"/>
  <c r="E204" i="11"/>
  <c r="G202" i="11"/>
  <c r="F202" i="11"/>
  <c r="E202" i="11"/>
  <c r="G200" i="11"/>
  <c r="F200" i="11"/>
  <c r="E200" i="11"/>
  <c r="G197" i="11"/>
  <c r="F197" i="11"/>
  <c r="E197" i="11"/>
  <c r="G195" i="11"/>
  <c r="F195" i="11"/>
  <c r="E195" i="11"/>
  <c r="G193" i="11"/>
  <c r="F193" i="11"/>
  <c r="E193" i="11"/>
  <c r="G191" i="11"/>
  <c r="F191" i="11"/>
  <c r="E191" i="11"/>
  <c r="G189" i="11"/>
  <c r="F189" i="11"/>
  <c r="E189" i="11"/>
  <c r="G187" i="11"/>
  <c r="F187" i="11"/>
  <c r="E187" i="11"/>
  <c r="G184" i="11"/>
  <c r="F184" i="11"/>
  <c r="E184" i="11"/>
  <c r="G182" i="11"/>
  <c r="F182" i="11"/>
  <c r="E182" i="11"/>
  <c r="G180" i="11"/>
  <c r="F180" i="11"/>
  <c r="E180" i="11"/>
  <c r="G178" i="11"/>
  <c r="F178" i="11"/>
  <c r="E178" i="11"/>
  <c r="G176" i="11"/>
  <c r="F176" i="11"/>
  <c r="E176" i="11"/>
  <c r="G174" i="11"/>
  <c r="F174" i="11"/>
  <c r="E174" i="11"/>
  <c r="G171" i="11"/>
  <c r="F171" i="11"/>
  <c r="E171" i="11"/>
  <c r="G169" i="11"/>
  <c r="F169" i="11"/>
  <c r="E169" i="11"/>
  <c r="G167" i="11"/>
  <c r="F167" i="11"/>
  <c r="E167" i="11"/>
  <c r="G165" i="11"/>
  <c r="F165" i="11"/>
  <c r="E165" i="11"/>
  <c r="G163" i="11"/>
  <c r="F163" i="11"/>
  <c r="E163" i="11"/>
  <c r="G161" i="11"/>
  <c r="F161" i="11"/>
  <c r="E161" i="11"/>
  <c r="G156" i="11"/>
  <c r="F156" i="11"/>
  <c r="E156" i="11"/>
  <c r="G154" i="11"/>
  <c r="F154" i="11"/>
  <c r="E154" i="11"/>
  <c r="G152" i="11"/>
  <c r="F152" i="11"/>
  <c r="E152" i="11"/>
  <c r="G150" i="11"/>
  <c r="F150" i="11"/>
  <c r="E150" i="11"/>
  <c r="G148" i="11"/>
  <c r="F148" i="11"/>
  <c r="E148" i="11"/>
  <c r="G146" i="11"/>
  <c r="F146" i="11"/>
  <c r="E146" i="11"/>
  <c r="G143" i="11"/>
  <c r="F143" i="11"/>
  <c r="E143" i="11"/>
  <c r="G141" i="11"/>
  <c r="F141" i="11"/>
  <c r="E141" i="11"/>
  <c r="G139" i="11"/>
  <c r="F139" i="11"/>
  <c r="E139" i="11"/>
  <c r="G137" i="11"/>
  <c r="F137" i="11"/>
  <c r="E137" i="11"/>
  <c r="G135" i="11"/>
  <c r="F135" i="11"/>
  <c r="E135" i="11"/>
  <c r="G133" i="11"/>
  <c r="F133" i="11"/>
  <c r="E133" i="11"/>
  <c r="G130" i="11"/>
  <c r="F130" i="11"/>
  <c r="E130" i="11"/>
  <c r="G128" i="11"/>
  <c r="F128" i="11"/>
  <c r="E128" i="11"/>
  <c r="G126" i="11"/>
  <c r="F126" i="11"/>
  <c r="E126" i="11"/>
  <c r="G124" i="11"/>
  <c r="F124" i="11"/>
  <c r="E124" i="11"/>
  <c r="G122" i="11"/>
  <c r="F122" i="11"/>
  <c r="E122" i="11"/>
  <c r="G120" i="11"/>
  <c r="F120" i="11"/>
  <c r="E120" i="11"/>
  <c r="G117" i="11"/>
  <c r="F117" i="11"/>
  <c r="E117" i="11"/>
  <c r="G115" i="11"/>
  <c r="F115" i="11"/>
  <c r="E115" i="11"/>
  <c r="G113" i="11"/>
  <c r="F113" i="11"/>
  <c r="E113" i="11"/>
  <c r="G111" i="11"/>
  <c r="F111" i="11"/>
  <c r="E111" i="11"/>
  <c r="G109" i="11"/>
  <c r="F109" i="11"/>
  <c r="E109" i="11"/>
  <c r="G107" i="11"/>
  <c r="F107" i="11"/>
  <c r="E107" i="11"/>
  <c r="G103" i="11"/>
  <c r="F103" i="11"/>
  <c r="E103" i="11"/>
  <c r="G101" i="11"/>
  <c r="F101" i="11"/>
  <c r="E101" i="11"/>
  <c r="G99" i="11"/>
  <c r="F99" i="11"/>
  <c r="E99" i="11"/>
  <c r="G97" i="11"/>
  <c r="F97" i="11"/>
  <c r="E97" i="11"/>
  <c r="G95" i="11"/>
  <c r="F95" i="11"/>
  <c r="E95" i="11"/>
  <c r="G93" i="11"/>
  <c r="F93" i="11"/>
  <c r="E93" i="11"/>
  <c r="G90" i="11"/>
  <c r="F90" i="11"/>
  <c r="E90" i="11"/>
  <c r="G88" i="11"/>
  <c r="F88" i="11"/>
  <c r="E88" i="11"/>
  <c r="G86" i="11"/>
  <c r="F86" i="11"/>
  <c r="E86" i="11"/>
  <c r="G84" i="11"/>
  <c r="F84" i="11"/>
  <c r="E84" i="11"/>
  <c r="G54" i="11"/>
  <c r="F54" i="11"/>
  <c r="E54" i="11"/>
  <c r="G44" i="11"/>
  <c r="F44" i="11"/>
  <c r="E44" i="11"/>
  <c r="G41" i="11"/>
  <c r="F41" i="11"/>
  <c r="E41" i="11"/>
  <c r="G39" i="11"/>
  <c r="F39" i="11"/>
  <c r="E39" i="11"/>
  <c r="G37" i="11"/>
  <c r="F37" i="11"/>
  <c r="E37" i="11"/>
  <c r="G35" i="11"/>
  <c r="F35" i="11"/>
  <c r="E35" i="11"/>
  <c r="G33" i="11"/>
  <c r="F33" i="11"/>
  <c r="E33" i="11"/>
  <c r="G31" i="11"/>
  <c r="F31" i="11"/>
  <c r="E31" i="11"/>
  <c r="G28" i="11"/>
  <c r="F28" i="11"/>
  <c r="E28" i="11"/>
  <c r="G26" i="11"/>
  <c r="F26" i="11"/>
  <c r="E26" i="11"/>
  <c r="G24" i="11"/>
  <c r="F24" i="11"/>
  <c r="E24" i="11"/>
  <c r="G22" i="11"/>
  <c r="F22" i="11"/>
  <c r="E22" i="11"/>
  <c r="G20" i="11"/>
  <c r="F20" i="11"/>
  <c r="E20" i="11"/>
  <c r="G18" i="11"/>
  <c r="F18" i="11"/>
  <c r="E18" i="11"/>
  <c r="F39" i="14" l="1"/>
  <c r="J24" i="16"/>
  <c r="F24" i="16"/>
  <c r="G24" i="16"/>
  <c r="G13" i="16"/>
  <c r="D13" i="16"/>
  <c r="D8" i="16" s="1"/>
  <c r="J21" i="16"/>
  <c r="I23" i="16"/>
  <c r="F12" i="14"/>
  <c r="E1769" i="11"/>
  <c r="E1270" i="11"/>
  <c r="E1743" i="11"/>
  <c r="G1756" i="11"/>
  <c r="F30" i="11"/>
  <c r="F92" i="11"/>
  <c r="F119" i="11"/>
  <c r="F145" i="11"/>
  <c r="E1242" i="11"/>
  <c r="G1255" i="11"/>
  <c r="F1283" i="11"/>
  <c r="F1310" i="11"/>
  <c r="F1448" i="11"/>
  <c r="E1555" i="11"/>
  <c r="F1566" i="11"/>
  <c r="F186" i="11"/>
  <c r="G252" i="11"/>
  <c r="G280" i="11"/>
  <c r="E1112" i="11"/>
  <c r="E1139" i="11"/>
  <c r="E1490" i="11"/>
  <c r="G1503" i="11"/>
  <c r="E1517" i="11"/>
  <c r="G1530" i="11"/>
  <c r="E1544" i="11"/>
  <c r="G1352" i="11"/>
  <c r="F1352" i="11"/>
  <c r="E1365" i="11"/>
  <c r="G1380" i="11"/>
  <c r="E1393" i="11"/>
  <c r="G1407" i="11"/>
  <c r="E1420" i="11"/>
  <c r="G1435" i="11"/>
  <c r="F1462" i="11"/>
  <c r="E1152" i="11"/>
  <c r="G1743" i="11"/>
  <c r="G17" i="11"/>
  <c r="E30" i="11"/>
  <c r="E92" i="11"/>
  <c r="G106" i="11"/>
  <c r="E119" i="11"/>
  <c r="G132" i="11"/>
  <c r="E145" i="11"/>
  <c r="G160" i="11"/>
  <c r="E173" i="11"/>
  <c r="G186" i="11"/>
  <c r="E186" i="11"/>
  <c r="E199" i="11"/>
  <c r="F267" i="11"/>
  <c r="F293" i="11"/>
  <c r="F1112" i="11"/>
  <c r="F1490" i="11"/>
  <c r="G1555" i="11"/>
  <c r="F1139" i="11"/>
  <c r="G1152" i="11"/>
  <c r="E1166" i="11"/>
  <c r="F1242" i="11"/>
  <c r="G1283" i="11"/>
  <c r="E1297" i="11"/>
  <c r="E1325" i="11"/>
  <c r="G1338" i="11"/>
  <c r="F1365" i="11"/>
  <c r="F1420" i="11"/>
  <c r="E1448" i="11"/>
  <c r="G1462" i="11"/>
  <c r="E1475" i="11"/>
  <c r="F1517" i="11"/>
  <c r="F1544" i="11"/>
  <c r="F1555" i="11"/>
  <c r="G1566" i="11"/>
  <c r="F1743" i="11"/>
  <c r="F1769" i="11"/>
  <c r="E17" i="11"/>
  <c r="G30" i="11"/>
  <c r="G92" i="11"/>
  <c r="E106" i="11"/>
  <c r="G119" i="11"/>
  <c r="E132" i="11"/>
  <c r="G145" i="11"/>
  <c r="G173" i="11"/>
  <c r="F239" i="11"/>
  <c r="E252" i="11"/>
  <c r="G267" i="11"/>
  <c r="E280" i="11"/>
  <c r="G1112" i="11"/>
  <c r="E1126" i="11"/>
  <c r="G1139" i="11"/>
  <c r="F1166" i="11"/>
  <c r="G1242" i="11"/>
  <c r="E1255" i="11"/>
  <c r="F1270" i="11"/>
  <c r="F1325" i="11"/>
  <c r="E1352" i="11"/>
  <c r="G1365" i="11"/>
  <c r="G1351" i="11" s="1"/>
  <c r="E1380" i="11"/>
  <c r="G1393" i="11"/>
  <c r="G1420" i="11"/>
  <c r="E1435" i="11"/>
  <c r="G1490" i="11"/>
  <c r="E1503" i="11"/>
  <c r="G1517" i="11"/>
  <c r="E1530" i="11"/>
  <c r="G1544" i="11"/>
  <c r="E1756" i="11"/>
  <c r="G1769" i="11"/>
  <c r="F17" i="11"/>
  <c r="F106" i="11"/>
  <c r="F160" i="11"/>
  <c r="G199" i="11"/>
  <c r="F280" i="11"/>
  <c r="F1126" i="11"/>
  <c r="G1166" i="11"/>
  <c r="F1255" i="11"/>
  <c r="G1270" i="11"/>
  <c r="E1283" i="11"/>
  <c r="E1269" i="11" s="1"/>
  <c r="G1297" i="11"/>
  <c r="E1310" i="11"/>
  <c r="G1325" i="11"/>
  <c r="E1338" i="11"/>
  <c r="F1380" i="11"/>
  <c r="F1407" i="11"/>
  <c r="F1435" i="11"/>
  <c r="G1448" i="11"/>
  <c r="E1462" i="11"/>
  <c r="G1475" i="11"/>
  <c r="F1503" i="11"/>
  <c r="F1530" i="11"/>
  <c r="E1566" i="11"/>
  <c r="G1727" i="11"/>
  <c r="F1756" i="11"/>
  <c r="E1407" i="11"/>
  <c r="E1406" i="11" s="1"/>
  <c r="G43" i="11"/>
  <c r="E1216" i="11"/>
  <c r="G1310" i="11"/>
  <c r="E160" i="11"/>
  <c r="F132" i="11"/>
  <c r="F1297" i="11"/>
  <c r="F1338" i="11"/>
  <c r="E1579" i="11"/>
  <c r="F199" i="11"/>
  <c r="G1126" i="11"/>
  <c r="F1152" i="11"/>
  <c r="G239" i="11"/>
  <c r="E293" i="11"/>
  <c r="F370" i="13"/>
  <c r="F107" i="13"/>
  <c r="F133" i="13"/>
  <c r="F227" i="13"/>
  <c r="E253" i="13"/>
  <c r="F253" i="13"/>
  <c r="E1157" i="13"/>
  <c r="F1157" i="13"/>
  <c r="F1299" i="13"/>
  <c r="F1340" i="13"/>
  <c r="F1422" i="13"/>
  <c r="E1450" i="13"/>
  <c r="F1477" i="13"/>
  <c r="E214" i="13"/>
  <c r="F295" i="13"/>
  <c r="E1327" i="13"/>
  <c r="E1326" i="13" s="1"/>
  <c r="F1327" i="13"/>
  <c r="F1354" i="13"/>
  <c r="F1353" i="13" s="1"/>
  <c r="E1382" i="13"/>
  <c r="E1464" i="13"/>
  <c r="F1193" i="13"/>
  <c r="F1226" i="13"/>
  <c r="F1219" i="13" s="1"/>
  <c r="E107" i="13"/>
  <c r="E133" i="13"/>
  <c r="F1131" i="13"/>
  <c r="E1299" i="13"/>
  <c r="E1298" i="13" s="1"/>
  <c r="F1395" i="13"/>
  <c r="E1409" i="13"/>
  <c r="F1450" i="13"/>
  <c r="F93" i="13"/>
  <c r="F161" i="13"/>
  <c r="F120" i="13"/>
  <c r="E120" i="13"/>
  <c r="F146" i="13"/>
  <c r="E146" i="13"/>
  <c r="E187" i="13"/>
  <c r="E1144" i="13"/>
  <c r="F1144" i="13"/>
  <c r="E1171" i="13"/>
  <c r="F1171" i="13"/>
  <c r="F1272" i="13"/>
  <c r="F1271" i="13" s="1"/>
  <c r="F1312" i="13"/>
  <c r="E1312" i="13"/>
  <c r="F1409" i="13"/>
  <c r="E1422" i="13"/>
  <c r="F1437" i="13"/>
  <c r="F1436" i="13" s="1"/>
  <c r="E1437" i="13"/>
  <c r="F1464" i="13"/>
  <c r="F1182" i="11"/>
  <c r="G1182" i="11"/>
  <c r="E213" i="11"/>
  <c r="F203" i="12"/>
  <c r="E43" i="12"/>
  <c r="F1737" i="12"/>
  <c r="E1750" i="12"/>
  <c r="G1763" i="12"/>
  <c r="G1848" i="12"/>
  <c r="G1847" i="12" s="1"/>
  <c r="F1848" i="12"/>
  <c r="F1875" i="12"/>
  <c r="F1874" i="12" s="1"/>
  <c r="G1943" i="12"/>
  <c r="G1971" i="12"/>
  <c r="E1985" i="12"/>
  <c r="G1998" i="12"/>
  <c r="F1998" i="12"/>
  <c r="E2013" i="12"/>
  <c r="G2026" i="12"/>
  <c r="E2108" i="12"/>
  <c r="E2122" i="12"/>
  <c r="F2053" i="12"/>
  <c r="G2510" i="12"/>
  <c r="F43" i="12"/>
  <c r="E189" i="12"/>
  <c r="G257" i="12"/>
  <c r="G17" i="12"/>
  <c r="F1833" i="12"/>
  <c r="G1833" i="12"/>
  <c r="E1833" i="12"/>
  <c r="E1888" i="12"/>
  <c r="G1903" i="12"/>
  <c r="F1903" i="12"/>
  <c r="F1930" i="12"/>
  <c r="F1985" i="12"/>
  <c r="G1985" i="12"/>
  <c r="G1984" i="12" s="1"/>
  <c r="E2095" i="12"/>
  <c r="F2108" i="12"/>
  <c r="G1902" i="12"/>
  <c r="E30" i="12"/>
  <c r="F30" i="12"/>
  <c r="G30" i="12"/>
  <c r="E216" i="12"/>
  <c r="G216" i="12"/>
  <c r="E242" i="12"/>
  <c r="F242" i="12"/>
  <c r="E283" i="12"/>
  <c r="F390" i="12"/>
  <c r="G1875" i="12"/>
  <c r="G1874" i="12" s="1"/>
  <c r="E2026" i="12"/>
  <c r="F2026" i="12"/>
  <c r="G2040" i="12"/>
  <c r="F2040" i="12"/>
  <c r="F2039" i="12" s="1"/>
  <c r="F2095" i="12"/>
  <c r="F257" i="12"/>
  <c r="F270" i="12"/>
  <c r="E270" i="12"/>
  <c r="F296" i="12"/>
  <c r="G296" i="12"/>
  <c r="E296" i="12"/>
  <c r="G1723" i="12"/>
  <c r="E1723" i="12"/>
  <c r="F1792" i="12"/>
  <c r="G1792" i="12"/>
  <c r="G1791" i="12" s="1"/>
  <c r="E1820" i="12"/>
  <c r="E1819" i="12" s="1"/>
  <c r="F1820" i="12"/>
  <c r="G1888" i="12"/>
  <c r="F1958" i="12"/>
  <c r="G2053" i="12"/>
  <c r="E2133" i="12"/>
  <c r="F2133" i="12"/>
  <c r="E2144" i="12"/>
  <c r="E2510" i="12"/>
  <c r="E2156" i="12" s="1"/>
  <c r="E2155" i="12" s="1"/>
  <c r="F2540" i="12"/>
  <c r="G2540" i="12"/>
  <c r="E2540" i="12"/>
  <c r="G2553" i="12"/>
  <c r="G189" i="12"/>
  <c r="G323" i="12"/>
  <c r="F336" i="12"/>
  <c r="F309" i="12" s="1"/>
  <c r="G364" i="12"/>
  <c r="F364" i="12"/>
  <c r="G1861" i="12"/>
  <c r="F1861" i="12"/>
  <c r="F1888" i="12"/>
  <c r="G1916" i="12"/>
  <c r="F1916" i="12"/>
  <c r="F1902" i="12" s="1"/>
  <c r="G2081" i="12"/>
  <c r="G2067" i="12" s="1"/>
  <c r="F2122" i="12"/>
  <c r="F2121" i="12" s="1"/>
  <c r="G2133" i="12"/>
  <c r="E2527" i="12"/>
  <c r="E226" i="11"/>
  <c r="E239" i="11"/>
  <c r="E1182" i="11"/>
  <c r="G1216" i="11"/>
  <c r="E43" i="11"/>
  <c r="F173" i="11"/>
  <c r="E267" i="11"/>
  <c r="F1393" i="11"/>
  <c r="F1475" i="11"/>
  <c r="G1579" i="11"/>
  <c r="F1727" i="11"/>
  <c r="F1847" i="12"/>
  <c r="F1216" i="11"/>
  <c r="G16" i="12"/>
  <c r="E17" i="12"/>
  <c r="E16" i="12" s="1"/>
  <c r="E390" i="12"/>
  <c r="G1750" i="12"/>
  <c r="E1903" i="12"/>
  <c r="E1902" i="12" s="1"/>
  <c r="F301" i="13"/>
  <c r="G226" i="11"/>
  <c r="F1750" i="12"/>
  <c r="G2122" i="12"/>
  <c r="F2527" i="12"/>
  <c r="F2526" i="12" s="1"/>
  <c r="F2525" i="12" s="1"/>
  <c r="F43" i="11"/>
  <c r="G213" i="11"/>
  <c r="G293" i="11"/>
  <c r="F283" i="12"/>
  <c r="G349" i="12"/>
  <c r="E1737" i="12"/>
  <c r="E1776" i="12"/>
  <c r="E1792" i="12"/>
  <c r="E1875" i="12"/>
  <c r="E1874" i="12" s="1"/>
  <c r="E1943" i="12"/>
  <c r="F2013" i="12"/>
  <c r="G2013" i="12"/>
  <c r="G2012" i="12" s="1"/>
  <c r="E2081" i="12"/>
  <c r="F2478" i="12"/>
  <c r="E15" i="13"/>
  <c r="E106" i="13"/>
  <c r="E174" i="13"/>
  <c r="F54" i="13"/>
  <c r="F41" i="13" s="1"/>
  <c r="F252" i="11"/>
  <c r="G283" i="12"/>
  <c r="E309" i="12"/>
  <c r="F377" i="12"/>
  <c r="F1723" i="12"/>
  <c r="G1820" i="12"/>
  <c r="G1819" i="12" s="1"/>
  <c r="E1958" i="12"/>
  <c r="F1971" i="12"/>
  <c r="F1984" i="12"/>
  <c r="F187" i="13"/>
  <c r="F214" i="13"/>
  <c r="F213" i="13" s="1"/>
  <c r="E1727" i="11"/>
  <c r="E203" i="12"/>
  <c r="F216" i="12"/>
  <c r="F202" i="12" s="1"/>
  <c r="G270" i="12"/>
  <c r="E364" i="12"/>
  <c r="E363" i="12" s="1"/>
  <c r="E1763" i="12"/>
  <c r="F1763" i="12"/>
  <c r="E1806" i="12"/>
  <c r="F1806" i="12"/>
  <c r="F1791" i="12" s="1"/>
  <c r="E1848" i="12"/>
  <c r="E1847" i="12" s="1"/>
  <c r="E1846" i="12" s="1"/>
  <c r="E1930" i="12"/>
  <c r="F1943" i="12"/>
  <c r="E1971" i="12"/>
  <c r="E2068" i="12"/>
  <c r="F2068" i="12"/>
  <c r="F2067" i="12" s="1"/>
  <c r="G2157" i="12"/>
  <c r="G2156" i="12" s="1"/>
  <c r="G2155" i="12" s="1"/>
  <c r="F2430" i="12"/>
  <c r="F2510" i="12"/>
  <c r="G2527" i="12"/>
  <c r="G2526" i="12" s="1"/>
  <c r="G2525" i="12" s="1"/>
  <c r="E41" i="13"/>
  <c r="F200" i="13"/>
  <c r="F160" i="13" s="1"/>
  <c r="E294" i="13"/>
  <c r="E240" i="13"/>
  <c r="E281" i="13"/>
  <c r="F1679" i="11"/>
  <c r="F1579" i="11" s="1"/>
  <c r="F17" i="12"/>
  <c r="G203" i="12"/>
  <c r="E257" i="12"/>
  <c r="G390" i="12"/>
  <c r="G363" i="12" s="1"/>
  <c r="G1737" i="12"/>
  <c r="G1930" i="12"/>
  <c r="G1929" i="12" s="1"/>
  <c r="G1958" i="12"/>
  <c r="E1998" i="12"/>
  <c r="E1984" i="12" s="1"/>
  <c r="E2040" i="12"/>
  <c r="E2039" i="12" s="1"/>
  <c r="G2108" i="12"/>
  <c r="G2094" i="12" s="1"/>
  <c r="G2144" i="12"/>
  <c r="E2553" i="12"/>
  <c r="E93" i="13"/>
  <c r="E227" i="13"/>
  <c r="E268" i="13"/>
  <c r="E1219" i="13"/>
  <c r="E1186" i="13" s="1"/>
  <c r="E1117" i="13"/>
  <c r="E1381" i="13"/>
  <c r="F1130" i="13"/>
  <c r="F1382" i="13"/>
  <c r="F1381" i="13" s="1"/>
  <c r="F1408" i="13"/>
  <c r="E1130" i="13"/>
  <c r="E1257" i="13"/>
  <c r="E12" i="14"/>
  <c r="E11" i="14" s="1"/>
  <c r="F207" i="14"/>
  <c r="F1842" i="14"/>
  <c r="F1813" i="14" s="1"/>
  <c r="F1812" i="14" s="1"/>
  <c r="F1869" i="14"/>
  <c r="H13" i="16"/>
  <c r="H24" i="16"/>
  <c r="E1244" i="13"/>
  <c r="E1243" i="13" s="1"/>
  <c r="E1285" i="13"/>
  <c r="E1367" i="13"/>
  <c r="F395" i="14"/>
  <c r="F368" i="14" s="1"/>
  <c r="F367" i="14" s="1"/>
  <c r="E2034" i="14"/>
  <c r="E1812" i="14" s="1"/>
  <c r="F17" i="15"/>
  <c r="F1187" i="13"/>
  <c r="E1272" i="13"/>
  <c r="E1354" i="13"/>
  <c r="E1395" i="13"/>
  <c r="E1477" i="13"/>
  <c r="E1463" i="13" s="1"/>
  <c r="F261" i="14"/>
  <c r="F260" i="14" s="1"/>
  <c r="E368" i="14"/>
  <c r="E367" i="14" s="1"/>
  <c r="F9" i="15"/>
  <c r="F25" i="15"/>
  <c r="CF17" i="10"/>
  <c r="BJ17" i="10"/>
  <c r="AN17" i="10"/>
  <c r="CF13" i="10"/>
  <c r="BJ13" i="10"/>
  <c r="AN13" i="10"/>
  <c r="I24" i="16" l="1"/>
  <c r="I8" i="16" s="1"/>
  <c r="G8" i="16"/>
  <c r="F13" i="16"/>
  <c r="F11" i="14"/>
  <c r="F10" i="14" s="1"/>
  <c r="F294" i="13"/>
  <c r="F267" i="13" s="1"/>
  <c r="F266" i="13" s="1"/>
  <c r="F2157" i="12"/>
  <c r="F2156" i="12" s="1"/>
  <c r="F2155" i="12" s="1"/>
  <c r="F1461" i="11"/>
  <c r="F1516" i="11"/>
  <c r="E1742" i="11"/>
  <c r="E1741" i="11" s="1"/>
  <c r="G1742" i="11"/>
  <c r="G1741" i="11" s="1"/>
  <c r="F1269" i="11"/>
  <c r="F1434" i="11"/>
  <c r="E1241" i="11"/>
  <c r="G1241" i="11"/>
  <c r="F16" i="11"/>
  <c r="F1296" i="11"/>
  <c r="E1516" i="11"/>
  <c r="F1351" i="11"/>
  <c r="G1489" i="11"/>
  <c r="G1406" i="11"/>
  <c r="E1434" i="11"/>
  <c r="E1125" i="11"/>
  <c r="F105" i="11"/>
  <c r="E1543" i="11"/>
  <c r="G1296" i="11"/>
  <c r="G1516" i="11"/>
  <c r="E1351" i="11"/>
  <c r="F1543" i="11"/>
  <c r="G1434" i="11"/>
  <c r="E1489" i="11"/>
  <c r="G1379" i="11"/>
  <c r="G1181" i="11"/>
  <c r="E1379" i="11"/>
  <c r="E1378" i="11" s="1"/>
  <c r="E1461" i="11"/>
  <c r="G159" i="11"/>
  <c r="G105" i="11"/>
  <c r="F159" i="11"/>
  <c r="G1578" i="11"/>
  <c r="G1577" i="11" s="1"/>
  <c r="F212" i="11"/>
  <c r="F1379" i="11"/>
  <c r="E159" i="11"/>
  <c r="F266" i="11"/>
  <c r="E105" i="11"/>
  <c r="E266" i="11"/>
  <c r="F1125" i="11"/>
  <c r="F1324" i="11"/>
  <c r="G1324" i="11"/>
  <c r="G1323" i="11" s="1"/>
  <c r="G1269" i="11"/>
  <c r="G1543" i="11"/>
  <c r="G1125" i="11"/>
  <c r="G16" i="11"/>
  <c r="E1296" i="11"/>
  <c r="E1268" i="11" s="1"/>
  <c r="F1742" i="11"/>
  <c r="F1741" i="11" s="1"/>
  <c r="F1489" i="11"/>
  <c r="E1578" i="11"/>
  <c r="E1577" i="11" s="1"/>
  <c r="G266" i="11"/>
  <c r="G1461" i="11"/>
  <c r="F1241" i="11"/>
  <c r="F1406" i="11"/>
  <c r="E16" i="11"/>
  <c r="E1324" i="11"/>
  <c r="E1181" i="11"/>
  <c r="F1578" i="11"/>
  <c r="F1577" i="11" s="1"/>
  <c r="F106" i="13"/>
  <c r="F1186" i="13"/>
  <c r="F1185" i="13" s="1"/>
  <c r="E1185" i="13"/>
  <c r="F1463" i="13"/>
  <c r="E1408" i="13"/>
  <c r="E1353" i="13"/>
  <c r="E1325" i="13" s="1"/>
  <c r="F1380" i="13"/>
  <c r="E213" i="13"/>
  <c r="F14" i="13"/>
  <c r="F13" i="13" s="1"/>
  <c r="E160" i="13"/>
  <c r="E159" i="13" s="1"/>
  <c r="E1436" i="13"/>
  <c r="E1435" i="13" s="1"/>
  <c r="F1435" i="13"/>
  <c r="E1380" i="13"/>
  <c r="F159" i="13"/>
  <c r="F1326" i="13"/>
  <c r="F1325" i="13" s="1"/>
  <c r="F1298" i="13"/>
  <c r="F1270" i="13" s="1"/>
  <c r="F1181" i="11"/>
  <c r="E212" i="11"/>
  <c r="F1790" i="12"/>
  <c r="G1957" i="12"/>
  <c r="G1956" i="12" s="1"/>
  <c r="F1929" i="12"/>
  <c r="F2012" i="12"/>
  <c r="F1736" i="12"/>
  <c r="E2121" i="12"/>
  <c r="F1819" i="12"/>
  <c r="F2094" i="12"/>
  <c r="E2012" i="12"/>
  <c r="E2011" i="12" s="1"/>
  <c r="F2066" i="12"/>
  <c r="E202" i="12"/>
  <c r="G309" i="12"/>
  <c r="F1957" i="12"/>
  <c r="F256" i="12"/>
  <c r="F255" i="12" s="1"/>
  <c r="E2094" i="12"/>
  <c r="G1790" i="12"/>
  <c r="G2039" i="12"/>
  <c r="G1846" i="12"/>
  <c r="G1901" i="12"/>
  <c r="G202" i="12"/>
  <c r="G15" i="12" s="1"/>
  <c r="G256" i="12"/>
  <c r="E1736" i="12"/>
  <c r="E362" i="12" s="1"/>
  <c r="E2526" i="12"/>
  <c r="E2525" i="12" s="1"/>
  <c r="G2011" i="12"/>
  <c r="E256" i="12"/>
  <c r="E255" i="12" s="1"/>
  <c r="F2011" i="12"/>
  <c r="G1736" i="12"/>
  <c r="G362" i="12" s="1"/>
  <c r="F16" i="12"/>
  <c r="F363" i="12"/>
  <c r="F362" i="12" s="1"/>
  <c r="F1956" i="12"/>
  <c r="E1271" i="13"/>
  <c r="E1270" i="13" s="1"/>
  <c r="H8" i="16"/>
  <c r="K8" i="16"/>
  <c r="F15" i="12"/>
  <c r="G2066" i="12"/>
  <c r="F1901" i="12"/>
  <c r="E15" i="12"/>
  <c r="E10" i="14"/>
  <c r="E1929" i="12"/>
  <c r="E1901" i="12" s="1"/>
  <c r="E1957" i="12"/>
  <c r="E1956" i="12" s="1"/>
  <c r="E14" i="13"/>
  <c r="E13" i="13" s="1"/>
  <c r="E1791" i="12"/>
  <c r="E1790" i="12" s="1"/>
  <c r="G212" i="11"/>
  <c r="F1846" i="12"/>
  <c r="F1789" i="12" s="1"/>
  <c r="E267" i="13"/>
  <c r="E266" i="13" s="1"/>
  <c r="E2067" i="12"/>
  <c r="E2066" i="12" s="1"/>
  <c r="G2121" i="12"/>
  <c r="J8" i="16" l="1"/>
  <c r="F8" i="16"/>
  <c r="F12" i="13"/>
  <c r="F1323" i="11"/>
  <c r="F1433" i="11"/>
  <c r="F1488" i="11"/>
  <c r="F1268" i="11"/>
  <c r="E1180" i="11"/>
  <c r="F1180" i="11"/>
  <c r="E1488" i="11"/>
  <c r="G1180" i="11"/>
  <c r="E1323" i="11"/>
  <c r="G1433" i="11"/>
  <c r="G1268" i="11"/>
  <c r="E1433" i="11"/>
  <c r="G1488" i="11"/>
  <c r="G1378" i="11"/>
  <c r="F15" i="11"/>
  <c r="E265" i="11"/>
  <c r="F265" i="11"/>
  <c r="E15" i="11"/>
  <c r="E158" i="11"/>
  <c r="G15" i="11"/>
  <c r="F158" i="11"/>
  <c r="G158" i="11"/>
  <c r="G265" i="11"/>
  <c r="F1378" i="11"/>
  <c r="F1184" i="13"/>
  <c r="E1184" i="13"/>
  <c r="G255" i="12"/>
  <c r="G14" i="12" s="1"/>
  <c r="F14" i="12"/>
  <c r="E14" i="12"/>
  <c r="G1789" i="12"/>
  <c r="E1789" i="12"/>
  <c r="E12" i="13"/>
  <c r="F1179" i="11" l="1"/>
  <c r="E1179" i="11"/>
  <c r="G1179" i="11"/>
  <c r="F14" i="11"/>
  <c r="G14" i="11"/>
  <c r="E14" i="11"/>
</calcChain>
</file>

<file path=xl/sharedStrings.xml><?xml version="1.0" encoding="utf-8"?>
<sst xmlns="http://schemas.openxmlformats.org/spreadsheetml/2006/main" count="13177" uniqueCount="3531">
  <si>
    <t xml:space="preserve">Приложение № 1 </t>
  </si>
  <si>
    <t>к Методическим указаниям по определению размера платы за технологическое присоединение к электрическим сетям</t>
  </si>
  <si>
    <t>Приложение №1</t>
  </si>
  <si>
    <t>№п/п</t>
  </si>
  <si>
    <t>Объект электросетевого хозяйства</t>
  </si>
  <si>
    <t xml:space="preserve">Год ввода объекта </t>
  </si>
  <si>
    <t>Уровень напряжения, кВ</t>
  </si>
  <si>
    <t>Протяженность (для линий электропередачи), м</t>
  </si>
  <si>
    <t>Пропускная способность, кВт/ Максимальная мощность, кВт</t>
  </si>
  <si>
    <t>Расходы на строительство объекта, тыс. руб.</t>
  </si>
  <si>
    <t>1.</t>
  </si>
  <si>
    <t>Строительство воздушных линий</t>
  </si>
  <si>
    <t>*</t>
  </si>
  <si>
    <t>1.1.</t>
  </si>
  <si>
    <t>Материал опоры - деревянные</t>
  </si>
  <si>
    <t>1.1.1</t>
  </si>
  <si>
    <t xml:space="preserve">Тип провода -изолированный провод </t>
  </si>
  <si>
    <t>1.1.1.1</t>
  </si>
  <si>
    <t xml:space="preserve">Материал провода - медный </t>
  </si>
  <si>
    <t>1.1.1.1.1</t>
  </si>
  <si>
    <t xml:space="preserve">Cечение провода  - диапазон до 50 квадратных мм включительно </t>
  </si>
  <si>
    <t>…</t>
  </si>
  <si>
    <t>1.1.1.1.2</t>
  </si>
  <si>
    <t xml:space="preserve">Cечение провода от 50 до 100 квадратных мм включительно </t>
  </si>
  <si>
    <t>1.1.1.1.3</t>
  </si>
  <si>
    <t xml:space="preserve">Cечение провода   от 100 до 200 квадратных мм включительно </t>
  </si>
  <si>
    <t>1.1.1.1.4</t>
  </si>
  <si>
    <t xml:space="preserve">Cечение провода  от 200 до 500 квадратных мм включительно </t>
  </si>
  <si>
    <t>1.1.1.1.5</t>
  </si>
  <si>
    <t xml:space="preserve">Cечение провода  от 500 до 800 квадратных мм включительно </t>
  </si>
  <si>
    <t>1.1.1.1.6</t>
  </si>
  <si>
    <t xml:space="preserve">Cечение провода  свыше 800 квадратных мм </t>
  </si>
  <si>
    <t>1.1.1.2</t>
  </si>
  <si>
    <t>Материал провода  стальной</t>
  </si>
  <si>
    <t>1.1.1.2.1</t>
  </si>
  <si>
    <t>1.1.1.2.2</t>
  </si>
  <si>
    <t>1.1.1.2.3</t>
  </si>
  <si>
    <t>1.1.1.2.4</t>
  </si>
  <si>
    <t>1.1.1.2.5</t>
  </si>
  <si>
    <t>1.1.1.2.6</t>
  </si>
  <si>
    <t>1.1.1.3</t>
  </si>
  <si>
    <r>
      <t xml:space="preserve">Материал провода </t>
    </r>
    <r>
      <rPr>
        <b/>
        <sz val="13"/>
        <color rgb="FFFF0000"/>
        <rFont val="Times New Roman"/>
        <family val="1"/>
        <charset val="204"/>
      </rPr>
      <t>- сталеалюминиевый</t>
    </r>
  </si>
  <si>
    <t>1.1.1.3.1</t>
  </si>
  <si>
    <t>ВЛИ-0,4кВ ф.4.3 ТП-15-602-53 от.оп.1 до сущ.оп.1-1г. Черногорск, ул.Кр Партизан,33 уч 1</t>
  </si>
  <si>
    <t>Стр Саяногорск,СТ Вишенка,ул.Тихая, 183</t>
  </si>
  <si>
    <t>ВЛ-0,4кВ ф.9 ТП С15-01/С-30-01 от сущ.оп.1до 3</t>
  </si>
  <si>
    <t>1.1.1.3.2</t>
  </si>
  <si>
    <t>1.1.1.3.3</t>
  </si>
  <si>
    <t>1.1.1.3.4</t>
  </si>
  <si>
    <t>1.1.1.3.5</t>
  </si>
  <si>
    <t>1.1.1.3.6</t>
  </si>
  <si>
    <t>1.1.1.4</t>
  </si>
  <si>
    <t>Материал провода - алюминиевый</t>
  </si>
  <si>
    <t>1.1.1.4.1</t>
  </si>
  <si>
    <t>1.1.1.4.2</t>
  </si>
  <si>
    <t>1.1.1.4.3</t>
  </si>
  <si>
    <t>1.1.1.4.4</t>
  </si>
  <si>
    <t>1.1.1.4.5</t>
  </si>
  <si>
    <t>1.1.1.4.6</t>
  </si>
  <si>
    <t>1.1.2</t>
  </si>
  <si>
    <t xml:space="preserve">Тип провода -неизолированный провод </t>
  </si>
  <si>
    <t>1.1.2.1</t>
  </si>
  <si>
    <t>1.1.2.1.1</t>
  </si>
  <si>
    <t>1.1.2.1.2</t>
  </si>
  <si>
    <t>1.1.2.1.3</t>
  </si>
  <si>
    <t>1.1.2.1.4</t>
  </si>
  <si>
    <t>1.1.2.1.5</t>
  </si>
  <si>
    <t>1.1.2.1.6</t>
  </si>
  <si>
    <t>1.1.2.2</t>
  </si>
  <si>
    <r>
      <t xml:space="preserve">Материал провода </t>
    </r>
    <r>
      <rPr>
        <b/>
        <sz val="13"/>
        <color rgb="FFFF0000"/>
        <rFont val="Times New Roman"/>
        <family val="1"/>
        <charset val="204"/>
      </rPr>
      <t xml:space="preserve"> стальной</t>
    </r>
  </si>
  <si>
    <t>1.1.2.2.1</t>
  </si>
  <si>
    <t>1.1.2.2.2</t>
  </si>
  <si>
    <t>1.1.2.2.3</t>
  </si>
  <si>
    <t>1.1.2.2.4</t>
  </si>
  <si>
    <t>1.1.2.2.5</t>
  </si>
  <si>
    <t>1.1.2.2.6</t>
  </si>
  <si>
    <t>1.1.2.3</t>
  </si>
  <si>
    <t>Материал провода - сталеалюминиевый</t>
  </si>
  <si>
    <t>1.1.2.3.1</t>
  </si>
  <si>
    <t>1.1.2.3.2</t>
  </si>
  <si>
    <t>1.1.2.3.3</t>
  </si>
  <si>
    <t>1.1.2.3.4</t>
  </si>
  <si>
    <t>1.1.2.3.5</t>
  </si>
  <si>
    <t>1.1.2.3.6</t>
  </si>
  <si>
    <t>1.1.2.4</t>
  </si>
  <si>
    <t>1.1.2.4.1</t>
  </si>
  <si>
    <t>1.1.2.4.2</t>
  </si>
  <si>
    <t>1.1.2.4.3</t>
  </si>
  <si>
    <t>1.1.2.4.4</t>
  </si>
  <si>
    <t>1.1.2.4.5</t>
  </si>
  <si>
    <t>1.1.2.4.6</t>
  </si>
  <si>
    <t>1.2.</t>
  </si>
  <si>
    <t>Материал опоры -металлические</t>
  </si>
  <si>
    <t>1.2.1</t>
  </si>
  <si>
    <t>1.2.1.1</t>
  </si>
  <si>
    <t>1.2.1.1.1</t>
  </si>
  <si>
    <t>1.2.1.1.2</t>
  </si>
  <si>
    <t>1.2.1.1.3</t>
  </si>
  <si>
    <t>1.2.1.1.4</t>
  </si>
  <si>
    <t>1.2.1.1.5</t>
  </si>
  <si>
    <t>1.2.1.1.6</t>
  </si>
  <si>
    <t>1.2.1.2</t>
  </si>
  <si>
    <t>1.2.1.2.1</t>
  </si>
  <si>
    <t>1.2.1.2.2</t>
  </si>
  <si>
    <t>1.2.1.2.3</t>
  </si>
  <si>
    <t>1.2.1.2.4</t>
  </si>
  <si>
    <t>1.2.1.2.5</t>
  </si>
  <si>
    <t>1.2.1.2.6</t>
  </si>
  <si>
    <t>1.2.1.3</t>
  </si>
  <si>
    <t>1.2.1.3.1</t>
  </si>
  <si>
    <t>1.2.1.3.2</t>
  </si>
  <si>
    <t>1.2.1.3.3</t>
  </si>
  <si>
    <t>1.2.1.3.4</t>
  </si>
  <si>
    <t>1.2.1.3.5</t>
  </si>
  <si>
    <t>1.2.1.3.6</t>
  </si>
  <si>
    <t>1.2.1.4</t>
  </si>
  <si>
    <t>1.2.1.4.1</t>
  </si>
  <si>
    <t>1.2.1.4.2</t>
  </si>
  <si>
    <t>1.2.1.4.3</t>
  </si>
  <si>
    <t>1.2.1.4.4</t>
  </si>
  <si>
    <t>1.2.1.4.5</t>
  </si>
  <si>
    <t>1.2.1.4.6</t>
  </si>
  <si>
    <t>1.2.2</t>
  </si>
  <si>
    <t>1.2.2.1</t>
  </si>
  <si>
    <t>1.2.2.1.1</t>
  </si>
  <si>
    <t>1.2.2.1.2</t>
  </si>
  <si>
    <t>1.2.2.1.3</t>
  </si>
  <si>
    <t>1.2.2.1.4</t>
  </si>
  <si>
    <t>1.2.2.1.5</t>
  </si>
  <si>
    <t>1.2.2.1.6</t>
  </si>
  <si>
    <t>1.2.2.2</t>
  </si>
  <si>
    <t>1.2.2.2.1</t>
  </si>
  <si>
    <t>1.2.2.2.2</t>
  </si>
  <si>
    <t>1.2.2.2.3</t>
  </si>
  <si>
    <t>1.2.2.2.4</t>
  </si>
  <si>
    <t>1.2.2.2.5</t>
  </si>
  <si>
    <t>1.2.2.2.6</t>
  </si>
  <si>
    <t>1.2.2.3</t>
  </si>
  <si>
    <t>1.2.2.3.1</t>
  </si>
  <si>
    <t>1.2.2.3.2</t>
  </si>
  <si>
    <t>1.2.2.3.3</t>
  </si>
  <si>
    <t>1.2.2.3.4</t>
  </si>
  <si>
    <t>1.2.2.3.5</t>
  </si>
  <si>
    <t>1.2.2.3.6</t>
  </si>
  <si>
    <t>1.2.2.4</t>
  </si>
  <si>
    <t>1.2.2.4.1</t>
  </si>
  <si>
    <t>1.2.2.4.2</t>
  </si>
  <si>
    <t>1.2.2.4.3</t>
  </si>
  <si>
    <t>1.2.2.4.4</t>
  </si>
  <si>
    <t>1.2.2.4.5</t>
  </si>
  <si>
    <t>1.2.2.4.6</t>
  </si>
  <si>
    <t>1.3.</t>
  </si>
  <si>
    <t>Материал опоры - железобетонные</t>
  </si>
  <si>
    <t>1.3.1</t>
  </si>
  <si>
    <t>1.3.1.1</t>
  </si>
  <si>
    <t>1.3.1.1.1</t>
  </si>
  <si>
    <t>1.3.1.1.2</t>
  </si>
  <si>
    <t>1.3.1.1.3</t>
  </si>
  <si>
    <t>1.3.1.1.4</t>
  </si>
  <si>
    <t>1.3.1.1.5</t>
  </si>
  <si>
    <t>1.3.1.1.6</t>
  </si>
  <si>
    <t>1.3.1.2</t>
  </si>
  <si>
    <t>1.3.1.2.1</t>
  </si>
  <si>
    <t>1.3.1.2.2</t>
  </si>
  <si>
    <t>1.3.1.2.3</t>
  </si>
  <si>
    <t>1.3.1.2.4</t>
  </si>
  <si>
    <t>1.3.1.2.5</t>
  </si>
  <si>
    <t>1.3.1.2.6</t>
  </si>
  <si>
    <t>1.3.1.3</t>
  </si>
  <si>
    <r>
      <t xml:space="preserve">Материал провода - </t>
    </r>
    <r>
      <rPr>
        <b/>
        <sz val="13"/>
        <color rgb="FFFF0000"/>
        <rFont val="Times New Roman"/>
        <family val="1"/>
        <charset val="204"/>
      </rPr>
      <t>сталеалюминиевый</t>
    </r>
  </si>
  <si>
    <t>1.3.1.3.1</t>
  </si>
  <si>
    <t>ВЛ-0,4 кВ ф.2 от оп № 3-3 до оп 3-5 ТП-03А-11-242 г. Черногорск гаражи 31 квартал</t>
  </si>
  <si>
    <t>ВЛ-0,4 кВ от КТП 10-11-001 ул.20 лет Хакасии 125</t>
  </si>
  <si>
    <t>ВЛ-0,4 кВ ф.8 от оп № 1 до оп № 4 ТП-15-617-141 г. Черногорск</t>
  </si>
  <si>
    <t>ВЛ-0,4кВ ф2от ТП-10/0,4кВ №03А-08-247 г.Черногорскул.Генерала Тихонова</t>
  </si>
  <si>
    <t>ВЛ-0,4 кВ от ЗТП 05-16-97 ул.Тенистая 1</t>
  </si>
  <si>
    <t>СМУ_10_СТЧерногорский,Малиновая,137,141</t>
  </si>
  <si>
    <t>СМУ_10_Черногорск,ЖБК,"Асбест"</t>
  </si>
  <si>
    <t>ВЛЗ-10_Черногорск_Мира_013А</t>
  </si>
  <si>
    <t>СМУ ВЛ-10 г. Абакан, ул. Саянская</t>
  </si>
  <si>
    <t>СМУ ВЛ-0,4кВ Гаражи Линейная Чапаева</t>
  </si>
  <si>
    <t>СМУ ВЛ-0,4, Ивушка,ул.Кедровая,ул.Лесная</t>
  </si>
  <si>
    <t>РЭС ВЛИ-0,4кВ ул. Глазунова-Бородина</t>
  </si>
  <si>
    <t>СМУ ВЛ-0,4 ДТ прибой, ул.Малиновая,16,17</t>
  </si>
  <si>
    <t>РЭС ВЛИ-0,4кВ гаражный массив в районе 3</t>
  </si>
  <si>
    <t>РЭС ВЛ-0,4кВ ул. Чапаева, во дворе дома</t>
  </si>
  <si>
    <t>РЭС район дома по ул.Чапаева 53: ряд 1 г</t>
  </si>
  <si>
    <t>РЭС ВЛИ-0,4кВ ул.Октябрьская уч.84</t>
  </si>
  <si>
    <t>РЭС ВЛ-0,4кВ Генерала Тихонова, 2А от оп</t>
  </si>
  <si>
    <t>ВЛ-0,4 РЭС ул.Линейная 12Б, ряд1гараж 16</t>
  </si>
  <si>
    <t>РЭС 27 кв общ. Ветеран ряд 1 гараж № 07</t>
  </si>
  <si>
    <t>РЭС ВЛ-0,4кВ Пушкина, 30</t>
  </si>
  <si>
    <t>РЭС ВЛ-0,4кВ ул.Ковыльная 4</t>
  </si>
  <si>
    <t>РЭС ВЛ-0,4кВ ул.Жульмина 12</t>
  </si>
  <si>
    <t>ВЛИ-0,4 г. Абакан, ул.Муслима Магомаева,12</t>
  </si>
  <si>
    <t>РЭС ВЛИ-0,4кВ район д.5 пр.Космонавтов 8</t>
  </si>
  <si>
    <t>РЭС ВЛ-0,4кВ ул. Целинная уч. 2</t>
  </si>
  <si>
    <t>ВЛИ-0,4_Ивушка_Клубничная 12,14</t>
  </si>
  <si>
    <t>СМУ_ВЛ0,4_Абакан_Пенсионеры_Песочная_17А</t>
  </si>
  <si>
    <t>РЭС ВЛ-0,4кВ ул.Орлова 13</t>
  </si>
  <si>
    <t>РЭС ВЛ-0,4кВ ул.Бородина 22</t>
  </si>
  <si>
    <t>РЭС ВЛ-0,4кВ ул. Пионерская 19</t>
  </si>
  <si>
    <t>РЭС ВЛ-0,4кВ СТ "Шахтер" уч.№21-А и 29</t>
  </si>
  <si>
    <t>РЭС ВЛ-0,4кВ в районе 20 шк, гараж 52</t>
  </si>
  <si>
    <t>РЭС ВЛ-0,4кВ Пригорск ул. Уссурийская 41</t>
  </si>
  <si>
    <t>СМУ_0,4_Абакан, Пенсионеры, Песочная,75</t>
  </si>
  <si>
    <t>СМУ_0,4_г.Абакан, Ул.26-я,9</t>
  </si>
  <si>
    <t>СМУ_0,4_Абакан,ул.23-я,13,ул.24-я,12</t>
  </si>
  <si>
    <t>СМУ ВЛ-0,4кВ Абакан, ул.22-я, уч.31,39</t>
  </si>
  <si>
    <t>СМУ ВЛ-0,4кВ Пригорск, ул.Ковыльная, 38</t>
  </si>
  <si>
    <t>1.3.1.3.2</t>
  </si>
  <si>
    <t>ВЛ-10_Черногорск ИЖС-400</t>
  </si>
  <si>
    <t>ВЛ 6 кВ СОНТ Бабик</t>
  </si>
  <si>
    <t>ВЛ-10кВ Абакан дач. Самохвал  улДвенадцатая</t>
  </si>
  <si>
    <t>ВЛ-10кВ Абакан ДО Подсинее,м.Урожайный,ул.Широкая,21</t>
  </si>
  <si>
    <t>ВЛ-10кВ Абакан_Самохвал_Машиностроитель_17я_13</t>
  </si>
  <si>
    <t>ВЛ-10кВ г.Черногорск, ул.Девятая, 36</t>
  </si>
  <si>
    <t>ВЛ-10кВг. Абакан, ул.23-я, 34, 44</t>
  </si>
  <si>
    <t>ВЛ-10кВ г.Абакан, ул.Надежды, 11</t>
  </si>
  <si>
    <t>ВЛ-10кВ_Черногорск_ДО Шахтер_Урожайная_Удачная_Солнечная</t>
  </si>
  <si>
    <t>ВЛ-10кВ п.Пригорск ул.Енисейская,6</t>
  </si>
  <si>
    <t>ВЛ-10кВ_Абакан,Колягино-1,Первая,20</t>
  </si>
  <si>
    <t xml:space="preserve"> ВЛ-0,4 Саяногорск,ул.Индустриальная,11</t>
  </si>
  <si>
    <t xml:space="preserve">ВЛ-0,4кВ СОНТ Бабик </t>
  </si>
  <si>
    <t>ВЛ0,4_г.Абакан ДО. Подсинее_массив Березка Ромашковая_12,34</t>
  </si>
  <si>
    <t>ВЛ0,4_г.Абакан ДО. Подсинее_массив.Нагорный,Цветочная,107</t>
  </si>
  <si>
    <t>ВЛ0,4_г.Абакан ДО. Подсинее_массив Березка,Васильковая 35</t>
  </si>
  <si>
    <t>ВЛ0,4_г.Абакан ДО. Подсинее_массив Самохвал Ал. улДвенадцатая</t>
  </si>
  <si>
    <t>ВЛ0,4_г.Абакан ДО. Подсинее ул. Сливовая, 1</t>
  </si>
  <si>
    <t>ВЛ0,4_г.Абакан ДО. Подсинее_массив Урожайный,ул.Широкая,57</t>
  </si>
  <si>
    <t>ВЛ0,4_г.Абакан ДО. Подсинее_массив Энергетик,Утренняя,104,106</t>
  </si>
  <si>
    <t>ВЛ0,4_г.Абакан ДО. Подсинее_массив Нагорный,Солнечная,17</t>
  </si>
  <si>
    <t>ВЛ0,4_г.Абакан ДО. Подсинее_массив Березка,Утренняя,69,73</t>
  </si>
  <si>
    <t>ВЛ0,4_г.Абакан ДО. Подсинее_массив Урожайный,ул.Широкая,21</t>
  </si>
  <si>
    <t>ВЛ0,4_г.Абакан ДО. Подсинее_массив Березка_Утренняя_24_</t>
  </si>
  <si>
    <t>ВЛ0,4_г.Абакан ДО. Подсинее Весенняя_143</t>
  </si>
  <si>
    <t>ВЛ0,4_г.Абакан ДО. Подсинее Зелёная_178_184</t>
  </si>
  <si>
    <t>ВЛ0,4_г.Абакан ДО. Подсинее Солнечная 121, 127</t>
  </si>
  <si>
    <t>ВЛ0,4_г.Абакан ДО. Подсинее Цветочная 36</t>
  </si>
  <si>
    <t>ВЛ0,4_г.Абакан ДО. Подсинее Вишневая_52</t>
  </si>
  <si>
    <t>ВЛ0,4_г.Абакан ДО. Подсинее_массивНадежда,Фестивальная,51</t>
  </si>
  <si>
    <t>ВЛ0,4_г.Абакан ДО. Подсинее_массивНадежда,Солнечная,44</t>
  </si>
  <si>
    <t>ВЛ0,4_г.Абакан Самохвал_Машиностроитель_17я_13</t>
  </si>
  <si>
    <t>ВЛ-0,4кВ_г.Абакан Самохвал_Машиностроитель_18я_12</t>
  </si>
  <si>
    <t>ВЛ-0,4кВ г. Абакан, ул. Курганная, 1Б</t>
  </si>
  <si>
    <t>ВЛ-0,4кВ_г.Абакан ДО. Подсинее_массивКолягино-1,ул.Первая,20</t>
  </si>
  <si>
    <t>ВЛ0,4_г.Абакан ДО. Подсинее_массивСибиряк,Советская,61</t>
  </si>
  <si>
    <t>ВЛ0,4_г.Абакан ДО. Подсинее_массивБерезка,Березовая,110</t>
  </si>
  <si>
    <t>ВЛ0,4_г.Абакан ДО. Подсинее_массивЭнергетик,Вечерняя,17</t>
  </si>
  <si>
    <t>ВЛ-0,4кВ  Саяногорск., Полевая 2013г.</t>
  </si>
  <si>
    <t>ВЛ-0,4кВ Саяногорск,ул.Полевая,207</t>
  </si>
  <si>
    <t>ВЛ-0,4кВ Саяногорск СТ Малиновый звон</t>
  </si>
  <si>
    <t>ВЛ-0,4кВ Саяногорск, ул.Геологов</t>
  </si>
  <si>
    <t>ВЛ-0,4 кВ Саяногорск СТ Пасечный ключ</t>
  </si>
  <si>
    <t>ВЛ-0,4кВ_Саяногорск_Крылова 32</t>
  </si>
  <si>
    <t>ВЛ-0,4кВ_Саяногорск_Сибирская 61</t>
  </si>
  <si>
    <t>ВЛ-0,4кВ_Саяногорск_Тенистая 36</t>
  </si>
  <si>
    <t>ВЛ-0,4кВ_Саяногорск_Тенистая 37</t>
  </si>
  <si>
    <t>ВЛ-0,4кВ_Саяногорск,СТЗеленый Шум,уч.101А</t>
  </si>
  <si>
    <t>ВЛ-0,4кВг. Саяногорск, ул. Тенистая, уч. 41</t>
  </si>
  <si>
    <t>ВЛ-0,4кВ рп. Майна, Администрация</t>
  </si>
  <si>
    <t>ВЛ-0,4кСаяногорск ур. За Уйской канавой</t>
  </si>
  <si>
    <t>ВЛ-0,4кВСаяногорск ул. Аэродромная</t>
  </si>
  <si>
    <t>ВЛ-0,4кСаяногорск ул.Крылова</t>
  </si>
  <si>
    <t>ВЛ-0,4кВ Саяногорск СТ Малиновый звон ул.Клубничная№580</t>
  </si>
  <si>
    <t>ВЛ-0,4кВ г. Саяногорск, СТ Светоч 12А, 22А</t>
  </si>
  <si>
    <t>ВЛ-0,4кВСаяног,СТМалин.зв,Овощ,767</t>
  </si>
  <si>
    <t>ВЛ-0,4кВСаяног,СТМалин.зв,Капуст,582</t>
  </si>
  <si>
    <t>ВЛ-0,4кВ Саяногорск, ул. Индустриальная, 11</t>
  </si>
  <si>
    <t>Абакан_ул.Двадцать первая_14,20</t>
  </si>
  <si>
    <t>ВЛ-0,4кВ г.Абакан массив Надежда ул. Железнодорожная -1</t>
  </si>
  <si>
    <t>ВЛ-0,4кВ г. Абакан ДНТ Мечта</t>
  </si>
  <si>
    <t>ВЛ-0,4кВ г.Абакан, ул. Сорок четвертая, 19</t>
  </si>
  <si>
    <t>ВЛ-0,4кВ г.Абакан ул. Двенадцатая, 45</t>
  </si>
  <si>
    <t>ВЛ-0,4кВ д.Абакан, ул. Дорожная, 4</t>
  </si>
  <si>
    <t>ВЛ-0,4кВ г.Абакан ул.Двадцать третья д.35</t>
  </si>
  <si>
    <t>Абакан ул.19-15</t>
  </si>
  <si>
    <t>Абакан ул. Рублева 14</t>
  </si>
  <si>
    <t>Абакан ул.Саянская 103, 107</t>
  </si>
  <si>
    <t>ВЛ-0,4кВ Абакан,ул.24-я,19</t>
  </si>
  <si>
    <t>Абакан, ул.Жуковского, 17</t>
  </si>
  <si>
    <t>ВЛ-0,4кВ г.Абакан, ул. Двадцать первая,30</t>
  </si>
  <si>
    <t>ВЛ-0,4кВ г.Абакан м.Надежда, ул. Дорожная 19,22</t>
  </si>
  <si>
    <t>ВЛ-0,4кВ г. Абакан, Ивушка, ул. Набережная, 1</t>
  </si>
  <si>
    <t>ВЛ-0,4кВ г.Абакан, ул.Надежды, 11</t>
  </si>
  <si>
    <t>ВЛ-0,4кВ г.Абакан, ул.Зоотехническая, 161</t>
  </si>
  <si>
    <t>ВЛ-0,4кВ г. Абакан, ул. Саянская, 84</t>
  </si>
  <si>
    <t>ВЛ-0,4кВ_Абакан,Надежда, Ташебинская, 22А</t>
  </si>
  <si>
    <t>ВЛ-0,4кВ_Абакан,Надежда, ВЛ-0,4кВоительная,30</t>
  </si>
  <si>
    <t>ВЛ-0,4кВЧерногорск ДО Шахтер_Урожайная_Удачная_Солнечная</t>
  </si>
  <si>
    <t>ВЛ-0,4кВ_ВЛ-0,4кВ_Пригорск_Енисейская_6-19</t>
  </si>
  <si>
    <t>ВЛ-0,4кВ ИЖС-400_Королева_8_Правды_10_Просвящения</t>
  </si>
  <si>
    <t>ВЛ-0,4кВ Черногорск, в р-не посёлка 8 шахты</t>
  </si>
  <si>
    <t>ВЛ-0,4 кВ от ЗТП 16-622-10"ул. Заводская" больница 9-й поселок</t>
  </si>
  <si>
    <t>ВЛ-0,4 кВ от ТП 16-622-13 ул.Мичурина 8</t>
  </si>
  <si>
    <t>ВЛ-0,4 кВ ф.3 ТП 15-620-217/250</t>
  </si>
  <si>
    <t>ВЛ-0,4 кВ ф.620 "Пищекомбинат" от КТП 15-620-29 "вокзал р-за Черногорский" ул.Шахтерская 20</t>
  </si>
  <si>
    <t>ВЛ-0,4 кВ от оп № 1 до оп № 2 ф 7.1 ТП-10-11-175 г. Черногорск, ул. Октябрьская, 134</t>
  </si>
  <si>
    <t>ВЛ-0,4 кВ ф. 8.2ТП-03-06-80 оп 1 до 8 и от 7 до7-1г. Черногорск, гаражи р-он 11 квартала</t>
  </si>
  <si>
    <t>ВЛ-0,4 кВ от оп № 8 до оп № 8-1 ф.2 ТП-10-11-04 г. Черногорск, ул. Октябрьская, 101</t>
  </si>
  <si>
    <t>ВЛ-0,4 кВ от оп № 7 до оп №7-1 ф. 2 ТП-15-617-249г. Черногорск, ул. Сиреневая, 8А</t>
  </si>
  <si>
    <t>ВЛ-0,4 кВ ф.5 ТП-05-14-248</t>
  </si>
  <si>
    <t>ВЛ-0,4 кВ ф. 6 ТП-05-16-130 от оп3 до оп № 3-9А г. Черногорск,ул.Ковалева, 12</t>
  </si>
  <si>
    <t>ВЛ-0,4 кВ от оп № 4 до оп № 4-1 ф 1 ТП-30-08-237 г. Черногорск, ул. Лесная, 63</t>
  </si>
  <si>
    <t>ВЛ-0,4 кВ от оп № 4-2 до оп № 4-1 ф 1 ТП-30-08-237г. Черногорск, ул. Лесная, 70</t>
  </si>
  <si>
    <t>ВЛ-0,4 кВ от оп № 5 до оп № 5-1 ф.2.1 РТП-05 г. Черногорск, ул. Калинина, 69</t>
  </si>
  <si>
    <t>ВЛ-0,4 кВ от оп № 9 до оп № 10 ф. 5 ТП-05-10-187 г. Черногорск, ул.Нагорная, 4</t>
  </si>
  <si>
    <t>ВЛ-0,4кВ Черногорскр-он школы 20,Нагорная 115</t>
  </si>
  <si>
    <t>ВЛ-04 кВ ф.3 от ТП №05-16-192 до оп.№7-1-4 ул.Гагарина г.Черногорск</t>
  </si>
  <si>
    <t>ВЛ-0,4кВ рек ВЛ-0,4 Черногорск Рудничная 2013</t>
  </si>
  <si>
    <t>ВЛ-0,4кВ ВЛ-0,4кВ КЛ-0,4кВ Черногорск 29кв. 2013г</t>
  </si>
  <si>
    <t>ВЛ-0,4 кВ ул. Линейная , 285А</t>
  </si>
  <si>
    <t>ВЛИ-0,4 кВ Ф-5 от ТП 07-13-124</t>
  </si>
  <si>
    <t>ВЛИ-0,4 кВ ул. Октябрьская 86 (ПУЗ-83 гараж)</t>
  </si>
  <si>
    <t>ВЛИ-0,4 кВ Чулымский 1б</t>
  </si>
  <si>
    <t>ВЛИ-0,4 кВ Павлова 56А</t>
  </si>
  <si>
    <t>ВЛИ-0,4 кВ Жульмина 6-8</t>
  </si>
  <si>
    <t>ВЛИ-0,4 кВ ул.Баумана 36</t>
  </si>
  <si>
    <t>ВЛИ-0,4 кВ ул.Железнодорожная № 56</t>
  </si>
  <si>
    <t>ВЛИ-0,4 кВ ул.Белинского 132</t>
  </si>
  <si>
    <t>ВЛИ-0,4 кВ ул.Садовая 57</t>
  </si>
  <si>
    <t>ВЛИ-0,4 кВ ул. Сортировочная 21</t>
  </si>
  <si>
    <t>ВЛИ-0,4 кВ Красноярский тракт 27</t>
  </si>
  <si>
    <t>ВЛИ-0,4 кВ район 3-й котельной (гаражи)</t>
  </si>
  <si>
    <t>ВЛИ-0,4 кВ по ул. Товарная 13</t>
  </si>
  <si>
    <t>ВЛИ-0,4 кВ ул.Калинина (гараж)</t>
  </si>
  <si>
    <t>ВЛ-0,4кВ ВЛИ-0,4кВ Ф-3 от ТП 05-14/03А-08-253</t>
  </si>
  <si>
    <t>ВЛИ-0,4 кВ ул. Фестивальная №77, ул. Кол</t>
  </si>
  <si>
    <t>ВЛ-0,4кВ Черногорск ул. Г. Юбилейная 5</t>
  </si>
  <si>
    <t>ВЛ-0,4кВ г.Черногорск ул.Линейная 159В</t>
  </si>
  <si>
    <t>ВЛ-0,4кВ г.Черногорск ул.Юбилейная, 28а</t>
  </si>
  <si>
    <t>ВЛ-0,4кВ г.Черногорск ул.Молодежная,47</t>
  </si>
  <si>
    <t>ВЛ-0,4кВ ВЛ 0,4 кВ ул. Заводская г. Черногорс</t>
  </si>
  <si>
    <t>ВЛ-0,4кВ ВЛ 0,4 кВ ул. Ленина, г. Черногорск</t>
  </si>
  <si>
    <t>ВЛ-0,4кВг.Черногорск,ул.Н.Самрина,16</t>
  </si>
  <si>
    <t>ВЛ-0,4кВ ул.Герцена 12</t>
  </si>
  <si>
    <t>ВЛ-0,4кВ ул.Кооперативная 012</t>
  </si>
  <si>
    <t>ВЛ-0,4кВ ул.Абаканская 55</t>
  </si>
  <si>
    <t>"ВЛ-0,4кВул.Фестивальная,54;52;42;36;48"</t>
  </si>
  <si>
    <t>ВЛ-0,4кВ ул.Розы Люксенбург, 33</t>
  </si>
  <si>
    <t>ВЛ-0,4кВ ул.Советской армии, 60</t>
  </si>
  <si>
    <t>ВЛ-0,4кВ гаражи в районе общества Локомотив</t>
  </si>
  <si>
    <t>ВЛ-0,4кВ г.Черногорск,район базы Сибтехмонтаж</t>
  </si>
  <si>
    <t>ВЛ-0,4 кВ Линейная 12И, 12В</t>
  </si>
  <si>
    <t>ВЛ-0,4кВ ул. Калинина 17е</t>
  </si>
  <si>
    <t>ВЛ-0,4 кВ ул. Титова, 11</t>
  </si>
  <si>
    <t>ВЛ-0,4 кВ в районе ТЦ Октябрьский</t>
  </si>
  <si>
    <t>ВЛ-0,4кВ_Черногорск, ул. Октябрьская 143</t>
  </si>
  <si>
    <t>ВЛ-0,4кВ_Черногорск_Металлист-1_гаражи 19, 21</t>
  </si>
  <si>
    <t>ВЛ-0,4кВ_Черногорск_Кольцова 46</t>
  </si>
  <si>
    <t>ВЛ-0,4кВ Черногорск, ул. Бограда, 170А</t>
  </si>
  <si>
    <t>ВЛ-0,4кВ_Черногорск_6 кварта_гараж 40</t>
  </si>
  <si>
    <t>ВЛ-0,4кВ_Черногорск_Октябрьская 147А</t>
  </si>
  <si>
    <t>ВЛ-0,4кВ_Черногорск_ул.Павлова_уч.74,76</t>
  </si>
  <si>
    <t>ВЛ-0,4кВ_Черногорск_Светлая_уч.4</t>
  </si>
  <si>
    <t>ВЛ-0,4кВ_Черногорск_Радужная_уч.1</t>
  </si>
  <si>
    <t>ВЛ-0,4кВ г. Черногорск, район квартала 31</t>
  </si>
  <si>
    <t>ВЛ-0,4кВ_Черногорск_Титова_8</t>
  </si>
  <si>
    <t>СМУ ВЛ-10 кВ Гаражи Линейная Чапаева</t>
  </si>
  <si>
    <t>СМУ_ВЛ-10кВ_Ивушка, ул.Дачная,2А</t>
  </si>
  <si>
    <t>СМУ ВЛ10,ДМ Ивушка,ул.Кедровая,ул.Лесная</t>
  </si>
  <si>
    <t>ВЛ-10 кВ м-в Нагорный, Солнечная 144,150</t>
  </si>
  <si>
    <t>Стр.Подсинее,м.Сибиряк,Советская,69</t>
  </si>
  <si>
    <t>ВЛ 10кВ 10 жилой район г.Абакан</t>
  </si>
  <si>
    <t>СМУ_ВЛ10_Абакан_р-н_1_кв-162_бл_Южн_52..</t>
  </si>
  <si>
    <t>СМУ ВЛ-10 Абакан, ул.Заводская, 1Л,3М,3Щ</t>
  </si>
  <si>
    <t>СМУ ВЛ-10 г.Черногорск, ул.Глинки, уч.24</t>
  </si>
  <si>
    <t>СМУ_10кВ_г Черногорск, ул. Тихонова, 2Ж</t>
  </si>
  <si>
    <t>Стр_масс.Тархун, ул. Тархун, 21</t>
  </si>
  <si>
    <t>СМУ_10кВ_г Черногорск, ул. Линейная, 44</t>
  </si>
  <si>
    <t>СМУ_10_Подсинее, Сибиряк, ул.Ломоносова</t>
  </si>
  <si>
    <t>СМУ_10_Подсинее, Сибиряк, ул. Гагарина,1</t>
  </si>
  <si>
    <t>Стр.ВЛЗ-10.Подс(д),Тимир,1,Вавил,1,3,7</t>
  </si>
  <si>
    <t>ВЛ 10кВ, г.Абакан, м-в.Индустриальный</t>
  </si>
  <si>
    <t>СМУ_10_Черногорск,Опытное поле, ул. Вишн</t>
  </si>
  <si>
    <t>Стр.ВЛЗ-10.Подс(д),Ланд,Ягод,155</t>
  </si>
  <si>
    <t>СМУ_10_Абакан, Пенсионеры, Песочная,75</t>
  </si>
  <si>
    <t>ВЛЗ-10_Черногорск_Линейная_62</t>
  </si>
  <si>
    <t>Стр.ВЛЗ-10.Подс(д),Сибир,Гагарин,31,21</t>
  </si>
  <si>
    <t>СМУ_ВЛ10кВ_Абакан_ул.28я_22_ул.29я_15</t>
  </si>
  <si>
    <t>СМУ_ВЛ-10кВ_ДНТ Мечта (проект 066-13)</t>
  </si>
  <si>
    <t>ВЛ 10 кВ, СТ Малиновый звон</t>
  </si>
  <si>
    <t>Строительство сетей 6 кВ, ул.Геологов д.</t>
  </si>
  <si>
    <t>Строительство ВЛ-10 кВ ул.Дальняя уч.46,</t>
  </si>
  <si>
    <t>СМУ г. Абакан, 9-й жилой р-н, ф. 97-20</t>
  </si>
  <si>
    <t>СМУ_0,4_Подс(д),Надежда,Фестив-я,193</t>
  </si>
  <si>
    <t>СМУ ВЛ0,4дачи Подсинее,ул.Молодёжная,149</t>
  </si>
  <si>
    <t>СМУ_ВЛ-0,4_ДНТ Мечта (проект 066-13)</t>
  </si>
  <si>
    <t>Стр г.Абакан ул.Заводская</t>
  </si>
  <si>
    <t>СМУ ВЛ-0,4кВ г.Абакан ул.15 уч.1Б, уч.13</t>
  </si>
  <si>
    <t>Стр.ВЛИ-0,4.Подс(д),Надежд,Фестив,118</t>
  </si>
  <si>
    <t>РЭС ВЛ-0,4кВ ул.Весенняя 28</t>
  </si>
  <si>
    <t>ВЛИ-0,4 .Подс(д),Надежд,Зелен,127,129</t>
  </si>
  <si>
    <t>СМУ_0,4_Подс,м.Надежда,Весенняя,200</t>
  </si>
  <si>
    <t>Стр ВЛ-0,4кВ  Черногорская 3</t>
  </si>
  <si>
    <t>ВЛ-0,4кВ ул.Биджинская 4,6</t>
  </si>
  <si>
    <t>СМУ_ВЛ-0,4_ДНТ Мечта (проект 066-13).</t>
  </si>
  <si>
    <t>ВЛИ-0,4 кВ ул. Октябрьская 01 г. Черного</t>
  </si>
  <si>
    <t>ВЛ-0,4кВ р-он Солнечная 47 Гайдара 76,68</t>
  </si>
  <si>
    <t>РЭС строительство сети ул. Сурикова д.11</t>
  </si>
  <si>
    <t>РЭС ВЛ-0,4 гараж 01 общ. Локомотив  В РА</t>
  </si>
  <si>
    <t>СМУ_ВЛ-0,4_Черногорск, Ветчинкина,29А,33</t>
  </si>
  <si>
    <t>СМУ ВЛ-0,4 Черногорск Шахтёр, уч.3,4,48</t>
  </si>
  <si>
    <t>СМУ ВЛ-0,4кВ Гаражи Линейная Чапаев</t>
  </si>
  <si>
    <t>РЭС ВЛ-0,4кВ г.Абакан,ул.31,д.4,6,7,8,30</t>
  </si>
  <si>
    <t>СМУ ВЛ-0,4 Абакан, Ивушка,ул.Дачная,2А</t>
  </si>
  <si>
    <t>СМУ ВЛ-0,4кВ г.Абакан ул. 21 уч. 3</t>
  </si>
  <si>
    <t>РЭС ВЛ-0,4 Мира уч. 004Б</t>
  </si>
  <si>
    <t>ВЛ-0,4 кВ м-в Нагорный, Солнечная 144,15</t>
  </si>
  <si>
    <t>ВЛ-0,4 кВ м-в Нагорный, Цветочная 127</t>
  </si>
  <si>
    <t>СМУ ВЛ-0,4кВ ДМ Ландыш Малинова Грушевая</t>
  </si>
  <si>
    <t>СМУ ВЛ0,4 дачи Подсинее м.Самохвал</t>
  </si>
  <si>
    <t>СМУ_0,4_Подс(д),Нагорный,Садовая,81</t>
  </si>
  <si>
    <t>РЭС г.Черногорск, ул. 20лет Хакасии, 99А</t>
  </si>
  <si>
    <t>РЭС ул. Бунина 26</t>
  </si>
  <si>
    <t>ВЛ-0,4 кВ ул.Есенина 7</t>
  </si>
  <si>
    <t>РЭС ул. Луговая 20 от ТП 15-1021-165</t>
  </si>
  <si>
    <t>Стр г.Черногорск,ул.Энтузиастов,11</t>
  </si>
  <si>
    <t>ВЛ-0,4кВ РЭС Тургенева, 16</t>
  </si>
  <si>
    <t>РЭС в р-не ул. Украинская, 05</t>
  </si>
  <si>
    <t>ВЛИ-0,4_Черногорск_Октябрьская_84</t>
  </si>
  <si>
    <t>ВЛ-0,4 кВ ул.Глазунова 6А</t>
  </si>
  <si>
    <t>СМУ ВЛ-0,4 ДТ Прибой,ул.Клубничная,25,42</t>
  </si>
  <si>
    <t>СМУ ВЛ-0,4 ДТ Прибой, ул.Ягодная, 26, 42</t>
  </si>
  <si>
    <t>ВЛ-04 массив Сибирякул.Советская 63 Под</t>
  </si>
  <si>
    <t>ВЛ-0.4 кВ с.Подсинее ул. Зеленая 22а</t>
  </si>
  <si>
    <t>ВЛ 4кВ с.Подсинее ул.Вишневая д.67,81,87</t>
  </si>
  <si>
    <t>СМУ_0,4_СТЧерногорский,Малиновая,137,141</t>
  </si>
  <si>
    <t>ВЛ-0,4кВ ф.1 ТП-64-18-206 от оп № 1-1 до оп № 1-6 г. Черногорск, пер. Рубиновый, 7</t>
  </si>
  <si>
    <t>Стр_Черногорск_ул.Линейная,67</t>
  </si>
  <si>
    <t>Стр_Черногорск, ул. Холмистая, 55</t>
  </si>
  <si>
    <t>РЭС ул. Холмистая 43</t>
  </si>
  <si>
    <t>РЭС ВЛ-0, 4 Окулова, 31-1</t>
  </si>
  <si>
    <t>СМУ ВЛ-0,4 Усть-Аб., Молодёжный кв-л, 18</t>
  </si>
  <si>
    <t>СМУ 0,4 г.Абакан, ул.Центральная,149,163</t>
  </si>
  <si>
    <t>Стр_Надежда, ул.2-я Железнодорожная, 13</t>
  </si>
  <si>
    <t>СМУ_0,4_Саяног-к,Полевая,302,316,318,320</t>
  </si>
  <si>
    <t>РЭС ВЛ-0,4 Стахановская, уч. 130, 132</t>
  </si>
  <si>
    <t>РЭС ВЛ-0,4кВ Юбилейная, 30 Г</t>
  </si>
  <si>
    <t>РЭС ВЛ-0,4  ул. Калинина 38а</t>
  </si>
  <si>
    <t>ВЛИ-0,4 кВ 10 жилой район г.Абакан</t>
  </si>
  <si>
    <t>СМУ ВЛ 0,4кВ г.Абакан, ул.Отрадная, 174</t>
  </si>
  <si>
    <t>ВЛ-0.4кВ с.Подсинее дач.м. Березка,ул.Со</t>
  </si>
  <si>
    <t>СМУ_0,4_Самохвал,Коммунальник,Медовая102</t>
  </si>
  <si>
    <t>СМУ ВЛ-0,4 Подсинее, ДМ Надежда, ДМ Березка</t>
  </si>
  <si>
    <t>ВЛ-0,4кВ ДНТ Мечта 3 очередь</t>
  </si>
  <si>
    <t>РЭС ВЛ-0,4кВ ул. 40 лет Победы, уч. 118</t>
  </si>
  <si>
    <t>Стр.ВЛИ_0,4.Подс(д),ДМ Энергетик</t>
  </si>
  <si>
    <t>СМУ ВЛ-0,4 д/р Подсинее, ул.Жарковая 44</t>
  </si>
  <si>
    <t>Стр г.Абакан дачный р-н Подсинее, Чере</t>
  </si>
  <si>
    <t>СМУ_ВЛ-0,4_Энергетик,Сосновая 73</t>
  </si>
  <si>
    <t>Ст-во г.Саяногорск ул.Полевая 55</t>
  </si>
  <si>
    <t>Сая-к д.Калы ул.Цветочная18 п-т720.16ТКР</t>
  </si>
  <si>
    <t>РЭС ВЛ-0,4кВ г.Абакан, ул.Саянская 63,65</t>
  </si>
  <si>
    <t>РЭС ВЛ-0,4кВ г.Абакан, Ивушка улЛетняя 2</t>
  </si>
  <si>
    <t>РЭС ВЛ-0,4кВ г.Абакан, ул. Десятая, 2</t>
  </si>
  <si>
    <t>РЭС ВЛ-0,4 ул.Окулова д.32</t>
  </si>
  <si>
    <t>СМУ_ВЛ-0,4_Самохвал,ул.Волшебная,70,80,-</t>
  </si>
  <si>
    <t>СМУ_ВЛ04_Абакан_р-н_1_кв-162_бл_Южн_52..</t>
  </si>
  <si>
    <t>РЭС ВЛ-0,4кВ Калинина, 71</t>
  </si>
  <si>
    <t>РЭС ВЛ-0,4кВ 1-я Горноспасательная,5</t>
  </si>
  <si>
    <t>РЭС ВЛИ-0,4кВ ул.Биджинская 8 Пригорск</t>
  </si>
  <si>
    <t>РЭС ВЛИ-0,4кВ ул.Сибирякова уч.4-2</t>
  </si>
  <si>
    <t>РЭС ВЛИ-0,4кВ ул.Нагорная уч.6</t>
  </si>
  <si>
    <t>СМУ ВЛ-0,4 Абакан, ул.Заводская,1Л,3М,3Щ</t>
  </si>
  <si>
    <t>ВЛ-0.4кВ с.Подсинее дач.м.Энергетик ул.В</t>
  </si>
  <si>
    <t>Стр Машиностроитель,ул.Двенадцатая 38</t>
  </si>
  <si>
    <t>РЭС ВЛ-0,4кВ ул. Октябрьская, 145</t>
  </si>
  <si>
    <t>Стр.Саяног,СТСолнеч,Удачн,22</t>
  </si>
  <si>
    <t>ВЛИ-0.4_Абакан,Надежда,Центральная, 25</t>
  </si>
  <si>
    <t>СМУ ВЛ-0,4 дачи Надежда, ул.Западная,22</t>
  </si>
  <si>
    <t>ВЛ-0,4кВ Саяног., дач. р-н, ул. Восточная, 2</t>
  </si>
  <si>
    <t>ВЛ-0,4кВг.Сая-к, ул.Дальняя,14 пр.412-16</t>
  </si>
  <si>
    <t>ВЛ-0,4кВ г.С-к, ул.Тенистая,74 пр.446-16</t>
  </si>
  <si>
    <t>РЭС ВЛ-0,4кВ г.Абакан, ул. 23, д.6</t>
  </si>
  <si>
    <t>РЭС ВЛ-0,4кВ г.Абакан, ул. Саянская, 101</t>
  </si>
  <si>
    <t>РЭС ВЛ-0,4 Линейная, д.46</t>
  </si>
  <si>
    <t>РЭС ВЛ-0,4кВ Г.Тихонова, уч. 3</t>
  </si>
  <si>
    <t>ВЛИ-0,4кВ.Подс(д),Надежд,Фестив,108</t>
  </si>
  <si>
    <t>СМУ ВЛ-0,4 дачи Подсинее, ул.Грушевая,85</t>
  </si>
  <si>
    <t>СМУ_0,4_Абакан, Колягино-2,ул. Дачная,44</t>
  </si>
  <si>
    <t>СМУ_0,4_Черногорск,ЖБК,"Асбест"</t>
  </si>
  <si>
    <t>Стр.ВЛИ-0,4.Подс(д),Урож,Жарков,58</t>
  </si>
  <si>
    <t>Стр.ВЛ-0,4кВ Б.Яр Магистральная 46,48</t>
  </si>
  <si>
    <t>Стр.ВЛИ-0,4.Подс(д),Берез,Вишнев,30</t>
  </si>
  <si>
    <t>ВЛ-0,4кВмасКоммуналулВолшебная,101,121</t>
  </si>
  <si>
    <t>ПИР р.п.Усть-Абакан,ул.Молодежный кв.,21</t>
  </si>
  <si>
    <t>СМУ ВЛ-0,4кВ Ивушка ул.Хвойная Летняя</t>
  </si>
  <si>
    <t>РЭС ВЛ-0,4кВ Надежда, Садовая 13, 15</t>
  </si>
  <si>
    <t>РЭС ВЛ-0,4кВ Ивушка, ул.Дачная 21</t>
  </si>
  <si>
    <t>РЭС ВЛ-0,4кВ У-Абакан_Молодежн_кв_20</t>
  </si>
  <si>
    <t>РЭС ВЛ-0,4кВ г.Абакан_Двенадцатая_29</t>
  </si>
  <si>
    <t>РЭС ВЛ-0,4кВ г.Абакан, ул. 32, д. 4, 25</t>
  </si>
  <si>
    <t>РЭС ВЛ-0,4кВ г.Абакан_ул.27_д.7, 20</t>
  </si>
  <si>
    <t>РЭС ВЛ-0,4кВ Ивушка, ул.Зеленая_1, 4, 3а</t>
  </si>
  <si>
    <t>РЭС ВЛ-0,4кВ Ивушка, ул.Малиновая 6</t>
  </si>
  <si>
    <t>РЭС ВЛ-0,4кВ Ивушка, ул.Набережная 7, 11</t>
  </si>
  <si>
    <t>РЭС ВЛ-0,4кВ г.Абакан_Одиннадцатая_9</t>
  </si>
  <si>
    <t>РЭС ВЛ-0,4кВ г.Абакан_Отрадная_134</t>
  </si>
  <si>
    <t>РЭС ВЛ-0,4кВ ул.Тельмана 65</t>
  </si>
  <si>
    <t>ПИР г. Абакан, ул. Живописная, 11, 13</t>
  </si>
  <si>
    <t>Стр.ВЛИ-0,4.С-к,пер.Сабинск, Васильк, Энт.</t>
  </si>
  <si>
    <t>Абакан ул.42 7а</t>
  </si>
  <si>
    <t>ВЛИ-0,4 кВ по ул. Ленина 105</t>
  </si>
  <si>
    <t>Дачный р-он Подсинее,массив Тархун,ул.Та</t>
  </si>
  <si>
    <t>Стр.ВЛ-04СРХ,Саяногорск,СТ Вишенка,Тихая</t>
  </si>
  <si>
    <t>Стр.ВЛ-0,4кВ Подс,Березк,Васильков,56</t>
  </si>
  <si>
    <t>Стр.ВЛ-0,4кВ Абакан, отд.№1,секция №3</t>
  </si>
  <si>
    <t>Стр.ВЛ-0,4кВ м-вЕнисей-2,Береговая,69,70</t>
  </si>
  <si>
    <t>Стр.ВЛ-0,4кВ Подс(д),Урож,Жарков,1</t>
  </si>
  <si>
    <t>Стр.ВЛ-0,4кВ Подс(д),Берез,Васильк,50</t>
  </si>
  <si>
    <t>Стр.ВЛ-0,4кВ Подс(д),Надежд,Зелен,99</t>
  </si>
  <si>
    <t>РЭС ВЛ-04кВ Разрез Советская 10 гараж 10</t>
  </si>
  <si>
    <t>РЭС ВЛ-0,4кВ ул. Ясная уч.6</t>
  </si>
  <si>
    <t>РЭС ВЛ-0,4кВ ул.Линейная д.201</t>
  </si>
  <si>
    <t>СМУ Машиностроитель, ул. Одиннадцатая 14</t>
  </si>
  <si>
    <t>Стр.Подс,Нагорн,Садовая,72</t>
  </si>
  <si>
    <t>Стр.ВЛИ-0,4.Подс(д),Ланд,Молодеж,110</t>
  </si>
  <si>
    <t>СМУ_0,4кВ_г Черногорск, ул. Линейная, 44</t>
  </si>
  <si>
    <t>Стр.ВЛИ-0,4.Подс(д),Тимир,1,Вавил,1,3,7</t>
  </si>
  <si>
    <t>Стр.ВЛИ-0,4.Подс(д),Нагор,Цветоч,178</t>
  </si>
  <si>
    <t>ВЛИ-0,4кВ г. Абакан, ул.Тридцатая, 3</t>
  </si>
  <si>
    <t>ВЛИ-0,4кВ г. Абакан, ул. Веденеева, 10А</t>
  </si>
  <si>
    <t>ВЛИ-0,4кВ_Надежда, ул. Бирикчульская, 21,24</t>
  </si>
  <si>
    <t>ВЛИ-0,4кВ_Абакан,Надежда, пер. Геодезич, 14</t>
  </si>
  <si>
    <t>ВЛИ-0,4кВ г. Абакан, ул.Зоотехническая,157</t>
  </si>
  <si>
    <t>ВЛИ-0,4кВ_Абакан,Надежда, ул. Рельефная, 28</t>
  </si>
  <si>
    <t>ВЛ-0,4 кВ г. Абакан,ул.Центральная,147</t>
  </si>
  <si>
    <t>ВЛ-0,4кВ,г.Абакан,м.Над,ул.Дачная,27,29</t>
  </si>
  <si>
    <t>ВЛ-0,4кВ,г.Абакан,м.Надежда,ул.Центр,32</t>
  </si>
  <si>
    <t>Стр.Абакан,Саянская,78,76,74,72,70,68,66</t>
  </si>
  <si>
    <t>ВЛ-0,4кВ Подс(д),Ланд,Малин,90,92</t>
  </si>
  <si>
    <t>СМУ ВЛ-0,4кВ ДМ Урожайный ул.Широкая51</t>
  </si>
  <si>
    <t>СМУ_ВЛ-0,4_Подсин_Надежда_Весенн_106_110</t>
  </si>
  <si>
    <t>СМУ_0,4_Пеш.Светофор_Рублева,Отрадная</t>
  </si>
  <si>
    <t>ВЛИ-0,4_Черногорск_Просвещения_8Г</t>
  </si>
  <si>
    <t>д.Мохово, СТ Прибой, Ул.Цветочная,18</t>
  </si>
  <si>
    <t>Стр. ВЛ-0,4 Саяног, ул. И.С. Крылова 42</t>
  </si>
  <si>
    <t>СМУ_0,4_Черногорск,Опытное поле,ул. Вишн</t>
  </si>
  <si>
    <t>Стр.ВЛ-0,4кВ СТ"Нива",31</t>
  </si>
  <si>
    <t>Абакан ул.Центральная 170</t>
  </si>
  <si>
    <t>Абакан ул.Центральная 188</t>
  </si>
  <si>
    <t>Стр.ВЛ-0,4кВ Саян-к,Полев,80</t>
  </si>
  <si>
    <t>Стр.ВЛИ-0,4.Подс(д),Ланд,Ягод,155</t>
  </si>
  <si>
    <t>СтрВЛИ-0,4.Подс(д),Ланд,Ягод,145,131,128</t>
  </si>
  <si>
    <t>ВЛИ.Подс(д),Берез,Ромашков,61</t>
  </si>
  <si>
    <t>Стр.ВЛИ-0,4.Подс(д),Берез,Ромаш,99</t>
  </si>
  <si>
    <t>Стр.ВЛИ-0,4.Подс(д),Ланд,Мал,177,179,172</t>
  </si>
  <si>
    <t>Стр.ВЛИ-0,4.Подс(д),Энерг,Широк,67</t>
  </si>
  <si>
    <t>СтрВЛИ-0,4.Подс(д),Ланд,Мал,129,139,144</t>
  </si>
  <si>
    <t>РЭС ВЛ-0,4кВ ул. 40 лет Победы уч.67</t>
  </si>
  <si>
    <t>РЭС ВЛ-0,4кВ ул. Чапаева, ряд 15 гараж 1</t>
  </si>
  <si>
    <t>РЭС ВЛ-0,4кВ ул. Линейная уч.84</t>
  </si>
  <si>
    <t>РЭС ВЛ-0,4кВ ул. Юбилейная 11А</t>
  </si>
  <si>
    <t>РЭС ВЛ-0,4кВ ул.Фестивальная д.93</t>
  </si>
  <si>
    <t>ВЛИ-0,4кВ.Подс(д),Надежд,Зелен,103</t>
  </si>
  <si>
    <t>ВЛИ-0,4кВ.Подс(д),Энерг-к,Абакан,9А</t>
  </si>
  <si>
    <t>Стр.ВЛИ-0,4.Подс(д),Берез,Берез,45</t>
  </si>
  <si>
    <t>ВЛИ-0,4кВ.Подс(д),Энерг-к,Рябинов,64</t>
  </si>
  <si>
    <t>РЭС_ВЛ-0,4кВ_г.Абакан_ул.Семнадцатая_15А</t>
  </si>
  <si>
    <t>ВЛИ-0,4кВ.Подс(д),Надежд,Весен,45</t>
  </si>
  <si>
    <t>РЭС ВЛ-0,4кВ район 8 шахт. р.12, гараж 7</t>
  </si>
  <si>
    <t>РЭС ВЛ-0,4кВ ул. Солнечная уч. 15</t>
  </si>
  <si>
    <t>РЭС ВЛ-0,4кВ ул. Радужная уч.22Б</t>
  </si>
  <si>
    <t>РЭС ВЛ-0,4кВ ст.База общ Локомотив</t>
  </si>
  <si>
    <t>РЭС ВЛ-0,4кВ ул.Линейная ряд 2 уч. 95</t>
  </si>
  <si>
    <t>РЭС ВЛ-0,4кВ ул. Солнечная уч. 43</t>
  </si>
  <si>
    <t>РЭС ВЛ-0,4кВ ул.20 лет хакассии д.127</t>
  </si>
  <si>
    <t>Стр.ВЛИ-0,4.С-к,СТ"Солн",Удач,30</t>
  </si>
  <si>
    <t>ВЛ.Саян-к,Дальняя,75</t>
  </si>
  <si>
    <t>ВЛ-0,4_кВ_Калы_ул.Цветочная,24</t>
  </si>
  <si>
    <t>ПИР.Саян-к,СТ"Светоч",3А</t>
  </si>
  <si>
    <t>ПИР д.Калы, ул. Манерная, 20</t>
  </si>
  <si>
    <t>ПИР_Калы, ул. Степная, 3,5</t>
  </si>
  <si>
    <t>РЭС ул. Линейная 10 И</t>
  </si>
  <si>
    <t>РЭС ул. Линейная 12 Б ряд 1 бокс 8</t>
  </si>
  <si>
    <t>РЭС ул. Менделеева участок № 29</t>
  </si>
  <si>
    <t>ВЛИ-0,4 кВ ул.Спортивная 57 г.Черногорск</t>
  </si>
  <si>
    <t>ВЛИ-0,4 кВ Молодёжная 43 г. Черногорск</t>
  </si>
  <si>
    <t>РЭС ул. Менделеева гараж №7</t>
  </si>
  <si>
    <t>Стр_ВЛИ-04кВ Зоотехническая 151 г.Абакан</t>
  </si>
  <si>
    <t>Абакан ул.Зоотехническая 142, 219</t>
  </si>
  <si>
    <t>Стр.ВЛИ-0,4 Черемушки СТ Таежное улСадов</t>
  </si>
  <si>
    <t>ВЛИ-0,4_Черногорск_Линейная_62</t>
  </si>
  <si>
    <t>Стр.ВЛИ-0,4.Подс(д),Ланд,Ягод,113,111</t>
  </si>
  <si>
    <t>СМУ ВЛ-0,4кВ г.Абакан ул.28, ул.22, ул.2</t>
  </si>
  <si>
    <t>СМУ_ВЛ-0,4кВ_Абакан_ул.31-я, 12</t>
  </si>
  <si>
    <t>СМУ ВЛ-0,4кВ г.Абакан ул.22,6,6А, ул.21,</t>
  </si>
  <si>
    <t>СМУ ВЛ-0,4кВ, г.Абакан, ул.Надежды, 4</t>
  </si>
  <si>
    <t>СМУ ВЛ-0,4кВ г.Абакан ул. 24 уч.23,25,30</t>
  </si>
  <si>
    <t>СМУ ВЛ-0,4кВ г.Абакан ул.Саянская 69,73</t>
  </si>
  <si>
    <t>ВЛИ-0,4 кВ ул. Юбилейная 9а, 9г</t>
  </si>
  <si>
    <t>ВЛ-0,4 кВ ул. Солнечная, 21. Гайдара71</t>
  </si>
  <si>
    <t>Стр 0,4кВ Черногорск, гаражи№35, 136, 02</t>
  </si>
  <si>
    <t>ВЛ-0,4 кВ р-н АГЗС ул.Мира, 032</t>
  </si>
  <si>
    <t>Стр_Черногорск_Путевая 28</t>
  </si>
  <si>
    <t>ВЛИ-0,4 кВ по ул. Чкалова 35</t>
  </si>
  <si>
    <t>ВЛИ-0,4 кВ по ул. 20 лет хакасии 98-1</t>
  </si>
  <si>
    <t>СМУ Надежда, ул. Бирикч., Запад., Центра</t>
  </si>
  <si>
    <t>Стр_Черногорск_ул.Октябрьская 43</t>
  </si>
  <si>
    <t>РЭС в районе ул. Советская 67, гараж 12</t>
  </si>
  <si>
    <t>ВЛ-0,4 кВ ул. Рудничная 2</t>
  </si>
  <si>
    <t>РЭС Вл-0,4кВ ряд 12 гараж 17 общ. Химик</t>
  </si>
  <si>
    <t>РЭС ВЛ-0,4кВ Красных Партизан  д.33. уч</t>
  </si>
  <si>
    <t>ВЛИ-0,4 кВ Кирова 40А</t>
  </si>
  <si>
    <t>Ст-во сетей 0,4 кВ г.С-к, ул.Степная,8А</t>
  </si>
  <si>
    <t>Строительство сетей 0,4кВ по ул. Дальняя</t>
  </si>
  <si>
    <t>ВЛ-0.4кВ с.Подсинее дач.м. Урожайный ул.</t>
  </si>
  <si>
    <t>ВЛ-0.4кВ с.Подсинее дач.м. Березка</t>
  </si>
  <si>
    <t>ВЛ-0,4кВ СМУ д.Калы, ул.Садовая, 20,22</t>
  </si>
  <si>
    <t>ВЛ-0,4 СМУ Калы, ул.Островского,45,35Б</t>
  </si>
  <si>
    <t>СМУ г. Черногорск,пос.8 Шахты, 31</t>
  </si>
  <si>
    <t>ВЛ 0,4 кВ д.Калы, ул.Молодежная 10Б</t>
  </si>
  <si>
    <t>г. Абакан, ул. Ираиды Барашковой 6</t>
  </si>
  <si>
    <t>1.3.1.3.3</t>
  </si>
  <si>
    <t>1.3.1.3.4</t>
  </si>
  <si>
    <t>1.3.1.3.5</t>
  </si>
  <si>
    <t>1.3.1.3.6</t>
  </si>
  <si>
    <t>1.3.1.4</t>
  </si>
  <si>
    <t>1.3.1.4.1</t>
  </si>
  <si>
    <t>1.3.1.4.2</t>
  </si>
  <si>
    <t>1.3.1.4.3</t>
  </si>
  <si>
    <t>1.3.1.4.4</t>
  </si>
  <si>
    <t>1.3.1.4.5</t>
  </si>
  <si>
    <t>1.3.1.4.6</t>
  </si>
  <si>
    <t>1.3.2</t>
  </si>
  <si>
    <t>1.3.2.1</t>
  </si>
  <si>
    <t>1.3.2.1.1</t>
  </si>
  <si>
    <t>1.3.2.1.2</t>
  </si>
  <si>
    <t>1.3.2.1.3</t>
  </si>
  <si>
    <t>1.3.2.1.4</t>
  </si>
  <si>
    <t>1.3.2.1.5</t>
  </si>
  <si>
    <t>1.3.2.1.6</t>
  </si>
  <si>
    <t>1.3.2.2</t>
  </si>
  <si>
    <t>1.3.2.2.1</t>
  </si>
  <si>
    <t>1.3.2.2.2</t>
  </si>
  <si>
    <t>1.3.2.2.3</t>
  </si>
  <si>
    <t>1.3.2.2.4</t>
  </si>
  <si>
    <t>1.3.2.2.5</t>
  </si>
  <si>
    <t>1.3.2.2.6</t>
  </si>
  <si>
    <t>1.3.2.3</t>
  </si>
  <si>
    <t>1.3.2.3.1</t>
  </si>
  <si>
    <t>ВЛ-0,4кВ пос.3 Шахты, 1 Линия, 18</t>
  </si>
  <si>
    <t>1.3.2.3.2</t>
  </si>
  <si>
    <t>1.3.2.3.3</t>
  </si>
  <si>
    <t>1.3.2.3.4</t>
  </si>
  <si>
    <t>1.3.2.3.5</t>
  </si>
  <si>
    <t>1.3.2.3.6</t>
  </si>
  <si>
    <t>1.3.2.4</t>
  </si>
  <si>
    <t>1.3.2.4.1</t>
  </si>
  <si>
    <t>1.3.2.4.2</t>
  </si>
  <si>
    <t>1.3.2.4.3</t>
  </si>
  <si>
    <t>1.3.2.4.4</t>
  </si>
  <si>
    <t>1.3.2.4.5</t>
  </si>
  <si>
    <t>1.3.2.4.6</t>
  </si>
  <si>
    <t>2.</t>
  </si>
  <si>
    <t>Строительство кабельных линий</t>
  </si>
  <si>
    <t>2.1.</t>
  </si>
  <si>
    <t xml:space="preserve">Способ прокладки кабельных линий-в траншеях </t>
  </si>
  <si>
    <t>2.1.1.</t>
  </si>
  <si>
    <t xml:space="preserve">Одножильные </t>
  </si>
  <si>
    <t>2.1.1.1.</t>
  </si>
  <si>
    <t>Кабели с резиновой и пластмассовой изоляцией</t>
  </si>
  <si>
    <t>2.1.1.1.1.</t>
  </si>
  <si>
    <t xml:space="preserve">Cечение провода  диапазон до 50 квадратных мм включительно </t>
  </si>
  <si>
    <t>КЛ-0,4 кВ от оп № АВ 6.1 до оп №1 ТП-03А-08-122 г. Черногорск, ул. Юбилейная, 28А</t>
  </si>
  <si>
    <t>КЛ-0,4 кВ ф.3.2 от ТП-05-14-126</t>
  </si>
  <si>
    <t>КЛ-0,4 кВ от оп № АВ 7.1 до оп №1 ТП-10-11-175 г. Черногорск, ул. Октябрьская, 134</t>
  </si>
  <si>
    <t>2.1.1.1.2.</t>
  </si>
  <si>
    <t>КЛ-0,4кВ в ТП-03А-02-103 от АВ № 10.2 дооп № 1 г. Черногорск, гаражи 29 квартал</t>
  </si>
  <si>
    <t>КЛ-0,4 кВ от РУ-0,4 кВ до оп №1 ф.7.3 ТП-05-09-117г. Черногорск, гаражный массив в р-не 3 котельной</t>
  </si>
  <si>
    <t>КЛ-0,4 кВ Ф.2.3 ТП15-602-110 от ТП до оп № 3 г. Черногорск, ул. Кр. Партизан, гараж 30</t>
  </si>
  <si>
    <t>КЛ-0,4кВ ф.17 ТП 01-30-06</t>
  </si>
  <si>
    <t>КЛ-0,4кВ ф6.2 от ТП-03-09-73 от АВ в ТП до оп № 1 г. Черногорск, об-во "Ветеран"</t>
  </si>
  <si>
    <t>КЛ-0,4кВ ф11 ТП-03А-02-105 до оп № 1 г. Черногорск,ул. Космонавтов, 5 место 8</t>
  </si>
  <si>
    <t>КЛ-0,4кВ ф2 ТП-07-13-42 от оп № 2-4 до ЩУ абонентаг. Черногорскр ул. Орлова, 13</t>
  </si>
  <si>
    <t>2.1.1.1.3.</t>
  </si>
  <si>
    <t>КЛ-0,4 кВ от АВ 1.2 ТП-03-07-78 до гар.общ-ва г. Черногорск,гаражи общ-ва Ветеран</t>
  </si>
  <si>
    <t>КЛ-0,4 кВ Ф.5.1 ТП-64-12-97 от ТП до оп № 1 г. Черногорск,об-во Химик-1 гараж № 16</t>
  </si>
  <si>
    <t>КЛ-0,4кВ от автомат.выкл.№ 3 ТП30-06-240 до оп.1</t>
  </si>
  <si>
    <t>КЛ-0,4кВ ф.5.1 ТП№03-07-81 от ТП до сущ.оп.№1</t>
  </si>
  <si>
    <t>КЛ-0,4 кВ, ф.2, от ТП12-31-10 - до оп.1 р.п. Усть-Абакан, Молодежный квартал</t>
  </si>
  <si>
    <t>2.1.1.1.4.</t>
  </si>
  <si>
    <t>Cечение провода   от 200 до 500 квадратных мм включительно</t>
  </si>
  <si>
    <t>2.1.1.1.5.</t>
  </si>
  <si>
    <t>2.1.1.1.6.</t>
  </si>
  <si>
    <t>2.1.1.2.</t>
  </si>
  <si>
    <t>Кабели с бумажной изоляцией</t>
  </si>
  <si>
    <t>2.1.1.2.1.</t>
  </si>
  <si>
    <t>2.1.1.2.2.</t>
  </si>
  <si>
    <t>Стр-во КЛ-10кВ Саяногорск_Вега Плюс 16г</t>
  </si>
  <si>
    <t>Строительство КЛ-10 кВ ЗАО Тандер ул.</t>
  </si>
  <si>
    <t>КЛ-10 кВ ф.97-01 оп.10-40-32 - оп.10-40-33 г. Абакан, ул. 28-я, 29-я, 31-я</t>
  </si>
  <si>
    <t>КЛ-10 кВ, ф.01-15, от оп.78 - до оп.78-1 ДТ "Ивушка", ул. Дачная 2А</t>
  </si>
  <si>
    <t>КЛ-10кВ, ф.01-11, оп.152-1А - оп.152-1А-1 ЗАО "Шебаевское", к.н. 19:10:050305:208</t>
  </si>
  <si>
    <t>2.1.1.2.3.</t>
  </si>
  <si>
    <t>Стр п.Пригорск ул.Енисейская,6</t>
  </si>
  <si>
    <t>Стр г.Черногорск, Юбилейная, 30А, 34</t>
  </si>
  <si>
    <t>2.1.1.2.4.</t>
  </si>
  <si>
    <t>2.1.1.2.5.</t>
  </si>
  <si>
    <t>2.1.1.2.6.</t>
  </si>
  <si>
    <t>2.1.2.</t>
  </si>
  <si>
    <t>Многожильные</t>
  </si>
  <si>
    <t>2.1.2.1.</t>
  </si>
  <si>
    <t>2.1.2.1.1.</t>
  </si>
  <si>
    <t>2.1.2.1.2.</t>
  </si>
  <si>
    <t>2.1.2.1.3.</t>
  </si>
  <si>
    <t>2.1.2.1.4.</t>
  </si>
  <si>
    <t>2.1.2.1.5.</t>
  </si>
  <si>
    <t>2.1.2.1.6.</t>
  </si>
  <si>
    <t>2.1.2.2.</t>
  </si>
  <si>
    <t>2.1.2.2.1.</t>
  </si>
  <si>
    <t>2.1.2.2.2.</t>
  </si>
  <si>
    <t>2.1.2.2.3.</t>
  </si>
  <si>
    <t>2.1.2.2.4.</t>
  </si>
  <si>
    <t>2.1.2.2.5.</t>
  </si>
  <si>
    <t>2.1.2.2.6.</t>
  </si>
  <si>
    <t>2.2.</t>
  </si>
  <si>
    <t>Способ прокладки кабельных линий-в блоках</t>
  </si>
  <si>
    <t>2.2.1.</t>
  </si>
  <si>
    <t>2.2.1.1.</t>
  </si>
  <si>
    <t>2.2.1.1.1.</t>
  </si>
  <si>
    <t>2.2.1.1.2.</t>
  </si>
  <si>
    <t>2.2.1.1.3.</t>
  </si>
  <si>
    <t>2.2.1.1.4.</t>
  </si>
  <si>
    <t>2.2.1.1.5.</t>
  </si>
  <si>
    <t>2.2.1.1.6.</t>
  </si>
  <si>
    <t>2.2.1.2.</t>
  </si>
  <si>
    <t>2.2.1.2.1.</t>
  </si>
  <si>
    <t>2.2.1.2.2.</t>
  </si>
  <si>
    <t>2.2.1.2.3.</t>
  </si>
  <si>
    <t>2.2.1.2.4.</t>
  </si>
  <si>
    <t>2.2.1.2.5.</t>
  </si>
  <si>
    <t>2.2.1.2.6.</t>
  </si>
  <si>
    <t>2.2.2.</t>
  </si>
  <si>
    <t>2.2.2.1.</t>
  </si>
  <si>
    <t>2.2.2.1.1.</t>
  </si>
  <si>
    <t>2.2.2.1.2.</t>
  </si>
  <si>
    <t>2.2.2.1.3.</t>
  </si>
  <si>
    <t>2.2.2.1.4.</t>
  </si>
  <si>
    <t>2.2.2.1.5.</t>
  </si>
  <si>
    <t>2.2.2.1.6.</t>
  </si>
  <si>
    <t>2.2.2.2.</t>
  </si>
  <si>
    <t>2.2.2.2.1.</t>
  </si>
  <si>
    <t>2.2.2.2.2.</t>
  </si>
  <si>
    <t>2.2.2.2.3.</t>
  </si>
  <si>
    <t>2.2.2.2.4.</t>
  </si>
  <si>
    <t>2.2.2.2.5.</t>
  </si>
  <si>
    <t>2.2.2.2.6.</t>
  </si>
  <si>
    <t>2.3.</t>
  </si>
  <si>
    <t>Способ прокладки кабельных линий-в каналах</t>
  </si>
  <si>
    <t>2.3.1.</t>
  </si>
  <si>
    <t>2.3.1.1.</t>
  </si>
  <si>
    <t>2.3.1.1.1.</t>
  </si>
  <si>
    <t>2.3.1.1.2.</t>
  </si>
  <si>
    <t>2.3.1.1.3.</t>
  </si>
  <si>
    <t>2.3.1.1.4.</t>
  </si>
  <si>
    <t>2.3.1.1.5.</t>
  </si>
  <si>
    <t>2.3.1.1.6.</t>
  </si>
  <si>
    <t>2.3.1.2.</t>
  </si>
  <si>
    <t>2.3.1.2.1.</t>
  </si>
  <si>
    <t>2.3.1.2.2.</t>
  </si>
  <si>
    <t>2.3.1.2.3.</t>
  </si>
  <si>
    <t>2.3.1.2.4.</t>
  </si>
  <si>
    <t>2.3.1.2.5.</t>
  </si>
  <si>
    <t>2.3.1.2.6.</t>
  </si>
  <si>
    <t>2.3.2.</t>
  </si>
  <si>
    <t>2.3.2.1.</t>
  </si>
  <si>
    <t>2.3.2.1.1.</t>
  </si>
  <si>
    <t>2.3.2.1.2.</t>
  </si>
  <si>
    <t>2.3.2.1.3.</t>
  </si>
  <si>
    <t>2.3.2.1.4.</t>
  </si>
  <si>
    <t>2.3.2.1.5.</t>
  </si>
  <si>
    <t>2.3.2.1.6.</t>
  </si>
  <si>
    <t>2.3.2.2.</t>
  </si>
  <si>
    <t>2.3.2.2.1.</t>
  </si>
  <si>
    <t>2.3.2.2.2.</t>
  </si>
  <si>
    <t>2.3.2.2.3.</t>
  </si>
  <si>
    <t>2.3.2.2.4.</t>
  </si>
  <si>
    <t>2.3.2.2.5.</t>
  </si>
  <si>
    <t>2.3.2.2.6.</t>
  </si>
  <si>
    <t>2.4.</t>
  </si>
  <si>
    <t>Способ прокладки кабельных линий-в туннелях и коллекторах</t>
  </si>
  <si>
    <t>2.4.1.</t>
  </si>
  <si>
    <t>2.4.1.1.</t>
  </si>
  <si>
    <t>2.4.1.1.1.</t>
  </si>
  <si>
    <t>2.4.1.1.2.</t>
  </si>
  <si>
    <t>2.4.1.1.3.</t>
  </si>
  <si>
    <t>2.4.1.1.4.</t>
  </si>
  <si>
    <t>2.4.1.1.5.</t>
  </si>
  <si>
    <t>2.4.1.1.6.</t>
  </si>
  <si>
    <t>2.4.1.2.</t>
  </si>
  <si>
    <t>2.4.1.2.1.</t>
  </si>
  <si>
    <t>2.4.1.2.2.</t>
  </si>
  <si>
    <t>2.4.1.2.3.</t>
  </si>
  <si>
    <t>2.4.1.2.4.</t>
  </si>
  <si>
    <t>2.4.1.2.5.</t>
  </si>
  <si>
    <t>2.4.1.2.6.</t>
  </si>
  <si>
    <t>2.4.2.</t>
  </si>
  <si>
    <t>2.4.2.1.</t>
  </si>
  <si>
    <t>2.4.2.1.1.</t>
  </si>
  <si>
    <t>2.4.2.1.2.</t>
  </si>
  <si>
    <t>2.4.2.1.3.</t>
  </si>
  <si>
    <t>2.4.2.1.4.</t>
  </si>
  <si>
    <t>2.4.2.1.5.</t>
  </si>
  <si>
    <t>2.4.2.1.6.</t>
  </si>
  <si>
    <t>2.4.2.2.</t>
  </si>
  <si>
    <t>2.4.2.2.1.</t>
  </si>
  <si>
    <t>2.4.2.2.2.</t>
  </si>
  <si>
    <t>2.4.2.2.3.</t>
  </si>
  <si>
    <t>2.4.2.2.4.</t>
  </si>
  <si>
    <t>2.4.2.2.5.</t>
  </si>
  <si>
    <t>2.4.2.2.6.</t>
  </si>
  <si>
    <t>2.5.</t>
  </si>
  <si>
    <t>Способ прокладки кабельных линий-в галлереях и эстакадах</t>
  </si>
  <si>
    <t>2.5.1.</t>
  </si>
  <si>
    <t>2.5.1.1.</t>
  </si>
  <si>
    <t>2.5.1.1.1.</t>
  </si>
  <si>
    <t>2.5.1.1.2.</t>
  </si>
  <si>
    <t>2.5.1.1.3.</t>
  </si>
  <si>
    <t>2.5.1.1.4.</t>
  </si>
  <si>
    <t>2.5.1.1.5.</t>
  </si>
  <si>
    <t>2.5.1.1.6.</t>
  </si>
  <si>
    <t>2.5.1.2.</t>
  </si>
  <si>
    <t>2.5.1.2.1.</t>
  </si>
  <si>
    <t>2.5.1.2.2.</t>
  </si>
  <si>
    <t>2.5.1.2.3.</t>
  </si>
  <si>
    <t>2.5.1.2.4.</t>
  </si>
  <si>
    <t>2.5.1.2.5.</t>
  </si>
  <si>
    <t>2.5.1.2.6.</t>
  </si>
  <si>
    <t>2.5.2.</t>
  </si>
  <si>
    <t>2.5.2.1.</t>
  </si>
  <si>
    <t>2.5.2.1.1.</t>
  </si>
  <si>
    <t>2.5.2.1.2.</t>
  </si>
  <si>
    <t>2.5.2.1.3.</t>
  </si>
  <si>
    <t>2.5.2.1.4.</t>
  </si>
  <si>
    <t>2.5.2.1.5.</t>
  </si>
  <si>
    <t>2.5.2.1.6.</t>
  </si>
  <si>
    <t>2.5.2.2.</t>
  </si>
  <si>
    <t>2.5.2.2.1.</t>
  </si>
  <si>
    <t>2.5.2.2.2.</t>
  </si>
  <si>
    <t>2.5.2.2.3.</t>
  </si>
  <si>
    <t>2.5.2.2.4.</t>
  </si>
  <si>
    <t>2.5.2.2.5.</t>
  </si>
  <si>
    <t>2.5.2.2.6.</t>
  </si>
  <si>
    <t>2.6.</t>
  </si>
  <si>
    <t>Способ прокладки кабельных линий-горизонтальное наклонное бурение</t>
  </si>
  <si>
    <t>2.6.1.</t>
  </si>
  <si>
    <t>2.6.1.1.</t>
  </si>
  <si>
    <t>2.6.1.1.1.</t>
  </si>
  <si>
    <t>2.6.1.1.2.</t>
  </si>
  <si>
    <t>2.6.1.1.3.</t>
  </si>
  <si>
    <t>2.6.1.1.4.</t>
  </si>
  <si>
    <t>2.6.1.1.5.</t>
  </si>
  <si>
    <t>2.6.1.1.6.</t>
  </si>
  <si>
    <t>2.6.1.2.</t>
  </si>
  <si>
    <t>2.6.1.2.1.</t>
  </si>
  <si>
    <t>2.6.1.2.2.</t>
  </si>
  <si>
    <t>2.6.1.2.3.</t>
  </si>
  <si>
    <t>2.6.1.2.4.</t>
  </si>
  <si>
    <t>2.6.1.2.5.</t>
  </si>
  <si>
    <t>2.6.1.2.6.</t>
  </si>
  <si>
    <t>2.6.2.</t>
  </si>
  <si>
    <t>2.6.2.1.</t>
  </si>
  <si>
    <t>2.6.2.1.1.</t>
  </si>
  <si>
    <t>2.6.2.1.2.</t>
  </si>
  <si>
    <t>2.6.2.1.3.</t>
  </si>
  <si>
    <t>2.6.2.1.4.</t>
  </si>
  <si>
    <t>2.6.2.1.5.</t>
  </si>
  <si>
    <t>2.6.2.1.6.</t>
  </si>
  <si>
    <t>2.6.2.2.</t>
  </si>
  <si>
    <t>2.6.2.2.1.</t>
  </si>
  <si>
    <t>2.6.2.2.2.</t>
  </si>
  <si>
    <t>2.6.2.2.3.</t>
  </si>
  <si>
    <t>2.6.2.2.4.</t>
  </si>
  <si>
    <t>2.6.2.2.5.</t>
  </si>
  <si>
    <t>2.6.2.2.6.</t>
  </si>
  <si>
    <t>3.</t>
  </si>
  <si>
    <t>Строительство пунктов секционирования</t>
  </si>
  <si>
    <t>3.1.</t>
  </si>
  <si>
    <t xml:space="preserve">Реклоузеры </t>
  </si>
  <si>
    <t>3.1.1.</t>
  </si>
  <si>
    <t xml:space="preserve">Номинальный ток до 100 А включительно </t>
  </si>
  <si>
    <t>3.1.2.</t>
  </si>
  <si>
    <t xml:space="preserve">Номинальный ток от 100 до 250 А включительно </t>
  </si>
  <si>
    <t>3.1.3.</t>
  </si>
  <si>
    <t xml:space="preserve">Номинальный ток  от 250 до 500 А включительно </t>
  </si>
  <si>
    <t>3.1.4.</t>
  </si>
  <si>
    <t xml:space="preserve">Номинальный ток от 500 А до 1 000 А включительно </t>
  </si>
  <si>
    <t>3.1.5.</t>
  </si>
  <si>
    <t xml:space="preserve">Номинальный ток  свыше 1 000 А </t>
  </si>
  <si>
    <t>3.2.</t>
  </si>
  <si>
    <t>Распределительные пункты (РП)</t>
  </si>
  <si>
    <t>3.2.1.</t>
  </si>
  <si>
    <t>3.2.2.</t>
  </si>
  <si>
    <t>3.2.3.</t>
  </si>
  <si>
    <t>3.2.4.</t>
  </si>
  <si>
    <t>3.2.5.</t>
  </si>
  <si>
    <t>3.3.</t>
  </si>
  <si>
    <t>Переключательные пункты (ПП)</t>
  </si>
  <si>
    <t>3.3.1.</t>
  </si>
  <si>
    <t>3.3.2.</t>
  </si>
  <si>
    <t>3.3.3.</t>
  </si>
  <si>
    <t>3.3.4.</t>
  </si>
  <si>
    <t>3.3.5.</t>
  </si>
  <si>
    <t>4.</t>
  </si>
  <si>
    <t>Строительство трансформаторных подстанций (ТП), за исключением распределительных трансформаторных подстанций (РТП), с уровнем напряжения до 35 кВ</t>
  </si>
  <si>
    <t>4.1.</t>
  </si>
  <si>
    <t>Трансформаторные подстанции (ТП), за исключением распределительных трансформаторных подстанций (РТП)</t>
  </si>
  <si>
    <t>4.1.1.</t>
  </si>
  <si>
    <t xml:space="preserve">Однотрансформаторные </t>
  </si>
  <si>
    <t>4.1.1.1.</t>
  </si>
  <si>
    <t xml:space="preserve">Трансформаторная мощность до 25 кВА включительно </t>
  </si>
  <si>
    <t>10/0,4</t>
  </si>
  <si>
    <t>СМУ_ТП_Абакан, Колягино-2, ул. Дачная,44</t>
  </si>
  <si>
    <t>10/0.4</t>
  </si>
  <si>
    <t>СМУ_КТП_г Черногорск, ул. Тихонова, 2Ж</t>
  </si>
  <si>
    <t>ТП_Черногорск_Мира_013А</t>
  </si>
  <si>
    <t>СМУ_КТП_г Черногорск, ул. Линейная, 44</t>
  </si>
  <si>
    <t>СМУ_ТП_Абакан, Пенсионеры, Песочная,75</t>
  </si>
  <si>
    <t>ТП_Черногорск_Линейная_62</t>
  </si>
  <si>
    <t>4.1.1.2.</t>
  </si>
  <si>
    <t xml:space="preserve">Трансформаторная мощность от 25 до 100 кВА включительно </t>
  </si>
  <si>
    <t>КТП Абакан, дач. Самохвал. улДвенадцатая</t>
  </si>
  <si>
    <t>КТП Абакан_Самохвал_Машиностроитель_17я_13</t>
  </si>
  <si>
    <t>КТП Абакан_массив_Колягино-1,ул.Первая,20</t>
  </si>
  <si>
    <t>КТП-10/0,4кВ Абакан ДО Подсинее. ул. Сливовая 1</t>
  </si>
  <si>
    <t>КТП г.Абакан, ул.Надежды, 11</t>
  </si>
  <si>
    <t>КТП_Черногорск_Шахтер_Урожайная_Удачная_Солнечная</t>
  </si>
  <si>
    <t>КТП_Черногорск ИЖС400_Королева_Правды_Просвящения</t>
  </si>
  <si>
    <t xml:space="preserve"> КТП ИЖС-400, ул.Хакасская, 1</t>
  </si>
  <si>
    <t>СМУ КТП, ДМ Ивушка,ул.Кедровая,ул.Лесная</t>
  </si>
  <si>
    <t>СМУ_КТП-10/0,4кВ_Ивушка,ул.Дачная,2А</t>
  </si>
  <si>
    <t>СМУ_КТП_СТЧерногорский,Малиновая,137,141</t>
  </si>
  <si>
    <t>СМУ_КТП_Абакан_р-н_1_кв-162_бл_Южн_52..</t>
  </si>
  <si>
    <t>СМУ_КТП_Черногорск,ЖБК,"Асбест"</t>
  </si>
  <si>
    <t>СМУ_ТП_Подсинее, Сибиряк, ул. Гагарина,1</t>
  </si>
  <si>
    <t>Стр.ТП10/0,4.Подс(д),Тимир,1,Вавил,1,3,7</t>
  </si>
  <si>
    <t>ТП.Подс(д),Сибиряк,Ломон,10</t>
  </si>
  <si>
    <t>ТП г. Абакан, ул. Песочная, 17-А</t>
  </si>
  <si>
    <t>4.1.1.3.</t>
  </si>
  <si>
    <t xml:space="preserve">Трансформаторная мощность от 100 до 250 кВА включительно </t>
  </si>
  <si>
    <t>КТП_Черногорск ИЖС400_Магистральная 111</t>
  </si>
  <si>
    <t>ТП-03-07-78 ф.6.1 ул.Пушкина 26</t>
  </si>
  <si>
    <t>КТП_Черногорск_ИЖС400_Раздольная 18</t>
  </si>
  <si>
    <t>ТП массив Сибиряк ул.Советская 63 Подсин</t>
  </si>
  <si>
    <t>ТПг.Абакан дачный р-н Подсинее, Черемушки</t>
  </si>
  <si>
    <t>СМУ КТП г.Абакан, ул.Заводская, 1Л,3М,3Щ</t>
  </si>
  <si>
    <t>Стр 10/0,4кВ массив Тархун, д.№28</t>
  </si>
  <si>
    <t>СМУ_КТП10/04кВ г. Абакан, ул. Саянская</t>
  </si>
  <si>
    <t>Стр.ТП-10/0,4.Подс(д),Ланд,Ягод,155</t>
  </si>
  <si>
    <t>Стр.ТП-10/0,4.Подс(д),Ланд,Мал,177,179,</t>
  </si>
  <si>
    <t>СМУ_КТП_г.Абакан, ул. Двадцать восьмая</t>
  </si>
  <si>
    <t>Установка СКТП СТ Малиновый зовон ул.Ц</t>
  </si>
  <si>
    <t>Установка СКТП, ул.Геологов д.26 Г, 26-4</t>
  </si>
  <si>
    <t>Установка СКТП ул.Дальняя уч.46,</t>
  </si>
  <si>
    <t>4.1.1.4.</t>
  </si>
  <si>
    <t xml:space="preserve">Трансформаторная мощность от 250 до 500 кВА </t>
  </si>
  <si>
    <t>КТП г.Абакан ДО.Подсинее 32-16-40 Кленовая 57</t>
  </si>
  <si>
    <t>КТП_г.Абакан ДО. Подсинее_м.Урожайный_Широкая_20_21</t>
  </si>
  <si>
    <t>КТП_Черногорск ИЖС400_Дорожный 2</t>
  </si>
  <si>
    <t>СМУ КТП-10/0,4кВ Гаражи Линейная Чапаева</t>
  </si>
  <si>
    <t>4.1.1.5.</t>
  </si>
  <si>
    <t xml:space="preserve">Трансформаторная мощность  от 500 до 900 кВА включительно </t>
  </si>
  <si>
    <t>КТП г. Абакан, ул. Двадцать третья 35</t>
  </si>
  <si>
    <t xml:space="preserve">КТП Пригорск,Енисейск,6,7,11,14,15 </t>
  </si>
  <si>
    <t>КТП Черногорск ИЖС400_Правды 16</t>
  </si>
  <si>
    <t>КТП м-в Нагорный, ул. Солнечная 144,150</t>
  </si>
  <si>
    <t>СМУ_ТП_Черногорск,Опытное поле, ул. Вишн</t>
  </si>
  <si>
    <t>СМУ_КТП_ДНТ Мечта (проект 066-13)</t>
  </si>
  <si>
    <t>4.1.1.6.</t>
  </si>
  <si>
    <t xml:space="preserve">Трансформаторная мощность  свыше 1000 кВА </t>
  </si>
  <si>
    <t>4.1.2.</t>
  </si>
  <si>
    <t>Двухтрансформаторные и более</t>
  </si>
  <si>
    <t>4.1.2.1.</t>
  </si>
  <si>
    <t>4.1.2.2.</t>
  </si>
  <si>
    <t>ТП урочище Бабик СОНТ Бабик</t>
  </si>
  <si>
    <t>4.1.2.3.</t>
  </si>
  <si>
    <t>4.1.2.4.</t>
  </si>
  <si>
    <t>4.1.2.5.</t>
  </si>
  <si>
    <t>4.1.2.6.</t>
  </si>
  <si>
    <t>5.</t>
  </si>
  <si>
    <t>Строительство распределительных трансформаторных подстанций (РТП) с уровнем напряжения до 35 кВ</t>
  </si>
  <si>
    <t>5.1.</t>
  </si>
  <si>
    <t>Распределительные трансформаторные подстанции (РТП)</t>
  </si>
  <si>
    <t>5.1.1.</t>
  </si>
  <si>
    <t>5.1.1.1.</t>
  </si>
  <si>
    <t>5.1.1.2.</t>
  </si>
  <si>
    <t>Трансформаторная мощность от 25 до 100 кВА включительно</t>
  </si>
  <si>
    <t>5.1.1.3.</t>
  </si>
  <si>
    <t>5.1.1.4.</t>
  </si>
  <si>
    <t>5.1.1.5.</t>
  </si>
  <si>
    <t xml:space="preserve">Трансформаторная мощность от 500 до 900 кВА включительно </t>
  </si>
  <si>
    <t>5.1.1.6.</t>
  </si>
  <si>
    <t>5.1.2.</t>
  </si>
  <si>
    <t>5.1.2.1.</t>
  </si>
  <si>
    <t>5.1.2.2.</t>
  </si>
  <si>
    <t>5.1.2.3.</t>
  </si>
  <si>
    <t>5.1.2.4.</t>
  </si>
  <si>
    <t>5.1.2.5.</t>
  </si>
  <si>
    <t>5.1.2.6.</t>
  </si>
  <si>
    <t>6.</t>
  </si>
  <si>
    <t>Строительство центров питания, подстанций уровнем напряжения 35 кВ и выше (ПС)</t>
  </si>
  <si>
    <t>6.1.</t>
  </si>
  <si>
    <t xml:space="preserve">ПС 35 кВ </t>
  </si>
  <si>
    <t>6.2.</t>
  </si>
  <si>
    <t xml:space="preserve"> ПС 110 кВ и выше</t>
  </si>
  <si>
    <t>Начальник департамента инвестиций и капитального строительства</t>
  </si>
  <si>
    <t>Р.Н. Привалов</t>
  </si>
  <si>
    <t>филиала ПАО "МРСК Сибири" - "Хакасэнерго"</t>
  </si>
  <si>
    <t>ВЛ 10 кВ оз. Журавлиное</t>
  </si>
  <si>
    <t>ВЛ-0,4 Таштып,Казацкая уч.12,14,16 ВЛ-0,</t>
  </si>
  <si>
    <t>ВЛ-0,4кВ д.Новониколаевка от ул.Хлебная</t>
  </si>
  <si>
    <t>ВЛ-0,4кВ с. Бея, Ветеринар. станция</t>
  </si>
  <si>
    <t>ПИР_Аскиз, пер. Набережный, 34</t>
  </si>
  <si>
    <t>ПИРс.Аскиз, ул. Г.Тюдешевой,3Б,3В</t>
  </si>
  <si>
    <t>ПИР с. Аскиз , ул. Аскизская, 44</t>
  </si>
  <si>
    <t>ВЛ 0,4 кВ с.Табат, ул. Чебодаева, 33,1</t>
  </si>
  <si>
    <t>ВЛ 0,4 кВ с.Табат, ул. Советская, 2</t>
  </si>
  <si>
    <t>СМУ с. Таштып, ул. Советская 142Б, 142В</t>
  </si>
  <si>
    <t>ВЛ-0.4 кВ. Новомихайловка ул.Кирова 1А</t>
  </si>
  <si>
    <t>ПИР с. Белый Яр, ул. Саянская, 1А</t>
  </si>
  <si>
    <t>Стр.4,5км от д.Калы,уч.2,3</t>
  </si>
  <si>
    <t>ВЛ-0,4кВ с.Аскиз ул.Мира, 45</t>
  </si>
  <si>
    <t>ВЛ-0,4 с.Шира, ул.Щетинина, д.68</t>
  </si>
  <si>
    <t>ПИР_д.Уты, ул.Молодежная, 13</t>
  </si>
  <si>
    <t>ВЛ-0,4 с.Большой Монок, ул. Новая, 45</t>
  </si>
  <si>
    <t>ВЛ-0,4кВ_Бея_ул.Луговая,1Ж</t>
  </si>
  <si>
    <t>ВЛ-0,4кВ_Бея_пер.Речной,19</t>
  </si>
  <si>
    <t>ВЛ 0,4 кВ а.Усть-Сос, ул. Набережная, 2А</t>
  </si>
  <si>
    <t>ВЛ 0,4 кВ с.Сабинка, ул.Мизяева, 1Л</t>
  </si>
  <si>
    <t>ВЛИ 0,4кВ с. Подсинее, пер. Весенний 4</t>
  </si>
  <si>
    <t>ВЛ 0,4 кВ с.Бея, ул.Кравченко 110А</t>
  </si>
  <si>
    <t>Стр-во 0,4кВ Казановка, Историческая 12Б</t>
  </si>
  <si>
    <t>Стр.ВЛ-0,4 с. Бирикчуль,Первомайская, 2В</t>
  </si>
  <si>
    <t>ВЛ 0,4кВ с.Бея, ул.Гагарина, 14-1</t>
  </si>
  <si>
    <t>Стр с.Шира, ул. Курортная, 2</t>
  </si>
  <si>
    <t>Стр_Аскиз, ул. Красноармейская,97 Г</t>
  </si>
  <si>
    <t>ВЛ-0,4 ф.2 д. Черемушка</t>
  </si>
  <si>
    <t>ВЛ-0,4 кВ Толчея коровник</t>
  </si>
  <si>
    <t>ВЛ-0,4С. Сарагаш ул зеленая, 7А</t>
  </si>
  <si>
    <t>"ВЛ-0,4кВф.1 ТП-88-08-12 с.Н.Имек ""Ведр</t>
  </si>
  <si>
    <t>ВЛ-0,4кВф.2ТП-88-04-03с.Таштып ул.М.Цука</t>
  </si>
  <si>
    <t>ВЛ-0,4кВ ТП-88-11-11с.Таштып ул.Дачная 1</t>
  </si>
  <si>
    <t>ВЛ-0,4кВ с.Таштып, ул Новая уч.15 от оп.</t>
  </si>
  <si>
    <t>ВЛ 0,4 кВ д.Калы, ул.Гагарина</t>
  </si>
  <si>
    <t>ВЛ 0,4 кВ с.Богдановка, ул.Зеленая, 25А</t>
  </si>
  <si>
    <t>ПИР с.Шира, ул.Лазо, 66</t>
  </si>
  <si>
    <t>стр. ВЛ-0,4 кв Новокурск Мира 30А</t>
  </si>
  <si>
    <t>ВЛ-0,4 кВ от ТП 25-09-09 полиция</t>
  </si>
  <si>
    <t>ВЛ0,4кВ от ТП58-07-01,07-03,13-01,13-02,16-01,05-06, 62-15-03 с Троицкое.</t>
  </si>
  <si>
    <t>ВЛ-0,4 кВ от оп.5/4 до оп.5/4/7 ТП 36-06-25 Речнаяп.Копьево</t>
  </si>
  <si>
    <t>ВЛ-0,4 кВ от оп.13 до оп17 ф.3 ТП 36-03-03 п.Копьево</t>
  </si>
  <si>
    <t>ВЛ-10кВ, ТП-10/0,4кв КФК Карпинская</t>
  </si>
  <si>
    <t>ВЛ-10кВ_30км_от_Аршаново_секц.8</t>
  </si>
  <si>
    <t>ВЛ-10кВ_12,9км от школы с Пуланколь</t>
  </si>
  <si>
    <t>ВЛ-0,4кВ с.Аскиз УЛ АБАКАНСКАЯ, 91</t>
  </si>
  <si>
    <t>СМУ ВЛ-10 Колодезный, ул.Ромашковая, 2,3</t>
  </si>
  <si>
    <t>СМУ_10_аал Усть-Фыркал,ул.Степная,22А</t>
  </si>
  <si>
    <t>СМУ ВЛ-10кВ 3,9км на Ю-В от д.Курганная</t>
  </si>
  <si>
    <t>СМУ ВЛ-10 15км а/д Абакан-Аскиз, уч. №3</t>
  </si>
  <si>
    <t>ВЛ-10кв_3,5 км восточнее с.Весеннее</t>
  </si>
  <si>
    <t>СМУ_10_аал Сапогов, ул. Болотная,2А</t>
  </si>
  <si>
    <t>СМУ_10_Колодезный, Курортное, кв.11</t>
  </si>
  <si>
    <t>ВЛ-10кВ пТашеба,ул.Андреевская1,2,3,8,10</t>
  </si>
  <si>
    <t>СМУ ВЛ-10 с.Калинино улСурикова Арбузная</t>
  </si>
  <si>
    <t>СМУ_10_Зелено,Опытник, ул.Облепиховая,67</t>
  </si>
  <si>
    <t>ВЛ-10кВ оз.Тус, уч.2</t>
  </si>
  <si>
    <t>ВЛ-10_с.Зеленое,ул.Тринадцатая,9,18</t>
  </si>
  <si>
    <t>Стр.ВЛ-10с.Калинино, ул. Светлая, уч.18</t>
  </si>
  <si>
    <t>ВЛИ-0,4кВ, ТП 74-16-03, ф.№1, от оп.№3/1</t>
  </si>
  <si>
    <t>СМУ ВЛ-0,4 Колодезный, ул.Ромашковая,2,3</t>
  </si>
  <si>
    <t>Стр с.Калинино ул.Степная, 91А</t>
  </si>
  <si>
    <t>ВЛИ-0,4кВ. п.Копьево ул. Мира,15</t>
  </si>
  <si>
    <t>ВЛИ-0,4 Бея,ул.Гагарина,41У</t>
  </si>
  <si>
    <t>СМУ ВЛ-0,4 Зеленое, ул.13-я,5, ул.Школьн</t>
  </si>
  <si>
    <t>ВЛ-0,4кВ_Весеннее,ул. Первомайская, 4А</t>
  </si>
  <si>
    <t>СМУ_0,4_аал Сапогов, ур."Огород",уч.6</t>
  </si>
  <si>
    <t>Стр 04 Ташеба, Свободы 14,Андреевская 12</t>
  </si>
  <si>
    <t>ВЛ-0,4кВ пТашеба,ул.70л.Победы 30</t>
  </si>
  <si>
    <t>ВЛ-0,4 Ташеба, Центальная пл. 88</t>
  </si>
  <si>
    <t>Стр 04 Ташеба, Островского 10</t>
  </si>
  <si>
    <t>РЭС ВЛ-0,4кВ Расцвет,ул70лет Победы16,18</t>
  </si>
  <si>
    <t>РЭС с.Бельтирское,ул.Энтузиастов,44Б</t>
  </si>
  <si>
    <t>ВЛ 0,4 кВ аал Чаптыков, ул.Набережная, 1</t>
  </si>
  <si>
    <t>СМУ_0,4_Зелено,Опытник,ул.Облепиховая,67</t>
  </si>
  <si>
    <t>Стр. ВЛИ-0,4кВ с.Бельтирское, ул.40л.Поб</t>
  </si>
  <si>
    <t>ВЛ-0,4кВ с.Аскиз,в 40 м от ул. Терешково</t>
  </si>
  <si>
    <t>Стр ВЛ-0,4 с.Калинино, ул.Абрикосовая,24</t>
  </si>
  <si>
    <t>СМУ 0,4 Зеленое ул.Совет,1, Автаевых,2</t>
  </si>
  <si>
    <t>СМУ ВЛ-0,4, Чапаево, ул.Набережная, 76А</t>
  </si>
  <si>
    <t>ВЛИ-0,4_Зеленое,ул.Тринадцатая,27</t>
  </si>
  <si>
    <t>ВЛИ-0,4 п. Расцвет, ул.70 лет Победы, 20,28</t>
  </si>
  <si>
    <t>СМУ ВЛ-0,4кВ с.Зелёное, ул.14-я, уч.16</t>
  </si>
  <si>
    <t>РЭС ВЛИ-0,4 ф.2 от ЗТП 49-06-02</t>
  </si>
  <si>
    <t>РЭС ВЛИ-0,4 Туим ф.1 от ТП 04-31-03</t>
  </si>
  <si>
    <t>ВЛ-10кВ Аскиз, ул.65 лет Победы, 56</t>
  </si>
  <si>
    <t>ВЛ 10_Аскиз,ул.Цветочная,2,4,7</t>
  </si>
  <si>
    <t>Бельтирское,ул.Октябрьская, 82</t>
  </si>
  <si>
    <t>ВЛ-10кВ ф.11-04 Аскиз-Гора ЦТВ</t>
  </si>
  <si>
    <t>ВЛ-10 Усть-Камышта,ул.Оптимистов 135</t>
  </si>
  <si>
    <t>ВЛ-10_вынос ВЛ из зоны стр-ва библиоиеки с.Шира</t>
  </si>
  <si>
    <t>ВЛ-10кВ_Новоенисейка_ул.Школьная</t>
  </si>
  <si>
    <t>ВЛ-10кВ с.Бея ул.Солнечная 16,24</t>
  </si>
  <si>
    <t>ВЛ-10кВ д.Дехановка, ул.Зеленая</t>
  </si>
  <si>
    <t>ВЛ 10кВ с.Бондарево, ул.Лебедева, 44</t>
  </si>
  <si>
    <t>ВЛ-6кВ 49м юго-восточней окраины от Б.Яра</t>
  </si>
  <si>
    <t>ВЛ 10 кВ за Северо-Восточной окраиной с.Бея</t>
  </si>
  <si>
    <t>ВЛ-10_Дехановка_Нагорная_12</t>
  </si>
  <si>
    <t>ВЛ-10_Новокурск_1,2км юж.окраины</t>
  </si>
  <si>
    <t>ВЛ-10_1,67км от сев-запад окраины с. Бея</t>
  </si>
  <si>
    <t xml:space="preserve"> ВЛ-10кВ с. Табат ул. Совесткая 18</t>
  </si>
  <si>
    <t>ВЛ-10кВ Большой Монок, ул.Новая, 42Б</t>
  </si>
  <si>
    <t xml:space="preserve"> ВЛ-10 д.Калы, ул.Цветочная, 3,5, 10</t>
  </si>
  <si>
    <t>ВЛ-10кВ_ИП_Помазанская</t>
  </si>
  <si>
    <t>ВЛ кВ с.Б. Яр ул. Похабова,25,47</t>
  </si>
  <si>
    <t>ВЛ-10кВ д. Кайбалы, ул. Хрустальная 4</t>
  </si>
  <si>
    <t>ВЛ-6кВ Белый Яр, ул Придорожная 104,122,1</t>
  </si>
  <si>
    <t>ВЛ-10 д. Кайбалы , ул Бирилюсская, 27,30</t>
  </si>
  <si>
    <t>ВЛ-10кВ .аал Илиморов(РТПЦ)</t>
  </si>
  <si>
    <t>ВЛ-10кВ уч.отп.ВЛ-10кВ ф.98-03 от оп.54 ЦТВ Арбаты</t>
  </si>
  <si>
    <t>ВЛ-10кВ Таштып, ретранслятор РТРС, ур.Базья</t>
  </si>
  <si>
    <t>ВЛ-10кВ_Абакан_Аэропорт</t>
  </si>
  <si>
    <t>ВЛ-10кВ_0,6км западнее п. Ташеба</t>
  </si>
  <si>
    <t>ВЛ-10_Калинино_Арбузная 34,44 Сурикова 38</t>
  </si>
  <si>
    <t xml:space="preserve">ВЛ-10кВ с. Зеленое 1-я оч., 3-ий этап </t>
  </si>
  <si>
    <t xml:space="preserve">ВЛ-10кВ Тепличный,ул.Солнечная,11,14 </t>
  </si>
  <si>
    <t>ВЛ-10кВ в 0,3км северо-восточнее с. Краснооз</t>
  </si>
  <si>
    <t xml:space="preserve">ВЛ-10кВ п.Расцвет, ул.Придорожная, 1 </t>
  </si>
  <si>
    <t>ВЛ-10_Тепличный_Новая_Мичурина</t>
  </si>
  <si>
    <t>ВЛ-10кВ аал Мохов,ДТ Прибой, ул.Малиновая,14</t>
  </si>
  <si>
    <t>ВЛ-10кВ п.Расцвет, ул. Сельская, 2,16,18</t>
  </si>
  <si>
    <t>ВЛ-10кВ Южный берег Большого плеса оз.Беле</t>
  </si>
  <si>
    <t>ВЛИ-10кВ_оз Иткуль_Озерная_39</t>
  </si>
  <si>
    <t>ВЛ-10_СНТСТ Куротное_кв11,14,15</t>
  </si>
  <si>
    <t>ВЛ-10кВ_Шира_ул.Скалистая_5У</t>
  </si>
  <si>
    <t>ВЛ-10кВ а. М. СВЛ-0,4кВин, уч. 3</t>
  </si>
  <si>
    <t>ВЛ10 кВУрочище Увал в3800м на восток</t>
  </si>
  <si>
    <t>ВЛ 10 кВ Сов.Хакасия Апрелков</t>
  </si>
  <si>
    <t>ВЛ 10 кВ Знаменка Царев</t>
  </si>
  <si>
    <t>ВЛ 10 кВ ф.58-01 Абакан-Перевоз</t>
  </si>
  <si>
    <t>ВЛ-10 кВ ф 69-09 СОШ</t>
  </si>
  <si>
    <t>ЦТВ с.Копьево. отпайка ВЛИ-10кВ -0,2км.</t>
  </si>
  <si>
    <t>ВЛ-6кВ ООО Аквамарин с.Приисковое.</t>
  </si>
  <si>
    <t>ВЛ-0,4_Тепличный_Новая,10,13;Мичурина,</t>
  </si>
  <si>
    <t>ВЛ-0,4_Тепличный_Новая,25_Мира,14</t>
  </si>
  <si>
    <t>ВЛ-0,4 строительство библиотеки Шира</t>
  </si>
  <si>
    <t>ВЛ-0,4_Новоенисейка_ул.Школьная</t>
  </si>
  <si>
    <t>ВЛ04 Усть-Камышта, ул.Стад-я, Оптими</t>
  </si>
  <si>
    <t>ВЛ-0,4кВ с.Камышта, ул.Баланкульская 37</t>
  </si>
  <si>
    <t>ВЛ-0,4кВ Бельтирское,Автомобилистов 9Г</t>
  </si>
  <si>
    <t>ВЛ 0,4 кВ. ул. Мелиораторов с. Аскиз</t>
  </si>
  <si>
    <t>ВЛ-0,4кВ с.Аскиз,ВЛ-0,4кВятинская,7</t>
  </si>
  <si>
    <t xml:space="preserve">ВЛ-0,4кВ ф.3 от ТП 21-09-03 с.Аскиз </t>
  </si>
  <si>
    <t>ВЛ-0,4кВ ф.3 от ТП 11-02-34 Аскиз ул.Итыгина 4</t>
  </si>
  <si>
    <t>ВЛ-0,4кВ ф.1 от ТП 21-10-03 с.Аскиз</t>
  </si>
  <si>
    <t>ВЛ-0,4кВ ф.2 от ТП 11-02-34 с.Аскиз</t>
  </si>
  <si>
    <t>ВЛ-0,4кВ д.Луговая, ул.Степная 38</t>
  </si>
  <si>
    <t xml:space="preserve">ВЛ-0,4кВ ф.1 от ТП 21-09-16 с.Аскиз </t>
  </si>
  <si>
    <t>ВЛ-0,4кВ с.Усть-Камышта,ул.Юбилейная,10К</t>
  </si>
  <si>
    <t>ВЛ-0,4кВ с.Аскиз, пер. Гагарина, 11</t>
  </si>
  <si>
    <t>ВЛ-0,4кВ ф.2 от ТП 11-03-18 с.Улуг-Кичиг</t>
  </si>
  <si>
    <t xml:space="preserve">ВЛ-0,4кВ ф.3 от ТП 21-09-27 с.Аскиз </t>
  </si>
  <si>
    <t>ВЛ-0,4кВ ф.3 от ТП 21-09-18 д.Луговая</t>
  </si>
  <si>
    <t>ВЛ-0,4кВ ф.8 от ТП 21-06-08 c.Аскиз</t>
  </si>
  <si>
    <t xml:space="preserve">ВЛ-0,4кВ ф.1 от ТП 11-02-29 с.Аскиз </t>
  </si>
  <si>
    <t>ВЛ-0,4 кВ ф.4 ТП 56-11-12/250 кВА,</t>
  </si>
  <si>
    <t>ВЛ-0,4кВ с.Бирикчуль, ул. Хабзасская, 36А</t>
  </si>
  <si>
    <t>ВЛ-0,4кВ с.Аскиз, ул. Снежная, 3</t>
  </si>
  <si>
    <t>с.Балыкса ретранслятор РТРС</t>
  </si>
  <si>
    <t>ВЛ-0,4кВ аал Абрамов, ул. Центральная, 5А</t>
  </si>
  <si>
    <t>ВЛ-0,4кВ с.Бирикчуль ул.Хабзаская 25</t>
  </si>
  <si>
    <t>ВЛ-0,4кВ с. Аскиз,ул.Цветочная, 2,4,7</t>
  </si>
  <si>
    <t>ВЛ-0,4кВ Новокурск, Дорожная 3</t>
  </si>
  <si>
    <t>ВЛ-0,4кВ Бея, ул. Солнечная 16, 24</t>
  </si>
  <si>
    <t xml:space="preserve">ВЛ-0,4кВ с. Бондарево </t>
  </si>
  <si>
    <t xml:space="preserve"> ВЛ-0,4кВ 49м от окраины от Б.Яра </t>
  </si>
  <si>
    <t>ВЛ 0,4 кВ с.Калы, ул.Островского, 37</t>
  </si>
  <si>
    <t>ВЛ 0,4кВ с.Новокурск, ул.Молодёжная, 15Б</t>
  </si>
  <si>
    <t>ВЛ 0,4 кВ с.Бея, ул. Лесная, 3А</t>
  </si>
  <si>
    <t>ВЛ 0,4 кВ д.Новокурск, ул Садовая, 116</t>
  </si>
  <si>
    <t>ВЛ-0,4кВ с.Бея, ул. Колхозная, 13</t>
  </si>
  <si>
    <t>ВЛ 0,4 кВ с.Сабинка, ул.Первомайская, 59</t>
  </si>
  <si>
    <t>ВЛ 0,4 кВ с.Табат, ул. Советская</t>
  </si>
  <si>
    <t>ВЛ 0,4 кВ д.Калы, ул.Ленина, 68А</t>
  </si>
  <si>
    <t>ВЛ-0,4  д.Дехановка, ул.Нагорная, 12</t>
  </si>
  <si>
    <t>ВЛ-0,4кВ Большой Монок, ул. Новая, 42Б</t>
  </si>
  <si>
    <t>ВЛ-0,4кВ д.Калы,ул.Цветочная,3,5</t>
  </si>
  <si>
    <t>ВЛ-0,4кВ д. Дехановка, ул. Зеленая, 2В</t>
  </si>
  <si>
    <t>ВЛ-0,4кВ д. Богдановка, ул. Зеленая, 27А</t>
  </si>
  <si>
    <t>ВЛ-0,4кВ с. Бея, ул.Картавцева, 66</t>
  </si>
  <si>
    <t>ВЛ-0,4кВ с. Бондарево,ул. Ленина, 37-2</t>
  </si>
  <si>
    <t>ВЛ-0,4кВ Бея_0,7км_от_кирпичного_завода</t>
  </si>
  <si>
    <t>ВЛ-0,4кВ с. Бея, ул. Луговая, 1А</t>
  </si>
  <si>
    <t>ВЛ-0,4кВ_Кайбалы_Саянская_18,22,24</t>
  </si>
  <si>
    <t>ВЛ-0,4кВ_с.Кайбалы_ул.Лазурная_4</t>
  </si>
  <si>
    <t>ВЛ-0,4 кВ с.Б. Яр ул. Похабова,25,47</t>
  </si>
  <si>
    <t>ВЛ-0,4кВ Кайбалы,ул.Чистых Рос,22</t>
  </si>
  <si>
    <t>ВЛ0,4_г.Абакан ДО. Подсинее_массив Урожайный,Восточная,Кленовая</t>
  </si>
  <si>
    <t>ВЛ-0,4кВс. Белый Яр, ул Придорожная 104,122,1</t>
  </si>
  <si>
    <t>ВЛ-0,4кВ д. Кайбалы, ул. Хрустальная 4</t>
  </si>
  <si>
    <t>ВЛ-0,4кВ с. Белый Яр, ул. Похабова 86,59</t>
  </si>
  <si>
    <t>ВЛ-0,4кВ с. Кайбалы, ул. Домрачеева 76, 80, 8</t>
  </si>
  <si>
    <t>ВЛ-0.4 кВ. с.Кайбалы ул.Саянская 5</t>
  </si>
  <si>
    <t>ВЛ-0,4кВ с. Белый Яр, ул. Строителей 51</t>
  </si>
  <si>
    <t>ВЛ-0,4кВ с. Кайбалы, ул. Туманная 5</t>
  </si>
  <si>
    <t>ВЛ-0,4кВ с.Кирова, ул. Кирова, 63</t>
  </si>
  <si>
    <t>ВЛ-0,4кВ д. Кайбалы , ул Бирилюсская, 27,30</t>
  </si>
  <si>
    <t>ВЛ-0,4кВ СТКамыштовое, пер.Огородный,58</t>
  </si>
  <si>
    <t>ВЛ-0,4кВ ул.Коммунальная Таштып</t>
  </si>
  <si>
    <t>ВЛ-0,4кВ д. Карагай, ул. Советская, 4 и 22Б</t>
  </si>
  <si>
    <t>ВЛ-0,4кВ ф.№3 от ТП-88-08-05 д.Н Имек</t>
  </si>
  <si>
    <t>ВЛ-0,4кВф.3отТП-89-03-10д.Н.Тея</t>
  </si>
  <si>
    <t>ВЛ-0,4кВ ВЛИ0,4кВ с. Таштып, ул. Абаканская</t>
  </si>
  <si>
    <t>ВЛ-0,4кВ ВЛИ0,4кВ с.Таштып, проезд Таштыпский</t>
  </si>
  <si>
    <t>ВЛ-0,4кВ ВЛ 10/0,4 кВ д.Н.Имеек пр. Бардов</t>
  </si>
  <si>
    <t>ВЛ-0,4кВс.Имек,ул.Набережная,22</t>
  </si>
  <si>
    <t>ВЛ-0,4кВд.Н.Имек,пр.Анастасии,1</t>
  </si>
  <si>
    <t>ВЛ-0,4кВ с.Таштып ул.Весенняя 11</t>
  </si>
  <si>
    <t>ВЛ-0,4кВ с.Таштып ул.Орджоникидзе 12</t>
  </si>
  <si>
    <t>ВЛ-0,4кВф.2 ТП-89-04-02А аал Лырсы</t>
  </si>
  <si>
    <t>ВЛ-04кВ д.В.Курлугаш пер.Фруктовый 6</t>
  </si>
  <si>
    <t>ВЛ-0,4кВ д.Б.Сея ул.Набережная 20</t>
  </si>
  <si>
    <t>ВЛ-0,4кВ с.Таштып ул.Цветочная 10Б</t>
  </si>
  <si>
    <t>ВЛ-0,4кВ ф1 с.Таштып ул.К.Маркса 62,57кв</t>
  </si>
  <si>
    <t>ВЛ-0,4кВ ф1 с.Матур ул.60 лет Хакасии 39</t>
  </si>
  <si>
    <t>ВЛ-0,4кВ ф2 с.Таштып ул.Шама 12 от оп.№5</t>
  </si>
  <si>
    <t>ВЛ-0,4кВ ф.1 г.Абаза ул.Гайдара 7 уч.35</t>
  </si>
  <si>
    <t>ВЛ-0,4кВ ф.3 с.Усть-Чуль ул.Луговая 1В</t>
  </si>
  <si>
    <t xml:space="preserve">ВЛ-0,4кВ ф.3 аал.В.Тея ул.Тейская 1а </t>
  </si>
  <si>
    <t>ВЛ-0,4кВ аал.Политово, ул.К.Маркса, уч.5</t>
  </si>
  <si>
    <t>ВЛ-0,4кВд.Печегол 1.7км от кладбища,</t>
  </si>
  <si>
    <t>ВЛ-0,4кВРасцвет_Березовая_31_Княжий_8</t>
  </si>
  <si>
    <t>ВЛ-0,4кВТепличный_ул.Вишневая_51</t>
  </si>
  <si>
    <t>ВЛ-0,4кВТепличный_ул.Западная_27</t>
  </si>
  <si>
    <t>ВЛ-0,4кВТепличный_ул.Цветочная_42</t>
  </si>
  <si>
    <t>ВЛ-0,4кВТепличный_ул.Есенина_31,32</t>
  </si>
  <si>
    <t>ВЛ-0,4кВЧапаево_пер.Дачный_15</t>
  </si>
  <si>
    <t>ВЛ-0,4кВКалинино_Арбузная_44_Сурикова_38</t>
  </si>
  <si>
    <t>ВЛ-0,4кВТепличный_Механизатор_4,20,25</t>
  </si>
  <si>
    <t>ВЛ-0,4кВТепличн_ул.Новаторная-1_19,23</t>
  </si>
  <si>
    <t>ВЛ-0,4кВТепли_ул.Новаторов-1_13,14,16</t>
  </si>
  <si>
    <t>ВЛ-0,4кВТепличный_ул.Ореховая_4</t>
  </si>
  <si>
    <t>ВЛ-0,4кВТепличный_Красноарм-2_уч.19</t>
  </si>
  <si>
    <t>ВЛ-0,4кВТепличный_Солнечная_86</t>
  </si>
  <si>
    <t>ВЛ-0,4кВс.Красноозерное_ул.Новая_3</t>
  </si>
  <si>
    <t>ВЛ-0,4кВТепличный_Радужная-2_7,8</t>
  </si>
  <si>
    <t>ВЛ-0,4кВТепличный_Радужная-3_8</t>
  </si>
  <si>
    <t>ВЛ-0,4кВ с. Расцвет, ул. Спортивная, 32, 34</t>
  </si>
  <si>
    <t>ВЛ-04кВ п.ТЕПЛИЧНЫЙ, ул.СТРОИТЕЛЬНАЯ,13"</t>
  </si>
  <si>
    <t>ВЛ-0,4кВ аал.Сапогово.улКомсомольская,1Г</t>
  </si>
  <si>
    <t>ВЛ-0,4кВ Чапаево,пер.Снежный,ул.МИра</t>
  </si>
  <si>
    <t>ВЛ-0,4кВ п.Расцвет.ул.Юбилейная ,63</t>
  </si>
  <si>
    <t>пер. Тихий 15, ВЛИ 0,4кВ от ТП 27-10-45</t>
  </si>
  <si>
    <t>ул. Центральная, ВЛ0,4кВ от существующей</t>
  </si>
  <si>
    <t>ул. Титова 5,11, ВЛ 0,4кВ от ТП 27-10-43</t>
  </si>
  <si>
    <t>ул.Совхозная д.21 ВЛИ-0,4 кВ от ТП - 10/</t>
  </si>
  <si>
    <t>ВЛ-0,4 кВ ф.1,ф2 КТП 11-21-45 п.Тепличный,ул. ул. Ключинская, ул. Инзиюльская</t>
  </si>
  <si>
    <t>ВЛ-0,4кВ д.Чапаево, ул. Солнечная, 60</t>
  </si>
  <si>
    <t>ВЛ-0,4кВ 0,4кВ п. Ташеба, ул. Парковая, 11</t>
  </si>
  <si>
    <t>ВЛ-0,4кВ с. Зеленое 1-я оч., 3-ий этап (ВЛ-0,4кВ)</t>
  </si>
  <si>
    <t>"ВЛ-0,4кВТепличный,Мичурина,2;Новая,10 (ВЛ-0,4кВ)</t>
  </si>
  <si>
    <t>ВЛ-0,4 кВ ф.3 ТП-27-05-03 от оп. 4-5 до 4-9 аал Сапогов, ул. Набережная 2А, 2Б</t>
  </si>
  <si>
    <t>Чапаево ул.Кутузова</t>
  </si>
  <si>
    <t>ВЛИ-0,4кВ ф.2 от ТП-27-08-03 до оп.№7 ул.Парковая 5, ул. Центральная п.Ташеба</t>
  </si>
  <si>
    <t>ВЛ-0,4кВСапогов,ул.Спортивная,10</t>
  </si>
  <si>
    <t>ВЛ-0,4кВ с.Калинино, ул.Дорожная, 5</t>
  </si>
  <si>
    <t>ВЛ-0,4кВ д. Чапаево, ул. Труда,13</t>
  </si>
  <si>
    <t>ВЛ-0,4кВ Чапаево ул.Чехова, 6</t>
  </si>
  <si>
    <t>ВЛ-0,4кВ аал Райков, ул. Новая, 41</t>
  </si>
  <si>
    <t>ВЛ-0,4кВ д. Чапаево, ул. Московская, 2 (ВЛ-0,4кВ)</t>
  </si>
  <si>
    <t>ВЛ-0,4кВс.Зеленое СНТ Опытник ул.Яблоневая,25</t>
  </si>
  <si>
    <t>ВЛ-0,4кВ_ОПХ Зеленое ул.Удачная, ул.Чистая</t>
  </si>
  <si>
    <t>ВЛ-0,4кВ Ташеба, ул. Курганная, 5А, 7</t>
  </si>
  <si>
    <t>ВЛ-0,4кВТепличный,Механизаторов,30,32,38,43</t>
  </si>
  <si>
    <t>ВЛ-0,4кВТепличный,ул.Цветочная,17</t>
  </si>
  <si>
    <t>ВЛ-0,4кВ_с.Усть-Абакан, ул.Гэсовская,22</t>
  </si>
  <si>
    <t>ВЛ-0,4кВ_СТ Опытник, ул. Гранатовая, 6</t>
  </si>
  <si>
    <t>Сапогово Комсомольская 30</t>
  </si>
  <si>
    <t>ВЛ-0,4кВ п. Тепличный, ул. Солнечная 11,14</t>
  </si>
  <si>
    <t>ВЛ-0,4кВ п. Расцвет, ул. Придорожная 1</t>
  </si>
  <si>
    <t>ВЛ-0,4кВ Прибой, ул. Фрукт, Цвет, Рябин, Кл</t>
  </si>
  <si>
    <t>ВЛ-0,4кВ п. Тепличный, ул. Ленина 52</t>
  </si>
  <si>
    <t>ВЛ-0,4кВ п. Тепличный, ул. Российская, 12</t>
  </si>
  <si>
    <t>ВЛ-0,4кВ п. Тепличный, ул. Новая 25, Мира 14</t>
  </si>
  <si>
    <t>ВЛ-0,4кВ с. Зелёное, ул. Двенадцатая, 11</t>
  </si>
  <si>
    <t>ВЛ-0,4кВ д.Чапаево, ул.Дачная, 13, 17А</t>
  </si>
  <si>
    <t>ВЛ-0,4кВ п. Ташеба, ул. Новая, 3</t>
  </si>
  <si>
    <t>ВЛ-0,4кВ п.Ташеба, ул. Южная, 30</t>
  </si>
  <si>
    <t>ВЛ-0,4кВ с. Зеленое, ул. Голубичная, 57</t>
  </si>
  <si>
    <t>ВЛ-0,4кВТепличный,Солнеч,50</t>
  </si>
  <si>
    <t>ВЛ-0,4кВ с.Зеленое, ул.Облепиховая, 1</t>
  </si>
  <si>
    <t>ВЛ-0,4кВ аал Мохов,ДТ Прибой, ул.Малиновая,14</t>
  </si>
  <si>
    <t>ВЛ-0,4кВ с. Зеленое, ул. Брусничная 37, 42</t>
  </si>
  <si>
    <t>ВЛ-0,4кВТеплич,Сибирск,19</t>
  </si>
  <si>
    <t>ВЛ-0,4кВТеплич,Весен,1</t>
  </si>
  <si>
    <t>ВЛ-0,4кВ с.Калинино, ул.Арбузная, 33</t>
  </si>
  <si>
    <t>ВЛ-0,4кВ с. Зеленое, ул. Персиковая 5</t>
  </si>
  <si>
    <t>ВЛ-0,4кВ.Теплич,Новат-1,уч7</t>
  </si>
  <si>
    <t>ВЛ-0,4кВ  Калинино, ул.Королева, 19В</t>
  </si>
  <si>
    <t>ВЛ-0,4кВ Расцвет, ул.Сельская,2,16,18</t>
  </si>
  <si>
    <t>ВЛ-0,4кВ д. Чапаево ул. Новая, 26А</t>
  </si>
  <si>
    <t>ВЛ-0,4кВ с.Калинино, ул.Советская 148А</t>
  </si>
  <si>
    <t>ВЛ-0,4кВ п. Расцвет, ул.Веерная, 9</t>
  </si>
  <si>
    <t>ВЛ-0,4кВ п. Ташеба, ул. Лебедя, 10, 12</t>
  </si>
  <si>
    <t>ВЛ-0,4кВ  с.Усть-Бюр ул. Степная</t>
  </si>
  <si>
    <t>ВЛ-0,4кВ западный берег малого плеса оз. Беле</t>
  </si>
  <si>
    <t xml:space="preserve">ВЛ-0,4кВ от ТП 73-13-05 ф.3 Пушкина </t>
  </si>
  <si>
    <t>ВЛИ-0,4кВ ТП49-05-10 Ф.4 от оп.9 до оп.1</t>
  </si>
  <si>
    <t xml:space="preserve">ВЛИ-0,4кВ Ф.5 от ТП49-05-14 до оп.9 </t>
  </si>
  <si>
    <t>ВЛИ-0,4 кВ Зап.берег оз.Белё кв.6 Злаказов</t>
  </si>
  <si>
    <t xml:space="preserve">ВЛИ-0,4 кВ ф.1 от оп.6 до оп.6/5 </t>
  </si>
  <si>
    <t xml:space="preserve">ВЛ-0,4кВ ВЛИ 10/0,4 кВ п. Колодезный </t>
  </si>
  <si>
    <t>ВЛ-0,4кВ 0,4кВ Колодезный, ул. Элитная, 20</t>
  </si>
  <si>
    <t>ВЛИ-0,4 кВ Зап.берег оз.Белё Лихмановска</t>
  </si>
  <si>
    <t>ВЛ-0,4 кВ с.Беренжак Ковалева О.Е.</t>
  </si>
  <si>
    <t>ВЛИ-0,4 кВ от ТП 48-03-04 Мендоль</t>
  </si>
  <si>
    <t xml:space="preserve">ВЛИ-0,4 кВ от оп.1 до оп.5 Л-9 </t>
  </si>
  <si>
    <t xml:space="preserve">ВЛИ-0,4 кВ ф.3 от оп.9 до оп.9/2 </t>
  </si>
  <si>
    <t xml:space="preserve">ВЛИ-0,4кВ Ф.1 от оп.4 до оп.4/5 </t>
  </si>
  <si>
    <t xml:space="preserve">ВЛИ-0,4кВ Ф.2 от оп.8 до оп.9 </t>
  </si>
  <si>
    <t>ВЛ-0,4кВ п.Жемчужный, ул.Аптечная, 21</t>
  </si>
  <si>
    <t>ВЛИ-0,4 кВ от ТП 10/0,4 кВ 72-18-04/250</t>
  </si>
  <si>
    <t xml:space="preserve">ВЛИ-0,4 кВ Л-2, оп.15, ТП 10/0,4 кВ </t>
  </si>
  <si>
    <t>ВЛИ-0,4 кВ от оп.№5-3-5 Л-3 ТП 10/0,4 кВ</t>
  </si>
  <si>
    <t>ВЛИ-0,4 кВ Зап.берег оз.Белё Яблонский В</t>
  </si>
  <si>
    <t>ВЛ-0,4кВ Белё_Золотарев О.В._кв.3, уч.17</t>
  </si>
  <si>
    <t>ВЛИ-0,4 кВ Зап.берег оз.Белё кв.7(Чистоб</t>
  </si>
  <si>
    <t>ВЛ-0,4кВ Жемчужный_Пархомович Г.П.</t>
  </si>
  <si>
    <t>ВЛИ-0,4 кВ ф.4 от оп.8 до оп.8/4</t>
  </si>
  <si>
    <t>ВЛИ-0,4 кВ зап.берег оз.Беле_Чучалин В.А</t>
  </si>
  <si>
    <t xml:space="preserve">ВЛИ-0,4 кВ от оп.2 до оп.2/6 Л-1 </t>
  </si>
  <si>
    <t>ВЛИ-0,4 кВ от ТП 10/0,4 кВ 72-04-02/2х40</t>
  </si>
  <si>
    <t>ВЛ-0,4кВЖемчжный,СТСанаторное,квартал,14</t>
  </si>
  <si>
    <t>ВЛ-0,4кВЗапад.берег Б.плеса оз.Беле,кв.5</t>
  </si>
  <si>
    <t>ВЛИ-0,4 кВ оз.Беле_кв.3_уч.24 (Кеба В.Б.</t>
  </si>
  <si>
    <t xml:space="preserve">ВЛИ-0,4 кВ от оп. 7/2 до оп.7/4 Л-1 </t>
  </si>
  <si>
    <t>ВЛИ-0,4 кВ Л-4 от оп.1 до оп.1/3 ТП 10/0.4кВ</t>
  </si>
  <si>
    <t>ВЛИ-0,4 кВ Л-5 от оп.7 до оп.7/4 ТП 10/0.4кВ</t>
  </si>
  <si>
    <t>ВЛИ-0,4 кВ Л-2 ТП 10/0,4 кВ 72-18-03</t>
  </si>
  <si>
    <t>ВЛ-0,4кВ оз Иткуль_Озерная_39</t>
  </si>
  <si>
    <t>ВЛ-0,4кВСНТСТ Куротное_кв11,14,15</t>
  </si>
  <si>
    <t>ВЛ-0,4кВ Жемчужное. ул Комлева уч 1 Е</t>
  </si>
  <si>
    <t>ВЛ-0,4кВ п.Жемчужный, ряд.16, уч.6</t>
  </si>
  <si>
    <t>ВЛ-0,4кВ с.Шира, ул.Моисейченко, уч.11-1</t>
  </si>
  <si>
    <t>ВЛ-0,4кВ п. Жемчужный, ул. Дорожная, 10</t>
  </si>
  <si>
    <t>ВЛ-0,4кВ оз.Беле, кв.6, уч.10б</t>
  </si>
  <si>
    <t>ВЛ-0,4кВ п.Жемчужный, К.Н.19.11.020503.242</t>
  </si>
  <si>
    <t>ВЛ-0,4кВ с.Шира, Часовня</t>
  </si>
  <si>
    <t>ВЛ-0,4кВ п.Жемчужный, на тер. Курорт Оз.Шира</t>
  </si>
  <si>
    <t>ВЛ-0,4кВ оз.Беле, кв.2, уч.45, 46</t>
  </si>
  <si>
    <t>РЭС ВЛ-0,4 кВ ф.3 от оп.21 до оп.24</t>
  </si>
  <si>
    <t>ВЛ-0,4кВ с. Абакано-Перевоз Белякина Т.Н</t>
  </si>
  <si>
    <t>ВЛ-0,4 кВ с. Б.Ерба Добычин Н.В.</t>
  </si>
  <si>
    <t>ВЛ-0,4 кВ с. Боград Косьянов М.Л.</t>
  </si>
  <si>
    <t>ВЛ 0,4 кВ Боград Чернышов</t>
  </si>
  <si>
    <t>ВЛ 0,4 кВ д.Карасук Помин</t>
  </si>
  <si>
    <t>ВЛ 0,4 кВ ф.2 от ТП 25-15-02 Нардин</t>
  </si>
  <si>
    <t>ВЛ 0,4 кВ ф.2 от ТП 62-08-29 Лаер Н.Н.</t>
  </si>
  <si>
    <t>ВЛ 0,4кВ ф.2 от ТП 62-05-05 Елисеева В.</t>
  </si>
  <si>
    <t>ВЛ 0,4 кВ Первомайск ул. Речная 4</t>
  </si>
  <si>
    <t>ВЛ 0,4 кВ Первомайск АВТОДОР мост</t>
  </si>
  <si>
    <t>ВЛ-0,4кВ_с.Троицкое, ул. Молодежная(ФАП)</t>
  </si>
  <si>
    <t>ВЛ-0,4кВ д.Кожухово, ул. Советская, 1А</t>
  </si>
  <si>
    <t>ВЛ-0,4 ф2 от ТП 36-06-03 Новобольничная</t>
  </si>
  <si>
    <t>ВЛЗ-0,4кВ. ул.Ленина 29Б п.</t>
  </si>
  <si>
    <t>МУК Орджоникидзевская районная библиотека</t>
  </si>
  <si>
    <t>отпайка ВЛЗ-0.4от ТП36-03-03 ул.Мира 3</t>
  </si>
  <si>
    <t>ВЛИ-0,4кВ с.Устинкино ул.Школьная,5</t>
  </si>
  <si>
    <t>ООО Долар п.Присковый, ул.Центральная 24</t>
  </si>
  <si>
    <t>ВЛИ-0,4кВ п.Копьево, ул.Мелиораторов16-2</t>
  </si>
  <si>
    <t xml:space="preserve">ф2 от ТП 36-06-03 Новобольничная </t>
  </si>
  <si>
    <t>п. Копьево, ул. Братьев Евдокименко, 20</t>
  </si>
  <si>
    <t>п. Копьево, ул. Залинейная, 19Е</t>
  </si>
  <si>
    <t>ВЛ-0,4кВ с. Сарала, ул. Партизанская, 42</t>
  </si>
  <si>
    <t>ВЛ-0,4кВ д. Кагаево, ул. Победы, 21</t>
  </si>
  <si>
    <t>СМУ с. Зелёное, 1 очередь, II этап</t>
  </si>
  <si>
    <t>Стр с. Зеленое 1я очередь, 3ий этап</t>
  </si>
  <si>
    <t>ВЛ-10кВ пТашеба,ул.70л.Победы 30</t>
  </si>
  <si>
    <t>Стр 10 Ташеба, Островского 10</t>
  </si>
  <si>
    <t>СМУ ВЛ-10 Ташеба, ул. Вишневая, 6</t>
  </si>
  <si>
    <t>ВЛ-10кВ ф.91-10  с оп.127-9 а.Маткечик</t>
  </si>
  <si>
    <t>СМУ ВЛ-10кВ 1 км южнее в. Ташеба</t>
  </si>
  <si>
    <t>СМУ ВЛ-6кВ отд.1, секц.4, конт.308, уч.1</t>
  </si>
  <si>
    <t>ВЛ 10 кВ 6-ой км от с.Бондарево</t>
  </si>
  <si>
    <t>ВЛ-10кВ ф.74-16 от оп.№266 - до оп.№266/1 сев.вост.перешейкаоз.Беле, уч.1/3</t>
  </si>
  <si>
    <t>с.Зеленое Опытник ул.Клубничная ул.Вишне</t>
  </si>
  <si>
    <t>СМУ ВЛ-10кВ а.Анчыл-Чон, ул.Ахпашева, 26</t>
  </si>
  <si>
    <t>с.Бельтирское, ул.Аэродромная,10</t>
  </si>
  <si>
    <t>СМУ_ВЛ-10_Зелёное_Советская_19</t>
  </si>
  <si>
    <t>уч.отп.ВЛ-10кВ ф.88-01 от оп.72-1с.Ташты</t>
  </si>
  <si>
    <t>СМР ВЛ 10 кВ ул. Магистральня, Таштыпска</t>
  </si>
  <si>
    <t>ВЛ-6кВ Белый Яр Заречная 86,Невская 5</t>
  </si>
  <si>
    <t>СМУ Подсинее, ул. Весенняя 21</t>
  </si>
  <si>
    <t>СМУ ВЛ-6кВ с.Б.Яр, ул.Строителей,113,137</t>
  </si>
  <si>
    <t>СМУ_ВЛ-10_Новоенисейка_ул.Ленина,2Д,1Ж</t>
  </si>
  <si>
    <t xml:space="preserve"> 5,6км на ю-з от аал Сыры,Чертыков</t>
  </si>
  <si>
    <t>СМУ ВЛ-10кВ в 3км севернее аал Мохов</t>
  </si>
  <si>
    <t>ВЛ-10_Аскиз,Кашыш,4, Торговая, 20</t>
  </si>
  <si>
    <t xml:space="preserve"> ВЛ-10/0,4кВ РХ, Аскиз,Караева на с-в</t>
  </si>
  <si>
    <t>ВЛ-10_Аскиз, ул. Майнагашева, 21</t>
  </si>
  <si>
    <t>ВЛ-10 с. Аскиз, ул. Пограничная, 1,5,16</t>
  </si>
  <si>
    <t>ВЛ-10 с. Аскиз, ул. Сырзаводская,1Г,1Д</t>
  </si>
  <si>
    <t>ВЛ-10 с. Аскиз, ул. Абаканская, 33,36</t>
  </si>
  <si>
    <t>ВЛ-10 с.Аскиз, ул.Абаканская, 33,36; ул.Горная</t>
  </si>
  <si>
    <t>ВЛ-10_Аскиз, ул. Линейная,9Б</t>
  </si>
  <si>
    <t>СМУ_ВЛ-10кВ_с. Кайбалы_ул.Тверская_51,53</t>
  </si>
  <si>
    <t>Стр-воВЛ10кВ,КТП10/0,4  Ю-В от шк. Н.Тея</t>
  </si>
  <si>
    <t>СМУ ВЛ-10кВ Кайбалы Космонавтов 70</t>
  </si>
  <si>
    <t>СМУ ВЛ-6, 20км+250м а/д Абакан-Саяногорс</t>
  </si>
  <si>
    <t>СМУ ВЛ-10кВ 770м на Ю-В от д.Летник</t>
  </si>
  <si>
    <t>СМУ ВЛ-10кВ, с.Аскиз, ул.Кадышева, 1</t>
  </si>
  <si>
    <t>СМУ_6_Бел.Яр,Пролетарская,Юбилейная</t>
  </si>
  <si>
    <t>СМУ ВЛ-10 Калинино,ул.Яблочная,5а,25,33</t>
  </si>
  <si>
    <t>СМУ м-в Черёмушки, ул. Степная, д. 7</t>
  </si>
  <si>
    <t>СМУ_10_4,5км с/в Калы, поле №9, уч.59,58</t>
  </si>
  <si>
    <t>СМУ_10_Таш,Надежда,Озерная,Перспект-я,Цв</t>
  </si>
  <si>
    <t>СМУ ВЛ-10 Аскиз,улКузнецова,5,Ахпашева39</t>
  </si>
  <si>
    <t>СМУ ВЛ-10кВ с.Аскиз, ул.Кадышева</t>
  </si>
  <si>
    <t>ВЛ-10 Таш.р-н, уч.ф№1,за речкой№8</t>
  </si>
  <si>
    <t>СМУ ВЛ-10 д.Кайбалы, ул.Хрустальная 60</t>
  </si>
  <si>
    <t>СМУ ВЛЗ-10кВ Зеленое ул.14_46, ул.11_51</t>
  </si>
  <si>
    <t>СМУ ВЛ-10кВ а.Катанов, ул.Шоссейная, 3</t>
  </si>
  <si>
    <t>СМУ ВЛ-10кВ а/д Шира-Новоселово уч. 1</t>
  </si>
  <si>
    <t>СМУ_10_Абакан, Колягино-2, ул. Дачная,44</t>
  </si>
  <si>
    <t>СМУ ВЛ-10 ЗАО Шебаевское</t>
  </si>
  <si>
    <t>ВЛ-10кВ, ф.62-05 КФХ  Дьяченко</t>
  </si>
  <si>
    <t>ВЛ-10кВ, ф.62-17 КФХ  Мачулин</t>
  </si>
  <si>
    <t>ВЛ-10 кВ, ф.58-01 ООО РТИТС</t>
  </si>
  <si>
    <t>Стр ТП 10/0,4 кВ в 0,3 км от оз.Сухое</t>
  </si>
  <si>
    <t>СМУ_10_Зеленое, ул.11-я, 64, 72, 12-я,82</t>
  </si>
  <si>
    <t>СМУ_ВЛ-6кВ_Б.Яр,Свободная,9,39,41,43</t>
  </si>
  <si>
    <t>СМУ ВЛ-10кВ Кайбалы Муслимская 30,34</t>
  </si>
  <si>
    <t>СМУ_ВЛ-10кВ_Белый Яр, ул.Перминова,103</t>
  </si>
  <si>
    <t>СМУ_6_Бел.Яр,Промыш-я,22,Индустр-я,20</t>
  </si>
  <si>
    <t>ВЛИ-10 кВ Борец_Детский сад</t>
  </si>
  <si>
    <t>ВЛ-10 с. Таштып аал Илиморов РТПЦ</t>
  </si>
  <si>
    <t>Стр.ВЛ-10кВ_Дехановка,ул.Щетинкина,6В</t>
  </si>
  <si>
    <t>Стр.ВЛ_1км_восточ_окраины_Сабинка_уч.201</t>
  </si>
  <si>
    <t>ВЛЗ-10кВ в 40 м от ул.Терешковой, 29</t>
  </si>
  <si>
    <t>ПИР_ 10,75км от дома 19 ул.Победы,Пуланк</t>
  </si>
  <si>
    <t>СМУ_ВЛ-6кВ_Приисковое_Центральная_1А</t>
  </si>
  <si>
    <t>ВЛЗ-10_Расцвет_БайкалАвтоДор</t>
  </si>
  <si>
    <t>Стр-во 10кВ,зап М.Арб,конт пп120,уч.8,11</t>
  </si>
  <si>
    <t>Стр 10 Ташеба,Сентябрьская 12,13,14,16</t>
  </si>
  <si>
    <t>СМУ_6кВ_Изых.Копи,ул.И.Гольцмана,91,103</t>
  </si>
  <si>
    <t>Стр.ВЛЗ-10.Подс(д),Банк,Верхн,5,6</t>
  </si>
  <si>
    <t>ВЛИ-10кВ Школа Июс  ул.Первомайская 16А</t>
  </si>
  <si>
    <t>СМУ ВЛ-10кВ с. Бея ул. Лесная 3А</t>
  </si>
  <si>
    <t>ВЛ-10_2,05км_Уты_северо-запад</t>
  </si>
  <si>
    <t>Стр.ВЛ10 4,9км от Новокурск, ур.Степ.Хутор</t>
  </si>
  <si>
    <t>ВЛ-10 с. Бея,в 3км от окраины</t>
  </si>
  <si>
    <t>Стр-воВЛ10кВ,КТП-10/0,4 ЗАО"Аршановское"</t>
  </si>
  <si>
    <t>ВЛ-10кВ ф.90-06 ТП Усть-Есь</t>
  </si>
  <si>
    <t>СМУ ВЛ-10кВ в 2,5км севернее пгт.Шира</t>
  </si>
  <si>
    <t>ВЛ-10 п.Расцвет, ул. Сельская, 19,25,27</t>
  </si>
  <si>
    <t>ПИР с. Зеленое,ул.Шестьдесят первая,11</t>
  </si>
  <si>
    <t>СМР ВЛ-10кВ Беле 12км на с-в от Шира (7д</t>
  </si>
  <si>
    <t>СМУ ВЛ-10кВ, с.Зелёное, ул.15-я, уч.27</t>
  </si>
  <si>
    <t>уч. отп. ВЛ-10кВ ф.88-14 от оп.94 уроч.У</t>
  </si>
  <si>
    <t>Стр урочище Улень Чазы</t>
  </si>
  <si>
    <t>Стр_с. Бельтирское, ул. Степная, 26А</t>
  </si>
  <si>
    <t>ВЛ 10 кВ в 1,6 км на запад от Бондаревои</t>
  </si>
  <si>
    <t>ВЛ 10кВ в 0,2км западнее с.Бондарево</t>
  </si>
  <si>
    <t>ВЛ 10 кВ в 6 км от д.Новониколаевка</t>
  </si>
  <si>
    <t>ВЛ-10кВ 0,6км ю-вост плат. от Дехановки</t>
  </si>
  <si>
    <t>Стр.ВЛ-10кВ Белый Яр, ул. Завидная 18</t>
  </si>
  <si>
    <t>с.Зеленое Опытник ул.Клубничная ул.Вишн</t>
  </si>
  <si>
    <t>СМУ_ВЛ-0,4_Зелёное,1-я очередь,3-й эта</t>
  </si>
  <si>
    <t>ВЛИ-0,4 с. Очуры , ул. Набережная, 149</t>
  </si>
  <si>
    <t>ВЛ-0,4кВ с.Аскиз ул.Кольцевая, 3</t>
  </si>
  <si>
    <t>Зеленое ул.Вишневая 26(32)</t>
  </si>
  <si>
    <t>СМУ_ВЛ-0,4кВ_Зеленое_1оч_2_этап(продолж)</t>
  </si>
  <si>
    <t>ВЛИ-0,4 кВ от оп.6 до оп.11 Л-5 ТП 10/0,</t>
  </si>
  <si>
    <t>ВЛ-0,4кВ ф.1 от ТП 74-16-04 от оп.7 до оп.11 оз. Беле кв.3 уч.1В</t>
  </si>
  <si>
    <t>ВЛИ-0,4кВ Приисковый, ул. Центральная17В</t>
  </si>
  <si>
    <t>ВЛИ-0,4кВ. Советская 18Д, Ленточка Сити</t>
  </si>
  <si>
    <t>Чапаево ул.Юбилейная, 3</t>
  </si>
  <si>
    <t>Стр.ВЛ-0,4кВ Б.Яр,Заречная 18, 28</t>
  </si>
  <si>
    <t>Стр.ВЛ-Б.Яр,Заречн.94,96,108,116,118,134</t>
  </si>
  <si>
    <t>Стр ВЛ-0,4кБ.Яр, ул.Баумана,ул.Некрасова</t>
  </si>
  <si>
    <t>с.Таштып, ул.Виноградова, 28 от оп.6 до</t>
  </si>
  <si>
    <t>ВЛ-0,4кВ ф.№2 от оп19 от ТП-88-08-05 д.Н</t>
  </si>
  <si>
    <t>ВЛ-0,4кВф.3 ТП-88-05-02 с.Таштып ул.Суво</t>
  </si>
  <si>
    <t>с.Таштып, ул.Мира, уч.4 ВЛ-0,4кВ</t>
  </si>
  <si>
    <t>ВЛ-0,4кВ д.Б.Бор ул.Заречная д.1,3</t>
  </si>
  <si>
    <t>ВЛ-0,4кВф.2от ТП-98-04-07 с.Арбаты ул.Мо</t>
  </si>
  <si>
    <t>с.Арбаты ул.Титова 20 от оп.1-3-1А ф.1 Т</t>
  </si>
  <si>
    <t>с.Матур, ул. 60 лет Хакасии, уч.10 от оп</t>
  </si>
  <si>
    <t>ВЛ-0,4кВ ф.1с.Таштып ул.Мира д1,3 от ТП-</t>
  </si>
  <si>
    <t>ВЛ 0,4 кВ 6-ой км от с.Бондорево</t>
  </si>
  <si>
    <t>ВЛ-0,4кВ ТП-88-15-01 с.Таштып ул.Октябрь</t>
  </si>
  <si>
    <t>Стр с. Таштып, ул. Коммунальная, 11</t>
  </si>
  <si>
    <t>Стр Мал. пл. оз.Беле, кв.2, д.111</t>
  </si>
  <si>
    <t>ВЛИ-0,4 кВ Зап.берег оз.Беле (Бажан Я.И)</t>
  </si>
  <si>
    <t>ВЛИ-0,4 кВ Л-4 от ТП 10/0,4 кВ 72-04-16</t>
  </si>
  <si>
    <t>ВЛИ-0,4 кВ Зап.берег оз.Беле Профсоюзная</t>
  </si>
  <si>
    <t>Стр с.Шира, ул.Нагорная, 1</t>
  </si>
  <si>
    <t>ВЛИ-0,4 кВ от оп.5/2 до оп.5/4 Л-1 ТП 10</t>
  </si>
  <si>
    <t>ВЛИ-0,4 кВ Л-3 от оп.8/7/4 до оп.8/7/6 Т</t>
  </si>
  <si>
    <t>СМУ ВЛ-0,4, с.Калинино, ул.Калинина, 6а</t>
  </si>
  <si>
    <t>ВЛИ-0,4 кВ ф.2 от ТП №72-15-12 от сущ.оп.5 до оп.8п.Колодезный, ул.Курортная,2Е</t>
  </si>
  <si>
    <t>ВЛИ-0,4 кВ ф.1 от ТП №72-18-04 от сущ.оп.5 до оп.9п.Колодезный,мк.Вузовский,ул.Звездная,1/1,1Б,1Г</t>
  </si>
  <si>
    <t>Стр СНТ Опытник, ул.Вишневая, 32</t>
  </si>
  <si>
    <t>Стр с.Целинное, ул.Строительная,10,12,14</t>
  </si>
  <si>
    <t>ВЛИ-0,4кВ ф.4 от ТП49-16-29 от оп.8 до оп.8/3 с.Шира, ул.Молодежная,ул.Абрикосовая,ул.Зеленая</t>
  </si>
  <si>
    <t>РЭС ВЛИ-0,4 р-он Беле ф.1 от ТП 74-16-03</t>
  </si>
  <si>
    <t>СМУ ВЛ-0,4 п.Жемчужный, кв.15, уч.13</t>
  </si>
  <si>
    <t>СМУ ВЛ-0,4 Бельтирское,Автомобилистов 9Г</t>
  </si>
  <si>
    <t>СМУ ВЛ-0,4 Бельтирское, ул.Юбилейная,20А</t>
  </si>
  <si>
    <t>СМУ ВЛ-0,4кВ а.Анчыл-Чон, ул.Ахпашева,26</t>
  </si>
  <si>
    <t>СМУ_ВЛ-0,4кВ_Аскиз_Кольцевая,4</t>
  </si>
  <si>
    <t>ВЛ-0,4кВ ф.3 от ТП 14-18-07 пгт.В-Тёя ул</t>
  </si>
  <si>
    <t>Стр аал Анхаков, ул. Школьная, 31</t>
  </si>
  <si>
    <t>ВЛ-0,4кВ с. Аскиз ул. Набережная, 44А</t>
  </si>
  <si>
    <t>ВЛИ-0,4с.Бельтирское, ул.Аэродромная,10</t>
  </si>
  <si>
    <t>_Бельтирское, ул. Заречная(МТС)</t>
  </si>
  <si>
    <t>СМУ ВЛ-0,4кВ с.Зелёное, ул.Луговая, 7</t>
  </si>
  <si>
    <t>СМУ ВЛ-0,4кВ п.Расцвет ул. Спортивная 37</t>
  </si>
  <si>
    <t>СМУ-ВЛ-0,4_Зеленое_Грушевая_12</t>
  </si>
  <si>
    <t>Стр СТ Опытник, ул.Малиновая, 36</t>
  </si>
  <si>
    <t>СМУ_ВЛ-0,4_Расцвет_Олимпиады_28</t>
  </si>
  <si>
    <t>СМУ аал. Баинов, ул. Средняя 53</t>
  </si>
  <si>
    <t>СМР ВЛ 0,4 кВ ул. Мира, ул. Таштыпская</t>
  </si>
  <si>
    <t>ВЛ-0,4 кВ с. Бея, ул. Пушкина, 76А</t>
  </si>
  <si>
    <t>ВЛ-0,4кВ с.Бея, ул. Щетинкина, 74, уч.1А</t>
  </si>
  <si>
    <t>ВЛ-0,4_кВ_Богдановка_ул.Зеленая,22,24</t>
  </si>
  <si>
    <t>РЭС_ВЛ-0,4кВ_п.Ташеба_ул.Линейная_1</t>
  </si>
  <si>
    <t>ВЛ-0,4кВ Белый Яр ул.Сибирская уч.16</t>
  </si>
  <si>
    <t>ВЛ-0,4кВ Алтайский р-н,пер.Шахтерский 3</t>
  </si>
  <si>
    <t>ВЛ-0,4кВ Белый Яр,Магистральная 54</t>
  </si>
  <si>
    <t>СМУ ВЛ-0,4кВ ЗАО Шебаевское уроч.Шанхай</t>
  </si>
  <si>
    <t>СМУ_ВЛ-0,4_Зелёное,1-я очередь,3-й этап</t>
  </si>
  <si>
    <t>СМУ ВЛ 0,4 Б.Яр, ул.Придорожная,87,86,98</t>
  </si>
  <si>
    <t>СМУ_ВЛ-0,4_Новоенисейка_ул.Ленина,2Д,1Ж</t>
  </si>
  <si>
    <t>РЭС ВЛИ-0,4 Целинное ф.1 от ТП 73-11-04</t>
  </si>
  <si>
    <t>РЭС ВЛИ-0,4 Шира ф.3 от ТП 49-16-09</t>
  </si>
  <si>
    <t>РЭС ВЛИ-0,4 ф.1 от ТП72-04-18 оп.5- оп.7</t>
  </si>
  <si>
    <t>РЭС_ВЛ-0,4кВ_д.Чапаево_ул.Тихая_14</t>
  </si>
  <si>
    <t>ВЛ-0,4кВ с. Куйбышев, ул. Заречная,2В</t>
  </si>
  <si>
    <t>ВЛ-0,4 ф№2 от 62-08-24  Гузынин С.Г.</t>
  </si>
  <si>
    <t>Стр. ВЛИ 0,4кВ с.Аскиз</t>
  </si>
  <si>
    <t>ВЛ 0,4 кВ в 0,3км от южной окраины с.Бондарево</t>
  </si>
  <si>
    <t>ВЛ 0,4 кВ с.Табат, ул. Советская, 15</t>
  </si>
  <si>
    <t>ВЛ 0,4 кВ аал Верх-Киндирла, ул. Луговая</t>
  </si>
  <si>
    <t>ВЛ 0,4 кВ с.Богдановка, ул.Зеленая</t>
  </si>
  <si>
    <t>ВЛ-04кВ с.Подсинее ул.Минусинская 21</t>
  </si>
  <si>
    <t>Стр.Тепличный,ул.Енисейская,42</t>
  </si>
  <si>
    <t>Стр с. Аскиз ул. Снежная,15,21</t>
  </si>
  <si>
    <t>ПИР с. Аскиз, ул. Горная,33</t>
  </si>
  <si>
    <t>ВЛ-04кВ р-н ул.Трудовая 14,6 с.Подсинее</t>
  </si>
  <si>
    <t>ВЛ-0.4кВ. Алтайский р-н фермы№1 Керн</t>
  </si>
  <si>
    <t>СМУ ВЛ-0,4кВ Кайбалы Липецкая 42,44,46,5</t>
  </si>
  <si>
    <t>СМУ_ВЛ-0,4_с. Кайбалы_ул.Тверская_51,53</t>
  </si>
  <si>
    <t>СМУ_0,4_Кайбалы,ул.Амурская,54,62</t>
  </si>
  <si>
    <t>Стр.с.Усть-Чуль,пер.Тёйский 7</t>
  </si>
  <si>
    <t>РЭС БЕЛЬТИРСКОЕ, УЛ.АВАНГАРДНАЯ, 11 Л</t>
  </si>
  <si>
    <t>РЭС с.Аскиз, ул.65 лет победы, 69,67,58</t>
  </si>
  <si>
    <t>РЭС аал.Анхаков, ул.Школьная 25</t>
  </si>
  <si>
    <t>РЭС с.Полтаково, ул.Октябрьская, 1, 2</t>
  </si>
  <si>
    <t>с.Приисковое, ул.Центральная, 47Б.</t>
  </si>
  <si>
    <t>ВЛ-0,4кВ с. Бея, ул. Луговая, 1Д</t>
  </si>
  <si>
    <t>СМУ ВЛ-0,4кВ д.Кайбалы ул.Саянская 30,32</t>
  </si>
  <si>
    <t>СМУ ВЛ-0,4 Кайбалы, ул.Бирилюсская,42,44,2,4</t>
  </si>
  <si>
    <t>СМУ ВЛ-0,4кВ Кайбалы Косомнавтов 70</t>
  </si>
  <si>
    <t>СМУ ВЛ-0,4 Б.Яр, ул.Верхняя,13,29,33,34</t>
  </si>
  <si>
    <t>СМУ ВЛ-0,4 с.Бельтирское, ул.Новая,5,16</t>
  </si>
  <si>
    <t>вли-0,4 д.Когаево, ул Победы 21</t>
  </si>
  <si>
    <t>СМУ п.Тепличный, ул.Солнечная, 6 (210-15</t>
  </si>
  <si>
    <t>СМУ_0,4_Расцвет, ул.Спортивная,41,44</t>
  </si>
  <si>
    <t>ВЛ-0,4 кВ аал Райков, ул. Новая 2</t>
  </si>
  <si>
    <t>СМУ ВЛ 0,4кВ г.Абакан, ул.Доможакова, 43</t>
  </si>
  <si>
    <t>СМУ ВЛ-0,4 Тепличный ул.Весенняя, 33</t>
  </si>
  <si>
    <t>СМУ ВЛ-0,4кв с.Зелёное, ул.Грушевая, 10</t>
  </si>
  <si>
    <t>СМУ ВЛ-0,4 Тепличный, ул.Земляничная, 66</t>
  </si>
  <si>
    <t>СМУ ВЛ-0,4 Тепличный, ул.Земляничная, 13</t>
  </si>
  <si>
    <t>СМУ ВЛ-0,4 Усть-Абакан,ул.Новая,24В,24Б1</t>
  </si>
  <si>
    <t>СМУ ВЛ-0,4 Усть-Камышта, ул.Стадионная,3</t>
  </si>
  <si>
    <t>СМУ ВЛ-0,4 20км+250м а/д Абакан-Саяногор</t>
  </si>
  <si>
    <t>СМУ с. Белый Яр, пер. Суворовский, 22</t>
  </si>
  <si>
    <t>СМУ ВЛ-0,4 с.Нижняя Тея, ул.Советская,6А</t>
  </si>
  <si>
    <t>Чапаево пер.Майский 1,2</t>
  </si>
  <si>
    <t>СМУ ВЛ-0,4 Аскиз,ул.Шоссейная,25,пер.Рос</t>
  </si>
  <si>
    <t>ВЛ-0,4кВ с. Белый Яр, ул. Нижняя 11, 23</t>
  </si>
  <si>
    <t>ПИР с. Белый Яр, ул. Российская</t>
  </si>
  <si>
    <t>СМУ_0,4_Бел.Яр,Пролетарская,Юбилейная</t>
  </si>
  <si>
    <t>РЭС ВЛИ-0,4 Шира ф.3 от ТП 49-16-29</t>
  </si>
  <si>
    <t>РЭС ВЛИ-0,4 ф.4 от ТП 72-04-19 от сущ.оп</t>
  </si>
  <si>
    <t>РЭС ВЛИ-0,4 Шира ф.2 от ТП 49-16-25</t>
  </si>
  <si>
    <t>РЭС ВЛИ-0,4 ф.2 от ТП 67-13-12</t>
  </si>
  <si>
    <t>ВЛИ-0,4 с. Бея, ул. Картавцева, 67</t>
  </si>
  <si>
    <t>СМУ_0,4_Кайбалы,Свердловская,57,61,63, Ачинская</t>
  </si>
  <si>
    <t>ВЛ-0,4кВ аал Катанов, ул. Северная, 17</t>
  </si>
  <si>
    <t>ВЛ-0,4кВ с.Аскиз ул.Калинина, 34Б</t>
  </si>
  <si>
    <t>Стр с. Таштып, ул. Андрея Матерова,34,47</t>
  </si>
  <si>
    <t>ПИР с. Имек, ул. Солнечная,2</t>
  </si>
  <si>
    <t>СМУ ВЛ-0,4 Калинино,ул.Яблочная,5а,25,33</t>
  </si>
  <si>
    <t>ВЛ-0,4кВ с.Бельтирское, ул.Береговая, 38</t>
  </si>
  <si>
    <t>Стр.ВЛ-0,4кВ с. Аскиз ул. Советская, 1Б</t>
  </si>
  <si>
    <t>РЭС ВЛ-0,4кВ пер. Боградский, уч 50,  ф1</t>
  </si>
  <si>
    <t>Стр.ВЛ-0,4кВ с.Аскиз Октябрьская, 12 В</t>
  </si>
  <si>
    <t>ВЛ-0,4кВ с.Аскиз пер.Гагарина 5д</t>
  </si>
  <si>
    <t>ПИР_Анчыл Чон, Ахпашева, 5В</t>
  </si>
  <si>
    <t>СМУ_0,4_4,5км св Калы, поле №9, уч.59,58</t>
  </si>
  <si>
    <t>СМУ_0,4_Таш,Надежда,Озерная,Перспект-я,Ц</t>
  </si>
  <si>
    <t>РЭСВЛ-0,4кВс.Зеленое,Облепиховая57,59,61</t>
  </si>
  <si>
    <t>РЭС ВЛ-0,4кВ с.Красноозерное,Школьная 38</t>
  </si>
  <si>
    <t>ВЛ-0.4 кВ. с.Белый-Яр п.Садовый 19</t>
  </si>
  <si>
    <t>ВЛ-0.4 кВ Кайбалы ул.Луговая 07</t>
  </si>
  <si>
    <t>СМУ ВЛ-0,4кВ с.Аскиз, ул.Кадышева</t>
  </si>
  <si>
    <t>СМУ ВЛ0,4 Аскиз,улКузнецова,5,Ахпашева39</t>
  </si>
  <si>
    <t>ВЛ-0,4 с. Белый Яр, ул. Свободная 3</t>
  </si>
  <si>
    <t>РЭС пРасцвет Главная34,Фестивальная3,5,7, Придорожная, Олимпиады</t>
  </si>
  <si>
    <t>ВЛИ-0,4кВ_с.Новоенисейка_ул.Чехова,27,38</t>
  </si>
  <si>
    <t>ВЛИ-0,4кВ с. Белый Яр, ул. Похабова 92</t>
  </si>
  <si>
    <t>ВЛИ-0,4кВ п. Изыхские Копи, ул.Песчанная,15,17</t>
  </si>
  <si>
    <t>ВЛИ-0,4кВ с. Белый Яр, в р-не котель. лит. В29</t>
  </si>
  <si>
    <t>ВЛИ-0,4кВ.Подс(д),Берез,Утрен,33</t>
  </si>
  <si>
    <t>ВЛИ-0,4кВ_Новоенисейка,ул.Школьная,9,11</t>
  </si>
  <si>
    <t>ВЛИ 0,4кВ д. Кайбалы, ул. Тверская 41</t>
  </si>
  <si>
    <t>ПИР Таш. р-н, уч.ф№1, за речкой №6</t>
  </si>
  <si>
    <t>СМУ_0,4_аал Сапогов, ул. Болотная,2А</t>
  </si>
  <si>
    <t>СМУ ВЛ-0,4кВ Зеленое ул.14-я, уч.46</t>
  </si>
  <si>
    <t>РЭС ВЛ-0,4кВ д. Чапаево, ул. Белова 33</t>
  </si>
  <si>
    <t>РЭС ВЛ-0,4кВ д. Чапаево, ул. Чехова 5</t>
  </si>
  <si>
    <t>РЭС ВЛ-0,4кВ д. Чапаево, ул. Южная 55</t>
  </si>
  <si>
    <t>РЭС ВЛ-0,4кВ д Чапаево, ул.Юбилейная 8,9</t>
  </si>
  <si>
    <t>РЭС ВЛ-0,4кВ д Чапаево, ул. Зел. Роща 12</t>
  </si>
  <si>
    <t>ВЛИ-0,4кВ_с.Белый_Яр,ул.Полевая,79</t>
  </si>
  <si>
    <t>ВЛИ-0,4кВ_Абакан_Коммунальник_Волшебная_55,57</t>
  </si>
  <si>
    <t>ВЛИ-0,4кВ с. Белый Яр, ул Индустриальная 34</t>
  </si>
  <si>
    <t>ВЛИ-0,4кВ с. Белый Яр, ул. Придорожная, 81</t>
  </si>
  <si>
    <t>ВЛИ-0,4кВ с. Белый Яр, ул. Полевая, Линейная</t>
  </si>
  <si>
    <t>ВЛИ-0,4кВ с. Белый Яр, ул. Нижняя 9</t>
  </si>
  <si>
    <t>ВЛИ-0,4кВ с. Белый Яр, ул. Перминова 53</t>
  </si>
  <si>
    <t>РЭС ВЛИ-0,4 ф.2 от ТП 74-16-03</t>
  </si>
  <si>
    <t>РЭС ВЛИ-0,4кВ ф.4 от ТП49-16-05 от сущ.о</t>
  </si>
  <si>
    <t>РЭС ВЛИ-0,4кВ ф.3 от ТП49-16-29 от сущ.о</t>
  </si>
  <si>
    <t>Стр ВЛ-0,4, п.Колодезный, у.Звездная 1-1</t>
  </si>
  <si>
    <t>РЭС ВЛИ-0,4кВ ф.3 от ТП49-10-24 от сущ.о</t>
  </si>
  <si>
    <t>РЭС ВЛ-0,4кВ ф.1 от ТП72-18-04 от сущ.оп</t>
  </si>
  <si>
    <t>ПИР с. Таштып, ул. Лесная 11, 11А</t>
  </si>
  <si>
    <t>ВЛ-0,4кВ с.Аскиз пер..Мичурина, 11</t>
  </si>
  <si>
    <t>ВЛ-0,4кВ с.Аскиз ул.Кадышева, 39</t>
  </si>
  <si>
    <t>СМУ_0,4_Колодезный, Курортное, кв.11</t>
  </si>
  <si>
    <t>ВЛ-0,4кВРП В.Тёи ул.Советская 85м с-з 41</t>
  </si>
  <si>
    <t>ВЛ-0,4кВ с.Бельтирское,ул.Энтузиастов,44</t>
  </si>
  <si>
    <t>ВЛ-0,4кВ с.Аскиз пер.Заводской, 11</t>
  </si>
  <si>
    <t>Бирикчуль, пер. Тракторный, 3А</t>
  </si>
  <si>
    <t>РЭС аал.Верхняя База, ул.Заречная</t>
  </si>
  <si>
    <t>ВЛ-0,4кВ аал.Катанов. ул.Северная Набережная</t>
  </si>
  <si>
    <t>СМУ ВЛ-0,4кВ а.Катанов, ул.Шоссейная, 3</t>
  </si>
  <si>
    <t>ПИР с. Белый Яр, ул. Пролетарская 46, 49</t>
  </si>
  <si>
    <t>ВЛИ_Б.Сея, ул. Советская, 1А</t>
  </si>
  <si>
    <t>ПИР_Ташт.р-он, контур 6</t>
  </si>
  <si>
    <t>с.Таштып ул.Магистральная уч.16 ВЛ-0,4кВ</t>
  </si>
  <si>
    <t>РЭС ВЛИ-0,4кВ ф.5 от ТП 72-04-16</t>
  </si>
  <si>
    <t>РЭС ВЛИ-0,4кВ ф.2 от ТП72-19-03 от ТП че</t>
  </si>
  <si>
    <t>РЭС ВЛИ-0,4 ф.3 от ТП 72-04-17</t>
  </si>
  <si>
    <t>РЭС ВЛИ-0,4кВ ф.1 от ТП74-16-02 от сущ.о</t>
  </si>
  <si>
    <t>РЭС ВЛИ-0,4кВ ф.3 от ТП51-06-01от сущ.оп</t>
  </si>
  <si>
    <t>РЭС ВЛИ-0,4кВ ф.2 от ТП49-16-20 от сущ.о</t>
  </si>
  <si>
    <t>РЭС ВЛИ-0,4 ф.3 от ТП 67-13-12</t>
  </si>
  <si>
    <t>ВЛ-0,4кВ_Калинино_ул.Московская,16А</t>
  </si>
  <si>
    <t>ВЛ-0,4кВ пТашеба,улАндреевская1,2,3,8,10</t>
  </si>
  <si>
    <t>с.Матур, ул 60 лет Хакасии, уч.27 "А" ВЛ</t>
  </si>
  <si>
    <t>РЭС ВЛ-0,4кВ У-Абакан_Механизаторская_6</t>
  </si>
  <si>
    <t>РЭС ВЛ-0,4кВ п.Расцвет,ул.Московская_26</t>
  </si>
  <si>
    <t>РЭС ВЛ-0,4кВ с.Зеленое_ул.Земляничная_69</t>
  </si>
  <si>
    <t>РЭС ВЛ-0,4кВ с.Зеленое_ул.Бр-Автаевых_12</t>
  </si>
  <si>
    <t>РЭС ВЛ-0,4кВ п.Расцвет, улДостоевского24</t>
  </si>
  <si>
    <t>РЭС ВЛ-0,4кВ п.Тепличный_Западная_1</t>
  </si>
  <si>
    <t>РЭС ВЛ-0,4кВ сЗеленое, улЕжевичная 23,25</t>
  </si>
  <si>
    <t>Стр.  ВЛ 0,4кВ, п. Копьево, ул. Ровенско</t>
  </si>
  <si>
    <t>СМУ с. Зелёное, ул. Советская 19</t>
  </si>
  <si>
    <t>ВЛ-0,4кВ аал Перевозное, ул.Таежная,6</t>
  </si>
  <si>
    <t>СМУ ВЛ04 с.Калинино ул.Центральная 7</t>
  </si>
  <si>
    <t>СМУ ВЛ04 с.Калинино  ул.Кукурузная ул.Су</t>
  </si>
  <si>
    <t>с.Таштып, ул. Цветочная, уч.25 "А" ВЛ-0</t>
  </si>
  <si>
    <t>ВЛ 0,4 кВ с.Бея, ул.Восточная, 37А</t>
  </si>
  <si>
    <t>Стр ст.Санаторное, кв.15, уч.52, уч.53</t>
  </si>
  <si>
    <t>Стр с.Таштып, ул. Аэродромная, 19В</t>
  </si>
  <si>
    <t>Чапаево ул. Тихая 2б</t>
  </si>
  <si>
    <t>Чапаево ул. Цветочная 6,8</t>
  </si>
  <si>
    <t>Чапаево ул. Толстого 4Б</t>
  </si>
  <si>
    <t>Чапаево пер.Тихий 29</t>
  </si>
  <si>
    <t>Зеленое ул.Малиновая 1,3</t>
  </si>
  <si>
    <t>ВЛ-0,4кВ_Калинино_ул.Зеленая_88В</t>
  </si>
  <si>
    <t>ВЛ-0,4 кВ п. У-А, ул. Немкова 5</t>
  </si>
  <si>
    <t>ВЛ-0,4кВ от оп.14 до оп.15 ТП-98-04-04</t>
  </si>
  <si>
    <t>ВЛ с.Шира, ул.Южная, д.64</t>
  </si>
  <si>
    <t>РЭС ВЛИ-0,4кВ ф.4 от ТП49-16-32 от сущ.о</t>
  </si>
  <si>
    <t>ВЛ-0,4кВ с.Бея, ул. Солнечная, 5</t>
  </si>
  <si>
    <t>Стр ВЛ-0,4 с.Курортное, кв.11, уч.113</t>
  </si>
  <si>
    <t>Стр.ВЛ-0,4кВ Б.Яр, у.Индустриальная 36,4</t>
  </si>
  <si>
    <t>Стр.Б.Яр,Заречная</t>
  </si>
  <si>
    <t>ВЛИ-0,4кВ с. Солнечное, ул. Луговая 2А</t>
  </si>
  <si>
    <t>ВЛИ-0,4кВ п. Ташеба, ул. Лебедя, 14</t>
  </si>
  <si>
    <t>ВЛИ-0,4кВ.Тепл,Радуж-3,4</t>
  </si>
  <si>
    <t>ВЛИ-0,4кВ п. Ташеба, ул. Новая, 46,47</t>
  </si>
  <si>
    <t>ВЛИ-0,4_Калинино-север_БайкалАвтоДор</t>
  </si>
  <si>
    <t>Стр ВЛ-0,4кВ Зеленое, ул.Голубичная 1</t>
  </si>
  <si>
    <t>д.В.Курлугаш, пер.Фруктовый, уч.2А от оп</t>
  </si>
  <si>
    <t>СМУ_0,4_Зеленое, ул.11-я, 64,72, 12-я,82</t>
  </si>
  <si>
    <t>РЭС ВЛ-0,4кВ ф.2 от ТП72-04-19 от сущ.оп</t>
  </si>
  <si>
    <t>ПИР п.Колодезный,  кв.11, уч.108</t>
  </si>
  <si>
    <t>ВЛ-0,4кВ аал.Катанов ул.Конная 9</t>
  </si>
  <si>
    <t>РЭС 900м от 89км отм А/Д Абакан-ак-д</t>
  </si>
  <si>
    <t>РЭС ВЛ-0,4 д.Казановка ул.Новая, 28</t>
  </si>
  <si>
    <t>РЭС ВЛ-0,4кВ д.Луговая ул.Новая, 34</t>
  </si>
  <si>
    <t>Стр.ВЛ-0,4кВ пер.Заводской, 6</t>
  </si>
  <si>
    <t>СМУ ВЛ-0,4кВ, с.Б.Яр, ул.Горького,1,64</t>
  </si>
  <si>
    <t>СМУ_ВЛ-0,4_Б.Яр, ул.Свободная,9,39,41,43</t>
  </si>
  <si>
    <t>СМУ_ВЛ-0,4_Кайбалы_Тамбовская,28,48</t>
  </si>
  <si>
    <t>СМУ_ВЛ-0,4_Кайбалы_Ачинская,33</t>
  </si>
  <si>
    <t>СМУ_ВЛ-0,4кВ_Белый Яр, ул.Перминова,103</t>
  </si>
  <si>
    <t>СМУ_ВЛ-0,4кВ_Б.Яр,ул.Перминова,62,66</t>
  </si>
  <si>
    <t>СМУ_0,4_Бел.Яр,Промыш-я,22,Индустр-я,20</t>
  </si>
  <si>
    <t>СМУ ВЛ-0,4кВ Кайбалы Муслимская 30,34</t>
  </si>
  <si>
    <t>РЭС с.Бельтирское ул.Авангардная 11Д</t>
  </si>
  <si>
    <t>ВЛ-0,4кВ с.Аскиз ул.Кузнецова 12</t>
  </si>
  <si>
    <t>РЭС с. Аскиз, ул. Первомайская, 20Б,20Г</t>
  </si>
  <si>
    <t>Стр.ВЛ-0,4кВ Кызлас, ул. Мостовая, 3Д</t>
  </si>
  <si>
    <t>ВЛ-0,4кВ с.Усть-Камышта ул.Оптимистов 23</t>
  </si>
  <si>
    <t>РЭС Усть-Камышта ул.Оптимистов 45</t>
  </si>
  <si>
    <t>РЭС ВЛИ-0,4кВ ф.8 от ТП72-04-02 сущ.оп.5</t>
  </si>
  <si>
    <t>РЭС ВЛ-0,4кВ ф.2 от ТП72-04-03 от сущ.оп</t>
  </si>
  <si>
    <t>РЭС ВЛИ-0,4кВ ф.2 от ТП72-04-03 сущ.оп.3</t>
  </si>
  <si>
    <t>ВЛИ-0,4 кВ Борец_Детский сад</t>
  </si>
  <si>
    <t>ВЛИ-0,4 кВ оз.Беле, кв.2, уч.84, 85 (Сур</t>
  </si>
  <si>
    <t>Стр.ВЛ-0,4кВ У.Аб,Радужная,1</t>
  </si>
  <si>
    <t>Чапаево ул. Тихая, 8</t>
  </si>
  <si>
    <t>ул. Южная 2, ВЛ 0,4кВ от ТП 97-01-65</t>
  </si>
  <si>
    <t>ул. Инзиюльская 15, ВЛ 0,4кВ от ТП 11-21</t>
  </si>
  <si>
    <t>Стр р.п.Усть-Абакан пер.Казачий, 4</t>
  </si>
  <si>
    <t>Стр.ВЛ-0,4 В.Таштып,Школьная, уч.44 "А"</t>
  </si>
  <si>
    <t>Стр Жемчуж. СНТ Санатор-е кв15 уч 35.</t>
  </si>
  <si>
    <t>ВЛ с.Шира, ул.Дружная, уч.8, уч.3</t>
  </si>
  <si>
    <t>ВЛ п.Колодезный, ул.Озерная, уч.2А</t>
  </si>
  <si>
    <t>ВЛ п.Колодезный, кв.13, уч.21</t>
  </si>
  <si>
    <t>ВЛ п.Жемчужный, кв.13, уч.60</t>
  </si>
  <si>
    <t>ВЛ  п.Жемчужный, кв.15, уч. 16А</t>
  </si>
  <si>
    <t>п. Тепличный ул.Солнечная 23,25</t>
  </si>
  <si>
    <t>с. Зеленое, ул. Советская 23</t>
  </si>
  <si>
    <t>РЭС ВЛ-0,4кВ с.Зеленое, ул.Облепиховая_6</t>
  </si>
  <si>
    <t>Стр ВЛ 0,4 с.Новониколаевка Мира 63А</t>
  </si>
  <si>
    <t>ВЛИ 0,4кВ с.Аскиз, ул.65 летПобеды 67,69</t>
  </si>
  <si>
    <t>ВЛ-0,4кВ  аал. Катанов, ул Набережная, 2</t>
  </si>
  <si>
    <t>ВЛ-0,4кВ_Бельтирское_ул.Полевая,35,31</t>
  </si>
  <si>
    <t>Стр.ВЛ-0,4кВс. Бирикчуль,Абаканская, 150</t>
  </si>
  <si>
    <t>ВЛ 0,4 кВ с.Бея, ул. Дорожная, 2А</t>
  </si>
  <si>
    <t>Чапаево ул. Сибирский 3</t>
  </si>
  <si>
    <t>Чапаево ул. Солнечная 17</t>
  </si>
  <si>
    <t>п.Ташеба ул. Мира 3, 6</t>
  </si>
  <si>
    <t>Расцвет, кад.№ 19:10:030302:7</t>
  </si>
  <si>
    <t>ул.Островная 38, ВЛ 0,4кВ от ТП 27-10-45</t>
  </si>
  <si>
    <t>ВЛИ-0,4кВ Б.Яр, в р-не д.29А гаражи №№1, 3</t>
  </si>
  <si>
    <t>ВЛИ-0,4кВ д. Кайбалы, ул. Домрачеева, 49А</t>
  </si>
  <si>
    <t>ВЛИ-0,4кВ с. Белый Яр , ул. Октябрьская, 112</t>
  </si>
  <si>
    <t>ВЛИ-0,4кВ п Изыхские Копи, ул. Песчанная, 36</t>
  </si>
  <si>
    <t>ВЛИ-0,4кВ_ВЛ_Новоенисейка_ул_Степная_1А</t>
  </si>
  <si>
    <t>ВЛИ 0,4кВ с. Белый Яр, ул. Калинина 11</t>
  </si>
  <si>
    <t>ВЛ-0,4 Коляг.хол. Коляг-1 ул.Вторая 36</t>
  </si>
  <si>
    <t>ВЛИ-0,4кВ_ВЛ_Кирово_Кирова,4Б</t>
  </si>
  <si>
    <t>ВЛ-0,4 с. Белый Яр, ул. Абаканская 7Б</t>
  </si>
  <si>
    <t>ВЛ 0,4 ПОДСИНЕЕ, УЛ ОКТЯБРЬСКАЯ,  Д.18</t>
  </si>
  <si>
    <t>стр ВЛ 0,4 Подсинее Октябрьская 20,22</t>
  </si>
  <si>
    <t>ПИР п. Расцвет, ул. Привольная, 8</t>
  </si>
  <si>
    <t>Стр.с.Аскиз,ул.Сагайская,18</t>
  </si>
  <si>
    <t>ПИР.4,5от сев.окр.Калы,Поле9;51</t>
  </si>
  <si>
    <t>ПИР.6от вост.окр.Калы,Поле10;15</t>
  </si>
  <si>
    <t>Стр-во 0,4кВ зап М.Арб,кон пп120,уч.8,11</t>
  </si>
  <si>
    <t>Стр 0,4 в 0,5км м.Арбаты,уч.12 п.п.120</t>
  </si>
  <si>
    <t>С УСТЬ-ЕСЬ, УЛ СОВЕТСКАЯ, 52А, ВЛ-0,4 ф.</t>
  </si>
  <si>
    <t>Стр 04 Ташеба,Сентябрьская 12,13,14,16</t>
  </si>
  <si>
    <t>Стр ВЛ-0,4 с. Шира, ул. Курортная, д. 95</t>
  </si>
  <si>
    <t>ПИР  с.Шира, ул. Цветочная, уч.3</t>
  </si>
  <si>
    <t>ПИР п.Жемчужный, ул. Раздольная, 20, 24</t>
  </si>
  <si>
    <t>Стр_д.Луговая,ул.Стадионная,9</t>
  </si>
  <si>
    <t>Стр п.г.т.Усть-Абакан ул.Жукова 3</t>
  </si>
  <si>
    <t>стр ВЛ-0,4 кВ Богдановка Зеленая 16,18</t>
  </si>
  <si>
    <t>Стр ВЛ-0,4 с.Бея,Пл.Советов,33</t>
  </si>
  <si>
    <t>ТП 10/0,4 кВ ф.21-09,Аскиз,Абаканская 91</t>
  </si>
  <si>
    <t>ПИР с. Зеленое,ул. Тринадцатая, 39</t>
  </si>
  <si>
    <t>Стр.ВЛИ-0,4.Подс(д),Сибир,Гагарин,31</t>
  </si>
  <si>
    <t>СМУ_0,4_Изых.Копи,ул.И.Гольцмана,91,103</t>
  </si>
  <si>
    <t>ВЛ-0,4 кВ ф.3 ТП 21-10-06/250 кВА ул. Цу</t>
  </si>
  <si>
    <t>СМУ ВЛ-0,4,с.Верх-Аскиз,ул.Молодёжная,2А</t>
  </si>
  <si>
    <t>СМУ_ВЛ-0,4_Тепличный_Солнечная_22</t>
  </si>
  <si>
    <t>ВЛ-0,4кВ ф.2 от ТП 21-09-11 с.Аскиз ул.</t>
  </si>
  <si>
    <t>Стр_В.Теи, ул. Ключевая, 16 Б</t>
  </si>
  <si>
    <t>ПИР оз. Белё, кв. 3, уч. 1В</t>
  </si>
  <si>
    <t>Стр д.Луговая, ул. Луговая, 16</t>
  </si>
  <si>
    <t>Стр д. Луговая, ул. Новая 8Г</t>
  </si>
  <si>
    <t>Стр_Аскиз,ул.Новоселовская,1-2</t>
  </si>
  <si>
    <t>ВЛ-0,4кВ ф.2 от ТП 21-09-11 с.Аскиз пер.</t>
  </si>
  <si>
    <t>Стр с. Аскиз, ул. Победы,99</t>
  </si>
  <si>
    <t>СМУ ВЛ-0,4кВ с. Бея ул. Лесная 3А</t>
  </si>
  <si>
    <t>Стр аал Усть-Таштып, ул. Лесная, 6А</t>
  </si>
  <si>
    <t>Стр с. Усть-Есь, ул. Советская 1В</t>
  </si>
  <si>
    <t>ВЛ 0,4 кВ с.Куйбышево, Степная, 6</t>
  </si>
  <si>
    <t>СМУ_ВЛ-0,4кВ_Чапаево,ул.Хакассакая,6</t>
  </si>
  <si>
    <t>СМУ ВЛ-0,4кВ аал Сапогов ул. Заречная 10</t>
  </si>
  <si>
    <t>СМУ_ВЛ-0,4кВ_Чапаево,ул.Тихая,44</t>
  </si>
  <si>
    <t>СМУ ВЛ-0,4кВ с.Зеленое ул.Брусничная66</t>
  </si>
  <si>
    <t>СМУ ВЛ-0,4кВ с.Зеленое ул. Чистая24</t>
  </si>
  <si>
    <t>СМУ ВЛ-0,4кВ, Тепличный, ул.Западная, 13</t>
  </si>
  <si>
    <t>СМУ ВЛ-0,4 Расцвет, ул.Сельская 19,25,27</t>
  </si>
  <si>
    <t>СМУ ВЛ-0,4 п.Расцвет, ул.Тепличная, 8</t>
  </si>
  <si>
    <t>СМУ_ВЛ-0,4кВ_Чапаево,ул.Тихая,34</t>
  </si>
  <si>
    <t>СМУ_ВЛ-0,4кВ_Чапаево,ул.Гагарина,9А</t>
  </si>
  <si>
    <t>ул. Студенческая 38, ВЛ 0,4кВ от ТП 97-0</t>
  </si>
  <si>
    <t>Чапаево ул. Дачный 10Б</t>
  </si>
  <si>
    <t>ул.Московская 5, ВЛ 0,4кВ от ТП 97-01-11</t>
  </si>
  <si>
    <t>Стр с.Калинино,пер.Коммунаров,1</t>
  </si>
  <si>
    <t>ул.Луговая 13, ВЛ0,4кВ от ТП 84-09-01</t>
  </si>
  <si>
    <t>СМУ_0,4_Таштып,ул.Таштыпская,28,20</t>
  </si>
  <si>
    <t>ВЛИ_Таштып,ул.Советская,119</t>
  </si>
  <si>
    <t>ВЛИ_с.Зеленое,ул.Тринадцатая,9,18</t>
  </si>
  <si>
    <t>ПИР с.Калинино,ул.Центральная, уч.27, 37</t>
  </si>
  <si>
    <t>СМУ ВЛ-0,4кВ, с.Зелёное, ул.14-я, уч.33</t>
  </si>
  <si>
    <t>СМУ ВЛ-0,4кВ, с.Зелёное, ул.15-я, уч.27</t>
  </si>
  <si>
    <t>ул. Островная 58, ВЛ0,4кВ от ТП 27-10-17</t>
  </si>
  <si>
    <t>ВЛИ_с.Калинино, ул. Ленина, 49Б</t>
  </si>
  <si>
    <t>ВЛИ-0,4 кВ Чапаево ул.Хакасская,Торг, Южн</t>
  </si>
  <si>
    <t>с. Усть-Камышта, ул. Стадионная,  11</t>
  </si>
  <si>
    <t>ВЛ-0,4кВ ф.1 ур.Сигиртуп от оп.10 ТП-88-</t>
  </si>
  <si>
    <t>ВЛ-0,4 кВ Б.Ерба ФАП</t>
  </si>
  <si>
    <t>ВЛ-0,4кВ ф.1 д.Кирово ул.Солнечная уч.№2</t>
  </si>
  <si>
    <t>Стр_В.Имек, ул. Центральная, 28</t>
  </si>
  <si>
    <t>с.Таштып, ул Весенняя, 14А ВЛ-0,4 кВ ф.1</t>
  </si>
  <si>
    <t>д.Бутрахты, ул.Кунучакова, уч.36 от оп.9</t>
  </si>
  <si>
    <t>д Нижний Имек, пр-кт Возрождения, 21 ВЛ-</t>
  </si>
  <si>
    <t>Стр Малая Сея, урочище карьер контур №7</t>
  </si>
  <si>
    <t>РЭС ВЛ-0,4кВ п.Тепличный, Западная7,9,11</t>
  </si>
  <si>
    <t>ВЛ-0.4 кВ. с.Новоенисейка ул.Молодежная, Лебедева</t>
  </si>
  <si>
    <t>Стр.ВЛ-0,4с.Калинино, ул. Светлая, уч.18</t>
  </si>
  <si>
    <t>д.Луговая ул.50 лет Победы 5</t>
  </si>
  <si>
    <t>с. Балыкса, ул. Заречная, 3</t>
  </si>
  <si>
    <t>АСКИЗСКИЙ Р-Н, Д ЛУГОВАЯ, УЛ СТЕПНАЯ 1Б</t>
  </si>
  <si>
    <t>ВЛ-0,4 кВ ф.1 ТП 21-09-27/250 кВА, ул. Л</t>
  </si>
  <si>
    <t>ВЛ-0,23 кВ ф.1 ТП 57-01-12/50 кВА, ул. Х</t>
  </si>
  <si>
    <t>ВЛ-0,4 кВ. ф.3 от ТП 57-02-02 с.Бирикчул</t>
  </si>
  <si>
    <t>Стр_Аскиз, ул. Цукановой</t>
  </si>
  <si>
    <t>ВЛ 0,4кВ 0,6км ю-вост плат. от Дехановки</t>
  </si>
  <si>
    <t>ВЛ-0,4кВ с. Бея, ул Восточная, 29А</t>
  </si>
  <si>
    <t>ВЛ 0,4 кВ Д НОВОНИКОЛАЕВКА, УЛ НОВАЯ, 1А</t>
  </si>
  <si>
    <t>ВЛ 0,4 кВ д.Новокурск, ул. 40 лет победы</t>
  </si>
  <si>
    <t>ВЛ 0,4 кВ с.Бея, ул.Островского, 154</t>
  </si>
  <si>
    <t>Стр_п.Жемчужный, ул.Новоселов,3</t>
  </si>
  <si>
    <t>ВЛИ-0,4 кВ Л-3 от ТП 10/0,4 кВ 74-16-03</t>
  </si>
  <si>
    <t>ВЛ-0.4 кВ. с.Белый-Яр ул.Алтайская 29-2</t>
  </si>
  <si>
    <t>ВЛ-0.4 кВ.с.Белый-Яр ул.Чкалова 123</t>
  </si>
  <si>
    <t>ВЛ-0.4 кВ. Новоенисейка ул.Степная 74а</t>
  </si>
  <si>
    <t>ВЛ-0.4 кВ. Новоенисейка ул.Тепличная 4</t>
  </si>
  <si>
    <t>Вл-0.4 кВ. с.Подсинее ул.Федулова 15</t>
  </si>
  <si>
    <t>ВЛИ-0,4 кВ от оп.1 до оп.9 Л-4 ТП 10/0,4</t>
  </si>
  <si>
    <t>с.Таштып ул.Горная уч.26 ВЛ-0,4кВ ф.2 ТП</t>
  </si>
  <si>
    <t>КЛ-0,4кВ ф.1 ТП №88-04-05, оп.4 – РУ-0,4кВ потреб</t>
  </si>
  <si>
    <t>КТП_12,9км от школы с Пуланколь</t>
  </si>
  <si>
    <t>КТП_1,1км от школы с Пуланколь</t>
  </si>
  <si>
    <t>ТП 10/0,4кВ с.Аскиз УЛ АБАКАНСКАЯ, 91</t>
  </si>
  <si>
    <t>КТП_Новокурск_1,2км юж.окраины</t>
  </si>
  <si>
    <t>КТП_1,67км от севе-запад окр с.Бея</t>
  </si>
  <si>
    <t>СТП-10-0,4кВ С-В окраины с.Бея</t>
  </si>
  <si>
    <t>КТП-10/0,4_30км_от_Аршаново_секц.8</t>
  </si>
  <si>
    <t>ТП 98-03-27 ЦТВ Арбаты</t>
  </si>
  <si>
    <t>КТП-10/0,4кВ_Шира_ул.Скалистая_5У</t>
  </si>
  <si>
    <t>КТП 10/0,4 кВ_Беле_Макаров В.Р.</t>
  </si>
  <si>
    <t>КТП 10/0,4кВ_оз Иткуль_Озерная 39</t>
  </si>
  <si>
    <t>КТП а. М. Спирин, уч. 3</t>
  </si>
  <si>
    <t>КТП с. Знаменка, Урочище Увал</t>
  </si>
  <si>
    <t>ТП 10/0,4 кВ Сов.Хакасия Апрелков</t>
  </si>
  <si>
    <t>ТП 10/0,4 кВ Знаменка Царев</t>
  </si>
  <si>
    <t>ТП 10/0,4 кВ 6-ой км от с.Бондарево</t>
  </si>
  <si>
    <t>КТП 10/0,4 кВ Беле_Бочкарев В.Н. (уч.1/3</t>
  </si>
  <si>
    <t>СМУ КТП-10/0,4кВ Кайбалы Космонавтов 70</t>
  </si>
  <si>
    <t>СМУ КТП 10/0,4_а.У-Фыркал,ул.Степная,22А</t>
  </si>
  <si>
    <t>СМУ КТП 3,9км на Ю-В от д.Курганная</t>
  </si>
  <si>
    <t>СМУ КТП-10/0,4кВ аал Сапогов 0,3 км вост</t>
  </si>
  <si>
    <t>ТП аал Сапогов, 0,3км от восточ. окраин</t>
  </si>
  <si>
    <t>СМУ КТП 20км+250м а/д Абакан-Саяногорск</t>
  </si>
  <si>
    <t>СМУ КТП 15км а/д Абакан-Аскиз, уч. №3</t>
  </si>
  <si>
    <t>ТП Таш. р-н, уч.ф№1, за речкой №6</t>
  </si>
  <si>
    <t>ТП-10/0,4кв_3,5 км восточнее с.Весеннее</t>
  </si>
  <si>
    <t>СМУ_КТП10/04кВ Кайбалы ул.Хрустальная</t>
  </si>
  <si>
    <t>СМУ КТП г.Черногорск, ул.Глинки, уч.24</t>
  </si>
  <si>
    <t>СМУ КТП а.Катанов, ул.Шоссейная, 3</t>
  </si>
  <si>
    <t>СМУ КТП-10/0,4кВ а/д Шира-Новоселово уч1</t>
  </si>
  <si>
    <t>СМУ КТП ЗАО Шебаевское</t>
  </si>
  <si>
    <t>СТП 10/0,4кВ, ф.62-17 КФХ  Мачулин</t>
  </si>
  <si>
    <t>СТП  10/0,4 кВ, ф.62-05 КФХ  Дьяченко</t>
  </si>
  <si>
    <t>СТП  10/0,4 кВ, ф.58-01 ООО РТиТС</t>
  </si>
  <si>
    <t>СМУ_КТП_с.Зелёное, ул. Советская 19</t>
  </si>
  <si>
    <t>ТП 10/0,4кВ в 4км от аала Шалгинов изм</t>
  </si>
  <si>
    <t>ТП-10/0,4кВс.Зеленое,ул.Двенадцатая,57</t>
  </si>
  <si>
    <t>ТП-10/0.4Зеленое,ул.Одиннад,64,72,ул.Двена,82</t>
  </si>
  <si>
    <t>СМУ_КТП-10/0,4кВ_Бел.Яр,ул.Перминова,103</t>
  </si>
  <si>
    <t>КТП-10/0,4кВ_Дехановка,ул.Щетинкина,6В</t>
  </si>
  <si>
    <t>ТП-10/0.4_1км_восточ_окраины_Сабинка_уч.201</t>
  </si>
  <si>
    <t>ТП-10/0.4кВ в 40 м от ул.Терешковой, 29</t>
  </si>
  <si>
    <t>ТП-10/0.4кВ 10,75км от дома 19 ул.Победы,Пуланк</t>
  </si>
  <si>
    <t>ТП оз.Тус, уч.2</t>
  </si>
  <si>
    <t>ТП_2,05км_Уты_северо-запад</t>
  </si>
  <si>
    <t>ТП- 4,9км от Новокурск, ур.Степ.Хутор</t>
  </si>
  <si>
    <t>ТП с. Бея,в 3км от окраины</t>
  </si>
  <si>
    <t>ТП10кВ,КТП-10/0,4 ЗАО"Аршановское"</t>
  </si>
  <si>
    <t>ТП 10/0,4кВ ф.90-06 ТП Усть-Есь</t>
  </si>
  <si>
    <t>СМУ КТП п.Расцвет, ул.Привольная,16</t>
  </si>
  <si>
    <t>ТАШТЫПСКИЙ Р-Н, УЛЕНЬ-ЧАЗЫ ТП-88-14-08</t>
  </si>
  <si>
    <t>ТП 10/0,4кВ 0,6км ю-в плат. от Дехановки</t>
  </si>
  <si>
    <t>КТП 10/0,4 кВ в 6 км от д. Новониколаевк</t>
  </si>
  <si>
    <t>ТП 10/0,4 кВ ф.11-04 Аскиз-Гора ЦТВ</t>
  </si>
  <si>
    <t>КТП с. Бирикчуль, ул. Хабзасская, 25</t>
  </si>
  <si>
    <t>КТПс.Балыкса ретранслятор РТРС</t>
  </si>
  <si>
    <t>6/0.4</t>
  </si>
  <si>
    <t>КТПс. Аскиз, ул. 65 лет Победы 56</t>
  </si>
  <si>
    <t>КТПс. Аскиз,ул.Цветочная, 2,4,7</t>
  </si>
  <si>
    <t>КТПд. Дехановка, ул. Зеленая ОМСК 2013</t>
  </si>
  <si>
    <t>ТП 10/0,4 кВ с.Бея, ул,Солнечная 16,24</t>
  </si>
  <si>
    <t>ТП10/0,4 кВ с.Бондарево, ул.Лебедева, 44</t>
  </si>
  <si>
    <t>КТП д.Калы,ул.Цветочная,3,5</t>
  </si>
  <si>
    <t>КТП д. Дехановка, ул. Нагорная 12А</t>
  </si>
  <si>
    <t>ТП к ВЛ-10кВ Большой Монок,ул.Новая,</t>
  </si>
  <si>
    <t>СТП 10/0,4 Кв с. Сабинка ул. Ленина, 109</t>
  </si>
  <si>
    <t>КТП-10/0,4_с.Кайбалы_ул.Лазурная_4</t>
  </si>
  <si>
    <t>КТП ИП Помазанская</t>
  </si>
  <si>
    <t>КТП.аал Илиморов(РТПЦ)</t>
  </si>
  <si>
    <t>КТП Таштып, ретранслятор РТРС, ур.Базья</t>
  </si>
  <si>
    <t>КТП_Калинино_Арбузная_34,44_Сурикова_38</t>
  </si>
  <si>
    <t>КТП в 0,3км северо-восточнее с. Краснооз</t>
  </si>
  <si>
    <t>КТП в 0,6км западнее п. Ташеба</t>
  </si>
  <si>
    <t>КТП аал Мохов,ДТ Прибой, ул.Малиновая,14</t>
  </si>
  <si>
    <t>КТП п.Расцвет, ул. Сельская, 2,16,18</t>
  </si>
  <si>
    <t>КТП ООО Аквамарин с.Приисковое.</t>
  </si>
  <si>
    <t>СМУ КТП отд.1, секц.4, конт.308, уч.1</t>
  </si>
  <si>
    <t>СМУ КТП-10/0,4 Анчыл-Чон, ул.Ахпашева,26</t>
  </si>
  <si>
    <t>СМУ_КТП-10/0,4_Новоенисейка_Ленина,2Д,1Ж</t>
  </si>
  <si>
    <t>ТП 10/,4 кВ оз. Журавлиное изм</t>
  </si>
  <si>
    <t>СМУ КТП п.Колодезный, ул.Ромашковая, 2,3</t>
  </si>
  <si>
    <t>СМУ КТП 10/0,4 770м на Ю-В от д.Летник</t>
  </si>
  <si>
    <t>СМУ КТП-10/0,4кВ, с.Аскиз, ул.Кадышева,1</t>
  </si>
  <si>
    <t>СМУ КТП Аскиз, ул.Шоссейная, 25, пер.Рос</t>
  </si>
  <si>
    <t>СМУ КТП Калинино,ул.Яблочная,5а,25,33</t>
  </si>
  <si>
    <t>СМУ_ТП_4,5км с/в Калы, поле №9, уч.59,58</t>
  </si>
  <si>
    <t>СМУ КТП 10/0,4кВ с.Аскиз, ул.Кадышева</t>
  </si>
  <si>
    <t>СМУ КТП Аскиз,улКузнецова,5,Ахпашева,39</t>
  </si>
  <si>
    <t>СМУ_КТП_аал Сапогов, ул. Болотная,2А</t>
  </si>
  <si>
    <t>СМУ_СТП10/04кВ с.Зеленое ул.Тринадцатая</t>
  </si>
  <si>
    <t>СМУ КТП-10/0,4кВ с. Зеленое ул.14_46</t>
  </si>
  <si>
    <t>СМУ_ТП_Колодезный, Курортное, кв.11</t>
  </si>
  <si>
    <t>КТП-10/04Ташеба,ул.Андреевская1,2,3,8,10</t>
  </si>
  <si>
    <t>СМУ_КТП10/04кВ Ташеба ул.Вешневая</t>
  </si>
  <si>
    <t>КТП-0,4кВ пТашеба,ул.70л.Победы 30</t>
  </si>
  <si>
    <t>Стр ТП Ташеба, Островского 10</t>
  </si>
  <si>
    <t>СМУ_КТП10/04кВ с.Калинино ул.Сурикова</t>
  </si>
  <si>
    <t>СМУ_ТП_Зелено,Опытник, ул.Облепиховая,67</t>
  </si>
  <si>
    <t>СМУ КТП-10/0,4кВ Кайбалы Муслимская 30</t>
  </si>
  <si>
    <t>СМУ_КТП-6/0,4_Б.Яр,Свободная,9,39,41,43</t>
  </si>
  <si>
    <t>СМУ_КТП_Бел.Яр,Промыш-я,22,Индустр-я,20</t>
  </si>
  <si>
    <t>КТП 10/0,4кВ №48-03-02/63 кВА</t>
  </si>
  <si>
    <t>ТП-10/0,4кВ с.Аскиз, ул.65 летПобеды 67,69</t>
  </si>
  <si>
    <t>ТП10/0,4_Расцвет_БайкалАвтоДор</t>
  </si>
  <si>
    <t>СМУ_КТП10/04кВ п.Расцвет,ул.Привольная8</t>
  </si>
  <si>
    <t>Стр-во ТП10 зап М.Арб,конт пп120,уч.8,11</t>
  </si>
  <si>
    <t>Стр ТП Ташеба,Сентябрьская 12,13,14,16</t>
  </si>
  <si>
    <t>Стр ТП Ташеба, Сентябрьская, 7</t>
  </si>
  <si>
    <t>СМУ_КТП10/04кВс.Зеленое,ул.Тринадцатая</t>
  </si>
  <si>
    <t>Стр.ТП10/0,4.Подс(д),Сибир,Гагарин,31,21</t>
  </si>
  <si>
    <t>СМУ_КТП_Изых.Копи,ул.И.Гольцмана,91,103</t>
  </si>
  <si>
    <t>Стр.ТП10/0,4.Подс(д),Банк,Верхн,5,6</t>
  </si>
  <si>
    <t>КТП-10/0,4 кВ_Беле (Папоян К.А., Федорен</t>
  </si>
  <si>
    <t>КТП 10/0,4 кВ_Беле_Кабыжакова Т.В.</t>
  </si>
  <si>
    <t>ТП-88-08-12 с.Н.Имек Ведрусия</t>
  </si>
  <si>
    <t>ТП 10/0,4 кВ в 0,2км западнее с.Бондарев</t>
  </si>
  <si>
    <t>ТП с.Новоенисейка_ул.Школьная</t>
  </si>
  <si>
    <t xml:space="preserve"> КТП Усть-Камышта, ул.Оптимистов 135</t>
  </si>
  <si>
    <t>КТП6/0,4кВ 49м от окраины от Б.Яра</t>
  </si>
  <si>
    <t>ТП с.Табат,ул.Советская,15</t>
  </si>
  <si>
    <t>ТП  6/0,4 кВ с.Б. Яр ул. Похабова,25,47</t>
  </si>
  <si>
    <t>ТП с. Белый Яр ул.Придорожная 14,122,15</t>
  </si>
  <si>
    <t>ТП д. Кайбалы , ул Бирилюсская, 27,30</t>
  </si>
  <si>
    <t xml:space="preserve">ТП с. Зеленое 1-я оч., 3-ий этап </t>
  </si>
  <si>
    <t>КТП 10/0,4кВ №48-03-04/160</t>
  </si>
  <si>
    <t>КТП_СНТСТ Куротное_кв 11,14,15</t>
  </si>
  <si>
    <t>КТП с.Шира, ул. Орловская, 4</t>
  </si>
  <si>
    <t xml:space="preserve"> КТП-10/0,4кВ 160кВа с.Копьево ЦТВ</t>
  </si>
  <si>
    <t>КТПТ-10/0,4 кВ 68-07-09</t>
  </si>
  <si>
    <t>СМУ Опытник, ул. Клубничная, ул. Вишнева</t>
  </si>
  <si>
    <t>СМУ_КТП_с.Зелёное, 1 этап, 3 очередь</t>
  </si>
  <si>
    <t>СМУ КТП с.Б.Яр, ул.Строителей, 113,137</t>
  </si>
  <si>
    <t>КТП ул.Минусинская с.Подсинее</t>
  </si>
  <si>
    <t>КТПдля ул.Вишневая 67,81,87с.Подсинее</t>
  </si>
  <si>
    <t>КТП Алтайский р-н фермы№1 Керн</t>
  </si>
  <si>
    <t>СМУ КТП с. Кайбалы_ул.Тверская_51,53</t>
  </si>
  <si>
    <t>СМУ_КТП-6/0,4_Бел.Яр,Пролетар-я,Юбилей-я</t>
  </si>
  <si>
    <t>ТП_10/0,4_Таш,Надежда,Оз-я,Перспект-я,Ц</t>
  </si>
  <si>
    <t>СМУ КТП-10/0,4, с.Б.Яр, ул.Горького,1,64</t>
  </si>
  <si>
    <t>КТП 10/0,4 кВ_Борец_Детский сад</t>
  </si>
  <si>
    <t>СМУ_КТП_Приисковое_Центральная_1А</t>
  </si>
  <si>
    <t>КТП Калинино, ул. Абрикосовая, 54, 24</t>
  </si>
  <si>
    <t>СМУ КТП-10/0,4кВ с. Бея ул. Лесная 3А</t>
  </si>
  <si>
    <t>СМУ КТП юж.берег Большого Плеса оз.Белё</t>
  </si>
  <si>
    <t>СМУ КТП в 2,5км севернее пгт.Шира</t>
  </si>
  <si>
    <t>СМУ_КТП_Зеленое_1оч_2_этап(продолж)</t>
  </si>
  <si>
    <t>ТП 35-03-01/250 кВА МБОУ "Сарагашская СО</t>
  </si>
  <si>
    <t>СМУ КТП 10/0,4, с.Зелёное, ул.15-я,уч.27</t>
  </si>
  <si>
    <t>КТП д. Кайбалы, ул. Хрустальная 4</t>
  </si>
  <si>
    <t>КТП_10/0,4кВ_Абакан_Аэропорт</t>
  </si>
  <si>
    <t xml:space="preserve">КТП Тепличный,ул.Солнечная,11,14 </t>
  </si>
  <si>
    <t>КТП_аал Мохов, ДТ Прибой</t>
  </si>
  <si>
    <t>КТП_п.Тепличный, ул. Новая, Мичурина</t>
  </si>
  <si>
    <t>КТП 10/0,4кВ Таштып, Магистральная, Мира</t>
  </si>
  <si>
    <t xml:space="preserve">КТП 6/0,4 кв п. У-А, ул. Немкова 5 </t>
  </si>
  <si>
    <t>СМУ_КТП_Таштып_ул._Сибирская_уч._8</t>
  </si>
  <si>
    <t>СМУ_КТП10/04кВ 1 км южнее в. Ташеба</t>
  </si>
  <si>
    <t>КТП Подсинее, ул. Весенняя 21,29</t>
  </si>
  <si>
    <t xml:space="preserve">ТП с. Таштып, ул. Сибирская  </t>
  </si>
  <si>
    <t>ТП в 1,6 км на запад от с.Бондарево</t>
  </si>
  <si>
    <t>СТП ф. 58-01 д. Абакан- Перевоз</t>
  </si>
  <si>
    <t>СМУ_КТП-10/0,4_Кайбалы,ул.Амурская,54,62</t>
  </si>
  <si>
    <t>Приложение №2</t>
  </si>
  <si>
    <t>№ п/п</t>
  </si>
  <si>
    <t>Наименование мероприятий</t>
  </si>
  <si>
    <r>
      <t>Информация для расчета стандартизированной тарифной ставки С</t>
    </r>
    <r>
      <rPr>
        <vertAlign val="subscript"/>
        <sz val="11"/>
        <rFont val="Times New Roman"/>
        <family val="1"/>
        <charset val="204"/>
      </rPr>
      <t>1</t>
    </r>
  </si>
  <si>
    <t>Расходы  на одно присоединение (руб. на одно ТП) для постоянной (временной) схемы электроснабжения</t>
  </si>
  <si>
    <t>Расходы согласно приложению 3 по каждому мероприятию (руб.)</t>
  </si>
  <si>
    <t>Количество технологических присоединений (шт.)</t>
  </si>
  <si>
    <t>Объем максимальной мощности (кВт)</t>
  </si>
  <si>
    <t xml:space="preserve">Подготовка и выдача сетевой организацией технических условий Заявителю </t>
  </si>
  <si>
    <t xml:space="preserve">Проверка сетевой организацией выполнения Заявителем технических условий </t>
  </si>
  <si>
    <t xml:space="preserve">Расходы на выполнение мероприятий по технологическому присоединению, предусмотренным подпунктами «а» и «в» пункта 16 Методических указаний, за 2016 год </t>
  </si>
  <si>
    <t xml:space="preserve">Расходы на выполнение мероприятий по технологическому присоединению, предусмотренным подпунктами «а» и «в» пункта 16 Методических указаний, за 2017 год </t>
  </si>
  <si>
    <t>Приложение № 3</t>
  </si>
  <si>
    <t>тыс. руб.</t>
  </si>
  <si>
    <t>Показатели</t>
  </si>
  <si>
    <t>Расчет фактических расходов на выполнение мероприятий по технологическому присоединению (всего, по данным раздельного учета)</t>
  </si>
  <si>
    <t>Расчет фактических расходов на подготовку и выдачу сетевой организацией технических условий Заявителю и их согласование  с системным оператором</t>
  </si>
  <si>
    <t xml:space="preserve">Расчет фактических расходов на проверку сетевой организацией выполнения Заявителем технических условий </t>
  </si>
  <si>
    <t>Данные 
за 2016 год</t>
  </si>
  <si>
    <t>Данные 
за 2017 год</t>
  </si>
  <si>
    <t>Расходы по выполнению мероприятий по технологическому присоединению, всего</t>
  </si>
  <si>
    <t>Вспомогательные материалы, расходы на приобретение топлива (ГСМ)</t>
  </si>
  <si>
    <t>Энергия на хозяйственные нужды</t>
  </si>
  <si>
    <t>Оплата труда ППП</t>
  </si>
  <si>
    <t>1.4.</t>
  </si>
  <si>
    <t>Отчисления на страховые взносы</t>
  </si>
  <si>
    <t>1.5.</t>
  </si>
  <si>
    <t>Прочие расходы, всего, в том числе:</t>
  </si>
  <si>
    <t>1.5.1.</t>
  </si>
  <si>
    <t>- работы и услуги производственного характера</t>
  </si>
  <si>
    <t>1.5.2.</t>
  </si>
  <si>
    <t>- налоги и сборы, уменьшающие налогооблагаемую базу на прибыль организаций, всего</t>
  </si>
  <si>
    <t>1.5.3.</t>
  </si>
  <si>
    <t>- работы и услуги непроизводственного характера, в т.ч.:</t>
  </si>
  <si>
    <t>1.5.3.1.</t>
  </si>
  <si>
    <t>услуги связи</t>
  </si>
  <si>
    <t>1.5.3.2.</t>
  </si>
  <si>
    <t>расходы на охрану и пожарную безопасность</t>
  </si>
  <si>
    <t>1.5.3.3.</t>
  </si>
  <si>
    <t>расходы на информационное обслуживание, иные услуги, связанные с деятельностью по технологическому присоединению (расходы на страхование/)</t>
  </si>
  <si>
    <t>1.5.3.4.</t>
  </si>
  <si>
    <t>плата за аренду имущества</t>
  </si>
  <si>
    <t>1.5.3.5.</t>
  </si>
  <si>
    <t>другие прочие расходы, связанные с производством и реализацией</t>
  </si>
  <si>
    <t>1.5.3.5.2.</t>
  </si>
  <si>
    <t>Расходы на ремонт основных средств, выполняемые подрядным способом</t>
  </si>
  <si>
    <t>1.5.3.5.3.</t>
  </si>
  <si>
    <t>Амортизация основных средств</t>
  </si>
  <si>
    <t>1.6.</t>
  </si>
  <si>
    <t>Внереализационные расходы, всего</t>
  </si>
  <si>
    <t>1.6.1.</t>
  </si>
  <si>
    <t>- расходы на услуги банков</t>
  </si>
  <si>
    <t>1.6.2.</t>
  </si>
  <si>
    <t>- % за пользование кредитом</t>
  </si>
  <si>
    <t>1.6.3.</t>
  </si>
  <si>
    <t>- прочие обоснованные расходы</t>
  </si>
  <si>
    <t>1.6.4.</t>
  </si>
  <si>
    <t>- денежные выплаты социального характера (по Коллективному договору)</t>
  </si>
  <si>
    <t xml:space="preserve">Примечание: </t>
  </si>
  <si>
    <t>Приложение №5</t>
  </si>
  <si>
    <t>Год ввода объекта</t>
  </si>
  <si>
    <t>Присоединенная максимальная мощность, кВт</t>
  </si>
  <si>
    <t xml:space="preserve">Cечение провода  - диапазон до 25квадратных мм включительно </t>
  </si>
  <si>
    <t xml:space="preserve">Cечение провода от 25 до 50 квадратных мм включительно </t>
  </si>
  <si>
    <t xml:space="preserve">Cечение провода   от 50 до 75 квадратных мм включительно </t>
  </si>
  <si>
    <t xml:space="preserve">Cечение провода  от 75 до 100 квадратных мм включительно </t>
  </si>
  <si>
    <t xml:space="preserve">Cечение провода  от 100 до 200 квадратных мм включительно </t>
  </si>
  <si>
    <t xml:space="preserve">Cечение провода  свыше 200 квадратных мм </t>
  </si>
  <si>
    <t xml:space="preserve">Cечение провода  - диапазон до 25 квадратных мм включительно </t>
  </si>
  <si>
    <t>ВЛ-0,4кВ Черногорск ДО Шахтер_Урожайная_Удачная_Солнечная</t>
  </si>
  <si>
    <t xml:space="preserve">Cечение провода  от100 до 200 квадратных мм включительно </t>
  </si>
  <si>
    <t xml:space="preserve">Cечение провода  диапазон до 25 квадратных мм включительно </t>
  </si>
  <si>
    <t xml:space="preserve">Cечение провода   от 50до 75 квадратных мм включительно </t>
  </si>
  <si>
    <t>Cечение провода   от 75 до 100 квадратных мм включительно</t>
  </si>
  <si>
    <t>ВЛ-10кВ а. М. Спирин, уч. 3</t>
  </si>
  <si>
    <t xml:space="preserve">ВЛ 0,4 кВ с.Табат, ул. Советская, </t>
  </si>
  <si>
    <t>к стандартам раскрытия информации
субъектами оптового и розничных
рынков электрической энергии</t>
  </si>
  <si>
    <t>(в ред. Постановления Правительства РФ
от 30.01.2019 № 64)</t>
  </si>
  <si>
    <t>(форма)</t>
  </si>
  <si>
    <t>Филиал ПАО "МРСК Сибири" - "Хакасэнерго"</t>
  </si>
  <si>
    <t>Приложение № 2</t>
  </si>
  <si>
    <t>И Н Ф О Р М А Ц И Я</t>
  </si>
  <si>
    <t>о фактических средних данных о присоединенных объемах
максимальной мощности за 3 предыдущих года
по каждому мероприятию</t>
  </si>
  <si>
    <t>Фактические
расходы на
строительство
подстанций
за 3 предыдущих
года
(тыс. рублей)</t>
  </si>
  <si>
    <t>Объем мощности,
введенной
в основные фонды
за 3 предыдущих
года (кВт)</t>
  </si>
  <si>
    <t>Строительство пунктов секционирования (распределенных пунктов)</t>
  </si>
  <si>
    <t>Строительство комплектных трансформаторных
подстанций и распределительных трансформаторных подстанций с уровнем напряжения до 35 кВ</t>
  </si>
  <si>
    <t>Строительство центров питания и подстанций уровнем напряжения 35 кВ и выше</t>
  </si>
  <si>
    <t>о фактических средних данных о длине линий электропередачи
и об объемах максимальной мощности построенных объектов
за 3 предыдущих года по каждому мероприятию</t>
  </si>
  <si>
    <t>Расходы на строительство воздушных и кабельных линий электропередачи
на i-м уровне напряжения, фактически построенных за последние 3 года
(тыс. рублей)</t>
  </si>
  <si>
    <t>Длина воздушных и кабельных линий электропередачи
на i-м уровне напряжения, фактически построенных за последние 3 года (км)</t>
  </si>
  <si>
    <t>Объем максимальной мощности, присоединенной 
путем строительства воздушных или кабельных линий 
за последние 3 года 
(кВт)</t>
  </si>
  <si>
    <t>Строительство кабельных линий электропередачи:</t>
  </si>
  <si>
    <t>0,4 кВ</t>
  </si>
  <si>
    <t>1 - 20 кВ</t>
  </si>
  <si>
    <t>35 кВ</t>
  </si>
  <si>
    <t>Строительство воздушных линий электропередачи:</t>
  </si>
  <si>
    <t>Расходы на строительство введенных в эксплуатацию 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 филиал ПАО "МРСК Сибири" - "Хакасэнерго" за 2016-2018 гг.
(заполняется отдельно для территорий городских населенных пунктов )</t>
  </si>
  <si>
    <t>РЭС ВЛ-0,4кВ ГСО "Механизатор"</t>
  </si>
  <si>
    <t>Стр.ВЛИ-0,4.С-к,Светоч,4А</t>
  </si>
  <si>
    <t>Стр. ВЛ 0,4кВ д. Калы, ул. Дорожная, 3</t>
  </si>
  <si>
    <t>РЭС ВЛ-0,4кВ ул. Юбилейная 8Б</t>
  </si>
  <si>
    <t>РЭС ВЛ-0,4кВ ул. Чернышевского 27</t>
  </si>
  <si>
    <t>РЭС ВЛ-0,4кВ ул. пер.2-й южный д.10</t>
  </si>
  <si>
    <t>Стр.ВЛИ-0,4.Подс(д),Жарки,Роз,156,161</t>
  </si>
  <si>
    <t>Стр.ВЛИ-0,4.С-к,СТ"Камыш",Огород,55</t>
  </si>
  <si>
    <t>Стр.ВЛИ-0,4.С-к,СТ"Мал.Зв",Тупик-4,179</t>
  </si>
  <si>
    <t>Стр.ВЛИ-0,4.Подс(д),Жарки,Сирен,86-103</t>
  </si>
  <si>
    <t>Стр.ВЛИ-0,4.Подс(д),Энерг-к,Вечерн,22</t>
  </si>
  <si>
    <t>Стр.ВЛИ-0,4.Подс(д),Сибир,Гагар,92,96</t>
  </si>
  <si>
    <t>СтрВЛ-0,4мас.Коммун.ул.Золотая осень,18</t>
  </si>
  <si>
    <t>стр ВЛ 0,4 кВ дачи Колягино Алая роза</t>
  </si>
  <si>
    <t>стр ВЛ-0,4 Колягино-2 , Дачная 29</t>
  </si>
  <si>
    <t>Стр. ВЛ-0,4 ДР Подсинее, м.Черемушки, ул</t>
  </si>
  <si>
    <t>СтрВЛ-0,4мас.Коммун.ул.Волшебная,99</t>
  </si>
  <si>
    <t>СтрВЛ-04мас.Машиност.ул.Липовая,37</t>
  </si>
  <si>
    <t>Стр.ВЛИ-0,4.4,5от сев.Кал,на вост,уч.26</t>
  </si>
  <si>
    <t>Стр. ВЛ-0,4 Саяног., ул.Полевая, 71</t>
  </si>
  <si>
    <t>Стр.ВЛИ-0,4.4,5отКал,уч.12</t>
  </si>
  <si>
    <t>Стр.ВЛИ-0,4.Подс(д),Жарки,Розов,10</t>
  </si>
  <si>
    <t>Стр.ВЛИ-0,4.Подс(д),Берез,Васильк,46,48</t>
  </si>
  <si>
    <t>Стр.ВЛИ-0,4.Подс(д),Сибир,Советск,53</t>
  </si>
  <si>
    <t>Стр. ВЛ-0,4кВ д.р. Подсинее,м. Черемушки</t>
  </si>
  <si>
    <t>Стр.ВЛИ-0,4.С-к,Мал.зв,Клюквен,14</t>
  </si>
  <si>
    <t>СтрВЛ04гАбакан,улВлЧаркова2,ИвКостякова1</t>
  </si>
  <si>
    <t>ВЛ-0,4кв_Калы_ул.Фермерская,9А</t>
  </si>
  <si>
    <t>Стр. ВЛ-0,4кВ р.п. Майна, Рабовича, 14</t>
  </si>
  <si>
    <t>ПИР массив Черемушки, Степная,44</t>
  </si>
  <si>
    <t>ВЛ-0,4 Подс, Черем, ул.Пограничная, 9</t>
  </si>
  <si>
    <t>ВЛ-0,4кВ Колягинские холмы, Первая, 6</t>
  </si>
  <si>
    <t>ВЛ-0,4 Коляг. хол., Коляг-1, Набережн. 1</t>
  </si>
  <si>
    <t>ПАО МТС 0,95 км от Сев.окраины д.Калы</t>
  </si>
  <si>
    <t>Стр. ВЛ-0,4 Саяног. ул. Индустриаль. 25</t>
  </si>
  <si>
    <t>Стр. ВЛ-0,4Саян-к, ул.Индустр. 47 В1</t>
  </si>
  <si>
    <t>РЭС ВЛ-0,4кВ ул. Бограда д.07</t>
  </si>
  <si>
    <t>РЭС ВЛ-0,4кВ общ "Владимир" ряд 1</t>
  </si>
  <si>
    <t>РЭС ВЛ-0,4кВ ул. Советская д.38</t>
  </si>
  <si>
    <t>РЭС ВЛ-0,4кВ ПКСО Чайка гараж 26</t>
  </si>
  <si>
    <t>РЭС ВЛ-10кВ ул.Бограда 07</t>
  </si>
  <si>
    <t>РЭС ВЛ-0,4кВ ул. Мира 020,020б</t>
  </si>
  <si>
    <t>РЭС ВЛ-0,4кВ Химчистка ряд 6, м. 7/10/22</t>
  </si>
  <si>
    <t>РЭС ВЛ-0,4кВ ЖБК "Совет ветеранов" г.77</t>
  </si>
  <si>
    <t>РЭС ВЛ-0,4кВ ул. Чкалова д.93</t>
  </si>
  <si>
    <t>РЭС ВЛ-0,4кВ г.Абакан_ул.М.Магамаева_д.1</t>
  </si>
  <si>
    <t>РЭС ВЛ-0,4кВ 27 квартал ПКСО уч. 3</t>
  </si>
  <si>
    <t>РЭС ВЛ-0,4кВ район ЖБИ, "БЛОК" гараж 42</t>
  </si>
  <si>
    <t>РЭС ВЛ-0,4кВ район д.с Елочка гр.2-6-10</t>
  </si>
  <si>
    <t>РЭС ВЛ-0,4кВ п.Шахты 7, 1 линия д.1,д.24</t>
  </si>
  <si>
    <t>Стр.ВЛИ-0,4.С-к,Полевая,100</t>
  </si>
  <si>
    <t>РЭС ВЛ-0,4кВ ул. Космонавтов д.9Б</t>
  </si>
  <si>
    <t>РЭС ВЛ-0,4кВ ул. Чапаева 53</t>
  </si>
  <si>
    <t>РЭС ВЛ-0,4кВ ул.Энтузиастов д.38</t>
  </si>
  <si>
    <t>РЭС ВЛ-0,4кВ ул. Хлебозаводская уч.63а,б</t>
  </si>
  <si>
    <t>РЭС ВЛ-0,4кВ ул. Ковалева уч.20,22</t>
  </si>
  <si>
    <t>РЭС ВЛ-0,4кВ ул.Энергетиков уч.5 п</t>
  </si>
  <si>
    <t>РЭС ВЛ-0,4кВ ул. Линейная 14</t>
  </si>
  <si>
    <t>РХ, г. Саяногорск, 300м от Шушенской_2А</t>
  </si>
  <si>
    <t>Стр.ВЛИ-0,4.С-к,Туманная,18</t>
  </si>
  <si>
    <t>РЭС ВЛ-0,4кВ ГСО владимир гараж 34-33</t>
  </si>
  <si>
    <t>Стр. ВЛ-10 Саян-к, ул.Индустр. 33И</t>
  </si>
  <si>
    <t>Стр. ВЛ-0,4Саян-к, ул.Индустр. 33И</t>
  </si>
  <si>
    <t>ВЛ-10кВ_Подсинее(д)ул.Энтузиастов,75,47</t>
  </si>
  <si>
    <t>Стр.ВЛИ-0,4.Подс(д),Сирень,Энтуз-в,75</t>
  </si>
  <si>
    <t>Стр.ВЛИ-0,4.Подс(д),Жарки,Яблон,21</t>
  </si>
  <si>
    <t>Стр.ВЛИ-0,4.Подс(д),Надежд,Зелен,117</t>
  </si>
  <si>
    <t>стр ВЛ 0,4 Коляг.2, Осинов. 28,27,20,20А</t>
  </si>
  <si>
    <t>Стр.ВЛИ-0,4.Подс(д),Ланд,Груш,75</t>
  </si>
  <si>
    <t>Стр.ВЛЗ-10.Подс(д),Дорожн,Полев,68-9</t>
  </si>
  <si>
    <t>Стр.ВЛИ-0,4.Подс(д),Дорожн,Полев,68-9</t>
  </si>
  <si>
    <t>Стр.ВЛИ-0,4.Подс(д),Ланд,Молодеж,117,120</t>
  </si>
  <si>
    <t>стр ВЛ 6 кВ Колягино, Придор. 1</t>
  </si>
  <si>
    <t>стр ВЛ 0,4 кВ Колягино, Придор. 1</t>
  </si>
  <si>
    <t>стр. ВЛ-10кВ Подс.Стартовая(17...110)</t>
  </si>
  <si>
    <t>стр. ВЛ-0,4 кВ Подс.Стартовая(17...110)</t>
  </si>
  <si>
    <t>Стр.ВЛ-10 кВ улич.осв.а/д Абакан-Саяного</t>
  </si>
  <si>
    <t>Стр. ВЛ-10кВ г. Абакан,д.р. Калягинские</t>
  </si>
  <si>
    <t>Стр. ВЛ-0,4кВ г. Абакан,д.р. Калягинские</t>
  </si>
  <si>
    <t>ВЛЗ-10_Черногорск_Текстильщик_9я-36</t>
  </si>
  <si>
    <t>ВЛИ-0,4_Черногорск_Текстильщик_9я-36</t>
  </si>
  <si>
    <t>РЭС ВЛ-0,4кВ ул. Линейная</t>
  </si>
  <si>
    <t>ВЛЗ-10_Черногорск_Линейная</t>
  </si>
  <si>
    <t>ВЛИ 0,4кВ г. Абакан, ул. Итыгина 15М</t>
  </si>
  <si>
    <t>Стр. ВЛ-0,4 г Саяногорск, Металлург. 8</t>
  </si>
  <si>
    <t>ПИР 6км восточ. д.Калы, ур.Поле 10 уч.27</t>
  </si>
  <si>
    <t>Стр.ВЛИ-0,4.С-к,Вербный,11,15</t>
  </si>
  <si>
    <t>стр ВЛ-6 Колягино-2 , Дачная 29</t>
  </si>
  <si>
    <t>СтрВЛ-10 мас.Машиност.ул.Липовая,37</t>
  </si>
  <si>
    <t>СМУ ВЛ-10 4,5км северной окраины д.Калы</t>
  </si>
  <si>
    <t>ПИР.4,5км отКал,на вост,у.32;30;29;16;13</t>
  </si>
  <si>
    <t>Стр.ВЛЗ-10.4,5от Кал,Поле9,уч.2</t>
  </si>
  <si>
    <t>Стр.ВЛИ-0,4.4,5от Кал,Поле9,уч.2</t>
  </si>
  <si>
    <t>Стр 10кВ в 1,7км севрнее с. Новоениейка</t>
  </si>
  <si>
    <t>Стр 0,4 кВ в 1,7км сев. с. Новоениейка</t>
  </si>
  <si>
    <t>Стр.ВЛЗ-10.Подс(д),Славный,Славная,19-21</t>
  </si>
  <si>
    <t>Стр.ВЛИ-0,4.Подс(д),Славный,Славная,19-2</t>
  </si>
  <si>
    <t>Стр.ВЛИ-0,4.Подс(д),Жарки,Розов,12</t>
  </si>
  <si>
    <t>Стр.ВЛИ-0,4.Подс(д),Жарки,Яблон,117,119</t>
  </si>
  <si>
    <t>ВЛЗ-10кв_Подс(д),Сирень,Победы</t>
  </si>
  <si>
    <t>Стр.ВЛЗ-10.Подс(д),Славный,Флажк,23-153</t>
  </si>
  <si>
    <t>Стр.ВЛИ-0,4.Подс(д),Славный, Флажков,76-</t>
  </si>
  <si>
    <t>Стр.ВЛИ-0,4.Подс(д),Сибир,Титов,2,11</t>
  </si>
  <si>
    <t>Стр-0,4 г.Саяногорск, ул.Индустриал, 21Г</t>
  </si>
  <si>
    <t>Стр.ВЛИ-0,4.Подс(д),Сирень,Победы</t>
  </si>
  <si>
    <t>СтрВЛ-10мас.МашиностОдиннадцатая,1,2,7,</t>
  </si>
  <si>
    <t>СтрВЛ-0,4мас.МашиностОдиннадцатая,1,2,7,</t>
  </si>
  <si>
    <t>Стр.ВЛИ-0,4.Подс(д),Славный,Строит,15-96</t>
  </si>
  <si>
    <t>СтрВЛ-0,4г.Абакан,ул.Шестнадцатая, 22</t>
  </si>
  <si>
    <t>ВЛ-0,4кВ_Абакан_ул.Заводская,3Р</t>
  </si>
  <si>
    <t>СтрВЛ-0,4г.Абакан,ул.Тридцать третья,1</t>
  </si>
  <si>
    <t>ВЛ-10кВ_Абакан_Итыгина_17П_Кирова_264</t>
  </si>
  <si>
    <t>ВЛ-0,4кВ_Абакан_Итыгина_17П_Кирова_264</t>
  </si>
  <si>
    <t>Стр. ВЛЗ-6 Саяног. Общ. Контакт, гар 86</t>
  </si>
  <si>
    <t>Стр.ВЛИ-0,4.С-к,Тупиков,24</t>
  </si>
  <si>
    <t>ВЛ_Абакан_Тувинская_11</t>
  </si>
  <si>
    <t>Стр.ВЛЗ-10.Подс(д),Дачник, Утрен. Заря,7</t>
  </si>
  <si>
    <t>Стр.ВЛИ-0,4.Подс(д),Дачник, Утрен. Заря,</t>
  </si>
  <si>
    <t>Стр.ВЛЗ-10.Подс(д),Агропром,Агропромыш,9</t>
  </si>
  <si>
    <t>Стр.ВЛИ-0,4.Подс(д),Агропром,Агропромыш,</t>
  </si>
  <si>
    <t>Стр.ВЛИ-0,4.Подс(д),Жарки,Яблон,120-146</t>
  </si>
  <si>
    <t>Стр. ВЛ-0,4кВ Саяног. Дачная, 4О, 4Т</t>
  </si>
  <si>
    <t>Стр.ВЛИ-0,4.С-к,Дачная,67</t>
  </si>
  <si>
    <t>ПИР.Саян-к,Апрельский,11</t>
  </si>
  <si>
    <t>Стр.ВЛЗ-10.С-к,Мал.зв,Овощн,747</t>
  </si>
  <si>
    <t>Стр.ВЛИ-0,4.С-к,Мал.зв,Огород,737</t>
  </si>
  <si>
    <t>ПИР.4,5от сев.окр.Калы,Поле9;48</t>
  </si>
  <si>
    <t>Стр. ВЛ-10 Саян-к, ул.Индустр. 47 В1</t>
  </si>
  <si>
    <t>Стр ВЛ-10мас.Строитель,ул.Цветочная,64</t>
  </si>
  <si>
    <t>СтрВЛ-10масМашиностроитель,улШестая,16</t>
  </si>
  <si>
    <t>СтрВЛ-0,4масМашиностроитель,улШестая,16</t>
  </si>
  <si>
    <t>ПИР.4,5от сев.окр.Калы,уч.1,6</t>
  </si>
  <si>
    <t>Стр. ВЛ-0,4кВ Калы, ул. Дорожная, 7</t>
  </si>
  <si>
    <t>Стр. ВЛ-10кВ Подсинее, м.Черемушки,ул.МА</t>
  </si>
  <si>
    <t>Стр. ВЛ-0,4кВ Подсинее, м.Черемушки, ул.</t>
  </si>
  <si>
    <t>Стр.ВЛИ-0,4.Подс(д),Жарки,Розов,109</t>
  </si>
  <si>
    <t>Стр.ВЛИ-0,4.Подс(д),Ланд,Груш,137</t>
  </si>
  <si>
    <t>Стр 0,4 кВ Абакан,Надежда,Луговая,25</t>
  </si>
  <si>
    <t>ВЛ-0,4кВ_Абакан_Двадцать_девятая_19</t>
  </si>
  <si>
    <t>Стр. ВЛ-0,4 Абакан, Доможакова, 26, 28</t>
  </si>
  <si>
    <t>РЭС ВЛ-0,4кВ общ Химик-1 ряд 2 г.8,11</t>
  </si>
  <si>
    <t>РЭС ВЛ-0,4кВ ул. Энергетиков д.1Б</t>
  </si>
  <si>
    <t>РЭС ВЛ-0,4кВ ул. Октябрьская 150 ряд 2</t>
  </si>
  <si>
    <t>РЭС ВЛ-0,4кВ Ул. Енисейская д2</t>
  </si>
  <si>
    <t>РЭС ВЛ-0,4кВ Ул. Калинина д.73</t>
  </si>
  <si>
    <t>РЭС ВЛ-0,4кВ Ул. Раздольная д.22</t>
  </si>
  <si>
    <t>Стр.ВЛЗ-10.Подс(д),Дружба,Чайн.роза,20</t>
  </si>
  <si>
    <t>Стр.ВЛИ-0,4.Подс(д),Дружба,Чайн.роза,20</t>
  </si>
  <si>
    <t>СтрВЛ-0,4масМашиност,ул.2-я, 79</t>
  </si>
  <si>
    <t>стр. ВЛ-6кВ колягино. Цвет, Вишн, Сли</t>
  </si>
  <si>
    <t>стр. ВЛ-0,4кВ колягино. Цвет, Вишн, Сли</t>
  </si>
  <si>
    <t>Стр.ВЛЗ-10.Подс(д),Дачник,Изумруд,41</t>
  </si>
  <si>
    <t>Стр.ВЛИ-0,4.Подс(д),Дружба,Изумрудн,41</t>
  </si>
  <si>
    <t>стр. ВЛ-0,4 кВ Колягино3, Б.Сирень4</t>
  </si>
  <si>
    <t>СтрВЛ-10г.Абакан,улВлЧаркова2,ИвКостяков</t>
  </si>
  <si>
    <t>СтрВЛ-0,4г.Абакан,ул.Центральная,247</t>
  </si>
  <si>
    <t>СтрВЛ-0,4г.Абакан,ул.Тридцатая, 27</t>
  </si>
  <si>
    <t>Стр. ВЛ-0,4 Абакан, Доможакова, 20-2</t>
  </si>
  <si>
    <t>РЭС ВЛ-10кВ ул. Академическая 110</t>
  </si>
  <si>
    <t>стр ВЛ 10 кВ Золотая Осень 15</t>
  </si>
  <si>
    <t>стр ВЛ 0,4 кВ Золотая Осень 15</t>
  </si>
  <si>
    <t>РЭС ВЛ-0,4кВ ул. Чапаева 53 уч 01</t>
  </si>
  <si>
    <t>ПИР.Саян-к,Луговая,33</t>
  </si>
  <si>
    <t>Стр. ВЛ 0,4кВ Черемуш., Набережная, 31</t>
  </si>
  <si>
    <t>Стр.ВЛИ-0,4.Подс(д),Енис-совх,Ольхов,67</t>
  </si>
  <si>
    <t>ПИР.Саян-к,Олимпийск,12</t>
  </si>
  <si>
    <t>Стр.ВЛИ-0,4.Подс(д),Жарки,Яблон,112</t>
  </si>
  <si>
    <t>СтрВЛ04Машиностр.ул.Первая,12,Прид.7</t>
  </si>
  <si>
    <t>Стр.ВЛИ-0,4.С-к,Олимпийск,30,32</t>
  </si>
  <si>
    <t>Стр.ВЛИ-0,4.С-к,Соснов,507</t>
  </si>
  <si>
    <t>РЭС ВЛ-0,4кВ ул. 40 лет победы д.103-107</t>
  </si>
  <si>
    <t>РЭС ВЛ-0,4кВ ул. Сибирякова уч. 8А</t>
  </si>
  <si>
    <t>Стр. ВЛ-10кВ п.Пригорск, ул.Норильская,</t>
  </si>
  <si>
    <t>Стр. ВЛ-0,4кВ п.Пригорск, ул.Норильская,</t>
  </si>
  <si>
    <t>РЭС ВЛ-0,4кВ ул.40 лет Победы д.109</t>
  </si>
  <si>
    <t>РЭС ВЛ-0,4кВ ул.Стахановская 127</t>
  </si>
  <si>
    <t>РЭС ВЛ-0,4кВ УЛ. Г.ТИХОНОВА, 17А</t>
  </si>
  <si>
    <t>Строительство сетей 0,4 кВ, СТ Пшеничн</t>
  </si>
  <si>
    <t>Строительство ВЛ -0,4 кВ ул.Полевая уч.4</t>
  </si>
  <si>
    <t>Стр. ВЛ 0,4кВ СТ Строитель, Пшенич, 546</t>
  </si>
  <si>
    <t>СтрВЛ-0,4гАбакан,улТридцать девятая,1-2</t>
  </si>
  <si>
    <t>Стр. ВЛ-10кВ а/д. М-54 ЕНИСЕЙ(км383,5-39</t>
  </si>
  <si>
    <t>ВЛ-0,4кВ_Абакан_ул_Тридцать_вторая_31,38</t>
  </si>
  <si>
    <t>СтрВЛ-04Абакан, ул. Двадцать первая,32</t>
  </si>
  <si>
    <t>СтрВЛ-04г.Абакан, ул.Тридцатьпятая,3</t>
  </si>
  <si>
    <t>Стр.ВЛИ-0,4.Подс(д),Ланд,Груш,150</t>
  </si>
  <si>
    <t>Стр.ВЛИ-0,4.Подс(д),Надежд,Зелен,111</t>
  </si>
  <si>
    <t>ВЛ-0.4 кВ. мас.Черемушки ул. Степная 31</t>
  </si>
  <si>
    <t>Стр ВЛ-0,4кВ дач.м-в Черемушки, ул. Степ</t>
  </si>
  <si>
    <t>ПИР.Саяног,СТ"Малин.зв",Клубн,783</t>
  </si>
  <si>
    <t>Стр.ВЛИ-0,4.С-к,РУСАЛ</t>
  </si>
  <si>
    <t>Стр.ВЛИ-0,4.С-к,Металлург,2К</t>
  </si>
  <si>
    <t>ВЛ-10_восточ_границы_СаАЗ</t>
  </si>
  <si>
    <t>ВЛ-10кВ_ФГБУ_ЦАО_Самохвал</t>
  </si>
  <si>
    <t>СтрВЛ-04Абакан, ул. Центральная,180А</t>
  </si>
  <si>
    <t>ВЛ-0,4кВ_Абакан_ул_Тридцать_вторая_2</t>
  </si>
  <si>
    <t>СМУ_10_Абакан, 1 жилой р-н (Мегафон)</t>
  </si>
  <si>
    <t>ВЛИ_Черногорск_ИЖС_Просвещения 10а</t>
  </si>
  <si>
    <t>ВЛЗ-10кВ_Черногорск_Мира 026</t>
  </si>
  <si>
    <t>Стр. ВЛ-10 Саян-к, ул.Индустр. 31Л, 31М</t>
  </si>
  <si>
    <t>Стр КЛ10 Саян-к, Индустр, 31Л, 31М</t>
  </si>
  <si>
    <t>Стр. ВЛ 0,4кВ Саяног-к, Полевая, 554</t>
  </si>
  <si>
    <t>стр ВЛ 0,4 кВ Колягино, Донская, Осинова</t>
  </si>
  <si>
    <t>ПИР.Подс(д),Архитект,Нагорн,23,25</t>
  </si>
  <si>
    <t>Стр ВЛ-0,4кВ г. Черногорск, ул. Терешко</t>
  </si>
  <si>
    <t>ВЛИ-0,4_Черногорск_Советская 97А</t>
  </si>
  <si>
    <t>ВЛЗ-10кВ_Черногорск_Мира 021А</t>
  </si>
  <si>
    <t>СтрВЛ-0,4г. Абакан,улТридцать восьмая,10</t>
  </si>
  <si>
    <t>Стр.ВЛИ-0,4.Подс(д),Ланд,Молодеж,48</t>
  </si>
  <si>
    <t>Стр ВЛ-10 г.Абакан, ул. Итыгина,  уч. 25</t>
  </si>
  <si>
    <t>ВЛ-10кВ_Абакан_Итыгина_11,9Б,9В_Тувинс_6</t>
  </si>
  <si>
    <t>ВЛ-0,4кВ Абакан ул.Итыгина11 Тувинская6</t>
  </si>
  <si>
    <t>Стр.ВЛ-10.Подс(д),Жарки,Сирен,120</t>
  </si>
  <si>
    <t>Стр.ВЛИ-0,4.Подс(д),Жарки,Сирен,120</t>
  </si>
  <si>
    <t>Стр.ВЛИ-0,4.Подс(д),Сибир,Титов,39</t>
  </si>
  <si>
    <t>Стр. ВЛ-10кВ Абакан, Буденного 110И</t>
  </si>
  <si>
    <t>СтрВЛ-04мас.Коммун.ул.Медовая,101</t>
  </si>
  <si>
    <t>СтрВЛ-0,4мас.Коммун.ул.Волшебная,118</t>
  </si>
  <si>
    <t>Стр.ВЛИ-0,4.Подс(д),Сибир,Гагар,30</t>
  </si>
  <si>
    <t>Стр.ВЛИ-0,4.Подс(д),Сибир,Ломон,78</t>
  </si>
  <si>
    <t>Стр.ВЛИ-0,4.Подс(д),Сирень,Энтуз-в,3,5</t>
  </si>
  <si>
    <t>СтрВЛ-0,4Абакан,улМуслима Магомаева,36</t>
  </si>
  <si>
    <t>Стр. ВЛ-0,4 г.Абакан, Заводская, 3Л</t>
  </si>
  <si>
    <t>Стр.ВЛИ-0,4.Подс(д),Ланд,Груш,192,194</t>
  </si>
  <si>
    <t>СтрВЛ-0,4кВ массив Коммунал.,улМедовая11</t>
  </si>
  <si>
    <t>Стр. ВЛ-10кВ Абакан, Буденного 108А</t>
  </si>
  <si>
    <t>ВЛИ-0,4_Черногорск_Енисейская 11</t>
  </si>
  <si>
    <t>ВЛ-0,4_Черногорск_Мира_005</t>
  </si>
  <si>
    <t>Стр.ВЛ-0,4кВ КНС Мира 010,Черногорск</t>
  </si>
  <si>
    <t>Стр.ВЛ-10кВ КНС Мира 010,Черногорск</t>
  </si>
  <si>
    <t>ВЛИ-0,4_Черногорск_ИЖС_Дальний 17</t>
  </si>
  <si>
    <t>Стр 0,4кВ Абакан,Надежда,Садовая,21</t>
  </si>
  <si>
    <t>Стр 0,4 Абакан,Надежда, Луговая, 26</t>
  </si>
  <si>
    <t>Стр.ВЛИ-0,4.Подс(д),Жарки,Розов,96</t>
  </si>
  <si>
    <t>Стр.ВЛИ-0,4.Подс(д),Сибир,Мичур,8,10</t>
  </si>
  <si>
    <t>Стр.ВЛИ-0,4.Подс(д),Сибир,Гагар,88</t>
  </si>
  <si>
    <t>Стр.ВЛИ-0,4.Подс(д),Ланд,Груш,161</t>
  </si>
  <si>
    <t>ВЛ-10кВ_Подс(д)ул.Грушевая 156,161</t>
  </si>
  <si>
    <t>Стр.ВЛИ-0,4.Подс(д),Сибир,Ломон,36</t>
  </si>
  <si>
    <t>Стр.ВЛИ-0,4.Подс(д),Ланд,Малин,53</t>
  </si>
  <si>
    <t>СтрВЛ-04мас.Коммун.ул.Незабудок, 38</t>
  </si>
  <si>
    <t>Стр. ВЛ0,4кВ г. Абакан, м.Индустриальный</t>
  </si>
  <si>
    <t>Стр ВЛ-10кВ, г. Абакан,м. Индустриальный</t>
  </si>
  <si>
    <t>РЭС ВЛ-0,4кВ ул.Тельмана 47А,Баумана 48А</t>
  </si>
  <si>
    <t>СМУ ВЛ0,4 Абакан, ул.Двадцать вторая9,18</t>
  </si>
  <si>
    <t>ВЛЗ-10кВ_Черногорск_Нагорная 131</t>
  </si>
  <si>
    <t>ВЛИ-0,4_Черногорск_Ветчинкина 31а</t>
  </si>
  <si>
    <t>СтрВЛ-04мас.Коммун.ул.Медовая,122</t>
  </si>
  <si>
    <t>Стр.ВЛИ-0,4.Подс(д),Жарки,Сирен,35</t>
  </si>
  <si>
    <t>СтрВЛ-04г.Абакан, ул. Карамчакова,5</t>
  </si>
  <si>
    <t>СтрВЛ10кВМашиностр.ул.Двадцатая,2,6,8,</t>
  </si>
  <si>
    <t>СтрВЛ04Машиностр.ул.Шестнадцатая,17</t>
  </si>
  <si>
    <t>Стр.ВЛИ-0,4.Подс(д),Берез,Вишн,36</t>
  </si>
  <si>
    <t>Стр.ВЛИ-0,4.Подс(д),Жарки,Розов,123</t>
  </si>
  <si>
    <t>ВЛ-10кВ_Подс(д)ул.Розовая 123,149</t>
  </si>
  <si>
    <t>Стр-ВЛ10 массив Подгорный, ул.Нижняя, 1</t>
  </si>
  <si>
    <t>Стр.ВЛИ-0,4.Подс(д),Сибир,Терешк,71</t>
  </si>
  <si>
    <t>ВЛ-10кВ_Подс(д)ул.Терешковой,71</t>
  </si>
  <si>
    <t>СтрВЛ-10 Машиност,пер.Песочный,8,ул.Зол</t>
  </si>
  <si>
    <t>Стр.ВЛ-10мас.Коммунальник,улНезабудок45</t>
  </si>
  <si>
    <t>Стр.ВЛИ-0,4.Подс(д),Надежд,Весен,32</t>
  </si>
  <si>
    <t>Стр.ВЛИ-0,4.Подс(д),Ланд,Груш,119</t>
  </si>
  <si>
    <t>Стр.ВЛИ-0,4.Подс(д),Урож,Сливов,39</t>
  </si>
  <si>
    <t>Стр.ВЛИ-0,4.Подс(д),Нагорн,Цветоч,117</t>
  </si>
  <si>
    <t>Стр.ВЛИ-0,4.Подс(д),Сиб,Титова,25,29,31</t>
  </si>
  <si>
    <t>СтрВЛ-04мас.Коммунальник,улВолшебная,144</t>
  </si>
  <si>
    <t>ВЛ-10кВ_Подс(д)ул.Яблоневая,42,41,50</t>
  </si>
  <si>
    <t>Стр.ВЛИ-0,4.Подс(д),Жарки,Яблон,41-50</t>
  </si>
  <si>
    <t>стр ВЛ 0,4 самохв.ул цвет. пол. 47,32</t>
  </si>
  <si>
    <t>стр ВЛ 10 самохв.ул цвет. пол. 47,32</t>
  </si>
  <si>
    <t>ПИР.Подс(д),Сибир,Гагар,69</t>
  </si>
  <si>
    <t>Стр.ВЛИ-0,4.Подс(д),Ланд,Малин,6</t>
  </si>
  <si>
    <t>Стр.ВЛИ-0,4.Подс(д),Ланд,Малин,112</t>
  </si>
  <si>
    <t>Стр.ВЛИ-0,4.Подс(д),Нагорн,Солнеч,98</t>
  </si>
  <si>
    <t>Стр.ВЛИ-0,4.Подс(д),Надежд,Весен,41</t>
  </si>
  <si>
    <t>СтрВЛИ-0,4кВ,Абакан,Мегафон</t>
  </si>
  <si>
    <t>СтрВЛ-0,4г.Абакан,ул.Тридцатая,25</t>
  </si>
  <si>
    <t>РЭС ВЛ-0,4кВ ул.Полевая 50</t>
  </si>
  <si>
    <t>Стр.ВЛ-10кВ АО "Тандер" (366кВт)</t>
  </si>
  <si>
    <t>ВЛЗ-10_Черногорск_Юбилейная_Магнит</t>
  </si>
  <si>
    <t>РЭС ВЛ-0,4кВ ул. Светлая 10</t>
  </si>
  <si>
    <t>РЭС ВЛ-0,4кВ ул. Королева 16</t>
  </si>
  <si>
    <t>ВЛИ-0,4_Черногорск_ИЖС_Королева 3Б</t>
  </si>
  <si>
    <t>ПИР г. Абакан, ул.Муслима Магомаева, 2</t>
  </si>
  <si>
    <t>ПИР г. Абакан, ул. Надежды, 2</t>
  </si>
  <si>
    <t>ПИР_Абакан,Надежда,Луговая,22</t>
  </si>
  <si>
    <t>ПИР_Абакан,Надежда, ул. Садовая, 7</t>
  </si>
  <si>
    <t>ВЛ-0,4 кВ г.Абакан,ул.Доможакова, 45,47</t>
  </si>
  <si>
    <t>Стр.ВЛИ-0,4.Подс(д),Берез,Утрен,39</t>
  </si>
  <si>
    <t>Стр.ВЛИ-0,4.Подс(д),Нагор,Солнеч,111</t>
  </si>
  <si>
    <t>Стр.ВЛИ-0,4.Подс(д),Ланд,Молодеж,59</t>
  </si>
  <si>
    <t>Стр.ВЛИ-0,4.Подс(д),Надежд,Зелен,126</t>
  </si>
  <si>
    <t>Стр.Подс(д),Урожайн,Фрукт,24</t>
  </si>
  <si>
    <t>ВЛ-0,4масКоммун,ул.Волшебная,36,49</t>
  </si>
  <si>
    <t>ПИР г. АБакан, ул. Рублева 48</t>
  </si>
  <si>
    <t>ПИР г. Абакан, ул.Жуковского,33</t>
  </si>
  <si>
    <t>ПИР г. Абакан, ул. Архитектурная,36</t>
  </si>
  <si>
    <t>ПИР У-Абакан, ул.Центральная,3-Б</t>
  </si>
  <si>
    <t>ПИР г. Абакан, пер. Ясный, 1</t>
  </si>
  <si>
    <t>Стр. ВЛ-0,4кВ п.У.Абакан,Молод.квартал,8</t>
  </si>
  <si>
    <t>ВЛ-0,4кв_Абакан_р-он1_кв162_ряд33_гар48</t>
  </si>
  <si>
    <t>РЭС ВЛ-0,4кВ г. Абакан, массив Ивушка, у</t>
  </si>
  <si>
    <t>РЭС ВЛ-0,4кВ ул. Тельмана 59</t>
  </si>
  <si>
    <t>РЭС Гаражи в районе Пищекомбината</t>
  </si>
  <si>
    <t>РЭС ул.40 Лет Победы, 76</t>
  </si>
  <si>
    <t>Стр г.Черногорск, ул. 2-я Шахтерская, 42</t>
  </si>
  <si>
    <t>ВЛ-0,4 мас. Черемуш, Степн.76 Берег. 72</t>
  </si>
  <si>
    <t>Стр. ВЛ0,4кВ мас.Черемушки, ул. Степная,</t>
  </si>
  <si>
    <t>ПИР Саяног-ск, ул. Шушенская, 20</t>
  </si>
  <si>
    <t>Стр.КЛ-0,4.С-к,Енисейск.мкрн,32б</t>
  </si>
  <si>
    <t>Стр.ВЛИ-0,4.С-к,Металлург,6А</t>
  </si>
  <si>
    <t>ПИР ВЛ-0,4 Саяног., ул. Юбилей. 10/1</t>
  </si>
  <si>
    <t>Стр_Самохвал_Машиностроитель_1я_23</t>
  </si>
  <si>
    <t>Стр_Самохвал_Машиностроитель_11я_4Б</t>
  </si>
  <si>
    <t>Стр.ВЛИ-0,4.Подс(д),Энерг,Васильк,147</t>
  </si>
  <si>
    <t>СМУ г. Абакан 10-й жилой Перспективная</t>
  </si>
  <si>
    <t>ВЛ-10кВ_Абакан_ул.Тувинская,8</t>
  </si>
  <si>
    <t>Стр.ВЛ-10кВ г. Абакан,ул.Кирпичная,1Г</t>
  </si>
  <si>
    <t>Стр.ВЛИ-0,4.Подс(д),Нагорн,Цветоч,119</t>
  </si>
  <si>
    <t>Стр.ВЛИ-0,4.Подс(д),Нагор,Цветоч,40</t>
  </si>
  <si>
    <t>Стр г.Абакан ул. Российская, 14</t>
  </si>
  <si>
    <t>Стр-во 0,4кВ Абакан, Надежда,ул.Северн,5</t>
  </si>
  <si>
    <t>РЭС ВЛ-0,4кВ г.Абакан_Двадцать_пятая_26</t>
  </si>
  <si>
    <t>Стр.ВЛИ-0,4.Подс(д),Дачник,Тюльп,110</t>
  </si>
  <si>
    <t>ВЛ-10.Подсинее,Жарки,Розовая,42-78</t>
  </si>
  <si>
    <t>ВЛ-0,4 кВ ул. Стахановская, 2 Б</t>
  </si>
  <si>
    <t>ВЛИ-0,4_Черногорск_Правды_12А</t>
  </si>
  <si>
    <t>ВЛИ-0,4_Черногорск_ИЖС-400_Еловый 8</t>
  </si>
  <si>
    <t>РЭС ВЛ-0,4кВ ул. Бородинская д.35</t>
  </si>
  <si>
    <t>Стр.ВЛИ-0,4.Подс(д),Жарки,Роз,21,Яблон,</t>
  </si>
  <si>
    <t>Стр_Саяногорск_300м_от_Шушенской_2А</t>
  </si>
  <si>
    <t>Стр.ВЛИ-0,4.С-к,СТ"Пшен",Пшен,3</t>
  </si>
  <si>
    <t>Стр_Черногорск_Металлист 10</t>
  </si>
  <si>
    <t>ПИР_Черногорск_Калинина_76</t>
  </si>
  <si>
    <t>ВЛИ-0,4кВ_Черногорск_Магистральная 83а</t>
  </si>
  <si>
    <t>РЭС ВЛ-0,4кВ  УЛ КОВАЛЕВА,  Д. 15</t>
  </si>
  <si>
    <t>РЭС ВЛ-0,4кВ г.Абакан_Ивушка_улСадовая22</t>
  </si>
  <si>
    <t>ВЛ-10кВ_Абакан_ул.Итыгина,15Т</t>
  </si>
  <si>
    <t>ВЛ-0,4кВ_Абакан_ул.Итыгина,15Т</t>
  </si>
  <si>
    <t>РЭС ВЛ-0,4кВ ул. Октябрьская 137</t>
  </si>
  <si>
    <t>РЭС ВЛ-0,4кВ ул. Садовая 61</t>
  </si>
  <si>
    <t>ВЛ-0,4 Колягино-1, Третья, 28</t>
  </si>
  <si>
    <t>Стр.ВЛИ-0,4.Подс(д),Надежд,Зелен,27</t>
  </si>
  <si>
    <t>Стр.ВЛИ-0,4.Подс(д),Урож,Широк,54</t>
  </si>
  <si>
    <t>Стр.ВЛИ-0,4.Подс(д),Жарки,Сирен,43-87</t>
  </si>
  <si>
    <t>ВЛ-10кВ_Подс(д)ул.Сереневая 43-87</t>
  </si>
  <si>
    <t>СМУ ВЛ-10 Саяногорск, ул.Снежная,15</t>
  </si>
  <si>
    <t>РЭС ВЛ-10кВ ГСО "Механизатор"</t>
  </si>
  <si>
    <t>Стр.ВЛИ-0,4.С-к,пер.Сабинск,10</t>
  </si>
  <si>
    <t>СтрВЛ-10мас.Огонек, ул.Солнечная,12</t>
  </si>
  <si>
    <t>ВЛ-04кВ г.С-к, ул. Тенистая,69 пр.223-16</t>
  </si>
  <si>
    <t>РЭС ВЛ-10кВ ул. Мира 020,020б</t>
  </si>
  <si>
    <t>РЭС ВЛ-0,4кВ ул. Дорожная 9</t>
  </si>
  <si>
    <t>РЭС ВЛ-0,4 ул. Академическая д110</t>
  </si>
  <si>
    <t>РЭС ВЛ-10 Кв ПКСО Чайка гараж 26</t>
  </si>
  <si>
    <t>Стр.ВЛИ-0,4.С-к,Олимпийск,10,15</t>
  </si>
  <si>
    <t>СМУ ВЛ-10 г. Саяногорск, ул.Олимпийская</t>
  </si>
  <si>
    <t>СМУ_0,4_Абакан, 1 жилой р-н (Мегафон)</t>
  </si>
  <si>
    <t>РЭС ВЛ-0,4кВ ул.Жульмина д.3А</t>
  </si>
  <si>
    <t>Стр.ВЛИ-0,4.С-к,СТ"Пшен",Урож,56</t>
  </si>
  <si>
    <t>РЭС ВЛ-0,4кВ ул. Январская д.17</t>
  </si>
  <si>
    <t>ВЛ-0,4кВ_Абакан_ул.Двадцать_девятая,2,3</t>
  </si>
  <si>
    <t>Стр.ВЛ-10кВ.Подс(д),Сибир,Ломон,36</t>
  </si>
  <si>
    <t>РЭС ВЛ-0,4кВ г.Абакан_улРождественская37</t>
  </si>
  <si>
    <t>ВЛЗ 10кВ поле левее автодор Абакан-Саяно</t>
  </si>
  <si>
    <t>РЭС ВЛ-0,4кВ г. Абакан_ул.Аскизская_217</t>
  </si>
  <si>
    <t>СтрВЛ-04Машиност,пер.Песочный,8,ул.Зол</t>
  </si>
  <si>
    <t>СтрВЛ-04мас.Коммун.ул.Придорож,72,Волш,1</t>
  </si>
  <si>
    <t>Стр.ВЛ-0,4мас.Коммунальник,улНезабудок45</t>
  </si>
  <si>
    <t>СтрВЛ-04мас.Коммун.ул.Незабудок, 92,101</t>
  </si>
  <si>
    <t>ВЛИ-0,4_Черногорск_Линейная 8А/16</t>
  </si>
  <si>
    <t>РЭС ВЛ-0,4кВ ул.Путевая д.11</t>
  </si>
  <si>
    <t>Стр. ВЛ-0,4кВ г. Черногорск, ул.Королева</t>
  </si>
  <si>
    <t>Стр-во 0,4кВ Абакан, Надежда,Дистанц,20</t>
  </si>
  <si>
    <t>СМУ ВЛ04  г.Абакан ул.Тридцать третья 8</t>
  </si>
  <si>
    <t>РЭС ВЛ-0,4кВ ул. Охотничья д.31</t>
  </si>
  <si>
    <t>РЭС ВЛ-0,4кВ ул. Просвещения д.14А</t>
  </si>
  <si>
    <t>РЭС ВЛ-0,4кВ ул. Братская уч.19</t>
  </si>
  <si>
    <t>СМУ ВЛ-10 7-8км на юго-запад д.Ковыльная</t>
  </si>
  <si>
    <t>РЭС ВЛ-0,4кВ ул. Удачная 49</t>
  </si>
  <si>
    <t>РЭС ВЛ-0,4кВ ул. 40 лет Победы уч. 70</t>
  </si>
  <si>
    <t>РЭС ВЛ-0,4кВ ул. Братская уч.14</t>
  </si>
  <si>
    <t>РЭС ВЛ-0,4кВ ул. Пионерская д.35</t>
  </si>
  <si>
    <t>г.Абакан ул.Аскизкая 412</t>
  </si>
  <si>
    <t>Стр. ВЛИ-0,4 Усть-Абакан, ул. Тихая, 7</t>
  </si>
  <si>
    <t>РЭС ВЛ-0,4кВ ул. С.Королева уч.17</t>
  </si>
  <si>
    <t>СМУ ВЛ04  г.Абакан ул.Песочная, 13А</t>
  </si>
  <si>
    <t>ВЛ-10кВ_Абакан_ул.Песочная, 13А</t>
  </si>
  <si>
    <t>РЭС ВЛ-0,4кВ ПР-КТ КОСМОНАВТОВ Д. 19/1</t>
  </si>
  <si>
    <t>РЭС ВЛ-0,4кВ Сиреневая 20</t>
  </si>
  <si>
    <t>РЭС ВЛ-0,4кВ ул. Кирова д.122А</t>
  </si>
  <si>
    <t>СМУ Подсинее, ул. Цветочная 87, ул. Солн</t>
  </si>
  <si>
    <t>СМУ м-в Нагорный,Цветочная 87,107_Солнеч</t>
  </si>
  <si>
    <t>СМУ ВЛ-0,4 Подсинее, ул.Тархун 63</t>
  </si>
  <si>
    <t>Стр.ВЛИ-0,4.Подс(д),Урож,Фрукт,28</t>
  </si>
  <si>
    <t>РЭС ВЛ-0,4кВ ул. 20 лет Хакасии уч. 44а</t>
  </si>
  <si>
    <t>Стр. КЛ-0,4 Саян. Заводской мкр., д.60Б</t>
  </si>
  <si>
    <t>Стр. КЛ-0,4 Саяногорск, Совет. мкрн 27б</t>
  </si>
  <si>
    <t>РЭС КЛ-0,4кВ п. Пригорск д.4Б</t>
  </si>
  <si>
    <t>Стр-КЛ0,4 массив Подгорный, ул.Нижняя,1</t>
  </si>
  <si>
    <t>КЛ-0,4 кВ Гаражи 19 квартал</t>
  </si>
  <si>
    <t>ПИР КЛ-0,4кВ Черногорск, ул.Яковлева 83</t>
  </si>
  <si>
    <t>Стр.КЛ-0,4.С-к,РУСАЛ</t>
  </si>
  <si>
    <t>РЭС КЛ-0,4кВ ГСО Владимир, ряд 3 г.24</t>
  </si>
  <si>
    <t>РЭС КЛ-04 кВ г. Тихонова, 4В       Строи</t>
  </si>
  <si>
    <t>СтрКЛ-10кВгАбаканулВл.Чаркова,2,Ив.Костя</t>
  </si>
  <si>
    <t>СМУ КЛ 10 Абакан, 1 жилой р-н (Мегафон)</t>
  </si>
  <si>
    <t>Стр КЛ-10 г.Абакан, ул. Итыгина,  уч. 25</t>
  </si>
  <si>
    <t>Стр-КЛ10 массив Подгорный, ул.Нижняя,1</t>
  </si>
  <si>
    <t>Стр КЛ-10 г.Абакан, ул.Советская, 182 Б</t>
  </si>
  <si>
    <t>СМУ КЛ-10 8,7км на ЮЗ от д.Ковыльная</t>
  </si>
  <si>
    <t>Стр. КТП 10/0,4кВ улич.осв.а/д Абакан-Са</t>
  </si>
  <si>
    <t>Стр. КТП 10/0,4кВ г. Абакан,д.р. Калягин</t>
  </si>
  <si>
    <t>СТП_Черногорск_Текстильщик_9я-36</t>
  </si>
  <si>
    <t>СтрТП мас.Огонек, ул.Солнечная,12</t>
  </si>
  <si>
    <t>Стр.ТП-10/0,4.4,5от Кал,Поле9,уч.2</t>
  </si>
  <si>
    <t>ПИР.Саян-к,Полев,279</t>
  </si>
  <si>
    <t>Стр-ТП г.Саяногорск, ул.Индустриал, 21Г</t>
  </si>
  <si>
    <t>Стр. ТП 4,5от сев.окр.Калы,Поле9;48</t>
  </si>
  <si>
    <t>Стр. КТП10/0,4 кВ а/д. М-54 ЕНИСЕЙ</t>
  </si>
  <si>
    <t>СТП_Черногорск_Мира 026</t>
  </si>
  <si>
    <t>КТП 10/0,4кВ поле левее Абакан-Саяногорс</t>
  </si>
  <si>
    <t>Стр-КТП массив Подгорный, ул.Нижняя, д.1</t>
  </si>
  <si>
    <t>Стр.ВЛ-0,4.С-к,СТ"Мал.Зв",Дачн,61</t>
  </si>
  <si>
    <t>Стр.ТП-10/0,4.Подс(д),Дачник,Тюльп,110</t>
  </si>
  <si>
    <t>Стр 10кВ Черногорск ул Энергетиков 4</t>
  </si>
  <si>
    <t>Стр. ТП-6/0,4кВ Саяног, общ. Контакт, 86</t>
  </si>
  <si>
    <t>РЭС СТП ул. Бограда 07</t>
  </si>
  <si>
    <t>РЭС СТП ПКСО "Чайка"</t>
  </si>
  <si>
    <t>Стр.ТП10/0,4.С-к,Олимпийск,10,15</t>
  </si>
  <si>
    <t>СМУ_КТП10/04кВПодс(д)ул.Терешковой,71</t>
  </si>
  <si>
    <t>СМУ ТП 7-8км на юго-запад от д.Ковыльная</t>
  </si>
  <si>
    <t>СМУ_КТП10/04кВг.Абакан ул.Песочная 13А</t>
  </si>
  <si>
    <t>Стр.ТП10/0,4.Подс(д),Сирень,Энтуз-в,75</t>
  </si>
  <si>
    <t>Стр.ТП.Подс(д),Дорожн,Полев,68-9</t>
  </si>
  <si>
    <t>стр КТП 6/0,4 Колягино. Придор. 1</t>
  </si>
  <si>
    <t>стр. КТП 10/0.4Подс.Стартовая(17...110)</t>
  </si>
  <si>
    <t>ТП10/0,4_г. Абакан, ул. Итыгина 15М</t>
  </si>
  <si>
    <t>стр КТП 6/0,4Колягино-2 , Дачная 29</t>
  </si>
  <si>
    <t>Стр ТП мас.Машиност.ул.Липовая,37</t>
  </si>
  <si>
    <t>СМУ_КТП10/04кВ 4,5км севр.окра. д.Калы</t>
  </si>
  <si>
    <t>Стр.ТП-10/0,4.Подс(д),Славный,Славная,19</t>
  </si>
  <si>
    <t>ТП-10кв_Подс(д),Сирень,Победы</t>
  </si>
  <si>
    <t>Стр.ТП.Подс(д),Славный,Флажк,23-153</t>
  </si>
  <si>
    <t>Стр.ТП10/0,4 Подс(д),Сибир,Титов,2,11</t>
  </si>
  <si>
    <t>СтрТПмас.МашиностОдиннадцатая,1,2,7,</t>
  </si>
  <si>
    <t>Стр.ТП.Подс(д),Славный,Строит,15-96</t>
  </si>
  <si>
    <t>СтрТП г.Абакан,ул.Тридцать третья,1</t>
  </si>
  <si>
    <t>ТП-10кВ_Абакан_Итыгина_17П_Кирова_264</t>
  </si>
  <si>
    <t>Стр.ТП-10/0,4.Подс(д),Дачник, Утрен. Зар</t>
  </si>
  <si>
    <t>Стр.ТП-10/0,4.Подс(д),Агропром,Агропромы</t>
  </si>
  <si>
    <t>Стр. ТП10/0,4Саян-к, ул.Индустр. 47 В1</t>
  </si>
  <si>
    <t>Стр ТПмас.Строитель,ул.Цветочная,64</t>
  </si>
  <si>
    <t>СтрТПмасМашиностроитель,улШестая,16</t>
  </si>
  <si>
    <t>Стр.ТП-10/0,4.Подс(д),Дружба,Чайн.роза,2</t>
  </si>
  <si>
    <t>стр. КТП6/0,4кВ колягино. Цвет, Вишн, Сл</t>
  </si>
  <si>
    <t>Стр.ТП-10/0,4.Подс(д),Дачник,Изумруд,41</t>
  </si>
  <si>
    <t>СМУ_КТП10/04кВПодс(д)ул.Сереневая</t>
  </si>
  <si>
    <t>СМУ_КТП Подсинее(д)ул.Яблоневая,42,41</t>
  </si>
  <si>
    <t>СМУ_КТП10/04кВ Саяногорск ул.Олимпийская</t>
  </si>
  <si>
    <t>Стр.ВЛИ-0,4.С-к,Луговая,30</t>
  </si>
  <si>
    <t>ТП-10/0,4кВ_ФГБУ_ЦАО_Самохвал</t>
  </si>
  <si>
    <t>СМУ_ТП_Абакан, 1 жилой р-н (Мегафон)</t>
  </si>
  <si>
    <t>Стр ТП10/0,4 Саян-к, Индустр, 31Л, 31М</t>
  </si>
  <si>
    <t>стр КТП 6/0,4 кВ Колягино, Донская 30</t>
  </si>
  <si>
    <t>Стр.ТП10/0,4.Подс(д),Жарки,Сирен,120</t>
  </si>
  <si>
    <t>СМУ КТП Черногорск, ул.Мира, 021А</t>
  </si>
  <si>
    <t>СМУ_КТП10/04кВПодс(д)ул.Грушевая</t>
  </si>
  <si>
    <t>СтрВЛ04,ТПМашиностр.ул.Двадцатая,2,6,8,</t>
  </si>
  <si>
    <t>СМУ_КТП  Подсинее(д) ул.Розовая 123,149</t>
  </si>
  <si>
    <t>стр ктп 10самохв.ул цвет. пол. 47,32</t>
  </si>
  <si>
    <t>СМУ_КТП10/04кВ Абакан ул.Тридцать треть</t>
  </si>
  <si>
    <t>ТП10/0,4 мас.Черемуш, Степн.76, Берег72</t>
  </si>
  <si>
    <t>КТП.Подсинее,Жарки,Розовая,42-78</t>
  </si>
  <si>
    <t>ТП-10/0,4кВ_Абакан_ул.Тувинская,8</t>
  </si>
  <si>
    <t>ТП-10/0,4кВ_Абакан_ул.Итыгина,15Т</t>
  </si>
  <si>
    <t>РЭС ТП ГСО "Механизатор"</t>
  </si>
  <si>
    <t>РЭС СТП ул. Мира 020, 020б</t>
  </si>
  <si>
    <t>СтрТП Машиност,пер.Песочный,8,ул.Золот</t>
  </si>
  <si>
    <t>Стр.КТПмас.Коммунальник,улНезабудок45</t>
  </si>
  <si>
    <t>СМУ_КТП10/04кВ Саяногорск, ул.Снежная</t>
  </si>
  <si>
    <t>Стр ТП10/0,4 Саян-к, Индустр, 33И</t>
  </si>
  <si>
    <t>КТП_Черногорск_Линейная</t>
  </si>
  <si>
    <t>ТП-10кВ_Абакан_Тувинская_11</t>
  </si>
  <si>
    <t>Стр.ТП-10/0,4.С-к,Мал.зв,Овощн,747</t>
  </si>
  <si>
    <t>стр КТП 10/0,4кВ д.р. Подсинее. м. Черем</t>
  </si>
  <si>
    <t>СтрТПг.Абакан,улВлЧаркова2,ИвКостяков</t>
  </si>
  <si>
    <t>стр ктп 10\0,4 кВ Золотая Осень 15</t>
  </si>
  <si>
    <t>Стр. КТП п.Пригорск, ул.Норильская,</t>
  </si>
  <si>
    <t>ТП-10/0,4кВ_восточ_границы_СаАЗ</t>
  </si>
  <si>
    <t>КТП_Черногорск_ИЖС_Просвещения 10а</t>
  </si>
  <si>
    <t>СтрТП г.Абакан,улТридцать восьмая,10</t>
  </si>
  <si>
    <t>Стр. ТП-10/0,4кВ Абакан, Буденного 108А</t>
  </si>
  <si>
    <t>Стр.ТП КНС Мира 010,Черногорск</t>
  </si>
  <si>
    <t>Стр. КТП 160 г. Абакан, м. Индустриальны</t>
  </si>
  <si>
    <t>РЭС ТП ул. Академическая 110</t>
  </si>
  <si>
    <t>ТП-10кВ_Абакан_Итыгина_11,9Б,9В_Тувинс_6</t>
  </si>
  <si>
    <t>Стр. ТП10/0,4 г.Абакан, Заводская, 3Л</t>
  </si>
  <si>
    <t>Стр ТП 2х250 в 1,7км сев. с. Новоениейка</t>
  </si>
  <si>
    <t>Расходы на строительство введенных в эксплуатацию 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 Филиал ПАО "МРСК Сибири" - "Хакасэнерго" за 2016-2018 гг.
(заполняется отдельно для территорий не относящихся к городским населенным пунктам)</t>
  </si>
  <si>
    <t>Стр. ВЛИ-0,4 Аскиз, ул. Юбилейная, 64</t>
  </si>
  <si>
    <t>Стр. ВЛ0,4кВ с.Аскиз, ул.Аэродромная, 7</t>
  </si>
  <si>
    <t>Стр. ВЛ0,4кВ с. Аскиз ул. Станционная, 7</t>
  </si>
  <si>
    <t>Стр. ВЛ0,4кВ с Аскиз, ул . Тейская, 37</t>
  </si>
  <si>
    <t>Стр 0,4кВ Аскиз, ул. Жукова, 10</t>
  </si>
  <si>
    <t>Стр. ВЛИ-0,4 Балыкса, ул. Лесная, 15А</t>
  </si>
  <si>
    <t>Стр 0,4 кВ Аскиз, Красноармейская, 107</t>
  </si>
  <si>
    <t>Стр 0,4кВ Аскиз, ул. Ахпашева, 31</t>
  </si>
  <si>
    <t>Стр.ВЛИ-0,4.Подс(д),Дорожн,Белоярск,135,</t>
  </si>
  <si>
    <t>Стр. ВЛИ 0,4кВ с. Белый Яр,ул.Юб-я 83,85</t>
  </si>
  <si>
    <t>Стр. ВЛ-0,4кВ Очуры, Красн Партизан 33</t>
  </si>
  <si>
    <t>стр. ВЛ 0,4кВ Б.Яр(Пион, Журав,Олимп.)</t>
  </si>
  <si>
    <t>стр ВЛ 0,4 Подсинее жд Переезды</t>
  </si>
  <si>
    <t>стр. ВЛ-0,4 кВ Боград, гаражи адм. (8)</t>
  </si>
  <si>
    <t>Стр 0,4 оз.Беле, кв. 2, уч. 1Б</t>
  </si>
  <si>
    <t>Стр 0,4 восточнее с.Шира, уч.1/4</t>
  </si>
  <si>
    <t>СМУ ВЛ04 оз.Беле,квартал1,уч.3,уч.4</t>
  </si>
  <si>
    <t>ВЛ-0,4кВ_Калинино_Тополиная_40,42</t>
  </si>
  <si>
    <t>Стр.ВЛ 0,4 с.Шира, ул.Королева, 28-1, 22</t>
  </si>
  <si>
    <t>Стр 0,4 п. Жемчужный, кв. 13, уч. 4</t>
  </si>
  <si>
    <t>Стр 0,4 п Колодезный, ул Юбилейная, 2Д</t>
  </si>
  <si>
    <t>ВЛ0,4кВ с. Б. Яр, ул. Пограничников</t>
  </si>
  <si>
    <t>Стр. ВЛ0,4кВ с. Аскиз , ул. 65лет Победы</t>
  </si>
  <si>
    <t>Стр 0,4кВ Катанов, ул. Молодежная, 18</t>
  </si>
  <si>
    <t>Стр 0,4кВ Николаевка,Набережная, 9</t>
  </si>
  <si>
    <t>Стр 0,4кВ Кызлас, ул. Первомайская,4</t>
  </si>
  <si>
    <t>Стр 0,4кВ Кызлас Набережная, 8</t>
  </si>
  <si>
    <t>Стр. ВЛ-0,4 Таштып, Южная, 38</t>
  </si>
  <si>
    <t>Стр. ВЛ0,4 Д КИРОВО, УЛ КИРОВА,  Д. 25А</t>
  </si>
  <si>
    <t>Стр 0,4 аал Усть-Фыркал, ул. Речная, 10</t>
  </si>
  <si>
    <t>Стр 0,4 п.Колодезный, ул.Магистральная 5</t>
  </si>
  <si>
    <t>Стр 0,4 с.Туим, школьная гора №37</t>
  </si>
  <si>
    <t>СтрВЛ-0,4п. Расцвет, ул. Юбилейная, 44</t>
  </si>
  <si>
    <t>Стр ВЛ 0,4 кВ Ташеба(Труд., Школ., Юб..)</t>
  </si>
  <si>
    <t>стр. ВЛ -0,4 кВ Теплич.Совх. 3\2д и др</t>
  </si>
  <si>
    <t>Стр ВЛ-0,4 с. Калинино, ул. Родная, №65</t>
  </si>
  <si>
    <t>СтрВЛ-0,4с.Солнечное,ул.Луговая, 2Б</t>
  </si>
  <si>
    <t>Стр 0,4кВ а.Баинов, ул. Средняя, 27Б</t>
  </si>
  <si>
    <t>Стр. ВЛ-0,4 Райков, ул. Минская, 16А</t>
  </si>
  <si>
    <t>СтрВЛ-0,4мас.ИндустриальныйулКалиновая10</t>
  </si>
  <si>
    <t>СтрВЛ-0,4мас.Индустр.улНовая14,16улИнд23</t>
  </si>
  <si>
    <t>СтрВЛ-0,4д. Чапаево, ул. Тихая, 35</t>
  </si>
  <si>
    <t>Стр.ВЛИ-0,4.Тепл,Новатор-2,16,14</t>
  </si>
  <si>
    <t>СтрВЛ-0,4с.Зеленое,ул.Энтузиастов,35-1</t>
  </si>
  <si>
    <t>стр ВЛ 0.4 Ташеба (Андр,Школ,Вишн,Остр)</t>
  </si>
  <si>
    <t>СтрВЛ-0,4с. Зеленое, ул.Сибирская, 37А</t>
  </si>
  <si>
    <t>ВЛ-0,4кВ_Ростелеком_Аев_ул.Степная,16</t>
  </si>
  <si>
    <t>Стр 0,4 с.Шира ул.Курортная, д.13А, п.7</t>
  </si>
  <si>
    <t>Стр 0,4 СТ Иткуль, ул. Садовая, уч.9</t>
  </si>
  <si>
    <t>Стр 0,4 с.Туим, ул. Победы, уч.1</t>
  </si>
  <si>
    <t>СтрВЛ-04аалСапогов.ул.Набережная,2-1Б</t>
  </si>
  <si>
    <t>ПИР  п. Ташеба, ул. Мира, 10</t>
  </si>
  <si>
    <t>Стр. ВЛ-0,4кВ Копьево, Мелиораторов, 27</t>
  </si>
  <si>
    <t>Стр. ВЛ-0,4 Главстан, Партизанская, 4</t>
  </si>
  <si>
    <t>ВЛ-0,4кв_Боград_ул_Потылицына,37</t>
  </si>
  <si>
    <t>Стр 0,4 кВ Катанов, ул. Новая, 2А</t>
  </si>
  <si>
    <t>стр ВЛ0,4кВ д. Луговая, в 2-х км на севе</t>
  </si>
  <si>
    <t>Стр. ВЛ-0,4 Таштып, ул.Майнагашева, 9</t>
  </si>
  <si>
    <t>стр ВЛ 0,4_Н.Курлуг. Подгорная 2</t>
  </si>
  <si>
    <t>Стр ВЛИ-0,4кВ с.Таштып, ул. Коммунальна</t>
  </si>
  <si>
    <t>стр. ВЛ-0,4 кВ Боград, Спортивная 9В</t>
  </si>
  <si>
    <t>стр. ВЛ-0,4 кВ Боград Колхозная47Б</t>
  </si>
  <si>
    <t>Стр 0,4кВ а.Сафьянов, ул. Степная, 10</t>
  </si>
  <si>
    <t>Стр.ВЛ-0,4 с. Подсинее, ул. Набережная,</t>
  </si>
  <si>
    <t>Стр.ВЛИ-0,4.200м от а.Сартыков</t>
  </si>
  <si>
    <t>Стр. с. Бирикчуль, ул.70л.Победы, 2</t>
  </si>
  <si>
    <t>Стр. ВЛ0,4кВ с. Таштып, ул. Аэродромная,</t>
  </si>
  <si>
    <t>Стр-во 0,4кВ а.Печень, ул.Центральн,12</t>
  </si>
  <si>
    <t>Стр. ВЛИ-0,4 с.Таштып, ул.Южная, 6</t>
  </si>
  <si>
    <t>ВЛИ-0,4 Матур, Школьная, 24</t>
  </si>
  <si>
    <t>ПИР_4,8км_на_восток_от_школы_а.Сыры</t>
  </si>
  <si>
    <t>ВЛ-0,4 Изыхские копи, Шолохова, 36</t>
  </si>
  <si>
    <t>ПИР аал Райков, ул.Ленина, 79Б</t>
  </si>
  <si>
    <t>ПИР с. Вершина-Биджа, ул. Заречная, 18А</t>
  </si>
  <si>
    <t>Стр ВЛ-0,4 с.Калинино,ул.Студенческая,31</t>
  </si>
  <si>
    <t>ПИР с.Шира, ул.8 Марта,уч.2</t>
  </si>
  <si>
    <t>ВЛ-0,4кВ_Боград_ул_Колхозная,34</t>
  </si>
  <si>
    <t>ВЛ-0,4кВ_Новомихайловка_ул.Верхняя,д.1К</t>
  </si>
  <si>
    <t>ПИР с. Калинино, ул. 50 лет Победы, 7</t>
  </si>
  <si>
    <t>РЭС ВЛ-0,4кВ с. Зеленое ул.Персиковая 37</t>
  </si>
  <si>
    <t>Стр. Вл0,4кВ с.Таштып, ул. Мечникова, 1Б</t>
  </si>
  <si>
    <t>Стр. ВЛ0,4кВ с.В. Таштып, ул. Баумана,2А</t>
  </si>
  <si>
    <t>ВЛ-0,4кВ_Усть-Сос_ул_Набережная,5А</t>
  </si>
  <si>
    <t>ВЛ-0,4кВ_Боград_ул.Березовая,6А</t>
  </si>
  <si>
    <t>стр ВЛ 0,4 кВ Боград, ул.Новая (гар.17)</t>
  </si>
  <si>
    <t>ВЛ-0,4кВ д.Новокурск, ул. Молодежная, 50</t>
  </si>
  <si>
    <t>ВЛ-0,4кВ д. Дехановка, ул. Нагорная, 16</t>
  </si>
  <si>
    <t>Стр. ВЛ-0,4 с.Таштып, ул.Южная, 13</t>
  </si>
  <si>
    <t>Стр. ВЛ 0,4кВ Новокурск, Молодежн. 45В</t>
  </si>
  <si>
    <t>Ст. ВЛ-0,4кВ д.Новокурск, ул. Степная 20</t>
  </si>
  <si>
    <t>Стр. ВЛ 0,4кВ с.Белый Яр, ул.Саянская, 3</t>
  </si>
  <si>
    <t>ПИР с. Таштып, ул. А. Матерова, 4</t>
  </si>
  <si>
    <t>Стр 0,4 Аскиз, ул. Аскизская, 6</t>
  </si>
  <si>
    <t>ВЛ-0,4кВ_Усть-Сос_ул_Набережная,1</t>
  </si>
  <si>
    <t>Стр.ВЛ0,4кВ с. Пуланкол, ул Школьная, 29</t>
  </si>
  <si>
    <t>ВЛ-10 2км от д. Карасук</t>
  </si>
  <si>
    <t>РЭС ВЛ-0,4кВ д.Мохов_Цветочн_29,37,39,50</t>
  </si>
  <si>
    <t>ВЛИ -0,4кВ п.Копьево, ул.Залинейная 19А</t>
  </si>
  <si>
    <t>ПИР КФХ 3,9км от д. Курганная</t>
  </si>
  <si>
    <t>СМУ ВЛ04 ул.Тридцать седьмая, 1</t>
  </si>
  <si>
    <t>Стр с.Красноозерное.ул. 11 Пятилетки</t>
  </si>
  <si>
    <t>СМУ_10кВ_5,8 км севернее а. Райков</t>
  </si>
  <si>
    <t>РЭС ВЛ-0,4кВ г.АБК_Двадцать_четвертая_42</t>
  </si>
  <si>
    <t>Стр. Б.Сютик вблизи р.Чулым ВЛИ-10кВ</t>
  </si>
  <si>
    <t>Стр. ВЛ10кВ Ордж. р-н, 2,5 км. слева от</t>
  </si>
  <si>
    <t>ВЛЗ 6кВ с. Белый Яр, ул. Целинная 31</t>
  </si>
  <si>
    <t>ВЛИ 0,4кВ с. Белый Яр, ул. Целинная 31.</t>
  </si>
  <si>
    <t>Стр ВЛ 10 кВ Б.Яр Янтарная, Менделеева</t>
  </si>
  <si>
    <t>стр ВЛ 0,4 кВ Б.Яр Янтарная, Менделеева</t>
  </si>
  <si>
    <t>стр ВЛ-10кВ Ветеранов Войны (Подсин.)</t>
  </si>
  <si>
    <t>стр ВЛ-0,4 кВ Ветеранов Войны (Подсин.)</t>
  </si>
  <si>
    <t>Стр. ВЛ0,4кВ с.Б.Яр.ул.Горького,67</t>
  </si>
  <si>
    <t>ПИР КФХ 5,3 км западнее с. Большая Ерба</t>
  </si>
  <si>
    <t>Стр. ВЛЗ 10кВ, с. Шира, ул. Заводская 22</t>
  </si>
  <si>
    <t>Стр-0,4 п.Колодезный, ул.Озерная, 3А</t>
  </si>
  <si>
    <t>Стр-0,4 д.Старый Борец, ул.Пирятинская,4</t>
  </si>
  <si>
    <t>Стр. ВЛИ-0,4кВ Калинино, Коммунаров, 25</t>
  </si>
  <si>
    <t>ПИР_3,3км_северо-зап.Сапогов_бывш.Сахарн</t>
  </si>
  <si>
    <t>СтрВЛ-0,4аалСапоговулЦент,75,улПроточная</t>
  </si>
  <si>
    <t>Стр 0,4 с.Калинино, ул.Вишневый Сад, 22</t>
  </si>
  <si>
    <t>СтрВЛ-10кВмассив Ивушка, улСливовая,9,11</t>
  </si>
  <si>
    <t>СтрВЛ-0,4массив Ивушка, улСливовая,9,1</t>
  </si>
  <si>
    <t>Стр 10кВ в 4 км сев-вост а. Ах-Хол</t>
  </si>
  <si>
    <t>стр ВЛ 0,4 кВ Таш, Северн,Славн,Батц,Шко</t>
  </si>
  <si>
    <t>стр ВЛ 10кВ Таш, Северн,Славн,Батц,Шко</t>
  </si>
  <si>
    <t>Стр. ВЛ-0,4кВ с. Аскиз, ул. Гайдара, 12,</t>
  </si>
  <si>
    <t>Стр 10кВ М.Арбаты, секц.21, контур 30</t>
  </si>
  <si>
    <t>Стр 0,4 кВ М.Арбаты, секц.21, контур 30</t>
  </si>
  <si>
    <t>Стр. ВЛ0,4кВ с. Имек, ул. Солнечная, 10</t>
  </si>
  <si>
    <t>Стр-во 0,4кВ а.Лырсы,ул.Частыг,17А</t>
  </si>
  <si>
    <t>ВЛИ-0,4 Иничул, Речная, 4</t>
  </si>
  <si>
    <t>Стр 0,4кВ Лырсы, ул. Частых,15</t>
  </si>
  <si>
    <t>Стр.ВЛ-0,4кВ.Кирово,ул.Кирова,27</t>
  </si>
  <si>
    <t>Стр.ВЛ-0,4кВ.Таштып,Советская,162Ж</t>
  </si>
  <si>
    <t>Стр.ВЛ 0,4.Подсинее.Храм</t>
  </si>
  <si>
    <t>Стр.ВЛЗ-0,4.Подс(д),Дорожн,Белоярск,135,</t>
  </si>
  <si>
    <t>ВЛ-10кВ_420 км+ 700м,65 м по левой стор</t>
  </si>
  <si>
    <t>Стр.ВЛИ 0,4кВ с. Б Яр, ул. Московская 6</t>
  </si>
  <si>
    <t>ВЛ-0,4кВ_Новоенисейка_ул.Заводская_2Н</t>
  </si>
  <si>
    <t>стр. ВЛ 6кВ Б.Яр(Пион, Журав,Олимп.)</t>
  </si>
  <si>
    <t>ВЛИ 0,4кВ д. Кайбалы, ул. Победы 9</t>
  </si>
  <si>
    <t>Стр. ВЛ-0,4 Б. Яр, ул. Похабова, 7</t>
  </si>
  <si>
    <t>ВЛ-6кВ с. Б.Яр, ул. Пограничников,26</t>
  </si>
  <si>
    <t>Стр. ВЛИ 0,4кВ д.Кайб, ул. Спасская 46</t>
  </si>
  <si>
    <t>Стр. ВЛ0,4кВ с.Б.Яр.ул.Придорожная,190</t>
  </si>
  <si>
    <t>Стр. ВЛ-0,4кВ Алт. р-н, отдел. 1, секция</t>
  </si>
  <si>
    <t>ПИР оз. Тус, уч.№3-018</t>
  </si>
  <si>
    <t>ПИР оз.Киприно, АО "Буденовское"</t>
  </si>
  <si>
    <t>СМУ ВЛ-10 оз.Беле,квартал1,уч.3,уч.4</t>
  </si>
  <si>
    <t>СтрВЛ-0,4массив Индустр.ул.Новая,31</t>
  </si>
  <si>
    <t>стр. ВЛ-10кВ Мохово 1-ая 57;Центр 22</t>
  </si>
  <si>
    <t>стр. ВЛ-0,4 кВ Мохово 1-ая 57;Центр 22</t>
  </si>
  <si>
    <t>стр. ВЛ 0,4 Мохово,Сибиряк, 2-я 12</t>
  </si>
  <si>
    <t>Стр.ВЛ 10кВ (Центр,Десятая Мохово)</t>
  </si>
  <si>
    <t>стр. ВЛ 0,4 кВ Мохово, Сибиряк, Цетр.10</t>
  </si>
  <si>
    <t>СтрВЛ-0,4 п. Расцвет, ул. Тепличная, 21</t>
  </si>
  <si>
    <t>стр ВЛ 0,4 кВ Калинино, Дорожная 3</t>
  </si>
  <si>
    <t>стр ВЛ 0,4 кВ Калинино, Н.Рига 28,30,..</t>
  </si>
  <si>
    <t>Стр.ВЛЗ-10.Теплич,Новая,Российск,Ленина</t>
  </si>
  <si>
    <t>Стр.ВЛИ-0,4.Теплич,Новая,Российск,Ленина</t>
  </si>
  <si>
    <t>стр ВЛ 0,4 Ташеба Южная два</t>
  </si>
  <si>
    <t>ВЛЗ 10кВ КФХ, 4км восточнее д. Камызяк</t>
  </si>
  <si>
    <t>Стр 10 озеро Тус, уч.6в</t>
  </si>
  <si>
    <t>Стр.ВЛ 0,4 с.Шира, ул.Зеленая, д.37</t>
  </si>
  <si>
    <t>Стр.ВЛ 0,4 гараж по ул. Орловская, №4</t>
  </si>
  <si>
    <t>Стр.ВЛ 0,4 с.Шира, ул.Курортная, уч.97а</t>
  </si>
  <si>
    <t>Стр.ВЛ 0,4 с.Шира, ул. Цветочная, уч.5</t>
  </si>
  <si>
    <t>Стр.ВЛ 0,4  п.Жемчужный, кв.13, уч. 10</t>
  </si>
  <si>
    <t>Стр ВЛ-0,4 п.Жемчужный, кв. 13, уч. 6</t>
  </si>
  <si>
    <t>Стр.ВЛ 0,4 с. Шира, ул. Крымская, уч. 70</t>
  </si>
  <si>
    <t>Стр.ВЛ-0,4 п.Колодезный,у.Юбилейная, 2Г</t>
  </si>
  <si>
    <t>Стр.ВЛ 0,4 п.Жемчужный, ул.Аптечная, д.1</t>
  </si>
  <si>
    <t>Стр-10 с.Первомайское, вост.оз.Горькое</t>
  </si>
  <si>
    <t>Стр 10 вдоль дороги на оз. Шунет</t>
  </si>
  <si>
    <t>Стр.ВЛ-0,4кВ.Таштып,Ленина,2Б</t>
  </si>
  <si>
    <t>ПИР п.Жемчужный, ул. Комлева, 45Б</t>
  </si>
  <si>
    <t>Стр 10 оз. Камышовое, участок 2</t>
  </si>
  <si>
    <t>Стр ВЛ-10 с.Соленоозерное 21,5км, уч.2/5</t>
  </si>
  <si>
    <t>Стр-0,4 с.Шира, ул. Набережная, д.17</t>
  </si>
  <si>
    <t>Стр ВЛ-10 с. Шира на расстоянии 14,9 км</t>
  </si>
  <si>
    <t>Стр ВЛ-10 оз. Беле, уч.3</t>
  </si>
  <si>
    <t>Стр. ВЛЗ 10кВ д.Кайбалы,ул.Казанская</t>
  </si>
  <si>
    <t>Стр. ВЛИ 0,4кВ д.Кайбалы,ул.Казанская</t>
  </si>
  <si>
    <t>Стр 10 кВ Аскиз, Хызыл Агбан, 10</t>
  </si>
  <si>
    <t>Стр 0,4кВ Аскиз, Хызыл Агбан, 10</t>
  </si>
  <si>
    <t>Стр 10кВН.Тея в 5,7км на вост от д.22А</t>
  </si>
  <si>
    <t>Стр. ВЛ0,4кВ с.Аскиз, ул.65л. Победы,6,7</t>
  </si>
  <si>
    <t>Стр. ВЛ0,4 Усть-Таштып, ул. Лесная, 12</t>
  </si>
  <si>
    <t>ПИР с. Аскиз, ул. Автомобилистов, 6</t>
  </si>
  <si>
    <t>Стр 10 кВ Карагай, ул. Советская, 25А</t>
  </si>
  <si>
    <t>Стр. ВЛЗ 10кВ д. Кайбалы, ул. Мин-я 123</t>
  </si>
  <si>
    <t>Стр. ВЛИ 0,4кВ д. Кайбалы, ул. Мин-я 123</t>
  </si>
  <si>
    <t>СтрВЛ-10д.Кайбалы,ул.Абаканская, 6</t>
  </si>
  <si>
    <t>СтрВЛ-0,4д.Кайбалы,ул.Абаканская, 6</t>
  </si>
  <si>
    <t>Стр 10кВ в 4.1км на с-з от станции Югачи</t>
  </si>
  <si>
    <t>Стр 0,4кВ Бельтирское,ул. Таштыпская,18А</t>
  </si>
  <si>
    <t>Стр. ВЛ0,4кВ с. Аскиз,ул. Абаканская, 8</t>
  </si>
  <si>
    <t>Стр 10 кВ Н.Тея Советская,1</t>
  </si>
  <si>
    <t>Стр 10 аал Усть-Фыркал, ул. Речная, 10</t>
  </si>
  <si>
    <t>Стр.ВЛ-0,4кВ.Таштып,Казацкая,6</t>
  </si>
  <si>
    <t>стр ВЛ 10 кВ Ташеба Катанова 14</t>
  </si>
  <si>
    <t>стр ВЛ 0,4 Ташеба , Катанова 14</t>
  </si>
  <si>
    <t>СтрВЛ-0,4д. Чапаево, ул. Кутузова, 10Б</t>
  </si>
  <si>
    <t>стр. ВЛ -0,4 кВ Прибой, Рябиновая 40,50</t>
  </si>
  <si>
    <t>ВЛЗ-6_У-Абакан_Промышленная 4</t>
  </si>
  <si>
    <t>СтрВЛ-0,4массив Индустриал.ул.Новая, 3</t>
  </si>
  <si>
    <t>ВЛЗ 10кВ ЗАО Шебаевское, участок №18</t>
  </si>
  <si>
    <t>Стр 0,4 с. Калинино, ул. Светлая, 29А</t>
  </si>
  <si>
    <t>Стр. ВЛИ0,4кВ Сартыкков, ЗАО Аршановское</t>
  </si>
  <si>
    <t>стр ВЛ 6кВ Б.Яр, Чапаева 65,71</t>
  </si>
  <si>
    <t>стр ВЛ 0,4 Б.Яр, Чапаева 65,71</t>
  </si>
  <si>
    <t>СМУ_ВЛ-10_Расцвет_22 Олимпиады_Главная</t>
  </si>
  <si>
    <t>Стр. ВЛ10кВ а.Сапогов,ул. Советская, 4А</t>
  </si>
  <si>
    <t>стр ВЛ-О,4кВ аал. Сапогов, ул. Советская</t>
  </si>
  <si>
    <t>СтрВЛ-0,4массив Индустриал.ул.Индустр,36</t>
  </si>
  <si>
    <t>стр ВЛ 0,4 кВ Ташеба Ц.площадь 82</t>
  </si>
  <si>
    <t>стр ВЛ 10 Ташеба (Андр,Школ,Вишн,Остр)</t>
  </si>
  <si>
    <t>Стр ВЛ 10 кВ Ташеба(Труд., Школ., Юб..)</t>
  </si>
  <si>
    <t>Стр.ВЛИ-0,4.Тепл,Вишнев,4Ж</t>
  </si>
  <si>
    <t>Стр 10 с.Калинино, ул.Западная, 2</t>
  </si>
  <si>
    <t>Стр 0,4 с.Калинино, ул.Западная, 2</t>
  </si>
  <si>
    <t>Стр ВЛ-0,4 с.Калинино, поле 245, 5-7</t>
  </si>
  <si>
    <t>Стр ВЛ-10 с. Калинино, ул. Родная, №65</t>
  </si>
  <si>
    <t>Стр 0,4 с.Калинино, ул.Родная, 63</t>
  </si>
  <si>
    <t>Стр 0,4 с.Калинино, ул.Светлая, 16</t>
  </si>
  <si>
    <t>СтрВЛ-0,4массив ИвушкаулНабережная,5А</t>
  </si>
  <si>
    <t>стр ВЛ 0.4 кВ Андревская 10(Ташеба)</t>
  </si>
  <si>
    <t>Стр. ВЛИ 0,4кВ с. Б.Яр, ул. Заречная 66</t>
  </si>
  <si>
    <t>Стр. ВЛИ0,4кВ с. Б.Яр, ул. Чапаева</t>
  </si>
  <si>
    <t>стр Вл-0.4 пер. Алмазный Б.Яр</t>
  </si>
  <si>
    <t>Стр ВЛ-0,4массивИвушка,улОстровная2,4,5а</t>
  </si>
  <si>
    <t>Стр. ВЛ0,4кВ аал Сапогов</t>
  </si>
  <si>
    <t>стр ВЛ-0.4 кВ Ташеба, Восточная 1</t>
  </si>
  <si>
    <t>Стр.ВЛИ-0,4.Тепл,Цветоч,48</t>
  </si>
  <si>
    <t>стр ВЛ 0,4 кВ ул. Н.Рига,41</t>
  </si>
  <si>
    <t>ПИР_980м_юго-вост,850м_зап_Полт-Усть-Таш</t>
  </si>
  <si>
    <t>РЭС ВЛ-0,4 850м на запад от а/д Полтаков</t>
  </si>
  <si>
    <t>Стр 0,4 с.Шира, ул. Логинова, д.24, 1</t>
  </si>
  <si>
    <t>Стр.ВЛ 0,4 с. Целинное, ул.Юности, д.7</t>
  </si>
  <si>
    <t>Стр ВЛ-0,4 с.Шира, ул.Придорожная, уч.6</t>
  </si>
  <si>
    <t>Стр 0,4 с.Шира, ул. Светлая, уч. 12</t>
  </si>
  <si>
    <t>Стр ВЛ-10 оз.Беле бл.пл. уч.1, 3, 4</t>
  </si>
  <si>
    <t>ВЛЗ 10кВ вост с. Соленоозерное, уч. 29</t>
  </si>
  <si>
    <t>стр ВЛ 10 МО Соленоозерный (Мячиков)</t>
  </si>
  <si>
    <t>стр ВЛ 0,4 МО Соленоозерный (Мячиков</t>
  </si>
  <si>
    <t>Стр ВЛ-10 с.Шира, ул. Придорожная, 2</t>
  </si>
  <si>
    <t>Стр ВЛ-0,4с.Шира, ул. Придорожная, 2</t>
  </si>
  <si>
    <t>Стр. ВЛ-6кВ с. Белый Яр, ул. Придорожная</t>
  </si>
  <si>
    <t>Стр ВЛ-10 западнее р. Черная</t>
  </si>
  <si>
    <t>Стр 10кВ Аскиз, ул. Красноармейская, 38</t>
  </si>
  <si>
    <t>Стр 0,4кВ Аскиз, ул. Красноармейская, 38</t>
  </si>
  <si>
    <t>СМУ_ВЛ-0,4_Расцвет_22 Олимпиады_Главная</t>
  </si>
  <si>
    <t>Стр ВЛ-10 3,5 км от с. Целинное</t>
  </si>
  <si>
    <t>ВЛ_10кВ_Сабинка_ул_Степная_38</t>
  </si>
  <si>
    <t>ВЛ_0,4кВ_Сабинка_ул_Степная_38</t>
  </si>
  <si>
    <t>Стр. ВЛ-0,4 Б. Яр, Снежная, 8</t>
  </si>
  <si>
    <t>Стр. ВЛ-10кВ Б. Яр, с/с 3км на сев-вост.</t>
  </si>
  <si>
    <t>Стр. ВЛ-0,4 Б. Яр, Индустриаль., 52, Про</t>
  </si>
  <si>
    <t>Стр. ВЛИ 0,4кВ д.Кайбалы,ул.Чистых Рос1А</t>
  </si>
  <si>
    <t>Стр. ВЛИ0,4кВ д.Кайбалы,ул.Домрач-ва 118</t>
  </si>
  <si>
    <t>Стр. ВЛИ 0,4кВ д.Кайбалы, ул.Чулымская 2</t>
  </si>
  <si>
    <t>Стр. ВЛ0,4кВ Б. Яр, Придорожная 222, 224</t>
  </si>
  <si>
    <t>ВЛ-10кВ ДР Подсинее, ул.Ольховая, 67</t>
  </si>
  <si>
    <t>Стр ВЛИ-0,4кВ Аскиз, Кр/армейская, 58</t>
  </si>
  <si>
    <t>Стр.ВЛ-0,4кВ.Н.Имек,пр.Таежный,7</t>
  </si>
  <si>
    <t>ВЛИ-0,4 Аскиз, Российская, 12</t>
  </si>
  <si>
    <t>Стр ВЛ-0,4кВс. Б Яр. ул. Строителей,208,</t>
  </si>
  <si>
    <t>ВЛ-6кВ Белый Яр, ул. Магистральная, 16</t>
  </si>
  <si>
    <t>стр ВЛ-10 кВ п. Оросительный</t>
  </si>
  <si>
    <t>СтрВЛ-0,4д. Чапаево, ул. Кирова,72А</t>
  </si>
  <si>
    <t>СМУ_10_а. Шурышев, ул. Зеленая, 5Е</t>
  </si>
  <si>
    <t>стр ВЛ 0,4 кВ Прибой Вишневая 27,35</t>
  </si>
  <si>
    <t>Стр. ВЛЗ-10кВ Тигей, ул. Дорожная, 21</t>
  </si>
  <si>
    <t>Стр. ВЛ-0,4 Копьево, Мелиораторов, 21Д</t>
  </si>
  <si>
    <t>Стр ВЛ 0,4 кВ Ташеба, Свободы, 18</t>
  </si>
  <si>
    <t>Стр. ВЛИ-0,4 Светофор,Аскиз.тракт</t>
  </si>
  <si>
    <t>ВЛ_0,4кВ_Мечта_Садовая_28А_Вишневая_29</t>
  </si>
  <si>
    <t>Стр.ВЛ 10 Чарковский с/с АОЗТ "Степной"</t>
  </si>
  <si>
    <t>Стр. ВЛ 0,4кВ Бея, Площадь Советов, 37</t>
  </si>
  <si>
    <t>Стр Жемчужный, Комлева-Раздольная, 4</t>
  </si>
  <si>
    <t>Стр ВЛ-10 д.Мал.Половинка, уч.1/2 (МТС)</t>
  </si>
  <si>
    <t>Стр ВЛ-10,  ур. Большая Половинка</t>
  </si>
  <si>
    <t>Стр. ВЛ-0,4кВ Очуры, Тамбасова, 43-2</t>
  </si>
  <si>
    <t>Стр.ВЛ 0,4 п.Жемчужный, у.Клубничная,11</t>
  </si>
  <si>
    <t>Стр ВЛ-0,4 п.Жемчужн, ул.Клубничная,6,7</t>
  </si>
  <si>
    <t>стр ВЛ 10 кВ а/д Шира-Нов. уч.2</t>
  </si>
  <si>
    <t>Стр ВЛ-10 с.Калинино, ул.Вишневый Сад, 3</t>
  </si>
  <si>
    <t>Стр ВЛ-0,4 с.Калинино, ул.Вишневый Сад,3</t>
  </si>
  <si>
    <t>ВЛ-0,4кВ_Калинино_ул_50летПобеды,16Б</t>
  </si>
  <si>
    <t>ТП льгот.категор. до 15 кВт (УАРЭС)-2</t>
  </si>
  <si>
    <t>Стр. ВЛ 0,4кВ с. Таштып, Коммунальн. 11</t>
  </si>
  <si>
    <t>Стр. ВЛ 0,4кВ с. Таштып, ул. Новая, 9</t>
  </si>
  <si>
    <t>Стр. ВЛ-0,4 Новоенисейка, ул.Полевая,2,6</t>
  </si>
  <si>
    <t>Стр. ВЛ-10 200м на север от с. Очуры</t>
  </si>
  <si>
    <t>Стр. ВЛ-0,4 200м на север от с. Очуры</t>
  </si>
  <si>
    <t>ВЛИ 0,4кВ с. Белый Яр, ул. Луговая 17</t>
  </si>
  <si>
    <t>Стр. ВЛ-6 Алт. р-н, ЗАО"Алтайское", отде</t>
  </si>
  <si>
    <t>стр. ВЛ 0,4 кВ Кайбалы Саянская 40,42</t>
  </si>
  <si>
    <t>стр ВЛ 0,4 кВ Подсинее ул. Трактовая 4</t>
  </si>
  <si>
    <t>Стр.ВЛИ-0,4.Аскиз,у.65летПобеды,1</t>
  </si>
  <si>
    <t>ПИР п. Расцвет, ул.Достоевского, 2</t>
  </si>
  <si>
    <t>Стр. ВЛ-0,4 п.Тепличн., Пионерская, 21а</t>
  </si>
  <si>
    <t>Стр. ВЛ-10 У-Аб. р-н, в 4км от с.Вершино</t>
  </si>
  <si>
    <t>Стр. ВЛ-0,4 У-Аб. р-н, в 4км от с.Вершин</t>
  </si>
  <si>
    <t>СтрВЛ-0,4 п. Расцвет, ул. Березовая, 8</t>
  </si>
  <si>
    <t>СтрВЛ-04с. Зеленое,ул.Шестнадцатая,17</t>
  </si>
  <si>
    <t>Стр. ВЛИ-0,4 м.Надежда,Лесная,9</t>
  </si>
  <si>
    <t>СтрВЛ-0,4д. Чапаево, ул. Московская,37А</t>
  </si>
  <si>
    <t>стр ВЛ 0,4 кВ СТ "Сибиряк" ул. 4-ая 33</t>
  </si>
  <si>
    <t>стр ВЛ 10 кВ  "Прибой" Абрикосовая34</t>
  </si>
  <si>
    <t>Стр 10кВ а.Райков, Восточн. Ветка</t>
  </si>
  <si>
    <t>Стр 0,4кВ а.Райков, Восточн. Ветка</t>
  </si>
  <si>
    <t>Стр 10кВ Сапогов, пр. Центральный, 24,42</t>
  </si>
  <si>
    <t>Стр 0,4кВ Сапогов, пр. Центральн, 24,42</t>
  </si>
  <si>
    <t>ПИР ВЛ 10/0,4 в пойме р.Тесь с.Боград</t>
  </si>
  <si>
    <t>Стр. 0,4кВ с.Аскиз, ул. Жукова, 17</t>
  </si>
  <si>
    <t>Стр. ВЛ0,4кВ с. Аскиз , ул. Промышленная</t>
  </si>
  <si>
    <t>стр. ВЛ0,4кВ с.Аскиз, ул.Пограничная, 19</t>
  </si>
  <si>
    <t>Стр. 0,4кВ с.Аскиз, ул. Кадышева, 48</t>
  </si>
  <si>
    <t>стр ВЛ-0,4кВс. Аскиз, ул. Победы, 30</t>
  </si>
  <si>
    <t>Стр. 0,4кВ с.Аскиз, ул. Ахпашева, 12</t>
  </si>
  <si>
    <t>Стр. ВЛ-0,4кв с. Аскиз ул.Аскизская, 46</t>
  </si>
  <si>
    <t>ПИР_Шебаевское_3,5км_запад_Зеленое_уч.3</t>
  </si>
  <si>
    <t>СтрВЛ-04 с. Зеленое,ул. Пятнадцатая,55</t>
  </si>
  <si>
    <t>СтрВЛ0,4кВ аал. Катанов, ул. Шоссейная,3</t>
  </si>
  <si>
    <t>ВЛ-10кВ_ 91км а/д Абакан-Ак-Довурак</t>
  </si>
  <si>
    <t>Стр 0,4 кВ Аскиз, ул. Майнагашева, 24</t>
  </si>
  <si>
    <t>Стр ВЛ 10 кВ аал Сафронов (лот 19)</t>
  </si>
  <si>
    <t>Стр ВЛ 0,4 аал Сафронов (лот19)</t>
  </si>
  <si>
    <t>ВЛ-10 кВ  с. Аскиз, ул. Тейская, 29</t>
  </si>
  <si>
    <t>Стр. ВЛ0,4кВ с.Аскиз, ул.Тейская, 28</t>
  </si>
  <si>
    <t>стр ВЛ 0,4 кВ Бея,П.Советов, 39</t>
  </si>
  <si>
    <t>Стр. ВЛ-0,4 с Приисковое, ул Советская,</t>
  </si>
  <si>
    <t>ВЛ-0,4кВ п. Расцвет, ул.Московская, 2</t>
  </si>
  <si>
    <t>ВЛЗ 6кВ с. Белый Яр, ул. Азовская 18</t>
  </si>
  <si>
    <t>ВЛИ 0,4кВ с. Белый Яр, ул. Азовская 18</t>
  </si>
  <si>
    <t>ВЛ-0,4кВ_Калинино_ул_Бульварная,6</t>
  </si>
  <si>
    <t>Стр. ВЛ0,4кВ Шебаевское, отд.2 уч.6</t>
  </si>
  <si>
    <t>стр ВЛ 6 кВ Б.Яр Нарылковых  21</t>
  </si>
  <si>
    <t>стр ВЛ 0,4 Б.Яр Нарылковых  21</t>
  </si>
  <si>
    <t>стр ВЛ 0,4 кВ Б.Яр, Чапаева,27</t>
  </si>
  <si>
    <t>Стр.ВЛ6кВ с. Б.Яр, ул. Горького, 137,139</t>
  </si>
  <si>
    <t>Стр. ВЛ0,4кВ с. Б. Яр, ул. Горького, 137</t>
  </si>
  <si>
    <t>ВЛИ 0,4кВ с. Белый Яр, ул. Пролет-я 90</t>
  </si>
  <si>
    <t>ВЛИ 0,4кВ с. Белый Яр, ул. Юбилейная 56</t>
  </si>
  <si>
    <t>стр. ВЛ-10на Ю-З от "Сиб. губерния"</t>
  </si>
  <si>
    <t>стр. ВЛ-0,4 на Ю-З от "Сиб. губерния"</t>
  </si>
  <si>
    <t>Стр. ВЛИ 0,4кВ д. Кайбалы, ул.Казан-я 77</t>
  </si>
  <si>
    <t>Стр. ВЛ-6кВ Алтайск. р-н, с. Белый Яр, 1</t>
  </si>
  <si>
    <t>Стр ВЛ-0,4 с. Белый Яр, 17 км + 135 м сп</t>
  </si>
  <si>
    <t>ВЛ-10кВ Богр. р-н, ур. лог Каменный,</t>
  </si>
  <si>
    <t>Стр ВЛ-10 8,2км восточнее с.Верх-Ерба</t>
  </si>
  <si>
    <t>Стр.ВЛ10.в 3км от с.Климаниховский</t>
  </si>
  <si>
    <t>Стр-во 10кВ,а.Отты,133м на юз от д.2Набе</t>
  </si>
  <si>
    <t>Стр. ВЛИ-0,4кВ Тигей, ул. Дорожная, 21</t>
  </si>
  <si>
    <t>Стр. ВЛ-0,4 Большой бор, ул.Таежная, 30</t>
  </si>
  <si>
    <t>Стр Ташт. район,С.Анчул,ул.Таежная,24А</t>
  </si>
  <si>
    <t>Стр 0,4кВ п.Ташеба ул.70 Лет Победы, 36</t>
  </si>
  <si>
    <t>стр 10 кВ Калинино", ул. Калинина,5А,7..</t>
  </si>
  <si>
    <t>СтрВЛ-04с. Зеленое,ул.Тринадцатая,3</t>
  </si>
  <si>
    <t>Стр.ВЛИ-0,4.Тепл,Сибирск,2</t>
  </si>
  <si>
    <t>Стр ВЛ 0,4 Ташеба Вишн, Школ,Ц. площ</t>
  </si>
  <si>
    <t>стр. ВЛ 0,4 кВ "Прибой" Земляничная, 9</t>
  </si>
  <si>
    <t>ВЛ-0,4кВ,с.Зеленое,ул.Шестнадцатая,2</t>
  </si>
  <si>
    <t>ВЛИ 0,4кВ с. Белый Яр, ул. Верхняя 1, 3</t>
  </si>
  <si>
    <t>Чапаево ул. Московская 35</t>
  </si>
  <si>
    <t>РЭС_ВЛ-0,4кВ_Списание_2</t>
  </si>
  <si>
    <t>ВЛИ 0,4кВ д. Кайбалы, ул. Таймырская 28</t>
  </si>
  <si>
    <t>стр ВЛ 0,4 кВ Шанхай, Зеленое</t>
  </si>
  <si>
    <t>СтрВЛ-04с.Зеленое,ул.Тридцать четв.1,12</t>
  </si>
  <si>
    <t>ПИР д. Кайбалы, ул. Муслинская, 7</t>
  </si>
  <si>
    <t>ПИР д. Кайбалы, ул. Чистых Рос, уч. 34</t>
  </si>
  <si>
    <t>Стр. ВЛ 0,4кВ Кайб. Спасская, 56, 62</t>
  </si>
  <si>
    <t>ВЛ-10 Калинино, ул. Коммунаров, ферма 2</t>
  </si>
  <si>
    <t>СМУ ВЛ-10кВ с.Зеленое, ул.21-я, 52</t>
  </si>
  <si>
    <t>СМУ ВЛ-0,4кВ с.Зеленое, ул.21-я, 52</t>
  </si>
  <si>
    <t>стр ВЛ 10 АОЗТ "Сапогово" в 2км зап Таш</t>
  </si>
  <si>
    <t>СтрВЛ-0,4гШебаевское, ул. Лазурная, 1</t>
  </si>
  <si>
    <t>СтрВЛ-10Шебаевское, ул. Лазурная, 1</t>
  </si>
  <si>
    <t>стр ВЛ 10 кВ 6 км западнее Оросительный</t>
  </si>
  <si>
    <t>СтрВЛ-04м.Индустр-ый Калиновая,22,24,35,</t>
  </si>
  <si>
    <t>СтрВЛ-10м.Индустр-ый Калиновая,22,24,35</t>
  </si>
  <si>
    <t>Стр ВЛ-0,4 с.Калинино, ул.Кукурузная, 33</t>
  </si>
  <si>
    <t>Стр.ВЛ-10кВ ф.78-01 У-Хайза</t>
  </si>
  <si>
    <t>Стр 0,4 Аскиз, Кадышева, 12,14,19,21,23</t>
  </si>
  <si>
    <t>Стр 10/0,4 кВ с. Таштып ул. А. Матерова</t>
  </si>
  <si>
    <t>ВЛ-10 кВ с. Таштып, ул. А. Матёрова</t>
  </si>
  <si>
    <t>ВЛ-0,4 кВ с. Таштып, ул. А. Матёрова</t>
  </si>
  <si>
    <t>Стр-0,4 с.Калинино, ул.Кукурузная, у.7</t>
  </si>
  <si>
    <t>Стр.ВЛИ-0,4.Тепл,Ключинск,12</t>
  </si>
  <si>
    <t>стр ВЛ 0,4 Ташеба, Островского 12,14,16</t>
  </si>
  <si>
    <t>Стр ВЛ0,4кВ п. Расцвет,ул. Спортивная</t>
  </si>
  <si>
    <t>СтрВЛ-04Чапаево, ул. Тихая,50</t>
  </si>
  <si>
    <t>Стр ВЛ-0,4 с.Калинино, ул.Арбузная, 25</t>
  </si>
  <si>
    <t>Стр ВЛ-0,4 с.Калинино, ул.Тополинная, 43</t>
  </si>
  <si>
    <t>СтрВЛ-04 с. Зеленое,ул.Двенадцатая,78</t>
  </si>
  <si>
    <t>Стр.ВЛИ-0,4.Луговая,ул.Степная,35</t>
  </si>
  <si>
    <t>Стр 0,4 Бейка, ул. Нагорная, 1А</t>
  </si>
  <si>
    <t>Стр. ВЛ-0,4кВ с Июс, ул Мира,  д. 38</t>
  </si>
  <si>
    <t>Стр.ВЛИ-0,4кВ Жемч,СТ Санатор.кв13,уч75А</t>
  </si>
  <si>
    <t>Стр.ВЛИ-0,4.Бирикчуль,ул.Хабзасская,33Б</t>
  </si>
  <si>
    <t>Стр.ВЛИ-0,4.Усть-Таштып,ул.Центральн,24</t>
  </si>
  <si>
    <t>Стр.ВЛИ-0,4.Аскиз,ул.Аэродромная,4</t>
  </si>
  <si>
    <t>Стр.ВЛИ0,4 д.Кайбалы, ул. Спасская 66</t>
  </si>
  <si>
    <t>СМУ_0,4_Мечта, ул Садовая, Виноградная</t>
  </si>
  <si>
    <t>Стр.ВЛИ-0,4.Кызлас,ул.Набережная,20А</t>
  </si>
  <si>
    <t>ВЛ-10 1,5км С-З СТ Ташеба</t>
  </si>
  <si>
    <t>Стр. ВЛ-10кВ 1км от оз. Худжур на восток</t>
  </si>
  <si>
    <t>Стр. ВЛ-0,4кВ 1км от оз. Худжур на вост</t>
  </si>
  <si>
    <t>Стр-во ВЛ 10 кВ, КТП 10/0,4 КФХ Ивандаев</t>
  </si>
  <si>
    <t>ПИР ВЛ-0,4кВ д. В. Курулгашпер. фруктовы</t>
  </si>
  <si>
    <t>стр ВЛ 0,4 Ташеба, Курская 48</t>
  </si>
  <si>
    <t>Стр. ВЛ-0,4 Б. Яр, А. Глазко, 7А</t>
  </si>
  <si>
    <t>ВЛ-0.4кВ с.Белый-Яр ул.Придорожная 168</t>
  </si>
  <si>
    <t>ВЛИ 0,4кВ с. Новоросс-е, ул. Глазко 2А</t>
  </si>
  <si>
    <t>Стр. ВЛ-0,4 Подсинее, Советская, 16</t>
  </si>
  <si>
    <t>ВЛ-10кв_Полтаков_КФХ Чистыгашева</t>
  </si>
  <si>
    <t>Стр 0,4 кВ Аскиз, Российская, 16</t>
  </si>
  <si>
    <t>ВЛИ 0,4кВ д. Кайбалы, ул. Цветочная 1</t>
  </si>
  <si>
    <t>Стр 0,4кВ Аскиз, ул. Цукановой, 51</t>
  </si>
  <si>
    <t>Стр 0,4кВ Аскиз, ул. Г.Тюдешевой,18</t>
  </si>
  <si>
    <t>Стр. ВЛ-0,4кВ Б. Яр, Полевая, 69</t>
  </si>
  <si>
    <t>ВЛ-0,4кВ 3,7 км на с/3 от д. Усть-Хойза</t>
  </si>
  <si>
    <t>ВЛ-10кВ 3,7 км на с/3 от д.Усть-Хойза</t>
  </si>
  <si>
    <t>СМУ_0,4_с. Новоенисейка, ул. Степная, 88</t>
  </si>
  <si>
    <t>ВЛ 6кВ с. Белый Яр, ул. Прол-я, Индуст-я</t>
  </si>
  <si>
    <t>ВЛ 0,4кВ с. Белый Яр, ул. Прол-я, Индуст</t>
  </si>
  <si>
    <t>Стр 0,4кВ Аскиз, ул. Кузнецова, 7</t>
  </si>
  <si>
    <t>Стр 0,4кВ мас.Индустриал, Калиновая,12</t>
  </si>
  <si>
    <t>Стр. ВЛ-10кВ с. Имек, ул. Солнечная, 36</t>
  </si>
  <si>
    <t>Стр. ВЛ-0,4 Аскиз, ул.Мелиоративная, 14</t>
  </si>
  <si>
    <t>Стр.ВЛЗ 10кВ, с. Кирба, ул. Южная 8, 10</t>
  </si>
  <si>
    <t>Стр. ВЛИ 0,4кВ с. Кирба, ул. Южная 8, 10</t>
  </si>
  <si>
    <t>ПИР_Аскиз, ул. Школьная, 6</t>
  </si>
  <si>
    <t>СМУ_10_с. Новоенисейка, ул. Степная, 88</t>
  </si>
  <si>
    <t>ВЛЗ 10кВ аал Шалгинов, в 4,1 км от Южной</t>
  </si>
  <si>
    <t>Стр.ВЛЗ-10кВ Шира,ул.Зеленая, 37</t>
  </si>
  <si>
    <t>Стр.ВЛИ-0,4кВ Шира,ул.Зеленая, 37</t>
  </si>
  <si>
    <t>Стр. ВЛЗ-10кВ Вост.соленооз.20км,уч.3/60</t>
  </si>
  <si>
    <t>Стр.ВЛИ-0,4кВ Вост.соленооз.20км,уч.3/60</t>
  </si>
  <si>
    <t>стр.ВЛ 10кВ Ташеба(Вост.,Юбил.,Ц.пл...)</t>
  </si>
  <si>
    <t>стр.ВЛ 0,4кВ Ташеба(Вост.,Юбил.,Ц.пл...)</t>
  </si>
  <si>
    <t>Стр.ВЛИ-0,4.Тепл,Камск,3,5</t>
  </si>
  <si>
    <t>РЭС ВЛ-0,4кВ п.Расцвет, ул.Спортивная 14</t>
  </si>
  <si>
    <t>Стр. ВЛ-10 ЗАО Шебаевское западнее с. Ка</t>
  </si>
  <si>
    <t>Стр ВЛ-0,4кВ ЗАО Шебаевское западнее с.</t>
  </si>
  <si>
    <t>СтрВЛ-0,4д. Чапаево, ул. Светлая, 7</t>
  </si>
  <si>
    <t>Стр с.Калинино, ул.Студентческая, 11-1Б</t>
  </si>
  <si>
    <t>ПИР.Теплич,Солнеч,96</t>
  </si>
  <si>
    <t>ПИР.Теплич,Пионерская,35</t>
  </si>
  <si>
    <t>ПИР с. Калинино, ул. Арбузная, 26</t>
  </si>
  <si>
    <t>ПИР_конно-спортивный,АОЗТ_Сапогово</t>
  </si>
  <si>
    <t>ВЛ-0,4кВ с.Красноозерное,ул.Школьная,43</t>
  </si>
  <si>
    <t>ПИР с. Белый Яр, ул. Похабова, 6</t>
  </si>
  <si>
    <t>ВЛИ 0,4кВ с. Белый Яр, ул. Юбилейная 47</t>
  </si>
  <si>
    <t>ПИР с. Усть-Чуль, ул. Советская, 62</t>
  </si>
  <si>
    <t>ВЛИ-0,4 Аскиз, Майнагашева, 31</t>
  </si>
  <si>
    <t>Стр ВЛ0,4кВ д. м.Ивушка, ул. Зеленая,4,1</t>
  </si>
  <si>
    <t>ПИР_д.Чапаево,пер.Тополевый,18,22</t>
  </si>
  <si>
    <t>ПИР.Теплич,Строительн,3</t>
  </si>
  <si>
    <t>ПИР_Сапогов,ул.Береговая,4</t>
  </si>
  <si>
    <t>ПИР п. Тепличный, ул. Строительная, 27</t>
  </si>
  <si>
    <t>ПИР Мохов,ДТ Прибой, ул. Рябиновая, 29</t>
  </si>
  <si>
    <t>ПИР с. Зеленое,ул.Пятнадцатая, 31</t>
  </si>
  <si>
    <t>ВЛ-0,4_восточ_часть_Московское_уч.1_2.</t>
  </si>
  <si>
    <t>ВЛИ 0,4кВ п. Расцвет, ул. Тепличная 18</t>
  </si>
  <si>
    <t>Стр.ВЛ-0,4кВп.Расцвет,ул.Привольная,15</t>
  </si>
  <si>
    <t>Стр.ВЛИ-0,4.Тепл,Цветоч,2</t>
  </si>
  <si>
    <t>ПИР с. Зеленое,ул.Шестнадцатая, 12</t>
  </si>
  <si>
    <t>Стр ВЛ-0,4 с.Зеленое, у.Семнадцатая 5,12</t>
  </si>
  <si>
    <t>Стр ВЛ-0,4 с.Калинино, ул. Арбузная, 3</t>
  </si>
  <si>
    <t>КТП-10/0,4кВмассивИзумруд,ул.Заречная,11</t>
  </si>
  <si>
    <t>ВЛ-10кВ массив Изумруд,ул.Заречная,11</t>
  </si>
  <si>
    <t>Стр.ВЛ0,4кВ с. Кайбалы, ул. Тамбовская,</t>
  </si>
  <si>
    <t>ВЛ-10 кВ КФХ "Опорное",с.Новороссийское</t>
  </si>
  <si>
    <t>Стр п.Жемчужный, ул.Пляжная, д.3</t>
  </si>
  <si>
    <t>ПИР  п.Жемчужный, кв.13, уч.2</t>
  </si>
  <si>
    <t>ПИР с.Шира, ул.Вербная, уч.7</t>
  </si>
  <si>
    <t>Стр ВЛ-0,4 п. Колодезный, кв. 13, уч.45</t>
  </si>
  <si>
    <t>Стр ВЛ-0,4 п. Колодезный, кв. 11, уч.150</t>
  </si>
  <si>
    <t>Стр ВЛ-0,4 с.Шира, ул.Солнечная, д.3</t>
  </si>
  <si>
    <t>РЭС ВЛИ-0,4кВ ф.4 от ТП72-04-16 от сущ.</t>
  </si>
  <si>
    <t>СМУ_ВЛ-0,4_ССтрин_Степная_40</t>
  </si>
  <si>
    <t>СМУ_ВЛ-0,4_Шира_Абрикосовая_8</t>
  </si>
  <si>
    <t>СМУ_ВЛ-0,4_Шира_Юности_5</t>
  </si>
  <si>
    <t>СМУ_ВЛ-0,4_Шира_Виноградная_9</t>
  </si>
  <si>
    <t>СМУ_ВЛ-0,4_Шира_Чапаева_36</t>
  </si>
  <si>
    <t>Стр. ВЛ10кВ Ордж. р-н, в 3,8 км слева от</t>
  </si>
  <si>
    <t>ВЛИ-0,4кВ Б.Яр ул.Строителей 188</t>
  </si>
  <si>
    <t>Стр. ВЛ10 6,5км. сев-вос с.Июс, 4,2км юг</t>
  </si>
  <si>
    <t>Стр 0,4 Аскиз, ул. Солнечная, 49</t>
  </si>
  <si>
    <t>ул.Луговая 4, ВЛ0,4кВ от ТП 11-18-08</t>
  </si>
  <si>
    <t>пер. Снежный, ВЛ0,4кВ от ТП 97-01-63 ф.</t>
  </si>
  <si>
    <t>ул. Ключинская, ВЛ 0,4кВ</t>
  </si>
  <si>
    <t>ул. Полевая 6,10, ВЛ0,4кВ от ТП 11-18-14</t>
  </si>
  <si>
    <t>Калинино улСтуденческая 1е</t>
  </si>
  <si>
    <t>п.Ташеба, ул. Южная 2</t>
  </si>
  <si>
    <t>Чапаево ул Тихая 26,17</t>
  </si>
  <si>
    <t>СтрВЛ-04 с. Зеленое,ул. Семнадцатая,18</t>
  </si>
  <si>
    <t>СМУ ВЛ-10кВ с.Зеленое, ул.Радужная. 13</t>
  </si>
  <si>
    <t>ПИР_Казановка,ул.Заречная,10</t>
  </si>
  <si>
    <t>ВЛ10кВ КФХ Олисов В.А. аал Чарков</t>
  </si>
  <si>
    <t>Стр.ВЛИ-0,4.Тепл,Маггеги,6</t>
  </si>
  <si>
    <t>Стр. ВЛЗ-10кВ АОЗТ Степн. ур.Чугунок,1-1</t>
  </si>
  <si>
    <t>Стр. ВЛИ-0,4кВ с. Бирикчуль, ул. Хабзасс</t>
  </si>
  <si>
    <t>Стр. ВЛ-0,4кВ с. Аскиз, ул. Сырзаводская</t>
  </si>
  <si>
    <t>ПИР.Тепл,Совхоз,1/2Д</t>
  </si>
  <si>
    <t>Стр.ВЛ,0,4кВ c.Зеленое,ул.Виноградная,1в</t>
  </si>
  <si>
    <t>Стр ВЛ-0,4 ДТ_Прибой _улФруктов 48,57,58</t>
  </si>
  <si>
    <t>Стр ВЛ-10 с.Калинино, ул.Калинина, д.24</t>
  </si>
  <si>
    <t>Стр. ВЛ0,4кВ а. Баинов, ул. Береговая,35</t>
  </si>
  <si>
    <t>РЭС ВЛ-0,4кВ г.Абк_Ивушк_Клубн_36,34,30а</t>
  </si>
  <si>
    <t>РЭС ВЛ-0,4кВ д.Чапаево, пер. Дачный_1</t>
  </si>
  <si>
    <t>РЭС ВЛ-0,4кВ д.Мохов_Прибой_Ягодная_59</t>
  </si>
  <si>
    <t>СТР ВЛ 0,4 с/т Сибиряк, ул. Четвертая, 6</t>
  </si>
  <si>
    <t>ВЛИ-0,4 Анчул, Таежная, 34Б</t>
  </si>
  <si>
    <t>ПИР_3км_ЮВ_д.Ковыльная_уч.20_район_пруда</t>
  </si>
  <si>
    <t>ПИР с. Зеленое,ул.Пятнадцатая, 5</t>
  </si>
  <si>
    <t>Стр.ВЛ0,4кВс.Зеленое,улТринадцатая,68,63</t>
  </si>
  <si>
    <t>СтрВЛ-04 Зеленое,ул.Четырнадцатая,68</t>
  </si>
  <si>
    <t>ПИР Новокурск, Степная 25</t>
  </si>
  <si>
    <t>ВЛ-6кВ с.Приисковое, ул.Советская, 52</t>
  </si>
  <si>
    <t>ВЛ-0,4кВ_Советская_Хакасия_Школьная,1</t>
  </si>
  <si>
    <t>Стр. ВЛ-0,4кВ д.Кайбалы, ул. Мирная, 47</t>
  </si>
  <si>
    <t>ПИР с. Зеленое, ул. Девятнадцатая, 24</t>
  </si>
  <si>
    <t>ВЛ-0,4кВ, с. Зеленое,ул.Четырнадцатая,56</t>
  </si>
  <si>
    <t>ПИР с. Зеленое,ул.Шестнадцатая, 3</t>
  </si>
  <si>
    <t>Стр.ВЛ-0,4кВп.Расцвет,ул.Придорожная,23</t>
  </si>
  <si>
    <t>ВЛ-10кВп.Расцвет,ул.Торг,2,ул.Степная,12</t>
  </si>
  <si>
    <t>Стр.ВЛИ-0,4.Тепл,Ленина,55Г</t>
  </si>
  <si>
    <t>ВЛ-10. Тепличный, ул. Ленина, 55Г</t>
  </si>
  <si>
    <t>Стр. ВЛ-6кВ с. Белый Яр, ул. Горького,7</t>
  </si>
  <si>
    <t>Стр. ВЛИ -0,4 кВ с. Белый Яр, ул. Горько</t>
  </si>
  <si>
    <t>ВЛЗ 6кВ с. Белый Яр, ул. Степная</t>
  </si>
  <si>
    <t>ВЛИ 0,4кВ с. Белый Яр, ул. Степная</t>
  </si>
  <si>
    <t>Стр 0,4пТашеба пл Центральн.17Курская 14</t>
  </si>
  <si>
    <t>СтрВЛ-10Ташеба пл Центральн.17Курская 14</t>
  </si>
  <si>
    <t>Стр ВЛ-10, ЗАО "Биджинское"</t>
  </si>
  <si>
    <t>Стр.ВЛИ-0,4.м.Мечта,ул.Урож,Кедр,Садов</t>
  </si>
  <si>
    <t>Стр. ВЛ 0,4кВ Копьево, Октябрьская, 12</t>
  </si>
  <si>
    <t>Стр Жемчуж, Комлева-Раздоль, 6, 9, 11</t>
  </si>
  <si>
    <t>ВЛ-0,4кВп.Расцвет,улТорг.2,ул.Степная,12</t>
  </si>
  <si>
    <t>Стр ВЛ-10, оз.Беле, уч.14</t>
  </si>
  <si>
    <t>ВЛИ-10кВ Южнее д.Кобяково КФХ Медведев</t>
  </si>
  <si>
    <t>ВЛИ 0,4кВ с. Белый Яр, ул. Заречная 14</t>
  </si>
  <si>
    <t>ПИР с. Белый Яр, ул. Игарская 7</t>
  </si>
  <si>
    <t>ПИР Б.Яр, ул. Набережная, 86</t>
  </si>
  <si>
    <t>Стр ВЛ-10 оз.Беле,  бл.пл. 10; 11;  11,4</t>
  </si>
  <si>
    <t>Стр ВЛ-10 п.Жемчужный, ул.Комлева, д.1А</t>
  </si>
  <si>
    <t>Стр. ВЛ-10 Ордж р-н, сев-вост д. Большой</t>
  </si>
  <si>
    <t>ВЛ-0,4кВ Белый Яр, ул. Магистральная, 16</t>
  </si>
  <si>
    <t>ВЛ10кВ_1км_озКрасное,Синяя_Долина_(корр)</t>
  </si>
  <si>
    <t>Л-0.4 кВ  С БЕЛЫЙ ЯР, УЛ ХЛЕБОЗАВОДСКАЯ</t>
  </si>
  <si>
    <t>СМУ ВЛ-0,4кВ ДР Подсинее, ул.Кленовая, 2</t>
  </si>
  <si>
    <t>Стр. ВЛ0,4кВ с. Таштып, ул. Гагарина, 16</t>
  </si>
  <si>
    <t>стр ВЛ 10кВ КФХ Борозда</t>
  </si>
  <si>
    <t>д.Массив Ивушка ул.Фиалковая 23</t>
  </si>
  <si>
    <t>Стр с.Калинино ул.Абаканская,20</t>
  </si>
  <si>
    <t>РЭС ВЛ-0,4кВ аал Чарков, ул. Калинина 38</t>
  </si>
  <si>
    <t>стр ВЛ 0,4 Таштып_Комунальная 3;4а</t>
  </si>
  <si>
    <t>Стр. ВЛ0,4кВ с. Таштып, ул. Новая,28</t>
  </si>
  <si>
    <t>СМУ ВЛ-04 в 2км западнее п.Ташеба,уч.5</t>
  </si>
  <si>
    <t>ВЛ-0,4кВ_с.Зеленое_ул.12-я_50</t>
  </si>
  <si>
    <t>СтрВЛ-04п. Расцвет, ул. Привольная,19</t>
  </si>
  <si>
    <t>СМУ_10_Мечта, ул Садовая, Виноградная</t>
  </si>
  <si>
    <t>ВЛ-04 от Тп 32-06-07 Л5 ул Зеленая 48 По</t>
  </si>
  <si>
    <t>ВЛ-0,4кВ_Новоенисейка_ул_Боровая,8</t>
  </si>
  <si>
    <t>Стр. ВЛИ -0,4кВ с. Имек, ул. Солнечная,</t>
  </si>
  <si>
    <t>Стр 0,4кВ мас.Индустриальный, Соснов 5,9</t>
  </si>
  <si>
    <t>ПИР.Теплич,Солнеч,100</t>
  </si>
  <si>
    <t>ПИР.Тепл,Мичур,8</t>
  </si>
  <si>
    <t>Стр.ВЛИ-0,4.Тепл,Колхоз,4</t>
  </si>
  <si>
    <t>СМУ_10_а. Сапогов, ул.Трудовая, 15А, 17А</t>
  </si>
  <si>
    <t>СМУ_0,4_а.Сапогов, ул.Трудовая, 15А, 17А</t>
  </si>
  <si>
    <t>СМУ_10кВ_0,5км с/з а. Доможаков</t>
  </si>
  <si>
    <t>СМУ ВЛ-10 3км на севе.-запад от ФАП аал</t>
  </si>
  <si>
    <t>СМУ ВЛ04  3км на севе-запад от ФАП аал А</t>
  </si>
  <si>
    <t>РЭС ВЛ-0,4кВ п.Тепличный, ул.Мира_22</t>
  </si>
  <si>
    <t>СМУ ВЛ-10 ул.Тридцать седьмая, 1</t>
  </si>
  <si>
    <t>СМУ_10_Кайбалы,ул.Казанская,93</t>
  </si>
  <si>
    <t>СМУ_0,4_Кайбалы,ул.Казанская,93</t>
  </si>
  <si>
    <t>СМУ с. Кайбалы, ул. Луговая, 5</t>
  </si>
  <si>
    <t>Стр. ВЛ-04кВ Сарала, Партизанская, 44</t>
  </si>
  <si>
    <t>ПИР Самохвал, Машиностр. Одиннад. 65</t>
  </si>
  <si>
    <t>д.Массив Ивушка ул.Ягодная 8,17,22,43</t>
  </si>
  <si>
    <t>ул. Октябрьская 46, ВЛ0,4кВ от ТП 11-18-</t>
  </si>
  <si>
    <t>Стр п.Тепличный, ул.Зеленая,1д</t>
  </si>
  <si>
    <t>ул.Юбилейная д.33 ВЛИ-0,4 от ТП-10/0,4</t>
  </si>
  <si>
    <t>СМУ ВЛ-0,4 Тепличный, ул.Механизат-в, 18</t>
  </si>
  <si>
    <t>ПИР с. Зеленое,ул.Одиннадцатая, 38</t>
  </si>
  <si>
    <t>ВЛИ 0,4кВ с. Аршаново, ул. Победы 7А 2</t>
  </si>
  <si>
    <t>Стр 0,4 Аскиз, Солнечная, 5</t>
  </si>
  <si>
    <t>стр ВЛ 0,4 кВ Прибой Малиновая 33</t>
  </si>
  <si>
    <t>СтрВЛ-10 с. Зеленое,ул.Четырнадцатая,68</t>
  </si>
  <si>
    <t>Стр. Кожухово Советская 4Б ВЛ-10кВ.</t>
  </si>
  <si>
    <t>СМУ ВЛ-10кВ Прибой, ул.Земляничная, 3,4</t>
  </si>
  <si>
    <t>СМУ ВЛ-0,4кВ Прибой, ул.Земляничная, 3,4</t>
  </si>
  <si>
    <t>СМУ ВЛ-0,4кВ д.Кайбалы ул.Минусинская 13</t>
  </si>
  <si>
    <t>ВЛ-0,4кВ Подсинее, ул. Терешковая, 14</t>
  </si>
  <si>
    <t>ВЛ-0,4 Кайбалы Хрустальная 13,25</t>
  </si>
  <si>
    <t>ПИР_Аскиз, ул. Майнагашева, 13</t>
  </si>
  <si>
    <t>Стр.ВЛ-10кВ ф.85-01 1км_восточнее_д.Капч</t>
  </si>
  <si>
    <t>Стр.ВЛ-10кВ ф.90-12 Анхаков,Школьная,9</t>
  </si>
  <si>
    <t>Стр.ВЛ-10кВ ф.90-12 ЗАО Есинское</t>
  </si>
  <si>
    <t>Стр.ВЛ-10кВ ф.90-06  Полтаков,Целинная</t>
  </si>
  <si>
    <t>Стр.ВЛ-10кВ ВЧ-44360 а.Сапогово 1 этап</t>
  </si>
  <si>
    <t>Стр КЛ 0,4кВ Ташеба ул.70 Лет Победы, 36</t>
  </si>
  <si>
    <t>КЛ-6_У-Абакан_Промышленная 4</t>
  </si>
  <si>
    <t>Стр.КЛ-10кВ ВЧ-44360 а.Сапогово 1 этап</t>
  </si>
  <si>
    <t>КТП 10/0,4кВ с. Белый Яр, ул. Цел-я 31</t>
  </si>
  <si>
    <t>Стр ТП в 4 км сев-вост а. Ах-Хол</t>
  </si>
  <si>
    <t>Стр СТП  КФХ 5,3 км западнее с. Б.Ерба</t>
  </si>
  <si>
    <t>Стр ТП М.Арбаты, секц.21, контур 30</t>
  </si>
  <si>
    <t>КТП-6/0,4кВ с. Белый Яр, ул. Погран</t>
  </si>
  <si>
    <t>Стр ТП оз.Беле, в 10,25 км от с.Целинное</t>
  </si>
  <si>
    <t>СМУ_КТП10/04кВ оз.Беле,квар.1,уч.3,уч.4</t>
  </si>
  <si>
    <t>Стр ТП озеро Тус, уч.6в</t>
  </si>
  <si>
    <t>Стр ТП вдоль дороги на оз. Шунет</t>
  </si>
  <si>
    <t>Стр ТП оз. Камышовое, участок 2</t>
  </si>
  <si>
    <t>Стр ТП п.Жемчужный, ул.Комлева, д.1А</t>
  </si>
  <si>
    <t>Стр ТП с.Соленоозерное 21,5км, уч.2/5</t>
  </si>
  <si>
    <t>Стр ТП с. Шира на расстоянии 14,9 км</t>
  </si>
  <si>
    <t>Стр ТП оз. Беле, уч.3</t>
  </si>
  <si>
    <t>Стр-ТП с.Первомайское, вост.оз.Горькое</t>
  </si>
  <si>
    <t>Стр ТП Тея в 5,7км на вост от д.22А</t>
  </si>
  <si>
    <t>Стр В. Таштып, ретранслятор РТРС</t>
  </si>
  <si>
    <t>Стр СТП Н.Тея Советская, 1</t>
  </si>
  <si>
    <t>Стр ТП 3,5 км от с. Целинное</t>
  </si>
  <si>
    <t>ПИР 2км от д.51 ул.Советск. с.Усть-Чуль</t>
  </si>
  <si>
    <t>Стр ТП западнее р. Черная</t>
  </si>
  <si>
    <t>КТП Белый Яр, ул. Магистральная, 16</t>
  </si>
  <si>
    <t>Стр.ТП10/0,4.в 3км от с.Климаниховский</t>
  </si>
  <si>
    <t>Стр ТП-10 оз.Беле бл.пл. уч.1, 3, 4</t>
  </si>
  <si>
    <t>ТП10кВ_1км_озКрасное,Синяя_Долина_(корр)</t>
  </si>
  <si>
    <t>Стр КТП 10/0,4 кВ в 2.5 км южнее  п. Оро</t>
  </si>
  <si>
    <t>Стр. СТП10/0,4кв Тигей, ул. Дорожная, 21</t>
  </si>
  <si>
    <t>Стр.ТП 10/0,4 У-Аб р-н, Чарковский с/с А</t>
  </si>
  <si>
    <t>Стр ТП д.Мал.Половинка, уч.1/2 (МТС)</t>
  </si>
  <si>
    <t>Стр ТП-10,  ур. Большая Половинка</t>
  </si>
  <si>
    <t>стр КТП 10/0,4кВ а/д Шира-Нов. уч.2</t>
  </si>
  <si>
    <t>Стр ТП10/0,4 200м на север от с. Очуры</t>
  </si>
  <si>
    <t>Стр. ТП6/0,4 Алт. р-н, ЗАО"Алтайское", о</t>
  </si>
  <si>
    <t>Стр. ТП10/0,4 У-Аб. р-н, в 4км от с.Верш</t>
  </si>
  <si>
    <t>Стр ТП а.Райков, Восточн. Ветка</t>
  </si>
  <si>
    <t>Стр ТП с. Зеленое,ул. Пятнадцатая,55</t>
  </si>
  <si>
    <t>СТП_Шебаевское_3,5км_запад_Зеленое_уч.3</t>
  </si>
  <si>
    <t>Стр КТП 10/0,4 аал Сафронов (лот19)</t>
  </si>
  <si>
    <t>стр ктп10/04 кфх Борозда</t>
  </si>
  <si>
    <t>Стр. ТП6/0,4 Алт. р-н, с. Белый Яр, 17</t>
  </si>
  <si>
    <t>Стр КТП 8,2км восточнее с.Верх-Ерба</t>
  </si>
  <si>
    <t>стр. ктп 6/0,4 Б.Яр Нарылковых, 21</t>
  </si>
  <si>
    <t>КТП-ВВ--25/10/0,4 с. Зеленое ул. 61-я</t>
  </si>
  <si>
    <t>КТП-ВВ--25/10/0,4 Поле № 8</t>
  </si>
  <si>
    <t>СМР ПНР Смирновка 2015 г</t>
  </si>
  <si>
    <t>КТП Калинино, ул. Коммунаров, ферма 2</t>
  </si>
  <si>
    <t>стр КТП 10 кВ 6 км западнее Оросительный</t>
  </si>
  <si>
    <t>Стр. ТП10/0,4кВ 1км от оз. Худжур на вос</t>
  </si>
  <si>
    <t>ПИР_Кызлас, ул.Зеленая 1,2км от д.№12</t>
  </si>
  <si>
    <t>КТП 10/0,4кВ аал Шалгинов, в 4,1км от Юж</t>
  </si>
  <si>
    <t>ВЛ-10_кВ_3,9км_ЮВ_Курганная_уч.3</t>
  </si>
  <si>
    <t>Стр. КТП АОЗТ Степн. ур.Чугунок,1-1</t>
  </si>
  <si>
    <t>ПИР_а.Анхак,в1,83 насз ул.Шосс,3</t>
  </si>
  <si>
    <t>КТП-10/0,4кВКФХ"Опорное",с.Новороссийско</t>
  </si>
  <si>
    <t>Стр. ТП10/0,4 Ордж р-н, 3,8 км слева от</t>
  </si>
  <si>
    <t>Стр. ТП10/0,4 6,5км. сев-вост с.Июс, 4,2</t>
  </si>
  <si>
    <t>ТП10/0,4 КФХ Олисов В.А., аал Чарков</t>
  </si>
  <si>
    <t>Стр КТП 10/0,4 Аскиз, Солнечн, 5</t>
  </si>
  <si>
    <t>КТП, с.Зеленое,ул.Тринадцатая,68,63</t>
  </si>
  <si>
    <t>КТП. Тепличный, ул. Ленина, 55Г</t>
  </si>
  <si>
    <t>с.Аскиз, ул.Абаканская, 33,36; ул.Горная</t>
  </si>
  <si>
    <t>Стр ТП-10, ЗАО "Биджинское"</t>
  </si>
  <si>
    <t>Стр. ТП10/0,4кВ Ордж. р-н, в 2,5 км. сле</t>
  </si>
  <si>
    <t>Стр к.н.19:11:000000:155, АО Джирим</t>
  </si>
  <si>
    <t>Стр ТП-10, оз.Беле, уч.14</t>
  </si>
  <si>
    <t>ПИР_6,6км_Маткечик_юго-запад_Красн.Камен</t>
  </si>
  <si>
    <t>ПИР_Бельтирское, ул. Промышленная, 2Е</t>
  </si>
  <si>
    <t>ПИР с. Аскиз, ул. Пограничная, 1,5,16</t>
  </si>
  <si>
    <t>ПИР 1,7 км южнее с.Джирим, Кочкин В.В.</t>
  </si>
  <si>
    <t>Стр ТП-10/0,4 Ордж р-н, сев-вост д. Боль</t>
  </si>
  <si>
    <t>Стр СТП 3,8км на сз д.3 Шоссейн,Анхаков</t>
  </si>
  <si>
    <t>СМУ_КТП_а. Шурышев, ул. Зеленая, 5Е</t>
  </si>
  <si>
    <t>СМУ_КТП10/04кВ 2км от д.Карасук</t>
  </si>
  <si>
    <t>Стр. ТП10/0,4кВ в пойме р.Тесь, с.Боград</t>
  </si>
  <si>
    <t>Стр.КТП-25кВ №78-01-03 У-Хайза</t>
  </si>
  <si>
    <t>КТПС 1,5км С-З СТ Ташеба</t>
  </si>
  <si>
    <t>ТП-10/0,4кВ_Полтаков_КФХ Чистыгашева</t>
  </si>
  <si>
    <t>СМУ_КТП_5,8 км севернее а. Райков</t>
  </si>
  <si>
    <t>СМУ_КТП_0,5км с/з а. Доможаков</t>
  </si>
  <si>
    <t>СМУ_КТП10/04кВ 3км на севе.-запад от ФАП</t>
  </si>
  <si>
    <t>СМУ_КТП10/04кВ ул.Тридцать седьмая, 1</t>
  </si>
  <si>
    <t>Стр. Кожухово Советская 4Б ТП10/0,4кВ.</t>
  </si>
  <si>
    <t>Стр. Б.Сютик вблизи р.Чулым ТП10/0,4кВ.</t>
  </si>
  <si>
    <t>Стр.СТП-25кВт №85-01-14 д.Капчалы</t>
  </si>
  <si>
    <t>СТП10/0,4 Южнее д.Кобякова КФХ Медведев</t>
  </si>
  <si>
    <t>Стр.СТП-25кВт №90-12-08 Анхаков,Школ.9</t>
  </si>
  <si>
    <t>Стр.СТП-25кВт ф.90-12-09 ЗАО Есинское</t>
  </si>
  <si>
    <t>Стр.СТП-25кВт №90-06-18  Полтаков,Целинн</t>
  </si>
  <si>
    <t>Стр ТП-10  оз.Беле, бл.пл. 10; 11;  11,4</t>
  </si>
  <si>
    <t>Стр ВЛ-10 оз.Беле, бл.пл. 10; 11;  11,4</t>
  </si>
  <si>
    <t>стр КТП10/0,4 Подс. Ветеранов Войны</t>
  </si>
  <si>
    <t>Стр. ТП-10/0,4 Калин., Коммунаров, 25</t>
  </si>
  <si>
    <t>Стр.ТП10/0,4.Подс(д),Дорожн,Белоярск,135</t>
  </si>
  <si>
    <t>стр. КТП 10/0,4Мохово 1-ая 57;Центр 22</t>
  </si>
  <si>
    <t>стр ктп10/04 Мохово(10ая Централь)</t>
  </si>
  <si>
    <t>Стр. ТП 10/0,4кВ д.Кайбалы,ул.Казанская</t>
  </si>
  <si>
    <t>Стр СТП Аскиз, Хызыл Агбан, 10</t>
  </si>
  <si>
    <t>СтрТПд.Кайбалы,ул.Абаканская, 6</t>
  </si>
  <si>
    <t>КТП 10/0,4кВ ЗАО Шебаевское, участок №18</t>
  </si>
  <si>
    <t>стр КТП 6/04 Б.Яр, Чапаева 65,71</t>
  </si>
  <si>
    <t>Стр ТП СТ Иткуль, ул. Садовая, уч.9</t>
  </si>
  <si>
    <t>КТП 10/0,4 вост-ее с.Соленоозерное уч 29</t>
  </si>
  <si>
    <t>стр КТП  МО Соленоозерный (Мячиков)</t>
  </si>
  <si>
    <t>Стр. КТП 10/0,4кВ с. Имек, ул. Солнечная</t>
  </si>
  <si>
    <t>Стр ТП с.Шира, ул. Придорожная, 2</t>
  </si>
  <si>
    <t>КТП с. Белый Яр, ул. Индуст-я, Пролет-я</t>
  </si>
  <si>
    <t>СМУ_ТП_с. Новоенисейка, ул. Степная, 88</t>
  </si>
  <si>
    <t>Стр ТП Аскиз, ул. Красноармейская, 38</t>
  </si>
  <si>
    <t>ТП10/0,4кВ_Сабинка_ул_Степная_38</t>
  </si>
  <si>
    <t>КТП 10/0,4 ДР Подсинее, ул.Ольховая, 67</t>
  </si>
  <si>
    <t>стр КТП 10/0,4 кВ Прибой Вишневая 27,35</t>
  </si>
  <si>
    <t>установка КТП урочище Марча</t>
  </si>
  <si>
    <t>СМУ КТП Кайбалы, ул.Саянская, 46</t>
  </si>
  <si>
    <t>СтрТП Сибиряк, ул. Четвертая, 33</t>
  </si>
  <si>
    <t>Стр ТП с. Зеленое,ул.Тридцать четв,1,12</t>
  </si>
  <si>
    <t>СМУ_КТП_ 91км а/д Абакан-Ак-Довурак</t>
  </si>
  <si>
    <t>ТП_Подсинее, ул.Нагорная,23,25</t>
  </si>
  <si>
    <t>Стр СТП Аскиз, ул. Майнагашева, 24</t>
  </si>
  <si>
    <t>Стр.КТП 10/0,4 с. Аскиз, ул. Тейская, 29</t>
  </si>
  <si>
    <t>КТП 6/0,4кВ с. Белый Яр, ул. Азовская 18</t>
  </si>
  <si>
    <t>Стр КТП6/0,4кВ с. Белый Яр, ул. Придорож</t>
  </si>
  <si>
    <t>Стр. ТП 10/0,4кВ Калин, Централь. 28, 34</t>
  </si>
  <si>
    <t>СтрТП массив Ивушка, ул. Дачная, 6</t>
  </si>
  <si>
    <t>СМУ КТП Б.Яр, ул.Баумана,3,20, ул.Некрас</t>
  </si>
  <si>
    <t>Стр.КТП6кВ с. Б. Яр, ул. Горького,</t>
  </si>
  <si>
    <t>стр. КТП 10/0,4 Ю-З от "Сиб. губерния"</t>
  </si>
  <si>
    <t>ТП 10/0,4кВ Богр. р-н, ур. лог Каменный,</t>
  </si>
  <si>
    <t>Стр-во ТП-10а.Отты,133м на юз от д.2Набе</t>
  </si>
  <si>
    <t>КТП-ВВ--40/10/0,4 Расцвет, ул. 70 Лет По</t>
  </si>
  <si>
    <t>КТП-ВВ--40/10/0,4 Калинино Центр.</t>
  </si>
  <si>
    <t>КТП 10/0,4кВ д.Кайбалы, ул.Таймырская 28</t>
  </si>
  <si>
    <t>СМУ КТП с.Зеленое, ул.21-я, 52</t>
  </si>
  <si>
    <t>СтрКТП Шебаевское, ул. Лазурная, 1</t>
  </si>
  <si>
    <t>Стр.КТП10/0,4кВ с. Кирба, ул. Южная 8,10</t>
  </si>
  <si>
    <t>Стр.СТП Шира,ул.Зеленая, 37</t>
  </si>
  <si>
    <t>СтрВЛ-04 п. Расцвет, ул. Тепличная,20</t>
  </si>
  <si>
    <t>Стр. ТП10/0,4кВ ЗАО Шебаевское западнее</t>
  </si>
  <si>
    <t>Стр. СТП Вост.соленооз.20км,уч.3/60</t>
  </si>
  <si>
    <t>ВЛ-0,4 кВмассив Изумруд,ул.Заречная,7,11</t>
  </si>
  <si>
    <t>ПИР с.Шира, ул. Ольховская, уч.8</t>
  </si>
  <si>
    <t>СМУ КТП Зеленое, 1 оч, 2 этап №11-21-61</t>
  </si>
  <si>
    <t>Стр 10 кВ Аскиз, Красноармейская, 50,52</t>
  </si>
  <si>
    <t>Стр ТП с. Зеленое,ул.Четырнадцатая,68</t>
  </si>
  <si>
    <t>Стр КТП  пТашеба пл Центральн.17Курская</t>
  </si>
  <si>
    <t>ПИР Жемчужный,ул.Комлева и ул.Раздольн</t>
  </si>
  <si>
    <t>КТП-10/0,4кВп.Расцвет,улТорг.2,ул.Степна</t>
  </si>
  <si>
    <t>РЭС ТП 850м на запад от А/Д Полтаков-Уст</t>
  </si>
  <si>
    <t>Стр.КТП6/0,4кВ с. Б.Яр,ул.Заречная 18, 2</t>
  </si>
  <si>
    <t>Стр вл 0,4кв</t>
  </si>
  <si>
    <t>СМУ_ТП_а. Сапогов, ул.Трудовая, 15А, 17А</t>
  </si>
  <si>
    <t>СМУ_КТП-10/0,4_Кайбалы,ул.Казанская,93</t>
  </si>
  <si>
    <t>СМУ КТП Калинино, поле 245,ул.Светлая,18</t>
  </si>
  <si>
    <t>СМУ КТП Прибой, ул.Земляничная, 3,4</t>
  </si>
  <si>
    <t>Стр КТП 6/0,4 кВ Б.Яр Янтарная, Менделе</t>
  </si>
  <si>
    <t>Стр. КТП10/0,4 д. Кайбалы, ул. Мин-я 123</t>
  </si>
  <si>
    <t>Стр ТП аал Усть-Фыркал, ул. Речная, 10</t>
  </si>
  <si>
    <t>Стр.ТП-10/0,4кВ.Таштып,Казацкая,6</t>
  </si>
  <si>
    <t>СтрТПмассив Ивушка, ул. Солнечная,4</t>
  </si>
  <si>
    <t>стр КТП 10/0.4 Ташеба, Катанова 14</t>
  </si>
  <si>
    <t>КТП_У-Абакан_Промышленная 4</t>
  </si>
  <si>
    <t>СМУ_КТП_п.Расцвет, ул. Придорожная 1</t>
  </si>
  <si>
    <t>Стр.ТП-10/0,4.Аскиз,у.65летПобеды,1</t>
  </si>
  <si>
    <t>Стр ТП Сапогов, пр. Центральный, 24, 42</t>
  </si>
  <si>
    <t>СтрТП м.Индустр-ый Калиновая,22,24,35</t>
  </si>
  <si>
    <t>ТП с. Таштып, ул. А. Матёрова</t>
  </si>
  <si>
    <t>СМУ_ТП_Мечта, ул Садовая, Виноградная</t>
  </si>
  <si>
    <t>ТП6/0,4кВ Приисковый, ул. Советская, 52</t>
  </si>
  <si>
    <t>КТП 6/0,4кВ с. Белый Яр, ул. Степная</t>
  </si>
  <si>
    <t>стр КТП 10/0,4 Таш, Северн,Славн,Батц,Шк</t>
  </si>
  <si>
    <t>Стр.ТП10/0,4.Подсинее.Храм</t>
  </si>
  <si>
    <t>стр. КТП 6/0,4 Б.Яр(Пион, Журав,Олимп.)</t>
  </si>
  <si>
    <t>Стр.ТП10/0,4.Теплич,Новая,Российск,Ленин</t>
  </si>
  <si>
    <t>СтрТП д. Чапаево, ул. Мира, 84</t>
  </si>
  <si>
    <t>СМУ_КТП_Расцвет_22 Олимпиады_Главная</t>
  </si>
  <si>
    <t>Стр. КТП 10/0,4 а.Сапогов,ул. Советская,</t>
  </si>
  <si>
    <t>стр ктп10\0 Ташеба (Андр,Школ,Вишн,Остр)</t>
  </si>
  <si>
    <t>Стр КТП10/0,4 Ташеба(Труд., Школ., Юб..)</t>
  </si>
  <si>
    <t>стр.КТП 10/0,4кВ Ташеба(Вост.,Юбил.,Ц.пл</t>
  </si>
  <si>
    <t>стр ктп 10/0,4 кВ Калинино улКалинина...</t>
  </si>
  <si>
    <t>Стр. КТП6/04 с. Белый Яр, ул. Горького,7</t>
  </si>
  <si>
    <t>КТПН6/0,4с.Присковый, ул.Центральная 1Д</t>
  </si>
  <si>
    <t>СтрКТПмассив Ивушка, улСливовая,9,11</t>
  </si>
  <si>
    <t>Стр ТП с. Калинино, ул. Родная, №65</t>
  </si>
  <si>
    <t>Стр ТП с.Калинино, ул.Светлая, 16</t>
  </si>
  <si>
    <t>Стр ТП с.Калинино, ул.Вишневый Сад, 3</t>
  </si>
  <si>
    <t>Стр ТП с.Калинино, ул.Западная, 2</t>
  </si>
  <si>
    <t>к приказу по филиалу</t>
  </si>
  <si>
    <t>ПАО "МРСК Сибири" - "Хакасэнерго"</t>
  </si>
  <si>
    <t>Сведения о строительстве линий электропередачи при технологическом присоединении энергопринимающих устройств максимальной мощностью менее 8 900 кВт и на уровне напряжения ниже 35 кВ Филиала ПАО "МРСК Сибири" - "Хакасэнерго" за 2016-2018 гг.
 (на территории городских населенных пунктов)</t>
  </si>
  <si>
    <t>Сведения о строительстве линий электропередачи при технологическом присоединении энергопринимающих устройств максимальной мощностью менее 8 900 кВт и на уровне напряжения ниже 35 кВ Филиала ПАО "МРСК Сибири" - "Хакасэнерго" за 2016-2018 гг.
 (на территории, не относясихся к территориям городских населенных пунктов)</t>
  </si>
  <si>
    <t xml:space="preserve">Расходы на выполнение мероприятий по технологическому присоединению, предусмотренным подпунктами «а» и «в» пункта 16 Методических указаний, за 2018 год </t>
  </si>
  <si>
    <t xml:space="preserve">Расчет
фактических расходов на выполнение мероприятий по технологическому присоединению, предусмотренных подпунктами «а» и «в» пункта 16 Методических указаний, за 2016-2018 гг.
(выполняется отдельно по мероприятиям, предусмотренным подпунктами «а» и «в» пункта 16 Методических указаний) </t>
  </si>
  <si>
    <t>Данные 
за 2018 год</t>
  </si>
  <si>
    <t>Расчет фактических расходов на выполнение мероприятий по технологическому присоединению (всего) произведен на основании данных раздельного учета за 2016 - 2018 гг. в соответствии с п.23  МУ № 1135/17: "Расходы на выполнение мероприятий по технологическому присоединению, не связанных со строительством объектов электросетевого хозяйства, определяются в соответствии с данными раздельного учета сетевой организации".</t>
  </si>
  <si>
    <t>к Методическим указаниям по определению размера платы за технологическое присоединение к электрическим сетям от 29.08.2017 №1135</t>
  </si>
  <si>
    <t>СО 6.2059</t>
  </si>
  <si>
    <t>ТАРИФНОЕ МЕНЮ ПО ТЕХНОЛОГИЧЕСКОМУ ПРИСОЕДИНЕНИЮ НА 2019 ГОД</t>
  </si>
  <si>
    <t>Форма 2.18</t>
  </si>
  <si>
    <t>без НДС</t>
  </si>
  <si>
    <t>Дата и № принятия тарифного решения, дата публикации, источник публикации</t>
  </si>
  <si>
    <t xml:space="preserve">Категория присоединения </t>
  </si>
  <si>
    <t>Ед. изм.</t>
  </si>
  <si>
    <t>Ставка платы по категориям надежности, руб., без НДС</t>
  </si>
  <si>
    <t>Ставка платы, руб.*</t>
  </si>
  <si>
    <t>Диапазон мощности, кВт</t>
  </si>
  <si>
    <t>Уровень напряжения в точке присоединения, кВ</t>
  </si>
  <si>
    <t>I</t>
  </si>
  <si>
    <t>II</t>
  </si>
  <si>
    <t>III</t>
  </si>
  <si>
    <t>Городской населенный пункт</t>
  </si>
  <si>
    <t>Территории, не относящиеся к территориям городских населенных пунктов</t>
  </si>
  <si>
    <t>Приказ Миэкономразвития РХ от 26.12.2018 № 9-п, опубликовано на сайте: https://r-19.ru/authorities/ministry-of-economy-of-the-republic-of-khakassia/docs/6057/66809.html</t>
  </si>
  <si>
    <t>Ставки ПТП по льготным категориям потребителей</t>
  </si>
  <si>
    <t>руб.</t>
  </si>
  <si>
    <t xml:space="preserve">Ставки за единицу максимальной мощности на уровне напряжения ниже 35 кВ и мощности менее 8 900 кВт на покрытие расходов на технологическое присоединение энергопринимающих устройств потребителей электрической энергии, объектов электросетевого хозяйства, принадлежащих сетевым организациям и иным лицам, не связанных со строительством объектов электросетевого хозяйства («последней милей») </t>
  </si>
  <si>
    <r>
      <t>С</t>
    </r>
    <r>
      <rPr>
        <vertAlign val="subscript"/>
        <sz val="11"/>
        <color indexed="8"/>
        <rFont val="Times New Roman"/>
        <family val="1"/>
        <charset val="204"/>
      </rPr>
      <t>1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>max N</t>
    </r>
    <r>
      <rPr>
        <sz val="11"/>
        <color indexed="8"/>
        <rFont val="Times New Roman"/>
        <family val="1"/>
        <charset val="204"/>
      </rPr>
      <t xml:space="preserve"> Ставка за единицу максимальной мощности, в т.ч.:</t>
    </r>
  </si>
  <si>
    <t>0,4, 6-10 кВ</t>
  </si>
  <si>
    <t>руб./кВт.</t>
  </si>
  <si>
    <t>постоянная схема при напряжении 0,4 кВ</t>
  </si>
  <si>
    <t>постоянная схема при напряжении 6-10 кВ</t>
  </si>
  <si>
    <t>временная схема при напряжении 0,4 кВ</t>
  </si>
  <si>
    <t>временная схема при напряжении 6-10 кВ</t>
  </si>
  <si>
    <r>
      <t>С</t>
    </r>
    <r>
      <rPr>
        <vertAlign val="subscript"/>
        <sz val="11"/>
        <color indexed="8"/>
        <rFont val="Times New Roman"/>
        <family val="1"/>
        <charset val="204"/>
      </rPr>
      <t>1.1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max N </t>
    </r>
    <r>
      <rPr>
        <sz val="11"/>
        <color indexed="8"/>
        <rFont val="Times New Roman"/>
        <family val="1"/>
        <charset val="204"/>
      </rPr>
      <t>Подготовка и выдача сетевой организацией технических условий Заявителю, в т.ч.:</t>
    </r>
  </si>
  <si>
    <t xml:space="preserve">Разработка сетевой организацией проектной документации по строительству "последней мили" </t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</si>
  <si>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>1.2</t>
    </r>
    <r>
      <rPr>
        <vertAlign val="superscript"/>
        <sz val="11"/>
        <color indexed="8"/>
        <rFont val="Times New Roman"/>
        <family val="1"/>
        <charset val="204"/>
      </rPr>
      <t xml:space="preserve"> max N</t>
    </r>
    <r>
      <rPr>
        <sz val="11"/>
        <color indexed="8"/>
        <rFont val="Times New Roman"/>
        <family val="1"/>
        <charset val="204"/>
      </rPr>
      <t xml:space="preserve"> Проверка сетевой организацией выполнения Заявителем технических условий, в т.ч.:</t>
    </r>
  </si>
  <si>
    <t>Ставки за единицу максимальной мощности на уровне напряжения ниже 35 кВ и мощности менее 8 900 кВт на покрытие расходов на технологическое присоединение энергопринимающих устройств потребителей электрической энергии, объектов электросетевого хозяйства, принадлежащих сетевым организациям и иным лицам, связанных со строительством объектов электросетевого хозяйства («последней милей»)</t>
  </si>
  <si>
    <t>Выполнение сетевой организацией мероприятий, связанных со строительством "последней мили", в т.ч.:</t>
  </si>
  <si>
    <t>6-10 кВ</t>
  </si>
  <si>
    <t>руб./кВт</t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</si>
  <si>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>2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max N </t>
    </r>
    <r>
      <rPr>
        <sz val="11"/>
        <color indexed="8"/>
        <rFont val="Times New Roman"/>
        <family val="1"/>
        <charset val="204"/>
      </rPr>
      <t xml:space="preserve"> Строительство воздушных линий, в т.ч.:</t>
    </r>
  </si>
  <si>
    <t>С maxN 2.1, Строительство воздушных линий напряжением 0,4 кВ</t>
  </si>
  <si>
    <t>С maxN 2.2, Строительство воздушных линий напряжением 6-10 кВ</t>
  </si>
  <si>
    <t>С maxN 2.3, Строительство воздушных линий напряжением 27,5 кВ</t>
  </si>
  <si>
    <r>
      <t xml:space="preserve">С 3 </t>
    </r>
    <r>
      <rPr>
        <vertAlign val="superscript"/>
        <sz val="11"/>
        <color indexed="8"/>
        <rFont val="Times New Roman"/>
        <family val="1"/>
        <charset val="204"/>
      </rPr>
      <t xml:space="preserve">max N </t>
    </r>
    <r>
      <rPr>
        <sz val="11"/>
        <color indexed="8"/>
        <rFont val="Times New Roman"/>
        <family val="1"/>
        <charset val="204"/>
      </rPr>
      <t xml:space="preserve"> Строительство кабельных линий, в т.ч.:</t>
    </r>
  </si>
  <si>
    <t>С maxN 3.1, Строительство кабельных линий напряжением 0,4 кВ</t>
  </si>
  <si>
    <t>С maxN 3.2, Строительство кабельных линий напряжением 6-10 кВ</t>
  </si>
  <si>
    <r>
      <t xml:space="preserve">С 4 </t>
    </r>
    <r>
      <rPr>
        <vertAlign val="superscript"/>
        <sz val="11"/>
        <color indexed="8"/>
        <rFont val="Times New Roman"/>
        <family val="1"/>
        <charset val="204"/>
      </rPr>
      <t xml:space="preserve">max N </t>
    </r>
    <r>
      <rPr>
        <sz val="11"/>
        <color indexed="8"/>
        <rFont val="Times New Roman"/>
        <family val="1"/>
        <charset val="204"/>
      </rPr>
      <t xml:space="preserve"> Строительство пунктов секционирования</t>
    </r>
  </si>
  <si>
    <t>-</t>
  </si>
  <si>
    <r>
      <t xml:space="preserve">С 5 </t>
    </r>
    <r>
      <rPr>
        <vertAlign val="superscript"/>
        <sz val="11"/>
        <color indexed="8"/>
        <rFont val="Times New Roman"/>
        <family val="1"/>
        <charset val="204"/>
      </rPr>
      <t xml:space="preserve">max N </t>
    </r>
    <r>
      <rPr>
        <sz val="11"/>
        <color indexed="8"/>
        <rFont val="Times New Roman"/>
        <family val="1"/>
        <charset val="204"/>
      </rPr>
      <t xml:space="preserve"> Строительство комплектных трансформаторных подстанций (КТП), за исключением распределительных трансформаторных подстанций (РТП), с уровнем напряжения до 35 кВ, в т.ч.</t>
    </r>
  </si>
  <si>
    <t>С maxN 5.1, Строительство однотрансформаторных ТП до 25кВА включительно</t>
  </si>
  <si>
    <t>С maxN 5.2, Строительство однотрансформаторных ТП 25 - 100кВА включительно</t>
  </si>
  <si>
    <t>С maxN 5.3, Строительство однотрансформаторных ТП 100 - 250кВА включительно</t>
  </si>
  <si>
    <t>С maxN 5.4, Строительство однотрансформаторных ТП 250 - 500кВА включительно</t>
  </si>
  <si>
    <t>С maxN 5.5, Строительство однотрансформаторных ТП 500 - 900кВА включительно</t>
  </si>
  <si>
    <t>С maxN 5.6, Строительство двухтрансформаторных ТП свыше 25 и до 100 кВА включительно</t>
  </si>
  <si>
    <t>С maxN 5.6, Строительство двухтрансформаторных ТП до 25 кВА включительно</t>
  </si>
  <si>
    <t>С maxN 5.7, Строительство двухтрансформаторных ТП 100 - 250кВА</t>
  </si>
  <si>
    <r>
      <t>С maxN 5.7</t>
    </r>
    <r>
      <rPr>
        <sz val="11"/>
        <rFont val="Times New Roman"/>
        <family val="1"/>
        <charset val="204"/>
      </rPr>
      <t>, Строительство двухтрансформаторных ТП 250 - 500кВА</t>
    </r>
  </si>
  <si>
    <r>
      <t>С maxN 5.8</t>
    </r>
    <r>
      <rPr>
        <sz val="11"/>
        <rFont val="Times New Roman"/>
        <family val="1"/>
        <charset val="204"/>
      </rPr>
      <t>, Строительство двухтрансформаторных ТП 500 - 900кВА</t>
    </r>
  </si>
  <si>
    <r>
      <t>С maxN 5.9</t>
    </r>
    <r>
      <rPr>
        <sz val="11"/>
        <rFont val="Times New Roman"/>
        <family val="1"/>
        <charset val="204"/>
      </rPr>
      <t>, Строительство двухтрансформаторных ТП свыше 1000кВА</t>
    </r>
  </si>
  <si>
    <r>
      <t xml:space="preserve">С 6 </t>
    </r>
    <r>
      <rPr>
        <vertAlign val="superscript"/>
        <sz val="11"/>
        <color indexed="8"/>
        <rFont val="Times New Roman"/>
        <family val="1"/>
        <charset val="204"/>
      </rPr>
      <t xml:space="preserve">max N </t>
    </r>
    <r>
      <rPr>
        <sz val="11"/>
        <color indexed="8"/>
        <rFont val="Times New Roman"/>
        <family val="1"/>
        <charset val="204"/>
      </rPr>
      <t xml:space="preserve"> Строительство распределительных трансформаторных подстанций (РТП), с уровнем напряжения до 35 кВ, в т.ч.</t>
    </r>
  </si>
  <si>
    <t>С maxN 6.1, Строительство двухтрансформаторных РТП свыше 1000кВА</t>
  </si>
  <si>
    <r>
      <t xml:space="preserve">С 7 </t>
    </r>
    <r>
      <rPr>
        <vertAlign val="superscript"/>
        <sz val="11"/>
        <color indexed="8"/>
        <rFont val="Times New Roman"/>
        <family val="1"/>
        <charset val="204"/>
      </rPr>
      <t xml:space="preserve">max N </t>
    </r>
    <r>
      <rPr>
        <sz val="11"/>
        <color indexed="8"/>
        <rFont val="Times New Roman"/>
        <family val="1"/>
        <charset val="204"/>
      </rPr>
      <t xml:space="preserve"> Строительство центров питания, подстанций уровнем напряжения 35 кВ и выше (ПС)</t>
    </r>
  </si>
  <si>
    <t>35кВ</t>
  </si>
  <si>
    <t>Для технологического присоединения энергопринимающих устройств потребителей максимальной мощностью до 150 кВт включительно:</t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</si>
  <si>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>2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max N&lt;150 кВт </t>
    </r>
    <r>
      <rPr>
        <sz val="11"/>
        <color indexed="8"/>
        <rFont val="Times New Roman"/>
        <family val="1"/>
        <charset val="204"/>
      </rPr>
      <t xml:space="preserve"> Строительство воздушных линий</t>
    </r>
  </si>
  <si>
    <r>
      <t>С</t>
    </r>
    <r>
      <rPr>
        <vertAlign val="subscript"/>
        <sz val="11"/>
        <color indexed="8"/>
        <rFont val="Times New Roman"/>
        <family val="1"/>
        <charset val="204"/>
      </rPr>
      <t xml:space="preserve"> 3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max N&lt;150 кВт </t>
    </r>
    <r>
      <rPr>
        <sz val="11"/>
        <color indexed="8"/>
        <rFont val="Times New Roman"/>
        <family val="1"/>
        <charset val="204"/>
      </rPr>
      <t xml:space="preserve"> Строительство кабельных линий</t>
    </r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</si>
  <si>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>4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max N&lt;150 кВт </t>
    </r>
    <r>
      <rPr>
        <sz val="11"/>
        <color indexed="8"/>
        <rFont val="Times New Roman"/>
        <family val="1"/>
        <charset val="204"/>
      </rPr>
      <t xml:space="preserve"> Строительство пуктов секционирования</t>
    </r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</si>
  <si>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>5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max N&lt;150 кВт </t>
    </r>
    <r>
      <rPr>
        <sz val="11"/>
        <color indexed="8"/>
        <rFont val="Times New Roman"/>
        <family val="1"/>
        <charset val="204"/>
      </rPr>
      <t xml:space="preserve"> Строительство комплектных трансформаторных подстанций (КТП), за исключением распределительных трансформаторных подстанций (РТП), с уровнем напряжения до 35 кВ</t>
    </r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</si>
  <si>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>6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max N&lt;150 кВт </t>
    </r>
    <r>
      <rPr>
        <sz val="11"/>
        <color indexed="8"/>
        <rFont val="Times New Roman"/>
        <family val="1"/>
        <charset val="204"/>
      </rPr>
      <t xml:space="preserve"> Строительство распределительных трансформаторных подстанций (РТП), с уровнем напряжения до 35 кВ</t>
    </r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</si>
  <si>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>7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max N&lt;150 кВт </t>
    </r>
    <r>
      <rPr>
        <sz val="11"/>
        <color indexed="8"/>
        <rFont val="Times New Roman"/>
        <family val="1"/>
        <charset val="204"/>
      </rPr>
      <t xml:space="preserve"> Строительство центров питания, подстанций уровнем напряжения 35 кВ и выше (ПС)</t>
    </r>
  </si>
  <si>
    <t>Стандартизированные тарифные ставки для расчета платы за технологическое присоединение к электрическим сетям территориальных сетевых организаций Республики Хакасия с 01.01.2019 по 31.12.2019</t>
  </si>
  <si>
    <r>
      <t>С</t>
    </r>
    <r>
      <rPr>
        <b/>
        <vertAlign val="subscript"/>
        <sz val="11"/>
        <color indexed="8"/>
        <rFont val="Times New Roman"/>
        <family val="1"/>
        <charset val="204"/>
      </rPr>
      <t>1</t>
    </r>
    <r>
      <rPr>
        <b/>
        <sz val="11"/>
        <color indexed="8"/>
        <rFont val="Times New Roman"/>
        <family val="1"/>
        <charset val="204"/>
      </rPr>
      <t xml:space="preserve"> Стандартизированные тарифные ставки на покрытие расходов на технологическое присоединение энергопринимающих устройств потребителей электрической энергии, объектов электросетевого хозяйства, принадлежащих сетевым организациям и иным лицам, не связанных со строительством объектов электросетевого хозяйства</t>
    </r>
  </si>
  <si>
    <t>руб./шт.</t>
  </si>
  <si>
    <t>постоянная схема</t>
  </si>
  <si>
    <t>временная схема</t>
  </si>
  <si>
    <r>
      <t>С</t>
    </r>
    <r>
      <rPr>
        <vertAlign val="subscript"/>
        <sz val="11"/>
        <color indexed="8"/>
        <rFont val="Times New Roman"/>
        <family val="1"/>
        <charset val="204"/>
      </rPr>
      <t>1.1</t>
    </r>
    <r>
      <rPr>
        <sz val="11"/>
        <color indexed="8"/>
        <rFont val="Times New Roman"/>
        <family val="1"/>
        <charset val="204"/>
      </rPr>
      <t xml:space="preserve"> Подготовка и выдача сетевой организацией технических условий Заявителю</t>
    </r>
  </si>
  <si>
    <r>
      <t>С</t>
    </r>
    <r>
      <rPr>
        <vertAlign val="subscript"/>
        <sz val="11"/>
        <color indexed="8"/>
        <rFont val="Times New Roman"/>
        <family val="1"/>
        <charset val="204"/>
      </rPr>
      <t>1.2</t>
    </r>
    <r>
      <rPr>
        <sz val="11"/>
        <color indexed="8"/>
        <rFont val="Times New Roman"/>
        <family val="1"/>
        <charset val="204"/>
      </rPr>
      <t xml:space="preserve"> Проверка сетевой организацией выполнения Заявителем технических условий</t>
    </r>
  </si>
  <si>
    <t xml:space="preserve">Стандартизированные тарифные ставки на покрытие расходов на технологическое присоединение энергопринимающих устройств потребителей электрической энергии, объектов электросетевого хозяйства, принадлежащих сетевым организациям и иным лицам, связанных со строительством объектов электросетевого хозяйства («последней милей») </t>
  </si>
  <si>
    <t>С2.i, Строительство воздушных линий электропередачи на i-ом  уровне напряжения, в т.ч.:</t>
  </si>
  <si>
    <t>0,4-6,10кВ</t>
  </si>
  <si>
    <t>руб/км.</t>
  </si>
  <si>
    <t>C2.1, Строительство воздушных линий напряжением 0,4 кВ</t>
  </si>
  <si>
    <t>С2.2, Строительство воздушных линий напряжением 6-10 кВ</t>
  </si>
  <si>
    <t>С2.3, Строительство воздушных линий напряжением 27,5 кВ</t>
  </si>
  <si>
    <t>С3.i, Строительство кабельных линий электропередачи на i-ом  уровне напряжения, в т.ч.:</t>
  </si>
  <si>
    <t>С3.1, Строительство кабельных линий напряжением 0,4 кВ</t>
  </si>
  <si>
    <t>С3.2, Строительство кабельных линий напряжением 6-10 кВ</t>
  </si>
  <si>
    <t>С4.i, Строительство пунктов секционирования:</t>
  </si>
  <si>
    <t>6-10кВ</t>
  </si>
  <si>
    <t>С5.i, Строительство трансформаторных подстанций (ТП), за исключением распределительных трансформаторных подстанций (РТП), с уровнем напряжения до 35 кВ в т.ч.:</t>
  </si>
  <si>
    <t>С5.1, Строительство однотрансформаторных ТП до 25кВА включительно</t>
  </si>
  <si>
    <t>С5.2, Строительство однотрансформаторных ТП 25 - 100кВА включительно</t>
  </si>
  <si>
    <t>С5.3, Строительство однотрансформаторных ТП 100 - 250кВА включительно</t>
  </si>
  <si>
    <t>С5.4, Строительство однотрансформаторных ТП 250 - 500кВА включительно</t>
  </si>
  <si>
    <t>С5.5, Строительство однотрансформаторных ТП 500 - 900кВА включительно</t>
  </si>
  <si>
    <t>С5.6, Строительство двухтрансформаторных ТП 25 - 100кВА включительно</t>
  </si>
  <si>
    <t>С5.6, Строительство двухтрансформаторных ТП до 25кВА включительно</t>
  </si>
  <si>
    <t>С5.7, Строительство двухтрансформаторных ТП 250 - 500кВА включительно</t>
  </si>
  <si>
    <t>С5.7, Строительство двухтрансформаторных ТП 100 - 250кВА включительно</t>
  </si>
  <si>
    <t>С5.8, Строительство двухтрансформаторных ТП 500 - 900кВА включительно</t>
  </si>
  <si>
    <t>С5.9, Строительство двухтрансформаторных ТП свыше 1000кВА</t>
  </si>
  <si>
    <r>
      <t>С 6.i</t>
    </r>
    <r>
      <rPr>
        <vertAlign val="superscript"/>
        <sz val="11"/>
        <color indexed="8"/>
        <rFont val="Times New Roman"/>
        <family val="1"/>
        <charset val="204"/>
      </rPr>
      <t xml:space="preserve"> </t>
    </r>
    <r>
      <rPr>
        <sz val="11"/>
        <color indexed="8"/>
        <rFont val="Times New Roman"/>
        <family val="1"/>
        <charset val="204"/>
      </rPr>
      <t xml:space="preserve"> Строительство распределительных трансформаторных подстанций (РТП), с уровнем напряжения до 35 кВ, в т.ч.</t>
    </r>
  </si>
  <si>
    <t>С6.1, Строительство двухтрансформаторных РТП свыше 1000кВА</t>
  </si>
  <si>
    <r>
      <t>С7.i</t>
    </r>
    <r>
      <rPr>
        <vertAlign val="subscript"/>
        <sz val="11"/>
        <color indexed="8"/>
        <rFont val="Times New Roman"/>
        <family val="1"/>
        <charset val="204"/>
      </rPr>
      <t>,</t>
    </r>
    <r>
      <rPr>
        <vertAlign val="superscript"/>
        <sz val="11"/>
        <color indexed="8"/>
        <rFont val="Times New Roman"/>
        <family val="1"/>
        <charset val="204"/>
      </rPr>
      <t xml:space="preserve"> </t>
    </r>
    <r>
      <rPr>
        <sz val="11"/>
        <color indexed="8"/>
        <rFont val="Times New Roman"/>
        <family val="1"/>
        <charset val="204"/>
      </rPr>
      <t xml:space="preserve"> Строительство центров питания, подстанций уровнем напряжения 35 кВ и выше (ПС)</t>
    </r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</si>
  <si>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 xml:space="preserve">2 </t>
    </r>
    <r>
      <rPr>
        <vertAlign val="superscript"/>
        <sz val="11"/>
        <color indexed="8"/>
        <rFont val="Times New Roman"/>
        <family val="1"/>
        <charset val="204"/>
      </rPr>
      <t xml:space="preserve">&lt;150 кВт </t>
    </r>
    <r>
      <rPr>
        <sz val="11"/>
        <color indexed="8"/>
        <rFont val="Times New Roman"/>
        <family val="1"/>
        <charset val="204"/>
      </rPr>
      <t xml:space="preserve"> Строительство воздушных линий электропередачи</t>
    </r>
  </si>
  <si>
    <t>руб./км</t>
  </si>
  <si>
    <r>
      <t>С</t>
    </r>
    <r>
      <rPr>
        <vertAlign val="subscript"/>
        <sz val="11"/>
        <color indexed="8"/>
        <rFont val="Times New Roman"/>
        <family val="1"/>
        <charset val="204"/>
      </rPr>
      <t xml:space="preserve"> 3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&lt;150 кВт </t>
    </r>
    <r>
      <rPr>
        <sz val="11"/>
        <color indexed="8"/>
        <rFont val="Times New Roman"/>
        <family val="1"/>
        <charset val="204"/>
      </rPr>
      <t xml:space="preserve"> Строительство кабельных линий электропередачи</t>
    </r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</si>
  <si>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>4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&lt;150 кВт </t>
    </r>
    <r>
      <rPr>
        <sz val="11"/>
        <color indexed="8"/>
        <rFont val="Times New Roman"/>
        <family val="1"/>
        <charset val="204"/>
      </rPr>
      <t xml:space="preserve"> Строительство пуктов секционирования</t>
    </r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</si>
  <si>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>5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&lt;150 кВт </t>
    </r>
    <r>
      <rPr>
        <sz val="11"/>
        <color indexed="8"/>
        <rFont val="Times New Roman"/>
        <family val="1"/>
        <charset val="204"/>
      </rPr>
      <t xml:space="preserve"> Строительство трансформаторных подстанций (ТП), за исключением распределительных трансформаторных подстанций (РТП), с уровнем напряжения до 35кВ</t>
    </r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</si>
  <si>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>6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&lt;150 кВт </t>
    </r>
    <r>
      <rPr>
        <sz val="11"/>
        <color indexed="8"/>
        <rFont val="Times New Roman"/>
        <family val="1"/>
        <charset val="204"/>
      </rPr>
      <t xml:space="preserve"> Строительство распределительных трансформаторных подстанций</t>
    </r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</si>
  <si>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>7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&lt;150 кВт </t>
    </r>
    <r>
      <rPr>
        <sz val="11"/>
        <color indexed="8"/>
        <rFont val="Times New Roman"/>
        <family val="1"/>
        <charset val="204"/>
      </rPr>
      <t xml:space="preserve"> Строительство центров питания, подстанций </t>
    </r>
  </si>
  <si>
    <t>*в случае отсутствия деления по категориям надежности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</si>
</sst>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₽_-;\-* #,##0.00\ _₽_-;_-* &quot;-&quot;??\ _₽_-;_-@_-"/>
    <numFmt numFmtId="164" formatCode="#,##0.0"/>
    <numFmt numFmtId="165" formatCode="#,##0.000"/>
    <numFmt numFmtId="166" formatCode="0.0000000"/>
    <numFmt numFmtId="167" formatCode="0.000000"/>
    <numFmt numFmtId="168" formatCode="_-* #,##0.0\ _₽_-;\-* #,##0.0\ _₽_-;_-* &quot;-&quot;??\ _₽_-;_-@_-"/>
    <numFmt numFmtId="169" formatCode="0.0"/>
  </numFmts>
  <fonts count="37" x14ac:knownFonts="1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0"/>
      <color theme="0"/>
      <name val="Arial"/>
      <family val="2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vertAlign val="subscript"/>
      <sz val="1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i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3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vertAlign val="subscript"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vertAlign val="superscript"/>
      <sz val="11"/>
      <color indexed="8"/>
      <name val="Times New Roman"/>
      <family val="1"/>
      <charset val="204"/>
    </font>
    <font>
      <b/>
      <vertAlign val="subscript"/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u/>
      <sz val="14.3"/>
      <color theme="10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7" fillId="0" borderId="0"/>
    <xf numFmtId="0" fontId="7" fillId="0" borderId="0"/>
    <xf numFmtId="0" fontId="2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4" fillId="0" borderId="0"/>
    <xf numFmtId="0" fontId="1" fillId="0" borderId="0"/>
    <xf numFmtId="0" fontId="36" fillId="0" borderId="0" applyNumberFormat="0" applyFill="0" applyBorder="0" applyAlignment="0" applyProtection="0">
      <alignment vertical="top"/>
      <protection locked="0"/>
    </xf>
  </cellStyleXfs>
  <cellXfs count="334">
    <xf numFmtId="0" fontId="0" fillId="0" borderId="0" xfId="0"/>
    <xf numFmtId="0" fontId="21" fillId="0" borderId="0" xfId="2" applyFont="1" applyAlignment="1">
      <alignment horizontal="right"/>
    </xf>
    <xf numFmtId="0" fontId="7" fillId="0" borderId="0" xfId="3" applyFill="1" applyAlignment="1">
      <alignment horizontal="left" vertical="top" wrapText="1"/>
    </xf>
    <xf numFmtId="0" fontId="7" fillId="0" borderId="0" xfId="3" applyFill="1" applyAlignment="1">
      <alignment horizontal="left" vertical="top"/>
    </xf>
    <xf numFmtId="0" fontId="19" fillId="0" borderId="0" xfId="4" applyNumberFormat="1" applyFont="1" applyBorder="1" applyAlignment="1">
      <alignment horizontal="left"/>
    </xf>
    <xf numFmtId="0" fontId="8" fillId="0" borderId="0" xfId="4" applyNumberFormat="1" applyFont="1" applyBorder="1" applyAlignment="1">
      <alignment horizontal="left"/>
    </xf>
    <xf numFmtId="0" fontId="23" fillId="0" borderId="0" xfId="4" applyNumberFormat="1" applyFont="1" applyBorder="1" applyAlignment="1">
      <alignment horizontal="left"/>
    </xf>
    <xf numFmtId="0" fontId="8" fillId="0" borderId="0" xfId="4" applyNumberFormat="1" applyFont="1" applyBorder="1" applyAlignment="1">
      <alignment horizontal="right"/>
    </xf>
    <xf numFmtId="0" fontId="18" fillId="0" borderId="0" xfId="4" applyNumberFormat="1" applyFont="1" applyBorder="1" applyAlignment="1">
      <alignment horizontal="left"/>
    </xf>
    <xf numFmtId="0" fontId="18" fillId="0" borderId="0" xfId="4" applyNumberFormat="1" applyFont="1" applyBorder="1" applyAlignment="1">
      <alignment horizontal="center"/>
    </xf>
    <xf numFmtId="4" fontId="19" fillId="0" borderId="0" xfId="4" applyNumberFormat="1" applyFont="1" applyBorder="1" applyAlignment="1">
      <alignment horizontal="left"/>
    </xf>
    <xf numFmtId="3" fontId="8" fillId="0" borderId="0" xfId="4" applyNumberFormat="1" applyFont="1" applyBorder="1" applyAlignment="1">
      <alignment horizontal="left"/>
    </xf>
    <xf numFmtId="4" fontId="8" fillId="0" borderId="0" xfId="4" applyNumberFormat="1" applyFont="1" applyBorder="1" applyAlignment="1">
      <alignment horizontal="left"/>
    </xf>
    <xf numFmtId="0" fontId="2" fillId="0" borderId="0" xfId="5"/>
    <xf numFmtId="0" fontId="2" fillId="0" borderId="0" xfId="5" applyAlignment="1">
      <alignment horizontal="left" wrapText="1"/>
    </xf>
    <xf numFmtId="1" fontId="2" fillId="0" borderId="0" xfId="5" applyNumberFormat="1"/>
    <xf numFmtId="0" fontId="2" fillId="2" borderId="0" xfId="5" applyFill="1"/>
    <xf numFmtId="0" fontId="4" fillId="0" borderId="0" xfId="5" applyFont="1" applyAlignment="1">
      <alignment horizontal="left" vertical="center" wrapText="1"/>
    </xf>
    <xf numFmtId="0" fontId="4" fillId="0" borderId="0" xfId="5" applyFont="1" applyAlignment="1">
      <alignment horizontal="right" vertical="center" wrapText="1"/>
    </xf>
    <xf numFmtId="0" fontId="4" fillId="0" borderId="0" xfId="6" applyFont="1" applyAlignment="1">
      <alignment horizontal="left" vertical="center" wrapText="1"/>
    </xf>
    <xf numFmtId="0" fontId="4" fillId="0" borderId="0" xfId="6" applyFont="1" applyAlignment="1">
      <alignment horizontal="right" vertical="center"/>
    </xf>
    <xf numFmtId="0" fontId="4" fillId="0" borderId="0" xfId="5" applyFont="1" applyAlignment="1">
      <alignment horizontal="justify" vertical="center"/>
    </xf>
    <xf numFmtId="0" fontId="4" fillId="0" borderId="0" xfId="5" applyFont="1" applyAlignment="1">
      <alignment horizontal="center" vertical="center" wrapText="1"/>
    </xf>
    <xf numFmtId="0" fontId="2" fillId="0" borderId="0" xfId="5" applyAlignment="1">
      <alignment horizontal="center" vertical="center"/>
    </xf>
    <xf numFmtId="0" fontId="5" fillId="0" borderId="1" xfId="5" applyFont="1" applyBorder="1" applyAlignment="1">
      <alignment horizontal="center" vertical="center" wrapText="1"/>
    </xf>
    <xf numFmtId="0" fontId="5" fillId="0" borderId="1" xfId="5" applyFont="1" applyBorder="1" applyAlignment="1">
      <alignment horizontal="left" vertical="center" wrapText="1"/>
    </xf>
    <xf numFmtId="1" fontId="5" fillId="0" borderId="1" xfId="5" applyNumberFormat="1" applyFont="1" applyBorder="1" applyAlignment="1">
      <alignment horizontal="center" vertical="center" wrapText="1"/>
    </xf>
    <xf numFmtId="0" fontId="2" fillId="0" borderId="0" xfId="5" applyFill="1"/>
    <xf numFmtId="0" fontId="2" fillId="3" borderId="0" xfId="5" applyFill="1"/>
    <xf numFmtId="0" fontId="5" fillId="4" borderId="1" xfId="5" applyFont="1" applyFill="1" applyBorder="1" applyAlignment="1">
      <alignment horizontal="center" vertical="center" wrapText="1"/>
    </xf>
    <xf numFmtId="0" fontId="5" fillId="4" borderId="1" xfId="5" applyFont="1" applyFill="1" applyBorder="1" applyAlignment="1">
      <alignment horizontal="left" vertical="center" wrapText="1"/>
    </xf>
    <xf numFmtId="164" fontId="5" fillId="4" borderId="1" xfId="5" applyNumberFormat="1" applyFont="1" applyFill="1" applyBorder="1" applyAlignment="1">
      <alignment horizontal="center" vertical="center" wrapText="1"/>
    </xf>
    <xf numFmtId="4" fontId="5" fillId="4" borderId="1" xfId="5" applyNumberFormat="1" applyFont="1" applyFill="1" applyBorder="1" applyAlignment="1">
      <alignment horizontal="center" vertical="center" wrapText="1"/>
    </xf>
    <xf numFmtId="0" fontId="2" fillId="4" borderId="0" xfId="5" applyFill="1"/>
    <xf numFmtId="49" fontId="5" fillId="5" borderId="1" xfId="5" applyNumberFormat="1" applyFont="1" applyFill="1" applyBorder="1" applyAlignment="1">
      <alignment horizontal="center" vertical="center" wrapText="1"/>
    </xf>
    <xf numFmtId="0" fontId="5" fillId="5" borderId="1" xfId="5" applyFont="1" applyFill="1" applyBorder="1" applyAlignment="1">
      <alignment horizontal="left" vertical="center" wrapText="1"/>
    </xf>
    <xf numFmtId="164" fontId="5" fillId="5" borderId="1" xfId="5" applyNumberFormat="1" applyFont="1" applyFill="1" applyBorder="1" applyAlignment="1">
      <alignment horizontal="center" vertical="center" wrapText="1"/>
    </xf>
    <xf numFmtId="4" fontId="5" fillId="5" borderId="1" xfId="5" applyNumberFormat="1" applyFont="1" applyFill="1" applyBorder="1" applyAlignment="1">
      <alignment horizontal="center" vertical="center" wrapText="1"/>
    </xf>
    <xf numFmtId="0" fontId="2" fillId="5" borderId="0" xfId="5" applyFill="1"/>
    <xf numFmtId="49" fontId="5" fillId="6" borderId="1" xfId="5" applyNumberFormat="1" applyFont="1" applyFill="1" applyBorder="1" applyAlignment="1">
      <alignment horizontal="center" vertical="center" wrapText="1"/>
    </xf>
    <xf numFmtId="0" fontId="5" fillId="6" borderId="1" xfId="5" applyFont="1" applyFill="1" applyBorder="1" applyAlignment="1">
      <alignment horizontal="left" vertical="center" wrapText="1"/>
    </xf>
    <xf numFmtId="164" fontId="5" fillId="6" borderId="1" xfId="5" applyNumberFormat="1" applyFont="1" applyFill="1" applyBorder="1" applyAlignment="1">
      <alignment horizontal="center" vertical="center" wrapText="1"/>
    </xf>
    <xf numFmtId="4" fontId="5" fillId="6" borderId="1" xfId="5" applyNumberFormat="1" applyFont="1" applyFill="1" applyBorder="1" applyAlignment="1">
      <alignment horizontal="center" vertical="center" wrapText="1"/>
    </xf>
    <xf numFmtId="0" fontId="2" fillId="6" borderId="0" xfId="5" applyFill="1"/>
    <xf numFmtId="49" fontId="5" fillId="7" borderId="1" xfId="5" applyNumberFormat="1" applyFont="1" applyFill="1" applyBorder="1" applyAlignment="1">
      <alignment horizontal="center" vertical="center" wrapText="1"/>
    </xf>
    <xf numFmtId="0" fontId="5" fillId="7" borderId="1" xfId="5" applyFont="1" applyFill="1" applyBorder="1" applyAlignment="1">
      <alignment horizontal="left" vertical="center" wrapText="1"/>
    </xf>
    <xf numFmtId="164" fontId="5" fillId="7" borderId="1" xfId="5" applyNumberFormat="1" applyFont="1" applyFill="1" applyBorder="1" applyAlignment="1">
      <alignment horizontal="center" vertical="center" wrapText="1"/>
    </xf>
    <xf numFmtId="4" fontId="5" fillId="7" borderId="1" xfId="5" applyNumberFormat="1" applyFont="1" applyFill="1" applyBorder="1" applyAlignment="1">
      <alignment horizontal="center" vertical="center" wrapText="1"/>
    </xf>
    <xf numFmtId="0" fontId="2" fillId="7" borderId="0" xfId="5" applyFill="1"/>
    <xf numFmtId="0" fontId="5" fillId="0" borderId="1" xfId="5" applyFont="1" applyBorder="1" applyAlignment="1">
      <alignment horizontal="justify" vertical="center" wrapText="1"/>
    </xf>
    <xf numFmtId="4" fontId="5" fillId="0" borderId="1" xfId="5" applyNumberFormat="1" applyFont="1" applyBorder="1" applyAlignment="1">
      <alignment horizontal="center" vertical="center" wrapText="1"/>
    </xf>
    <xf numFmtId="49" fontId="5" fillId="0" borderId="1" xfId="5" applyNumberFormat="1" applyFont="1" applyFill="1" applyBorder="1" applyAlignment="1">
      <alignment horizontal="center" vertical="center" wrapText="1"/>
    </xf>
    <xf numFmtId="0" fontId="5" fillId="0" borderId="1" xfId="5" applyFont="1" applyFill="1" applyBorder="1" applyAlignment="1">
      <alignment horizontal="justify" vertical="center" wrapText="1"/>
    </xf>
    <xf numFmtId="1" fontId="5" fillId="0" borderId="1" xfId="5" applyNumberFormat="1" applyFont="1" applyFill="1" applyBorder="1" applyAlignment="1">
      <alignment horizontal="center" vertical="center" wrapText="1"/>
    </xf>
    <xf numFmtId="4" fontId="5" fillId="0" borderId="1" xfId="5" applyNumberFormat="1" applyFont="1" applyFill="1" applyBorder="1" applyAlignment="1">
      <alignment horizontal="center" vertical="center" wrapText="1"/>
    </xf>
    <xf numFmtId="3" fontId="5" fillId="0" borderId="1" xfId="5" applyNumberFormat="1" applyFont="1" applyFill="1" applyBorder="1" applyAlignment="1">
      <alignment horizontal="center" vertical="center" wrapText="1"/>
    </xf>
    <xf numFmtId="4" fontId="2" fillId="0" borderId="0" xfId="5" applyNumberFormat="1" applyFill="1"/>
    <xf numFmtId="0" fontId="5" fillId="0" borderId="1" xfId="5" applyFont="1" applyFill="1" applyBorder="1" applyAlignment="1">
      <alignment horizontal="center" vertical="center" wrapText="1"/>
    </xf>
    <xf numFmtId="3" fontId="5" fillId="0" borderId="1" xfId="5" applyNumberFormat="1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left" vertical="center" wrapText="1"/>
    </xf>
    <xf numFmtId="164" fontId="5" fillId="0" borderId="1" xfId="5" applyNumberFormat="1" applyFont="1" applyFill="1" applyBorder="1" applyAlignment="1">
      <alignment horizontal="center" vertical="center" wrapText="1"/>
    </xf>
    <xf numFmtId="0" fontId="5" fillId="8" borderId="1" xfId="5" applyFont="1" applyFill="1" applyBorder="1" applyAlignment="1">
      <alignment horizontal="center" vertical="center" wrapText="1"/>
    </xf>
    <xf numFmtId="0" fontId="5" fillId="8" borderId="1" xfId="5" applyFont="1" applyFill="1" applyBorder="1" applyAlignment="1">
      <alignment horizontal="left" vertical="center" wrapText="1"/>
    </xf>
    <xf numFmtId="164" fontId="5" fillId="8" borderId="1" xfId="5" applyNumberFormat="1" applyFont="1" applyFill="1" applyBorder="1" applyAlignment="1">
      <alignment horizontal="center" vertical="center" wrapText="1"/>
    </xf>
    <xf numFmtId="4" fontId="5" fillId="8" borderId="1" xfId="5" applyNumberFormat="1" applyFont="1" applyFill="1" applyBorder="1" applyAlignment="1">
      <alignment horizontal="center" vertical="center" wrapText="1"/>
    </xf>
    <xf numFmtId="0" fontId="2" fillId="8" borderId="0" xfId="5" applyFill="1"/>
    <xf numFmtId="14" fontId="5" fillId="5" borderId="1" xfId="5" applyNumberFormat="1" applyFont="1" applyFill="1" applyBorder="1" applyAlignment="1">
      <alignment horizontal="center" vertical="center" wrapText="1"/>
    </xf>
    <xf numFmtId="0" fontId="5" fillId="6" borderId="1" xfId="5" applyFont="1" applyFill="1" applyBorder="1" applyAlignment="1">
      <alignment horizontal="center" vertical="center" wrapText="1"/>
    </xf>
    <xf numFmtId="0" fontId="5" fillId="7" borderId="1" xfId="5" applyFont="1" applyFill="1" applyBorder="1" applyAlignment="1">
      <alignment horizontal="center" vertical="center" wrapText="1"/>
    </xf>
    <xf numFmtId="166" fontId="2" fillId="2" borderId="0" xfId="5" applyNumberFormat="1" applyFill="1"/>
    <xf numFmtId="165" fontId="5" fillId="0" borderId="1" xfId="5" applyNumberFormat="1" applyFont="1" applyFill="1" applyBorder="1" applyAlignment="1">
      <alignment horizontal="center" vertical="center" wrapText="1"/>
    </xf>
    <xf numFmtId="0" fontId="5" fillId="6" borderId="1" xfId="5" applyFont="1" applyFill="1" applyBorder="1" applyAlignment="1">
      <alignment wrapText="1"/>
    </xf>
    <xf numFmtId="0" fontId="5" fillId="7" borderId="1" xfId="5" applyFont="1" applyFill="1" applyBorder="1" applyAlignment="1">
      <alignment wrapText="1"/>
    </xf>
    <xf numFmtId="0" fontId="5" fillId="0" borderId="1" xfId="5" applyFont="1" applyBorder="1" applyAlignment="1">
      <alignment wrapText="1"/>
    </xf>
    <xf numFmtId="0" fontId="5" fillId="5" borderId="1" xfId="5" applyFont="1" applyFill="1" applyBorder="1" applyAlignment="1">
      <alignment wrapText="1"/>
    </xf>
    <xf numFmtId="0" fontId="5" fillId="4" borderId="1" xfId="5" applyFont="1" applyFill="1" applyBorder="1" applyAlignment="1">
      <alignment wrapText="1"/>
    </xf>
    <xf numFmtId="0" fontId="5" fillId="8" borderId="1" xfId="5" applyFont="1" applyFill="1" applyBorder="1" applyAlignment="1">
      <alignment wrapText="1"/>
    </xf>
    <xf numFmtId="14" fontId="5" fillId="7" borderId="1" xfId="5" applyNumberFormat="1" applyFont="1" applyFill="1" applyBorder="1" applyAlignment="1">
      <alignment horizontal="center" vertical="center" wrapText="1"/>
    </xf>
    <xf numFmtId="0" fontId="5" fillId="5" borderId="1" xfId="5" applyFont="1" applyFill="1" applyBorder="1" applyAlignment="1">
      <alignment horizontal="center" vertical="center" wrapText="1"/>
    </xf>
    <xf numFmtId="0" fontId="5" fillId="0" borderId="1" xfId="5" applyFont="1" applyFill="1" applyBorder="1" applyAlignment="1">
      <alignment wrapText="1"/>
    </xf>
    <xf numFmtId="0" fontId="5" fillId="9" borderId="1" xfId="5" applyFont="1" applyFill="1" applyBorder="1" applyAlignment="1">
      <alignment horizontal="center" vertical="center" wrapText="1"/>
    </xf>
    <xf numFmtId="0" fontId="5" fillId="9" borderId="1" xfId="5" applyFont="1" applyFill="1" applyBorder="1" applyAlignment="1">
      <alignment wrapText="1"/>
    </xf>
    <xf numFmtId="164" fontId="5" fillId="9" borderId="1" xfId="5" applyNumberFormat="1" applyFont="1" applyFill="1" applyBorder="1" applyAlignment="1">
      <alignment horizontal="center" vertical="center" wrapText="1"/>
    </xf>
    <xf numFmtId="4" fontId="5" fillId="9" borderId="1" xfId="5" applyNumberFormat="1" applyFont="1" applyFill="1" applyBorder="1" applyAlignment="1">
      <alignment horizontal="center" vertical="center" wrapText="1"/>
    </xf>
    <xf numFmtId="0" fontId="2" fillId="9" borderId="0" xfId="5" applyFill="1"/>
    <xf numFmtId="0" fontId="4" fillId="0" borderId="0" xfId="5" applyFont="1"/>
    <xf numFmtId="0" fontId="4" fillId="0" borderId="0" xfId="5" applyFont="1" applyAlignment="1">
      <alignment horizontal="right"/>
    </xf>
    <xf numFmtId="4" fontId="2" fillId="0" borderId="0" xfId="5" applyNumberFormat="1"/>
    <xf numFmtId="0" fontId="0" fillId="2" borderId="0" xfId="5" applyFont="1" applyFill="1"/>
    <xf numFmtId="167" fontId="2" fillId="2" borderId="0" xfId="5" applyNumberFormat="1" applyFill="1"/>
    <xf numFmtId="165" fontId="2" fillId="2" borderId="0" xfId="5" applyNumberFormat="1" applyFill="1"/>
    <xf numFmtId="3" fontId="5" fillId="4" borderId="1" xfId="5" applyNumberFormat="1" applyFont="1" applyFill="1" applyBorder="1" applyAlignment="1">
      <alignment horizontal="center" vertical="center" wrapText="1"/>
    </xf>
    <xf numFmtId="3" fontId="5" fillId="5" borderId="1" xfId="5" applyNumberFormat="1" applyFont="1" applyFill="1" applyBorder="1" applyAlignment="1">
      <alignment horizontal="center" vertical="center" wrapText="1"/>
    </xf>
    <xf numFmtId="3" fontId="5" fillId="6" borderId="1" xfId="5" applyNumberFormat="1" applyFont="1" applyFill="1" applyBorder="1" applyAlignment="1">
      <alignment horizontal="center" vertical="center" wrapText="1"/>
    </xf>
    <xf numFmtId="3" fontId="5" fillId="7" borderId="1" xfId="5" applyNumberFormat="1" applyFont="1" applyFill="1" applyBorder="1" applyAlignment="1">
      <alignment horizontal="center" vertical="center" wrapText="1"/>
    </xf>
    <xf numFmtId="168" fontId="2" fillId="0" borderId="0" xfId="7" applyNumberFormat="1" applyFill="1"/>
    <xf numFmtId="43" fontId="2" fillId="2" borderId="0" xfId="7" applyFill="1"/>
    <xf numFmtId="3" fontId="5" fillId="8" borderId="1" xfId="5" applyNumberFormat="1" applyFont="1" applyFill="1" applyBorder="1" applyAlignment="1">
      <alignment horizontal="center" vertical="center" wrapText="1"/>
    </xf>
    <xf numFmtId="3" fontId="5" fillId="9" borderId="1" xfId="5" applyNumberFormat="1" applyFont="1" applyFill="1" applyBorder="1" applyAlignment="1">
      <alignment horizontal="center" vertical="center" wrapText="1"/>
    </xf>
    <xf numFmtId="0" fontId="20" fillId="0" borderId="0" xfId="5" applyFont="1"/>
    <xf numFmtId="0" fontId="20" fillId="0" borderId="0" xfId="5" applyFont="1" applyAlignment="1">
      <alignment horizontal="left" wrapText="1"/>
    </xf>
    <xf numFmtId="0" fontId="4" fillId="0" borderId="0" xfId="6" applyFont="1" applyAlignment="1">
      <alignment horizontal="right" vertical="center" wrapText="1"/>
    </xf>
    <xf numFmtId="165" fontId="20" fillId="0" borderId="0" xfId="5" applyNumberFormat="1" applyFont="1"/>
    <xf numFmtId="4" fontId="20" fillId="0" borderId="0" xfId="5" applyNumberFormat="1" applyFont="1"/>
    <xf numFmtId="0" fontId="20" fillId="0" borderId="0" xfId="5" applyFont="1" applyBorder="1"/>
    <xf numFmtId="0" fontId="20" fillId="0" borderId="0" xfId="5" applyFont="1" applyFill="1"/>
    <xf numFmtId="2" fontId="5" fillId="0" borderId="1" xfId="5" applyNumberFormat="1" applyFont="1" applyFill="1" applyBorder="1" applyAlignment="1">
      <alignment horizontal="center" vertical="center" wrapText="1"/>
    </xf>
    <xf numFmtId="0" fontId="20" fillId="0" borderId="0" xfId="5" applyFont="1" applyFill="1" applyAlignment="1">
      <alignment horizontal="left" wrapText="1"/>
    </xf>
    <xf numFmtId="0" fontId="20" fillId="0" borderId="0" xfId="5" applyFont="1" applyAlignment="1">
      <alignment horizontal="left"/>
    </xf>
    <xf numFmtId="0" fontId="4" fillId="0" borderId="0" xfId="6" applyFont="1" applyAlignment="1">
      <alignment vertical="center" wrapText="1"/>
    </xf>
    <xf numFmtId="0" fontId="20" fillId="0" borderId="0" xfId="5" applyFont="1" applyFill="1" applyAlignment="1">
      <alignment horizontal="left"/>
    </xf>
    <xf numFmtId="0" fontId="8" fillId="0" borderId="0" xfId="8" applyFont="1" applyBorder="1" applyAlignment="1">
      <alignment horizontal="right" vertical="center" wrapText="1"/>
    </xf>
    <xf numFmtId="0" fontId="24" fillId="0" borderId="0" xfId="8"/>
    <xf numFmtId="0" fontId="9" fillId="0" borderId="0" xfId="8" applyFont="1"/>
    <xf numFmtId="0" fontId="11" fillId="0" borderId="1" xfId="8" applyFont="1" applyBorder="1" applyAlignment="1">
      <alignment horizontal="center" vertical="center" wrapText="1"/>
    </xf>
    <xf numFmtId="0" fontId="7" fillId="0" borderId="0" xfId="8" applyFont="1"/>
    <xf numFmtId="0" fontId="11" fillId="0" borderId="1" xfId="8" applyFont="1" applyBorder="1" applyAlignment="1">
      <alignment vertical="center" wrapText="1"/>
    </xf>
    <xf numFmtId="4" fontId="11" fillId="0" borderId="1" xfId="8" applyNumberFormat="1" applyFont="1" applyBorder="1" applyAlignment="1">
      <alignment horizontal="center" vertical="center" wrapText="1"/>
    </xf>
    <xf numFmtId="4" fontId="24" fillId="0" borderId="0" xfId="8" applyNumberFormat="1"/>
    <xf numFmtId="0" fontId="24" fillId="0" borderId="0" xfId="8" applyAlignment="1">
      <alignment horizontal="right"/>
    </xf>
    <xf numFmtId="4" fontId="9" fillId="0" borderId="0" xfId="8" applyNumberFormat="1" applyFont="1"/>
    <xf numFmtId="169" fontId="24" fillId="0" borderId="0" xfId="8" applyNumberFormat="1"/>
    <xf numFmtId="0" fontId="13" fillId="0" borderId="0" xfId="8" applyFont="1"/>
    <xf numFmtId="0" fontId="13" fillId="0" borderId="0" xfId="8" applyFont="1" applyAlignment="1">
      <alignment horizontal="right" wrapText="1"/>
    </xf>
    <xf numFmtId="0" fontId="13" fillId="0" borderId="0" xfId="8" applyFont="1" applyAlignment="1">
      <alignment wrapText="1"/>
    </xf>
    <xf numFmtId="0" fontId="14" fillId="0" borderId="0" xfId="8" applyFont="1"/>
    <xf numFmtId="0" fontId="8" fillId="0" borderId="0" xfId="8" applyFont="1"/>
    <xf numFmtId="0" fontId="8" fillId="0" borderId="0" xfId="8" applyFont="1" applyBorder="1" applyAlignment="1">
      <alignment vertical="center" wrapText="1"/>
    </xf>
    <xf numFmtId="0" fontId="8" fillId="0" borderId="0" xfId="8" applyFont="1" applyBorder="1" applyAlignment="1">
      <alignment horizontal="center" vertical="center" wrapText="1"/>
    </xf>
    <xf numFmtId="0" fontId="15" fillId="0" borderId="0" xfId="8" applyFont="1"/>
    <xf numFmtId="4" fontId="8" fillId="10" borderId="0" xfId="8" applyNumberFormat="1" applyFont="1" applyFill="1"/>
    <xf numFmtId="0" fontId="8" fillId="0" borderId="9" xfId="8" applyFont="1" applyBorder="1" applyAlignment="1">
      <alignment horizontal="center" vertical="center" wrapText="1"/>
    </xf>
    <xf numFmtId="0" fontId="8" fillId="0" borderId="10" xfId="8" applyFont="1" applyBorder="1" applyAlignment="1">
      <alignment horizontal="center" vertical="center" wrapText="1"/>
    </xf>
    <xf numFmtId="0" fontId="8" fillId="0" borderId="11" xfId="8" applyFont="1" applyBorder="1" applyAlignment="1">
      <alignment horizontal="center" vertical="center" wrapText="1"/>
    </xf>
    <xf numFmtId="0" fontId="8" fillId="0" borderId="12" xfId="8" applyFont="1" applyBorder="1" applyAlignment="1">
      <alignment horizontal="center" vertical="center" wrapText="1"/>
    </xf>
    <xf numFmtId="0" fontId="8" fillId="0" borderId="13" xfId="8" applyFont="1" applyBorder="1" applyAlignment="1">
      <alignment horizontal="center" vertical="center" wrapText="1"/>
    </xf>
    <xf numFmtId="0" fontId="8" fillId="0" borderId="14" xfId="8" applyFont="1" applyBorder="1" applyAlignment="1">
      <alignment horizontal="center" vertical="center" wrapText="1"/>
    </xf>
    <xf numFmtId="0" fontId="8" fillId="0" borderId="15" xfId="8" applyFont="1" applyBorder="1" applyAlignment="1">
      <alignment horizontal="center" vertical="center" wrapText="1"/>
    </xf>
    <xf numFmtId="0" fontId="8" fillId="0" borderId="16" xfId="8" applyFont="1" applyBorder="1" applyAlignment="1">
      <alignment horizontal="center" vertical="center" wrapText="1"/>
    </xf>
    <xf numFmtId="0" fontId="10" fillId="0" borderId="17" xfId="8" applyFont="1" applyBorder="1" applyAlignment="1">
      <alignment horizontal="center" vertical="center" wrapText="1"/>
    </xf>
    <xf numFmtId="0" fontId="10" fillId="0" borderId="18" xfId="8" applyFont="1" applyBorder="1" applyAlignment="1">
      <alignment vertical="center" wrapText="1"/>
    </xf>
    <xf numFmtId="4" fontId="10" fillId="0" borderId="19" xfId="8" applyNumberFormat="1" applyFont="1" applyBorder="1" applyAlignment="1">
      <alignment vertical="center" wrapText="1"/>
    </xf>
    <xf numFmtId="4" fontId="10" fillId="0" borderId="1" xfId="8" applyNumberFormat="1" applyFont="1" applyBorder="1" applyAlignment="1">
      <alignment vertical="center" wrapText="1"/>
    </xf>
    <xf numFmtId="4" fontId="10" fillId="0" borderId="20" xfId="8" applyNumberFormat="1" applyFont="1" applyBorder="1" applyAlignment="1">
      <alignment vertical="center" wrapText="1"/>
    </xf>
    <xf numFmtId="4" fontId="8" fillId="0" borderId="0" xfId="8" applyNumberFormat="1" applyFont="1"/>
    <xf numFmtId="4" fontId="10" fillId="0" borderId="20" xfId="8" applyNumberFormat="1" applyFont="1" applyFill="1" applyBorder="1" applyAlignment="1">
      <alignment vertical="center" wrapText="1"/>
    </xf>
    <xf numFmtId="0" fontId="8" fillId="0" borderId="17" xfId="8" applyFont="1" applyBorder="1" applyAlignment="1">
      <alignment horizontal="center" vertical="center" wrapText="1"/>
    </xf>
    <xf numFmtId="0" fontId="8" fillId="0" borderId="18" xfId="8" applyFont="1" applyBorder="1" applyAlignment="1">
      <alignment vertical="center" wrapText="1"/>
    </xf>
    <xf numFmtId="4" fontId="8" fillId="0" borderId="19" xfId="8" applyNumberFormat="1" applyFont="1" applyBorder="1" applyAlignment="1">
      <alignment vertical="center" wrapText="1"/>
    </xf>
    <xf numFmtId="4" fontId="8" fillId="0" borderId="1" xfId="8" applyNumberFormat="1" applyFont="1" applyBorder="1" applyAlignment="1">
      <alignment vertical="center" wrapText="1"/>
    </xf>
    <xf numFmtId="4" fontId="8" fillId="0" borderId="20" xfId="8" applyNumberFormat="1" applyFont="1" applyBorder="1" applyAlignment="1">
      <alignment vertical="center" wrapText="1"/>
    </xf>
    <xf numFmtId="4" fontId="8" fillId="0" borderId="19" xfId="8" applyNumberFormat="1" applyFont="1" applyBorder="1" applyAlignment="1">
      <alignment horizontal="right" vertical="center" wrapText="1"/>
    </xf>
    <xf numFmtId="4" fontId="8" fillId="0" borderId="1" xfId="8" applyNumberFormat="1" applyFont="1" applyBorder="1" applyAlignment="1">
      <alignment horizontal="right" vertical="center" wrapText="1"/>
    </xf>
    <xf numFmtId="0" fontId="8" fillId="0" borderId="0" xfId="8" applyFont="1" applyAlignment="1">
      <alignment vertical="center"/>
    </xf>
    <xf numFmtId="0" fontId="16" fillId="0" borderId="18" xfId="8" applyFont="1" applyBorder="1" applyAlignment="1">
      <alignment vertical="center" wrapText="1"/>
    </xf>
    <xf numFmtId="4" fontId="8" fillId="0" borderId="21" xfId="8" applyNumberFormat="1" applyFont="1" applyBorder="1"/>
    <xf numFmtId="4" fontId="8" fillId="0" borderId="19" xfId="8" applyNumberFormat="1" applyFont="1" applyBorder="1"/>
    <xf numFmtId="4" fontId="8" fillId="0" borderId="20" xfId="8" applyNumberFormat="1" applyFont="1" applyFill="1" applyBorder="1"/>
    <xf numFmtId="0" fontId="8" fillId="0" borderId="7" xfId="8" applyFont="1" applyBorder="1" applyAlignment="1">
      <alignment horizontal="center" vertical="center" wrapText="1"/>
    </xf>
    <xf numFmtId="0" fontId="8" fillId="0" borderId="8" xfId="8" applyFont="1" applyBorder="1" applyAlignment="1">
      <alignment vertical="center" wrapText="1"/>
    </xf>
    <xf numFmtId="4" fontId="8" fillId="0" borderId="22" xfId="8" applyNumberFormat="1" applyFont="1" applyBorder="1" applyAlignment="1">
      <alignment vertical="center" wrapText="1"/>
    </xf>
    <xf numFmtId="4" fontId="8" fillId="0" borderId="23" xfId="8" applyNumberFormat="1" applyFont="1" applyBorder="1" applyAlignment="1">
      <alignment vertical="center" wrapText="1"/>
    </xf>
    <xf numFmtId="4" fontId="8" fillId="0" borderId="24" xfId="8" applyNumberFormat="1" applyFont="1" applyBorder="1" applyAlignment="1">
      <alignment vertical="center"/>
    </xf>
    <xf numFmtId="4" fontId="8" fillId="0" borderId="24" xfId="8" applyNumberFormat="1" applyFont="1" applyBorder="1" applyAlignment="1">
      <alignment vertical="center" wrapText="1"/>
    </xf>
    <xf numFmtId="0" fontId="10" fillId="0" borderId="0" xfId="8" applyFont="1"/>
    <xf numFmtId="0" fontId="8" fillId="0" borderId="0" xfId="8" applyFont="1" applyAlignment="1">
      <alignment horizontal="left" vertical="center" wrapText="1"/>
    </xf>
    <xf numFmtId="0" fontId="17" fillId="0" borderId="0" xfId="8" applyFont="1"/>
    <xf numFmtId="0" fontId="17" fillId="0" borderId="0" xfId="8" applyFont="1" applyAlignment="1">
      <alignment wrapText="1"/>
    </xf>
    <xf numFmtId="0" fontId="4" fillId="0" borderId="0" xfId="5" applyFont="1" applyAlignment="1">
      <alignment vertical="center" wrapText="1"/>
    </xf>
    <xf numFmtId="4" fontId="8" fillId="0" borderId="21" xfId="8" applyNumberFormat="1" applyFont="1" applyBorder="1" applyAlignment="1">
      <alignment horizontal="right" vertical="center"/>
    </xf>
    <xf numFmtId="0" fontId="8" fillId="0" borderId="0" xfId="8" applyFont="1" applyAlignment="1">
      <alignment horizontal="right" wrapText="1"/>
    </xf>
    <xf numFmtId="0" fontId="25" fillId="0" borderId="0" xfId="4" applyFont="1" applyFill="1"/>
    <xf numFmtId="0" fontId="11" fillId="0" borderId="0" xfId="4" applyFont="1" applyFill="1" applyAlignment="1">
      <alignment horizontal="left"/>
    </xf>
    <xf numFmtId="0" fontId="11" fillId="0" borderId="0" xfId="4" applyFont="1" applyFill="1"/>
    <xf numFmtId="0" fontId="11" fillId="0" borderId="0" xfId="4" applyFont="1" applyFill="1" applyAlignment="1">
      <alignment horizontal="center" vertical="center"/>
    </xf>
    <xf numFmtId="0" fontId="26" fillId="0" borderId="0" xfId="4" applyFont="1" applyFill="1" applyAlignment="1"/>
    <xf numFmtId="0" fontId="26" fillId="0" borderId="0" xfId="4" applyFont="1" applyFill="1" applyAlignment="1">
      <alignment wrapText="1"/>
    </xf>
    <xf numFmtId="0" fontId="26" fillId="0" borderId="0" xfId="4" applyFont="1" applyFill="1" applyAlignment="1">
      <alignment horizontal="center" vertical="center" wrapText="1"/>
    </xf>
    <xf numFmtId="0" fontId="26" fillId="0" borderId="0" xfId="4" applyFont="1" applyFill="1" applyAlignment="1">
      <alignment horizontal="right" wrapText="1"/>
    </xf>
    <xf numFmtId="0" fontId="11" fillId="0" borderId="0" xfId="4" applyFont="1" applyFill="1" applyAlignment="1">
      <alignment horizontal="right"/>
    </xf>
    <xf numFmtId="0" fontId="13" fillId="0" borderId="0" xfId="4" applyFont="1" applyFill="1" applyBorder="1" applyAlignment="1">
      <alignment horizontal="left" vertical="center"/>
    </xf>
    <xf numFmtId="0" fontId="13" fillId="0" borderId="0" xfId="4" applyFont="1" applyFill="1" applyBorder="1" applyAlignment="1">
      <alignment horizontal="center" vertical="center"/>
    </xf>
    <xf numFmtId="0" fontId="27" fillId="0" borderId="0" xfId="4" applyFont="1" applyFill="1" applyBorder="1" applyAlignment="1">
      <alignment horizontal="right" vertical="center"/>
    </xf>
    <xf numFmtId="0" fontId="25" fillId="0" borderId="0" xfId="4" applyFont="1" applyFill="1" applyBorder="1" applyAlignment="1">
      <alignment horizontal="right" vertical="center"/>
    </xf>
    <xf numFmtId="0" fontId="20" fillId="0" borderId="0" xfId="9" applyFont="1"/>
    <xf numFmtId="0" fontId="20" fillId="0" borderId="1" xfId="9" applyFont="1" applyBorder="1" applyAlignment="1">
      <alignment horizontal="center" vertical="center" wrapText="1"/>
    </xf>
    <xf numFmtId="0" fontId="20" fillId="0" borderId="20" xfId="9" applyFont="1" applyBorder="1" applyAlignment="1">
      <alignment horizontal="center" wrapText="1"/>
    </xf>
    <xf numFmtId="0" fontId="28" fillId="0" borderId="19" xfId="9" applyFont="1" applyBorder="1" applyAlignment="1">
      <alignment horizontal="left"/>
    </xf>
    <xf numFmtId="0" fontId="20" fillId="0" borderId="1" xfId="9" applyFont="1" applyBorder="1"/>
    <xf numFmtId="0" fontId="20" fillId="0" borderId="20" xfId="9" applyFont="1" applyBorder="1"/>
    <xf numFmtId="0" fontId="20" fillId="11" borderId="19" xfId="9" applyFont="1" applyFill="1" applyBorder="1" applyAlignment="1">
      <alignment horizontal="center" wrapText="1"/>
    </xf>
    <xf numFmtId="0" fontId="20" fillId="11" borderId="31" xfId="9" applyFont="1" applyFill="1" applyBorder="1" applyAlignment="1">
      <alignment horizontal="center" wrapText="1"/>
    </xf>
    <xf numFmtId="0" fontId="20" fillId="11" borderId="1" xfId="9" applyFont="1" applyFill="1" applyBorder="1" applyAlignment="1">
      <alignment horizontal="center" wrapText="1"/>
    </xf>
    <xf numFmtId="0" fontId="20" fillId="11" borderId="20" xfId="9" applyFont="1" applyFill="1" applyBorder="1" applyAlignment="1">
      <alignment horizontal="center" wrapText="1"/>
    </xf>
    <xf numFmtId="0" fontId="20" fillId="0" borderId="1" xfId="9" applyFont="1" applyBorder="1" applyAlignment="1">
      <alignment horizontal="left" vertical="center" wrapText="1"/>
    </xf>
    <xf numFmtId="0" fontId="20" fillId="2" borderId="1" xfId="9" applyFont="1" applyFill="1" applyBorder="1" applyAlignment="1">
      <alignment horizontal="center" vertical="center" wrapText="1"/>
    </xf>
    <xf numFmtId="0" fontId="20" fillId="2" borderId="0" xfId="9" applyFont="1" applyFill="1"/>
    <xf numFmtId="0" fontId="20" fillId="2" borderId="0" xfId="9" applyFont="1" applyFill="1" applyBorder="1"/>
    <xf numFmtId="0" fontId="20" fillId="2" borderId="21" xfId="9" applyFont="1" applyFill="1" applyBorder="1"/>
    <xf numFmtId="0" fontId="30" fillId="0" borderId="1" xfId="9" applyFont="1" applyBorder="1" applyAlignment="1">
      <alignment horizontal="left" vertical="center" wrapText="1"/>
    </xf>
    <xf numFmtId="0" fontId="30" fillId="0" borderId="1" xfId="9" applyFont="1" applyBorder="1" applyAlignment="1">
      <alignment horizontal="center" wrapText="1"/>
    </xf>
    <xf numFmtId="0" fontId="30" fillId="0" borderId="33" xfId="9" applyFont="1" applyBorder="1" applyAlignment="1">
      <alignment horizontal="center" wrapText="1"/>
    </xf>
    <xf numFmtId="0" fontId="20" fillId="0" borderId="1" xfId="9" applyFont="1" applyBorder="1" applyAlignment="1">
      <alignment horizontal="left" wrapText="1"/>
    </xf>
    <xf numFmtId="4" fontId="30" fillId="0" borderId="1" xfId="9" applyNumberFormat="1" applyFont="1" applyBorder="1" applyAlignment="1">
      <alignment horizontal="center" vertical="center" wrapText="1"/>
    </xf>
    <xf numFmtId="4" fontId="30" fillId="0" borderId="33" xfId="9" applyNumberFormat="1" applyFont="1" applyBorder="1" applyAlignment="1">
      <alignment horizontal="center" vertical="center" wrapText="1"/>
    </xf>
    <xf numFmtId="4" fontId="20" fillId="0" borderId="0" xfId="9" applyNumberFormat="1" applyFont="1"/>
    <xf numFmtId="0" fontId="20" fillId="0" borderId="1" xfId="9" applyFont="1" applyBorder="1" applyAlignment="1">
      <alignment wrapText="1"/>
    </xf>
    <xf numFmtId="0" fontId="20" fillId="12" borderId="1" xfId="9" applyFont="1" applyFill="1" applyBorder="1" applyAlignment="1">
      <alignment horizontal="left" wrapText="1"/>
    </xf>
    <xf numFmtId="0" fontId="20" fillId="12" borderId="1" xfId="9" applyFont="1" applyFill="1" applyBorder="1" applyAlignment="1">
      <alignment horizontal="left" vertical="center" wrapText="1"/>
    </xf>
    <xf numFmtId="0" fontId="20" fillId="2" borderId="1" xfId="9" applyFont="1" applyFill="1" applyBorder="1" applyAlignment="1">
      <alignment horizontal="center" wrapText="1"/>
    </xf>
    <xf numFmtId="4" fontId="30" fillId="0" borderId="1" xfId="9" applyNumberFormat="1" applyFont="1" applyBorder="1" applyAlignment="1">
      <alignment horizontal="center" wrapText="1"/>
    </xf>
    <xf numFmtId="4" fontId="30" fillId="0" borderId="33" xfId="9" applyNumberFormat="1" applyFont="1" applyBorder="1" applyAlignment="1">
      <alignment horizontal="center" wrapText="1"/>
    </xf>
    <xf numFmtId="165" fontId="30" fillId="0" borderId="1" xfId="9" applyNumberFormat="1" applyFont="1" applyBorder="1" applyAlignment="1">
      <alignment horizontal="center" vertical="center" wrapText="1"/>
    </xf>
    <xf numFmtId="165" fontId="30" fillId="0" borderId="33" xfId="9" applyNumberFormat="1" applyFont="1" applyBorder="1" applyAlignment="1">
      <alignment horizontal="center" vertical="center" wrapText="1"/>
    </xf>
    <xf numFmtId="0" fontId="29" fillId="12" borderId="1" xfId="9" applyFont="1" applyFill="1" applyBorder="1" applyAlignment="1">
      <alignment horizontal="left" vertical="center" wrapText="1"/>
    </xf>
    <xf numFmtId="4" fontId="20" fillId="0" borderId="1" xfId="9" applyNumberFormat="1" applyFont="1" applyBorder="1" applyAlignment="1">
      <alignment horizontal="center" wrapText="1"/>
    </xf>
    <xf numFmtId="4" fontId="20" fillId="0" borderId="33" xfId="9" applyNumberFormat="1" applyFont="1" applyBorder="1" applyAlignment="1">
      <alignment horizontal="center" wrapText="1"/>
    </xf>
    <xf numFmtId="0" fontId="20" fillId="0" borderId="1" xfId="9" applyFont="1" applyBorder="1" applyAlignment="1">
      <alignment horizontal="left" vertical="center"/>
    </xf>
    <xf numFmtId="0" fontId="20" fillId="2" borderId="33" xfId="9" applyFont="1" applyFill="1" applyBorder="1" applyAlignment="1">
      <alignment horizontal="center" wrapText="1"/>
    </xf>
    <xf numFmtId="3" fontId="20" fillId="2" borderId="1" xfId="9" applyNumberFormat="1" applyFont="1" applyFill="1" applyBorder="1" applyAlignment="1">
      <alignment horizontal="center" wrapText="1"/>
    </xf>
    <xf numFmtId="3" fontId="20" fillId="2" borderId="33" xfId="9" applyNumberFormat="1" applyFont="1" applyFill="1" applyBorder="1" applyAlignment="1">
      <alignment horizontal="center" wrapText="1"/>
    </xf>
    <xf numFmtId="0" fontId="11" fillId="0" borderId="1" xfId="9" applyFont="1" applyBorder="1" applyAlignment="1">
      <alignment horizontal="left" vertical="center" wrapText="1"/>
    </xf>
    <xf numFmtId="0" fontId="29" fillId="0" borderId="1" xfId="9" applyFont="1" applyBorder="1" applyAlignment="1">
      <alignment horizontal="left" vertical="center" wrapText="1"/>
    </xf>
    <xf numFmtId="0" fontId="20" fillId="0" borderId="20" xfId="9" applyFont="1" applyBorder="1" applyAlignment="1">
      <alignment horizontal="center" vertical="center" wrapText="1"/>
    </xf>
    <xf numFmtId="0" fontId="29" fillId="0" borderId="1" xfId="9" applyFont="1" applyBorder="1" applyAlignment="1">
      <alignment vertical="center" wrapText="1"/>
    </xf>
    <xf numFmtId="0" fontId="29" fillId="0" borderId="1" xfId="9" applyFont="1" applyBorder="1" applyAlignment="1">
      <alignment horizontal="center" vertical="center" wrapText="1"/>
    </xf>
    <xf numFmtId="0" fontId="20" fillId="0" borderId="1" xfId="9" applyFont="1" applyBorder="1" applyAlignment="1">
      <alignment vertical="center" wrapText="1"/>
    </xf>
    <xf numFmtId="4" fontId="20" fillId="0" borderId="1" xfId="9" applyNumberFormat="1" applyFont="1" applyBorder="1" applyAlignment="1">
      <alignment horizontal="center" vertical="center" wrapText="1"/>
    </xf>
    <xf numFmtId="4" fontId="20" fillId="0" borderId="20" xfId="9" applyNumberFormat="1" applyFont="1" applyBorder="1" applyAlignment="1">
      <alignment horizontal="center" vertical="center" wrapText="1"/>
    </xf>
    <xf numFmtId="0" fontId="20" fillId="0" borderId="1" xfId="9" applyFont="1" applyBorder="1" applyAlignment="1">
      <alignment horizontal="justify" vertical="center" wrapText="1"/>
    </xf>
    <xf numFmtId="0" fontId="29" fillId="0" borderId="20" xfId="9" applyFont="1" applyBorder="1" applyAlignment="1">
      <alignment horizontal="center" vertical="center" wrapText="1"/>
    </xf>
    <xf numFmtId="3" fontId="20" fillId="0" borderId="1" xfId="9" applyNumberFormat="1" applyFont="1" applyBorder="1" applyAlignment="1">
      <alignment horizontal="center" vertical="center" wrapText="1"/>
    </xf>
    <xf numFmtId="3" fontId="20" fillId="0" borderId="20" xfId="9" applyNumberFormat="1" applyFont="1" applyBorder="1" applyAlignment="1">
      <alignment horizontal="center" vertical="center" wrapText="1"/>
    </xf>
    <xf numFmtId="164" fontId="20" fillId="0" borderId="1" xfId="9" applyNumberFormat="1" applyFont="1" applyBorder="1" applyAlignment="1">
      <alignment horizontal="center" vertical="center" wrapText="1"/>
    </xf>
    <xf numFmtId="164" fontId="20" fillId="0" borderId="20" xfId="9" applyNumberFormat="1" applyFont="1" applyBorder="1" applyAlignment="1">
      <alignment horizontal="center" vertical="center" wrapText="1"/>
    </xf>
    <xf numFmtId="0" fontId="30" fillId="0" borderId="1" xfId="9" applyFont="1" applyBorder="1" applyAlignment="1">
      <alignment horizontal="center" vertical="center" wrapText="1"/>
    </xf>
    <xf numFmtId="4" fontId="20" fillId="0" borderId="1" xfId="9" applyNumberFormat="1" applyFont="1" applyFill="1" applyBorder="1" applyAlignment="1">
      <alignment horizontal="center"/>
    </xf>
    <xf numFmtId="0" fontId="20" fillId="0" borderId="20" xfId="9" applyFont="1" applyBorder="1" applyAlignment="1">
      <alignment horizontal="center"/>
    </xf>
    <xf numFmtId="0" fontId="11" fillId="0" borderId="1" xfId="9" applyFont="1" applyBorder="1" applyAlignment="1">
      <alignment vertical="center" wrapText="1"/>
    </xf>
    <xf numFmtId="0" fontId="29" fillId="0" borderId="1" xfId="9" applyFont="1" applyBorder="1" applyAlignment="1">
      <alignment horizontal="justify" wrapText="1"/>
    </xf>
    <xf numFmtId="0" fontId="30" fillId="0" borderId="1" xfId="9" applyFont="1" applyBorder="1" applyAlignment="1">
      <alignment vertical="center" wrapText="1"/>
    </xf>
    <xf numFmtId="0" fontId="30" fillId="0" borderId="1" xfId="9" applyFont="1" applyBorder="1" applyAlignment="1">
      <alignment horizontal="left" wrapText="1"/>
    </xf>
    <xf numFmtId="0" fontId="20" fillId="0" borderId="0" xfId="9" applyFont="1" applyBorder="1"/>
    <xf numFmtId="164" fontId="20" fillId="0" borderId="1" xfId="9" applyNumberFormat="1" applyFont="1" applyFill="1" applyBorder="1" applyAlignment="1">
      <alignment horizontal="center"/>
    </xf>
    <xf numFmtId="169" fontId="20" fillId="0" borderId="20" xfId="9" applyNumberFormat="1" applyFont="1" applyBorder="1" applyAlignment="1">
      <alignment horizontal="center"/>
    </xf>
    <xf numFmtId="0" fontId="20" fillId="0" borderId="23" xfId="9" applyFont="1" applyBorder="1" applyAlignment="1">
      <alignment horizontal="left" vertical="center" wrapText="1"/>
    </xf>
    <xf numFmtId="0" fontId="30" fillId="0" borderId="23" xfId="9" applyFont="1" applyBorder="1" applyAlignment="1">
      <alignment horizontal="center" vertical="center" wrapText="1"/>
    </xf>
    <xf numFmtId="0" fontId="30" fillId="0" borderId="23" xfId="9" applyFont="1" applyBorder="1" applyAlignment="1">
      <alignment horizontal="left" wrapText="1"/>
    </xf>
    <xf numFmtId="164" fontId="20" fillId="0" borderId="23" xfId="9" applyNumberFormat="1" applyFont="1" applyFill="1" applyBorder="1" applyAlignment="1">
      <alignment horizontal="center"/>
    </xf>
    <xf numFmtId="169" fontId="20" fillId="0" borderId="24" xfId="9" applyNumberFormat="1" applyFont="1" applyBorder="1" applyAlignment="1">
      <alignment horizontal="center"/>
    </xf>
    <xf numFmtId="0" fontId="20" fillId="0" borderId="0" xfId="10" applyFont="1" applyBorder="1" applyAlignment="1" applyProtection="1">
      <alignment horizontal="center" vertical="top" wrapText="1"/>
    </xf>
    <xf numFmtId="0" fontId="20" fillId="0" borderId="0" xfId="9" applyFont="1" applyBorder="1" applyAlignment="1">
      <alignment horizontal="justify" wrapText="1"/>
    </xf>
    <xf numFmtId="0" fontId="20" fillId="0" borderId="0" xfId="9" applyFont="1" applyBorder="1" applyAlignment="1">
      <alignment wrapText="1"/>
    </xf>
    <xf numFmtId="0" fontId="30" fillId="0" borderId="0" xfId="9" applyFont="1" applyBorder="1" applyAlignment="1">
      <alignment horizontal="center" wrapText="1"/>
    </xf>
    <xf numFmtId="0" fontId="30" fillId="0" borderId="0" xfId="9" applyFont="1" applyBorder="1" applyAlignment="1">
      <alignment horizontal="left" wrapText="1"/>
    </xf>
    <xf numFmtId="4" fontId="30" fillId="0" borderId="0" xfId="9" applyNumberFormat="1" applyFont="1" applyBorder="1" applyAlignment="1">
      <alignment horizontal="right" wrapText="1"/>
    </xf>
    <xf numFmtId="14" fontId="5" fillId="0" borderId="1" xfId="5" applyNumberFormat="1" applyFont="1" applyFill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/>
    </xf>
    <xf numFmtId="0" fontId="5" fillId="0" borderId="1" xfId="5" applyFont="1" applyFill="1" applyBorder="1" applyAlignment="1">
      <alignment horizontal="center"/>
    </xf>
    <xf numFmtId="0" fontId="5" fillId="0" borderId="1" xfId="5" applyFont="1" applyFill="1" applyBorder="1" applyAlignment="1">
      <alignment horizontal="center" wrapText="1"/>
    </xf>
    <xf numFmtId="0" fontId="4" fillId="0" borderId="0" xfId="5" applyFont="1" applyAlignment="1">
      <alignment horizontal="left" vertical="center"/>
    </xf>
    <xf numFmtId="0" fontId="4" fillId="0" borderId="0" xfId="5" applyFont="1" applyAlignment="1">
      <alignment horizontal="left" vertical="center" wrapText="1"/>
    </xf>
    <xf numFmtId="0" fontId="4" fillId="0" borderId="0" xfId="6" applyFont="1" applyAlignment="1">
      <alignment horizontal="right" vertical="center" wrapText="1"/>
    </xf>
    <xf numFmtId="0" fontId="4" fillId="0" borderId="0" xfId="5" applyFont="1" applyAlignment="1">
      <alignment horizontal="center" vertical="center" wrapText="1"/>
    </xf>
    <xf numFmtId="0" fontId="10" fillId="0" borderId="1" xfId="8" applyFont="1" applyBorder="1" applyAlignment="1">
      <alignment horizontal="center" vertical="center" wrapText="1"/>
    </xf>
    <xf numFmtId="0" fontId="8" fillId="0" borderId="0" xfId="8" applyFont="1" applyBorder="1" applyAlignment="1">
      <alignment horizontal="right" vertical="center" wrapText="1"/>
    </xf>
    <xf numFmtId="0" fontId="11" fillId="0" borderId="1" xfId="8" applyFont="1" applyBorder="1" applyAlignment="1">
      <alignment horizontal="center" vertical="center" wrapText="1"/>
    </xf>
    <xf numFmtId="0" fontId="13" fillId="0" borderId="0" xfId="8" applyFont="1" applyBorder="1" applyAlignment="1">
      <alignment horizontal="left" wrapText="1"/>
    </xf>
    <xf numFmtId="0" fontId="8" fillId="0" borderId="0" xfId="8" applyFont="1" applyAlignment="1">
      <alignment horizontal="left" vertical="center" wrapText="1"/>
    </xf>
    <xf numFmtId="0" fontId="17" fillId="0" borderId="0" xfId="8" applyFont="1" applyBorder="1" applyAlignment="1">
      <alignment horizontal="left" wrapText="1"/>
    </xf>
    <xf numFmtId="0" fontId="17" fillId="0" borderId="0" xfId="8" applyFont="1" applyAlignment="1">
      <alignment horizontal="left" wrapText="1"/>
    </xf>
    <xf numFmtId="0" fontId="17" fillId="0" borderId="0" xfId="8" applyFont="1" applyBorder="1" applyAlignment="1">
      <alignment horizontal="right" wrapText="1"/>
    </xf>
    <xf numFmtId="0" fontId="10" fillId="0" borderId="0" xfId="8" applyFont="1" applyBorder="1" applyAlignment="1">
      <alignment horizontal="center" vertical="center" wrapText="1"/>
    </xf>
    <xf numFmtId="0" fontId="10" fillId="0" borderId="2" xfId="8" applyFont="1" applyBorder="1" applyAlignment="1">
      <alignment horizontal="center" vertical="center" wrapText="1"/>
    </xf>
    <xf numFmtId="0" fontId="10" fillId="0" borderId="7" xfId="8" applyFont="1" applyBorder="1" applyAlignment="1">
      <alignment horizontal="center" vertical="center" wrapText="1"/>
    </xf>
    <xf numFmtId="0" fontId="10" fillId="0" borderId="3" xfId="8" applyFont="1" applyBorder="1" applyAlignment="1">
      <alignment horizontal="center" vertical="center" wrapText="1"/>
    </xf>
    <xf numFmtId="0" fontId="10" fillId="0" borderId="8" xfId="8" applyFont="1" applyBorder="1" applyAlignment="1">
      <alignment horizontal="center" vertical="center" wrapText="1"/>
    </xf>
    <xf numFmtId="0" fontId="10" fillId="0" borderId="4" xfId="8" applyFont="1" applyBorder="1" applyAlignment="1">
      <alignment horizontal="center" vertical="center" wrapText="1"/>
    </xf>
    <xf numFmtId="0" fontId="10" fillId="0" borderId="5" xfId="8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8" fillId="0" borderId="0" xfId="8" applyFont="1" applyAlignment="1">
      <alignment horizontal="right" wrapText="1"/>
    </xf>
    <xf numFmtId="0" fontId="4" fillId="0" borderId="0" xfId="5" applyFont="1" applyAlignment="1">
      <alignment horizontal="right" vertical="center" wrapText="1"/>
    </xf>
    <xf numFmtId="0" fontId="4" fillId="0" borderId="0" xfId="5" applyFont="1" applyAlignment="1">
      <alignment wrapText="1"/>
    </xf>
    <xf numFmtId="0" fontId="2" fillId="0" borderId="0" xfId="6" applyAlignment="1">
      <alignment wrapText="1"/>
    </xf>
    <xf numFmtId="49" fontId="19" fillId="0" borderId="18" xfId="4" applyNumberFormat="1" applyFont="1" applyBorder="1" applyAlignment="1">
      <alignment horizontal="center" vertical="top"/>
    </xf>
    <xf numFmtId="0" fontId="19" fillId="0" borderId="18" xfId="4" applyNumberFormat="1" applyFont="1" applyBorder="1" applyAlignment="1">
      <alignment horizontal="left" vertical="top" wrapText="1"/>
    </xf>
    <xf numFmtId="0" fontId="19" fillId="0" borderId="26" xfId="4" applyNumberFormat="1" applyFont="1" applyBorder="1" applyAlignment="1">
      <alignment horizontal="center" vertical="top"/>
    </xf>
    <xf numFmtId="0" fontId="19" fillId="0" borderId="18" xfId="4" applyNumberFormat="1" applyFont="1" applyBorder="1" applyAlignment="1">
      <alignment horizontal="center" vertical="top"/>
    </xf>
    <xf numFmtId="0" fontId="19" fillId="0" borderId="25" xfId="4" applyNumberFormat="1" applyFont="1" applyBorder="1" applyAlignment="1">
      <alignment horizontal="center" vertical="top"/>
    </xf>
    <xf numFmtId="4" fontId="19" fillId="0" borderId="26" xfId="4" applyNumberFormat="1" applyFont="1" applyBorder="1" applyAlignment="1">
      <alignment horizontal="center" vertical="center"/>
    </xf>
    <xf numFmtId="0" fontId="19" fillId="0" borderId="18" xfId="4" applyNumberFormat="1" applyFont="1" applyBorder="1" applyAlignment="1">
      <alignment horizontal="center" vertical="center"/>
    </xf>
    <xf numFmtId="0" fontId="19" fillId="0" borderId="25" xfId="4" applyNumberFormat="1" applyFont="1" applyBorder="1" applyAlignment="1">
      <alignment horizontal="center" vertical="center"/>
    </xf>
    <xf numFmtId="4" fontId="19" fillId="0" borderId="18" xfId="4" applyNumberFormat="1" applyFont="1" applyBorder="1" applyAlignment="1">
      <alignment horizontal="center" vertical="center"/>
    </xf>
    <xf numFmtId="0" fontId="19" fillId="0" borderId="0" xfId="4" applyNumberFormat="1" applyFont="1" applyBorder="1" applyAlignment="1">
      <alignment horizontal="left" vertical="top" wrapText="1"/>
    </xf>
    <xf numFmtId="0" fontId="23" fillId="0" borderId="0" xfId="4" applyNumberFormat="1" applyFont="1" applyBorder="1" applyAlignment="1">
      <alignment horizontal="left" wrapText="1"/>
    </xf>
    <xf numFmtId="0" fontId="18" fillId="0" borderId="0" xfId="4" applyNumberFormat="1" applyFont="1" applyBorder="1" applyAlignment="1">
      <alignment horizontal="center"/>
    </xf>
    <xf numFmtId="0" fontId="18" fillId="0" borderId="0" xfId="4" applyNumberFormat="1" applyFont="1" applyBorder="1" applyAlignment="1">
      <alignment horizontal="center" wrapText="1"/>
    </xf>
    <xf numFmtId="0" fontId="19" fillId="0" borderId="26" xfId="4" applyNumberFormat="1" applyFont="1" applyBorder="1" applyAlignment="1">
      <alignment horizontal="center" vertical="center" wrapText="1"/>
    </xf>
    <xf numFmtId="0" fontId="19" fillId="0" borderId="18" xfId="4" applyNumberFormat="1" applyFont="1" applyBorder="1" applyAlignment="1">
      <alignment horizontal="center" vertical="center" wrapText="1"/>
    </xf>
    <xf numFmtId="0" fontId="19" fillId="0" borderId="25" xfId="4" applyNumberFormat="1" applyFont="1" applyBorder="1" applyAlignment="1">
      <alignment horizontal="center" vertical="center" wrapText="1"/>
    </xf>
    <xf numFmtId="3" fontId="19" fillId="0" borderId="26" xfId="4" applyNumberFormat="1" applyFont="1" applyBorder="1" applyAlignment="1">
      <alignment horizontal="center" vertical="top"/>
    </xf>
    <xf numFmtId="3" fontId="19" fillId="0" borderId="18" xfId="4" applyNumberFormat="1" applyFont="1" applyBorder="1" applyAlignment="1">
      <alignment horizontal="center" vertical="top"/>
    </xf>
    <xf numFmtId="3" fontId="19" fillId="0" borderId="25" xfId="4" applyNumberFormat="1" applyFont="1" applyBorder="1" applyAlignment="1">
      <alignment horizontal="center" vertical="top"/>
    </xf>
    <xf numFmtId="4" fontId="19" fillId="0" borderId="26" xfId="4" applyNumberFormat="1" applyFont="1" applyBorder="1" applyAlignment="1">
      <alignment horizontal="center" vertical="top"/>
    </xf>
    <xf numFmtId="4" fontId="19" fillId="0" borderId="18" xfId="4" applyNumberFormat="1" applyFont="1" applyBorder="1" applyAlignment="1">
      <alignment horizontal="center" vertical="top"/>
    </xf>
    <xf numFmtId="4" fontId="19" fillId="0" borderId="25" xfId="4" applyNumberFormat="1" applyFont="1" applyBorder="1" applyAlignment="1">
      <alignment horizontal="center" vertical="top"/>
    </xf>
    <xf numFmtId="3" fontId="19" fillId="0" borderId="26" xfId="4" applyNumberFormat="1" applyFont="1" applyBorder="1" applyAlignment="1">
      <alignment horizontal="center" vertical="center"/>
    </xf>
    <xf numFmtId="3" fontId="19" fillId="0" borderId="18" xfId="4" applyNumberFormat="1" applyFont="1" applyBorder="1" applyAlignment="1">
      <alignment horizontal="center" vertical="center"/>
    </xf>
    <xf numFmtId="3" fontId="19" fillId="0" borderId="25" xfId="4" applyNumberFormat="1" applyFont="1" applyBorder="1" applyAlignment="1">
      <alignment horizontal="center" vertical="center"/>
    </xf>
    <xf numFmtId="4" fontId="19" fillId="0" borderId="25" xfId="4" applyNumberFormat="1" applyFont="1" applyBorder="1" applyAlignment="1">
      <alignment horizontal="center" vertical="center"/>
    </xf>
    <xf numFmtId="0" fontId="20" fillId="0" borderId="31" xfId="9" applyFont="1" applyBorder="1" applyAlignment="1">
      <alignment horizontal="center" vertical="center" wrapText="1"/>
    </xf>
    <xf numFmtId="0" fontId="20" fillId="0" borderId="35" xfId="9" applyFont="1" applyBorder="1" applyAlignment="1">
      <alignment horizontal="center" vertical="center" wrapText="1"/>
    </xf>
    <xf numFmtId="0" fontId="20" fillId="0" borderId="15" xfId="9" applyFont="1" applyBorder="1" applyAlignment="1">
      <alignment horizontal="center" vertical="center" wrapText="1"/>
    </xf>
    <xf numFmtId="0" fontId="30" fillId="0" borderId="31" xfId="9" applyFont="1" applyBorder="1" applyAlignment="1">
      <alignment horizontal="center" vertical="center" wrapText="1"/>
    </xf>
    <xf numFmtId="0" fontId="30" fillId="0" borderId="35" xfId="9" applyFont="1" applyBorder="1" applyAlignment="1">
      <alignment horizontal="center" vertical="center" wrapText="1"/>
    </xf>
    <xf numFmtId="0" fontId="30" fillId="0" borderId="15" xfId="9" applyFont="1" applyBorder="1" applyAlignment="1">
      <alignment horizontal="center" vertical="center" wrapText="1"/>
    </xf>
    <xf numFmtId="0" fontId="20" fillId="0" borderId="1" xfId="9" applyFont="1" applyBorder="1" applyAlignment="1">
      <alignment horizontal="center" wrapText="1"/>
    </xf>
    <xf numFmtId="0" fontId="20" fillId="0" borderId="23" xfId="9" applyFont="1" applyBorder="1" applyAlignment="1">
      <alignment horizontal="center" wrapText="1"/>
    </xf>
    <xf numFmtId="0" fontId="20" fillId="0" borderId="0" xfId="9" applyFont="1" applyAlignment="1">
      <alignment horizontal="left"/>
    </xf>
    <xf numFmtId="0" fontId="29" fillId="0" borderId="1" xfId="9" applyFont="1" applyBorder="1" applyAlignment="1">
      <alignment horizontal="center" vertical="center" wrapText="1"/>
    </xf>
    <xf numFmtId="0" fontId="20" fillId="0" borderId="32" xfId="9" applyFont="1" applyFill="1" applyBorder="1" applyAlignment="1">
      <alignment horizontal="center" vertical="top" wrapText="1"/>
    </xf>
    <xf numFmtId="0" fontId="20" fillId="0" borderId="34" xfId="9" applyFont="1" applyFill="1" applyBorder="1" applyAlignment="1">
      <alignment horizontal="center" vertical="top" wrapText="1"/>
    </xf>
    <xf numFmtId="0" fontId="20" fillId="0" borderId="36" xfId="9" applyFont="1" applyFill="1" applyBorder="1" applyAlignment="1">
      <alignment horizontal="center" vertical="top" wrapText="1"/>
    </xf>
    <xf numFmtId="4" fontId="20" fillId="2" borderId="26" xfId="9" applyNumberFormat="1" applyFont="1" applyFill="1" applyBorder="1" applyAlignment="1">
      <alignment horizontal="center" vertical="center" wrapText="1"/>
    </xf>
    <xf numFmtId="4" fontId="20" fillId="2" borderId="33" xfId="9" applyNumberFormat="1" applyFont="1" applyFill="1" applyBorder="1" applyAlignment="1">
      <alignment horizontal="center" vertical="center" wrapText="1"/>
    </xf>
    <xf numFmtId="0" fontId="30" fillId="0" borderId="1" xfId="9" applyFont="1" applyBorder="1" applyAlignment="1">
      <alignment horizontal="center" wrapText="1"/>
    </xf>
    <xf numFmtId="0" fontId="27" fillId="0" borderId="27" xfId="4" applyFont="1" applyFill="1" applyBorder="1" applyAlignment="1">
      <alignment horizontal="right" vertical="center"/>
    </xf>
    <xf numFmtId="0" fontId="25" fillId="0" borderId="27" xfId="4" applyFont="1" applyFill="1" applyBorder="1" applyAlignment="1">
      <alignment horizontal="right" vertical="center"/>
    </xf>
    <xf numFmtId="0" fontId="20" fillId="0" borderId="28" xfId="9" applyFont="1" applyBorder="1" applyAlignment="1">
      <alignment horizontal="center" vertical="center" wrapText="1"/>
    </xf>
    <xf numFmtId="0" fontId="20" fillId="0" borderId="19" xfId="9" applyFont="1" applyBorder="1" applyAlignment="1">
      <alignment horizontal="center" vertical="center" wrapText="1"/>
    </xf>
    <xf numFmtId="0" fontId="20" fillId="0" borderId="29" xfId="9" applyFont="1" applyBorder="1" applyAlignment="1">
      <alignment horizontal="center" vertical="center" wrapText="1"/>
    </xf>
    <xf numFmtId="0" fontId="20" fillId="0" borderId="1" xfId="9" applyFont="1" applyBorder="1" applyAlignment="1">
      <alignment horizontal="center" vertical="center" wrapText="1"/>
    </xf>
    <xf numFmtId="0" fontId="20" fillId="2" borderId="29" xfId="9" applyFont="1" applyFill="1" applyBorder="1" applyAlignment="1">
      <alignment horizontal="center" vertical="center" wrapText="1"/>
    </xf>
    <xf numFmtId="0" fontId="20" fillId="2" borderId="30" xfId="9" applyFont="1" applyFill="1" applyBorder="1" applyAlignment="1">
      <alignment horizontal="center" vertical="center" wrapText="1"/>
    </xf>
  </cellXfs>
  <cellStyles count="11">
    <cellStyle name="Гиперссылка 2" xfId="10"/>
    <cellStyle name="Обычный" xfId="0" builtinId="0"/>
    <cellStyle name="Обычный 10" xfId="9"/>
    <cellStyle name="Обычный 10 5 2_Лист1" xfId="6"/>
    <cellStyle name="Обычный 10 8" xfId="2"/>
    <cellStyle name="Обычный 112" xfId="3"/>
    <cellStyle name="Обычный 18" xfId="1"/>
    <cellStyle name="Обычный 18 2" xfId="5"/>
    <cellStyle name="Обычный 2" xfId="4"/>
    <cellStyle name="Обычный 3" xfId="8"/>
    <cellStyle name="Финансовый 24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7.xml"/><Relationship Id="rId117" Type="http://schemas.openxmlformats.org/officeDocument/2006/relationships/sharedStrings" Target="sharedStrings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6" Type="http://schemas.openxmlformats.org/officeDocument/2006/relationships/externalLink" Target="externalLinks/externalLink7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66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87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93.xml"/><Relationship Id="rId110" Type="http://schemas.openxmlformats.org/officeDocument/2006/relationships/externalLink" Target="externalLinks/externalLink101.xml"/><Relationship Id="rId115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56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13" Type="http://schemas.openxmlformats.org/officeDocument/2006/relationships/externalLink" Target="externalLinks/externalLink104.xml"/><Relationship Id="rId11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0.xml"/><Relationship Id="rId67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94.xml"/><Relationship Id="rId108" Type="http://schemas.openxmlformats.org/officeDocument/2006/relationships/externalLink" Target="externalLinks/externalLink99.xml"/><Relationship Id="rId116" Type="http://schemas.openxmlformats.org/officeDocument/2006/relationships/styles" Target="styles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62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0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14" Type="http://schemas.openxmlformats.org/officeDocument/2006/relationships/externalLink" Target="externalLinks/externalLink105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1053;&#1086;&#1074;&#1077;&#1081;&#1096;&#1080;&#1081;%20&#1090;&#1072;&#1088;&#1080;&#1092;\&#1055;&#1088;&#1086;&#1075;&#1088;&#1072;&#1084;&#1084;&#1072;%20&#1041;.&#1051;.&#1043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B-PL\NBPL\_FE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ZA06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07\E\i\&#1086;&#1090;&#1095;&#1077;&#1090;&#1099;2003\&#1088;&#1072;&#1089;&#1089;&#1099;&#1083;&#1082;&#1072;%20&#1048;&#1053;&#1069;&#1048;\&#1057;&#1080;&#1073;&#1080;&#1088;&#1100;\For%20Bezik%20&#1057;&#1090;&#1088;&#1072;&#1090;&#1077;&#1075;-1130-&#1080;&#1102;&#1083;&#1100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6EA9~1\AppData\Local\Temp\Rar$DI00.738\&#1058;&#1088;&#1091;&#1076;&#1086;&#1079;&#1072;&#1090;&#1088;&#1072;&#1090;&#1099;%20&#1044;&#1059;&#1055;2010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07\E\i\&#1086;&#1090;&#1095;&#1077;&#1090;&#1099;2003\&#1088;&#1072;&#1089;&#1089;&#1099;&#1083;&#1082;&#1072;%20&#1048;&#1053;&#1069;&#1048;\&#1042;&#1086;&#1083;&#1075;&#1072;\For%20Bezik%20&#1057;&#1090;&#1088;&#1072;&#1090;&#1077;&#1075;-1130-&#1080;&#1102;&#1083;&#1100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0;&#1059;\&#1059;&#1069;\&#1054;&#1058;\08%20&#1044;&#1086;&#1082;&#1091;&#1084;&#1077;&#1085;&#1090;&#1099;%20&#1087;&#1086;%20&#1058;&#1055;\2020\&#1060;&#1086;&#1088;&#1084;&#1099;%20&#1086;&#1090;%20&#1087;&#1086;&#1076;&#1088;&#1072;&#1079;&#1076;&#1077;&#1083;&#1077;&#1085;&#1080;&#1081;\&#1044;&#1050;&#1057;%20&#1061;&#1069;\&#1042;&#1074;&#1086;&#1076;%20&#1054;&#1060;%2012%20&#1084;&#1077;&#1089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bozh\&#1056;&#1072;&#1073;&#1086;&#1095;&#1080;&#1081;%20&#1089;&#1090;&#1086;&#1083;\&#1053;&#1086;&#1074;&#1072;&#1103;%20&#1087;&#1072;&#1087;&#1082;&#1072;%20(2)\PLAN\&#1056;&#1072;&#1089;&#1095;&#1077;&#1090;%20&#1090;&#1072;&#1088;&#1080;&#1092;&#1086;&#1074;%20&#1085;&#1072;%202003%20&#1075;\WINDOWS\Temporary%20Internet%20Files\Content.IE5\Z8CDCF3W\C&#1077;&#1090;_&#1041;&#1055;_002_02_(15_33)_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stno.ru/Documents%20and%20Settings/BespalovaEA/&#1056;&#1072;&#1073;&#1086;&#1095;&#1080;&#1081;%20&#1089;&#1090;&#1086;&#1083;/&#1057;&#1088;&#1072;&#1074;&#1085;&#1077;&#1085;&#1080;&#1077;%20&#1089;&#1090;&#1072;&#1074;&#1086;&#1082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3;&#1083;.&#1041;&#1091;&#1093;&#1075;&#1072;&#1083;&#1090;&#1077;&#1088;\&#1087;&#1088;&#1086;&#1077;&#1082;&#1090;%20&#1082;&#1086;&#1085;&#1089;&#1086;&#1083;&#1080;&#1076;&#1080;&#1088;&#1086;&#1074;&#1072;&#1085;&#1085;&#1099;&#1093;%20&#1090;&#1072;&#1073;&#1083;&#1080;&#1094;%20&#1079;&#1072;%202002&#1075;.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1041;&#1072;&#1090;&#1086;&#1077;&#1074;&#1072;%20&#1041;\&#1058;&#1045;&#1061;&#1055;&#1056;&#1048;&#1057;&#1054;&#1045;&#1044;&#1048;&#1053;&#1045;&#1053;&#1048;&#1045;\&#1047;&#1072;&#1103;&#1074;&#1082;&#1072;%20&#1085;&#1072;%202013%20&#1075;&#1086;&#1076;\&#1050;%20&#1088;&#1072;&#1089;&#1095;&#1077;&#1090;&#1091;%20&#1085;&#1072;%202013%20&#1075;&#1086;&#1076;_&#1076;&#1088;&#1091;&#1075;&#1080;&#1077;%20&#1090;&#1072;&#1073;&#1083;&#1080;&#1094;&#1099;\&#1076;&#1086;%2015%20&#1082;&#1042;&#1090;%200,4%20&#1089;&#1074;&#1099;&#1096;&#1077;%20300%20&#1080;%20500%20&#1084;&#1077;&#1090;&#1088;&#1086;&#1074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1;&#1072;&#1090;&#1086;&#1077;&#1074;&#1072;%20&#1041;\&#1058;&#1045;&#1061;&#1055;&#1056;&#1048;&#1057;&#1054;&#1045;&#1044;&#1048;&#1053;&#1045;&#1053;&#1048;&#1045;\&#1047;&#1072;&#1103;&#1074;&#1082;&#1072;%20&#1085;&#1072;%202013%20&#1075;&#1086;&#1076;\&#1050;%20&#1088;&#1072;&#1089;&#1095;&#1077;&#1090;&#1091;%20&#1085;&#1072;%202013%20&#1075;&#1086;&#1076;_&#1076;&#1088;&#1091;&#1075;&#1080;&#1077;%20&#1090;&#1072;&#1073;&#1083;&#1080;&#1094;&#1099;\&#1076;&#1086;%2015%20&#1082;&#1042;&#1090;%200,4%20&#1089;&#1074;&#1099;&#1096;&#1077;%20300%20&#1080;%20500%20&#1084;&#1077;&#1090;&#1088;&#1086;&#1074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1052;&#1086;&#1080;%20&#1076;&#1086;&#1082;&#1091;&#1084;&#1077;&#1085;&#1090;&#1099;\&#1052;&#1086;&#1076;&#1077;&#1083;&#1100;\&#1056;&#1072;&#1073;&#1086;&#1090;&#1072;\MODEL-POS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86;&#1080;%20&#1076;&#1086;&#1082;&#1091;&#1084;&#1077;&#1085;&#1090;&#1099;\&#1052;&#1086;&#1076;&#1077;&#1083;&#1100;\&#1056;&#1072;&#1073;&#1086;&#1090;&#1072;\MODEL-POS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3;&#1086;&#1074;&#1077;&#1081;&#1096;&#1080;&#1081;%20&#1090;&#1072;&#1088;&#1080;&#1092;\&#1055;&#1088;&#1086;&#1075;&#1088;&#1072;&#1084;&#1084;&#1072;%20&#1041;.&#1051;.&#1043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KupinaEA\Documents\&#1050;&#1091;&#1087;&#1080;&#1085;&#1072;\&#1086;&#1090;&#1095;&#1077;&#1090;&#1099;\&#1086;&#1090;&#1095;&#1077;&#1090;%202012\&#1090;&#1077;&#1093;&#1087;&#1088;&#1080;&#1089;&#1086;&#1077;&#1076;&#1080;&#1085;&#1077;&#1085;&#1080;&#1077;\&#1058;&#1077;&#1093;&#1087;&#1088;&#1080;&#1089;&#1086;&#1077;&#1076;&#1080;&#1085;&#1077;&#1085;&#1080;&#1077;\&#1060;&#1086;&#1088;&#1084;&#1072;%20&#1087;&#1086;%20&#1058;&#1055;%20&#1087;&#1088;&#1080;%20&#1085;&#1072;&#1083;&#1080;&#1095;&#1080;&#1080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111\%20&#1057;\&#1052;&#1086;&#1080;%20&#1076;&#1086;&#1082;&#1091;&#1084;&#1077;&#1085;&#1090;&#1099;\2%20&#1090;&#1077;&#1093;&#1085;&#1086;&#1083;&#1086;&#1075;&#1080;&#1095;&#1077;&#1089;&#1082;&#1086;&#1077;%20&#1087;&#1088;&#1080;&#1089;&#1086;&#1077;&#1076;&#1080;&#1085;&#1077;&#1085;&#1080;&#1077;\&#1054;&#1058;&#1063;&#1045;&#1058;&#1053;&#1054;&#1057;&#1058;&#1068;\&#1054;&#1058;&#1063;&#1045;&#1058;&#1067;%20&#1055;&#1054;%20&#1042;&#1067;&#1055;&#1040;&#1044;&#1040;&#1070;&#1065;&#1048;&#1052;\02.07.2013%201%20&#1082;&#1074;&#1072;&#1088;&#1090;&#1072;&#1083;%20&#1056;&#1057;&#1058;%20&#1076;&#1083;&#1103;%20&#1060;&#1057;&#1058;\&#1076;&#1083;&#1103;%20&#1056;&#1057;&#1058;%20&#1056;&#1040;&#1057;&#1063;&#1045;&#1058;&#1067;%202010-2012%20&#1080;%20&#1092;&#1072;&#1082;&#1090;%201&#1082;&#1074;%202013%20&#1075;.(&#1060;&#1057;&#1058;1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111\%20&#1057;\&#1052;&#1086;&#1080;%20&#1076;&#1086;&#1082;&#1091;&#1084;&#1077;&#1085;&#1090;&#1099;\2%20&#1090;&#1077;&#1093;&#1085;&#1086;&#1083;&#1086;&#1075;&#1080;&#1095;&#1077;&#1089;&#1082;&#1086;&#1077;%20&#1087;&#1088;&#1080;&#1089;&#1086;&#1077;&#1076;&#1080;&#1085;&#1077;&#1085;&#1080;&#1077;\&#1054;&#1058;&#1063;&#1045;&#1058;&#1053;&#1054;&#1057;&#1058;&#1068;\&#1054;&#1058;&#1063;&#1045;&#1058;&#1067;%20&#1055;&#1054;%20&#1042;&#1067;&#1055;&#1040;&#1044;&#1040;&#1070;&#1065;&#1048;&#1052;\02.07.2013%201%20&#1082;&#1074;&#1072;&#1088;&#1090;&#1072;&#1083;%20&#1056;&#1057;&#1058;%20&#1076;&#1083;&#1103;%20&#1060;&#1057;&#1058;\&#1076;&#1083;&#1103;%20&#1056;&#1057;&#1058;%20&#1056;&#1040;&#1057;&#1063;&#1045;&#1058;&#1067;%202010-2012%20&#1080;%20&#1092;&#1072;&#1082;&#1090;%201&#1082;&#1074;%202013%20&#1075;.(&#1060;&#1057;&#1058;1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orlova_uv\Local%20Settings\Temporary%20Internet%20Files\Content.Outlook\T9W81J8X\2013\&#1087;&#1086;&#1089;&#1090;&#1072;&#1074;&#1082;&#1080;%202013%20&#1089;%20&#1076;&#1086;&#1075;&#1086;&#1074;&#1086;&#1088;&#1072;&#1084;&#1080;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2013\&#1087;&#1086;&#1089;&#1090;&#1072;&#1074;&#1082;&#1080;%202013%20&#1089;%20&#1076;&#1086;&#1075;&#1086;&#1074;&#1086;&#1088;&#1072;&#1084;&#1080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muser\LOCALS~1\Temp\bat\ARM_BP_RSK_V10_0_fin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muser\LOCALS~1\Temp\bat\ARM_BP_RSK_V10_0_f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OMMON\TTS\&#1058;&#1054;&#1055;-&#1052;&#1054;&#1065;%20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OMMON\TTS\&#1058;&#1054;&#1055;-&#1052;&#1054;&#1065;%201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ORM1\sta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ORM1\sta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klepikov_yg\&#1056;&#1072;&#1073;&#1086;&#1095;&#1080;&#1081;%20&#1089;&#1090;&#1086;&#1083;\Information%20blok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TSET.NET.2009.ORG%20-%20&#1041;&#1077;&#1083;&#1075;&#1086;&#1088;&#1086;&#1076;&#1101;&#1085;&#1077;&#1088;&#1075;&#1086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1052;&#1086;&#1080;%20&#1076;&#1086;&#1082;&#1091;&#1084;&#1077;&#1085;&#1090;&#1099;\&#1058;&#1072;&#1088;&#1080;&#1092;&#1099;%20&#1085;&#1072;%20&#1101;&#1083;&#1077;&#1082;&#1090;&#1088;&#1086;&#1101;&#1085;&#1077;&#1088;&#1075;&#1080;&#1102;\2006%20&#1075;\&#1055;&#1088;&#1077;&#1076;&#1077;&#1083;&#1100;&#1085;&#1099;&#1081;%20&#1090;&#1072;&#1088;&#1080;&#1092;\&#1064;&#1072;&#1073;&#1083;&#1086;&#1085;%20&#1080;&#1079;%20&#1056;&#1057;&#1058;_&#1055;&#1088;&#1077;&#1076;.&#1090;&#1072;&#1088;&#1080;&#1092;%20&#1085;&#1072;%20&#1087;&#1077;&#1088;&#1077;&#1076;&#1072;&#1095;&#1091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klepikov_yg\Local%20Settings\Temporary%20Internet%20Files\Content.Outlook\2UMNX8RJ\Information%20blok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57;&#1044;&#1077;&#1083;&#1072;&#1085;&#1086;1\ias$FI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86;&#1080;%20&#1076;&#1086;&#1082;&#1091;&#1084;&#1077;&#1085;&#1090;&#1099;\&#1058;&#1072;&#1088;&#1080;&#1092;&#1099;%20&#1085;&#1072;%20&#1101;&#1083;&#1077;&#1082;&#1090;&#1088;&#1086;&#1101;&#1085;&#1077;&#1088;&#1075;&#1080;&#1102;\2006%20&#1075;\&#1055;&#1088;&#1077;&#1076;&#1077;&#1083;&#1100;&#1085;&#1099;&#1081;%20&#1090;&#1072;&#1088;&#1080;&#1092;\&#1064;&#1072;&#1073;&#1083;&#1086;&#1085;%20&#1080;&#1079;%20&#1056;&#1057;&#1058;_&#1055;&#1088;&#1077;&#1076;.&#1090;&#1072;&#1088;&#1080;&#1092;%20&#1085;&#1072;%20&#1087;&#1077;&#1088;&#1077;&#1076;&#1072;&#1095;&#1091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2_9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6_9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orlova_uv\Local%20Settings\Temporary%20Internet%20Files\Content.Outlook\T9W81J8X\&#1041;&#1048;&#1047;&#1053;&#1045;&#1057;-&#1055;&#1051;&#1040;&#1053;%20%202015%20&#1076;&#1083;&#1103;%20&#1101;&#1082;-&#1090;&#1086;&#1074;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EXCEL\VZ_Z\ZACHET0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ZARETS~1\LOCALS~1\Temp\AsudViewed\090000028b73714b\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ZARETS~1\LOCALS~1\Temp\AsudViewed\090000028b73714b\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sinev_mn\AppData\Local\Temp\7zO6788.tmp\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sinev_mn\AppData\Local\Temp\7zO6788.tmp\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orlova_uv\Local%20Settings\Temporary%20Internet%20Files\Content.Outlook\T9W81J8X\&#1060;&#1086;&#1088;&#1084;&#1072;&#1090;%20&#1040;&#1056;&#1052;%20&#1041;&#1055;_2014-2019&#1075;%20&#1075;%20%20(2)%20(2)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&#1060;&#1086;&#1088;&#1084;&#1072;&#1090;%20&#1040;&#1056;&#1052;%20&#1041;&#1055;_2014-2019&#1075;%20&#1075;%20%20(2)%20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ECONOM\IZDERSKI\IZDPL200\UGOL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ZA06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ZA06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&#1040;&#1076;&#1084;&#1080;&#1085;&#1080;&#1089;&#1090;&#1088;&#1072;&#1090;&#1086;&#1088;\Local%20Settings\Temporary%20Internet%20Files\Content.IE5\HCOZLXGH\&#1052;&#1086;&#1080;%20&#1076;&#1086;&#1082;&#1091;&#1084;&#1077;&#1085;&#1090;&#1099;\&#1055;&#1083;&#1072;&#1085;2001&#1075;\&#1041;&#1055;-&#1057;&#1045;&#1058;&#1048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&#1040;&#1076;&#1084;&#1080;&#1085;&#1080;&#1089;&#1090;&#1088;&#1072;&#1090;&#1086;&#1088;\Local%20Settings\Temporary%20Internet%20Files\Content.IE5\HCOZLXGH\&#1052;&#1086;&#1080;%20&#1076;&#1086;&#1082;&#1091;&#1084;&#1077;&#1085;&#1090;&#1099;\&#1055;&#1083;&#1072;&#1085;2001&#1075;\&#1041;&#1055;-&#1057;&#1045;&#1058;&#1048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&#1041;&#1048;&#1047;&#1053;&#1045;&#1057;-&#1055;&#1051;&#1040;&#1053;%20%202015%20&#1076;&#1083;&#1103;%20&#1101;&#1082;-&#1090;&#1086;&#1074;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&#1074;&#1077;&#1090;&#1083;&#1072;&#1085;&#1072;\&#1086;&#1090;&#1095;&#1077;&#1090;&#1099;%20&#1048;&#1053;&#1069;&#1048;\&#1088;&#1072;&#1089;&#1089;&#1099;&#1083;&#1082;&#1072;\&#1088;&#1072;&#1089;&#1089;&#1099;&#1083;&#1082;&#1072;%20&#1048;&#1053;&#1069;&#1048;\&#1057;&#1077;&#1074;&#1077;&#1088;&#1086;-&#1047;&#1072;&#1087;&#1072;&#1076;\For%20Bezik%20&#1057;&#1090;&#1088;&#1072;&#1090;&#1077;&#1075;-1130-&#1080;&#1102;&#1083;&#1100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6.1.8\dprtp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stno.ru/Users/Mr.Big/AppData/Local/Microsoft/Windows/Temporary%20Internet%20Files/Content.IE5/D203Z6KZ/&#1057;-4%20(&#1058;&#1055;)/&#1060;&#1086;&#1088;&#1084;&#1072;%20&#8470;3%20&#1086;&#1090;&#1095;&#1077;&#1090;%20&#1079;&#1072;%206%20&#1084;&#1077;&#1089;&#1103;&#1094;&#1077;&#1074;%202011%20&#1075;.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stno.ru/&#1054;&#1090;&#1076;&#1077;&#1083;%20&#1080;&#1085;&#1074;&#1077;&#1089;&#1090;&#1080;&#1094;&#1080;&#1086;&#1085;&#1085;&#1086;&#1075;&#1086;%20&#1087;&#1083;&#1072;&#1085;&#1080;&#1088;&#1086;&#1074;&#1072;&#1085;&#1080;&#1103;/!!!/!!!&#1042;&#1089;&#1077;%20&#1076;&#1083;&#1103;%20&#1048;&#1055;&#1056;%202010/&#1042;&#1077;&#1088;&#1089;&#1080;&#1080;%20&#1092;&#1080;&#1083;&#1080;&#1072;&#1083;&#1086;&#1074;/&#1047;&#1069;&#1057;/&#1048;&#1055;%202010%20&#1086;&#1090;%2028.10.0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1052;&#1072;&#1082;&#1072;&#1088;&#1077;&#1085;&#1082;&#1086;\&#1058;&#1072;&#1088;&#1080;&#1092;&#1099;%202011\&#1058;&#1072;&#1088;&#1080;&#1092;&#1085;&#1072;&#1103;%20&#1079;&#1072;&#1103;&#1074;&#1082;&#1072;%20&#1074;%20&#1056;&#1057;&#1058;%20&#1056;&#1041;\&#1072;&#1083;&#1080;&#1085;&#1072;%20&#1088;&#1072;&#1073;&#1086;&#1090;&#1072;\&#1064;&#1072;&#1073;&#1083;&#1086;&#1085;%20&#1045;&#1048;&#1040;&#1057;%202011-2015%20&#1073;&#1077;&#1079;%20&#1055;&#1052;_28.04.1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72;&#1082;&#1072;&#1088;&#1077;&#1085;&#1082;&#1086;\&#1058;&#1072;&#1088;&#1080;&#1092;&#1099;%202011\&#1058;&#1072;&#1088;&#1080;&#1092;&#1085;&#1072;&#1103;%20&#1079;&#1072;&#1103;&#1074;&#1082;&#1072;%20&#1074;%20&#1056;&#1057;&#1058;%20&#1056;&#1041;\&#1072;&#1083;&#1080;&#1085;&#1072;%20&#1088;&#1072;&#1073;&#1086;&#1090;&#1072;\&#1064;&#1072;&#1073;&#1083;&#1086;&#1085;%20&#1045;&#1048;&#1040;&#1057;%202011-2015%20&#1073;&#1077;&#1079;%20&#1055;&#1052;_28.04.1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stno.ru/DSPI/USPT/Paramonova/&#1058;&#1072;&#1088;&#1080;&#1092;/&#1052;&#1054;/&#1056;&#1072;&#1089;&#1095;&#1077;&#1090;%20&#1089;&#1088;&#1077;&#1076;&#1085;&#1077;&#1075;&#1086;%20&#1090;&#1072;&#1088;&#1080;&#1092;&#1072;_&#1052;&#1054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1043;&#1050;&#1055;&#1047;\2008\&#1060;&#1086;&#1088;&#1084;&#1080;&#1088;&#1086;&#1074;&#1072;&#1085;&#1080;&#1077;%20&#1043;&#1050;&#1055;&#1047;%202008%20&#1075;&#1086;&#1076;&#1072;\&#1055;&#1088;&#1080;&#1083;.%20&#8470;%202%20&#1082;%20&#1088;&#1077;&#1075;&#1083;.%20&#1087;&#1088;&#1080;&#1085;&#1103;&#1090;&#1080;&#1103;%20&#1043;&#1050;&#1055;&#1047;%20&#1073;&#1077;&#1079;%20&#1079;&#1072;&#1097;&#1080;&#1090;&#1099;-&#1092;&#1086;&#1088;&#1084;&#1072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3;&#1050;&#1055;&#1047;\2008\&#1060;&#1086;&#1088;&#1084;&#1080;&#1088;&#1086;&#1074;&#1072;&#1085;&#1080;&#1077;%20&#1043;&#1050;&#1055;&#1047;%202008%20&#1075;&#1086;&#1076;&#1072;\&#1055;&#1088;&#1080;&#1083;.%20&#8470;%202%20&#1082;%20&#1088;&#1077;&#1075;&#1083;.%20&#1087;&#1088;&#1080;&#1085;&#1103;&#1090;&#1080;&#1103;%20&#1043;&#1050;&#1055;&#1047;%20&#1073;&#1077;&#1079;%20&#1079;&#1072;&#1097;&#1080;&#1090;&#1099;-&#1092;&#1086;&#1088;&#1084;&#1072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3_9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G\RAB\&#1052;&#1072;&#1081;&#1077;&#1088;_27_03_08\Model_RAB_MRSK_svo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-PL\NBPL\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AG\RAB\&#1052;&#1072;&#1081;&#1077;&#1088;_27_03_08\Model_RAB_MRSK_svod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klepikov_yg\Local%20Settings\Temporary%20Internet%20Files\Content.Outlook\2UMNX8RJ\Information%20blok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6.08\TEPLO.PREDEL.0911.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6.08\TEPLO.PREDEL.0911.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1;&#1080;&#1079;&#1085;&#1077;&#1089;-&#1087;&#1083;&#1072;&#1085;&#1099;\2005\2001\Y660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Temp\&#1044;&#1087;&#1086;&#1056;&#1080;&#1048;%20&#1060;&#1054;&#1056;&#1052;&#1040;%2093%20&#1084;&#1072;&#1088;&#1090;%20200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mp\&#1044;&#1087;&#1086;&#1056;&#1080;&#1048;%20&#1060;&#1054;&#1056;&#1052;&#1040;%2093%20&#1084;&#1072;&#1088;&#1090;%202008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ora01.mrsks.local/dogovor_fil/&#1062;&#1069;&#1057;/&#1058;&#1077;&#1093;.&#1079;&#1072;&#1076;&#1072;&#1085;&#1080;&#1077;%2011.09.09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50;&#1057;\&#1050;&#1086;&#1088;&#1077;&#1082;&#1086;&#1074;&#1094;&#1077;&#1074;\12%2016%20&#1075;&#1086;&#1076;\&#1060;&#1086;&#1088;&#1084;&#1072;&#1090;&#1099;%20&#1052;&#1080;&#1085;&#1080;&#1089;&#1090;&#1077;&#1088;&#1089;&#1090;&#1074;&#1072;%20&#1048;&#1055;&#1056;2012-2016(&#1089;&#1077;&#1082;&#1074;&#1077;&#1089;&#1090;&#1080;&#1088;&#1086;&#1074;&#1072;&#1085;&#1099;&#1081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P2.2 усл. единиц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Коррект"/>
      <sheetName val="Данные"/>
      <sheetName val="Данные(2)"/>
      <sheetName val="Объекты"/>
      <sheetName val="Лист13"/>
      <sheetName val="См-2 Шатурс сети  проект рабо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06"/>
      <sheetName val="справочник"/>
      <sheetName val="Смета"/>
      <sheetName val="DEB1"/>
      <sheetName val="Параметры"/>
      <sheetName val="1.2.1"/>
      <sheetName val="2.2.4"/>
      <sheetName val="График"/>
      <sheetName val="НП-2-12-П"/>
      <sheetName val="даты"/>
      <sheetName val="2007"/>
      <sheetName val="тар"/>
      <sheetName val="т1.15(смета8а)"/>
      <sheetName val="Общепр"/>
      <sheetName val="об"/>
      <sheetName val="приложение 1.1"/>
      <sheetName val="t_Настройки"/>
    </sheetNames>
    <definedNames>
      <definedName name="Выборка_АМТА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3.3.31."/>
      <sheetName val="Производство электроэнергии"/>
      <sheetName val="Лист1"/>
      <sheetName val="For Bezik Стратег-1130-июль"/>
      <sheetName val="предприятия"/>
      <sheetName val="ПЛАН 1"/>
      <sheetName val="Справочники"/>
      <sheetName val="Заголовок"/>
      <sheetName val="6"/>
      <sheetName val="апрель"/>
      <sheetName val="план 2000"/>
      <sheetName val="ИТОГИ по Н,Р,Э,Q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SILICATE"/>
      <sheetName val="ВСПОМОГ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5 ДПРиТП"/>
      <sheetName val="кальк без ростех"/>
      <sheetName val="кальк полная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предприятия"/>
      <sheetName val="НВВ утв тарифы"/>
      <sheetName val="3.3.31."/>
      <sheetName val="ИТ-бюджет"/>
      <sheetName val="Лист1"/>
      <sheetName val="план 2000"/>
      <sheetName val="ИТОГИ по Н,Р,Э,Q"/>
      <sheetName val="For Bezik Стратег-1130-июль"/>
      <sheetName val="ПЛАН 1"/>
      <sheetName val="Производство электроэнергии"/>
      <sheetName val="апрель"/>
      <sheetName val="Справочники"/>
      <sheetName val="Заголовок"/>
      <sheetName val="6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Акт деб-кред задолж2009"/>
      <sheetName val="SILIC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ввод 4кв"/>
      <sheetName val="Лист1"/>
      <sheetName val="Лист2"/>
      <sheetName val="Лист3"/>
      <sheetName val="без дублей"/>
      <sheetName val="без дублей (2)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P2">
            <v>17</v>
          </cell>
          <cell r="Q2">
            <v>18</v>
          </cell>
          <cell r="R2">
            <v>19</v>
          </cell>
          <cell r="S2">
            <v>20</v>
          </cell>
        </row>
        <row r="3">
          <cell r="P3" t="str">
            <v>Стр.ВЛИ-0,4.Подс(д),Жарки,Роз,156,161</v>
          </cell>
          <cell r="Q3">
            <v>0.92700000000000005</v>
          </cell>
          <cell r="R3">
            <v>0</v>
          </cell>
          <cell r="S3">
            <v>5</v>
          </cell>
        </row>
        <row r="4">
          <cell r="P4" t="str">
            <v>ВЛ-10кВ_Подсинее(д)ул.Энтузиастов,75,47</v>
          </cell>
          <cell r="Q4">
            <v>7.0000000000000001E-3</v>
          </cell>
          <cell r="R4">
            <v>0</v>
          </cell>
          <cell r="S4">
            <v>15</v>
          </cell>
        </row>
        <row r="5">
          <cell r="P5" t="str">
            <v>Стр.ТП10/0,4.Подс(д),Сирень,Энтуз-в,75</v>
          </cell>
          <cell r="Q5">
            <v>0</v>
          </cell>
          <cell r="R5">
            <v>0.1</v>
          </cell>
          <cell r="S5">
            <v>15</v>
          </cell>
        </row>
        <row r="6">
          <cell r="P6" t="str">
            <v>Стр.ВЛИ-0,4.Подс(д),Сирень,Энтуз-в,75</v>
          </cell>
          <cell r="Q6">
            <v>0.27100000000000002</v>
          </cell>
          <cell r="R6">
            <v>0</v>
          </cell>
          <cell r="S6">
            <v>15</v>
          </cell>
        </row>
        <row r="7">
          <cell r="P7" t="str">
            <v>Стр.ВЛИ-0,4.Подс(д),Жарки,Яблон,21</v>
          </cell>
          <cell r="Q7">
            <v>2.7E-2</v>
          </cell>
          <cell r="R7">
            <v>0</v>
          </cell>
          <cell r="S7">
            <v>10</v>
          </cell>
        </row>
        <row r="8">
          <cell r="P8" t="str">
            <v>Стр.ВЛИ-0,4.Подс(д),Надежд,Зелен,117</v>
          </cell>
          <cell r="Q8">
            <v>4.9000000000000002E-2</v>
          </cell>
          <cell r="R8">
            <v>0</v>
          </cell>
          <cell r="S8">
            <v>10</v>
          </cell>
        </row>
        <row r="9">
          <cell r="P9" t="str">
            <v>стр ВЛ 0,4 Коляг.2, Осинов. 28,27,20,20А</v>
          </cell>
          <cell r="Q9">
            <v>0.39</v>
          </cell>
          <cell r="R9">
            <v>0</v>
          </cell>
          <cell r="S9">
            <v>15</v>
          </cell>
        </row>
        <row r="10">
          <cell r="P10" t="str">
            <v>Стр.ВЛИ-0,4.Подс(д),Ланд,Груш,75</v>
          </cell>
          <cell r="Q10">
            <v>8.0000000000000002E-3</v>
          </cell>
          <cell r="R10">
            <v>0</v>
          </cell>
          <cell r="S10">
            <v>15</v>
          </cell>
        </row>
        <row r="11">
          <cell r="P11" t="str">
            <v>Стр.ВЛЗ-10.Подс(д),Дорожн,Полев,68-9</v>
          </cell>
          <cell r="Q11">
            <v>1.2E-2</v>
          </cell>
          <cell r="R11">
            <v>0</v>
          </cell>
          <cell r="S11">
            <v>10</v>
          </cell>
        </row>
        <row r="12">
          <cell r="P12" t="str">
            <v>Стр.ТП.Подс(д),Дорожн,Полев,68-9</v>
          </cell>
          <cell r="Q12">
            <v>0</v>
          </cell>
          <cell r="R12">
            <v>0.1</v>
          </cell>
          <cell r="S12">
            <v>10</v>
          </cell>
        </row>
        <row r="13">
          <cell r="P13" t="str">
            <v>Стр.ВЛИ-0,4.Подс(д),Дорожн,Полев,68-9</v>
          </cell>
          <cell r="Q13">
            <v>0.625</v>
          </cell>
          <cell r="R13">
            <v>0</v>
          </cell>
          <cell r="S13">
            <v>10</v>
          </cell>
        </row>
        <row r="14">
          <cell r="P14" t="str">
            <v>Стр.ВЛИ-0,4.Подс(д),Ланд,Молодеж,117,120</v>
          </cell>
          <cell r="Q14">
            <v>0.106</v>
          </cell>
          <cell r="R14">
            <v>0</v>
          </cell>
          <cell r="S14">
            <v>10</v>
          </cell>
        </row>
        <row r="15">
          <cell r="P15" t="str">
            <v>стр ВЛ 6 кВ Колягино, Придор. 1</v>
          </cell>
          <cell r="Q15">
            <v>1.7999999999999999E-2</v>
          </cell>
          <cell r="R15">
            <v>0</v>
          </cell>
          <cell r="S15">
            <v>15</v>
          </cell>
        </row>
        <row r="16">
          <cell r="P16" t="str">
            <v>стр КТП 6/0,4 Колягино. Придор. 1</v>
          </cell>
          <cell r="Q16">
            <v>0</v>
          </cell>
          <cell r="R16">
            <v>0.1</v>
          </cell>
          <cell r="S16">
            <v>15</v>
          </cell>
        </row>
        <row r="17">
          <cell r="P17" t="str">
            <v>стр ВЛ 0,4 кВ Колягино, Придор. 1</v>
          </cell>
          <cell r="Q17">
            <v>0.24199999999999999</v>
          </cell>
          <cell r="R17">
            <v>0</v>
          </cell>
          <cell r="S17">
            <v>15</v>
          </cell>
        </row>
        <row r="18">
          <cell r="P18" t="str">
            <v>ВЛЗ 6кВ с. Белый Яр, ул. Целинная 31</v>
          </cell>
          <cell r="Q18">
            <v>0.02</v>
          </cell>
          <cell r="R18">
            <v>0</v>
          </cell>
          <cell r="S18">
            <v>15</v>
          </cell>
        </row>
        <row r="19">
          <cell r="P19" t="str">
            <v>КТП 10/0,4кВ с. Белый Яр, ул. Цел-я 31</v>
          </cell>
          <cell r="Q19">
            <v>0</v>
          </cell>
          <cell r="R19">
            <v>2.5000000000000001E-2</v>
          </cell>
          <cell r="S19">
            <v>15</v>
          </cell>
        </row>
        <row r="20">
          <cell r="P20" t="str">
            <v>ВЛИ 0,4кВ с. Белый Яр, ул. Целинная 31.</v>
          </cell>
          <cell r="Q20">
            <v>0.49199999999999999</v>
          </cell>
          <cell r="R20">
            <v>0</v>
          </cell>
          <cell r="S20">
            <v>15</v>
          </cell>
        </row>
        <row r="21">
          <cell r="P21" t="str">
            <v>Стр ВЛ 10 кВ Б.Яр Янтарная, Менделеева</v>
          </cell>
          <cell r="Q21">
            <v>0.26400000000000001</v>
          </cell>
          <cell r="R21">
            <v>0</v>
          </cell>
          <cell r="S21">
            <v>15</v>
          </cell>
        </row>
        <row r="22">
          <cell r="P22" t="str">
            <v>Стр КТП 6/0,4 кВ Б.Яр Янтарная, Менделе</v>
          </cell>
          <cell r="Q22">
            <v>0</v>
          </cell>
          <cell r="R22">
            <v>0.25</v>
          </cell>
          <cell r="S22">
            <v>15</v>
          </cell>
        </row>
        <row r="23">
          <cell r="P23" t="str">
            <v>стр ВЛ 0,4 кВ Б.Яр Янтарная, Менделеева</v>
          </cell>
          <cell r="Q23">
            <v>1.125</v>
          </cell>
          <cell r="R23">
            <v>0</v>
          </cell>
          <cell r="S23">
            <v>15</v>
          </cell>
        </row>
        <row r="24">
          <cell r="P24" t="str">
            <v>стр ВЛ-10кВ Ветеранов Войны (Подсин.)</v>
          </cell>
          <cell r="Q24">
            <v>1.2999999999999999E-2</v>
          </cell>
          <cell r="R24">
            <v>0</v>
          </cell>
          <cell r="S24">
            <v>7</v>
          </cell>
        </row>
        <row r="25">
          <cell r="P25" t="str">
            <v>стр КТП10/0,4 Подс. Ветеранов Войны</v>
          </cell>
          <cell r="Q25">
            <v>0</v>
          </cell>
          <cell r="R25">
            <v>0.1</v>
          </cell>
          <cell r="S25">
            <v>7</v>
          </cell>
        </row>
        <row r="26">
          <cell r="P26" t="str">
            <v>стр ВЛ-0,4 кВ Ветеранов Войны (Подсин.)</v>
          </cell>
          <cell r="Q26">
            <v>0.89</v>
          </cell>
          <cell r="R26">
            <v>0</v>
          </cell>
          <cell r="S26">
            <v>7</v>
          </cell>
        </row>
        <row r="27">
          <cell r="P27" t="str">
            <v>стр. ВЛ-10кВ Подс.Стартовая(17...110)</v>
          </cell>
          <cell r="Q27">
            <v>1.2999999999999999E-2</v>
          </cell>
          <cell r="R27">
            <v>0</v>
          </cell>
          <cell r="S27">
            <v>10</v>
          </cell>
        </row>
        <row r="28">
          <cell r="P28" t="str">
            <v>стр. КТП 10/0.4Подс.Стартовая(17...110)</v>
          </cell>
          <cell r="Q28">
            <v>0</v>
          </cell>
          <cell r="R28">
            <v>0.1</v>
          </cell>
          <cell r="S28">
            <v>10</v>
          </cell>
        </row>
        <row r="29">
          <cell r="P29" t="str">
            <v>стр. ВЛ-0,4 кВ Подс.Стартовая(17...110)</v>
          </cell>
          <cell r="Q29">
            <v>0.76300000000000001</v>
          </cell>
          <cell r="R29">
            <v>0</v>
          </cell>
          <cell r="S29">
            <v>7</v>
          </cell>
        </row>
        <row r="30">
          <cell r="P30" t="str">
            <v>Стр. ВЛ0,4кВ с.Б.Яр.ул.Горького,67</v>
          </cell>
          <cell r="Q30">
            <v>6.3E-2</v>
          </cell>
          <cell r="R30">
            <v>0</v>
          </cell>
          <cell r="S30">
            <v>15</v>
          </cell>
        </row>
        <row r="31">
          <cell r="P31" t="str">
            <v>Стр.ВЛ-10 кВ улич.осв.а/д Абакан-Саяного</v>
          </cell>
          <cell r="Q31">
            <v>2.5000000000000001E-2</v>
          </cell>
          <cell r="R31">
            <v>0</v>
          </cell>
          <cell r="S31">
            <v>15</v>
          </cell>
        </row>
        <row r="32">
          <cell r="P32" t="str">
            <v>Стр. КТП 10/0,4кВ улич.осв.а/д Абакан-Са</v>
          </cell>
          <cell r="Q32">
            <v>0</v>
          </cell>
          <cell r="R32">
            <v>2.5000000000000001E-2</v>
          </cell>
          <cell r="S32">
            <v>15</v>
          </cell>
        </row>
        <row r="33">
          <cell r="P33" t="str">
            <v>Стр. ВЛ-10кВ г. Абакан,д.р. Калягинские</v>
          </cell>
          <cell r="Q33">
            <v>1.296</v>
          </cell>
          <cell r="R33">
            <v>0</v>
          </cell>
          <cell r="S33">
            <v>15</v>
          </cell>
        </row>
        <row r="34">
          <cell r="P34" t="str">
            <v>Стр. КТП 10/0,4кВ г. Абакан,д.р. Калягин</v>
          </cell>
          <cell r="Q34">
            <v>0</v>
          </cell>
          <cell r="R34">
            <v>2.5000000000000001E-2</v>
          </cell>
          <cell r="S34">
            <v>15</v>
          </cell>
        </row>
        <row r="35">
          <cell r="P35" t="str">
            <v>Стр. ВЛ-0,4кВ г. Абакан,д.р. Калягинские</v>
          </cell>
          <cell r="Q35">
            <v>0.42899999999999999</v>
          </cell>
          <cell r="R35">
            <v>0</v>
          </cell>
          <cell r="S35">
            <v>15</v>
          </cell>
        </row>
        <row r="36">
          <cell r="P36" t="str">
            <v>ПИР КФХ 5,3 км западнее с. Большая Ерба</v>
          </cell>
          <cell r="Q36">
            <v>3.1779999999999999</v>
          </cell>
          <cell r="R36">
            <v>0</v>
          </cell>
          <cell r="S36">
            <v>10</v>
          </cell>
        </row>
        <row r="37">
          <cell r="P37" t="str">
            <v>Стр. ВЛЗ 10кВ, с. Шира, ул. Заводская 22</v>
          </cell>
          <cell r="Q37">
            <v>1.363</v>
          </cell>
          <cell r="R37">
            <v>0</v>
          </cell>
          <cell r="S37">
            <v>139</v>
          </cell>
        </row>
        <row r="38">
          <cell r="P38" t="str">
            <v>Стр-0,4 п.Колодезный, ул.Озерная, 3А</v>
          </cell>
          <cell r="Q38">
            <v>0.14499999999999999</v>
          </cell>
          <cell r="R38">
            <v>0</v>
          </cell>
          <cell r="S38">
            <v>4</v>
          </cell>
        </row>
        <row r="39">
          <cell r="P39" t="str">
            <v>Стр-0,4 д.Старый Борец, ул.Пирятинская,4</v>
          </cell>
          <cell r="Q39">
            <v>0.17699999999999999</v>
          </cell>
          <cell r="R39">
            <v>0</v>
          </cell>
          <cell r="S39">
            <v>7</v>
          </cell>
        </row>
        <row r="40">
          <cell r="P40" t="str">
            <v>Стр. ТП-10/0,4 Калин., Коммунаров, 25</v>
          </cell>
          <cell r="Q40">
            <v>0</v>
          </cell>
          <cell r="R40">
            <v>0.04</v>
          </cell>
          <cell r="S40">
            <v>15</v>
          </cell>
        </row>
        <row r="41">
          <cell r="P41" t="str">
            <v>Стр. ВЛИ-0,4кВ Калинино, Коммунаров, 25</v>
          </cell>
          <cell r="Q41">
            <v>6.3E-2</v>
          </cell>
          <cell r="R41">
            <v>0</v>
          </cell>
          <cell r="S41">
            <v>15</v>
          </cell>
        </row>
        <row r="42">
          <cell r="P42" t="str">
            <v>ПИР_3,3км_северо-зап.Сапогов_бывш.Сахарн</v>
          </cell>
          <cell r="Q42">
            <v>0.61099999999999999</v>
          </cell>
          <cell r="R42">
            <v>0</v>
          </cell>
          <cell r="S42">
            <v>15</v>
          </cell>
        </row>
        <row r="43">
          <cell r="P43" t="str">
            <v>СтрВЛ-0,4аалСапоговулЦент,75,улПроточная</v>
          </cell>
          <cell r="Q43">
            <v>0.30299999999999999</v>
          </cell>
          <cell r="R43">
            <v>0</v>
          </cell>
          <cell r="S43">
            <v>15</v>
          </cell>
        </row>
        <row r="44">
          <cell r="P44" t="str">
            <v>Стр 0,4 с.Калинино, ул.Вишневый Сад, 22</v>
          </cell>
          <cell r="Q44">
            <v>0.39700000000000002</v>
          </cell>
          <cell r="R44">
            <v>0</v>
          </cell>
          <cell r="S44">
            <v>15</v>
          </cell>
        </row>
        <row r="45">
          <cell r="P45" t="str">
            <v>СтрВЛ-10кВмассив Ивушка, улСливовая,9,11</v>
          </cell>
          <cell r="Q45">
            <v>5.0000000000000001E-3</v>
          </cell>
          <cell r="R45">
            <v>0</v>
          </cell>
          <cell r="S45">
            <v>15</v>
          </cell>
        </row>
        <row r="46">
          <cell r="P46" t="str">
            <v>СтрКТПмассив Ивушка, улСливовая,9,11</v>
          </cell>
          <cell r="Q46">
            <v>0</v>
          </cell>
          <cell r="R46">
            <v>0.63</v>
          </cell>
          <cell r="S46">
            <v>15</v>
          </cell>
        </row>
        <row r="47">
          <cell r="P47" t="str">
            <v>СтрВЛ-0,4массив Ивушка, улСливовая,9,1</v>
          </cell>
          <cell r="Q47">
            <v>0.77100000000000002</v>
          </cell>
          <cell r="R47">
            <v>0</v>
          </cell>
          <cell r="S47">
            <v>15</v>
          </cell>
        </row>
        <row r="48">
          <cell r="P48" t="str">
            <v>Стр 10кВ в 4 км сев-вост а. Ах-Хол</v>
          </cell>
          <cell r="Q48">
            <v>0.01</v>
          </cell>
          <cell r="R48">
            <v>0</v>
          </cell>
          <cell r="S48">
            <v>15</v>
          </cell>
        </row>
        <row r="49">
          <cell r="P49" t="str">
            <v>Стр ТП в 4 км сев-вост а. Ах-Хол</v>
          </cell>
          <cell r="Q49">
            <v>0</v>
          </cell>
          <cell r="R49">
            <v>2.5000000000000001E-2</v>
          </cell>
          <cell r="S49">
            <v>15</v>
          </cell>
        </row>
        <row r="50">
          <cell r="P50" t="str">
            <v>ВЛЗ-10_Черногорск_Текстильщик_9я-36</v>
          </cell>
          <cell r="Q50">
            <v>4.5999999999999999E-2</v>
          </cell>
          <cell r="R50">
            <v>0</v>
          </cell>
          <cell r="S50">
            <v>15</v>
          </cell>
        </row>
        <row r="51">
          <cell r="P51" t="str">
            <v>СТП_Черногорск_Текстильщик_9я-36</v>
          </cell>
          <cell r="Q51">
            <v>0</v>
          </cell>
          <cell r="R51">
            <v>2.5000000000000001E-2</v>
          </cell>
          <cell r="S51">
            <v>15</v>
          </cell>
        </row>
        <row r="52">
          <cell r="P52" t="str">
            <v>ВЛИ-0,4_Черногорск_Текстильщик_9я-36</v>
          </cell>
          <cell r="Q52">
            <v>2.5999999999999999E-2</v>
          </cell>
          <cell r="R52">
            <v>0</v>
          </cell>
          <cell r="S52">
            <v>15</v>
          </cell>
        </row>
        <row r="53">
          <cell r="P53" t="str">
            <v>РЭС ВЛ-0,4кВ ул. Линейная</v>
          </cell>
          <cell r="Q53">
            <v>0.42499999999999999</v>
          </cell>
          <cell r="R53">
            <v>0</v>
          </cell>
          <cell r="S53">
            <v>15</v>
          </cell>
        </row>
        <row r="54">
          <cell r="P54" t="str">
            <v>ВЛЗ-10_Черногорск_Линейная</v>
          </cell>
          <cell r="Q54">
            <v>1.4E-2</v>
          </cell>
          <cell r="R54">
            <v>0</v>
          </cell>
          <cell r="S54">
            <v>15</v>
          </cell>
        </row>
        <row r="55">
          <cell r="P55" t="str">
            <v>СТП_Черногорск_Механизатор_УМ7</v>
          </cell>
          <cell r="Q55">
            <v>0</v>
          </cell>
          <cell r="R55">
            <v>0</v>
          </cell>
          <cell r="S55">
            <v>5</v>
          </cell>
        </row>
        <row r="56">
          <cell r="P56" t="str">
            <v>ВЛИ-0,4кВ_Черногорск_Механизатор_УМ7</v>
          </cell>
          <cell r="Q56">
            <v>0</v>
          </cell>
          <cell r="R56">
            <v>0</v>
          </cell>
          <cell r="S56">
            <v>15</v>
          </cell>
        </row>
        <row r="57">
          <cell r="P57" t="str">
            <v>стр ВЛ 0,4 кВ Таш, Северн,Славн,Батц,Шко</v>
          </cell>
          <cell r="Q57">
            <v>1.194</v>
          </cell>
          <cell r="R57">
            <v>0</v>
          </cell>
          <cell r="S57">
            <v>15</v>
          </cell>
        </row>
        <row r="58">
          <cell r="P58" t="str">
            <v>стр ВЛ 10кВ Таш, Северн,Славн,Батц,Шко</v>
          </cell>
          <cell r="Q58">
            <v>0.123</v>
          </cell>
          <cell r="R58">
            <v>0</v>
          </cell>
          <cell r="S58">
            <v>15</v>
          </cell>
        </row>
        <row r="59">
          <cell r="P59" t="str">
            <v>стр КТП 10/0,4 Таш, Северн,Славн,Батц,Шк</v>
          </cell>
          <cell r="Q59">
            <v>0</v>
          </cell>
          <cell r="R59">
            <v>0.4</v>
          </cell>
          <cell r="S59">
            <v>15</v>
          </cell>
        </row>
        <row r="60">
          <cell r="P60" t="str">
            <v>ТП10/0,4_г. Абакан, ул. Итыгина 15М</v>
          </cell>
          <cell r="Q60">
            <v>0</v>
          </cell>
          <cell r="R60">
            <v>6.3E-2</v>
          </cell>
          <cell r="S60">
            <v>15</v>
          </cell>
        </row>
        <row r="61">
          <cell r="P61" t="str">
            <v>ВЛИ 0,4кВ г. Абакан, ул. Итыгина 15М</v>
          </cell>
          <cell r="Q61">
            <v>5.8000000000000003E-2</v>
          </cell>
          <cell r="R61">
            <v>0</v>
          </cell>
          <cell r="S61">
            <v>15</v>
          </cell>
        </row>
        <row r="62">
          <cell r="P62" t="str">
            <v>КТП_Черногорск_Линейная</v>
          </cell>
          <cell r="Q62">
            <v>0</v>
          </cell>
          <cell r="R62">
            <v>0.25</v>
          </cell>
          <cell r="S62">
            <v>15</v>
          </cell>
        </row>
        <row r="63">
          <cell r="P63" t="str">
            <v>ВЛЗ-10кВ_Черногорск_Механизатор_УМ7</v>
          </cell>
          <cell r="Q63">
            <v>0</v>
          </cell>
          <cell r="R63">
            <v>0</v>
          </cell>
          <cell r="S63">
            <v>15</v>
          </cell>
        </row>
        <row r="64">
          <cell r="P64" t="str">
            <v>Стр СТП  КФХ 5,3 км западнее с. Б.Ерба</v>
          </cell>
          <cell r="Q64">
            <v>0</v>
          </cell>
          <cell r="R64">
            <v>2.5000000000000001E-2</v>
          </cell>
          <cell r="S64">
            <v>10</v>
          </cell>
        </row>
        <row r="65">
          <cell r="P65" t="str">
            <v>ПИР.Саяног,СТ"Светоч",6А</v>
          </cell>
          <cell r="Q65">
            <v>0</v>
          </cell>
          <cell r="R65">
            <v>0</v>
          </cell>
          <cell r="S65">
            <v>15</v>
          </cell>
        </row>
        <row r="66">
          <cell r="P66" t="str">
            <v>Стр.ВЛИ-0,4.С-к,СТ"Камыш",Огород,55</v>
          </cell>
          <cell r="Q66">
            <v>4.7E-2</v>
          </cell>
          <cell r="R66">
            <v>0</v>
          </cell>
          <cell r="S66">
            <v>15</v>
          </cell>
        </row>
        <row r="67">
          <cell r="P67" t="str">
            <v>Стр г.Саян. СТ Автомоб-т, ул.Транспорт.4</v>
          </cell>
          <cell r="Q67">
            <v>0</v>
          </cell>
          <cell r="R67">
            <v>0</v>
          </cell>
          <cell r="S67">
            <v>15</v>
          </cell>
        </row>
        <row r="68">
          <cell r="P68" t="str">
            <v>Стр. ВЛ-0,4 г Саяногорск, Металлург. 8</v>
          </cell>
          <cell r="Q68">
            <v>0.16</v>
          </cell>
          <cell r="R68">
            <v>0</v>
          </cell>
          <cell r="S68">
            <v>30</v>
          </cell>
        </row>
        <row r="69">
          <cell r="P69" t="str">
            <v>ПИР 6км восточ. д.Калы, ур.Поле 10 уч.27</v>
          </cell>
          <cell r="Q69">
            <v>0.22900000000000001</v>
          </cell>
          <cell r="R69">
            <v>0</v>
          </cell>
          <cell r="S69">
            <v>15</v>
          </cell>
        </row>
        <row r="70">
          <cell r="P70" t="str">
            <v>Стр.ВЛИ-0,4.С-к,СТ"Мал.Зв",Тупик-4,179</v>
          </cell>
          <cell r="Q70">
            <v>0.252</v>
          </cell>
          <cell r="R70">
            <v>0</v>
          </cell>
          <cell r="S70">
            <v>15</v>
          </cell>
        </row>
        <row r="71">
          <cell r="P71" t="str">
            <v>Стр. ВЛ0,4кВ с.Аскиз, ул.Аэродромная, 7</v>
          </cell>
          <cell r="Q71">
            <v>6.8000000000000005E-2</v>
          </cell>
          <cell r="R71">
            <v>0</v>
          </cell>
          <cell r="S71">
            <v>15</v>
          </cell>
        </row>
        <row r="72">
          <cell r="P72" t="str">
            <v>Стр.ВЛИ-0,4.С-к,Вербный,11,15</v>
          </cell>
          <cell r="Q72">
            <v>0.215</v>
          </cell>
          <cell r="R72">
            <v>0</v>
          </cell>
          <cell r="S72">
            <v>15</v>
          </cell>
        </row>
        <row r="73">
          <cell r="P73" t="str">
            <v>Стр. ВЛ0,4кВ с. Аскиз ул. Станционная, 7</v>
          </cell>
          <cell r="Q73">
            <v>0.54800000000000004</v>
          </cell>
          <cell r="R73">
            <v>0</v>
          </cell>
          <cell r="S73">
            <v>15</v>
          </cell>
        </row>
        <row r="74">
          <cell r="P74" t="str">
            <v>Стр. ВЛ0,4кВ с Аскиз, ул . Тейская, 37</v>
          </cell>
          <cell r="Q74">
            <v>4.5999999999999999E-2</v>
          </cell>
          <cell r="R74">
            <v>0</v>
          </cell>
          <cell r="S74">
            <v>15</v>
          </cell>
        </row>
        <row r="75">
          <cell r="P75" t="str">
            <v>Стр 0,4кВ Аскиз, ул. Жукова, 10</v>
          </cell>
          <cell r="Q75">
            <v>0.16600000000000001</v>
          </cell>
          <cell r="R75">
            <v>0</v>
          </cell>
          <cell r="S75">
            <v>7</v>
          </cell>
        </row>
        <row r="76">
          <cell r="P76" t="str">
            <v>Стр. ВЛИ-0,4 Балыкса, ул. Лесная, 15А</v>
          </cell>
          <cell r="Q76">
            <v>0.1</v>
          </cell>
          <cell r="R76">
            <v>0</v>
          </cell>
          <cell r="S76">
            <v>15</v>
          </cell>
        </row>
        <row r="77">
          <cell r="P77" t="str">
            <v>Стр 0,4 кВ Аскиз, Красноармейская, 107</v>
          </cell>
          <cell r="Q77">
            <v>1.2999999999999999E-2</v>
          </cell>
          <cell r="R77">
            <v>0</v>
          </cell>
          <cell r="S77">
            <v>15</v>
          </cell>
        </row>
        <row r="78">
          <cell r="P78" t="str">
            <v>Стр 0,4кВ Аскиз, ул. Ахпашева, 31</v>
          </cell>
          <cell r="Q78">
            <v>1.6E-2</v>
          </cell>
          <cell r="R78">
            <v>0</v>
          </cell>
          <cell r="S78">
            <v>15</v>
          </cell>
        </row>
        <row r="79">
          <cell r="P79" t="str">
            <v>Стр. ВЛ-0,4кВ с. Аскиз, ул. Гайдара, 12,</v>
          </cell>
          <cell r="Q79">
            <v>0.25900000000000001</v>
          </cell>
          <cell r="R79">
            <v>0</v>
          </cell>
          <cell r="S79">
            <v>15</v>
          </cell>
        </row>
        <row r="80">
          <cell r="P80" t="str">
            <v>Стр.Саяног,Аэродром-я,37</v>
          </cell>
          <cell r="Q80">
            <v>0</v>
          </cell>
          <cell r="R80">
            <v>0</v>
          </cell>
          <cell r="S80">
            <v>15</v>
          </cell>
        </row>
        <row r="81">
          <cell r="P81" t="str">
            <v>Стр 10кВ М.Арбаты, секц.21, контур 30</v>
          </cell>
          <cell r="Q81">
            <v>1.6E-2</v>
          </cell>
          <cell r="R81">
            <v>0</v>
          </cell>
          <cell r="S81">
            <v>15</v>
          </cell>
        </row>
        <row r="82">
          <cell r="P82" t="str">
            <v>Стр ТП М.Арбаты, секц.21, контур 30</v>
          </cell>
          <cell r="Q82">
            <v>0</v>
          </cell>
          <cell r="R82">
            <v>2.5000000000000001E-2</v>
          </cell>
          <cell r="S82">
            <v>15</v>
          </cell>
        </row>
        <row r="83">
          <cell r="P83" t="str">
            <v>Стр 0,4 кВ М.Арбаты, секц.21, контур 30</v>
          </cell>
          <cell r="Q83">
            <v>1.6E-2</v>
          </cell>
          <cell r="R83">
            <v>0</v>
          </cell>
          <cell r="S83">
            <v>15</v>
          </cell>
        </row>
        <row r="84">
          <cell r="P84" t="str">
            <v>Стр. ВЛ0,4кВ с. Имек, ул. Солнечная, 10</v>
          </cell>
          <cell r="Q84">
            <v>0.14699999999999999</v>
          </cell>
          <cell r="R84">
            <v>0</v>
          </cell>
          <cell r="S84">
            <v>15</v>
          </cell>
        </row>
        <row r="85">
          <cell r="P85" t="str">
            <v>Стр-во 0,4кВ а.Лырсы,ул.Частыг,17А</v>
          </cell>
          <cell r="Q85">
            <v>0.13100000000000001</v>
          </cell>
          <cell r="R85">
            <v>0</v>
          </cell>
          <cell r="S85">
            <v>15</v>
          </cell>
        </row>
        <row r="86">
          <cell r="P86" t="str">
            <v>ВЛИ-0,4 Иничул, Речная, 4</v>
          </cell>
          <cell r="Q86">
            <v>0.21299999999999999</v>
          </cell>
          <cell r="R86">
            <v>0</v>
          </cell>
          <cell r="S86">
            <v>15</v>
          </cell>
        </row>
        <row r="87">
          <cell r="P87" t="str">
            <v>Стр 0,4кВ Лырсы, ул. Частых,15</v>
          </cell>
          <cell r="Q87">
            <v>0.13300000000000001</v>
          </cell>
          <cell r="R87">
            <v>0</v>
          </cell>
          <cell r="S87">
            <v>15</v>
          </cell>
        </row>
        <row r="88">
          <cell r="P88" t="str">
            <v>Стр.ВЛ-0,4кВ.Кирово,ул.Кирова,27</v>
          </cell>
          <cell r="Q88">
            <v>0.57699999999999996</v>
          </cell>
          <cell r="R88">
            <v>0</v>
          </cell>
          <cell r="S88">
            <v>15</v>
          </cell>
        </row>
        <row r="89">
          <cell r="P89" t="str">
            <v>Стр.ВЛ-0,4кВ.Таштып,Советская,162Ж</v>
          </cell>
          <cell r="Q89">
            <v>0.155</v>
          </cell>
          <cell r="R89">
            <v>0</v>
          </cell>
          <cell r="S89">
            <v>15</v>
          </cell>
        </row>
        <row r="90">
          <cell r="P90" t="str">
            <v>Стр.ТП10/0,4.Подсинее.Храм</v>
          </cell>
          <cell r="Q90">
            <v>0</v>
          </cell>
          <cell r="R90">
            <v>0.4</v>
          </cell>
          <cell r="S90">
            <v>25</v>
          </cell>
        </row>
        <row r="91">
          <cell r="P91" t="str">
            <v>Стр.ВЛ 0,4.Подсинее.Храм</v>
          </cell>
          <cell r="Q91">
            <v>4.9000000000000002E-2</v>
          </cell>
          <cell r="R91">
            <v>0</v>
          </cell>
          <cell r="S91">
            <v>25</v>
          </cell>
        </row>
        <row r="92">
          <cell r="P92" t="str">
            <v>Стр.ВЛИ-0,4.Подс(д),Жарки,Сирен,86-103</v>
          </cell>
          <cell r="Q92">
            <v>0.186</v>
          </cell>
          <cell r="R92">
            <v>0</v>
          </cell>
          <cell r="S92">
            <v>5</v>
          </cell>
        </row>
        <row r="93">
          <cell r="P93" t="str">
            <v>Стр.ВЛИ-0,4.Подс(д),Энерг-к,Вечерн,22</v>
          </cell>
          <cell r="Q93">
            <v>7.4999999999999997E-2</v>
          </cell>
          <cell r="R93">
            <v>0</v>
          </cell>
          <cell r="S93">
            <v>10</v>
          </cell>
        </row>
        <row r="94">
          <cell r="P94" t="str">
            <v>Стр.ВЛИ-0,4.Подс(д),Сибир,Гагар,92,96</v>
          </cell>
          <cell r="Q94">
            <v>8.5000000000000006E-2</v>
          </cell>
          <cell r="R94">
            <v>0</v>
          </cell>
          <cell r="S94">
            <v>5</v>
          </cell>
        </row>
        <row r="95">
          <cell r="P95" t="str">
            <v>Стр.ВЛЗ-0,4.Подс(д),Дорожн,Белоярск,135,</v>
          </cell>
          <cell r="Q95">
            <v>0.28800000000000003</v>
          </cell>
          <cell r="R95">
            <v>0</v>
          </cell>
          <cell r="S95">
            <v>10</v>
          </cell>
        </row>
        <row r="96">
          <cell r="P96" t="str">
            <v>Стр.ТП10/0,4.Подс(д),Дорожн,Белоярск,135</v>
          </cell>
          <cell r="Q96">
            <v>0</v>
          </cell>
          <cell r="R96">
            <v>0.1</v>
          </cell>
          <cell r="S96">
            <v>5</v>
          </cell>
        </row>
        <row r="97">
          <cell r="P97" t="str">
            <v>Стр.ВЛИ-0,4.Подс(д),Дорожн,Белоярск,135,</v>
          </cell>
          <cell r="Q97">
            <v>0.46600000000000003</v>
          </cell>
          <cell r="R97">
            <v>0</v>
          </cell>
          <cell r="S97">
            <v>5</v>
          </cell>
        </row>
        <row r="98">
          <cell r="P98" t="str">
            <v>СтрВЛ-0,4мас.Огонек, ул.Солнечная,12</v>
          </cell>
          <cell r="Q98">
            <v>0</v>
          </cell>
          <cell r="R98">
            <v>0</v>
          </cell>
          <cell r="S98">
            <v>15</v>
          </cell>
        </row>
        <row r="99">
          <cell r="P99" t="str">
            <v>СтрТП мас.Огонек, ул.Солнечная,12</v>
          </cell>
          <cell r="Q99">
            <v>0</v>
          </cell>
          <cell r="R99">
            <v>2.5000000000000001E-2</v>
          </cell>
          <cell r="S99">
            <v>15</v>
          </cell>
        </row>
        <row r="100">
          <cell r="P100" t="str">
            <v>Стр. ВЛИ 0,4кВ с. Белый Яр,ул.Юб-я 83,85</v>
          </cell>
          <cell r="Q100">
            <v>6.2E-2</v>
          </cell>
          <cell r="R100">
            <v>0</v>
          </cell>
          <cell r="S100">
            <v>15</v>
          </cell>
        </row>
        <row r="101">
          <cell r="P101" t="str">
            <v>Стр. ВЛ-0,4кВ Очуры, Красн Партизан 33</v>
          </cell>
          <cell r="Q101">
            <v>0.28799999999999998</v>
          </cell>
          <cell r="R101">
            <v>0</v>
          </cell>
          <cell r="S101">
            <v>15</v>
          </cell>
        </row>
        <row r="102">
          <cell r="P102" t="str">
            <v>ВЛ-10кВ_420 км+ 700м,65 м по левой стор</v>
          </cell>
          <cell r="Q102">
            <v>0.217</v>
          </cell>
          <cell r="R102">
            <v>0</v>
          </cell>
          <cell r="S102">
            <v>50</v>
          </cell>
        </row>
        <row r="103">
          <cell r="P103" t="str">
            <v>СтрВЛ-0,4мас.Коммун.ул.Золотая осень,18</v>
          </cell>
          <cell r="Q103">
            <v>5.8000000000000003E-2</v>
          </cell>
          <cell r="R103">
            <v>0</v>
          </cell>
          <cell r="S103">
            <v>15</v>
          </cell>
        </row>
        <row r="104">
          <cell r="P104" t="str">
            <v>Стр. ВЛ-0,4кВ д.р Подсинее, массив Черем</v>
          </cell>
          <cell r="Q104">
            <v>0.40899999999999997</v>
          </cell>
          <cell r="R104">
            <v>0</v>
          </cell>
          <cell r="S104">
            <v>15</v>
          </cell>
        </row>
        <row r="105">
          <cell r="P105" t="str">
            <v>ПИР массив Черемушки, ул. Островок, 20</v>
          </cell>
          <cell r="Q105">
            <v>0</v>
          </cell>
          <cell r="R105">
            <v>0</v>
          </cell>
          <cell r="S105">
            <v>10</v>
          </cell>
        </row>
        <row r="106">
          <cell r="P106" t="str">
            <v>Стр.ВЛИ 0,4кВ с. Б Яр, ул. Московская 6</v>
          </cell>
          <cell r="Q106">
            <v>0.21099999999999999</v>
          </cell>
          <cell r="R106">
            <v>0</v>
          </cell>
          <cell r="S106">
            <v>15</v>
          </cell>
        </row>
        <row r="107">
          <cell r="P107" t="str">
            <v>стр ВЛ 0,4 кВ дачи Колягино Алая роза</v>
          </cell>
          <cell r="Q107">
            <v>0.23899999999999999</v>
          </cell>
          <cell r="R107">
            <v>0</v>
          </cell>
          <cell r="S107">
            <v>15</v>
          </cell>
        </row>
        <row r="108">
          <cell r="P108" t="str">
            <v>стр ВЛ-6 Колягино-2 , Дачная 29</v>
          </cell>
          <cell r="Q108">
            <v>4.0000000000000001E-3</v>
          </cell>
          <cell r="R108">
            <v>0</v>
          </cell>
          <cell r="S108">
            <v>10</v>
          </cell>
        </row>
        <row r="109">
          <cell r="P109" t="str">
            <v>стр КТП 6/0,4Колягино-2 , Дачная 29</v>
          </cell>
          <cell r="Q109">
            <v>0</v>
          </cell>
          <cell r="R109">
            <v>0.1</v>
          </cell>
          <cell r="S109">
            <v>15</v>
          </cell>
        </row>
        <row r="110">
          <cell r="P110" t="str">
            <v>стр ВЛ-0,4 Колягино-2 , Дачная 29</v>
          </cell>
          <cell r="Q110">
            <v>0.55100000000000005</v>
          </cell>
          <cell r="R110">
            <v>0</v>
          </cell>
          <cell r="S110">
            <v>10</v>
          </cell>
        </row>
        <row r="111">
          <cell r="P111" t="str">
            <v>Стр. ВЛ-0,4 ДР Подсинее, м.Черемушки, ул</v>
          </cell>
          <cell r="Q111">
            <v>0.13100000000000001</v>
          </cell>
          <cell r="R111">
            <v>0</v>
          </cell>
          <cell r="S111">
            <v>15</v>
          </cell>
        </row>
        <row r="112">
          <cell r="P112" t="str">
            <v>СтрВЛ-0,4мас.Коммун.ул.Волшебная,99</v>
          </cell>
          <cell r="Q112">
            <v>2.9000000000000001E-2</v>
          </cell>
          <cell r="R112">
            <v>0</v>
          </cell>
          <cell r="S112">
            <v>10</v>
          </cell>
        </row>
        <row r="113">
          <cell r="P113" t="str">
            <v>СтрВЛ-10 мас.Машиност.ул.Липовая,37</v>
          </cell>
          <cell r="Q113">
            <v>0.36599999999999999</v>
          </cell>
          <cell r="R113">
            <v>0</v>
          </cell>
          <cell r="S113">
            <v>10</v>
          </cell>
        </row>
        <row r="114">
          <cell r="P114" t="str">
            <v>Стр ТП мас.Машиност.ул.Липовая,37</v>
          </cell>
          <cell r="Q114">
            <v>0</v>
          </cell>
          <cell r="R114">
            <v>0.1</v>
          </cell>
          <cell r="S114">
            <v>10</v>
          </cell>
        </row>
        <row r="115">
          <cell r="P115" t="str">
            <v>СтрВЛ-04мас.Машиност.ул.Липовая,37</v>
          </cell>
          <cell r="Q115">
            <v>0.40699999999999997</v>
          </cell>
          <cell r="R115">
            <v>0</v>
          </cell>
          <cell r="S115">
            <v>10</v>
          </cell>
        </row>
        <row r="116">
          <cell r="P116" t="str">
            <v>ВЛ-0,4кВ_Новоенисейка_ул.Заводская_2Н</v>
          </cell>
          <cell r="Q116">
            <v>0.104</v>
          </cell>
          <cell r="R116">
            <v>0</v>
          </cell>
          <cell r="S116">
            <v>15</v>
          </cell>
        </row>
        <row r="117">
          <cell r="P117" t="str">
            <v>стр. ВЛ 6кВ Б.Яр(Пион, Журав,Олимп.)</v>
          </cell>
          <cell r="Q117">
            <v>0.45600000000000002</v>
          </cell>
          <cell r="R117">
            <v>0</v>
          </cell>
          <cell r="S117">
            <v>15</v>
          </cell>
        </row>
        <row r="118">
          <cell r="P118" t="str">
            <v>стр. КТП 6/0,4 Б.Яр(Пион, Журав,Олимп.)</v>
          </cell>
          <cell r="Q118">
            <v>0</v>
          </cell>
          <cell r="R118">
            <v>0.4</v>
          </cell>
          <cell r="S118">
            <v>15</v>
          </cell>
        </row>
        <row r="119">
          <cell r="P119" t="str">
            <v>стр. ВЛ 0,4кВ Б.Яр(Пион, Журав,Олимп.)</v>
          </cell>
          <cell r="Q119">
            <v>0.64800000000000002</v>
          </cell>
          <cell r="R119">
            <v>0</v>
          </cell>
          <cell r="S119">
            <v>15</v>
          </cell>
        </row>
        <row r="120">
          <cell r="P120" t="str">
            <v>ВЛИ 0,4кВ д. Кайбалы, ул. Победы 9</v>
          </cell>
          <cell r="Q120">
            <v>1.4999999999999999E-2</v>
          </cell>
          <cell r="R120">
            <v>0</v>
          </cell>
          <cell r="S120">
            <v>15</v>
          </cell>
        </row>
        <row r="121">
          <cell r="P121" t="str">
            <v>СМУ ВЛ-10 4,5км северной окраины д.Калы</v>
          </cell>
          <cell r="Q121">
            <v>0.41399999999999998</v>
          </cell>
          <cell r="R121">
            <v>0</v>
          </cell>
          <cell r="S121">
            <v>15</v>
          </cell>
        </row>
        <row r="122">
          <cell r="P122" t="str">
            <v>СМУ_КТП10/04кВ 4,5км севр.окра. д.Калы</v>
          </cell>
          <cell r="Q122">
            <v>0</v>
          </cell>
          <cell r="R122">
            <v>0.1</v>
          </cell>
          <cell r="S122">
            <v>15</v>
          </cell>
        </row>
        <row r="123">
          <cell r="P123" t="str">
            <v>ПИР.4,5км отКал,на вост,у.32;30;29;16;13</v>
          </cell>
          <cell r="Q123">
            <v>0.33</v>
          </cell>
          <cell r="R123">
            <v>0</v>
          </cell>
          <cell r="S123">
            <v>15</v>
          </cell>
        </row>
        <row r="124">
          <cell r="P124" t="str">
            <v>Стр.ВЛЗ-10.4,5от Кал,Поле9,уч.2</v>
          </cell>
          <cell r="Q124">
            <v>1.9E-2</v>
          </cell>
          <cell r="R124">
            <v>0</v>
          </cell>
          <cell r="S124">
            <v>15</v>
          </cell>
        </row>
        <row r="125">
          <cell r="P125" t="str">
            <v>Стр.ТП-10/0,4.4,5от Кал,Поле9,уч.2</v>
          </cell>
          <cell r="Q125">
            <v>0</v>
          </cell>
          <cell r="R125">
            <v>2.5000000000000001E-2</v>
          </cell>
          <cell r="S125">
            <v>15</v>
          </cell>
        </row>
        <row r="126">
          <cell r="P126" t="str">
            <v>Стр.ВЛИ-0,4.4,5от Кал,Поле9,уч.2</v>
          </cell>
          <cell r="Q126">
            <v>4.1000000000000002E-2</v>
          </cell>
          <cell r="R126">
            <v>0</v>
          </cell>
          <cell r="S126">
            <v>15</v>
          </cell>
        </row>
        <row r="127">
          <cell r="P127" t="str">
            <v>Стр. ВЛ-0,4 Б. Яр, ул. Похабова, 7</v>
          </cell>
          <cell r="Q127">
            <v>2.4E-2</v>
          </cell>
          <cell r="R127">
            <v>0</v>
          </cell>
          <cell r="S127">
            <v>15</v>
          </cell>
        </row>
        <row r="128">
          <cell r="P128" t="str">
            <v>ВЛ-6кВ с. Б.Яр, ул. Пограничников,26</v>
          </cell>
          <cell r="Q128">
            <v>0.378</v>
          </cell>
          <cell r="R128">
            <v>0</v>
          </cell>
          <cell r="S128">
            <v>15</v>
          </cell>
        </row>
        <row r="129">
          <cell r="P129" t="str">
            <v>КТП-6/0,4кВ с. Белый Яр, ул. Погран</v>
          </cell>
          <cell r="Q129">
            <v>0</v>
          </cell>
          <cell r="R129">
            <v>2.5000000000000001E-2</v>
          </cell>
          <cell r="S129">
            <v>15</v>
          </cell>
        </row>
        <row r="130">
          <cell r="P130" t="str">
            <v>Стр.Саян,СТМалин.зв,Дачная,82,83</v>
          </cell>
          <cell r="Q130">
            <v>0</v>
          </cell>
          <cell r="R130">
            <v>0</v>
          </cell>
          <cell r="S130">
            <v>15</v>
          </cell>
        </row>
        <row r="131">
          <cell r="P131" t="str">
            <v>Стр.ВЛИ-0,4.4,5от сев.Кал,на вост,уч.26</v>
          </cell>
          <cell r="Q131">
            <v>9.1999999999999998E-2</v>
          </cell>
          <cell r="R131">
            <v>0</v>
          </cell>
          <cell r="S131">
            <v>15</v>
          </cell>
        </row>
        <row r="132">
          <cell r="P132" t="str">
            <v>Стр. ВЛ-0,4 Саяног., ул.Полевая, 71</v>
          </cell>
          <cell r="Q132">
            <v>4.8000000000000001E-2</v>
          </cell>
          <cell r="R132">
            <v>0</v>
          </cell>
          <cell r="S132">
            <v>15</v>
          </cell>
        </row>
        <row r="133">
          <cell r="P133" t="str">
            <v>Стр.ВЛИ-0,4.4,5отКал,уч.12</v>
          </cell>
          <cell r="Q133">
            <v>3.6999999999999998E-2</v>
          </cell>
          <cell r="R133">
            <v>0</v>
          </cell>
          <cell r="S133">
            <v>15</v>
          </cell>
        </row>
        <row r="134">
          <cell r="P134" t="str">
            <v>Стр 10кВ в 1,7км севрнее с. Новоениейка</v>
          </cell>
          <cell r="Q134">
            <v>0.54800000000000004</v>
          </cell>
          <cell r="R134">
            <v>0</v>
          </cell>
          <cell r="S134">
            <v>149</v>
          </cell>
        </row>
        <row r="135">
          <cell r="P135" t="str">
            <v>Стр ТП 2х250 в 1,7км сев. с. Новоениейка</v>
          </cell>
          <cell r="Q135">
            <v>0</v>
          </cell>
          <cell r="R135">
            <v>0.5</v>
          </cell>
          <cell r="S135">
            <v>149</v>
          </cell>
        </row>
        <row r="136">
          <cell r="P136" t="str">
            <v>ПИР.Саян-к,Полев,279</v>
          </cell>
          <cell r="Q136">
            <v>0</v>
          </cell>
          <cell r="R136">
            <v>2.5000000000000001E-2</v>
          </cell>
          <cell r="S136">
            <v>15</v>
          </cell>
        </row>
        <row r="137">
          <cell r="P137" t="str">
            <v>Стр 0,4 кВ в 1,7км сев. с. Новоениейка</v>
          </cell>
          <cell r="Q137">
            <v>4.3999999999999997E-2</v>
          </cell>
          <cell r="R137">
            <v>0</v>
          </cell>
          <cell r="S137">
            <v>149</v>
          </cell>
        </row>
        <row r="138">
          <cell r="P138" t="str">
            <v>Стр. ВЛИ 0,4кВ д.Кайб, ул. Спасская 46</v>
          </cell>
          <cell r="Q138">
            <v>0.17599999999999999</v>
          </cell>
          <cell r="R138">
            <v>0</v>
          </cell>
          <cell r="S138">
            <v>15</v>
          </cell>
        </row>
        <row r="139">
          <cell r="P139" t="str">
            <v>Стр.ВЛЗ-10.Подс(д),Славный,Славная,19-21</v>
          </cell>
          <cell r="Q139">
            <v>0.47699999999999998</v>
          </cell>
          <cell r="R139">
            <v>0</v>
          </cell>
          <cell r="S139">
            <v>7</v>
          </cell>
        </row>
        <row r="140">
          <cell r="P140" t="str">
            <v>Стр.ТП-10/0,4.Подс(д),Славный,Славная,19</v>
          </cell>
          <cell r="Q140">
            <v>0</v>
          </cell>
          <cell r="R140">
            <v>0.1</v>
          </cell>
          <cell r="S140">
            <v>10</v>
          </cell>
        </row>
        <row r="141">
          <cell r="P141" t="str">
            <v>Стр.ВЛИ-0,4.Подс(д),Славный,Славная,19-2</v>
          </cell>
          <cell r="Q141">
            <v>0.32700000000000001</v>
          </cell>
          <cell r="R141">
            <v>0</v>
          </cell>
          <cell r="S141">
            <v>10</v>
          </cell>
        </row>
        <row r="142">
          <cell r="P142" t="str">
            <v>Стр.ВЛИ-0,4.Подс(д),Жарки,Розов,12</v>
          </cell>
          <cell r="Q142">
            <v>6.8000000000000005E-2</v>
          </cell>
          <cell r="R142">
            <v>0</v>
          </cell>
          <cell r="S142">
            <v>15</v>
          </cell>
        </row>
        <row r="143">
          <cell r="P143" t="str">
            <v>Стр.ВЛИ-0,4.Подс(д),Жарки,Яблон,117,119</v>
          </cell>
          <cell r="Q143">
            <v>2.8000000000000001E-2</v>
          </cell>
          <cell r="R143">
            <v>0</v>
          </cell>
          <cell r="S143">
            <v>5</v>
          </cell>
        </row>
        <row r="144">
          <cell r="P144" t="str">
            <v>ВЛЗ-10кв_Подс(д),Сирень,Победы</v>
          </cell>
          <cell r="Q144">
            <v>5.0000000000000001E-3</v>
          </cell>
          <cell r="R144">
            <v>0</v>
          </cell>
          <cell r="S144">
            <v>10</v>
          </cell>
        </row>
        <row r="145">
          <cell r="P145" t="str">
            <v>ТП-10кв_Подс(д),Сирень,Победы</v>
          </cell>
          <cell r="Q145">
            <v>0</v>
          </cell>
          <cell r="R145">
            <v>0.1</v>
          </cell>
          <cell r="S145">
            <v>10</v>
          </cell>
        </row>
        <row r="146">
          <cell r="P146" t="str">
            <v>Стр.ВЛЗ-10.Подс(д),Славный,Флажк,23-153</v>
          </cell>
          <cell r="Q146">
            <v>1.2E-2</v>
          </cell>
          <cell r="R146">
            <v>0</v>
          </cell>
          <cell r="S146">
            <v>10</v>
          </cell>
        </row>
        <row r="147">
          <cell r="P147" t="str">
            <v>Стр.ТП.Подс(д),Славный,Флажк,23-153</v>
          </cell>
          <cell r="Q147">
            <v>0</v>
          </cell>
          <cell r="R147">
            <v>0.1</v>
          </cell>
          <cell r="S147">
            <v>5</v>
          </cell>
        </row>
        <row r="148">
          <cell r="P148" t="str">
            <v>Стр.ВЛИ-0,4.Подс(д),Славный, Флажков,76-</v>
          </cell>
          <cell r="Q148">
            <v>0.85599999999999998</v>
          </cell>
          <cell r="R148">
            <v>0</v>
          </cell>
          <cell r="S148">
            <v>10</v>
          </cell>
        </row>
        <row r="149">
          <cell r="P149" t="str">
            <v>Стр.ТП10/0,4 Подс(д),Сибир,Титов,2,11</v>
          </cell>
          <cell r="Q149">
            <v>0</v>
          </cell>
          <cell r="R149">
            <v>0.1</v>
          </cell>
          <cell r="S149">
            <v>10</v>
          </cell>
        </row>
        <row r="150">
          <cell r="P150" t="str">
            <v>Стр.ВЛИ-0,4.Подс(д),Сибир,Титов,2,11</v>
          </cell>
          <cell r="Q150">
            <v>0.188</v>
          </cell>
          <cell r="R150">
            <v>0</v>
          </cell>
          <cell r="S150">
            <v>5</v>
          </cell>
        </row>
        <row r="151">
          <cell r="P151" t="str">
            <v>Стр. ВЛ0,4кВ с.Б.Яр.ул.Придорожная,190</v>
          </cell>
          <cell r="Q151">
            <v>0.14199999999999999</v>
          </cell>
          <cell r="R151">
            <v>0</v>
          </cell>
          <cell r="S151">
            <v>15</v>
          </cell>
        </row>
        <row r="152">
          <cell r="P152" t="str">
            <v>Стр-0,4 г.Саяногорск, ул.Индустриал, 21Г</v>
          </cell>
          <cell r="Q152">
            <v>1.9E-2</v>
          </cell>
          <cell r="R152">
            <v>0</v>
          </cell>
          <cell r="S152">
            <v>15</v>
          </cell>
        </row>
        <row r="153">
          <cell r="P153" t="str">
            <v>Стр-ТП г.Саяногорск, ул.Индустриал, 21Г</v>
          </cell>
          <cell r="Q153">
            <v>0</v>
          </cell>
          <cell r="R153">
            <v>2.5000000000000001E-2</v>
          </cell>
          <cell r="S153">
            <v>10</v>
          </cell>
        </row>
        <row r="154">
          <cell r="P154" t="str">
            <v>Стр.ВЛИ-0,4.Подс(д),Сирень,Победы</v>
          </cell>
          <cell r="Q154">
            <v>0.78600000000000003</v>
          </cell>
          <cell r="R154">
            <v>0</v>
          </cell>
          <cell r="S154">
            <v>5</v>
          </cell>
        </row>
        <row r="155">
          <cell r="P155" t="str">
            <v>Стр.ВЛИ-0,4.Подс(д),Жарки,Розов,10</v>
          </cell>
          <cell r="Q155">
            <v>3.2000000000000001E-2</v>
          </cell>
          <cell r="R155">
            <v>0</v>
          </cell>
          <cell r="S155">
            <v>15</v>
          </cell>
        </row>
        <row r="156">
          <cell r="P156" t="str">
            <v>Стр.ВЛИ-0,4.Подс(д),Берез,Васильк,46,48</v>
          </cell>
          <cell r="Q156">
            <v>3.3000000000000002E-2</v>
          </cell>
          <cell r="R156">
            <v>0</v>
          </cell>
          <cell r="S156">
            <v>10</v>
          </cell>
        </row>
        <row r="157">
          <cell r="P157" t="str">
            <v>Стр. ВЛ-0,4кВ Алт. р-н, отдел. 1, секция</v>
          </cell>
          <cell r="Q157">
            <v>0.17599999999999999</v>
          </cell>
          <cell r="R157">
            <v>0</v>
          </cell>
          <cell r="S157">
            <v>15</v>
          </cell>
        </row>
        <row r="158">
          <cell r="P158" t="str">
            <v>СтрВЛ-10мас.МашиностОдиннадцатая,1,2,7,</v>
          </cell>
          <cell r="Q158">
            <v>1.6E-2</v>
          </cell>
          <cell r="R158">
            <v>0</v>
          </cell>
          <cell r="S158">
            <v>15</v>
          </cell>
        </row>
        <row r="159">
          <cell r="P159" t="str">
            <v>СтрТПмас.МашиностОдиннадцатая,1,2,7,</v>
          </cell>
          <cell r="Q159">
            <v>0</v>
          </cell>
          <cell r="R159">
            <v>0.1</v>
          </cell>
          <cell r="S159">
            <v>15</v>
          </cell>
        </row>
        <row r="160">
          <cell r="P160" t="str">
            <v>СтрВЛ-0,4мас.МашиностОдиннадцатая,1,2,7,</v>
          </cell>
          <cell r="Q160">
            <v>0.17</v>
          </cell>
          <cell r="R160">
            <v>0</v>
          </cell>
          <cell r="S160">
            <v>15</v>
          </cell>
        </row>
        <row r="161">
          <cell r="P161" t="str">
            <v>Стр.ВЛИ-0,4.Подс(д),Сибир,Советск,53</v>
          </cell>
          <cell r="Q161">
            <v>3.3000000000000002E-2</v>
          </cell>
          <cell r="R161">
            <v>0</v>
          </cell>
          <cell r="S161">
            <v>7</v>
          </cell>
        </row>
        <row r="162">
          <cell r="P162" t="str">
            <v>Стр. ВЛ-0,4кВ д.р. Подсинее,м. Черемушки</v>
          </cell>
          <cell r="Q162">
            <v>3.9E-2</v>
          </cell>
          <cell r="R162">
            <v>0</v>
          </cell>
          <cell r="S162">
            <v>10</v>
          </cell>
        </row>
        <row r="163">
          <cell r="P163" t="str">
            <v>стр ВЛ 0,4 Подсинее жд Переезды</v>
          </cell>
          <cell r="Q163">
            <v>8.5999999999999993E-2</v>
          </cell>
          <cell r="R163">
            <v>0</v>
          </cell>
          <cell r="S163">
            <v>6</v>
          </cell>
        </row>
        <row r="164">
          <cell r="P164" t="str">
            <v>Стр.ТП.Подс(д),Славный,Строит,15-96</v>
          </cell>
          <cell r="Q164">
            <v>0</v>
          </cell>
          <cell r="R164">
            <v>0.1</v>
          </cell>
          <cell r="S164">
            <v>10</v>
          </cell>
        </row>
        <row r="165">
          <cell r="P165" t="str">
            <v>Стр.ВЛИ-0,4.Подс(д),Славный,Строит,15-96</v>
          </cell>
          <cell r="Q165">
            <v>0.621</v>
          </cell>
          <cell r="R165">
            <v>0</v>
          </cell>
          <cell r="S165">
            <v>10</v>
          </cell>
        </row>
        <row r="166">
          <cell r="P166" t="str">
            <v>стр. ВЛ-0,4 кВ Боград, гаражи адм. (8)</v>
          </cell>
          <cell r="Q166">
            <v>2.1999999999999999E-2</v>
          </cell>
          <cell r="R166">
            <v>0</v>
          </cell>
          <cell r="S166">
            <v>6</v>
          </cell>
        </row>
        <row r="167">
          <cell r="P167" t="str">
            <v>Стр 10 оз.Беле, в 10,25 км от с.Целинное</v>
          </cell>
          <cell r="Q167">
            <v>1.6E-2</v>
          </cell>
          <cell r="R167">
            <v>0</v>
          </cell>
          <cell r="S167">
            <v>15</v>
          </cell>
        </row>
        <row r="168">
          <cell r="P168" t="str">
            <v>Стр ТП оз.Беле, в 10,25 км от с.Целинное</v>
          </cell>
          <cell r="Q168">
            <v>0</v>
          </cell>
          <cell r="R168">
            <v>2.5000000000000001E-2</v>
          </cell>
          <cell r="S168">
            <v>15</v>
          </cell>
        </row>
        <row r="169">
          <cell r="P169" t="str">
            <v>Стр 0,4 оз.Беле, кв. 2, уч. 1Б</v>
          </cell>
          <cell r="Q169">
            <v>5.3999999999999999E-2</v>
          </cell>
          <cell r="R169">
            <v>0</v>
          </cell>
          <cell r="S169">
            <v>15</v>
          </cell>
        </row>
        <row r="170">
          <cell r="P170" t="str">
            <v>Стр 0,4 восточнее с.Шира, уч.1/4</v>
          </cell>
          <cell r="Q170">
            <v>1.6E-2</v>
          </cell>
          <cell r="R170">
            <v>0</v>
          </cell>
          <cell r="S170">
            <v>15</v>
          </cell>
        </row>
        <row r="171">
          <cell r="P171" t="str">
            <v>ПИР оз. Тус, уч.№3-018</v>
          </cell>
          <cell r="Q171">
            <v>0.02</v>
          </cell>
          <cell r="R171">
            <v>0</v>
          </cell>
          <cell r="S171">
            <v>2</v>
          </cell>
        </row>
        <row r="172">
          <cell r="P172" t="str">
            <v>ПИР оз.Киприно, АО "Буденовское"</v>
          </cell>
          <cell r="Q172">
            <v>1.6E-2</v>
          </cell>
          <cell r="R172">
            <v>0</v>
          </cell>
          <cell r="S172">
            <v>15</v>
          </cell>
        </row>
        <row r="173">
          <cell r="P173" t="str">
            <v>СМУ ВЛ-10 оз.Беле,квартал1,уч.3,уч.4</v>
          </cell>
          <cell r="Q173">
            <v>0.72899999999999998</v>
          </cell>
          <cell r="R173">
            <v>0</v>
          </cell>
          <cell r="S173">
            <v>15</v>
          </cell>
        </row>
        <row r="174">
          <cell r="P174" t="str">
            <v>СМУ_КТП10/04кВ оз.Беле,квар.1,уч.3,уч.4</v>
          </cell>
          <cell r="Q174">
            <v>0</v>
          </cell>
          <cell r="R174">
            <v>2.5000000000000001E-2</v>
          </cell>
          <cell r="S174">
            <v>15</v>
          </cell>
        </row>
        <row r="175">
          <cell r="P175" t="str">
            <v>СМУ ВЛ04 оз.Беле,квартал1,уч.3,уч.4</v>
          </cell>
          <cell r="Q175">
            <v>0.27800000000000002</v>
          </cell>
          <cell r="R175">
            <v>0</v>
          </cell>
          <cell r="S175">
            <v>15</v>
          </cell>
        </row>
        <row r="176">
          <cell r="P176" t="str">
            <v>СтрВЛ-0,4г.Абакан,ул.Шестнадцатая, 22</v>
          </cell>
          <cell r="Q176">
            <v>1.7000000000000001E-2</v>
          </cell>
          <cell r="R176">
            <v>0</v>
          </cell>
          <cell r="S176">
            <v>15</v>
          </cell>
        </row>
        <row r="177">
          <cell r="P177" t="str">
            <v>ВЛ-0,4кВ_Абакан_ул.Заводская,3Р</v>
          </cell>
          <cell r="Q177">
            <v>0.2</v>
          </cell>
          <cell r="R177">
            <v>0</v>
          </cell>
          <cell r="S177">
            <v>15</v>
          </cell>
        </row>
        <row r="178">
          <cell r="P178" t="str">
            <v>СтрТП г.Абакан,ул.Тридцать третья,1</v>
          </cell>
          <cell r="Q178">
            <v>0</v>
          </cell>
          <cell r="R178">
            <v>0.1</v>
          </cell>
          <cell r="S178">
            <v>15</v>
          </cell>
        </row>
        <row r="179">
          <cell r="P179" t="str">
            <v>СтрВЛ-0,4г.Абакан,ул.Тридцать третья,1</v>
          </cell>
          <cell r="Q179">
            <v>8.3000000000000004E-2</v>
          </cell>
          <cell r="R179">
            <v>0</v>
          </cell>
          <cell r="S179">
            <v>15</v>
          </cell>
        </row>
        <row r="180">
          <cell r="P180" t="str">
            <v>СтрВЛ-0,4массив Индустр.ул.Новая,31</v>
          </cell>
          <cell r="Q180">
            <v>0.03</v>
          </cell>
          <cell r="R180">
            <v>0</v>
          </cell>
          <cell r="S180">
            <v>15</v>
          </cell>
        </row>
        <row r="181">
          <cell r="P181" t="str">
            <v>стр. ВЛ-10кВ Мохово 1-ая 57;Центр 22</v>
          </cell>
          <cell r="Q181">
            <v>5.0000000000000001E-3</v>
          </cell>
          <cell r="R181">
            <v>0</v>
          </cell>
          <cell r="S181">
            <v>15</v>
          </cell>
        </row>
        <row r="182">
          <cell r="P182" t="str">
            <v>стр. КТП 10/0,4Мохово 1-ая 57;Центр 22</v>
          </cell>
          <cell r="Q182">
            <v>0</v>
          </cell>
          <cell r="R182">
            <v>0.1</v>
          </cell>
          <cell r="S182">
            <v>15</v>
          </cell>
        </row>
        <row r="183">
          <cell r="P183" t="str">
            <v>стр. ВЛ-0,4 кВ Мохово 1-ая 57;Центр 22</v>
          </cell>
          <cell r="Q183">
            <v>3.9E-2</v>
          </cell>
          <cell r="R183">
            <v>0</v>
          </cell>
          <cell r="S183">
            <v>15</v>
          </cell>
        </row>
        <row r="184">
          <cell r="P184" t="str">
            <v>стр. ВЛ 0,4 Мохово,Сибиряк, 2-я 12</v>
          </cell>
          <cell r="Q184">
            <v>0.128</v>
          </cell>
          <cell r="R184">
            <v>0</v>
          </cell>
          <cell r="S184">
            <v>15</v>
          </cell>
        </row>
        <row r="185">
          <cell r="P185" t="str">
            <v>Стр.ВЛ 10кВ (Центр,Десятая Мохово)</v>
          </cell>
          <cell r="Q185">
            <v>1.9E-2</v>
          </cell>
          <cell r="R185">
            <v>0</v>
          </cell>
          <cell r="S185">
            <v>15</v>
          </cell>
        </row>
        <row r="186">
          <cell r="P186" t="str">
            <v>стр ктп10/04 Мохово(10ая Централь)</v>
          </cell>
          <cell r="Q186">
            <v>0</v>
          </cell>
          <cell r="R186">
            <v>0.1</v>
          </cell>
          <cell r="S186">
            <v>15</v>
          </cell>
        </row>
        <row r="187">
          <cell r="P187" t="str">
            <v>стр. ВЛ 0,4 кВ Мохово, Сибиряк, Цетр.10</v>
          </cell>
          <cell r="Q187">
            <v>0.41</v>
          </cell>
          <cell r="R187">
            <v>0</v>
          </cell>
          <cell r="S187">
            <v>15</v>
          </cell>
        </row>
        <row r="188">
          <cell r="P188" t="str">
            <v>СтрВЛ-0,4 п. Расцвет, ул. Тепличная, 21</v>
          </cell>
          <cell r="Q188">
            <v>0.13300000000000001</v>
          </cell>
          <cell r="R188">
            <v>0</v>
          </cell>
          <cell r="S188">
            <v>15</v>
          </cell>
        </row>
        <row r="189">
          <cell r="P189" t="str">
            <v>стр ВЛ 0,4 кВ Калинино, Дорожная 3</v>
          </cell>
          <cell r="Q189">
            <v>1.9E-2</v>
          </cell>
          <cell r="R189">
            <v>0</v>
          </cell>
          <cell r="S189">
            <v>15</v>
          </cell>
        </row>
        <row r="190">
          <cell r="P190" t="str">
            <v>стр ВЛ 0,4 кВ Калинино, Н.Рига 28,30,..</v>
          </cell>
          <cell r="Q190">
            <v>0.34399999999999997</v>
          </cell>
          <cell r="R190">
            <v>0</v>
          </cell>
          <cell r="S190">
            <v>15</v>
          </cell>
        </row>
        <row r="191">
          <cell r="P191" t="str">
            <v>ВЛ-10кВ_Абакан_Итыгина_17П_Кирова_264</v>
          </cell>
          <cell r="Q191">
            <v>0.217</v>
          </cell>
          <cell r="R191">
            <v>0</v>
          </cell>
          <cell r="S191">
            <v>15</v>
          </cell>
        </row>
        <row r="192">
          <cell r="P192" t="str">
            <v>ТП-10кВ_Абакан_Итыгина_17П_Кирова_264</v>
          </cell>
          <cell r="Q192">
            <v>0</v>
          </cell>
          <cell r="R192">
            <v>0.1</v>
          </cell>
          <cell r="S192">
            <v>15</v>
          </cell>
        </row>
        <row r="193">
          <cell r="P193" t="str">
            <v>ВЛ-0,4кВ_Абакан_Итыгина_17П_Кирова_264</v>
          </cell>
          <cell r="Q193">
            <v>0.439</v>
          </cell>
          <cell r="R193">
            <v>0</v>
          </cell>
          <cell r="S193">
            <v>15</v>
          </cell>
        </row>
        <row r="194">
          <cell r="P194" t="str">
            <v>ВЛ-0,4кВ_Калинино_Тополиная_40,42</v>
          </cell>
          <cell r="Q194">
            <v>0.13300000000000001</v>
          </cell>
          <cell r="R194">
            <v>0</v>
          </cell>
          <cell r="S194">
            <v>20</v>
          </cell>
        </row>
        <row r="195">
          <cell r="P195" t="str">
            <v>Стр. ВЛЗ-6 Саяног. Общ. Контакт, гар 86</v>
          </cell>
          <cell r="Q195">
            <v>2.3E-2</v>
          </cell>
          <cell r="R195">
            <v>0</v>
          </cell>
          <cell r="S195">
            <v>15</v>
          </cell>
        </row>
        <row r="196">
          <cell r="P196" t="str">
            <v>Стр.ВЛЗ-10.Теплич,Новая,Российск,Ленина</v>
          </cell>
          <cell r="Q196">
            <v>1.0469999999999999</v>
          </cell>
          <cell r="R196">
            <v>0</v>
          </cell>
          <cell r="S196">
            <v>15</v>
          </cell>
        </row>
        <row r="197">
          <cell r="P197" t="str">
            <v>Стр.ТП10/0,4.Теплич,Новая,Российск,Ленин</v>
          </cell>
          <cell r="Q197">
            <v>0</v>
          </cell>
          <cell r="R197">
            <v>0.4</v>
          </cell>
          <cell r="S197">
            <v>15</v>
          </cell>
        </row>
        <row r="198">
          <cell r="P198" t="str">
            <v>Стр.ВЛИ-0,4.Теплич,Новая,Российск,Ленина</v>
          </cell>
          <cell r="Q198">
            <v>1.17</v>
          </cell>
          <cell r="R198">
            <v>0</v>
          </cell>
          <cell r="S198">
            <v>15</v>
          </cell>
        </row>
        <row r="199">
          <cell r="P199" t="str">
            <v>стр ВЛ 0,4 Ташеба Южная два</v>
          </cell>
          <cell r="Q199">
            <v>0.13200000000000001</v>
          </cell>
          <cell r="R199">
            <v>0</v>
          </cell>
          <cell r="S199">
            <v>15</v>
          </cell>
        </row>
        <row r="200">
          <cell r="P200" t="str">
            <v>ВЛЗ 10кВ КФХ, 4км восточнее д. Камызяк</v>
          </cell>
          <cell r="Q200">
            <v>1.72</v>
          </cell>
          <cell r="R200">
            <v>0</v>
          </cell>
          <cell r="S200">
            <v>45</v>
          </cell>
        </row>
        <row r="201">
          <cell r="P201" t="str">
            <v>Стр.ВЛИ-0,4.С-к,Тупиков,24</v>
          </cell>
          <cell r="Q201">
            <v>0.03</v>
          </cell>
          <cell r="R201">
            <v>0</v>
          </cell>
          <cell r="S201">
            <v>15</v>
          </cell>
        </row>
        <row r="202">
          <cell r="P202" t="str">
            <v>Стр 10 озеро Тус, уч.6в</v>
          </cell>
          <cell r="Q202">
            <v>0.04</v>
          </cell>
          <cell r="R202">
            <v>0</v>
          </cell>
          <cell r="S202">
            <v>15</v>
          </cell>
        </row>
        <row r="203">
          <cell r="P203" t="str">
            <v>Стр ТП озеро Тус, уч.6в</v>
          </cell>
          <cell r="Q203">
            <v>0</v>
          </cell>
          <cell r="R203">
            <v>2.5000000000000001E-2</v>
          </cell>
          <cell r="S203">
            <v>15</v>
          </cell>
        </row>
        <row r="204">
          <cell r="P204" t="str">
            <v>Стр.ВЛ 0,4 с.Шира, ул.Зеленая, д.37</v>
          </cell>
          <cell r="Q204">
            <v>0.30599999999999999</v>
          </cell>
          <cell r="R204">
            <v>0</v>
          </cell>
          <cell r="S204">
            <v>15</v>
          </cell>
        </row>
        <row r="205">
          <cell r="P205" t="str">
            <v>Стр.ВЛ 0,4 гараж по ул. Орловская, №4</v>
          </cell>
          <cell r="Q205">
            <v>0.06</v>
          </cell>
          <cell r="R205">
            <v>0</v>
          </cell>
          <cell r="S205">
            <v>7</v>
          </cell>
        </row>
        <row r="206">
          <cell r="P206" t="str">
            <v>Стр.ВЛ 0,4 с.Шира, ул.Курортная, уч.97а</v>
          </cell>
          <cell r="Q206">
            <v>9.6000000000000002E-2</v>
          </cell>
          <cell r="R206">
            <v>0</v>
          </cell>
          <cell r="S206">
            <v>15</v>
          </cell>
        </row>
        <row r="207">
          <cell r="P207" t="str">
            <v>Стр.ВЛ 0,4 с.Шира, ул. Цветочная, уч.5</v>
          </cell>
          <cell r="Q207">
            <v>0.14199999999999999</v>
          </cell>
          <cell r="R207">
            <v>0</v>
          </cell>
          <cell r="S207">
            <v>15</v>
          </cell>
        </row>
        <row r="208">
          <cell r="P208" t="str">
            <v>Стр.ВЛ 0,4 с.Шира, ул.Королева, 28-1, 22</v>
          </cell>
          <cell r="Q208">
            <v>9.8000000000000004E-2</v>
          </cell>
          <cell r="R208">
            <v>0</v>
          </cell>
          <cell r="S208">
            <v>15</v>
          </cell>
        </row>
        <row r="209">
          <cell r="P209" t="str">
            <v>Стр.ВЛ 0,4  п.Жемчужный, кв.13, уч. 10</v>
          </cell>
          <cell r="Q209">
            <v>3.9E-2</v>
          </cell>
          <cell r="R209">
            <v>0</v>
          </cell>
          <cell r="S209">
            <v>7</v>
          </cell>
        </row>
        <row r="210">
          <cell r="P210" t="str">
            <v>Стр ВЛ-0,4 п.Жемчужный, кв. 13, уч. 6</v>
          </cell>
          <cell r="Q210">
            <v>2.9000000000000001E-2</v>
          </cell>
          <cell r="R210">
            <v>0</v>
          </cell>
          <cell r="S210">
            <v>7</v>
          </cell>
        </row>
        <row r="211">
          <cell r="P211" t="str">
            <v>Стр.ВЛ 0,4 с. Шира, ул. Крымская, уч. 70</v>
          </cell>
          <cell r="Q211">
            <v>0.123</v>
          </cell>
          <cell r="R211">
            <v>0</v>
          </cell>
          <cell r="S211">
            <v>7</v>
          </cell>
        </row>
        <row r="212">
          <cell r="P212" t="str">
            <v>Стр.ВЛ-0,4 п.Колодезный,у.Юбилейная, 2Г</v>
          </cell>
          <cell r="Q212">
            <v>0.14199999999999999</v>
          </cell>
          <cell r="R212">
            <v>0</v>
          </cell>
          <cell r="S212">
            <v>15</v>
          </cell>
        </row>
        <row r="213">
          <cell r="P213" t="str">
            <v>Стр.ВЛ 0,4 п.Жемчужный, ул.Аптечная, д.1</v>
          </cell>
          <cell r="Q213">
            <v>3.6999999999999998E-2</v>
          </cell>
          <cell r="R213">
            <v>0</v>
          </cell>
          <cell r="S213">
            <v>15</v>
          </cell>
        </row>
        <row r="214">
          <cell r="P214" t="str">
            <v>Стр 0,4 п. Жемчужный, кв. 13, уч. 4</v>
          </cell>
          <cell r="Q214">
            <v>2.7E-2</v>
          </cell>
          <cell r="R214">
            <v>0</v>
          </cell>
          <cell r="S214">
            <v>15</v>
          </cell>
        </row>
        <row r="215">
          <cell r="P215" t="str">
            <v>Стр-10 с.Первомайское, вост.оз.Горькое</v>
          </cell>
          <cell r="Q215">
            <v>2.948</v>
          </cell>
          <cell r="R215">
            <v>0</v>
          </cell>
          <cell r="S215">
            <v>10</v>
          </cell>
        </row>
        <row r="216">
          <cell r="P216" t="str">
            <v>Стр 0,4 п Колодезный, ул Юбилейная, 2Д</v>
          </cell>
          <cell r="Q216">
            <v>5.8000000000000003E-2</v>
          </cell>
          <cell r="R216">
            <v>0</v>
          </cell>
          <cell r="S216">
            <v>15</v>
          </cell>
        </row>
        <row r="217">
          <cell r="P217" t="str">
            <v>Стр 10 вдоль дороги на оз. Шунет</v>
          </cell>
          <cell r="Q217">
            <v>3.5999999999999997E-2</v>
          </cell>
          <cell r="R217">
            <v>0</v>
          </cell>
          <cell r="S217">
            <v>15</v>
          </cell>
        </row>
        <row r="218">
          <cell r="P218" t="str">
            <v>Стр ТП вдоль дороги на оз. Шунет</v>
          </cell>
          <cell r="Q218">
            <v>0</v>
          </cell>
          <cell r="R218">
            <v>2.5000000000000001E-2</v>
          </cell>
          <cell r="S218">
            <v>15</v>
          </cell>
        </row>
        <row r="219">
          <cell r="P219" t="str">
            <v>Стр.ВЛ-0,4кВ.Таштып,Ленина,2Б</v>
          </cell>
          <cell r="Q219">
            <v>0.04</v>
          </cell>
          <cell r="R219">
            <v>0</v>
          </cell>
          <cell r="S219">
            <v>15</v>
          </cell>
        </row>
        <row r="220">
          <cell r="P220" t="str">
            <v>ПИР п.Жемчужный, ул. Комлева, 45Б</v>
          </cell>
          <cell r="Q220">
            <v>0.17199999999999999</v>
          </cell>
          <cell r="R220">
            <v>0</v>
          </cell>
          <cell r="S220">
            <v>7</v>
          </cell>
        </row>
        <row r="221">
          <cell r="P221" t="str">
            <v>Стр 10 оз. Камышовое, участок 2</v>
          </cell>
          <cell r="Q221">
            <v>1.6E-2</v>
          </cell>
          <cell r="R221">
            <v>0</v>
          </cell>
          <cell r="S221">
            <v>15</v>
          </cell>
        </row>
        <row r="222">
          <cell r="P222" t="str">
            <v>Стр ТП оз. Камышовое, участок 2</v>
          </cell>
          <cell r="Q222">
            <v>0</v>
          </cell>
          <cell r="R222">
            <v>2.5000000000000001E-2</v>
          </cell>
          <cell r="S222">
            <v>15</v>
          </cell>
        </row>
        <row r="223">
          <cell r="P223" t="str">
            <v>ТП-10кВ_Абакан_Тувинская_11</v>
          </cell>
          <cell r="Q223">
            <v>0</v>
          </cell>
          <cell r="R223">
            <v>0.16</v>
          </cell>
          <cell r="S223">
            <v>120</v>
          </cell>
        </row>
        <row r="224">
          <cell r="P224" t="str">
            <v>ВЛ_Абакан_Тувинская_11</v>
          </cell>
          <cell r="Q224">
            <v>5.0000000000000001E-3</v>
          </cell>
          <cell r="R224">
            <v>0</v>
          </cell>
          <cell r="S224">
            <v>120</v>
          </cell>
        </row>
        <row r="225">
          <cell r="P225" t="str">
            <v>Стр ТП п.Жемчужный, ул.Комлева, д.1А</v>
          </cell>
          <cell r="Q225">
            <v>0</v>
          </cell>
          <cell r="R225">
            <v>2.5000000000000001E-2</v>
          </cell>
          <cell r="S225">
            <v>15</v>
          </cell>
        </row>
        <row r="226">
          <cell r="P226" t="str">
            <v>Стр.ВЛ 0,4 п.Жемчужный, ул.Комлева, д.1А</v>
          </cell>
          <cell r="Q226">
            <v>0</v>
          </cell>
          <cell r="R226">
            <v>0</v>
          </cell>
          <cell r="S226">
            <v>15</v>
          </cell>
        </row>
        <row r="227">
          <cell r="P227" t="str">
            <v>Стр ТП с.Соленоозерное 21,5км, уч.2/5</v>
          </cell>
          <cell r="Q227">
            <v>0</v>
          </cell>
          <cell r="R227">
            <v>2.5000000000000001E-2</v>
          </cell>
          <cell r="S227">
            <v>3</v>
          </cell>
        </row>
        <row r="228">
          <cell r="P228" t="str">
            <v>Стр ВЛ-10 с.Соленоозерное 21,5км, уч.2/5</v>
          </cell>
          <cell r="Q228">
            <v>0.27900000000000003</v>
          </cell>
          <cell r="R228">
            <v>0</v>
          </cell>
          <cell r="S228">
            <v>3</v>
          </cell>
        </row>
        <row r="229">
          <cell r="P229" t="str">
            <v>Стр-0,4 с.Шира, ул. Набережная, д.17</v>
          </cell>
          <cell r="Q229">
            <v>0.17899999999999999</v>
          </cell>
          <cell r="R229">
            <v>0</v>
          </cell>
          <cell r="S229">
            <v>15</v>
          </cell>
        </row>
        <row r="230">
          <cell r="P230" t="str">
            <v>ВЛ0,4кВ с. Б. Яр, ул. Пограничников</v>
          </cell>
          <cell r="Q230">
            <v>4.2000000000000003E-2</v>
          </cell>
          <cell r="R230">
            <v>0</v>
          </cell>
          <cell r="S230">
            <v>15</v>
          </cell>
        </row>
        <row r="231">
          <cell r="P231" t="str">
            <v>Стр ТП с. Шира на расстоянии 14,9 км</v>
          </cell>
          <cell r="Q231">
            <v>0</v>
          </cell>
          <cell r="R231">
            <v>2.5000000000000001E-2</v>
          </cell>
          <cell r="S231">
            <v>2</v>
          </cell>
        </row>
        <row r="232">
          <cell r="P232" t="str">
            <v>Стр ВЛ-10 с. Шира на расстоянии 14,9 км</v>
          </cell>
          <cell r="Q232">
            <v>3.5659999999999998</v>
          </cell>
          <cell r="R232">
            <v>0</v>
          </cell>
          <cell r="S232">
            <v>2</v>
          </cell>
        </row>
        <row r="233">
          <cell r="P233" t="str">
            <v>Стр ВЛ-10 оз. Беле, уч.3</v>
          </cell>
          <cell r="Q233">
            <v>2.5000000000000001E-2</v>
          </cell>
          <cell r="R233">
            <v>0</v>
          </cell>
          <cell r="S233">
            <v>15</v>
          </cell>
        </row>
        <row r="234">
          <cell r="P234" t="str">
            <v>Стр ТП оз. Беле, уч.3</v>
          </cell>
          <cell r="Q234">
            <v>0</v>
          </cell>
          <cell r="R234">
            <v>2.5000000000000001E-2</v>
          </cell>
          <cell r="S234">
            <v>15</v>
          </cell>
        </row>
        <row r="235">
          <cell r="P235" t="str">
            <v>Стр-ТП с.Первомайское, вост.оз.Горькое</v>
          </cell>
          <cell r="Q235">
            <v>0</v>
          </cell>
          <cell r="R235">
            <v>2.5000000000000001E-2</v>
          </cell>
          <cell r="S235">
            <v>10</v>
          </cell>
        </row>
        <row r="236">
          <cell r="P236" t="str">
            <v>Стр.ВЛЗ-10.Подс(д),Дачник, Утрен. Заря,7</v>
          </cell>
          <cell r="Q236">
            <v>0.2</v>
          </cell>
          <cell r="R236">
            <v>0</v>
          </cell>
          <cell r="S236">
            <v>15</v>
          </cell>
        </row>
        <row r="237">
          <cell r="P237" t="str">
            <v>Стр.ТП-10/0,4.Подс(д),Дачник, Утрен. Зар</v>
          </cell>
          <cell r="Q237">
            <v>0</v>
          </cell>
          <cell r="R237">
            <v>0.1</v>
          </cell>
          <cell r="S237">
            <v>10</v>
          </cell>
        </row>
        <row r="238">
          <cell r="P238" t="str">
            <v>Стр.ВЛИ-0,4.Подс(д),Дачник, Утрен. Заря,</v>
          </cell>
          <cell r="Q238">
            <v>0.17699999999999999</v>
          </cell>
          <cell r="R238">
            <v>0</v>
          </cell>
          <cell r="S238">
            <v>15</v>
          </cell>
        </row>
        <row r="239">
          <cell r="P239" t="str">
            <v>Стр.ВЛЗ-10.Подс(д),Агропром,Агропромыш,9</v>
          </cell>
          <cell r="Q239">
            <v>3.1E-2</v>
          </cell>
          <cell r="R239">
            <v>0</v>
          </cell>
          <cell r="S239">
            <v>10</v>
          </cell>
        </row>
        <row r="240">
          <cell r="P240" t="str">
            <v>Стр.ТП-10/0,4.Подс(д),Агропром,Агропромы</v>
          </cell>
          <cell r="Q240">
            <v>0</v>
          </cell>
          <cell r="R240">
            <v>0.1</v>
          </cell>
          <cell r="S240">
            <v>7</v>
          </cell>
        </row>
        <row r="241">
          <cell r="P241" t="str">
            <v>Стр.ВЛИ-0,4.Подс(д),Агропром,Агропромыш,</v>
          </cell>
          <cell r="Q241">
            <v>1.421</v>
          </cell>
          <cell r="R241">
            <v>0</v>
          </cell>
          <cell r="S241">
            <v>15</v>
          </cell>
        </row>
        <row r="242">
          <cell r="P242" t="str">
            <v>Стр. ВЛЗ 10кВ д.Кайбалы,ул.Казанская</v>
          </cell>
          <cell r="Q242">
            <v>1.7000000000000001E-2</v>
          </cell>
          <cell r="R242">
            <v>0</v>
          </cell>
          <cell r="S242">
            <v>15</v>
          </cell>
        </row>
        <row r="243">
          <cell r="P243" t="str">
            <v>Стр. ТП 10/0,4кВ д.Кайбалы,ул.Казанская</v>
          </cell>
          <cell r="Q243">
            <v>0</v>
          </cell>
          <cell r="R243">
            <v>6.3E-2</v>
          </cell>
          <cell r="S243">
            <v>15</v>
          </cell>
        </row>
        <row r="244">
          <cell r="P244" t="str">
            <v>Стр. ВЛИ 0,4кВ д.Кайбалы,ул.Казанская</v>
          </cell>
          <cell r="Q244">
            <v>0.247</v>
          </cell>
          <cell r="R244">
            <v>0</v>
          </cell>
          <cell r="S244">
            <v>15</v>
          </cell>
        </row>
        <row r="245">
          <cell r="P245" t="str">
            <v>Стр.ВЛИ-0,4.Подс(д),Жарки,Яблон,120-146</v>
          </cell>
          <cell r="Q245">
            <v>0.22700000000000001</v>
          </cell>
          <cell r="R245">
            <v>0</v>
          </cell>
          <cell r="S245">
            <v>10</v>
          </cell>
        </row>
        <row r="246">
          <cell r="P246" t="str">
            <v>Стр 10 кВ Аскиз, Хызыл Агбан, 10</v>
          </cell>
          <cell r="Q246">
            <v>0.438</v>
          </cell>
          <cell r="R246">
            <v>0</v>
          </cell>
          <cell r="S246">
            <v>15</v>
          </cell>
        </row>
        <row r="247">
          <cell r="P247" t="str">
            <v>Стр 0,4кВ Аскиз, Хызыл Агбан, 10</v>
          </cell>
          <cell r="Q247">
            <v>0.20200000000000001</v>
          </cell>
          <cell r="R247">
            <v>0</v>
          </cell>
          <cell r="S247">
            <v>15</v>
          </cell>
        </row>
        <row r="248">
          <cell r="P248" t="str">
            <v>Стр СТП Аскиз, Хызыл Агбан, 10</v>
          </cell>
          <cell r="Q248">
            <v>0</v>
          </cell>
          <cell r="R248">
            <v>0.1</v>
          </cell>
          <cell r="S248">
            <v>15</v>
          </cell>
        </row>
        <row r="249">
          <cell r="P249" t="str">
            <v>Стр. ВЛ0,4кВ с. Аскиз , ул. 65лет Победы</v>
          </cell>
          <cell r="Q249">
            <v>1.4999999999999999E-2</v>
          </cell>
          <cell r="R249">
            <v>0</v>
          </cell>
          <cell r="S249">
            <v>7</v>
          </cell>
        </row>
        <row r="250">
          <cell r="P250" t="str">
            <v>Стр 0,4кВ Катанов, ул. Молодежная, 18</v>
          </cell>
          <cell r="Q250">
            <v>0.20899999999999999</v>
          </cell>
          <cell r="R250">
            <v>0</v>
          </cell>
          <cell r="S250">
            <v>7</v>
          </cell>
        </row>
        <row r="251">
          <cell r="P251" t="str">
            <v>Стр 10кВН.Тея в 5,7км на вост от д.22А</v>
          </cell>
          <cell r="Q251">
            <v>1.5369999999999999</v>
          </cell>
          <cell r="R251">
            <v>0</v>
          </cell>
          <cell r="S251">
            <v>5</v>
          </cell>
        </row>
        <row r="252">
          <cell r="P252" t="str">
            <v>Стр 0,4 Н.Тея в 5,7км на вост от д.22А</v>
          </cell>
          <cell r="Q252">
            <v>0</v>
          </cell>
          <cell r="R252">
            <v>0</v>
          </cell>
          <cell r="S252">
            <v>5</v>
          </cell>
        </row>
        <row r="253">
          <cell r="P253" t="str">
            <v>Стр ТП Тея в 5,7км на вост от д.22А</v>
          </cell>
          <cell r="Q253">
            <v>0</v>
          </cell>
          <cell r="R253">
            <v>2.5000000000000001E-2</v>
          </cell>
          <cell r="S253">
            <v>5</v>
          </cell>
        </row>
        <row r="254">
          <cell r="P254" t="str">
            <v>Стр 0,4кВ Николаевка,Набережная, 9</v>
          </cell>
          <cell r="Q254">
            <v>3.5000000000000003E-2</v>
          </cell>
          <cell r="R254">
            <v>0</v>
          </cell>
          <cell r="S254">
            <v>7</v>
          </cell>
        </row>
        <row r="255">
          <cell r="P255" t="str">
            <v>Стр. ВЛ0,4кВ с.Аскиз, ул.65л. Победы,6,7</v>
          </cell>
          <cell r="Q255">
            <v>0.10100000000000001</v>
          </cell>
          <cell r="R255">
            <v>0</v>
          </cell>
          <cell r="S255">
            <v>7</v>
          </cell>
        </row>
        <row r="256">
          <cell r="P256" t="str">
            <v>Стр. ВЛ0,4 Усть-Таштып, ул. Лесная, 12</v>
          </cell>
          <cell r="Q256">
            <v>0.39900000000000002</v>
          </cell>
          <cell r="R256">
            <v>0</v>
          </cell>
          <cell r="S256">
            <v>10</v>
          </cell>
        </row>
        <row r="257">
          <cell r="P257" t="str">
            <v>ПИР с. Аскиз, ул. Автомобилистов, 6</v>
          </cell>
          <cell r="Q257">
            <v>7.3999999999999996E-2</v>
          </cell>
          <cell r="R257">
            <v>0</v>
          </cell>
          <cell r="S257">
            <v>10</v>
          </cell>
        </row>
        <row r="258">
          <cell r="P258" t="str">
            <v>Стр 0,4кВ Кызлас, ул. Первомайская,4</v>
          </cell>
          <cell r="Q258">
            <v>0.23</v>
          </cell>
          <cell r="R258">
            <v>0</v>
          </cell>
          <cell r="S258">
            <v>15</v>
          </cell>
        </row>
        <row r="259">
          <cell r="P259" t="str">
            <v>Стр 0,4кВ Кызлас Набережная, 8</v>
          </cell>
          <cell r="Q259">
            <v>0.06</v>
          </cell>
          <cell r="R259">
            <v>0</v>
          </cell>
          <cell r="S259">
            <v>15</v>
          </cell>
        </row>
        <row r="260">
          <cell r="P260" t="str">
            <v>Стр. ВЛ-0,4кВ Саяног. Дачная, 4О, 4Т</v>
          </cell>
          <cell r="Q260">
            <v>8.6999999999999994E-2</v>
          </cell>
          <cell r="R260">
            <v>0</v>
          </cell>
          <cell r="S260">
            <v>15</v>
          </cell>
        </row>
        <row r="261">
          <cell r="P261" t="str">
            <v>Стр.ВЛИ-0,4.С-к,Дачная,67</v>
          </cell>
          <cell r="Q261">
            <v>7.0000000000000007E-2</v>
          </cell>
          <cell r="R261">
            <v>0</v>
          </cell>
          <cell r="S261">
            <v>15</v>
          </cell>
        </row>
        <row r="262">
          <cell r="P262" t="str">
            <v>ПИР г. Саяногорск, ул. Тенистая, 69</v>
          </cell>
          <cell r="Q262">
            <v>0</v>
          </cell>
          <cell r="R262">
            <v>0</v>
          </cell>
          <cell r="S262">
            <v>15</v>
          </cell>
        </row>
        <row r="263">
          <cell r="P263" t="str">
            <v>ПИР.Саян-к,Апрельский,11</v>
          </cell>
          <cell r="Q263">
            <v>0.125</v>
          </cell>
          <cell r="R263">
            <v>0</v>
          </cell>
          <cell r="S263">
            <v>15</v>
          </cell>
        </row>
        <row r="264">
          <cell r="P264" t="str">
            <v>Стр.ВЛЗ-10.С-к,Мал.зв,Овощн,747</v>
          </cell>
          <cell r="Q264">
            <v>0.312</v>
          </cell>
          <cell r="R264">
            <v>0</v>
          </cell>
          <cell r="S264">
            <v>15</v>
          </cell>
        </row>
        <row r="265">
          <cell r="P265" t="str">
            <v>Стр.ТП-10/0,4.С-к,Мал.зв,Овощн,747</v>
          </cell>
          <cell r="Q265">
            <v>0</v>
          </cell>
          <cell r="R265">
            <v>0.25</v>
          </cell>
          <cell r="S265">
            <v>15</v>
          </cell>
        </row>
        <row r="266">
          <cell r="P266" t="str">
            <v>Стр.ВЛИ-0,4.С-к,Мал.зв,Огород,737</v>
          </cell>
          <cell r="Q266">
            <v>0.24399999999999999</v>
          </cell>
          <cell r="R266">
            <v>0</v>
          </cell>
          <cell r="S266">
            <v>15</v>
          </cell>
        </row>
        <row r="267">
          <cell r="P267" t="str">
            <v>ПИР.4,5от сев.окр.Калы,Поле9;48</v>
          </cell>
          <cell r="Q267">
            <v>0.20799999999999999</v>
          </cell>
          <cell r="R267">
            <v>0</v>
          </cell>
          <cell r="S267">
            <v>15</v>
          </cell>
        </row>
        <row r="268">
          <cell r="P268" t="str">
            <v>Стр. ТП 4,5от сев.окр.Калы,Поле9;48</v>
          </cell>
          <cell r="Q268">
            <v>0</v>
          </cell>
          <cell r="R268">
            <v>2.5000000000000001E-2</v>
          </cell>
          <cell r="S268">
            <v>15</v>
          </cell>
        </row>
        <row r="269">
          <cell r="P269" t="str">
            <v>Стр. ВЛ-10 Саян-к, ул.Индустр. 47 В1</v>
          </cell>
          <cell r="Q269">
            <v>0.13100000000000001</v>
          </cell>
          <cell r="R269">
            <v>0</v>
          </cell>
          <cell r="S269">
            <v>15</v>
          </cell>
        </row>
        <row r="270">
          <cell r="P270" t="str">
            <v>Стр. ТП10/0,4Саян-к, ул.Индустр. 47 В1</v>
          </cell>
          <cell r="Q270">
            <v>0</v>
          </cell>
          <cell r="R270">
            <v>6.3E-2</v>
          </cell>
          <cell r="S270">
            <v>15</v>
          </cell>
        </row>
        <row r="271">
          <cell r="P271" t="str">
            <v>Стр. ВЛ-0,4 Саяног, район 61 км, №63</v>
          </cell>
          <cell r="Q271">
            <v>0</v>
          </cell>
          <cell r="R271">
            <v>0</v>
          </cell>
          <cell r="S271">
            <v>15</v>
          </cell>
        </row>
        <row r="272">
          <cell r="P272" t="str">
            <v>Стр 10 кВ Карагай, ул. Советская, 25А</v>
          </cell>
          <cell r="Q272">
            <v>0.54</v>
          </cell>
          <cell r="R272">
            <v>0</v>
          </cell>
          <cell r="S272">
            <v>15</v>
          </cell>
        </row>
        <row r="273">
          <cell r="P273" t="str">
            <v>Стр В. Таштып, ретранслятор РТРС</v>
          </cell>
          <cell r="Q273">
            <v>0</v>
          </cell>
          <cell r="R273">
            <v>2.5000000000000001E-2</v>
          </cell>
          <cell r="S273">
            <v>15</v>
          </cell>
        </row>
        <row r="274">
          <cell r="P274" t="str">
            <v>Стр. ВЛЗ 10кВ д. Кайбалы, ул. Мин-я 123</v>
          </cell>
          <cell r="Q274">
            <v>7.0000000000000001E-3</v>
          </cell>
          <cell r="R274">
            <v>0</v>
          </cell>
          <cell r="S274">
            <v>15</v>
          </cell>
        </row>
        <row r="275">
          <cell r="P275" t="str">
            <v>Стр. КТП10/0,4 д. Кайбалы, ул. Мин-я 123</v>
          </cell>
          <cell r="Q275">
            <v>0</v>
          </cell>
          <cell r="R275">
            <v>0.16</v>
          </cell>
          <cell r="S275">
            <v>15</v>
          </cell>
        </row>
        <row r="276">
          <cell r="P276" t="str">
            <v>Стр. ВЛИ 0,4кВ д. Кайбалы, ул. Мин-я 123</v>
          </cell>
          <cell r="Q276">
            <v>0.24199999999999999</v>
          </cell>
          <cell r="R276">
            <v>0</v>
          </cell>
          <cell r="S276">
            <v>15</v>
          </cell>
        </row>
        <row r="277">
          <cell r="P277" t="str">
            <v>СтрВЛ-10д.Кайбалы,ул.Абаканская, 6</v>
          </cell>
          <cell r="Q277">
            <v>4.0000000000000001E-3</v>
          </cell>
          <cell r="R277">
            <v>0</v>
          </cell>
          <cell r="S277">
            <v>15</v>
          </cell>
        </row>
        <row r="278">
          <cell r="P278" t="str">
            <v>СтрТПд.Кайбалы,ул.Абаканская, 6</v>
          </cell>
          <cell r="Q278">
            <v>0</v>
          </cell>
          <cell r="R278">
            <v>0.1</v>
          </cell>
          <cell r="S278">
            <v>15</v>
          </cell>
        </row>
        <row r="279">
          <cell r="P279" t="str">
            <v>СтрВЛ-0,4д.Кайбалы,ул.Абаканская, 6</v>
          </cell>
          <cell r="Q279">
            <v>4.0000000000000001E-3</v>
          </cell>
          <cell r="R279">
            <v>0</v>
          </cell>
          <cell r="S279">
            <v>15</v>
          </cell>
        </row>
        <row r="280">
          <cell r="P280" t="str">
            <v>Стр ВЛ-0,4мас.Строитель,ул.Цветочная,64</v>
          </cell>
          <cell r="Q280">
            <v>0</v>
          </cell>
          <cell r="R280">
            <v>0</v>
          </cell>
          <cell r="S280">
            <v>5</v>
          </cell>
        </row>
        <row r="281">
          <cell r="P281" t="str">
            <v>Стр ВЛ-10мас.Строитель,ул.Цветочная,64</v>
          </cell>
          <cell r="Q281">
            <v>1.1080000000000001</v>
          </cell>
          <cell r="R281">
            <v>0</v>
          </cell>
          <cell r="S281">
            <v>5</v>
          </cell>
        </row>
        <row r="282">
          <cell r="P282" t="str">
            <v>Стр ТПмас.Строитель,ул.Цветочная,64</v>
          </cell>
          <cell r="Q282">
            <v>0</v>
          </cell>
          <cell r="R282">
            <v>0.1</v>
          </cell>
          <cell r="S282">
            <v>5</v>
          </cell>
        </row>
        <row r="283">
          <cell r="P283" t="str">
            <v>СтрВЛ-10масМашиностроитель,улШестая,16</v>
          </cell>
          <cell r="Q283">
            <v>0.05</v>
          </cell>
          <cell r="R283">
            <v>0</v>
          </cell>
          <cell r="S283">
            <v>15</v>
          </cell>
        </row>
        <row r="284">
          <cell r="P284" t="str">
            <v>СтрТПмасМашиностроитель,улШестая,16</v>
          </cell>
          <cell r="Q284">
            <v>0</v>
          </cell>
          <cell r="R284">
            <v>0.1</v>
          </cell>
          <cell r="S284">
            <v>15</v>
          </cell>
        </row>
        <row r="285">
          <cell r="P285" t="str">
            <v>СтрВЛ-0,4масМашиностроитель,улШестая,16</v>
          </cell>
          <cell r="Q285">
            <v>7.0000000000000001E-3</v>
          </cell>
          <cell r="R285">
            <v>0</v>
          </cell>
          <cell r="S285">
            <v>15</v>
          </cell>
        </row>
        <row r="286">
          <cell r="P286" t="str">
            <v>Стр 10кВ в 4.1км на с-з от станции Югачи</v>
          </cell>
          <cell r="Q286">
            <v>3.23</v>
          </cell>
          <cell r="R286">
            <v>0</v>
          </cell>
          <cell r="S286">
            <v>15</v>
          </cell>
        </row>
        <row r="287">
          <cell r="P287" t="str">
            <v>Стр 0,4кВ Бельтирское,ул. Таштыпская,18А</v>
          </cell>
          <cell r="Q287">
            <v>1.7999999999999999E-2</v>
          </cell>
          <cell r="R287">
            <v>0</v>
          </cell>
          <cell r="S287">
            <v>15</v>
          </cell>
        </row>
        <row r="288">
          <cell r="P288" t="str">
            <v>Стр. ВЛ0,4кВ с. Аскиз,ул. Абаканская, 8</v>
          </cell>
          <cell r="Q288">
            <v>0.34799999999999998</v>
          </cell>
          <cell r="R288">
            <v>0</v>
          </cell>
          <cell r="S288">
            <v>14</v>
          </cell>
        </row>
        <row r="289">
          <cell r="P289" t="str">
            <v>Стр. ВЛ-0,4 Таштып, Южная, 38</v>
          </cell>
          <cell r="Q289">
            <v>0.12</v>
          </cell>
          <cell r="R289">
            <v>0</v>
          </cell>
          <cell r="S289">
            <v>15</v>
          </cell>
        </row>
        <row r="290">
          <cell r="P290" t="str">
            <v>Стр 10 кВ Н.Тея Советская,1</v>
          </cell>
          <cell r="Q290">
            <v>7.8E-2</v>
          </cell>
          <cell r="R290">
            <v>0</v>
          </cell>
          <cell r="S290">
            <v>15</v>
          </cell>
        </row>
        <row r="291">
          <cell r="P291" t="str">
            <v>Стр СТП Н.Тея Советская, 1</v>
          </cell>
          <cell r="Q291">
            <v>0</v>
          </cell>
          <cell r="R291">
            <v>2.5000000000000001E-2</v>
          </cell>
          <cell r="S291">
            <v>15</v>
          </cell>
        </row>
        <row r="292">
          <cell r="P292" t="str">
            <v>Стр. ВЛ0,4 Д КИРОВО, УЛ КИРОВА,  Д. 25А</v>
          </cell>
          <cell r="Q292">
            <v>5.7000000000000002E-2</v>
          </cell>
          <cell r="R292">
            <v>0</v>
          </cell>
          <cell r="S292">
            <v>15</v>
          </cell>
        </row>
        <row r="293">
          <cell r="P293" t="str">
            <v>Стр 10 аал Усть-Фыркал, ул. Речная, 10</v>
          </cell>
          <cell r="Q293">
            <v>2.9000000000000001E-2</v>
          </cell>
          <cell r="R293">
            <v>0</v>
          </cell>
          <cell r="S293">
            <v>15</v>
          </cell>
        </row>
        <row r="294">
          <cell r="P294" t="str">
            <v>Стр ТП аал Усть-Фыркал, ул. Речная, 10</v>
          </cell>
          <cell r="Q294">
            <v>0</v>
          </cell>
          <cell r="R294">
            <v>0.16</v>
          </cell>
          <cell r="S294">
            <v>15</v>
          </cell>
        </row>
        <row r="295">
          <cell r="P295" t="str">
            <v>Стр 0,4 аал Усть-Фыркал, ул. Речная, 10</v>
          </cell>
          <cell r="Q295">
            <v>0.40899999999999997</v>
          </cell>
          <cell r="R295">
            <v>0</v>
          </cell>
          <cell r="S295">
            <v>15</v>
          </cell>
        </row>
        <row r="296">
          <cell r="P296" t="str">
            <v>Стр 0,4 п.Колодезный, ул.Магистральная 5</v>
          </cell>
          <cell r="Q296">
            <v>1.7000000000000001E-2</v>
          </cell>
          <cell r="R296">
            <v>0</v>
          </cell>
          <cell r="S296">
            <v>15</v>
          </cell>
        </row>
        <row r="297">
          <cell r="P297" t="str">
            <v>Стр 0,4 с.Туим, школьная гора №37</v>
          </cell>
          <cell r="Q297">
            <v>5.8999999999999997E-2</v>
          </cell>
          <cell r="R297">
            <v>0</v>
          </cell>
          <cell r="S297">
            <v>7</v>
          </cell>
        </row>
        <row r="298">
          <cell r="P298" t="str">
            <v>Стр. КЛ-0,4 Саян. Заводской мкр., д.60Б</v>
          </cell>
          <cell r="Q298">
            <v>0.11</v>
          </cell>
          <cell r="R298">
            <v>0</v>
          </cell>
          <cell r="S298">
            <v>6</v>
          </cell>
        </row>
        <row r="299">
          <cell r="P299" t="str">
            <v>Стр.ВЛ-0,4кВ.Таштып,Казацкая,6</v>
          </cell>
          <cell r="Q299">
            <v>2.9000000000000001E-2</v>
          </cell>
          <cell r="R299">
            <v>0</v>
          </cell>
          <cell r="S299">
            <v>15</v>
          </cell>
        </row>
        <row r="300">
          <cell r="P300" t="str">
            <v>Стр.ТП-10/0,4кВ.Таштып,Казацкая,6</v>
          </cell>
          <cell r="Q300">
            <v>0</v>
          </cell>
          <cell r="R300">
            <v>0.16</v>
          </cell>
          <cell r="S300">
            <v>15</v>
          </cell>
        </row>
        <row r="301">
          <cell r="P301" t="str">
            <v>СтрТПмассив Ивушка, ул. Солнечная,4</v>
          </cell>
          <cell r="Q301">
            <v>0</v>
          </cell>
          <cell r="R301">
            <v>0.25</v>
          </cell>
          <cell r="S301">
            <v>15</v>
          </cell>
        </row>
        <row r="302">
          <cell r="P302" t="str">
            <v>стр ВЛ 10 кВ Ташеба Катанова 14</v>
          </cell>
          <cell r="Q302">
            <v>0.23</v>
          </cell>
          <cell r="R302">
            <v>0</v>
          </cell>
          <cell r="S302">
            <v>15</v>
          </cell>
        </row>
        <row r="303">
          <cell r="P303" t="str">
            <v>стр КТП 10/0.4 Ташеба, Катанова 14</v>
          </cell>
          <cell r="Q303">
            <v>0</v>
          </cell>
          <cell r="R303">
            <v>0.25</v>
          </cell>
          <cell r="S303">
            <v>15</v>
          </cell>
        </row>
        <row r="304">
          <cell r="P304" t="str">
            <v>стр ВЛ 0,4 Ташеба , Катанова 14</v>
          </cell>
          <cell r="Q304">
            <v>7.5999999999999998E-2</v>
          </cell>
          <cell r="R304">
            <v>0</v>
          </cell>
          <cell r="S304">
            <v>15</v>
          </cell>
        </row>
        <row r="305">
          <cell r="P305" t="str">
            <v>СтрВЛ-0,4д. Чапаево, ул. Кутузова, 10Б</v>
          </cell>
          <cell r="Q305">
            <v>6.4000000000000001E-2</v>
          </cell>
          <cell r="R305">
            <v>0</v>
          </cell>
          <cell r="S305">
            <v>15</v>
          </cell>
        </row>
        <row r="306">
          <cell r="P306" t="str">
            <v>стр. ВЛ -0,4 кВ Прибой, Рябиновая 40,50</v>
          </cell>
          <cell r="Q306">
            <v>0.247</v>
          </cell>
          <cell r="R306">
            <v>0</v>
          </cell>
          <cell r="S306">
            <v>10</v>
          </cell>
        </row>
        <row r="307">
          <cell r="P307" t="str">
            <v>ПИР.4,5от сев.окр.Калы,уч.1,6</v>
          </cell>
          <cell r="Q307">
            <v>0.21100000000000002</v>
          </cell>
          <cell r="R307">
            <v>0</v>
          </cell>
          <cell r="S307">
            <v>15</v>
          </cell>
        </row>
        <row r="308">
          <cell r="P308" t="str">
            <v>Стр.ВЛИ-0,4.С-к,Мал.зв,Клюквен,14</v>
          </cell>
          <cell r="Q308">
            <v>0.1</v>
          </cell>
          <cell r="R308">
            <v>0</v>
          </cell>
          <cell r="S308">
            <v>15</v>
          </cell>
        </row>
        <row r="309">
          <cell r="P309" t="str">
            <v>Стр. ВЛ-0,4кВ Калы, ул. Дорожная, 7</v>
          </cell>
          <cell r="Q309">
            <v>0.06</v>
          </cell>
          <cell r="R309">
            <v>0</v>
          </cell>
          <cell r="S309">
            <v>15</v>
          </cell>
        </row>
        <row r="310">
          <cell r="P310" t="str">
            <v>ВЛЗ-6_У-Абакан_Промышленная 4</v>
          </cell>
          <cell r="Q310">
            <v>0.32600000000000001</v>
          </cell>
          <cell r="R310">
            <v>0</v>
          </cell>
          <cell r="S310">
            <v>150</v>
          </cell>
        </row>
        <row r="311">
          <cell r="P311" t="str">
            <v>КЛ-6_У-Абакан_Промышленная 4</v>
          </cell>
          <cell r="Q311">
            <v>9.2999999999999999E-2</v>
          </cell>
          <cell r="R311">
            <v>0</v>
          </cell>
          <cell r="S311">
            <v>150</v>
          </cell>
        </row>
        <row r="312">
          <cell r="P312" t="str">
            <v>КТП_У-Абакан_Промышленная 4</v>
          </cell>
          <cell r="Q312">
            <v>0</v>
          </cell>
          <cell r="R312">
            <v>0.16</v>
          </cell>
          <cell r="S312">
            <v>150</v>
          </cell>
        </row>
        <row r="313">
          <cell r="P313" t="str">
            <v>СтрТП д. Чапаево, ул. Мира, 84</v>
          </cell>
          <cell r="Q313">
            <v>0</v>
          </cell>
          <cell r="R313">
            <v>0.4</v>
          </cell>
          <cell r="S313">
            <v>15</v>
          </cell>
        </row>
        <row r="314">
          <cell r="P314" t="str">
            <v>СтрВЛ-0,4массив Индустриал.ул.Новая, 3</v>
          </cell>
          <cell r="Q314">
            <v>0.13200000000000001</v>
          </cell>
          <cell r="R314">
            <v>0</v>
          </cell>
          <cell r="S314">
            <v>15</v>
          </cell>
        </row>
        <row r="315">
          <cell r="P315" t="str">
            <v>ВЛЗ 10кВ ЗАО Шебаевское, участок №18</v>
          </cell>
          <cell r="Q315">
            <v>0.56499999999999995</v>
          </cell>
          <cell r="R315">
            <v>0</v>
          </cell>
          <cell r="S315">
            <v>15</v>
          </cell>
        </row>
        <row r="316">
          <cell r="P316" t="str">
            <v>КТП 10/0,4кВ ЗАО Шебаевское, участок №18</v>
          </cell>
          <cell r="Q316">
            <v>0</v>
          </cell>
          <cell r="R316">
            <v>6.3E-2</v>
          </cell>
          <cell r="S316">
            <v>15</v>
          </cell>
        </row>
        <row r="317">
          <cell r="P317" t="str">
            <v>Стр 0,4 с. Калинино, ул. Светлая, 29А</v>
          </cell>
          <cell r="Q317">
            <v>0.223</v>
          </cell>
          <cell r="R317">
            <v>0</v>
          </cell>
          <cell r="S317">
            <v>15</v>
          </cell>
        </row>
        <row r="318">
          <cell r="P318" t="str">
            <v>Стр. ВЛИ0,4кВ Сартыкков, ЗАО Аршановское</v>
          </cell>
          <cell r="Q318">
            <v>0.24099999999999999</v>
          </cell>
          <cell r="R318">
            <v>0</v>
          </cell>
          <cell r="S318">
            <v>15</v>
          </cell>
        </row>
        <row r="319">
          <cell r="P319" t="str">
            <v>стр ВЛ 6кВ Б.Яр, Чапаева 65,71</v>
          </cell>
          <cell r="Q319">
            <v>0.439</v>
          </cell>
          <cell r="R319">
            <v>0</v>
          </cell>
          <cell r="S319">
            <v>15</v>
          </cell>
        </row>
        <row r="320">
          <cell r="P320" t="str">
            <v>стр КТП 6/04 Б.Яр, Чапаева 65,71</v>
          </cell>
          <cell r="Q320">
            <v>0</v>
          </cell>
          <cell r="R320">
            <v>6.3E-2</v>
          </cell>
          <cell r="S320">
            <v>15</v>
          </cell>
        </row>
        <row r="321">
          <cell r="P321" t="str">
            <v>стр ВЛ 0,4 Б.Яр, Чапаева 65,71</v>
          </cell>
          <cell r="Q321">
            <v>0.29499999999999998</v>
          </cell>
          <cell r="R321">
            <v>0</v>
          </cell>
          <cell r="S321">
            <v>15</v>
          </cell>
        </row>
        <row r="322">
          <cell r="P322" t="str">
            <v>ВЛИ 0,4кВ с. Белый Яр, ул. Баумана 55,33</v>
          </cell>
          <cell r="Q322">
            <v>0</v>
          </cell>
          <cell r="R322">
            <v>0</v>
          </cell>
          <cell r="S322">
            <v>15</v>
          </cell>
        </row>
        <row r="323">
          <cell r="P323" t="str">
            <v>Стр. ВЛ-10кВ Подсинее, м.Черемушки,ул.МА</v>
          </cell>
          <cell r="Q323">
            <v>2.3E-2</v>
          </cell>
          <cell r="R323">
            <v>0</v>
          </cell>
          <cell r="S323">
            <v>15</v>
          </cell>
        </row>
        <row r="324">
          <cell r="P324" t="str">
            <v>стр КТП 10/0,4кВ д.р. Подсинее. м. Черем</v>
          </cell>
          <cell r="Q324">
            <v>0</v>
          </cell>
          <cell r="R324">
            <v>0.16</v>
          </cell>
          <cell r="S324">
            <v>15</v>
          </cell>
        </row>
        <row r="325">
          <cell r="P325" t="str">
            <v>Стр. ВЛ-0,4кВ Подсинее, м.Черемушки, ул.</v>
          </cell>
          <cell r="Q325">
            <v>0.38200000000000001</v>
          </cell>
          <cell r="R325">
            <v>0</v>
          </cell>
          <cell r="S325">
            <v>15</v>
          </cell>
        </row>
        <row r="326">
          <cell r="P326" t="str">
            <v>Стр.ВЛИ-0,4.Подс(д),Жарки,Розов,109</v>
          </cell>
          <cell r="Q326">
            <v>0.124</v>
          </cell>
          <cell r="R326">
            <v>0</v>
          </cell>
          <cell r="S326">
            <v>10</v>
          </cell>
        </row>
        <row r="327">
          <cell r="P327" t="str">
            <v>Стр.ВЛИ-0,4.Подс(д),Ланд,Груш,137</v>
          </cell>
          <cell r="Q327">
            <v>0.13800000000000001</v>
          </cell>
          <cell r="R327">
            <v>0</v>
          </cell>
          <cell r="S327">
            <v>15</v>
          </cell>
        </row>
        <row r="328">
          <cell r="P328" t="str">
            <v>СМУ_ВЛ-10_Расцвет_22 Олимпиады_Главная</v>
          </cell>
          <cell r="Q328">
            <v>0.32200000000000001</v>
          </cell>
          <cell r="R328">
            <v>0</v>
          </cell>
          <cell r="S328">
            <v>15</v>
          </cell>
        </row>
        <row r="329">
          <cell r="P329" t="str">
            <v>СМУ_КТП_Расцвет_22 Олимпиады_Главная</v>
          </cell>
          <cell r="Q329">
            <v>0</v>
          </cell>
          <cell r="R329">
            <v>0.4</v>
          </cell>
          <cell r="S329">
            <v>15</v>
          </cell>
        </row>
        <row r="330">
          <cell r="P330" t="str">
            <v>СМУ_ВЛ-0,4кВ_Тепличный_Солнечная_86</v>
          </cell>
          <cell r="Q330">
            <v>0</v>
          </cell>
          <cell r="R330">
            <v>0</v>
          </cell>
          <cell r="S330">
            <v>15</v>
          </cell>
        </row>
        <row r="331">
          <cell r="P331" t="str">
            <v>ул.Южная д.1,3,5 ВЛИ-0,4 кВ 15г%</v>
          </cell>
          <cell r="Q331">
            <v>0</v>
          </cell>
          <cell r="R331">
            <v>0</v>
          </cell>
          <cell r="S331">
            <v>15</v>
          </cell>
        </row>
        <row r="332">
          <cell r="P332" t="str">
            <v>Зелен кодастр.№19:10:040303:365 15г%</v>
          </cell>
          <cell r="Q332">
            <v>0</v>
          </cell>
          <cell r="R332">
            <v>0</v>
          </cell>
          <cell r="S332">
            <v>15</v>
          </cell>
        </row>
        <row r="333">
          <cell r="P333" t="str">
            <v>Стр. ВЛ10кВ а.Сапогов,ул. Советская, 4А</v>
          </cell>
          <cell r="Q333">
            <v>2.9000000000000001E-2</v>
          </cell>
          <cell r="R333">
            <v>0</v>
          </cell>
          <cell r="S333">
            <v>15</v>
          </cell>
        </row>
        <row r="334">
          <cell r="P334" t="str">
            <v>Стр. КТП 10/0,4 а.Сапогов,ул. Советская,</v>
          </cell>
          <cell r="Q334">
            <v>0</v>
          </cell>
          <cell r="R334">
            <v>0.4</v>
          </cell>
          <cell r="S334">
            <v>40</v>
          </cell>
        </row>
        <row r="335">
          <cell r="P335" t="str">
            <v>стр ВЛ-О,4кВ аал. Сапогов, ул. Советская</v>
          </cell>
          <cell r="Q335">
            <v>0.214</v>
          </cell>
          <cell r="R335">
            <v>0</v>
          </cell>
          <cell r="S335">
            <v>15</v>
          </cell>
        </row>
        <row r="336">
          <cell r="P336" t="str">
            <v>Стр 0,4 кВ Абакан,Надежда,Луговая,25</v>
          </cell>
          <cell r="Q336">
            <v>0.04</v>
          </cell>
          <cell r="R336">
            <v>0</v>
          </cell>
          <cell r="S336">
            <v>15</v>
          </cell>
        </row>
        <row r="337">
          <cell r="P337" t="str">
            <v>СтрВЛ-0,4массив Индустриал.ул.Индустр,36</v>
          </cell>
          <cell r="Q337">
            <v>0.38300000000000001</v>
          </cell>
          <cell r="R337">
            <v>0</v>
          </cell>
          <cell r="S337">
            <v>15</v>
          </cell>
        </row>
        <row r="338">
          <cell r="P338" t="str">
            <v>СтрВЛ-0,4п. Расцвет, ул. Юбилейная, 44</v>
          </cell>
          <cell r="Q338">
            <v>1.4E-2</v>
          </cell>
          <cell r="R338">
            <v>0</v>
          </cell>
          <cell r="S338">
            <v>15</v>
          </cell>
        </row>
        <row r="339">
          <cell r="P339" t="str">
            <v>стр ВЛ 0,4 кВ Ташеба Ц.площадь 82</v>
          </cell>
          <cell r="Q339">
            <v>3.1E-2</v>
          </cell>
          <cell r="R339">
            <v>0</v>
          </cell>
          <cell r="S339">
            <v>15</v>
          </cell>
        </row>
        <row r="340">
          <cell r="P340" t="str">
            <v>стр ВЛ 10 Ташеба (Андр,Школ,Вишн,Остр)</v>
          </cell>
          <cell r="Q340">
            <v>0.185</v>
          </cell>
          <cell r="R340">
            <v>0</v>
          </cell>
          <cell r="S340">
            <v>15</v>
          </cell>
        </row>
        <row r="341">
          <cell r="P341" t="str">
            <v>стр ктп10\0 Ташеба (Андр,Школ,Вишн,Остр)</v>
          </cell>
          <cell r="Q341">
            <v>0</v>
          </cell>
          <cell r="R341">
            <v>0.4</v>
          </cell>
          <cell r="S341">
            <v>15</v>
          </cell>
        </row>
        <row r="342">
          <cell r="P342" t="str">
            <v>Стр ВЛ 10 кВ Ташеба(Труд., Школ., Юб..)</v>
          </cell>
          <cell r="Q342">
            <v>0.61299999999999999</v>
          </cell>
          <cell r="R342">
            <v>0</v>
          </cell>
          <cell r="S342">
            <v>15</v>
          </cell>
        </row>
        <row r="343">
          <cell r="P343" t="str">
            <v>Стр КТП10/0,4 Ташеба(Труд., Школ., Юб..)</v>
          </cell>
          <cell r="Q343">
            <v>0</v>
          </cell>
          <cell r="R343">
            <v>0.4</v>
          </cell>
          <cell r="S343">
            <v>15</v>
          </cell>
        </row>
        <row r="344">
          <cell r="P344" t="str">
            <v>Стр ВЛ 0,4 кВ Ташеба(Труд., Школ., Юб..)</v>
          </cell>
          <cell r="Q344">
            <v>0.69499999999999995</v>
          </cell>
          <cell r="R344">
            <v>0</v>
          </cell>
          <cell r="S344">
            <v>15</v>
          </cell>
        </row>
        <row r="345">
          <cell r="P345" t="str">
            <v>Стр.ВЛИ-0,4.Тепл,Вишнев,4Ж</v>
          </cell>
          <cell r="Q345">
            <v>2.5000000000000001E-2</v>
          </cell>
          <cell r="R345">
            <v>0</v>
          </cell>
          <cell r="S345">
            <v>15</v>
          </cell>
        </row>
        <row r="346">
          <cell r="P346" t="str">
            <v>стр. ВЛ -0,4 кВ Теплич.Совх. 3\2д и др</v>
          </cell>
          <cell r="Q346">
            <v>0.57399999999999995</v>
          </cell>
          <cell r="R346">
            <v>0</v>
          </cell>
          <cell r="S346">
            <v>15</v>
          </cell>
        </row>
        <row r="347">
          <cell r="P347" t="str">
            <v>Стр 10 с.Калинино, ул.Западная, 2</v>
          </cell>
          <cell r="Q347">
            <v>0.59899999999999998</v>
          </cell>
          <cell r="R347">
            <v>0</v>
          </cell>
          <cell r="S347">
            <v>15</v>
          </cell>
        </row>
        <row r="348">
          <cell r="P348" t="str">
            <v>Стр 0,4 с.Калинино, ул.Западная, 2</v>
          </cell>
          <cell r="Q348">
            <v>1.3620000000000001</v>
          </cell>
          <cell r="R348">
            <v>0</v>
          </cell>
          <cell r="S348">
            <v>15</v>
          </cell>
        </row>
        <row r="349">
          <cell r="P349" t="str">
            <v>Стр ТП с.Калинино, ул.Западная, 2</v>
          </cell>
          <cell r="Q349">
            <v>0</v>
          </cell>
          <cell r="R349">
            <v>0.5</v>
          </cell>
          <cell r="S349">
            <v>15</v>
          </cell>
        </row>
        <row r="350">
          <cell r="P350" t="str">
            <v>Стр ВЛ-0,4 с.Калинино, поле 245, 5-7</v>
          </cell>
          <cell r="Q350">
            <v>0.52900000000000003</v>
          </cell>
          <cell r="R350">
            <v>0</v>
          </cell>
          <cell r="S350">
            <v>15</v>
          </cell>
        </row>
        <row r="351">
          <cell r="P351" t="str">
            <v>Стр ВЛ-10 с. Калинино, ул. Родная, №65</v>
          </cell>
          <cell r="Q351">
            <v>0.67800000000000005</v>
          </cell>
          <cell r="R351">
            <v>0</v>
          </cell>
          <cell r="S351">
            <v>1</v>
          </cell>
        </row>
        <row r="352">
          <cell r="P352" t="str">
            <v>Стр ТП с. Калинино, ул. Родная, №65</v>
          </cell>
          <cell r="Q352">
            <v>0</v>
          </cell>
          <cell r="R352">
            <v>0.63</v>
          </cell>
          <cell r="S352">
            <v>15</v>
          </cell>
        </row>
        <row r="353">
          <cell r="P353" t="str">
            <v>Стр ВЛ-0,4 с. Калинино, ул. Родная, №65</v>
          </cell>
          <cell r="Q353">
            <v>0.53600000000000003</v>
          </cell>
          <cell r="R353">
            <v>0</v>
          </cell>
          <cell r="S353">
            <v>15</v>
          </cell>
        </row>
        <row r="354">
          <cell r="P354" t="str">
            <v>Стр 0,4 с.Калинино, ул.Родная, 63</v>
          </cell>
          <cell r="Q354">
            <v>0.255</v>
          </cell>
          <cell r="R354">
            <v>0</v>
          </cell>
          <cell r="S354">
            <v>15</v>
          </cell>
        </row>
        <row r="355">
          <cell r="P355" t="str">
            <v>Стр ТП с.Калинино, ул.Светлая, 16</v>
          </cell>
          <cell r="Q355">
            <v>0</v>
          </cell>
          <cell r="R355">
            <v>0.63</v>
          </cell>
          <cell r="S355">
            <v>15</v>
          </cell>
        </row>
        <row r="356">
          <cell r="P356" t="str">
            <v>Стр 0,4 с.Калинино, ул.Светлая, 16</v>
          </cell>
          <cell r="Q356">
            <v>0.184</v>
          </cell>
          <cell r="R356">
            <v>0</v>
          </cell>
          <cell r="S356">
            <v>15</v>
          </cell>
        </row>
        <row r="357">
          <cell r="P357" t="str">
            <v>СтрВЛ-0,4с.Солнечное,ул.Луговая, 2Б</v>
          </cell>
          <cell r="Q357">
            <v>4.1000000000000002E-2</v>
          </cell>
          <cell r="R357">
            <v>0</v>
          </cell>
          <cell r="S357">
            <v>15</v>
          </cell>
        </row>
        <row r="358">
          <cell r="P358" t="str">
            <v>Стр 0,4кВ а.Баинов, ул. Средняя, 27Б</v>
          </cell>
          <cell r="Q358">
            <v>1.7000000000000001E-2</v>
          </cell>
          <cell r="R358">
            <v>0</v>
          </cell>
          <cell r="S358">
            <v>15</v>
          </cell>
        </row>
        <row r="359">
          <cell r="P359" t="str">
            <v>Стр. ВЛ-0,4 Райков, ул. Минская, 16А</v>
          </cell>
          <cell r="Q359">
            <v>0.109</v>
          </cell>
          <cell r="R359">
            <v>0</v>
          </cell>
          <cell r="S359">
            <v>15</v>
          </cell>
        </row>
        <row r="360">
          <cell r="P360" t="str">
            <v>СтрВЛ-0,4массив ИвушкаулНабережная,5А</v>
          </cell>
          <cell r="Q360">
            <v>3.1E-2</v>
          </cell>
          <cell r="R360">
            <v>0</v>
          </cell>
          <cell r="S360">
            <v>15</v>
          </cell>
        </row>
        <row r="361">
          <cell r="P361" t="str">
            <v>СтрВЛ-0,4мас.ИндустриальныйулКалиновая10</v>
          </cell>
          <cell r="Q361">
            <v>3.3000000000000002E-2</v>
          </cell>
          <cell r="R361">
            <v>0</v>
          </cell>
          <cell r="S361">
            <v>15</v>
          </cell>
        </row>
        <row r="362">
          <cell r="P362" t="str">
            <v>СтрВЛ-0,4мас.Индустр.улНовая14,16улИнд23</v>
          </cell>
          <cell r="Q362">
            <v>0.16700000000000001</v>
          </cell>
          <cell r="R362">
            <v>0</v>
          </cell>
          <cell r="S362">
            <v>15</v>
          </cell>
        </row>
        <row r="363">
          <cell r="P363" t="str">
            <v>ВЛ-0,4кВ_Абакан_Двадцать_девятая_19</v>
          </cell>
          <cell r="Q363">
            <v>5.8999999999999997E-2</v>
          </cell>
          <cell r="R363">
            <v>0</v>
          </cell>
          <cell r="S363">
            <v>15</v>
          </cell>
        </row>
        <row r="364">
          <cell r="P364" t="str">
            <v>Стр. ВЛ-0,4 Абакан, Доможакова, 26, 28</v>
          </cell>
          <cell r="Q364">
            <v>2.1999999999999999E-2</v>
          </cell>
          <cell r="R364">
            <v>0</v>
          </cell>
          <cell r="S364">
            <v>15</v>
          </cell>
        </row>
        <row r="365">
          <cell r="P365" t="str">
            <v>СтрВЛ-0,4д. Чапаево, ул. Тихая, 35</v>
          </cell>
          <cell r="Q365">
            <v>1.2999999999999999E-2</v>
          </cell>
          <cell r="R365">
            <v>0</v>
          </cell>
          <cell r="S365">
            <v>15</v>
          </cell>
        </row>
        <row r="366">
          <cell r="P366" t="str">
            <v>стр ВЛ 0.4 кВ Андревская 10(Ташеба)</v>
          </cell>
          <cell r="Q366">
            <v>1.4999999999999999E-2</v>
          </cell>
          <cell r="R366">
            <v>0</v>
          </cell>
          <cell r="S366">
            <v>15</v>
          </cell>
        </row>
        <row r="367">
          <cell r="P367" t="str">
            <v>Стр.ВЛИ-0,4.Тепл,Новатор-2,16,14</v>
          </cell>
          <cell r="Q367">
            <v>0.14499999999999999</v>
          </cell>
          <cell r="R367">
            <v>0</v>
          </cell>
          <cell r="S367">
            <v>15</v>
          </cell>
        </row>
        <row r="368">
          <cell r="P368" t="str">
            <v>СтрВЛ-0,4с.Зеленое,ул.Энтузиастов,35-1</v>
          </cell>
          <cell r="Q368">
            <v>2.1000000000000001E-2</v>
          </cell>
          <cell r="R368">
            <v>0</v>
          </cell>
          <cell r="S368">
            <v>15</v>
          </cell>
        </row>
        <row r="369">
          <cell r="P369" t="str">
            <v>стр ВЛ 0.4 Ташеба (Андр,Школ,Вишн,Остр)</v>
          </cell>
          <cell r="Q369">
            <v>0.77700000000000002</v>
          </cell>
          <cell r="R369">
            <v>0</v>
          </cell>
          <cell r="S369">
            <v>15</v>
          </cell>
        </row>
        <row r="370">
          <cell r="P370" t="str">
            <v>СтрВЛ-0,4с. Зеленое, ул.Сибирская, 37А</v>
          </cell>
          <cell r="Q370">
            <v>0.12</v>
          </cell>
          <cell r="R370">
            <v>0</v>
          </cell>
          <cell r="S370">
            <v>15</v>
          </cell>
        </row>
        <row r="371">
          <cell r="P371" t="str">
            <v>РЭС ВЛ-0,4кВ общ Химик-1 ряд 2 г.8,11</v>
          </cell>
          <cell r="Q371">
            <v>6.6000000000000003E-2</v>
          </cell>
          <cell r="R371">
            <v>0</v>
          </cell>
          <cell r="S371">
            <v>5</v>
          </cell>
        </row>
        <row r="372">
          <cell r="P372" t="str">
            <v>РЭС ВЛ-0,4кВ ул. Энергетиков д.1Б</v>
          </cell>
          <cell r="Q372">
            <v>2.7E-2</v>
          </cell>
          <cell r="R372">
            <v>0</v>
          </cell>
          <cell r="S372">
            <v>8</v>
          </cell>
        </row>
        <row r="373">
          <cell r="P373" t="str">
            <v>РЭС ВЛ-0,4кВ ул. Октябрьская 150 ряд 2</v>
          </cell>
          <cell r="Q373">
            <v>5.6000000000000001E-2</v>
          </cell>
          <cell r="R373">
            <v>0</v>
          </cell>
          <cell r="S373">
            <v>5</v>
          </cell>
        </row>
        <row r="374">
          <cell r="P374" t="str">
            <v>РЭС ВЛ-0,4кВ Ул. Енисейская д2</v>
          </cell>
          <cell r="Q374">
            <v>3.5000000000000003E-2</v>
          </cell>
          <cell r="R374">
            <v>0</v>
          </cell>
          <cell r="S374">
            <v>15</v>
          </cell>
        </row>
        <row r="375">
          <cell r="P375" t="str">
            <v>РЭС ВЛ-0,4кВ Ул. Калинина д.73</v>
          </cell>
          <cell r="Q375">
            <v>3.6999999999999998E-2</v>
          </cell>
          <cell r="R375">
            <v>0</v>
          </cell>
          <cell r="S375">
            <v>15</v>
          </cell>
        </row>
        <row r="376">
          <cell r="P376" t="str">
            <v>РЭС ВЛ-0,4кВ Ул. Раздольная д.22</v>
          </cell>
          <cell r="Q376">
            <v>2.9000000000000001E-2</v>
          </cell>
          <cell r="R376">
            <v>0</v>
          </cell>
          <cell r="S376">
            <v>15</v>
          </cell>
        </row>
        <row r="377">
          <cell r="P377" t="str">
            <v>Стр.ВЛЗ-10.Подс(д),Дружба,Чайн.роза,20</v>
          </cell>
          <cell r="Q377">
            <v>2.4E-2</v>
          </cell>
          <cell r="R377">
            <v>0</v>
          </cell>
          <cell r="S377">
            <v>3</v>
          </cell>
        </row>
        <row r="378">
          <cell r="P378" t="str">
            <v>Стр.ТП-10/0,4.Подс(д),Дружба,Чайн.роза,2</v>
          </cell>
          <cell r="Q378">
            <v>0</v>
          </cell>
          <cell r="R378">
            <v>0.1</v>
          </cell>
          <cell r="S378">
            <v>10</v>
          </cell>
        </row>
        <row r="379">
          <cell r="P379" t="str">
            <v>Стр.ВЛИ-0,4.Подс(д),Дружба,Чайн.роза,20</v>
          </cell>
          <cell r="Q379">
            <v>0.93500000000000005</v>
          </cell>
          <cell r="R379">
            <v>0</v>
          </cell>
          <cell r="S379">
            <v>15</v>
          </cell>
        </row>
        <row r="380">
          <cell r="P380" t="str">
            <v>СтрВЛ-0,4масМашиност,ул.2-я, 79</v>
          </cell>
          <cell r="Q380">
            <v>4.5999999999999999E-2</v>
          </cell>
          <cell r="R380">
            <v>0</v>
          </cell>
          <cell r="S380">
            <v>15</v>
          </cell>
        </row>
        <row r="381">
          <cell r="P381" t="str">
            <v>Стр. ВЛИ 0,4кВ с. Б.Яр, ул. Заречная 66</v>
          </cell>
          <cell r="Q381">
            <v>0.63700000000000001</v>
          </cell>
          <cell r="R381">
            <v>0</v>
          </cell>
          <cell r="S381">
            <v>15</v>
          </cell>
        </row>
        <row r="382">
          <cell r="P382" t="str">
            <v>Стр. ВЛИ0,4кВ с. Б.Яр, ул. Чапаева</v>
          </cell>
          <cell r="Q382">
            <v>0.19500000000000001</v>
          </cell>
          <cell r="R382">
            <v>0</v>
          </cell>
          <cell r="S382">
            <v>15</v>
          </cell>
        </row>
        <row r="383">
          <cell r="P383" t="str">
            <v>стр. ВЛ-6кВ колягино. Цвет, Вишн, Сли</v>
          </cell>
          <cell r="Q383">
            <v>6.0000000000000001E-3</v>
          </cell>
          <cell r="R383">
            <v>0</v>
          </cell>
          <cell r="S383">
            <v>15</v>
          </cell>
        </row>
        <row r="384">
          <cell r="P384" t="str">
            <v>стр. КТП6/0,4кВ колягино. Цвет, Вишн, Сл</v>
          </cell>
          <cell r="Q384">
            <v>0</v>
          </cell>
          <cell r="R384">
            <v>0.1</v>
          </cell>
          <cell r="S384">
            <v>15</v>
          </cell>
        </row>
        <row r="385">
          <cell r="P385" t="str">
            <v>стр. ВЛ-0,4кВ колягино. Цвет, Вишн, Сли</v>
          </cell>
          <cell r="Q385">
            <v>0.63</v>
          </cell>
          <cell r="R385">
            <v>0</v>
          </cell>
          <cell r="S385">
            <v>15</v>
          </cell>
        </row>
        <row r="386">
          <cell r="P386" t="str">
            <v>Стр.ВЛЗ-10.Подс(д),Дачник,Изумруд,41</v>
          </cell>
          <cell r="Q386">
            <v>1.4E-2</v>
          </cell>
          <cell r="R386">
            <v>0</v>
          </cell>
          <cell r="S386">
            <v>10</v>
          </cell>
        </row>
        <row r="387">
          <cell r="P387" t="str">
            <v>Стр.ТП-10/0,4.Подс(д),Дачник,Изумруд,41</v>
          </cell>
          <cell r="Q387">
            <v>0</v>
          </cell>
          <cell r="R387">
            <v>0.1</v>
          </cell>
          <cell r="S387">
            <v>5</v>
          </cell>
        </row>
        <row r="388">
          <cell r="P388" t="str">
            <v>Стр.ВЛИ-0,4.Подс(д),Дружба,Изумрудн,41</v>
          </cell>
          <cell r="Q388">
            <v>1.0620000000000001</v>
          </cell>
          <cell r="R388">
            <v>0</v>
          </cell>
          <cell r="S388">
            <v>10</v>
          </cell>
        </row>
        <row r="389">
          <cell r="P389" t="str">
            <v>стр Вл-0.4 пер. Алмазный Б.Яр</v>
          </cell>
          <cell r="Q389">
            <v>0.121</v>
          </cell>
          <cell r="R389">
            <v>0</v>
          </cell>
          <cell r="S389">
            <v>15</v>
          </cell>
        </row>
        <row r="390">
          <cell r="P390" t="str">
            <v>стр. ВЛ-0,4 кВ Колягино3, Б.Сирень4</v>
          </cell>
          <cell r="Q390">
            <v>0.17399999999999999</v>
          </cell>
          <cell r="R390">
            <v>0</v>
          </cell>
          <cell r="S390">
            <v>10</v>
          </cell>
        </row>
        <row r="391">
          <cell r="P391" t="str">
            <v>ПИР ВЧ-44360 в р-не а.Сапогово 1,8МВт</v>
          </cell>
          <cell r="Q391">
            <v>0</v>
          </cell>
          <cell r="R391">
            <v>0</v>
          </cell>
          <cell r="S391">
            <v>1840.2</v>
          </cell>
        </row>
        <row r="392">
          <cell r="P392" t="str">
            <v>СтрВЛ-10г.Абакан,улВлЧаркова2,ИвКостяков</v>
          </cell>
          <cell r="Q392">
            <v>4.5999999999999999E-2</v>
          </cell>
          <cell r="R392">
            <v>0</v>
          </cell>
          <cell r="S392">
            <v>40</v>
          </cell>
        </row>
        <row r="393">
          <cell r="P393" t="str">
            <v>СтрТПг.Абакан,улВлЧаркова2,ИвКостяков</v>
          </cell>
          <cell r="Q393">
            <v>0</v>
          </cell>
          <cell r="R393">
            <v>0.25</v>
          </cell>
          <cell r="S393">
            <v>40</v>
          </cell>
        </row>
        <row r="394">
          <cell r="P394" t="str">
            <v>Стр ВЛ-0,4массивИвушка,улОстровная2,4,5а</v>
          </cell>
          <cell r="Q394">
            <v>0.26300000000000001</v>
          </cell>
          <cell r="R394">
            <v>0</v>
          </cell>
          <cell r="S394">
            <v>15</v>
          </cell>
        </row>
        <row r="395">
          <cell r="P395" t="str">
            <v>ВЛ-0,4кВ_Ростелеком_Аев_ул.Степная,16</v>
          </cell>
          <cell r="Q395">
            <v>3.5000000000000003E-2</v>
          </cell>
          <cell r="R395">
            <v>0</v>
          </cell>
          <cell r="S395">
            <v>0.5</v>
          </cell>
        </row>
        <row r="396">
          <cell r="P396" t="str">
            <v>Стр. ВЛ0,4кВ аал Сапогов</v>
          </cell>
          <cell r="Q396">
            <v>0.19700000000000001</v>
          </cell>
          <cell r="R396">
            <v>0</v>
          </cell>
          <cell r="S396">
            <v>15</v>
          </cell>
        </row>
        <row r="397">
          <cell r="P397" t="str">
            <v>СтрВЛ-0,4г.Абакан,ул.Центральная,247</v>
          </cell>
          <cell r="Q397">
            <v>4.4999999999999998E-2</v>
          </cell>
          <cell r="R397">
            <v>0</v>
          </cell>
          <cell r="S397">
            <v>15</v>
          </cell>
        </row>
        <row r="398">
          <cell r="P398" t="str">
            <v>СтрВЛ04гАбакан,улВлЧаркова2,ИвКостякова1</v>
          </cell>
          <cell r="Q398">
            <v>0.27700000000000002</v>
          </cell>
          <cell r="R398">
            <v>0</v>
          </cell>
          <cell r="S398">
            <v>40</v>
          </cell>
        </row>
        <row r="399">
          <cell r="P399" t="str">
            <v>стр ВЛ-0.4 кВ Ташеба, Восточная 1</v>
          </cell>
          <cell r="Q399">
            <v>5.8000000000000003E-2</v>
          </cell>
          <cell r="R399">
            <v>0</v>
          </cell>
          <cell r="S399">
            <v>15</v>
          </cell>
        </row>
        <row r="400">
          <cell r="P400" t="str">
            <v>СтрВЛ-0,4г.Абакан,ул.Тридцатая, 27</v>
          </cell>
          <cell r="Q400">
            <v>2.5999999999999999E-2</v>
          </cell>
          <cell r="R400">
            <v>0</v>
          </cell>
          <cell r="S400">
            <v>15</v>
          </cell>
        </row>
        <row r="401">
          <cell r="P401" t="str">
            <v>СтрКЛ-10кВгАбаканулВл.Чаркова,2,Ив.Костя</v>
          </cell>
          <cell r="Q401">
            <v>6.8000000000000005E-2</v>
          </cell>
          <cell r="R401">
            <v>0</v>
          </cell>
          <cell r="S401">
            <v>40</v>
          </cell>
        </row>
        <row r="402">
          <cell r="P402" t="str">
            <v>Стр.ВЛИ-0,4.Тепл,Цветоч,48</v>
          </cell>
          <cell r="Q402">
            <v>0.14099999999999999</v>
          </cell>
          <cell r="R402">
            <v>0</v>
          </cell>
          <cell r="S402">
            <v>15</v>
          </cell>
        </row>
        <row r="403">
          <cell r="P403" t="str">
            <v>стр ВЛ 0,4 кВ ул. Н.Рига,41</v>
          </cell>
          <cell r="Q403">
            <v>4.4999999999999998E-2</v>
          </cell>
          <cell r="R403">
            <v>0</v>
          </cell>
          <cell r="S403">
            <v>15</v>
          </cell>
        </row>
        <row r="404">
          <cell r="P404" t="str">
            <v>Стр. ВЛ-0,4 Абакан, Доможакова, 20-2</v>
          </cell>
          <cell r="Q404">
            <v>2.4E-2</v>
          </cell>
          <cell r="R404">
            <v>0</v>
          </cell>
          <cell r="S404">
            <v>15</v>
          </cell>
        </row>
        <row r="405">
          <cell r="P405" t="str">
            <v>ПИР_980м_юго-вост,850м_зап_Полт-Усть-Таш</v>
          </cell>
          <cell r="Q405">
            <v>0.01</v>
          </cell>
          <cell r="R405">
            <v>0</v>
          </cell>
          <cell r="S405">
            <v>15</v>
          </cell>
        </row>
        <row r="406">
          <cell r="P406" t="str">
            <v>РЭС ВЛ-0,4 850м на запад от а/д Полтаков</v>
          </cell>
          <cell r="Q406">
            <v>0.13600000000000001</v>
          </cell>
          <cell r="R406">
            <v>0</v>
          </cell>
          <cell r="S406">
            <v>15</v>
          </cell>
        </row>
        <row r="407">
          <cell r="P407" t="str">
            <v>ВЛИ-0,4_Черногорск_Советская 38_м75</v>
          </cell>
          <cell r="Q407">
            <v>0</v>
          </cell>
          <cell r="R407">
            <v>0</v>
          </cell>
          <cell r="S407">
            <v>15</v>
          </cell>
        </row>
        <row r="408">
          <cell r="P408" t="str">
            <v>СтрВЛ-0,4опытное поле, ул. Дорожная,9</v>
          </cell>
          <cell r="Q408">
            <v>0</v>
          </cell>
          <cell r="R408">
            <v>0</v>
          </cell>
          <cell r="S408">
            <v>15</v>
          </cell>
        </row>
        <row r="409">
          <cell r="P409" t="str">
            <v>СТП_Черногорск_Бограда 07</v>
          </cell>
          <cell r="Q409">
            <v>0</v>
          </cell>
          <cell r="R409">
            <v>0</v>
          </cell>
          <cell r="S409">
            <v>15</v>
          </cell>
        </row>
        <row r="410">
          <cell r="P410" t="str">
            <v>ВЛИ-0,4_Черногорск_Бограда 07</v>
          </cell>
          <cell r="Q410">
            <v>0</v>
          </cell>
          <cell r="R410">
            <v>0</v>
          </cell>
          <cell r="S410">
            <v>15</v>
          </cell>
        </row>
        <row r="411">
          <cell r="P411" t="str">
            <v>СТП_Черногорск_Чайка 26</v>
          </cell>
          <cell r="Q411">
            <v>0</v>
          </cell>
          <cell r="R411">
            <v>0</v>
          </cell>
          <cell r="S411">
            <v>15</v>
          </cell>
        </row>
        <row r="412">
          <cell r="P412" t="str">
            <v>ВЛИ-0,4_Черногорск_Чайка 26</v>
          </cell>
          <cell r="Q412">
            <v>0</v>
          </cell>
          <cell r="R412">
            <v>0</v>
          </cell>
          <cell r="S412">
            <v>15</v>
          </cell>
        </row>
        <row r="413">
          <cell r="P413" t="str">
            <v>СТП_Черногорск ИЖС_Академ-ая 110</v>
          </cell>
          <cell r="Q413">
            <v>0</v>
          </cell>
          <cell r="R413">
            <v>0</v>
          </cell>
          <cell r="S413">
            <v>15</v>
          </cell>
        </row>
        <row r="414">
          <cell r="P414" t="str">
            <v>РЭС ВЛ-10кВ ул. Академическая 110</v>
          </cell>
          <cell r="Q414">
            <v>1.6E-2</v>
          </cell>
          <cell r="R414">
            <v>0</v>
          </cell>
          <cell r="S414">
            <v>15</v>
          </cell>
        </row>
        <row r="415">
          <cell r="P415" t="str">
            <v>ВЛИ-04_Черногорск ИЖС_Академ-ая 110</v>
          </cell>
          <cell r="Q415">
            <v>0</v>
          </cell>
          <cell r="R415">
            <v>0</v>
          </cell>
          <cell r="S415">
            <v>15</v>
          </cell>
        </row>
        <row r="416">
          <cell r="P416" t="str">
            <v>СТП_Черногорск_Мира 020,020б</v>
          </cell>
          <cell r="Q416">
            <v>0</v>
          </cell>
          <cell r="R416">
            <v>0</v>
          </cell>
          <cell r="S416">
            <v>15</v>
          </cell>
        </row>
        <row r="417">
          <cell r="P417" t="str">
            <v>ВЛИ-0,4_Черногорск_Мира 020,020б</v>
          </cell>
          <cell r="Q417">
            <v>0</v>
          </cell>
          <cell r="R417">
            <v>0</v>
          </cell>
          <cell r="S417">
            <v>15</v>
          </cell>
        </row>
        <row r="418">
          <cell r="P418" t="str">
            <v>ВЛЗ-10_Черногорск_Мира 020,020б</v>
          </cell>
          <cell r="Q418">
            <v>0</v>
          </cell>
          <cell r="R418">
            <v>0</v>
          </cell>
          <cell r="S418">
            <v>15</v>
          </cell>
        </row>
        <row r="419">
          <cell r="P419" t="str">
            <v>ВЛИ-0,4_Черногорск_Владимир Р3г25</v>
          </cell>
          <cell r="Q419">
            <v>0</v>
          </cell>
          <cell r="R419">
            <v>0</v>
          </cell>
          <cell r="S419">
            <v>15</v>
          </cell>
        </row>
        <row r="420">
          <cell r="P420" t="str">
            <v>ВЛИ-04_Черногорск_Химчистка_р6_г7,10,22</v>
          </cell>
          <cell r="Q420">
            <v>0</v>
          </cell>
          <cell r="R420">
            <v>0</v>
          </cell>
          <cell r="S420">
            <v>10</v>
          </cell>
        </row>
        <row r="421">
          <cell r="P421" t="str">
            <v>стр ВЛ 10 кВ Золотая Осень 15</v>
          </cell>
          <cell r="Q421">
            <v>1.9E-2</v>
          </cell>
          <cell r="R421">
            <v>0</v>
          </cell>
          <cell r="S421">
            <v>10</v>
          </cell>
        </row>
        <row r="422">
          <cell r="P422" t="str">
            <v>стр ктп 10\0,4 кВ Золотая Осень 15</v>
          </cell>
          <cell r="Q422">
            <v>0</v>
          </cell>
          <cell r="R422">
            <v>0.16</v>
          </cell>
          <cell r="S422">
            <v>10</v>
          </cell>
        </row>
        <row r="423">
          <cell r="P423" t="str">
            <v>стр ВЛ 0,4 кВ Золотая Осень 15</v>
          </cell>
          <cell r="Q423">
            <v>6.9000000000000006E-2</v>
          </cell>
          <cell r="R423">
            <v>0</v>
          </cell>
          <cell r="S423">
            <v>10</v>
          </cell>
        </row>
        <row r="424">
          <cell r="P424" t="str">
            <v>Стр 0,4 с.Шира ул.Курортная, д.13А, п.7</v>
          </cell>
          <cell r="Q424">
            <v>7.4999999999999997E-2</v>
          </cell>
          <cell r="R424">
            <v>0</v>
          </cell>
          <cell r="S424">
            <v>7</v>
          </cell>
        </row>
        <row r="425">
          <cell r="P425" t="str">
            <v>Стр 0,4 СТ Иткуль, ул. Садовая, уч.9</v>
          </cell>
          <cell r="Q425">
            <v>0.35299999999999998</v>
          </cell>
          <cell r="R425">
            <v>0</v>
          </cell>
          <cell r="S425">
            <v>15</v>
          </cell>
        </row>
        <row r="426">
          <cell r="P426" t="str">
            <v>Стр ТП СТ Иткуль, ул. Садовая, уч.9</v>
          </cell>
          <cell r="Q426">
            <v>0</v>
          </cell>
          <cell r="R426">
            <v>0.1</v>
          </cell>
          <cell r="S426">
            <v>15</v>
          </cell>
        </row>
        <row r="427">
          <cell r="P427" t="str">
            <v>Стр 0,4 с.Шира, ул. Логинова, д.24, 1</v>
          </cell>
          <cell r="Q427">
            <v>3.3000000000000002E-2</v>
          </cell>
          <cell r="R427">
            <v>0</v>
          </cell>
          <cell r="S427">
            <v>15</v>
          </cell>
        </row>
        <row r="428">
          <cell r="P428" t="str">
            <v>Стр.ВЛ 0,4 с. Целинное, ул.Юности, д.7</v>
          </cell>
          <cell r="Q428">
            <v>4.2000000000000003E-2</v>
          </cell>
          <cell r="R428">
            <v>0</v>
          </cell>
          <cell r="S428">
            <v>15</v>
          </cell>
        </row>
        <row r="429">
          <cell r="P429" t="str">
            <v>Стр ВЛ-0,4 с.Шира, ул.Придорожная, уч.6</v>
          </cell>
          <cell r="Q429">
            <v>0.10199999999999999</v>
          </cell>
          <cell r="R429">
            <v>0</v>
          </cell>
          <cell r="S429">
            <v>15</v>
          </cell>
        </row>
        <row r="430">
          <cell r="P430" t="str">
            <v>Стр 0,4 с.Шира, ул. Светлая, уч. 12</v>
          </cell>
          <cell r="Q430">
            <v>2.3E-2</v>
          </cell>
          <cell r="R430">
            <v>0</v>
          </cell>
          <cell r="S430">
            <v>15</v>
          </cell>
        </row>
        <row r="431">
          <cell r="P431" t="str">
            <v>Стр ВЛ-0,4 3,5 км от с. Целинное</v>
          </cell>
          <cell r="Q431">
            <v>0</v>
          </cell>
          <cell r="R431">
            <v>0</v>
          </cell>
          <cell r="S431">
            <v>3</v>
          </cell>
        </row>
        <row r="432">
          <cell r="P432" t="str">
            <v>Стр ТП 3,5 км от с. Целинное</v>
          </cell>
          <cell r="Q432">
            <v>0</v>
          </cell>
          <cell r="R432">
            <v>2.5000000000000001E-2</v>
          </cell>
          <cell r="S432">
            <v>3</v>
          </cell>
        </row>
        <row r="433">
          <cell r="P433" t="str">
            <v>Стр ВЛ-10 оз.Беле бл.пл. уч.1, 3, 4</v>
          </cell>
          <cell r="Q433">
            <v>5.7119999999999997</v>
          </cell>
          <cell r="R433">
            <v>0</v>
          </cell>
          <cell r="S433">
            <v>15</v>
          </cell>
        </row>
        <row r="434">
          <cell r="P434" t="str">
            <v>ВЛЗ 10кВ вост с. Соленоозерное, уч. 29</v>
          </cell>
          <cell r="Q434">
            <v>1.4379999999999999</v>
          </cell>
          <cell r="R434">
            <v>0</v>
          </cell>
          <cell r="S434">
            <v>3</v>
          </cell>
        </row>
        <row r="435">
          <cell r="P435" t="str">
            <v>КТП 10/0,4 вост-ее с.Соленоозерное уч 29</v>
          </cell>
          <cell r="Q435">
            <v>0</v>
          </cell>
          <cell r="R435">
            <v>0.1</v>
          </cell>
          <cell r="S435">
            <v>3</v>
          </cell>
        </row>
        <row r="436">
          <cell r="P436" t="str">
            <v>стр ВЛ 10 МО Соленоозерный (Мячиков)</v>
          </cell>
          <cell r="Q436">
            <v>4.8360000000000003</v>
          </cell>
          <cell r="R436">
            <v>0</v>
          </cell>
          <cell r="S436">
            <v>3</v>
          </cell>
        </row>
        <row r="437">
          <cell r="P437" t="str">
            <v>стр КТП  МО Соленоозерный (Мячиков)</v>
          </cell>
          <cell r="Q437">
            <v>0</v>
          </cell>
          <cell r="R437">
            <v>0.1</v>
          </cell>
          <cell r="S437">
            <v>3</v>
          </cell>
        </row>
        <row r="438">
          <cell r="P438" t="str">
            <v>стр ВЛ 0,4 МО Соленоозерный (Мячиков</v>
          </cell>
          <cell r="Q438">
            <v>2.4E-2</v>
          </cell>
          <cell r="R438">
            <v>0</v>
          </cell>
          <cell r="S438">
            <v>3</v>
          </cell>
        </row>
        <row r="439">
          <cell r="P439" t="str">
            <v>ПИР 2км от д.51 ул.Советск. с.Усть-Чуль</v>
          </cell>
          <cell r="Q439">
            <v>0</v>
          </cell>
          <cell r="R439">
            <v>2.5000000000000001E-2</v>
          </cell>
          <cell r="S439">
            <v>15</v>
          </cell>
        </row>
        <row r="440">
          <cell r="P440" t="str">
            <v>ВЛЗ-10_Черногорск_Чайка 26</v>
          </cell>
          <cell r="Q440">
            <v>0</v>
          </cell>
          <cell r="R440">
            <v>0</v>
          </cell>
          <cell r="S440">
            <v>15</v>
          </cell>
        </row>
        <row r="441">
          <cell r="P441" t="str">
            <v>ВЛЗ-10_Черногорск_Бограда 07</v>
          </cell>
          <cell r="Q441">
            <v>0</v>
          </cell>
          <cell r="R441">
            <v>0</v>
          </cell>
          <cell r="S441">
            <v>15</v>
          </cell>
        </row>
        <row r="442">
          <cell r="P442" t="str">
            <v>Стр. КТП 10/0,4кВ с. Имек, ул. Солнечная</v>
          </cell>
          <cell r="Q442">
            <v>0</v>
          </cell>
          <cell r="R442">
            <v>0.04</v>
          </cell>
          <cell r="S442">
            <v>15</v>
          </cell>
        </row>
        <row r="443">
          <cell r="P443" t="str">
            <v>Стр ВЛ-10 с.Шира, ул. Придорожная, 2</v>
          </cell>
          <cell r="Q443">
            <v>0.10100000000000001</v>
          </cell>
          <cell r="R443">
            <v>0</v>
          </cell>
          <cell r="S443">
            <v>12</v>
          </cell>
        </row>
        <row r="444">
          <cell r="P444" t="str">
            <v>Стр ВЛ-0,4с.Шира, ул. Придорожная, 2</v>
          </cell>
          <cell r="Q444">
            <v>0.27900000000000003</v>
          </cell>
          <cell r="R444">
            <v>0</v>
          </cell>
          <cell r="S444">
            <v>12</v>
          </cell>
        </row>
        <row r="445">
          <cell r="P445" t="str">
            <v>Стр. ВЛ-6кВ с. Белый Яр, ул. Придорожная</v>
          </cell>
          <cell r="Q445">
            <v>0.60299999999999998</v>
          </cell>
          <cell r="R445">
            <v>0</v>
          </cell>
          <cell r="S445">
            <v>15</v>
          </cell>
        </row>
        <row r="446">
          <cell r="P446" t="str">
            <v>Стр ТП с.Шира, ул. Придорожная, 2</v>
          </cell>
          <cell r="Q446">
            <v>0</v>
          </cell>
          <cell r="R446">
            <v>0.04</v>
          </cell>
          <cell r="S446">
            <v>12</v>
          </cell>
        </row>
        <row r="447">
          <cell r="P447" t="str">
            <v>Стр ТП западнее р. Черная</v>
          </cell>
          <cell r="Q447">
            <v>0</v>
          </cell>
          <cell r="R447">
            <v>2.5000000000000001E-2</v>
          </cell>
          <cell r="S447">
            <v>15</v>
          </cell>
        </row>
        <row r="448">
          <cell r="P448" t="str">
            <v>СМУ_КТП10/04кВПодс(д)ул.Сереневая</v>
          </cell>
          <cell r="Q448">
            <v>0</v>
          </cell>
          <cell r="R448">
            <v>0.1</v>
          </cell>
          <cell r="S448">
            <v>10</v>
          </cell>
        </row>
        <row r="449">
          <cell r="P449" t="str">
            <v>Стр ВЛ-10 западнее р. Черная</v>
          </cell>
          <cell r="Q449">
            <v>4.202</v>
          </cell>
          <cell r="R449">
            <v>0</v>
          </cell>
          <cell r="S449">
            <v>15</v>
          </cell>
        </row>
        <row r="450">
          <cell r="P450" t="str">
            <v>КТП с. Белый Яр, ул. Индуст-я, Пролет-я</v>
          </cell>
          <cell r="Q450">
            <v>0</v>
          </cell>
          <cell r="R450">
            <v>6.3E-2</v>
          </cell>
          <cell r="S450">
            <v>15</v>
          </cell>
        </row>
        <row r="451">
          <cell r="P451" t="str">
            <v>СМУ_КТП Подсинее(д)ул.Яблоневая,42,41</v>
          </cell>
          <cell r="Q451">
            <v>0</v>
          </cell>
          <cell r="R451">
            <v>0.1</v>
          </cell>
          <cell r="S451">
            <v>10</v>
          </cell>
        </row>
        <row r="452">
          <cell r="P452" t="str">
            <v>СМУ_ТП_с. Новоенисейка, ул. Степная, 88</v>
          </cell>
          <cell r="Q452">
            <v>0</v>
          </cell>
          <cell r="R452">
            <v>6.3E-2</v>
          </cell>
          <cell r="S452">
            <v>15</v>
          </cell>
        </row>
        <row r="453">
          <cell r="P453" t="str">
            <v>КТП Белый Яр, ул. Магистральная, 16</v>
          </cell>
          <cell r="Q453">
            <v>0</v>
          </cell>
          <cell r="R453">
            <v>2.5000000000000001E-2</v>
          </cell>
          <cell r="S453">
            <v>15</v>
          </cell>
        </row>
        <row r="454">
          <cell r="P454" t="str">
            <v>ПИР ВЛ-10кВ РТПЦ Орджоникид. р-н</v>
          </cell>
          <cell r="Q454">
            <v>0</v>
          </cell>
          <cell r="R454">
            <v>0</v>
          </cell>
          <cell r="S454">
            <v>15</v>
          </cell>
        </row>
        <row r="455">
          <cell r="P455" t="str">
            <v>ПИР Орджоникидзевское, Советская, 16А</v>
          </cell>
          <cell r="Q455">
            <v>0</v>
          </cell>
          <cell r="R455">
            <v>0</v>
          </cell>
          <cell r="S455">
            <v>15</v>
          </cell>
        </row>
        <row r="456">
          <cell r="P456" t="str">
            <v>Стр.ТП10/0,4.в 3км от с.Климаниховский</v>
          </cell>
          <cell r="Q456">
            <v>0</v>
          </cell>
          <cell r="R456">
            <v>2.5000000000000001E-2</v>
          </cell>
          <cell r="S456">
            <v>2</v>
          </cell>
        </row>
        <row r="457">
          <cell r="P457" t="str">
            <v>стр.КТП 10/0,4кВ Ташеба(Вост.,Юбил.,Ц.пл</v>
          </cell>
          <cell r="Q457">
            <v>0</v>
          </cell>
          <cell r="R457">
            <v>0.4</v>
          </cell>
          <cell r="S457">
            <v>15</v>
          </cell>
        </row>
        <row r="458">
          <cell r="P458" t="str">
            <v>Стр 10кВ Аскиз, ул. Красноармейская, 38</v>
          </cell>
          <cell r="Q458">
            <v>1.6E-2</v>
          </cell>
          <cell r="R458">
            <v>0</v>
          </cell>
          <cell r="S458">
            <v>80</v>
          </cell>
        </row>
        <row r="459">
          <cell r="P459" t="str">
            <v>Стр 0,4кВ Аскиз, ул. Красноармейская, 38</v>
          </cell>
          <cell r="Q459">
            <v>1.6E-2</v>
          </cell>
          <cell r="R459">
            <v>0</v>
          </cell>
          <cell r="S459">
            <v>80</v>
          </cell>
        </row>
        <row r="460">
          <cell r="P460" t="str">
            <v>Стр ТП Аскиз, ул. Красноармейская, 38</v>
          </cell>
          <cell r="Q460">
            <v>0</v>
          </cell>
          <cell r="R460">
            <v>0.1</v>
          </cell>
          <cell r="S460">
            <v>80</v>
          </cell>
        </row>
        <row r="461">
          <cell r="P461" t="str">
            <v>Стр 10кВ 3,8км на сз д.3 Шоссейн,Анхаков</v>
          </cell>
          <cell r="Q461">
            <v>0</v>
          </cell>
          <cell r="R461">
            <v>0</v>
          </cell>
          <cell r="S461">
            <v>15</v>
          </cell>
        </row>
        <row r="462">
          <cell r="P462" t="str">
            <v>Стр 0,4кВ 3,8км на сз д.3 Шоссейн,Анхак</v>
          </cell>
          <cell r="Q462">
            <v>0</v>
          </cell>
          <cell r="R462">
            <v>0</v>
          </cell>
          <cell r="S462">
            <v>15</v>
          </cell>
        </row>
        <row r="463">
          <cell r="P463" t="str">
            <v>Стр 0,4кВ п.Жемчужный кв.13 уч.29</v>
          </cell>
          <cell r="Q463">
            <v>0</v>
          </cell>
          <cell r="R463">
            <v>0</v>
          </cell>
          <cell r="S463">
            <v>15</v>
          </cell>
        </row>
        <row r="464">
          <cell r="P464" t="str">
            <v>Стр. КЛ-0,4 Саяногорск, Совет. мкрн 27б</v>
          </cell>
          <cell r="Q464">
            <v>8.8999999999999996E-2</v>
          </cell>
          <cell r="R464">
            <v>0</v>
          </cell>
          <cell r="S464">
            <v>15</v>
          </cell>
        </row>
        <row r="465">
          <cell r="P465" t="str">
            <v>РЭС ВЛ-0,4кВ ул. Чапаева 53 уч 01</v>
          </cell>
          <cell r="Q465">
            <v>0.04</v>
          </cell>
          <cell r="R465">
            <v>0</v>
          </cell>
          <cell r="S465">
            <v>10</v>
          </cell>
        </row>
        <row r="466">
          <cell r="P466" t="str">
            <v>ПИР.Саян-к,Луговая,33</v>
          </cell>
          <cell r="Q466">
            <v>0.17</v>
          </cell>
          <cell r="R466">
            <v>0</v>
          </cell>
          <cell r="S466">
            <v>15</v>
          </cell>
        </row>
        <row r="467">
          <cell r="P467" t="str">
            <v>СМУ_КТП_п.Расцвет, ул. Придорожная 1</v>
          </cell>
          <cell r="Q467">
            <v>0</v>
          </cell>
          <cell r="R467">
            <v>0.25</v>
          </cell>
          <cell r="S467">
            <v>15</v>
          </cell>
        </row>
        <row r="468">
          <cell r="P468" t="str">
            <v>СМУ_ВЛ-0,4_Расцвет_22 Олимпиады_Главная</v>
          </cell>
          <cell r="Q468">
            <v>2.2309999999999999</v>
          </cell>
          <cell r="R468">
            <v>0</v>
          </cell>
          <cell r="S468">
            <v>15</v>
          </cell>
        </row>
        <row r="469">
          <cell r="P469" t="str">
            <v>Стр ВЛ-10 3,5 км от с. Целинное</v>
          </cell>
          <cell r="Q469">
            <v>5.0060000000000002</v>
          </cell>
          <cell r="R469">
            <v>0</v>
          </cell>
          <cell r="S469">
            <v>3</v>
          </cell>
        </row>
        <row r="470">
          <cell r="P470" t="str">
            <v>Стр 0,4 с.Туим, ул. Победы, уч.1</v>
          </cell>
          <cell r="Q470">
            <v>0.08</v>
          </cell>
          <cell r="R470">
            <v>0</v>
          </cell>
          <cell r="S470">
            <v>15</v>
          </cell>
        </row>
        <row r="471">
          <cell r="P471" t="str">
            <v>Стр ТП-10 оз.Беле бл.пл. уч.1, 3, 4</v>
          </cell>
          <cell r="Q471">
            <v>0</v>
          </cell>
          <cell r="R471">
            <v>2.5000000000000001E-2</v>
          </cell>
          <cell r="S471">
            <v>15</v>
          </cell>
        </row>
        <row r="472">
          <cell r="P472" t="str">
            <v>Стр. ВЛ 0,4кВ Черемуш., Набережная, 31</v>
          </cell>
          <cell r="Q472">
            <v>0.13500000000000001</v>
          </cell>
          <cell r="R472">
            <v>0</v>
          </cell>
          <cell r="S472">
            <v>15</v>
          </cell>
        </row>
        <row r="473">
          <cell r="P473" t="str">
            <v>ВЛ-0,4кв_Калы_ул.Фермерская,9А</v>
          </cell>
          <cell r="Q473">
            <v>0.106</v>
          </cell>
          <cell r="R473">
            <v>0</v>
          </cell>
          <cell r="S473">
            <v>15</v>
          </cell>
        </row>
        <row r="474">
          <cell r="P474" t="str">
            <v>ВЛ_10кВ_Сабинка_ул_Степная_38</v>
          </cell>
          <cell r="Q474">
            <v>0.02</v>
          </cell>
          <cell r="R474">
            <v>0</v>
          </cell>
          <cell r="S474">
            <v>15</v>
          </cell>
        </row>
        <row r="475">
          <cell r="P475" t="str">
            <v>ВЛ_0,4кВ_Сабинка_ул_Степная_38</v>
          </cell>
          <cell r="Q475">
            <v>0.04</v>
          </cell>
          <cell r="R475">
            <v>0</v>
          </cell>
          <cell r="S475">
            <v>15</v>
          </cell>
        </row>
        <row r="476">
          <cell r="P476" t="str">
            <v>ТП10/0,4кВ_Сабинка_ул_Степная_38</v>
          </cell>
          <cell r="Q476">
            <v>0</v>
          </cell>
          <cell r="R476">
            <v>6.3E-2</v>
          </cell>
          <cell r="S476">
            <v>15</v>
          </cell>
        </row>
        <row r="477">
          <cell r="P477" t="str">
            <v>Стр. ВЛ-0,4 Б. Яр, Снежная, 8</v>
          </cell>
          <cell r="Q477">
            <v>0.123</v>
          </cell>
          <cell r="R477">
            <v>0</v>
          </cell>
          <cell r="S477">
            <v>15</v>
          </cell>
        </row>
        <row r="478">
          <cell r="P478" t="str">
            <v>Стр. ВЛ-10кВ Б. Яр, с/с 3км на сев-вост.</v>
          </cell>
          <cell r="Q478">
            <v>0.28000000000000003</v>
          </cell>
          <cell r="R478">
            <v>0</v>
          </cell>
          <cell r="S478">
            <v>15</v>
          </cell>
        </row>
        <row r="479">
          <cell r="P479" t="str">
            <v>Стр. ВЛ-0,4 Б. Яр, Индустриаль., 52, Про</v>
          </cell>
          <cell r="Q479">
            <v>0.185</v>
          </cell>
          <cell r="R479">
            <v>0</v>
          </cell>
          <cell r="S479">
            <v>15</v>
          </cell>
        </row>
        <row r="480">
          <cell r="P480" t="str">
            <v>Стр. ВЛИ 0,4кВ д.Кайбалы,ул.Чистых Рос1А</v>
          </cell>
          <cell r="Q480">
            <v>0.185</v>
          </cell>
          <cell r="R480">
            <v>0</v>
          </cell>
          <cell r="S480">
            <v>15</v>
          </cell>
        </row>
        <row r="481">
          <cell r="P481" t="str">
            <v>Стр. ВЛИ0,4кВ д.Кайбалы,ул.Домрач-ва 118</v>
          </cell>
          <cell r="Q481">
            <v>4.1000000000000002E-2</v>
          </cell>
          <cell r="R481">
            <v>0</v>
          </cell>
          <cell r="S481">
            <v>15</v>
          </cell>
        </row>
        <row r="482">
          <cell r="P482" t="str">
            <v>Стр. ВЛИ 0,4кВ д.Кайбалы, ул.Чулымская 2</v>
          </cell>
          <cell r="Q482">
            <v>3.2000000000000001E-2</v>
          </cell>
          <cell r="R482">
            <v>0</v>
          </cell>
          <cell r="S482">
            <v>15</v>
          </cell>
        </row>
        <row r="483">
          <cell r="P483" t="str">
            <v>Стр. ВЛ0,4кВ Б. Яр, Придорожная 222, 224</v>
          </cell>
          <cell r="Q483">
            <v>0.3</v>
          </cell>
          <cell r="R483">
            <v>0</v>
          </cell>
          <cell r="S483">
            <v>15</v>
          </cell>
        </row>
        <row r="484">
          <cell r="P484" t="str">
            <v>ВЛ-10кВ ДР Подсинее, ул.Ольховая, 67</v>
          </cell>
          <cell r="Q484">
            <v>0.36299999999999999</v>
          </cell>
          <cell r="R484">
            <v>0</v>
          </cell>
          <cell r="S484">
            <v>15</v>
          </cell>
        </row>
        <row r="485">
          <cell r="P485" t="str">
            <v>Стр.ВЛИ-0,4.Подс(д),Енис-совх,Ольхов,67</v>
          </cell>
          <cell r="Q485">
            <v>0.38100000000000001</v>
          </cell>
          <cell r="R485">
            <v>0</v>
          </cell>
          <cell r="S485">
            <v>15</v>
          </cell>
        </row>
        <row r="486">
          <cell r="P486" t="str">
            <v>КТП 10/0,4 ДР Подсинее, ул.Ольховая, 67</v>
          </cell>
          <cell r="Q486">
            <v>0</v>
          </cell>
          <cell r="R486">
            <v>0.1</v>
          </cell>
          <cell r="S486">
            <v>15</v>
          </cell>
        </row>
        <row r="487">
          <cell r="P487" t="str">
            <v>Стр ВЛИ-0,4кВ Аскиз, Кр/армейская, 58</v>
          </cell>
          <cell r="Q487">
            <v>0.10100000000000001</v>
          </cell>
          <cell r="R487">
            <v>0</v>
          </cell>
          <cell r="S487">
            <v>15</v>
          </cell>
        </row>
        <row r="488">
          <cell r="P488" t="str">
            <v>Стр.ВЛ-0,4кВ.Н.Имек,пр.Таежный,7</v>
          </cell>
          <cell r="Q488">
            <v>0.35</v>
          </cell>
          <cell r="R488">
            <v>0</v>
          </cell>
          <cell r="S488">
            <v>15</v>
          </cell>
        </row>
        <row r="489">
          <cell r="P489" t="str">
            <v>ВЛИ-0,4 Аскиз, Российская, 12</v>
          </cell>
          <cell r="Q489">
            <v>0.24199999999999999</v>
          </cell>
          <cell r="R489">
            <v>0</v>
          </cell>
          <cell r="S489">
            <v>15</v>
          </cell>
        </row>
        <row r="490">
          <cell r="P490" t="str">
            <v>Стр ВЛ-0,4кВс. Б Яр. ул. Строителей,208,</v>
          </cell>
          <cell r="Q490">
            <v>0.55800000000000005</v>
          </cell>
          <cell r="R490">
            <v>0</v>
          </cell>
          <cell r="S490">
            <v>15</v>
          </cell>
        </row>
        <row r="491">
          <cell r="P491" t="str">
            <v>ВЛ-6кВ Белый Яр, ул. Магистральная, 16</v>
          </cell>
          <cell r="Q491">
            <v>0.60899999999999999</v>
          </cell>
          <cell r="R491">
            <v>0</v>
          </cell>
          <cell r="S491">
            <v>15</v>
          </cell>
        </row>
        <row r="492">
          <cell r="P492" t="str">
            <v>ПИР с. Белый Яр, ул.Магистральная, 16</v>
          </cell>
          <cell r="Q492">
            <v>0</v>
          </cell>
          <cell r="R492">
            <v>0</v>
          </cell>
          <cell r="S492">
            <v>15</v>
          </cell>
        </row>
        <row r="493">
          <cell r="P493" t="str">
            <v>ТП10кВ_1км_озКрасное,Синяя_Долина_(корр)</v>
          </cell>
          <cell r="Q493">
            <v>0</v>
          </cell>
          <cell r="R493">
            <v>2.5000000000000001E-2</v>
          </cell>
          <cell r="S493">
            <v>10</v>
          </cell>
        </row>
        <row r="494">
          <cell r="P494" t="str">
            <v>ПИР.Саян-к,Олимпийск,12</v>
          </cell>
          <cell r="Q494">
            <v>0.19700000000000001</v>
          </cell>
          <cell r="R494">
            <v>0</v>
          </cell>
          <cell r="S494">
            <v>15</v>
          </cell>
        </row>
        <row r="495">
          <cell r="P495" t="str">
            <v>Стр.ВЛИ-0,4.Подс(д),Жарки,Яблон,112</v>
          </cell>
          <cell r="Q495">
            <v>0.29199999999999998</v>
          </cell>
          <cell r="R495">
            <v>0</v>
          </cell>
          <cell r="S495">
            <v>10</v>
          </cell>
        </row>
        <row r="496">
          <cell r="P496" t="str">
            <v>СтрВЛ04Машиностр.ул.Первая,12,Прид.7</v>
          </cell>
          <cell r="Q496">
            <v>0.32</v>
          </cell>
          <cell r="R496">
            <v>0</v>
          </cell>
          <cell r="S496">
            <v>15</v>
          </cell>
        </row>
        <row r="497">
          <cell r="P497" t="str">
            <v>Стр.ВЛИ-0,4.С-к,Олимпийск,30,32</v>
          </cell>
          <cell r="Q497">
            <v>0.113</v>
          </cell>
          <cell r="R497">
            <v>0</v>
          </cell>
          <cell r="S497">
            <v>15</v>
          </cell>
        </row>
        <row r="498">
          <cell r="P498" t="str">
            <v>Стр.ВЛИ-0,4.С-к,Соснов,507</v>
          </cell>
          <cell r="Q498">
            <v>6.5000000000000002E-2</v>
          </cell>
          <cell r="R498">
            <v>0</v>
          </cell>
          <cell r="S498">
            <v>8</v>
          </cell>
        </row>
        <row r="499">
          <cell r="P499" t="str">
            <v>РЭС ВЛ-0,4кВ ул. 40 лет победы д.103-107</v>
          </cell>
          <cell r="Q499">
            <v>6.2E-2</v>
          </cell>
          <cell r="R499">
            <v>0</v>
          </cell>
          <cell r="S499">
            <v>15</v>
          </cell>
        </row>
        <row r="500">
          <cell r="P500" t="str">
            <v>РЭС ВЛ-0,4кВ ул. Сибирякова уч. 8А</v>
          </cell>
          <cell r="Q500">
            <v>0.315</v>
          </cell>
          <cell r="R500">
            <v>0</v>
          </cell>
          <cell r="S500">
            <v>15</v>
          </cell>
        </row>
        <row r="501">
          <cell r="P501" t="str">
            <v>Стр. ВЛ-10кВ п.Пригорск, ул.Норильская,</v>
          </cell>
          <cell r="Q501">
            <v>0.56799999999999995</v>
          </cell>
          <cell r="R501">
            <v>0</v>
          </cell>
          <cell r="S501">
            <v>15</v>
          </cell>
        </row>
        <row r="502">
          <cell r="P502" t="str">
            <v>Стр. КТП п.Пригорск, ул.Норильская,</v>
          </cell>
          <cell r="Q502">
            <v>0</v>
          </cell>
          <cell r="R502">
            <v>0.25</v>
          </cell>
          <cell r="S502">
            <v>15</v>
          </cell>
        </row>
        <row r="503">
          <cell r="P503" t="str">
            <v>Стр. ВЛ-0,4кВ п.Пригорск, ул.Норильская,</v>
          </cell>
          <cell r="Q503">
            <v>0.69900000000000007</v>
          </cell>
          <cell r="R503">
            <v>0</v>
          </cell>
          <cell r="S503">
            <v>15</v>
          </cell>
        </row>
        <row r="504">
          <cell r="P504" t="str">
            <v>РЭС ВЛ-0,4кВ ул.40 лет Победы д.109</v>
          </cell>
          <cell r="Q504">
            <v>9.9000000000000005E-2</v>
          </cell>
          <cell r="R504">
            <v>0</v>
          </cell>
          <cell r="S504">
            <v>15</v>
          </cell>
        </row>
        <row r="505">
          <cell r="P505" t="str">
            <v>РЭС ВЛ-0,4кВ ул.Стахановская 127</v>
          </cell>
          <cell r="Q505">
            <v>0.113</v>
          </cell>
          <cell r="R505">
            <v>0</v>
          </cell>
          <cell r="S505">
            <v>15</v>
          </cell>
        </row>
        <row r="506">
          <cell r="P506" t="str">
            <v>ВЛИ-0,4_Черногорск_Юбилейная 28-2</v>
          </cell>
          <cell r="Q506">
            <v>0</v>
          </cell>
          <cell r="R506">
            <v>0</v>
          </cell>
          <cell r="S506">
            <v>15</v>
          </cell>
        </row>
        <row r="507">
          <cell r="P507" t="str">
            <v>РЭС ВЛ-0,4кВ УЛ. Г.ТИХОНОВА, 17А</v>
          </cell>
          <cell r="Q507">
            <v>4.5999999999999999E-2</v>
          </cell>
          <cell r="R507">
            <v>0</v>
          </cell>
          <cell r="S507">
            <v>15</v>
          </cell>
        </row>
        <row r="508">
          <cell r="P508" t="str">
            <v>Строительство сетей 0,4 кВ, СТ Пшеничн</v>
          </cell>
          <cell r="Q508">
            <v>0.20499999999999999</v>
          </cell>
          <cell r="R508">
            <v>0</v>
          </cell>
          <cell r="S508">
            <v>15</v>
          </cell>
        </row>
        <row r="509">
          <cell r="P509" t="str">
            <v>СМУ_КТП10/04кВ Саяногорск ул.Олимпийская</v>
          </cell>
          <cell r="Q509">
            <v>0</v>
          </cell>
          <cell r="R509">
            <v>6.3E-2</v>
          </cell>
          <cell r="S509">
            <v>15</v>
          </cell>
        </row>
        <row r="510">
          <cell r="P510" t="str">
            <v>ПИР.Саян-к,Олимпийск,29,35</v>
          </cell>
          <cell r="Q510">
            <v>0</v>
          </cell>
          <cell r="R510">
            <v>0</v>
          </cell>
          <cell r="S510">
            <v>15</v>
          </cell>
        </row>
        <row r="511">
          <cell r="P511" t="str">
            <v>Строительство ВЛ -0,4 кВ ул.Полевая уч.4</v>
          </cell>
          <cell r="Q511">
            <v>1.6E-2</v>
          </cell>
          <cell r="R511">
            <v>0</v>
          </cell>
          <cell r="S511">
            <v>15</v>
          </cell>
        </row>
        <row r="512">
          <cell r="P512" t="str">
            <v>Стр.ВЛИ-0,4.С-к,Луговая,30</v>
          </cell>
          <cell r="Q512">
            <v>0</v>
          </cell>
          <cell r="R512">
            <v>0.1</v>
          </cell>
          <cell r="S512">
            <v>15</v>
          </cell>
        </row>
        <row r="513">
          <cell r="P513" t="str">
            <v>Стр. ВЛ 0,4кВ СТ Строитель, Пшенич, 546</v>
          </cell>
          <cell r="Q513">
            <v>0.15</v>
          </cell>
          <cell r="R513">
            <v>0</v>
          </cell>
          <cell r="S513">
            <v>15</v>
          </cell>
        </row>
        <row r="514">
          <cell r="P514" t="str">
            <v>СтрВЛ-0,4гАбакан,улТридцать девятая,1-2</v>
          </cell>
          <cell r="Q514">
            <v>5.2999999999999999E-2</v>
          </cell>
          <cell r="R514">
            <v>0</v>
          </cell>
          <cell r="S514">
            <v>15</v>
          </cell>
        </row>
        <row r="515">
          <cell r="P515" t="str">
            <v>стр ВЛ-10 кВ п. Оросительный</v>
          </cell>
          <cell r="Q515">
            <v>2.1000000000000001E-2</v>
          </cell>
          <cell r="R515">
            <v>0</v>
          </cell>
          <cell r="S515">
            <v>15</v>
          </cell>
        </row>
        <row r="516">
          <cell r="P516" t="str">
            <v>Стр КТП 10/0,4 кВ в 2.5 км южнее  п. Оро</v>
          </cell>
          <cell r="Q516">
            <v>0</v>
          </cell>
          <cell r="R516">
            <v>2.5000000000000001E-2</v>
          </cell>
          <cell r="S516">
            <v>15</v>
          </cell>
        </row>
        <row r="517">
          <cell r="P517" t="str">
            <v>СтрВЛ-0,4д. Чапаево, ул. Кирова,72А</v>
          </cell>
          <cell r="Q517">
            <v>0.03</v>
          </cell>
          <cell r="R517">
            <v>0</v>
          </cell>
          <cell r="S517">
            <v>15</v>
          </cell>
        </row>
        <row r="518">
          <cell r="P518" t="str">
            <v>СМУ_10_а. Шурышев, ул. Зеленая, 5Е</v>
          </cell>
          <cell r="Q518">
            <v>0.32300000000000001</v>
          </cell>
          <cell r="R518">
            <v>0</v>
          </cell>
          <cell r="S518">
            <v>15</v>
          </cell>
        </row>
        <row r="519">
          <cell r="P519" t="str">
            <v>ПИР аал Шурышев, ул. Зеленая, 5Е</v>
          </cell>
          <cell r="Q519">
            <v>0</v>
          </cell>
          <cell r="R519">
            <v>0</v>
          </cell>
          <cell r="S519">
            <v>15</v>
          </cell>
        </row>
        <row r="520">
          <cell r="P520" t="str">
            <v>стр КТП 10/0,4 кВ Прибой Вишневая 27,35</v>
          </cell>
          <cell r="Q520">
            <v>0</v>
          </cell>
          <cell r="R520">
            <v>0.1</v>
          </cell>
          <cell r="S520">
            <v>10</v>
          </cell>
        </row>
        <row r="521">
          <cell r="P521" t="str">
            <v>стр ВЛ 0,4 кВ Прибой Вишневая 27,35</v>
          </cell>
          <cell r="Q521">
            <v>0.42899999999999999</v>
          </cell>
          <cell r="R521">
            <v>0</v>
          </cell>
          <cell r="S521">
            <v>10</v>
          </cell>
        </row>
        <row r="522">
          <cell r="P522" t="str">
            <v>Стр. ВЛЗ-10кВ Тигей, ул. Дорожная, 21</v>
          </cell>
          <cell r="Q522">
            <v>0.17</v>
          </cell>
          <cell r="R522">
            <v>0</v>
          </cell>
          <cell r="S522">
            <v>15</v>
          </cell>
        </row>
        <row r="523">
          <cell r="P523" t="str">
            <v>Стр. СТП10/0,4кв Тигей, ул. Дорожная, 21</v>
          </cell>
          <cell r="Q523">
            <v>0</v>
          </cell>
          <cell r="R523">
            <v>2.5000000000000001E-2</v>
          </cell>
          <cell r="S523">
            <v>15</v>
          </cell>
        </row>
        <row r="524">
          <cell r="P524" t="str">
            <v>Стр. КТП10/0,4 кВ а/д. М-54 ЕНИСЕЙ</v>
          </cell>
          <cell r="Q524">
            <v>0</v>
          </cell>
          <cell r="R524">
            <v>2.5000000000000001E-2</v>
          </cell>
          <cell r="S524">
            <v>14.26</v>
          </cell>
        </row>
        <row r="525">
          <cell r="P525" t="str">
            <v>Стр. ВЛ-10кВ а/д. М-54 ЕНИСЕЙ(км383,5-39</v>
          </cell>
          <cell r="Q525">
            <v>3.141</v>
          </cell>
          <cell r="R525">
            <v>0</v>
          </cell>
          <cell r="S525">
            <v>14.26</v>
          </cell>
        </row>
        <row r="526">
          <cell r="P526" t="str">
            <v>Стр.ТП 10/0,4 У-Аб р-н, Чарковский с/с А</v>
          </cell>
          <cell r="Q526">
            <v>0</v>
          </cell>
          <cell r="R526">
            <v>2.5000000000000001E-2</v>
          </cell>
          <cell r="S526">
            <v>15</v>
          </cell>
        </row>
        <row r="527">
          <cell r="P527" t="str">
            <v>СтрВЛ-04аалСапогов.ул.Набережная,2-1Б</v>
          </cell>
          <cell r="Q527">
            <v>0.113</v>
          </cell>
          <cell r="R527">
            <v>0</v>
          </cell>
          <cell r="S527">
            <v>15</v>
          </cell>
        </row>
        <row r="528">
          <cell r="P528" t="str">
            <v>ПИР  п. Ташеба, ул. Мира, 10</v>
          </cell>
          <cell r="Q528">
            <v>9.4E-2</v>
          </cell>
          <cell r="R528">
            <v>0</v>
          </cell>
          <cell r="S528">
            <v>15</v>
          </cell>
        </row>
        <row r="529">
          <cell r="P529" t="str">
            <v>Стр. ВЛ-0,4 Копьево, Мелиораторов, 21Д</v>
          </cell>
          <cell r="Q529">
            <v>7.4999999999999997E-2</v>
          </cell>
          <cell r="R529">
            <v>0</v>
          </cell>
          <cell r="S529">
            <v>15</v>
          </cell>
        </row>
        <row r="530">
          <cell r="P530" t="str">
            <v>Стр ВЛ 0,4 кВ Ташеба, Свободы, 18</v>
          </cell>
          <cell r="Q530">
            <v>5.8999999999999997E-2</v>
          </cell>
          <cell r="R530">
            <v>0</v>
          </cell>
          <cell r="S530">
            <v>15</v>
          </cell>
        </row>
        <row r="531">
          <cell r="P531" t="str">
            <v>ВЛ-0,4кВ_Абакан_ул_Тридцать_вторая_31,38</v>
          </cell>
          <cell r="Q531">
            <v>7.9000000000000001E-2</v>
          </cell>
          <cell r="R531">
            <v>0</v>
          </cell>
          <cell r="S531">
            <v>15</v>
          </cell>
        </row>
        <row r="532">
          <cell r="P532" t="str">
            <v>СтрВЛ-04Абакан, ул. Двадцать первая,32</v>
          </cell>
          <cell r="Q532">
            <v>1.4999999999999999E-2</v>
          </cell>
          <cell r="R532">
            <v>0</v>
          </cell>
          <cell r="S532">
            <v>15</v>
          </cell>
        </row>
        <row r="533">
          <cell r="P533" t="str">
            <v>СтрВЛ-04г.Абакан, ул.Тридцатьпятая,3</v>
          </cell>
          <cell r="Q533">
            <v>0.26800000000000002</v>
          </cell>
          <cell r="R533">
            <v>0</v>
          </cell>
          <cell r="S533">
            <v>15</v>
          </cell>
        </row>
        <row r="534">
          <cell r="P534" t="str">
            <v>Стр. ВЛИ-0,4 Светофор,Аскиз.тракт</v>
          </cell>
          <cell r="Q534">
            <v>2.8000000000000001E-2</v>
          </cell>
          <cell r="R534">
            <v>0</v>
          </cell>
          <cell r="S534">
            <v>0.25</v>
          </cell>
        </row>
        <row r="535">
          <cell r="P535" t="str">
            <v>Стр. ВЛ-0,4кВ Копьево, Мелиораторов, 27</v>
          </cell>
          <cell r="Q535">
            <v>3.9E-2</v>
          </cell>
          <cell r="R535">
            <v>0</v>
          </cell>
          <cell r="S535">
            <v>15</v>
          </cell>
        </row>
        <row r="536">
          <cell r="P536" t="str">
            <v>ВЛ_0,4кВ_Мечта_Садовая_28А_Вишневая_29</v>
          </cell>
          <cell r="Q536">
            <v>0.122</v>
          </cell>
          <cell r="R536">
            <v>0</v>
          </cell>
          <cell r="S536">
            <v>10</v>
          </cell>
        </row>
        <row r="537">
          <cell r="P537" t="str">
            <v>Стр. ВЛ-0,4 Главстан, Партизанская, 4</v>
          </cell>
          <cell r="Q537">
            <v>2.1999999999999999E-2</v>
          </cell>
          <cell r="R537">
            <v>0</v>
          </cell>
          <cell r="S537">
            <v>40</v>
          </cell>
        </row>
        <row r="538">
          <cell r="P538" t="str">
            <v>установка КТП урочище Марча</v>
          </cell>
          <cell r="Q538">
            <v>0</v>
          </cell>
          <cell r="R538">
            <v>0.04</v>
          </cell>
          <cell r="S538">
            <v>15</v>
          </cell>
        </row>
        <row r="539">
          <cell r="P539" t="str">
            <v>Стр.ВЛ 10 Чарковский с/с АОЗТ "Степной"</v>
          </cell>
          <cell r="Q539">
            <v>3.8450000000000002</v>
          </cell>
          <cell r="R539">
            <v>0</v>
          </cell>
          <cell r="S539">
            <v>15</v>
          </cell>
        </row>
        <row r="540">
          <cell r="P540" t="str">
            <v>Стр. ВЛ 0,4кВ Бея, Площадь Советов, 37</v>
          </cell>
          <cell r="Q540">
            <v>7.6999999999999999E-2</v>
          </cell>
          <cell r="R540">
            <v>0</v>
          </cell>
          <cell r="S540">
            <v>8</v>
          </cell>
        </row>
        <row r="541">
          <cell r="P541" t="str">
            <v>Стр Жемчужный, Комлева-Раздольная, 4</v>
          </cell>
          <cell r="Q541">
            <v>0.29299999999999998</v>
          </cell>
          <cell r="R541">
            <v>0</v>
          </cell>
          <cell r="S541">
            <v>15</v>
          </cell>
        </row>
        <row r="542">
          <cell r="P542" t="str">
            <v>Стр ВЛ-10 д.Мал.Половинка, уч.1/2 (МТС)</v>
          </cell>
          <cell r="Q542">
            <v>1.915</v>
          </cell>
          <cell r="R542">
            <v>0</v>
          </cell>
          <cell r="S542">
            <v>6</v>
          </cell>
        </row>
        <row r="543">
          <cell r="P543" t="str">
            <v>Стр ТП д.Мал.Половинка, уч.1/2 (МТС)</v>
          </cell>
          <cell r="Q543">
            <v>0</v>
          </cell>
          <cell r="R543">
            <v>2.5000000000000001E-2</v>
          </cell>
          <cell r="S543">
            <v>6</v>
          </cell>
        </row>
        <row r="544">
          <cell r="P544" t="str">
            <v>Стр ВЛ-10,  ур. Большая Половинка</v>
          </cell>
          <cell r="Q544">
            <v>1.2250000000000001</v>
          </cell>
          <cell r="R544">
            <v>0</v>
          </cell>
          <cell r="S544">
            <v>3</v>
          </cell>
        </row>
        <row r="545">
          <cell r="P545" t="str">
            <v>Стр ТП-10,  ур. Большая Половинка</v>
          </cell>
          <cell r="Q545">
            <v>0</v>
          </cell>
          <cell r="R545">
            <v>2.5000000000000001E-2</v>
          </cell>
          <cell r="S545">
            <v>3</v>
          </cell>
        </row>
        <row r="546">
          <cell r="P546" t="str">
            <v>ПИР с.Целинное, ул.Ленина, уч.14Б, уч.14</v>
          </cell>
          <cell r="Q546">
            <v>7.3999999999999996E-2</v>
          </cell>
          <cell r="R546">
            <v>0</v>
          </cell>
          <cell r="S546">
            <v>15</v>
          </cell>
        </row>
        <row r="547">
          <cell r="P547" t="str">
            <v>Стр.ВЛИ-0,4.Подс(д),Ланд,Груш,150</v>
          </cell>
          <cell r="Q547">
            <v>3.9E-2</v>
          </cell>
          <cell r="R547">
            <v>0</v>
          </cell>
          <cell r="S547">
            <v>15</v>
          </cell>
        </row>
        <row r="548">
          <cell r="P548" t="str">
            <v>Стр.ВЛИ-0,4.Подс(д),Надежд,Зелен,111</v>
          </cell>
          <cell r="Q548">
            <v>5.8999999999999997E-2</v>
          </cell>
          <cell r="R548">
            <v>0</v>
          </cell>
          <cell r="S548">
            <v>10</v>
          </cell>
        </row>
        <row r="549">
          <cell r="P549" t="str">
            <v>ВЛ-0.4 кВ. мас.Черемушки ул. Степная 31</v>
          </cell>
          <cell r="Q549">
            <v>5.8000000000000003E-2</v>
          </cell>
          <cell r="R549">
            <v>0</v>
          </cell>
          <cell r="S549">
            <v>10</v>
          </cell>
        </row>
        <row r="550">
          <cell r="P550" t="str">
            <v>Стр ВЛ-0,4кВ дач.м-в Черемушки, ул. Степ</v>
          </cell>
          <cell r="Q550">
            <v>0.127</v>
          </cell>
          <cell r="R550">
            <v>0</v>
          </cell>
          <cell r="S550">
            <v>15</v>
          </cell>
        </row>
        <row r="551">
          <cell r="P551" t="str">
            <v>Стр. ВЛИ 0,4кВ с. Б.Яр, ул. Полевая 7</v>
          </cell>
          <cell r="Q551">
            <v>0</v>
          </cell>
          <cell r="R551">
            <v>0</v>
          </cell>
          <cell r="S551">
            <v>15</v>
          </cell>
        </row>
        <row r="552">
          <cell r="P552" t="str">
            <v>Стр. ВЛ-0,4кВ Очуры, Тамбасова, 43-2</v>
          </cell>
          <cell r="Q552">
            <v>5.3999999999999999E-2</v>
          </cell>
          <cell r="R552">
            <v>0</v>
          </cell>
          <cell r="S552">
            <v>15</v>
          </cell>
        </row>
        <row r="553">
          <cell r="P553" t="str">
            <v>ПИР.Саяног,СТ"Малин.зв",Клубн,783</v>
          </cell>
          <cell r="Q553">
            <v>0.17</v>
          </cell>
          <cell r="R553">
            <v>0</v>
          </cell>
          <cell r="S553">
            <v>15</v>
          </cell>
        </row>
        <row r="554">
          <cell r="P554" t="str">
            <v>Стр.ВЛ 0,4 п.Жемчужный, у.Клубничная,11</v>
          </cell>
          <cell r="Q554">
            <v>0.11899999999999999</v>
          </cell>
          <cell r="R554">
            <v>0</v>
          </cell>
          <cell r="S554">
            <v>12</v>
          </cell>
        </row>
        <row r="555">
          <cell r="P555" t="str">
            <v>Стр.ВЛИ-0,4.С-к,РУСАЛ</v>
          </cell>
          <cell r="Q555">
            <v>3.7999999999999999E-2</v>
          </cell>
          <cell r="R555">
            <v>0</v>
          </cell>
          <cell r="S555">
            <v>0.5</v>
          </cell>
        </row>
        <row r="556">
          <cell r="P556" t="str">
            <v>Стр ВЛ-0,4 п.Жемчужн, ул.Клубничная,6,7</v>
          </cell>
          <cell r="Q556">
            <v>0.19800000000000001</v>
          </cell>
          <cell r="R556">
            <v>0</v>
          </cell>
          <cell r="S556">
            <v>10</v>
          </cell>
        </row>
        <row r="557">
          <cell r="P557" t="str">
            <v>стр ВЛ 10 кВ а/д Шира-Нов. уч.2</v>
          </cell>
          <cell r="Q557">
            <v>2.7330000000000001</v>
          </cell>
          <cell r="R557">
            <v>0</v>
          </cell>
          <cell r="S557">
            <v>15</v>
          </cell>
        </row>
        <row r="558">
          <cell r="P558" t="str">
            <v>Стр. ВЛ-0,4кВ р.п. Майна, Рабовича, 14</v>
          </cell>
          <cell r="Q558">
            <v>2.5000000000000001E-2</v>
          </cell>
          <cell r="R558">
            <v>0</v>
          </cell>
          <cell r="S558">
            <v>15</v>
          </cell>
        </row>
        <row r="559">
          <cell r="P559" t="str">
            <v>ПИР 2км от д.Карасук в пойме р. Ерба, 1</v>
          </cell>
          <cell r="Q559">
            <v>0</v>
          </cell>
          <cell r="R559">
            <v>0</v>
          </cell>
          <cell r="S559">
            <v>10</v>
          </cell>
        </row>
        <row r="560">
          <cell r="P560" t="str">
            <v>ВЛ-0,4кв_Боград_ул_Потылицына,37</v>
          </cell>
          <cell r="Q560">
            <v>3.9E-2</v>
          </cell>
          <cell r="R560">
            <v>0</v>
          </cell>
          <cell r="S560">
            <v>15</v>
          </cell>
        </row>
        <row r="561">
          <cell r="P561" t="str">
            <v>Стр ВЛ-10 с.Калинино, ул.Вишневый Сад, 3</v>
          </cell>
          <cell r="Q561">
            <v>0.41599999999999998</v>
          </cell>
          <cell r="R561">
            <v>0</v>
          </cell>
          <cell r="S561">
            <v>15</v>
          </cell>
        </row>
        <row r="562">
          <cell r="P562" t="str">
            <v>Стр ТП с.Калинино, ул.Вишневый Сад, 3</v>
          </cell>
          <cell r="Q562">
            <v>0</v>
          </cell>
          <cell r="R562">
            <v>0.63</v>
          </cell>
          <cell r="S562">
            <v>15</v>
          </cell>
        </row>
        <row r="563">
          <cell r="P563" t="str">
            <v>Стр ВЛ-0,4 с.Калинино, ул.Вишневый Сад,3</v>
          </cell>
          <cell r="Q563">
            <v>0.17699999999999999</v>
          </cell>
          <cell r="R563">
            <v>0</v>
          </cell>
          <cell r="S563">
            <v>15</v>
          </cell>
        </row>
        <row r="564">
          <cell r="P564" t="str">
            <v>Стр.ВЛИ-0,4.С-к,Металлург,2К</v>
          </cell>
          <cell r="Q564">
            <v>3.1E-2</v>
          </cell>
          <cell r="R564">
            <v>0</v>
          </cell>
          <cell r="S564">
            <v>15</v>
          </cell>
        </row>
        <row r="565">
          <cell r="P565" t="str">
            <v>Стр. ТП 6/0,4 с Прииск. ул Центральн. 1Д</v>
          </cell>
          <cell r="Q565">
            <v>0</v>
          </cell>
          <cell r="R565">
            <v>0</v>
          </cell>
          <cell r="S565">
            <v>120</v>
          </cell>
        </row>
        <row r="566">
          <cell r="P566" t="str">
            <v>стр КТП 10/0,4кВ а/д Шира-Нов. уч.2</v>
          </cell>
          <cell r="Q566">
            <v>0</v>
          </cell>
          <cell r="R566">
            <v>2.5000000000000001E-2</v>
          </cell>
          <cell r="S566">
            <v>15</v>
          </cell>
        </row>
        <row r="567">
          <cell r="P567" t="str">
            <v>ТП_Калинино_ул_50лет Победы,16Б</v>
          </cell>
          <cell r="Q567">
            <v>0</v>
          </cell>
          <cell r="R567">
            <v>0</v>
          </cell>
          <cell r="S567">
            <v>15</v>
          </cell>
        </row>
        <row r="568">
          <cell r="P568" t="str">
            <v>ВЛ-0,4кВ_Калинино_ул_50летПобеды,16Б</v>
          </cell>
          <cell r="Q568">
            <v>8.3000000000000004E-2</v>
          </cell>
          <cell r="R568">
            <v>0</v>
          </cell>
          <cell r="S568">
            <v>15</v>
          </cell>
        </row>
        <row r="569">
          <cell r="P569" t="str">
            <v>ТП-10/0,4кВ_восточ_границы_СаАЗ</v>
          </cell>
          <cell r="Q569">
            <v>0</v>
          </cell>
          <cell r="R569">
            <v>0.16</v>
          </cell>
          <cell r="S569">
            <v>149</v>
          </cell>
        </row>
        <row r="570">
          <cell r="P570" t="str">
            <v>ВЛ-10_восточ_границы_СаАЗ</v>
          </cell>
          <cell r="Q570">
            <v>0.247</v>
          </cell>
          <cell r="R570">
            <v>0</v>
          </cell>
          <cell r="S570">
            <v>149</v>
          </cell>
        </row>
        <row r="571">
          <cell r="P571" t="str">
            <v>ТП льгот.категор. до 15 кВт (УАРЭС)-2</v>
          </cell>
          <cell r="Q571">
            <v>0.34300000000000003</v>
          </cell>
          <cell r="R571">
            <v>0</v>
          </cell>
          <cell r="S571">
            <v>15</v>
          </cell>
        </row>
        <row r="572">
          <cell r="P572" t="str">
            <v>Стр. ВЛ 0,4кВ с. Таштып, Коммунальн. 11</v>
          </cell>
          <cell r="Q572">
            <v>4.1000000000000002E-2</v>
          </cell>
          <cell r="R572">
            <v>0</v>
          </cell>
          <cell r="S572">
            <v>15</v>
          </cell>
        </row>
        <row r="573">
          <cell r="P573" t="str">
            <v>Стр. ВЛ 0,4кВ с. Таштып, ул. Новая, 9</v>
          </cell>
          <cell r="Q573">
            <v>0.06</v>
          </cell>
          <cell r="R573">
            <v>0</v>
          </cell>
          <cell r="S573">
            <v>15</v>
          </cell>
        </row>
        <row r="574">
          <cell r="P574" t="str">
            <v>Стр. ВЛ-0,4 Новоенисейка, ул.Полевая,2,6</v>
          </cell>
          <cell r="Q574">
            <v>0.111</v>
          </cell>
          <cell r="R574">
            <v>0</v>
          </cell>
          <cell r="S574">
            <v>15</v>
          </cell>
        </row>
        <row r="575">
          <cell r="P575" t="str">
            <v>Стр ТП10/0,4 200м на север от с. Очуры</v>
          </cell>
          <cell r="Q575">
            <v>0</v>
          </cell>
          <cell r="R575">
            <v>2.5000000000000001E-2</v>
          </cell>
          <cell r="S575">
            <v>15</v>
          </cell>
        </row>
        <row r="576">
          <cell r="P576" t="str">
            <v>Стр. ВЛ-10 200м на север от с. Очуры</v>
          </cell>
          <cell r="Q576">
            <v>1.7000000000000001E-2</v>
          </cell>
          <cell r="R576">
            <v>0</v>
          </cell>
          <cell r="S576">
            <v>15</v>
          </cell>
        </row>
        <row r="577">
          <cell r="P577" t="str">
            <v>Стр. ВЛ-0,4 200м на север от с. Очуры</v>
          </cell>
          <cell r="Q577">
            <v>4.1000000000000002E-2</v>
          </cell>
          <cell r="R577">
            <v>0</v>
          </cell>
          <cell r="S577">
            <v>15</v>
          </cell>
        </row>
        <row r="578">
          <cell r="P578" t="str">
            <v>ВЛИ 0,4кВ с. Белый Яр, ул. Луговая 17</v>
          </cell>
          <cell r="Q578">
            <v>9.7000000000000003E-2</v>
          </cell>
          <cell r="R578">
            <v>0</v>
          </cell>
          <cell r="S578">
            <v>10</v>
          </cell>
        </row>
        <row r="579">
          <cell r="P579" t="str">
            <v>Стр.Подс,Урожайн,Кленов,2</v>
          </cell>
          <cell r="Q579">
            <v>0</v>
          </cell>
          <cell r="R579">
            <v>0</v>
          </cell>
          <cell r="S579">
            <v>15</v>
          </cell>
        </row>
        <row r="580">
          <cell r="P580" t="str">
            <v>Стр. ТП6/0,4 Алт. р-н, ЗАО"Алтайское", о</v>
          </cell>
          <cell r="Q580">
            <v>0</v>
          </cell>
          <cell r="R580">
            <v>2.5000000000000001E-2</v>
          </cell>
          <cell r="S580">
            <v>10</v>
          </cell>
        </row>
        <row r="581">
          <cell r="P581" t="str">
            <v>Стр. ВЛ-6 Алт. р-н, ЗАО"Алтайское", отде</v>
          </cell>
          <cell r="Q581">
            <v>0.03</v>
          </cell>
          <cell r="R581">
            <v>0</v>
          </cell>
          <cell r="S581">
            <v>10</v>
          </cell>
        </row>
        <row r="582">
          <cell r="P582" t="str">
            <v>ТП-10/0,4кВ_ФГБУ_ЦАО_Самохвал</v>
          </cell>
          <cell r="Q582">
            <v>0</v>
          </cell>
          <cell r="R582">
            <v>6.3E-2</v>
          </cell>
          <cell r="S582">
            <v>15</v>
          </cell>
        </row>
        <row r="583">
          <cell r="P583" t="str">
            <v>ВЛ-10кВ_ФГБУ_ЦАО_Самохвал</v>
          </cell>
          <cell r="Q583">
            <v>1.024</v>
          </cell>
          <cell r="R583">
            <v>0</v>
          </cell>
          <cell r="S583">
            <v>15</v>
          </cell>
        </row>
        <row r="584">
          <cell r="P584" t="str">
            <v>ВЛ_0,4кВ_ФГБУ_ЦАО_Самохвал</v>
          </cell>
          <cell r="Q584">
            <v>0</v>
          </cell>
          <cell r="R584">
            <v>0</v>
          </cell>
          <cell r="S584">
            <v>15</v>
          </cell>
        </row>
        <row r="585">
          <cell r="P585" t="str">
            <v>СМУ КТП Кайбалы, ул.Саянская, 46</v>
          </cell>
          <cell r="Q585">
            <v>0</v>
          </cell>
          <cell r="R585">
            <v>0.1</v>
          </cell>
          <cell r="S585">
            <v>15</v>
          </cell>
        </row>
        <row r="586">
          <cell r="P586" t="str">
            <v>стр. ВЛ 0,4 кВ Кайбалы Саянская 40,42</v>
          </cell>
          <cell r="Q586">
            <v>0.30399999999999999</v>
          </cell>
          <cell r="R586">
            <v>0</v>
          </cell>
          <cell r="S586">
            <v>15</v>
          </cell>
        </row>
        <row r="587">
          <cell r="P587" t="str">
            <v>стр ВЛ 0,4 кВ Подсинее ул. Трактовая 4</v>
          </cell>
          <cell r="Q587">
            <v>0.113</v>
          </cell>
          <cell r="R587">
            <v>0</v>
          </cell>
          <cell r="S587">
            <v>15</v>
          </cell>
        </row>
        <row r="588">
          <cell r="P588" t="str">
            <v>Стр.ТП-10/0,4.Аскиз,у.65летПобеды,1</v>
          </cell>
          <cell r="Q588">
            <v>0</v>
          </cell>
          <cell r="R588">
            <v>0.16300000000000001</v>
          </cell>
          <cell r="S588">
            <v>7</v>
          </cell>
        </row>
        <row r="589">
          <cell r="P589" t="str">
            <v>Стр.ВЛИ-0,4.Аскиз,у.65летПобеды,1</v>
          </cell>
          <cell r="Q589">
            <v>0.67500000000000004</v>
          </cell>
          <cell r="R589">
            <v>0</v>
          </cell>
          <cell r="S589">
            <v>7</v>
          </cell>
        </row>
        <row r="590">
          <cell r="P590" t="str">
            <v>Стр.ВЛЗ-10.Аскиз,у.65летПобеды,1</v>
          </cell>
          <cell r="Q590">
            <v>0</v>
          </cell>
          <cell r="R590">
            <v>0</v>
          </cell>
          <cell r="S590">
            <v>7</v>
          </cell>
        </row>
        <row r="591">
          <cell r="P591" t="str">
            <v>ПИР п. Расцвет, ул.Достоевского, 2</v>
          </cell>
          <cell r="Q591">
            <v>0.27200000000000002</v>
          </cell>
          <cell r="R591">
            <v>0</v>
          </cell>
          <cell r="S591">
            <v>15</v>
          </cell>
        </row>
        <row r="592">
          <cell r="P592" t="str">
            <v>Стр. ВЛ-0,4 п.Тепличн., Пионерская, 21а</v>
          </cell>
          <cell r="Q592">
            <v>7.3999999999999996E-2</v>
          </cell>
          <cell r="R592">
            <v>0</v>
          </cell>
          <cell r="S592">
            <v>15</v>
          </cell>
        </row>
        <row r="593">
          <cell r="P593" t="str">
            <v>Стр. ВЛ-10 У-Аб. р-н, в 4км от с.Вершино</v>
          </cell>
          <cell r="Q593">
            <v>9.2999999999999999E-2</v>
          </cell>
          <cell r="R593">
            <v>0</v>
          </cell>
          <cell r="S593">
            <v>15</v>
          </cell>
        </row>
        <row r="594">
          <cell r="P594" t="str">
            <v>Стр. ТП10/0,4 У-Аб. р-н, в 4км от с.Верш</v>
          </cell>
          <cell r="Q594">
            <v>0</v>
          </cell>
          <cell r="R594">
            <v>2.5000000000000001E-2</v>
          </cell>
          <cell r="S594">
            <v>15</v>
          </cell>
        </row>
        <row r="595">
          <cell r="P595" t="str">
            <v>Стр. ВЛ-0,4 У-Аб. р-н, в 4км от с.Вершин</v>
          </cell>
          <cell r="Q595">
            <v>5.0000000000000001E-3</v>
          </cell>
          <cell r="R595">
            <v>0</v>
          </cell>
          <cell r="S595">
            <v>15</v>
          </cell>
        </row>
        <row r="596">
          <cell r="P596" t="str">
            <v>ПИР г. Абакан, ул. Саянская, 101</v>
          </cell>
          <cell r="Q596">
            <v>0</v>
          </cell>
          <cell r="R596">
            <v>0</v>
          </cell>
          <cell r="S596">
            <v>15</v>
          </cell>
        </row>
        <row r="597">
          <cell r="P597" t="str">
            <v>СтрВЛ-0,4 п. Расцвет, ул. Березовая, 8</v>
          </cell>
          <cell r="Q597">
            <v>1.4999999999999999E-2</v>
          </cell>
          <cell r="R597">
            <v>0</v>
          </cell>
          <cell r="S597">
            <v>15</v>
          </cell>
        </row>
        <row r="598">
          <cell r="P598" t="str">
            <v>СтрВЛ-04с. Зеленое,ул.Шестнадцатая,17</v>
          </cell>
          <cell r="Q598">
            <v>0.06</v>
          </cell>
          <cell r="R598">
            <v>0</v>
          </cell>
          <cell r="S598">
            <v>15</v>
          </cell>
        </row>
        <row r="599">
          <cell r="P599" t="str">
            <v>СтрВЛ-04Абакан, ул. Центральная,180А</v>
          </cell>
          <cell r="Q599">
            <v>5.8000000000000003E-2</v>
          </cell>
          <cell r="R599">
            <v>0</v>
          </cell>
          <cell r="S599">
            <v>15</v>
          </cell>
        </row>
        <row r="600">
          <cell r="P600" t="str">
            <v>Стр. ВЛИ-0,4 м.Надежда,Лесная,9</v>
          </cell>
          <cell r="Q600">
            <v>0.13</v>
          </cell>
          <cell r="R600">
            <v>0</v>
          </cell>
          <cell r="S600">
            <v>15</v>
          </cell>
        </row>
        <row r="601">
          <cell r="P601" t="str">
            <v>СтрВЛ-0,4д. Чапаево, ул. Московская,37А</v>
          </cell>
          <cell r="Q601">
            <v>1.0999999999999999E-2</v>
          </cell>
          <cell r="R601">
            <v>0</v>
          </cell>
          <cell r="S601">
            <v>15</v>
          </cell>
        </row>
        <row r="602">
          <cell r="P602" t="str">
            <v>ВЛ-0,4кВ_Абакан_ул_Тридцать_вторая_2</v>
          </cell>
          <cell r="Q602">
            <v>2.1000000000000001E-2</v>
          </cell>
          <cell r="R602">
            <v>0</v>
          </cell>
          <cell r="S602">
            <v>15</v>
          </cell>
        </row>
        <row r="603">
          <cell r="P603" t="str">
            <v>СтрТП Сибиряк, ул. Четвертая, 33</v>
          </cell>
          <cell r="Q603">
            <v>0</v>
          </cell>
          <cell r="R603">
            <v>0.1</v>
          </cell>
          <cell r="S603">
            <v>10</v>
          </cell>
        </row>
        <row r="604">
          <cell r="P604" t="str">
            <v>стр ВЛ 0,4 кВ СТ "Сибиряк" ул. 4-ая 33</v>
          </cell>
          <cell r="Q604">
            <v>0.378</v>
          </cell>
          <cell r="R604">
            <v>0</v>
          </cell>
          <cell r="S604">
            <v>10</v>
          </cell>
        </row>
        <row r="605">
          <cell r="P605" t="str">
            <v>стр ВЛ 10 кВ  "Прибой" Абрикосовая34</v>
          </cell>
          <cell r="Q605">
            <v>0.44800000000000001</v>
          </cell>
          <cell r="R605">
            <v>0</v>
          </cell>
          <cell r="S605">
            <v>15</v>
          </cell>
        </row>
        <row r="606">
          <cell r="P606" t="str">
            <v>Стр 10кВ а.Райков, Восточн. Ветка</v>
          </cell>
          <cell r="Q606">
            <v>1.2E-2</v>
          </cell>
          <cell r="R606">
            <v>0</v>
          </cell>
          <cell r="S606">
            <v>15</v>
          </cell>
        </row>
        <row r="607">
          <cell r="P607" t="str">
            <v>Стр ТП а.Райков, Восточн. Ветка</v>
          </cell>
          <cell r="Q607">
            <v>0</v>
          </cell>
          <cell r="R607">
            <v>2.5000000000000001E-2</v>
          </cell>
          <cell r="S607">
            <v>15</v>
          </cell>
        </row>
        <row r="608">
          <cell r="P608" t="str">
            <v>Стр 0,4кВ а.Райков, Восточн. Ветка</v>
          </cell>
          <cell r="Q608">
            <v>2.1999999999999999E-2</v>
          </cell>
          <cell r="R608">
            <v>0</v>
          </cell>
          <cell r="S608">
            <v>15</v>
          </cell>
        </row>
        <row r="609">
          <cell r="P609" t="str">
            <v>Стр 10кВ Сапогов, пр. Центральный, 24,42</v>
          </cell>
          <cell r="Q609">
            <v>0.67200000000000004</v>
          </cell>
          <cell r="R609">
            <v>0</v>
          </cell>
          <cell r="S609">
            <v>15</v>
          </cell>
        </row>
        <row r="610">
          <cell r="P610" t="str">
            <v>Стр ТП Сапогов, пр. Центральный, 24, 42</v>
          </cell>
          <cell r="Q610">
            <v>0</v>
          </cell>
          <cell r="R610">
            <v>0.16</v>
          </cell>
          <cell r="S610">
            <v>15</v>
          </cell>
        </row>
        <row r="611">
          <cell r="P611" t="str">
            <v>Стр 0,4кВ Сапогов, пр. Центральн, 24,42</v>
          </cell>
          <cell r="Q611">
            <v>0.29900000000000004</v>
          </cell>
          <cell r="R611">
            <v>0</v>
          </cell>
          <cell r="S611">
            <v>15</v>
          </cell>
        </row>
        <row r="612">
          <cell r="P612" t="str">
            <v>Стр ВЛ-0,4г.Абакан блок 25, ряд 50, № 8</v>
          </cell>
          <cell r="Q612">
            <v>0</v>
          </cell>
          <cell r="R612">
            <v>0</v>
          </cell>
          <cell r="S612">
            <v>10</v>
          </cell>
        </row>
        <row r="613">
          <cell r="P613" t="str">
            <v>СМУ_10_Абакан, 1 жилой р-н (Мегафон)</v>
          </cell>
          <cell r="Q613">
            <v>0.111</v>
          </cell>
          <cell r="R613">
            <v>0</v>
          </cell>
          <cell r="S613">
            <v>7</v>
          </cell>
        </row>
        <row r="614">
          <cell r="P614" t="str">
            <v>СМУ_ТП_Абакан, 1 жилой р-н (Мегафон)</v>
          </cell>
          <cell r="Q614">
            <v>0</v>
          </cell>
          <cell r="R614">
            <v>0.1</v>
          </cell>
          <cell r="S614">
            <v>7</v>
          </cell>
        </row>
        <row r="615">
          <cell r="P615" t="str">
            <v>Стр ВЛ-10 г.Абакан блок 25, ряд 50, № 8</v>
          </cell>
          <cell r="Q615">
            <v>0</v>
          </cell>
          <cell r="R615">
            <v>0</v>
          </cell>
          <cell r="S615">
            <v>10</v>
          </cell>
        </row>
        <row r="616">
          <cell r="P616" t="str">
            <v>СМУ КЛ 10 Абакан, 1 жилой р-н (Мегафон)</v>
          </cell>
          <cell r="Q616">
            <v>0.127</v>
          </cell>
          <cell r="R616">
            <v>0</v>
          </cell>
          <cell r="S616">
            <v>7</v>
          </cell>
        </row>
        <row r="617">
          <cell r="P617" t="str">
            <v>РЭС Установка рекло-узла в ТП-03А-08-99</v>
          </cell>
          <cell r="Q617">
            <v>0</v>
          </cell>
          <cell r="R617">
            <v>0</v>
          </cell>
          <cell r="S617">
            <v>1247.57</v>
          </cell>
        </row>
        <row r="618">
          <cell r="P618" t="str">
            <v>РЭС КЛ-04 кВ г. Тихонова, 4В       Строи</v>
          </cell>
          <cell r="Q618">
            <v>0.20499999999999999</v>
          </cell>
          <cell r="R618">
            <v>0</v>
          </cell>
          <cell r="S618">
            <v>187.3</v>
          </cell>
        </row>
        <row r="619">
          <cell r="P619" t="str">
            <v>ВЛИ-0,4_Черногорск_Жульмина 3А</v>
          </cell>
          <cell r="Q619">
            <v>0</v>
          </cell>
          <cell r="R619">
            <v>0</v>
          </cell>
          <cell r="S619">
            <v>15</v>
          </cell>
        </row>
        <row r="620">
          <cell r="P620" t="str">
            <v>ВЛИ-0,4_Черногорск_Совет ветеранов_77</v>
          </cell>
          <cell r="Q620">
            <v>0</v>
          </cell>
          <cell r="R620">
            <v>0</v>
          </cell>
          <cell r="S620">
            <v>15</v>
          </cell>
        </row>
        <row r="621">
          <cell r="P621" t="str">
            <v>КТП_Черногорск_ИЖС_Просвещения 10а</v>
          </cell>
          <cell r="Q621">
            <v>0</v>
          </cell>
          <cell r="R621">
            <v>0.25</v>
          </cell>
          <cell r="S621">
            <v>15</v>
          </cell>
        </row>
        <row r="622">
          <cell r="P622" t="str">
            <v>ВЛИ_Черногорск_ИЖС_Просвещения 10а</v>
          </cell>
          <cell r="Q622">
            <v>4.1000000000000002E-2</v>
          </cell>
          <cell r="R622">
            <v>0</v>
          </cell>
          <cell r="S622">
            <v>15</v>
          </cell>
        </row>
        <row r="623">
          <cell r="P623" t="str">
            <v>ВЛЗ-10кВ_Черногорск_Мира 026</v>
          </cell>
          <cell r="Q623">
            <v>5.0000000000000001E-3</v>
          </cell>
          <cell r="R623">
            <v>0</v>
          </cell>
          <cell r="S623">
            <v>15</v>
          </cell>
        </row>
        <row r="624">
          <cell r="P624" t="str">
            <v>ПИР ВЛ 10/0,4 в пойме р.Тесь с.Боград</v>
          </cell>
          <cell r="Q624">
            <v>4.7050000000000001</v>
          </cell>
          <cell r="R624">
            <v>0</v>
          </cell>
          <cell r="S624">
            <v>10</v>
          </cell>
        </row>
        <row r="625">
          <cell r="P625" t="str">
            <v>Стр. ВЛ-10 Саян-к, ул.Индустр. 31Л, 31М</v>
          </cell>
          <cell r="Q625">
            <v>0.32700000000000001</v>
          </cell>
          <cell r="R625">
            <v>0</v>
          </cell>
          <cell r="S625">
            <v>15</v>
          </cell>
        </row>
        <row r="626">
          <cell r="P626" t="str">
            <v>Стр ТП10/0,4 Саян-к, Индустр, 31Л, 31М</v>
          </cell>
          <cell r="Q626">
            <v>0</v>
          </cell>
          <cell r="R626">
            <v>0.1</v>
          </cell>
          <cell r="S626">
            <v>15</v>
          </cell>
        </row>
        <row r="627">
          <cell r="P627" t="str">
            <v>Стр КЛ10 Саян-к, Индустр, 31Л, 31М</v>
          </cell>
          <cell r="Q627">
            <v>0.14000000000000001</v>
          </cell>
          <cell r="R627">
            <v>0</v>
          </cell>
          <cell r="S627">
            <v>15</v>
          </cell>
        </row>
        <row r="628">
          <cell r="P628" t="str">
            <v>Стр ВЛИ-0,4 Саян-к, Индустр, 31Л, 31М</v>
          </cell>
          <cell r="Q628">
            <v>0</v>
          </cell>
          <cell r="R628">
            <v>0</v>
          </cell>
          <cell r="S628">
            <v>15</v>
          </cell>
        </row>
        <row r="629">
          <cell r="P629" t="str">
            <v>Стр. ВЛ 0,4кВ Саяног-к, Полевая, 554</v>
          </cell>
          <cell r="Q629">
            <v>8.7999999999999995E-2</v>
          </cell>
          <cell r="R629">
            <v>0</v>
          </cell>
          <cell r="S629">
            <v>15</v>
          </cell>
        </row>
        <row r="630">
          <cell r="P630" t="str">
            <v>Стр. 0,4кВ с.Аскиз, ул. Жукова, 17</v>
          </cell>
          <cell r="Q630">
            <v>3.1E-2</v>
          </cell>
          <cell r="R630">
            <v>0</v>
          </cell>
          <cell r="S630">
            <v>15</v>
          </cell>
        </row>
        <row r="631">
          <cell r="P631" t="str">
            <v>Стр. ВЛ0,4кВ с. Аскиз , ул. Промышленная</v>
          </cell>
          <cell r="Q631">
            <v>1.9E-2</v>
          </cell>
          <cell r="R631">
            <v>0</v>
          </cell>
          <cell r="S631">
            <v>15</v>
          </cell>
        </row>
        <row r="632">
          <cell r="P632" t="str">
            <v>стр. ВЛ0,4кВ с.Аскиз, ул.Пограничная, 19</v>
          </cell>
          <cell r="Q632">
            <v>0.03</v>
          </cell>
          <cell r="R632">
            <v>0</v>
          </cell>
          <cell r="S632">
            <v>7</v>
          </cell>
        </row>
        <row r="633">
          <cell r="P633" t="str">
            <v>Стр. 0,4кВ с.Аскиз, ул. Кадышева, 48</v>
          </cell>
          <cell r="Q633">
            <v>0.09</v>
          </cell>
          <cell r="R633">
            <v>0</v>
          </cell>
          <cell r="S633">
            <v>15</v>
          </cell>
        </row>
        <row r="634">
          <cell r="P634" t="str">
            <v>Стр 0,4 кВ Катанов, ул. Новая, 2А</v>
          </cell>
          <cell r="Q634">
            <v>0.25700000000000001</v>
          </cell>
          <cell r="R634">
            <v>0</v>
          </cell>
          <cell r="S634">
            <v>15</v>
          </cell>
        </row>
        <row r="635">
          <cell r="P635" t="str">
            <v>стр ВЛ-0,4кВс. Аскиз, ул. Победы, 30</v>
          </cell>
          <cell r="Q635">
            <v>2.9000000000000001E-2</v>
          </cell>
          <cell r="R635">
            <v>0</v>
          </cell>
          <cell r="S635">
            <v>15</v>
          </cell>
        </row>
        <row r="636">
          <cell r="P636" t="str">
            <v>Стр. 0,4кВ с.Аскиз, ул. Ахпашева, 12</v>
          </cell>
          <cell r="Q636">
            <v>0.161</v>
          </cell>
          <cell r="R636">
            <v>0</v>
          </cell>
          <cell r="S636">
            <v>15</v>
          </cell>
        </row>
        <row r="637">
          <cell r="P637" t="str">
            <v>стр ВЛ0,4кВ д. Луговая, в 2-х км на севе</v>
          </cell>
          <cell r="Q637">
            <v>0.22500000000000001</v>
          </cell>
          <cell r="R637">
            <v>0</v>
          </cell>
          <cell r="S637">
            <v>15</v>
          </cell>
        </row>
        <row r="638">
          <cell r="P638" t="str">
            <v>Стр. ВЛ-0,4кв с. Аскиз ул.Аскизская, 46</v>
          </cell>
          <cell r="Q638">
            <v>0.1</v>
          </cell>
          <cell r="R638">
            <v>0</v>
          </cell>
          <cell r="S638">
            <v>7</v>
          </cell>
        </row>
        <row r="639">
          <cell r="P639" t="str">
            <v>ПИР_Шебаевское_3,5км_запад_Зеленое_уч.3</v>
          </cell>
          <cell r="Q639">
            <v>3.3029999999999999</v>
          </cell>
          <cell r="R639">
            <v>0</v>
          </cell>
          <cell r="S639">
            <v>15</v>
          </cell>
        </row>
        <row r="640">
          <cell r="P640" t="str">
            <v>Стр ТП с. Зеленое,ул. Пятнадцатая,55</v>
          </cell>
          <cell r="Q640">
            <v>0</v>
          </cell>
          <cell r="R640">
            <v>2.5000000000000001E-2</v>
          </cell>
          <cell r="S640">
            <v>15</v>
          </cell>
        </row>
        <row r="641">
          <cell r="P641" t="str">
            <v>СТП_Шебаевское_3,5км_запад_Зеленое_уч.3</v>
          </cell>
          <cell r="Q641">
            <v>0</v>
          </cell>
          <cell r="R641">
            <v>2.5000000000000001E-2</v>
          </cell>
          <cell r="S641">
            <v>15</v>
          </cell>
        </row>
        <row r="642">
          <cell r="P642" t="str">
            <v>СтрВЛ-04 с. Зеленое,ул. Пятнадцатая,55</v>
          </cell>
          <cell r="Q642">
            <v>0.129</v>
          </cell>
          <cell r="R642">
            <v>0</v>
          </cell>
          <cell r="S642">
            <v>15</v>
          </cell>
        </row>
        <row r="643">
          <cell r="P643" t="str">
            <v>СтрВЛ-10 с. Зеленое,ул. Пятнадцатая,55</v>
          </cell>
          <cell r="Q643">
            <v>0</v>
          </cell>
          <cell r="R643">
            <v>0</v>
          </cell>
          <cell r="S643">
            <v>15</v>
          </cell>
        </row>
        <row r="644">
          <cell r="P644" t="str">
            <v>Стр ТП с. Зеленое,ул.Тридцать четв,1,12</v>
          </cell>
          <cell r="Q644">
            <v>0</v>
          </cell>
          <cell r="R644">
            <v>0.1</v>
          </cell>
          <cell r="S644">
            <v>15</v>
          </cell>
        </row>
        <row r="645">
          <cell r="P645" t="str">
            <v>ВЛИ-0,4_Черногорск_Январская 17</v>
          </cell>
          <cell r="Q645">
            <v>0</v>
          </cell>
          <cell r="R645">
            <v>0</v>
          </cell>
          <cell r="S645">
            <v>15</v>
          </cell>
        </row>
        <row r="646">
          <cell r="P646" t="str">
            <v>СтрВЛ0,4кВ аал. Катанов, ул. Шоссейная,3</v>
          </cell>
          <cell r="Q646">
            <v>0.29399999999999998</v>
          </cell>
          <cell r="R646">
            <v>0</v>
          </cell>
          <cell r="S646">
            <v>10</v>
          </cell>
        </row>
        <row r="647">
          <cell r="P647" t="str">
            <v>ВЛ-10кВ_ 91км а/д Абакан-Ак-Довурак</v>
          </cell>
          <cell r="Q647">
            <v>9.1999999999999998E-2</v>
          </cell>
          <cell r="R647">
            <v>0</v>
          </cell>
          <cell r="S647">
            <v>15</v>
          </cell>
        </row>
        <row r="648">
          <cell r="P648" t="str">
            <v>СМУ_КТП_ 91км а/д Абакан-Ак-Довурак</v>
          </cell>
          <cell r="Q648">
            <v>0</v>
          </cell>
          <cell r="R648">
            <v>0.04</v>
          </cell>
          <cell r="S648">
            <v>15</v>
          </cell>
        </row>
        <row r="649">
          <cell r="P649" t="str">
            <v>Стр. ВЛ-0,4 Таштып, ул.Майнагашева, 9</v>
          </cell>
          <cell r="Q649">
            <v>3.2000000000000001E-2</v>
          </cell>
          <cell r="R649">
            <v>0</v>
          </cell>
          <cell r="S649">
            <v>15</v>
          </cell>
        </row>
        <row r="650">
          <cell r="P650" t="str">
            <v>ПИР с. Таштып, ул. А. Матерова, 14</v>
          </cell>
          <cell r="Q650">
            <v>0</v>
          </cell>
          <cell r="R650">
            <v>0</v>
          </cell>
          <cell r="S650">
            <v>15</v>
          </cell>
        </row>
        <row r="651">
          <cell r="P651" t="str">
            <v>стр ВЛ 0,4_Н.Курлуг. Подгорная 2</v>
          </cell>
          <cell r="Q651">
            <v>6.7000000000000004E-2</v>
          </cell>
          <cell r="R651">
            <v>0</v>
          </cell>
          <cell r="S651">
            <v>5</v>
          </cell>
        </row>
        <row r="652">
          <cell r="P652" t="str">
            <v>ПИР с. Таштып, ул. Славянская, 31</v>
          </cell>
          <cell r="Q652">
            <v>0</v>
          </cell>
          <cell r="R652">
            <v>0</v>
          </cell>
          <cell r="S652">
            <v>15</v>
          </cell>
        </row>
        <row r="653">
          <cell r="P653" t="str">
            <v>Стр 0,4 кВ Аскиз, ул. Майнагашева, 24</v>
          </cell>
          <cell r="Q653">
            <v>9.1999999999999998E-2</v>
          </cell>
          <cell r="R653">
            <v>0</v>
          </cell>
          <cell r="S653">
            <v>15</v>
          </cell>
        </row>
        <row r="654">
          <cell r="P654" t="str">
            <v>Стр ВЛИ-0,4кВ с.Таштып, ул. Коммунальна</v>
          </cell>
          <cell r="Q654">
            <v>4.2999999999999997E-2</v>
          </cell>
          <cell r="R654">
            <v>0</v>
          </cell>
          <cell r="S654">
            <v>15</v>
          </cell>
        </row>
        <row r="655">
          <cell r="P655" t="str">
            <v>Стр.ВЛИ-0,4.Подс(д),Нагор,Цветоч,178</v>
          </cell>
          <cell r="Q655">
            <v>2.4E-2</v>
          </cell>
          <cell r="R655">
            <v>0</v>
          </cell>
          <cell r="S655">
            <v>15</v>
          </cell>
        </row>
        <row r="656">
          <cell r="P656" t="str">
            <v>стр КТП 6/0,4 кВ Колягино, Донская 30</v>
          </cell>
          <cell r="Q656">
            <v>0</v>
          </cell>
          <cell r="R656">
            <v>0.1</v>
          </cell>
          <cell r="S656">
            <v>15</v>
          </cell>
        </row>
        <row r="657">
          <cell r="P657" t="str">
            <v>стр ВЛ 0,4 кВ Колягино, Донская, Осинова</v>
          </cell>
          <cell r="Q657">
            <v>0.40500000000000003</v>
          </cell>
          <cell r="R657">
            <v>0</v>
          </cell>
          <cell r="S657">
            <v>15</v>
          </cell>
        </row>
        <row r="658">
          <cell r="P658" t="str">
            <v>ТП_Подсинее, ул.Нагорная,23,25</v>
          </cell>
          <cell r="Q658">
            <v>0</v>
          </cell>
          <cell r="R658">
            <v>0.04</v>
          </cell>
          <cell r="S658">
            <v>7</v>
          </cell>
        </row>
        <row r="659">
          <cell r="P659" t="str">
            <v>ПИР.Подс(д),Архитект,Нагорн,23,25</v>
          </cell>
          <cell r="Q659">
            <v>1.2999999999999999E-2</v>
          </cell>
          <cell r="R659">
            <v>0</v>
          </cell>
          <cell r="S659">
            <v>15</v>
          </cell>
        </row>
        <row r="660">
          <cell r="P660" t="str">
            <v>Стр ВЛ 10 кВ аал Сафронов (лот 19)</v>
          </cell>
          <cell r="Q660">
            <v>4.032</v>
          </cell>
          <cell r="R660">
            <v>0</v>
          </cell>
          <cell r="S660">
            <v>10</v>
          </cell>
        </row>
        <row r="661">
          <cell r="P661" t="str">
            <v>Стр КТП 10/0,4 аал Сафронов (лот19)</v>
          </cell>
          <cell r="Q661">
            <v>0</v>
          </cell>
          <cell r="R661">
            <v>2.5000000000000001E-2</v>
          </cell>
          <cell r="S661">
            <v>10</v>
          </cell>
        </row>
        <row r="662">
          <cell r="P662" t="str">
            <v>Стр ВЛ 0,4 аал Сафронов (лот19)</v>
          </cell>
          <cell r="Q662">
            <v>4.4999999999999998E-2</v>
          </cell>
          <cell r="R662">
            <v>0</v>
          </cell>
          <cell r="S662">
            <v>10</v>
          </cell>
        </row>
        <row r="663">
          <cell r="P663" t="str">
            <v>Стр СТП Аскиз, ул. Майнагашева, 24</v>
          </cell>
          <cell r="Q663">
            <v>0</v>
          </cell>
          <cell r="R663">
            <v>0.1</v>
          </cell>
          <cell r="S663">
            <v>15</v>
          </cell>
        </row>
        <row r="664">
          <cell r="P664" t="str">
            <v>ВЛ-10 кВ  с. Аскиз, ул. Тейская, 29</v>
          </cell>
          <cell r="Q664">
            <v>0.10299999999999999</v>
          </cell>
          <cell r="R664">
            <v>0</v>
          </cell>
          <cell r="S664">
            <v>15</v>
          </cell>
        </row>
        <row r="665">
          <cell r="P665" t="str">
            <v>Стр.КТП 10/0,4 с. Аскиз, ул. Тейская, 29</v>
          </cell>
          <cell r="Q665">
            <v>0</v>
          </cell>
          <cell r="R665">
            <v>0.1</v>
          </cell>
          <cell r="S665">
            <v>15</v>
          </cell>
        </row>
        <row r="666">
          <cell r="P666" t="str">
            <v>Стр. ВЛ0,4кВ с.Аскиз, ул.Тейская, 28</v>
          </cell>
          <cell r="Q666">
            <v>0.13100000000000001</v>
          </cell>
          <cell r="R666">
            <v>0</v>
          </cell>
          <cell r="S666">
            <v>15</v>
          </cell>
        </row>
        <row r="667">
          <cell r="P667" t="str">
            <v>ВЛИ-0,4_Черногорск_Чкалова 93</v>
          </cell>
          <cell r="Q667">
            <v>0</v>
          </cell>
          <cell r="R667">
            <v>0</v>
          </cell>
          <cell r="S667">
            <v>15</v>
          </cell>
        </row>
        <row r="668">
          <cell r="P668" t="str">
            <v>стр ВЛ 0,4 кВ Бея,П.Советов, 39</v>
          </cell>
          <cell r="Q668">
            <v>0.11799999999999999</v>
          </cell>
          <cell r="R668">
            <v>0</v>
          </cell>
          <cell r="S668">
            <v>15</v>
          </cell>
        </row>
        <row r="669">
          <cell r="P669" t="str">
            <v>Стр ВЛ-0,4кВ г. Черногорск, ул. Терешко</v>
          </cell>
          <cell r="Q669">
            <v>2.5000000000000001E-2</v>
          </cell>
          <cell r="R669">
            <v>0</v>
          </cell>
          <cell r="S669">
            <v>15</v>
          </cell>
        </row>
        <row r="670">
          <cell r="P670" t="str">
            <v>ВЛИ-0,4_Черногорск_Советская 97А</v>
          </cell>
          <cell r="Q670">
            <v>3.9E-2</v>
          </cell>
          <cell r="R670">
            <v>0</v>
          </cell>
          <cell r="S670">
            <v>15</v>
          </cell>
        </row>
        <row r="671">
          <cell r="P671" t="str">
            <v>РЭС КЛ-0,4кВ п. Пригорск д.4Б</v>
          </cell>
          <cell r="Q671">
            <v>7.0000000000000007E-2</v>
          </cell>
          <cell r="R671">
            <v>0</v>
          </cell>
          <cell r="S671">
            <v>15</v>
          </cell>
        </row>
        <row r="672">
          <cell r="P672" t="str">
            <v>ВЛЗ-10кВ_Черногорск_Мира 021А</v>
          </cell>
          <cell r="Q672">
            <v>3.7999999999999999E-2</v>
          </cell>
          <cell r="R672">
            <v>0</v>
          </cell>
          <cell r="S672">
            <v>15</v>
          </cell>
        </row>
        <row r="673">
          <cell r="P673" t="str">
            <v>стр. ВЛ-0,4 кВ Боград, Спортивная 9В</v>
          </cell>
          <cell r="Q673">
            <v>2.7E-2</v>
          </cell>
          <cell r="R673">
            <v>0</v>
          </cell>
          <cell r="S673">
            <v>15</v>
          </cell>
        </row>
        <row r="674">
          <cell r="P674" t="str">
            <v>Стр. ВЛ-0,4 с Приисковое, ул Советская,</v>
          </cell>
          <cell r="Q674">
            <v>0.28299999999999997</v>
          </cell>
          <cell r="R674">
            <v>0</v>
          </cell>
          <cell r="S674">
            <v>15</v>
          </cell>
        </row>
        <row r="675">
          <cell r="P675" t="str">
            <v>Стр КЛ 0,4кВ Ташеба ул.70 Лет Победы, 36</v>
          </cell>
          <cell r="Q675">
            <v>0.10299999999999999</v>
          </cell>
          <cell r="R675">
            <v>0</v>
          </cell>
          <cell r="S675">
            <v>15</v>
          </cell>
        </row>
        <row r="676">
          <cell r="P676" t="str">
            <v>СтрТП г.Абакан,улТридцать восьмая,10</v>
          </cell>
          <cell r="Q676">
            <v>0</v>
          </cell>
          <cell r="R676">
            <v>0.25</v>
          </cell>
          <cell r="S676">
            <v>15</v>
          </cell>
        </row>
        <row r="677">
          <cell r="P677" t="str">
            <v>СтрВЛ-0,4г. Абакан,улТридцать восьмая,10</v>
          </cell>
          <cell r="Q677">
            <v>8.4000000000000005E-2</v>
          </cell>
          <cell r="R677">
            <v>0</v>
          </cell>
          <cell r="S677">
            <v>15</v>
          </cell>
        </row>
        <row r="678">
          <cell r="P678" t="str">
            <v>ВЛ-0,4кВ п. Расцвет, ул.Московская, 2</v>
          </cell>
          <cell r="Q678">
            <v>0.311</v>
          </cell>
          <cell r="R678">
            <v>0</v>
          </cell>
          <cell r="S678">
            <v>15</v>
          </cell>
        </row>
        <row r="679">
          <cell r="P679" t="str">
            <v>Стр.ВЛИ-0,4.Подс(д),Ланд,Молодеж,48</v>
          </cell>
          <cell r="Q679">
            <v>6.6000000000000003E-2</v>
          </cell>
          <cell r="R679">
            <v>0</v>
          </cell>
          <cell r="S679">
            <v>7</v>
          </cell>
        </row>
        <row r="680">
          <cell r="P680" t="str">
            <v>ВЛЗ 6кВ с. Белый Яр, ул. Азовская 18</v>
          </cell>
          <cell r="Q680">
            <v>6.0000000000000001E-3</v>
          </cell>
          <cell r="R680">
            <v>0</v>
          </cell>
          <cell r="S680">
            <v>15</v>
          </cell>
        </row>
        <row r="681">
          <cell r="P681" t="str">
            <v>Стр ВЛ-10 г.Абакан, ул. Итыгина,  уч. 25</v>
          </cell>
          <cell r="Q681">
            <v>5.0000000000000001E-3</v>
          </cell>
          <cell r="R681">
            <v>0</v>
          </cell>
          <cell r="S681">
            <v>150</v>
          </cell>
        </row>
        <row r="682">
          <cell r="P682" t="str">
            <v>Стр КЛ-10 г.Абакан, ул. Итыгина,  уч. 25</v>
          </cell>
          <cell r="Q682">
            <v>7.4999999999999997E-2</v>
          </cell>
          <cell r="R682">
            <v>0</v>
          </cell>
          <cell r="S682">
            <v>150</v>
          </cell>
        </row>
        <row r="683">
          <cell r="P683" t="str">
            <v>КТП 6/0,4кВ с. Белый Яр, ул. Азовская 18</v>
          </cell>
          <cell r="Q683">
            <v>0</v>
          </cell>
          <cell r="R683">
            <v>0.04</v>
          </cell>
          <cell r="S683">
            <v>15</v>
          </cell>
        </row>
        <row r="684">
          <cell r="P684" t="str">
            <v>ВЛИ 0,4кВ с. Белый Яр, ул. Азовская 18</v>
          </cell>
          <cell r="Q684">
            <v>0.22600000000000001</v>
          </cell>
          <cell r="R684">
            <v>0</v>
          </cell>
          <cell r="S684">
            <v>15</v>
          </cell>
        </row>
        <row r="685">
          <cell r="P685" t="str">
            <v>ТП-10кВ_Абакан_Итыгина_11,9Б,9В_Тувинс_6</v>
          </cell>
          <cell r="Q685">
            <v>0</v>
          </cell>
          <cell r="R685">
            <v>0.63</v>
          </cell>
          <cell r="S685">
            <v>150</v>
          </cell>
        </row>
        <row r="686">
          <cell r="P686" t="str">
            <v>Стр КТП6/0,4кВ с. Белый Яр, ул. Придорож</v>
          </cell>
          <cell r="Q686">
            <v>0</v>
          </cell>
          <cell r="R686">
            <v>0.1</v>
          </cell>
          <cell r="S686">
            <v>15</v>
          </cell>
        </row>
        <row r="687">
          <cell r="P687" t="str">
            <v>ВЛ-10кВ_Абакан_Итыгина_11,9Б,9В_Тувинс_6</v>
          </cell>
          <cell r="Q687">
            <v>1.2999999999999999E-2</v>
          </cell>
          <cell r="R687">
            <v>0</v>
          </cell>
          <cell r="S687">
            <v>150</v>
          </cell>
        </row>
        <row r="688">
          <cell r="P688" t="str">
            <v>ВЛ-0,4кВ Абакан ул.Итыгина11 Тувинская6</v>
          </cell>
          <cell r="Q688">
            <v>4.3999999999999997E-2</v>
          </cell>
          <cell r="R688">
            <v>0</v>
          </cell>
          <cell r="S688">
            <v>150</v>
          </cell>
        </row>
        <row r="689">
          <cell r="P689" t="str">
            <v>Стр.ВЛ-10.Подс(д),Жарки,Сирен,120</v>
          </cell>
          <cell r="Q689">
            <v>0.17399999999999999</v>
          </cell>
          <cell r="R689">
            <v>0</v>
          </cell>
          <cell r="S689">
            <v>15</v>
          </cell>
        </row>
        <row r="690">
          <cell r="P690" t="str">
            <v>Стр.ТП10/0,4.Подс(д),Жарки,Сирен,120</v>
          </cell>
          <cell r="Q690">
            <v>0</v>
          </cell>
          <cell r="R690">
            <v>0.1</v>
          </cell>
          <cell r="S690">
            <v>10</v>
          </cell>
        </row>
        <row r="691">
          <cell r="P691" t="str">
            <v>Стр.ВЛИ-0,4.Подс(д),Жарки,Сирен,120</v>
          </cell>
          <cell r="Q691">
            <v>0.28399999999999997</v>
          </cell>
          <cell r="R691">
            <v>0</v>
          </cell>
          <cell r="S691">
            <v>15</v>
          </cell>
        </row>
        <row r="692">
          <cell r="P692" t="str">
            <v>Стр.ВЛИ-0,4.Подс(д),Сибир,Титов,39</v>
          </cell>
          <cell r="Q692">
            <v>0.109</v>
          </cell>
          <cell r="R692">
            <v>0</v>
          </cell>
          <cell r="S692">
            <v>10</v>
          </cell>
        </row>
        <row r="693">
          <cell r="P693" t="str">
            <v>ВЛ-0,4кВ_Калинино_ул_Бульварная,6</v>
          </cell>
          <cell r="Q693">
            <v>0.99499999999999988</v>
          </cell>
          <cell r="R693">
            <v>0</v>
          </cell>
          <cell r="S693">
            <v>15</v>
          </cell>
        </row>
        <row r="694">
          <cell r="P694" t="str">
            <v>стр ктп 10/0,4 кВ Калинино улКалинина...</v>
          </cell>
          <cell r="Q694">
            <v>0</v>
          </cell>
          <cell r="R694">
            <v>0.4</v>
          </cell>
          <cell r="S694">
            <v>15</v>
          </cell>
        </row>
        <row r="695">
          <cell r="P695" t="str">
            <v>Стр. ТП 10/0,4кВ Калин, Централь. 28, 34</v>
          </cell>
          <cell r="Q695">
            <v>0</v>
          </cell>
          <cell r="R695">
            <v>0.1</v>
          </cell>
          <cell r="S695">
            <v>15</v>
          </cell>
        </row>
        <row r="696">
          <cell r="P696" t="str">
            <v>Стр. ВЛ0,4кВ Шебаевское, отд.2 уч.6</v>
          </cell>
          <cell r="Q696">
            <v>0.58699999999999997</v>
          </cell>
          <cell r="R696">
            <v>0</v>
          </cell>
          <cell r="S696">
            <v>15</v>
          </cell>
        </row>
        <row r="697">
          <cell r="P697" t="str">
            <v>СтрТП массив Ивушка, ул. Дачная, 6</v>
          </cell>
          <cell r="Q697">
            <v>0</v>
          </cell>
          <cell r="R697">
            <v>0.1</v>
          </cell>
          <cell r="S697">
            <v>15</v>
          </cell>
        </row>
        <row r="698">
          <cell r="P698" t="str">
            <v>стр. ВЛ-0,4 кВ Боград Колхозная47Б</v>
          </cell>
          <cell r="Q698">
            <v>0.10299999999999999</v>
          </cell>
          <cell r="R698">
            <v>0</v>
          </cell>
          <cell r="S698">
            <v>15</v>
          </cell>
        </row>
        <row r="699">
          <cell r="P699" t="str">
            <v>Стр. ВЛ-10кВ Абакан, Буденного 110И</v>
          </cell>
          <cell r="Q699">
            <v>0.36899999999999999</v>
          </cell>
          <cell r="R699">
            <v>0</v>
          </cell>
          <cell r="S699">
            <v>130</v>
          </cell>
        </row>
        <row r="700">
          <cell r="P700" t="str">
            <v>стр ВЛ 6 кВ Б.Яр Нарылковых  21</v>
          </cell>
          <cell r="Q700">
            <v>7.0000000000000001E-3</v>
          </cell>
          <cell r="R700">
            <v>0</v>
          </cell>
          <cell r="S700">
            <v>15</v>
          </cell>
        </row>
        <row r="701">
          <cell r="P701" t="str">
            <v>стр ВЛ 0,4 Б.Яр Нарылковых  21</v>
          </cell>
          <cell r="Q701">
            <v>0.32900000000000001</v>
          </cell>
          <cell r="R701">
            <v>0</v>
          </cell>
          <cell r="S701">
            <v>15</v>
          </cell>
        </row>
        <row r="702">
          <cell r="P702" t="str">
            <v>СМУ КТП Б.Яр, ул.Баумана,3,20, ул.Некрас</v>
          </cell>
          <cell r="Q702">
            <v>0</v>
          </cell>
          <cell r="R702">
            <v>0.04</v>
          </cell>
          <cell r="S702">
            <v>15</v>
          </cell>
        </row>
        <row r="703">
          <cell r="P703" t="str">
            <v>стр ВЛ 0,4 кВ Б.Яр, Чапаева,27</v>
          </cell>
          <cell r="Q703">
            <v>0.35399999999999998</v>
          </cell>
          <cell r="R703">
            <v>0</v>
          </cell>
          <cell r="S703">
            <v>15</v>
          </cell>
        </row>
        <row r="704">
          <cell r="P704" t="str">
            <v>Стр.ВЛ6кВ с. Б.Яр, ул. Горького, 137,139</v>
          </cell>
          <cell r="Q704">
            <v>0.19</v>
          </cell>
          <cell r="R704">
            <v>0</v>
          </cell>
          <cell r="S704">
            <v>15</v>
          </cell>
        </row>
        <row r="705">
          <cell r="P705" t="str">
            <v>Стр.КТП6кВ с. Б. Яр, ул. Горького,</v>
          </cell>
          <cell r="Q705">
            <v>0</v>
          </cell>
          <cell r="R705">
            <v>6.3E-2</v>
          </cell>
          <cell r="S705">
            <v>15</v>
          </cell>
        </row>
        <row r="706">
          <cell r="P706" t="str">
            <v>Стр. ВЛ0,4кВ с. Б. Яр, ул. Горького, 137</v>
          </cell>
          <cell r="Q706">
            <v>0.432</v>
          </cell>
          <cell r="R706">
            <v>0</v>
          </cell>
          <cell r="S706">
            <v>15</v>
          </cell>
        </row>
        <row r="707">
          <cell r="P707" t="str">
            <v>ВЛИ 0,4кВ с. Белый Яр, ул. Пролет-я 90</v>
          </cell>
          <cell r="Q707">
            <v>0.128</v>
          </cell>
          <cell r="R707">
            <v>0</v>
          </cell>
          <cell r="S707">
            <v>15</v>
          </cell>
        </row>
        <row r="708">
          <cell r="P708" t="str">
            <v>ВЛИ 0,4кВ с. Белый Яр, ул. Юбилейная 56</v>
          </cell>
          <cell r="Q708">
            <v>0.25700000000000001</v>
          </cell>
          <cell r="R708">
            <v>0</v>
          </cell>
          <cell r="S708">
            <v>15</v>
          </cell>
        </row>
        <row r="709">
          <cell r="P709" t="str">
            <v>СтрВЛ-04мас.Коммун.ул.Медовая,101</v>
          </cell>
          <cell r="Q709">
            <v>3.9E-2</v>
          </cell>
          <cell r="R709">
            <v>0</v>
          </cell>
          <cell r="S709">
            <v>15</v>
          </cell>
        </row>
        <row r="710">
          <cell r="P710" t="str">
            <v>СтрВЛ-0,4мас.Коммун.ул.Волшебная,118</v>
          </cell>
          <cell r="Q710">
            <v>2.5999999999999999E-2</v>
          </cell>
          <cell r="R710">
            <v>0</v>
          </cell>
          <cell r="S710">
            <v>10</v>
          </cell>
        </row>
        <row r="711">
          <cell r="P711" t="str">
            <v>Стр.ВЛИ-0,4.Подс(д),Сибир,Гагар,30</v>
          </cell>
          <cell r="Q711">
            <v>0.17699999999999999</v>
          </cell>
          <cell r="R711">
            <v>0</v>
          </cell>
          <cell r="S711">
            <v>5</v>
          </cell>
        </row>
        <row r="712">
          <cell r="P712" t="str">
            <v>стр. ВЛ-10на Ю-З от "Сиб. губерния"</v>
          </cell>
          <cell r="Q712">
            <v>4.8000000000000001E-2</v>
          </cell>
          <cell r="R712">
            <v>0</v>
          </cell>
          <cell r="S712">
            <v>60</v>
          </cell>
        </row>
        <row r="713">
          <cell r="P713" t="str">
            <v>стр. КТП 10/0,4 Ю-З от "Сиб. губерния"</v>
          </cell>
          <cell r="Q713">
            <v>0</v>
          </cell>
          <cell r="R713">
            <v>6.3E-2</v>
          </cell>
          <cell r="S713">
            <v>60</v>
          </cell>
        </row>
        <row r="714">
          <cell r="P714" t="str">
            <v>стр. ВЛ-0,4 на Ю-З от "Сиб. губерния"</v>
          </cell>
          <cell r="Q714">
            <v>7.0000000000000001E-3</v>
          </cell>
          <cell r="R714">
            <v>0</v>
          </cell>
          <cell r="S714">
            <v>60</v>
          </cell>
        </row>
        <row r="715">
          <cell r="P715" t="str">
            <v>Стр.ВЛИ-0,4.Подс(д),Сибир,Ломон,78</v>
          </cell>
          <cell r="Q715">
            <v>3.5999999999999997E-2</v>
          </cell>
          <cell r="R715">
            <v>0</v>
          </cell>
          <cell r="S715">
            <v>10</v>
          </cell>
        </row>
        <row r="716">
          <cell r="P716" t="str">
            <v>Стр.ВЛИ-0,4.Подс(д),Сирень,Энтуз-в,3,5</v>
          </cell>
          <cell r="Q716">
            <v>0.41699999999999998</v>
          </cell>
          <cell r="R716">
            <v>0</v>
          </cell>
          <cell r="S716">
            <v>10</v>
          </cell>
        </row>
        <row r="717">
          <cell r="P717" t="str">
            <v>СтрВЛ-0,4Абакан,улМуслима Магомаева,36</v>
          </cell>
          <cell r="Q717">
            <v>0.10100000000000001</v>
          </cell>
          <cell r="R717">
            <v>0</v>
          </cell>
          <cell r="S717">
            <v>15</v>
          </cell>
        </row>
        <row r="718">
          <cell r="P718" t="str">
            <v>стр ВЛ 0,4 кВ КФХ Борозда</v>
          </cell>
          <cell r="Q718">
            <v>0</v>
          </cell>
          <cell r="R718">
            <v>0</v>
          </cell>
          <cell r="S718">
            <v>10</v>
          </cell>
        </row>
        <row r="719">
          <cell r="P719" t="str">
            <v>стр ктп10/04 кфх Борозда</v>
          </cell>
          <cell r="Q719">
            <v>0</v>
          </cell>
          <cell r="R719">
            <v>2.5000000000000001E-2</v>
          </cell>
          <cell r="S719">
            <v>10</v>
          </cell>
        </row>
        <row r="720">
          <cell r="P720" t="str">
            <v>Стр. ТП10/0,4 г.Абакан, Заводская, 3Л</v>
          </cell>
          <cell r="Q720">
            <v>0</v>
          </cell>
          <cell r="R720">
            <v>0.63</v>
          </cell>
          <cell r="S720">
            <v>15</v>
          </cell>
        </row>
        <row r="721">
          <cell r="P721" t="str">
            <v>Стр. ВЛ-0,4 г.Абакан, Заводская, 3Л</v>
          </cell>
          <cell r="Q721">
            <v>0.42699999999999999</v>
          </cell>
          <cell r="R721">
            <v>0</v>
          </cell>
          <cell r="S721">
            <v>15</v>
          </cell>
        </row>
        <row r="722">
          <cell r="P722" t="str">
            <v>Стр.ВЛИ-0,4.Подс(д),Ланд,Груш,192,194</v>
          </cell>
          <cell r="Q722">
            <v>0.2</v>
          </cell>
          <cell r="R722">
            <v>0</v>
          </cell>
          <cell r="S722">
            <v>15</v>
          </cell>
        </row>
        <row r="723">
          <cell r="P723" t="str">
            <v>СтрВЛ-0,4кВ массив Коммунал.,улМедовая11</v>
          </cell>
          <cell r="Q723">
            <v>0.20699999999999999</v>
          </cell>
          <cell r="R723">
            <v>0</v>
          </cell>
          <cell r="S723">
            <v>10</v>
          </cell>
        </row>
        <row r="724">
          <cell r="P724" t="str">
            <v>Стр. ВЛИ 0,4кВ д. Кайбалы, ул.Казан-я 77</v>
          </cell>
          <cell r="Q724">
            <v>3.1E-2</v>
          </cell>
          <cell r="R724">
            <v>0</v>
          </cell>
          <cell r="S724">
            <v>15</v>
          </cell>
        </row>
        <row r="725">
          <cell r="P725" t="str">
            <v>Стр. ВЛ-6кВ Алтайск. р-н, с. Белый Яр, 1</v>
          </cell>
          <cell r="Q725">
            <v>1.6E-2</v>
          </cell>
          <cell r="R725">
            <v>0</v>
          </cell>
          <cell r="S725">
            <v>15</v>
          </cell>
        </row>
        <row r="726">
          <cell r="P726" t="str">
            <v>Стр. ТП6/0,4 Алт. р-н, с. Белый Яр, 17</v>
          </cell>
          <cell r="Q726">
            <v>0</v>
          </cell>
          <cell r="R726">
            <v>2.5000000000000001E-2</v>
          </cell>
          <cell r="S726">
            <v>15</v>
          </cell>
        </row>
        <row r="727">
          <cell r="P727" t="str">
            <v>Стр ВЛ-0,4 с. Белый Яр, 17 км + 135 м сп</v>
          </cell>
          <cell r="Q727">
            <v>0.10199999999999999</v>
          </cell>
          <cell r="R727">
            <v>0</v>
          </cell>
          <cell r="S727">
            <v>15</v>
          </cell>
        </row>
        <row r="728">
          <cell r="P728" t="str">
            <v>Стр. ВЛ-10кВ Абакан, Буденного 108А</v>
          </cell>
          <cell r="Q728">
            <v>0.214</v>
          </cell>
          <cell r="R728">
            <v>0</v>
          </cell>
          <cell r="S728">
            <v>149</v>
          </cell>
        </row>
        <row r="729">
          <cell r="P729" t="str">
            <v>Стр. ТП-10/0,4кВ Абакан, Буденного 108А</v>
          </cell>
          <cell r="Q729">
            <v>0</v>
          </cell>
          <cell r="R729">
            <v>0.16</v>
          </cell>
          <cell r="S729">
            <v>149</v>
          </cell>
        </row>
        <row r="730">
          <cell r="P730" t="str">
            <v>ТП 10/0,4кВ Богр. р-н, ур. лог Каменный,</v>
          </cell>
          <cell r="Q730">
            <v>0</v>
          </cell>
          <cell r="R730">
            <v>0.04</v>
          </cell>
          <cell r="S730">
            <v>15</v>
          </cell>
        </row>
        <row r="731">
          <cell r="P731" t="str">
            <v>ВЛ-10кВ Богр. р-н, ур. лог Каменный,</v>
          </cell>
          <cell r="Q731">
            <v>0.01</v>
          </cell>
          <cell r="R731">
            <v>0</v>
          </cell>
          <cell r="S731">
            <v>15</v>
          </cell>
        </row>
        <row r="732">
          <cell r="P732" t="str">
            <v>Стр ВЛ-10 8,2км восточнее с.Верх-Ерба</v>
          </cell>
          <cell r="Q732">
            <v>2.9380000000000002</v>
          </cell>
          <cell r="R732">
            <v>0</v>
          </cell>
          <cell r="S732">
            <v>15</v>
          </cell>
        </row>
        <row r="733">
          <cell r="P733" t="str">
            <v>Стр КТП 8,2км восточнее с.Верх-Ерба</v>
          </cell>
          <cell r="Q733">
            <v>0</v>
          </cell>
          <cell r="R733">
            <v>2.5000000000000001E-2</v>
          </cell>
          <cell r="S733">
            <v>15</v>
          </cell>
        </row>
        <row r="734">
          <cell r="P734" t="str">
            <v>Стр.ВЛ10.в 3км от с.Климаниховский</v>
          </cell>
          <cell r="Q734">
            <v>3.6030000000000002</v>
          </cell>
          <cell r="R734">
            <v>0</v>
          </cell>
          <cell r="S734">
            <v>2</v>
          </cell>
        </row>
        <row r="735">
          <cell r="P735" t="str">
            <v>Стр-во 10кВ,а.Отты,133м на юз от д.2Набе</v>
          </cell>
          <cell r="Q735">
            <v>0.67100000000000004</v>
          </cell>
          <cell r="R735">
            <v>0</v>
          </cell>
          <cell r="S735">
            <v>15</v>
          </cell>
        </row>
        <row r="736">
          <cell r="P736" t="str">
            <v>Стр-во ТП-10а.Отты,133м на юз от д.2Набе</v>
          </cell>
          <cell r="Q736">
            <v>0</v>
          </cell>
          <cell r="R736">
            <v>0.04</v>
          </cell>
          <cell r="S736">
            <v>15</v>
          </cell>
        </row>
        <row r="737">
          <cell r="P737" t="str">
            <v>Стр. ВЛИ-0,4кВ Тигей, ул. Дорожная, 21</v>
          </cell>
          <cell r="Q737">
            <v>5.0000000000000001E-3</v>
          </cell>
          <cell r="R737">
            <v>0</v>
          </cell>
          <cell r="S737">
            <v>15</v>
          </cell>
        </row>
        <row r="738">
          <cell r="P738" t="str">
            <v>Стр. ВЛ-0,4 Большой бор, ул.Таежная, 30</v>
          </cell>
          <cell r="Q738">
            <v>0.42</v>
          </cell>
          <cell r="R738">
            <v>0</v>
          </cell>
          <cell r="S738">
            <v>15</v>
          </cell>
        </row>
        <row r="739">
          <cell r="P739" t="str">
            <v>Стр Ташт. район,С.Анчул,ул.Таежная,24А</v>
          </cell>
          <cell r="Q739">
            <v>0.64600000000000002</v>
          </cell>
          <cell r="R739">
            <v>0</v>
          </cell>
          <cell r="S739">
            <v>15</v>
          </cell>
        </row>
        <row r="740">
          <cell r="P740" t="str">
            <v>стр. ктп 6/0,4 Б.Яр Нарылковых, 21</v>
          </cell>
          <cell r="Q740">
            <v>0</v>
          </cell>
          <cell r="R740">
            <v>2.5000000000000001E-2</v>
          </cell>
          <cell r="S740">
            <v>15</v>
          </cell>
        </row>
        <row r="741">
          <cell r="P741" t="str">
            <v>СМУ КТП Черногорск, ул.Мира, 021А</v>
          </cell>
          <cell r="Q741">
            <v>0</v>
          </cell>
          <cell r="R741">
            <v>0.04</v>
          </cell>
          <cell r="S741">
            <v>15</v>
          </cell>
        </row>
        <row r="742">
          <cell r="P742" t="str">
            <v>Стр 0,4кВ п.Ташеба ул.70 Лет Победы, 36</v>
          </cell>
          <cell r="Q742">
            <v>0.03</v>
          </cell>
          <cell r="R742">
            <v>0</v>
          </cell>
          <cell r="S742">
            <v>15</v>
          </cell>
        </row>
        <row r="743">
          <cell r="P743" t="str">
            <v>СТП_Черногорск_Мира 026</v>
          </cell>
          <cell r="Q743">
            <v>0</v>
          </cell>
          <cell r="R743">
            <v>2.5000000000000001E-2</v>
          </cell>
          <cell r="S743">
            <v>15</v>
          </cell>
        </row>
        <row r="744">
          <cell r="P744" t="str">
            <v>стр 10 кВ Калинино", ул. Калинина,5А,7..</v>
          </cell>
          <cell r="Q744">
            <v>0.26600000000000001</v>
          </cell>
          <cell r="R744">
            <v>0</v>
          </cell>
          <cell r="S744">
            <v>15</v>
          </cell>
        </row>
        <row r="745">
          <cell r="P745" t="str">
            <v>ВЛИ-0,4_Черногорск_Енисейская 11</v>
          </cell>
          <cell r="Q745">
            <v>7.2999999999999995E-2</v>
          </cell>
          <cell r="R745">
            <v>0</v>
          </cell>
          <cell r="S745">
            <v>15</v>
          </cell>
        </row>
        <row r="746">
          <cell r="P746" t="str">
            <v>Стр КЛ-10кВ Абакан, Советская 182к Б</v>
          </cell>
          <cell r="Q746">
            <v>0</v>
          </cell>
          <cell r="R746">
            <v>0</v>
          </cell>
          <cell r="S746">
            <v>100</v>
          </cell>
        </row>
        <row r="747">
          <cell r="P747" t="str">
            <v>ВЛ-0,4_Черногорск_Мира_005</v>
          </cell>
          <cell r="Q747">
            <v>0.13500000000000001</v>
          </cell>
          <cell r="R747">
            <v>0</v>
          </cell>
          <cell r="S747">
            <v>15</v>
          </cell>
        </row>
        <row r="748">
          <cell r="P748" t="str">
            <v>Стр.ВЛ-0,4кВ КНС Мира 010,Черногорск</v>
          </cell>
          <cell r="Q748">
            <v>2.1999999999999999E-2</v>
          </cell>
          <cell r="R748">
            <v>0</v>
          </cell>
          <cell r="S748">
            <v>155</v>
          </cell>
        </row>
        <row r="749">
          <cell r="P749" t="str">
            <v>Стр.ВЛ-10кВ КНС Мира 010,Черногорск</v>
          </cell>
          <cell r="Q749">
            <v>0.16900000000000001</v>
          </cell>
          <cell r="R749">
            <v>0</v>
          </cell>
          <cell r="S749">
            <v>155</v>
          </cell>
        </row>
        <row r="750">
          <cell r="P750" t="str">
            <v>Стр.ТП КНС Мира 010,Черногорск</v>
          </cell>
          <cell r="Q750">
            <v>0</v>
          </cell>
          <cell r="R750">
            <v>0.25</v>
          </cell>
          <cell r="S750">
            <v>155</v>
          </cell>
        </row>
        <row r="751">
          <cell r="P751" t="str">
            <v>ВЛИ-0,4_Черногорск_ИЖС_Дальний 17</v>
          </cell>
          <cell r="Q751">
            <v>0.2</v>
          </cell>
          <cell r="R751">
            <v>0</v>
          </cell>
          <cell r="S751">
            <v>15</v>
          </cell>
        </row>
        <row r="752">
          <cell r="P752" t="str">
            <v>СтрВЛ-04с. Зеленое,ул.Тринадцатая,3</v>
          </cell>
          <cell r="Q752">
            <v>9.1999999999999998E-2</v>
          </cell>
          <cell r="R752">
            <v>0</v>
          </cell>
          <cell r="S752">
            <v>15</v>
          </cell>
        </row>
        <row r="753">
          <cell r="P753" t="str">
            <v>Стр.ВЛИ-0,4.Тепл,Сибирск,2</v>
          </cell>
          <cell r="Q753">
            <v>0.16400000000000001</v>
          </cell>
          <cell r="R753">
            <v>0</v>
          </cell>
          <cell r="S753">
            <v>15</v>
          </cell>
        </row>
        <row r="754">
          <cell r="P754" t="str">
            <v>Стр ВЛ 0,4 Ташеба Вишн, Школ,Ц. площ</v>
          </cell>
          <cell r="Q754">
            <v>0.17599999999999999</v>
          </cell>
          <cell r="R754">
            <v>0</v>
          </cell>
          <cell r="S754">
            <v>15</v>
          </cell>
        </row>
        <row r="755">
          <cell r="P755" t="str">
            <v>стр ВЛ-0,4 кВ Прибой, Цветочная...</v>
          </cell>
          <cell r="Q755">
            <v>0</v>
          </cell>
          <cell r="R755">
            <v>0</v>
          </cell>
          <cell r="S755">
            <v>15</v>
          </cell>
        </row>
        <row r="756">
          <cell r="P756" t="str">
            <v>стр. ВЛ 0,4 кВ "Прибой" Земляничная, 9</v>
          </cell>
          <cell r="Q756">
            <v>4.3999999999999997E-2</v>
          </cell>
          <cell r="R756">
            <v>0</v>
          </cell>
          <cell r="S756">
            <v>10</v>
          </cell>
        </row>
        <row r="757">
          <cell r="P757" t="str">
            <v>Стр 0,4кВ Абакан,Надежда,Садовая,21</v>
          </cell>
          <cell r="Q757">
            <v>9.7000000000000003E-2</v>
          </cell>
          <cell r="R757">
            <v>0</v>
          </cell>
          <cell r="S757">
            <v>15</v>
          </cell>
        </row>
        <row r="758">
          <cell r="P758" t="str">
            <v>Стр 0,4 Абакан,Надежда, Луговая, 26</v>
          </cell>
          <cell r="Q758">
            <v>8.1000000000000003E-2</v>
          </cell>
          <cell r="R758">
            <v>0</v>
          </cell>
          <cell r="S758">
            <v>15</v>
          </cell>
        </row>
        <row r="759">
          <cell r="P759" t="str">
            <v>КТП-ВВ--40/10/0,4 Расцвет, ул. 70 Лет По</v>
          </cell>
          <cell r="Q759">
            <v>0</v>
          </cell>
          <cell r="R759">
            <v>0.04</v>
          </cell>
          <cell r="S759">
            <v>15</v>
          </cell>
        </row>
        <row r="760">
          <cell r="P760" t="str">
            <v>КТП-ВВ--40/10/0,4 Калинино Центр.</v>
          </cell>
          <cell r="Q760">
            <v>0</v>
          </cell>
          <cell r="R760">
            <v>0.04</v>
          </cell>
          <cell r="S760">
            <v>15</v>
          </cell>
        </row>
        <row r="761">
          <cell r="P761" t="str">
            <v>КТП-ВВ--25/10/0,4 с. Зеленое ул. 61-я</v>
          </cell>
          <cell r="Q761">
            <v>0</v>
          </cell>
          <cell r="R761">
            <v>2.5000000000000001E-2</v>
          </cell>
          <cell r="S761">
            <v>15</v>
          </cell>
        </row>
        <row r="762">
          <cell r="P762" t="str">
            <v>КТП-ВВ--25/10/0,4 Поле № 8</v>
          </cell>
          <cell r="Q762">
            <v>0</v>
          </cell>
          <cell r="R762">
            <v>2.5000000000000001E-2</v>
          </cell>
          <cell r="S762">
            <v>15</v>
          </cell>
        </row>
        <row r="763">
          <cell r="P763" t="str">
            <v>ВЛ-0,4кВ,с.Зеленое,ул.Шестнадцатая,2</v>
          </cell>
          <cell r="Q763">
            <v>0.32</v>
          </cell>
          <cell r="R763">
            <v>0</v>
          </cell>
          <cell r="S763">
            <v>15</v>
          </cell>
        </row>
        <row r="764">
          <cell r="P764" t="str">
            <v>СМР ПНР Смирновка 2015 г</v>
          </cell>
          <cell r="Q764">
            <v>0</v>
          </cell>
          <cell r="R764">
            <v>2.5000000000000001E-2</v>
          </cell>
          <cell r="S764">
            <v>12</v>
          </cell>
        </row>
        <row r="765">
          <cell r="P765" t="str">
            <v>ВЛИ 0,4кВ с. Белый Яр, ул. Верхняя 1, 3</v>
          </cell>
          <cell r="Q765">
            <v>6.0999999999999999E-2</v>
          </cell>
          <cell r="R765">
            <v>0</v>
          </cell>
          <cell r="S765">
            <v>15</v>
          </cell>
        </row>
        <row r="766">
          <cell r="P766" t="str">
            <v>Стр.ВЛИ-0,4.Подс(д),Жарки,Розов,96</v>
          </cell>
          <cell r="Q766">
            <v>0.121</v>
          </cell>
          <cell r="R766">
            <v>0</v>
          </cell>
          <cell r="S766">
            <v>10</v>
          </cell>
        </row>
        <row r="767">
          <cell r="P767" t="str">
            <v>Стр.ВЛИ-0,4.Подс(д),Сибир,Мичур,8,10</v>
          </cell>
          <cell r="Q767">
            <v>9.5000000000000001E-2</v>
          </cell>
          <cell r="R767">
            <v>0</v>
          </cell>
          <cell r="S767">
            <v>15</v>
          </cell>
        </row>
        <row r="768">
          <cell r="P768" t="str">
            <v>Стр.ВЛИ-0,4.Подс(д),Сибир,Гагар,88</v>
          </cell>
          <cell r="Q768">
            <v>0.34</v>
          </cell>
          <cell r="R768">
            <v>0</v>
          </cell>
          <cell r="S768">
            <v>10</v>
          </cell>
        </row>
        <row r="769">
          <cell r="P769" t="str">
            <v>Стр.ВЛИ-0,4.Подс(д),Ланд,Груш,161</v>
          </cell>
          <cell r="Q769">
            <v>8.7999999999999995E-2</v>
          </cell>
          <cell r="R769">
            <v>0</v>
          </cell>
          <cell r="S769">
            <v>10</v>
          </cell>
        </row>
        <row r="770">
          <cell r="P770" t="str">
            <v>ВЛ-10кВ_Подс(д)ул.Грушевая 156,161</v>
          </cell>
          <cell r="Q770">
            <v>9.2999999999999999E-2</v>
          </cell>
          <cell r="R770">
            <v>0</v>
          </cell>
          <cell r="S770">
            <v>10</v>
          </cell>
        </row>
        <row r="771">
          <cell r="P771" t="str">
            <v>СМУ_КТП10/04кВПодс(д)ул.Грушевая</v>
          </cell>
          <cell r="Q771">
            <v>0</v>
          </cell>
          <cell r="R771">
            <v>0.1</v>
          </cell>
          <cell r="S771">
            <v>10</v>
          </cell>
        </row>
        <row r="772">
          <cell r="P772" t="str">
            <v>Чапаево ул. Московская 35</v>
          </cell>
          <cell r="Q772">
            <v>0.871</v>
          </cell>
          <cell r="R772">
            <v>0</v>
          </cell>
          <cell r="S772">
            <v>15</v>
          </cell>
        </row>
        <row r="773">
          <cell r="P773" t="str">
            <v>ВЛ-0.4кВ с.Подсинее дач.м.Энергетик ул.В</v>
          </cell>
          <cell r="Q773">
            <v>0</v>
          </cell>
          <cell r="R773">
            <v>0</v>
          </cell>
          <cell r="S773">
            <v>15</v>
          </cell>
        </row>
        <row r="774">
          <cell r="P774" t="str">
            <v>Стр.ВЛИ-0,4.Подс(д),Сибир,Ломон,36</v>
          </cell>
          <cell r="Q774">
            <v>0.14499999999999999</v>
          </cell>
          <cell r="R774">
            <v>0.1</v>
          </cell>
          <cell r="S774">
            <v>10</v>
          </cell>
        </row>
        <row r="775">
          <cell r="P775" t="str">
            <v>Стр стр. сетей 10/04 кВ В Биджа 2013г.</v>
          </cell>
          <cell r="Q775">
            <v>0</v>
          </cell>
          <cell r="R775">
            <v>0</v>
          </cell>
          <cell r="S775">
            <v>15</v>
          </cell>
        </row>
        <row r="776">
          <cell r="P776" t="str">
            <v>РЭС_ВЛ-0,4кВ_Списание_2</v>
          </cell>
          <cell r="Q776">
            <v>3.2000000000000001E-2</v>
          </cell>
          <cell r="R776">
            <v>0</v>
          </cell>
          <cell r="S776">
            <v>15</v>
          </cell>
        </row>
        <row r="777">
          <cell r="P777" t="str">
            <v>Стр д.Чапаево, ул. Московская, 58</v>
          </cell>
          <cell r="Q777">
            <v>0</v>
          </cell>
          <cell r="R777">
            <v>0</v>
          </cell>
          <cell r="S777">
            <v>15</v>
          </cell>
        </row>
        <row r="778">
          <cell r="P778" t="str">
            <v>ВЛЗ 10кВ д. Кайбалы, ул. Таймырская 28</v>
          </cell>
          <cell r="Q778">
            <v>0</v>
          </cell>
          <cell r="R778">
            <v>0</v>
          </cell>
          <cell r="S778">
            <v>15</v>
          </cell>
        </row>
        <row r="779">
          <cell r="P779" t="str">
            <v>КТП 10/0,4кВ д.Кайбалы, ул.Таймырская 28</v>
          </cell>
          <cell r="Q779">
            <v>0</v>
          </cell>
          <cell r="R779">
            <v>6.3E-2</v>
          </cell>
          <cell r="S779">
            <v>15</v>
          </cell>
        </row>
        <row r="780">
          <cell r="P780" t="str">
            <v>ВЛИ 0,4кВ д. Кайбалы, ул. Таймырская 28</v>
          </cell>
          <cell r="Q780">
            <v>0.41</v>
          </cell>
          <cell r="R780">
            <v>0</v>
          </cell>
          <cell r="S780">
            <v>15</v>
          </cell>
        </row>
        <row r="781">
          <cell r="P781" t="str">
            <v>КТП 10/0,4кВ поле левее Абакан-Саяногорс</v>
          </cell>
          <cell r="Q781">
            <v>0</v>
          </cell>
          <cell r="R781">
            <v>2.5000000000000001E-2</v>
          </cell>
          <cell r="S781">
            <v>15</v>
          </cell>
        </row>
        <row r="782">
          <cell r="P782" t="str">
            <v>Стр вл 0,4кв</v>
          </cell>
          <cell r="Q782">
            <v>0</v>
          </cell>
          <cell r="R782">
            <v>0</v>
          </cell>
          <cell r="S782">
            <v>15</v>
          </cell>
        </row>
        <row r="783">
          <cell r="P783" t="str">
            <v>Стр г. Абакан, ул. Аскизская 400</v>
          </cell>
          <cell r="Q783">
            <v>0</v>
          </cell>
          <cell r="R783">
            <v>0</v>
          </cell>
          <cell r="S783">
            <v>15</v>
          </cell>
        </row>
        <row r="784">
          <cell r="P784" t="str">
            <v>Чапаево ул Дачная 9</v>
          </cell>
          <cell r="Q784">
            <v>0</v>
          </cell>
          <cell r="R784">
            <v>0</v>
          </cell>
          <cell r="S784">
            <v>15</v>
          </cell>
        </row>
        <row r="785">
          <cell r="P785" t="str">
            <v>Абакан ул.Весеняя 2 15г%</v>
          </cell>
          <cell r="Q785">
            <v>0</v>
          </cell>
          <cell r="R785">
            <v>0</v>
          </cell>
          <cell r="S785">
            <v>15</v>
          </cell>
        </row>
        <row r="786">
          <cell r="P786" t="str">
            <v>стр ВЛ 0,4 кВ Шанхай, Зеленое</v>
          </cell>
          <cell r="Q786">
            <v>0.182</v>
          </cell>
          <cell r="R786">
            <v>0</v>
          </cell>
          <cell r="S786">
            <v>15</v>
          </cell>
        </row>
        <row r="787">
          <cell r="P787" t="str">
            <v>СтрВЛ-04с.Зеленое,ул.Тридцать четв.1,12</v>
          </cell>
          <cell r="Q787">
            <v>0.39400000000000002</v>
          </cell>
          <cell r="R787">
            <v>0</v>
          </cell>
          <cell r="S787">
            <v>15</v>
          </cell>
        </row>
        <row r="788">
          <cell r="P788" t="str">
            <v>ПИР д. Кайбалы, ул. Муслинская, 7</v>
          </cell>
          <cell r="Q788">
            <v>0.108</v>
          </cell>
          <cell r="R788">
            <v>0</v>
          </cell>
          <cell r="S788">
            <v>15</v>
          </cell>
        </row>
        <row r="789">
          <cell r="P789" t="str">
            <v>ПИР д. Кайбалы, ул. Чистых Рос, уч. 34</v>
          </cell>
          <cell r="Q789">
            <v>0.23799999999999999</v>
          </cell>
          <cell r="R789">
            <v>0</v>
          </cell>
          <cell r="S789">
            <v>15</v>
          </cell>
        </row>
        <row r="790">
          <cell r="P790" t="str">
            <v>Стр.ВЛИ-0,4.Подс(д),Ланд,Малин,53</v>
          </cell>
          <cell r="Q790">
            <v>0.106</v>
          </cell>
          <cell r="R790">
            <v>0</v>
          </cell>
          <cell r="S790">
            <v>10</v>
          </cell>
        </row>
        <row r="791">
          <cell r="P791" t="str">
            <v>СтрВЛ-04мас.Коммун.ул.Незабудок, 38</v>
          </cell>
          <cell r="Q791">
            <v>0.13</v>
          </cell>
          <cell r="R791">
            <v>0</v>
          </cell>
          <cell r="S791">
            <v>10</v>
          </cell>
        </row>
        <row r="792">
          <cell r="P792" t="str">
            <v>Стр. ВЛ 0,4кВ Кайб. Спасская, 56, 62</v>
          </cell>
          <cell r="Q792">
            <v>0.17</v>
          </cell>
          <cell r="R792">
            <v>0</v>
          </cell>
          <cell r="S792">
            <v>15</v>
          </cell>
        </row>
        <row r="793">
          <cell r="P793" t="str">
            <v>КТП Калинино, ул. Коммунаров, ферма 2</v>
          </cell>
          <cell r="Q793">
            <v>0</v>
          </cell>
          <cell r="R793">
            <v>2.5000000000000001E-2</v>
          </cell>
          <cell r="S793">
            <v>15</v>
          </cell>
        </row>
        <row r="794">
          <cell r="P794" t="str">
            <v>ВЛ-10 Калинино, ул. Коммунаров, ферма 2</v>
          </cell>
          <cell r="Q794">
            <v>0.10199999999999999</v>
          </cell>
          <cell r="R794">
            <v>0</v>
          </cell>
          <cell r="S794">
            <v>15</v>
          </cell>
        </row>
        <row r="795">
          <cell r="P795" t="str">
            <v>СМУ КТП с.Зеленое, ул.21-я, 52</v>
          </cell>
          <cell r="Q795">
            <v>0</v>
          </cell>
          <cell r="R795">
            <v>0.04</v>
          </cell>
          <cell r="S795">
            <v>15</v>
          </cell>
        </row>
        <row r="796">
          <cell r="P796" t="str">
            <v>СМУ ВЛ-10кВ с.Зеленое, ул.21-я, 52</v>
          </cell>
          <cell r="Q796">
            <v>6.0000000000000001E-3</v>
          </cell>
          <cell r="R796">
            <v>0</v>
          </cell>
          <cell r="S796">
            <v>15</v>
          </cell>
        </row>
        <row r="797">
          <cell r="P797" t="str">
            <v>СМУ ВЛ-0,4кВ с.Зеленое, ул.21-я, 52</v>
          </cell>
          <cell r="Q797">
            <v>0.441</v>
          </cell>
          <cell r="R797">
            <v>0</v>
          </cell>
          <cell r="S797">
            <v>15</v>
          </cell>
        </row>
        <row r="798">
          <cell r="P798" t="str">
            <v>стр ВЛ 10 АОЗТ "Сапогово" в 2км зап Таш</v>
          </cell>
          <cell r="Q798">
            <v>0.18099999999999999</v>
          </cell>
          <cell r="R798">
            <v>0</v>
          </cell>
          <cell r="S798">
            <v>15</v>
          </cell>
        </row>
        <row r="799">
          <cell r="P799" t="str">
            <v>СтрКТП Шебаевское, ул. Лазурная, 1</v>
          </cell>
          <cell r="Q799">
            <v>0</v>
          </cell>
          <cell r="R799">
            <v>0.1</v>
          </cell>
          <cell r="S799">
            <v>1</v>
          </cell>
        </row>
        <row r="800">
          <cell r="P800" t="str">
            <v>СтрВЛ-0,4гШебаевское, ул. Лазурная, 1</v>
          </cell>
          <cell r="Q800">
            <v>0.31900000000000001</v>
          </cell>
          <cell r="R800">
            <v>0</v>
          </cell>
          <cell r="S800">
            <v>1</v>
          </cell>
        </row>
        <row r="801">
          <cell r="P801" t="str">
            <v>СтрВЛ-10Шебаевское, ул. Лазурная, 1</v>
          </cell>
          <cell r="Q801">
            <v>3.9209999999999998</v>
          </cell>
          <cell r="R801">
            <v>0</v>
          </cell>
          <cell r="S801">
            <v>1</v>
          </cell>
        </row>
        <row r="802">
          <cell r="P802" t="str">
            <v>стр КТП 10 кВ 6 км западнее Оросительный</v>
          </cell>
          <cell r="Q802">
            <v>0</v>
          </cell>
          <cell r="R802">
            <v>2.5000000000000001E-2</v>
          </cell>
          <cell r="S802">
            <v>7</v>
          </cell>
        </row>
        <row r="803">
          <cell r="P803" t="str">
            <v>стр ВЛ 10 кВ 6 км западнее Оросительный</v>
          </cell>
          <cell r="Q803">
            <v>6.2549999999999999</v>
          </cell>
          <cell r="R803">
            <v>0</v>
          </cell>
          <cell r="S803">
            <v>7</v>
          </cell>
        </row>
        <row r="804">
          <cell r="P804" t="str">
            <v>СтрВЛ-04м.Индустр-ый Калиновая,22,24,35,</v>
          </cell>
          <cell r="Q804">
            <v>0.32300000000000001</v>
          </cell>
          <cell r="R804">
            <v>0</v>
          </cell>
          <cell r="S804">
            <v>15</v>
          </cell>
        </row>
        <row r="805">
          <cell r="P805" t="str">
            <v>СтрВЛ-10м.Индустр-ый Калиновая,22,24,35</v>
          </cell>
          <cell r="Q805">
            <v>0.26500000000000001</v>
          </cell>
          <cell r="R805">
            <v>0</v>
          </cell>
          <cell r="S805">
            <v>15</v>
          </cell>
        </row>
        <row r="806">
          <cell r="P806" t="str">
            <v>СтрТП м.Индустр-ый Калиновая,22,24,35</v>
          </cell>
          <cell r="Q806">
            <v>0</v>
          </cell>
          <cell r="R806">
            <v>0.16</v>
          </cell>
          <cell r="S806">
            <v>10</v>
          </cell>
        </row>
        <row r="807">
          <cell r="P807" t="str">
            <v>Стр. КТП 160 г. Абакан, м. Индустриальны</v>
          </cell>
          <cell r="Q807">
            <v>0</v>
          </cell>
          <cell r="R807">
            <v>0.16</v>
          </cell>
          <cell r="S807">
            <v>15</v>
          </cell>
        </row>
        <row r="808">
          <cell r="P808" t="str">
            <v>Стр. ВЛ0,4кВ г. Абакан, м.Индустриальный</v>
          </cell>
          <cell r="Q808">
            <v>0.49</v>
          </cell>
          <cell r="R808">
            <v>0</v>
          </cell>
          <cell r="S808">
            <v>15</v>
          </cell>
        </row>
        <row r="809">
          <cell r="P809" t="str">
            <v>Стр ВЛ-10кВ, г. Абакан,м. Индустриальный</v>
          </cell>
          <cell r="Q809">
            <v>0.14199999999999999</v>
          </cell>
          <cell r="R809">
            <v>0</v>
          </cell>
          <cell r="S809">
            <v>15</v>
          </cell>
        </row>
        <row r="810">
          <cell r="P810" t="str">
            <v>Стр ВЛ-0,4 с.Калинино, ул.Кукурузная, 33</v>
          </cell>
          <cell r="Q810">
            <v>0.10199999999999999</v>
          </cell>
          <cell r="R810">
            <v>0</v>
          </cell>
          <cell r="S810">
            <v>15</v>
          </cell>
        </row>
        <row r="811">
          <cell r="P811" t="str">
            <v>РЭС ВЛ-0,4кВ ул.Тельмана 47А,Баумана 48А</v>
          </cell>
          <cell r="Q811">
            <v>0.105</v>
          </cell>
          <cell r="R811">
            <v>0</v>
          </cell>
          <cell r="S811">
            <v>20</v>
          </cell>
        </row>
        <row r="812">
          <cell r="P812" t="str">
            <v>ПИР_Черногорск_РСЦ_уч3</v>
          </cell>
          <cell r="Q812">
            <v>0</v>
          </cell>
          <cell r="R812">
            <v>0</v>
          </cell>
          <cell r="S812">
            <v>15</v>
          </cell>
        </row>
        <row r="813">
          <cell r="P813" t="str">
            <v>ПИР_Черногорск_общество Блок_г42</v>
          </cell>
          <cell r="Q813">
            <v>0</v>
          </cell>
          <cell r="R813">
            <v>0</v>
          </cell>
          <cell r="S813">
            <v>10</v>
          </cell>
        </row>
        <row r="814">
          <cell r="P814" t="str">
            <v>ПИР_Черногорск_д/с Елочка_гараж 6</v>
          </cell>
          <cell r="Q814">
            <v>0</v>
          </cell>
          <cell r="R814">
            <v>0</v>
          </cell>
          <cell r="S814">
            <v>15</v>
          </cell>
        </row>
        <row r="815">
          <cell r="P815" t="str">
            <v>Стр.ВЛ-Б.Яр,Заречн.94,96,108,116,118,134</v>
          </cell>
          <cell r="Q815">
            <v>0</v>
          </cell>
          <cell r="R815">
            <v>0</v>
          </cell>
          <cell r="S815">
            <v>15</v>
          </cell>
        </row>
        <row r="816">
          <cell r="P816" t="str">
            <v>3,7 км от д.Усть-Хойза</v>
          </cell>
          <cell r="Q816">
            <v>0</v>
          </cell>
          <cell r="R816">
            <v>0</v>
          </cell>
          <cell r="S816">
            <v>15</v>
          </cell>
        </row>
        <row r="817">
          <cell r="P817" t="str">
            <v>Стр.ВЛ-10кВ ф.78-01 У-Хайза</v>
          </cell>
          <cell r="Q817">
            <v>3.7050000000000001</v>
          </cell>
          <cell r="R817">
            <v>0</v>
          </cell>
          <cell r="S817">
            <v>15</v>
          </cell>
        </row>
        <row r="818">
          <cell r="P818" t="str">
            <v>Стр 0,4 Аскиз, Кадышева, 12,14,19,21,23</v>
          </cell>
          <cell r="Q818">
            <v>0.33800000000000002</v>
          </cell>
          <cell r="R818">
            <v>0</v>
          </cell>
          <cell r="S818">
            <v>15</v>
          </cell>
        </row>
        <row r="819">
          <cell r="P819" t="str">
            <v>Стр 10/0,4 кВ с. Таштып ул. А. Матерова</v>
          </cell>
          <cell r="Q819">
            <v>0.17799999999999999</v>
          </cell>
          <cell r="R819">
            <v>0</v>
          </cell>
          <cell r="S819">
            <v>15</v>
          </cell>
        </row>
        <row r="820">
          <cell r="P820" t="str">
            <v>ВЛ-10 кВ с. Таштып, ул. А. Матёрова</v>
          </cell>
          <cell r="Q820">
            <v>0.10100000000000001</v>
          </cell>
          <cell r="R820">
            <v>0</v>
          </cell>
          <cell r="S820">
            <v>15</v>
          </cell>
        </row>
        <row r="821">
          <cell r="P821" t="str">
            <v>ВЛ-0,4 кВ с. Таштып, ул. А. Матёрова</v>
          </cell>
          <cell r="Q821">
            <v>0.23899999999999999</v>
          </cell>
          <cell r="R821">
            <v>0</v>
          </cell>
          <cell r="S821">
            <v>15</v>
          </cell>
        </row>
        <row r="822">
          <cell r="P822" t="str">
            <v>ТП с. Таштып, ул. А. Матёрова</v>
          </cell>
          <cell r="Q822">
            <v>0</v>
          </cell>
          <cell r="R822">
            <v>0.25</v>
          </cell>
          <cell r="S822">
            <v>15</v>
          </cell>
        </row>
        <row r="823">
          <cell r="P823" t="str">
            <v>стр. ктп 10/0,4 АОЗТ Сапогово</v>
          </cell>
          <cell r="Q823">
            <v>0</v>
          </cell>
          <cell r="R823">
            <v>0</v>
          </cell>
          <cell r="S823">
            <v>15</v>
          </cell>
        </row>
        <row r="824">
          <cell r="P824" t="str">
            <v>СМУ КТП Абакан, ул. 22-я (9,14,15,16,18)</v>
          </cell>
          <cell r="Q824">
            <v>0</v>
          </cell>
          <cell r="R824">
            <v>0</v>
          </cell>
          <cell r="S824">
            <v>15</v>
          </cell>
        </row>
        <row r="825">
          <cell r="P825" t="str">
            <v>СМУ ВЛ0,4 Абакан, ул.Двадцать вторая9,18</v>
          </cell>
          <cell r="Q825">
            <v>7.1999999999999995E-2</v>
          </cell>
          <cell r="R825">
            <v>0</v>
          </cell>
          <cell r="S825">
            <v>15</v>
          </cell>
        </row>
        <row r="826">
          <cell r="P826" t="str">
            <v>Абакан ул.Двенадцатая 45</v>
          </cell>
          <cell r="Q826">
            <v>0</v>
          </cell>
          <cell r="R826">
            <v>0</v>
          </cell>
          <cell r="S826">
            <v>15</v>
          </cell>
        </row>
        <row r="827">
          <cell r="P827" t="str">
            <v>Стр-0,4 с.Калинино, ул.Кукурузная, у.7</v>
          </cell>
          <cell r="Q827">
            <v>0.27900000000000003</v>
          </cell>
          <cell r="R827">
            <v>0</v>
          </cell>
          <cell r="S827">
            <v>15</v>
          </cell>
        </row>
        <row r="828">
          <cell r="P828" t="str">
            <v>Стр.ВЛИ-0,4.Тепл,Ключинск,12</v>
          </cell>
          <cell r="Q828">
            <v>1.4E-2</v>
          </cell>
          <cell r="R828">
            <v>0</v>
          </cell>
          <cell r="S828">
            <v>15</v>
          </cell>
        </row>
        <row r="829">
          <cell r="P829" t="str">
            <v>стр ВЛ 0,4 Ташеба, Островского 12,14,16</v>
          </cell>
          <cell r="Q829">
            <v>0.14699999999999999</v>
          </cell>
          <cell r="R829">
            <v>0</v>
          </cell>
          <cell r="S829">
            <v>15</v>
          </cell>
        </row>
        <row r="830">
          <cell r="P830" t="str">
            <v>Стр ВЛ0,4кВ п. Расцвет,ул. Спортивная</v>
          </cell>
          <cell r="Q830">
            <v>0.216</v>
          </cell>
          <cell r="R830">
            <v>0</v>
          </cell>
          <cell r="S830">
            <v>15</v>
          </cell>
        </row>
        <row r="831">
          <cell r="P831" t="str">
            <v>СтрВЛ-04 п. Расцвет, ул. Привольная,17</v>
          </cell>
          <cell r="Q831">
            <v>0</v>
          </cell>
          <cell r="R831">
            <v>0</v>
          </cell>
          <cell r="S831">
            <v>15</v>
          </cell>
        </row>
        <row r="832">
          <cell r="P832" t="str">
            <v>СтрВЛ-04Чапаево, ул. Тихая,50</v>
          </cell>
          <cell r="Q832">
            <v>0.16900000000000001</v>
          </cell>
          <cell r="R832">
            <v>0</v>
          </cell>
          <cell r="S832">
            <v>15</v>
          </cell>
        </row>
        <row r="833">
          <cell r="P833" t="str">
            <v>Стр ВЛ-0,4 с.Калинино, ул.Арбузная, 25</v>
          </cell>
          <cell r="Q833">
            <v>9.8000000000000004E-2</v>
          </cell>
          <cell r="R833">
            <v>0</v>
          </cell>
          <cell r="S833">
            <v>15</v>
          </cell>
        </row>
        <row r="834">
          <cell r="P834" t="str">
            <v>Стр ВЛ-0,4 с.Калинино, ул.Тополинная, 43</v>
          </cell>
          <cell r="Q834">
            <v>0.41799999999999998</v>
          </cell>
          <cell r="R834">
            <v>0</v>
          </cell>
          <cell r="S834">
            <v>15</v>
          </cell>
        </row>
        <row r="835">
          <cell r="P835" t="str">
            <v>СтрВЛ-04 с. Зеленое,ул.Двенадцатая,78</v>
          </cell>
          <cell r="Q835">
            <v>6.0999999999999999E-2</v>
          </cell>
          <cell r="R835">
            <v>0</v>
          </cell>
          <cell r="S835">
            <v>15</v>
          </cell>
        </row>
        <row r="836">
          <cell r="P836" t="str">
            <v>Стр.ВЛИ-0,4.Луговая,ул.Степная,35</v>
          </cell>
          <cell r="Q836">
            <v>2.5000000000000001E-2</v>
          </cell>
          <cell r="R836">
            <v>0</v>
          </cell>
          <cell r="S836">
            <v>10</v>
          </cell>
        </row>
        <row r="837">
          <cell r="P837" t="str">
            <v>Стр 0,4 Бейка, ул. Нагорная, 1А</v>
          </cell>
          <cell r="Q837">
            <v>3.2000000000000001E-2</v>
          </cell>
          <cell r="R837">
            <v>0</v>
          </cell>
          <cell r="S837">
            <v>15</v>
          </cell>
        </row>
        <row r="838">
          <cell r="P838" t="str">
            <v>Стр-во 0,4кВ Бейка, Полевая,6-1,6-2</v>
          </cell>
          <cell r="Q838">
            <v>0</v>
          </cell>
          <cell r="R838">
            <v>0</v>
          </cell>
          <cell r="S838">
            <v>15</v>
          </cell>
        </row>
        <row r="839">
          <cell r="P839" t="str">
            <v>Стр. ВЛ-0,4кВ с Июс, ул Мира,  д. 38</v>
          </cell>
          <cell r="Q839">
            <v>0.2</v>
          </cell>
          <cell r="R839">
            <v>0</v>
          </cell>
          <cell r="S839">
            <v>15</v>
          </cell>
        </row>
        <row r="840">
          <cell r="P840" t="str">
            <v>Стр.ВЛ-0,4 п.Копьево, ул.Залиненйная,19А</v>
          </cell>
          <cell r="Q840">
            <v>0</v>
          </cell>
          <cell r="R840">
            <v>0</v>
          </cell>
          <cell r="S840">
            <v>50</v>
          </cell>
        </row>
        <row r="841">
          <cell r="P841" t="str">
            <v>ВЛИ-0,4_Черногорск_7шахты_1линия_9,24</v>
          </cell>
          <cell r="Q841">
            <v>0</v>
          </cell>
          <cell r="R841">
            <v>0</v>
          </cell>
          <cell r="S841">
            <v>15</v>
          </cell>
        </row>
        <row r="842">
          <cell r="P842" t="str">
            <v>ВЛЗ-10кВ_Черногорск_Нагорная 131</v>
          </cell>
          <cell r="Q842">
            <v>3.4000000000000002E-2</v>
          </cell>
          <cell r="R842">
            <v>0</v>
          </cell>
          <cell r="S842">
            <v>15</v>
          </cell>
        </row>
        <row r="843">
          <cell r="P843" t="str">
            <v>ВЛИ-0,4_Черногорск_Ветчинкина 31а</v>
          </cell>
          <cell r="Q843">
            <v>2.5000000000000001E-2</v>
          </cell>
          <cell r="R843">
            <v>0</v>
          </cell>
          <cell r="S843">
            <v>15</v>
          </cell>
        </row>
        <row r="844">
          <cell r="P844" t="str">
            <v>Стр.ВЛИ-0,4кВ Жемч,СТ Санатор.кв13,уч75А</v>
          </cell>
          <cell r="Q844">
            <v>0.126</v>
          </cell>
          <cell r="R844">
            <v>0</v>
          </cell>
          <cell r="S844">
            <v>15</v>
          </cell>
        </row>
        <row r="845">
          <cell r="P845" t="str">
            <v>Стр.ВЛИ-0,4.Бирикчуль,ул.Хабзасская,33Б</v>
          </cell>
          <cell r="Q845">
            <v>5.8000000000000003E-2</v>
          </cell>
          <cell r="R845">
            <v>0</v>
          </cell>
          <cell r="S845">
            <v>15</v>
          </cell>
        </row>
        <row r="846">
          <cell r="P846" t="str">
            <v>Стр.ВЛИ-0,4.Усть-Таштып,ул.Центральн,24</v>
          </cell>
          <cell r="Q846">
            <v>4.1000000000000002E-2</v>
          </cell>
          <cell r="R846">
            <v>0</v>
          </cell>
          <cell r="S846">
            <v>15</v>
          </cell>
        </row>
        <row r="847">
          <cell r="P847" t="str">
            <v>Стр.ВЛИ-0,4.Аскиз,ул.Аэродромная,4</v>
          </cell>
          <cell r="Q847">
            <v>3.6999999999999998E-2</v>
          </cell>
          <cell r="R847">
            <v>0</v>
          </cell>
          <cell r="S847">
            <v>7</v>
          </cell>
        </row>
        <row r="848">
          <cell r="P848" t="str">
            <v>Стр.ВЛИ0,4 д.Кайбалы, ул. Спасская 66</v>
          </cell>
          <cell r="Q848">
            <v>7.8E-2</v>
          </cell>
          <cell r="R848">
            <v>0</v>
          </cell>
          <cell r="S848">
            <v>15</v>
          </cell>
        </row>
        <row r="849">
          <cell r="P849" t="str">
            <v>СтрВЛ-04мас.Коммун.ул.Медовая,122</v>
          </cell>
          <cell r="Q849">
            <v>9.1999999999999998E-2</v>
          </cell>
          <cell r="R849">
            <v>0</v>
          </cell>
          <cell r="S849">
            <v>15</v>
          </cell>
        </row>
        <row r="850">
          <cell r="P850" t="str">
            <v>Стр.ВЛИ-0,4.Подс(д),Жарки,Сирен,35</v>
          </cell>
          <cell r="Q850">
            <v>0.112</v>
          </cell>
          <cell r="R850">
            <v>0</v>
          </cell>
          <cell r="S850">
            <v>15</v>
          </cell>
        </row>
        <row r="851">
          <cell r="P851" t="str">
            <v>СМУ_ТП_Мечта, ул Садовая, Виноградная</v>
          </cell>
          <cell r="Q851">
            <v>0</v>
          </cell>
          <cell r="R851">
            <v>0.25</v>
          </cell>
          <cell r="S851">
            <v>15</v>
          </cell>
        </row>
        <row r="852">
          <cell r="P852" t="str">
            <v>СМУ_0,4_Мечта, ул Садовая, Виноградная</v>
          </cell>
          <cell r="Q852">
            <v>0.93400000000000005</v>
          </cell>
          <cell r="R852">
            <v>0</v>
          </cell>
          <cell r="S852">
            <v>15</v>
          </cell>
        </row>
        <row r="853">
          <cell r="P853" t="str">
            <v>Стр. 0,4кВ ДТ Мечта, ул. Виноградная, 5</v>
          </cell>
          <cell r="Q853">
            <v>0</v>
          </cell>
          <cell r="R853">
            <v>0</v>
          </cell>
          <cell r="S853">
            <v>15</v>
          </cell>
        </row>
        <row r="854">
          <cell r="P854" t="str">
            <v>Стр.ВЛИ-0,4.Кызлас,ул.Набережная,20А</v>
          </cell>
          <cell r="Q854">
            <v>7.2999999999999995E-2</v>
          </cell>
          <cell r="R854">
            <v>0</v>
          </cell>
          <cell r="S854">
            <v>15</v>
          </cell>
        </row>
        <row r="855">
          <cell r="P855" t="str">
            <v>Стр ВЛ-0,4кБ.Яр, ул.Баумана,ул.Некрасова</v>
          </cell>
          <cell r="Q855">
            <v>0</v>
          </cell>
          <cell r="R855">
            <v>0</v>
          </cell>
          <cell r="S855">
            <v>15</v>
          </cell>
        </row>
        <row r="856">
          <cell r="P856" t="str">
            <v>ВЛ-10 1,5км С-З СТ Ташеба</v>
          </cell>
          <cell r="Q856">
            <v>1.012</v>
          </cell>
          <cell r="R856">
            <v>0</v>
          </cell>
          <cell r="S856">
            <v>15</v>
          </cell>
        </row>
        <row r="857">
          <cell r="P857" t="str">
            <v>Стр. ВЛ-10кВ 1км от оз. Худжур на восток</v>
          </cell>
          <cell r="Q857">
            <v>2.2389999999999999</v>
          </cell>
          <cell r="R857">
            <v>0</v>
          </cell>
          <cell r="S857">
            <v>15</v>
          </cell>
        </row>
        <row r="858">
          <cell r="P858" t="str">
            <v>Стр. ТП10/0,4кВ 1км от оз. Худжур на вос</v>
          </cell>
          <cell r="Q858">
            <v>0</v>
          </cell>
          <cell r="R858">
            <v>2.5000000000000001E-2</v>
          </cell>
          <cell r="S858">
            <v>15</v>
          </cell>
        </row>
        <row r="859">
          <cell r="P859" t="str">
            <v>Стр. ВЛ-0,4кВ 1км от оз. Худжур на вост</v>
          </cell>
          <cell r="Q859">
            <v>3.5000000000000003E-2</v>
          </cell>
          <cell r="R859">
            <v>0</v>
          </cell>
          <cell r="S859">
            <v>15</v>
          </cell>
        </row>
        <row r="860">
          <cell r="P860" t="str">
            <v>Стр-во ВЛ 10 кВ, КТП 10/0,4 КФХ Ивандаев</v>
          </cell>
          <cell r="Q860">
            <v>7.7030000000000003</v>
          </cell>
          <cell r="R860">
            <v>0</v>
          </cell>
          <cell r="S860">
            <v>15</v>
          </cell>
        </row>
        <row r="861">
          <cell r="P861" t="str">
            <v>ПИР_Аскиз,Кашыш,4, Торговая, 20</v>
          </cell>
          <cell r="Q861">
            <v>0</v>
          </cell>
          <cell r="R861">
            <v>0</v>
          </cell>
          <cell r="S861">
            <v>15</v>
          </cell>
        </row>
        <row r="862">
          <cell r="P862" t="str">
            <v>ПИР_Кызлас, ул.Зеленая 1,2км от д.№12</v>
          </cell>
          <cell r="Q862">
            <v>0</v>
          </cell>
          <cell r="R862">
            <v>2.5000000000000001E-2</v>
          </cell>
          <cell r="S862">
            <v>15</v>
          </cell>
        </row>
        <row r="863">
          <cell r="P863" t="str">
            <v>Стр_Саяногорск_Полевая_110,243..275 IIэт</v>
          </cell>
          <cell r="Q863">
            <v>0</v>
          </cell>
          <cell r="R863">
            <v>0</v>
          </cell>
          <cell r="S863">
            <v>15</v>
          </cell>
        </row>
        <row r="864">
          <cell r="P864" t="str">
            <v>Строительство сетей 10 кВ, СТ Пшенично</v>
          </cell>
          <cell r="Q864">
            <v>0</v>
          </cell>
          <cell r="R864">
            <v>0</v>
          </cell>
          <cell r="S864">
            <v>15</v>
          </cell>
        </row>
        <row r="865">
          <cell r="P865" t="str">
            <v>ПИР ВЛ-0,4кВ д. В. Курулгашпер. фруктовы</v>
          </cell>
          <cell r="Q865">
            <v>4.7E-2</v>
          </cell>
          <cell r="R865">
            <v>0</v>
          </cell>
          <cell r="S865">
            <v>15</v>
          </cell>
        </row>
        <row r="866">
          <cell r="P866" t="str">
            <v>стр ВЛ 0,4 Ташеба, Курская 48</v>
          </cell>
          <cell r="Q866">
            <v>0.13200000000000001</v>
          </cell>
          <cell r="R866">
            <v>0</v>
          </cell>
          <cell r="S866">
            <v>15</v>
          </cell>
        </row>
        <row r="867">
          <cell r="P867" t="str">
            <v>СтрВЛ-04г.Абакан, ул. Карамчакова,5</v>
          </cell>
          <cell r="Q867">
            <v>0.42299999999999999</v>
          </cell>
          <cell r="R867">
            <v>0</v>
          </cell>
          <cell r="S867">
            <v>15</v>
          </cell>
        </row>
        <row r="868">
          <cell r="P868" t="str">
            <v>СтрВЛ04,ТПМашиностр.ул.Двадцатая,2,6,8,</v>
          </cell>
          <cell r="Q868">
            <v>0</v>
          </cell>
          <cell r="R868">
            <v>6.3E-2</v>
          </cell>
          <cell r="S868">
            <v>15</v>
          </cell>
        </row>
        <row r="869">
          <cell r="P869" t="str">
            <v>Стр. ВЛ-0,4 Б. Яр, А. Глазко, 7А</v>
          </cell>
          <cell r="Q869">
            <v>8.7999999999999995E-2</v>
          </cell>
          <cell r="R869">
            <v>0</v>
          </cell>
          <cell r="S869">
            <v>15</v>
          </cell>
        </row>
        <row r="870">
          <cell r="P870" t="str">
            <v>СтрВЛ10кВМашиностр.ул.Двадцатая,2,6,8,</v>
          </cell>
          <cell r="Q870">
            <v>0.33300000000000002</v>
          </cell>
          <cell r="R870">
            <v>0</v>
          </cell>
          <cell r="S870">
            <v>15</v>
          </cell>
        </row>
        <row r="871">
          <cell r="P871" t="str">
            <v>СМУ ВЛ-10 Усть-Камышта,ул.Оптимистов 135</v>
          </cell>
          <cell r="Q871">
            <v>0</v>
          </cell>
          <cell r="R871">
            <v>0</v>
          </cell>
          <cell r="S871">
            <v>15</v>
          </cell>
        </row>
        <row r="872">
          <cell r="P872" t="str">
            <v>РЕСПУБЛИКА ХАКАСИЯ, АСКИЗСКИЙ Р-Н, С АСК</v>
          </cell>
          <cell r="Q872">
            <v>0</v>
          </cell>
          <cell r="R872">
            <v>0</v>
          </cell>
          <cell r="S872">
            <v>15</v>
          </cell>
        </row>
        <row r="873">
          <cell r="P873" t="str">
            <v>ВЛ-0.4кВ с.Белый-Яр ул.Придорожная 168</v>
          </cell>
          <cell r="Q873">
            <v>0.154</v>
          </cell>
          <cell r="R873">
            <v>0</v>
          </cell>
          <cell r="S873">
            <v>15</v>
          </cell>
        </row>
        <row r="874">
          <cell r="P874" t="str">
            <v>СтрВЛ04Машиностр.ул.Шестнадцатая,17</v>
          </cell>
          <cell r="Q874">
            <v>0.32500000000000001</v>
          </cell>
          <cell r="R874">
            <v>0</v>
          </cell>
          <cell r="S874">
            <v>15</v>
          </cell>
        </row>
        <row r="875">
          <cell r="P875" t="str">
            <v>ВЛ-04 отТП 32-09-31 Л1 ул.Чехова1Подсине</v>
          </cell>
          <cell r="Q875">
            <v>0</v>
          </cell>
          <cell r="R875">
            <v>0</v>
          </cell>
          <cell r="S875">
            <v>15</v>
          </cell>
        </row>
        <row r="876">
          <cell r="P876" t="str">
            <v>Стр.ВЛИ-0,4.Подс(д),Берез,Вишн,36</v>
          </cell>
          <cell r="Q876">
            <v>0.06</v>
          </cell>
          <cell r="R876">
            <v>0</v>
          </cell>
          <cell r="S876">
            <v>10</v>
          </cell>
        </row>
        <row r="877">
          <cell r="P877" t="str">
            <v>ВЛИ 0,4кВ с. Новоросс-е, ул. Глазко 2А</v>
          </cell>
          <cell r="Q877">
            <v>0.249</v>
          </cell>
          <cell r="R877">
            <v>0</v>
          </cell>
          <cell r="S877">
            <v>15</v>
          </cell>
        </row>
        <row r="878">
          <cell r="P878" t="str">
            <v>Стр.ВЛИ-0,4.Подс(д),Жарки,Розов,123</v>
          </cell>
          <cell r="Q878">
            <v>0.26600000000000001</v>
          </cell>
          <cell r="R878">
            <v>0</v>
          </cell>
          <cell r="S878">
            <v>10</v>
          </cell>
        </row>
        <row r="879">
          <cell r="P879" t="str">
            <v>Стр. ВЛ-0,4 Подсинее, Советская, 16</v>
          </cell>
          <cell r="Q879">
            <v>8.2000000000000003E-2</v>
          </cell>
          <cell r="R879">
            <v>0</v>
          </cell>
          <cell r="S879">
            <v>15</v>
          </cell>
        </row>
        <row r="880">
          <cell r="P880" t="str">
            <v>ВЛ-10кВ_Подс(д)ул.Розовая 123,149</v>
          </cell>
          <cell r="Q880">
            <v>9.8000000000000004E-2</v>
          </cell>
          <cell r="R880">
            <v>0</v>
          </cell>
          <cell r="S880">
            <v>10</v>
          </cell>
        </row>
        <row r="881">
          <cell r="P881" t="str">
            <v>ВЛ-10кв_Полтаков_КФХ Чистыгашева</v>
          </cell>
          <cell r="Q881">
            <v>3.0710000000000002</v>
          </cell>
          <cell r="R881">
            <v>0</v>
          </cell>
          <cell r="S881">
            <v>15</v>
          </cell>
        </row>
        <row r="882">
          <cell r="P882" t="str">
            <v>Стр-КТП массив Подгорный, ул.Нижняя, д.1</v>
          </cell>
          <cell r="Q882">
            <v>0</v>
          </cell>
          <cell r="R882">
            <v>2.5000000000000001E-2</v>
          </cell>
          <cell r="S882">
            <v>10</v>
          </cell>
        </row>
        <row r="883">
          <cell r="P883" t="str">
            <v>Стр 0,4кВ а.Сафьянов, ул. Степная, 10</v>
          </cell>
          <cell r="Q883">
            <v>2.1999999999999999E-2</v>
          </cell>
          <cell r="R883">
            <v>0</v>
          </cell>
          <cell r="S883">
            <v>15</v>
          </cell>
        </row>
        <row r="884">
          <cell r="P884" t="str">
            <v>Стр-ВЛ10 массив Подгорный, ул.Нижняя, 1</v>
          </cell>
          <cell r="Q884">
            <v>0.38600000000000001</v>
          </cell>
          <cell r="R884">
            <v>0</v>
          </cell>
          <cell r="S884">
            <v>10</v>
          </cell>
        </row>
        <row r="885">
          <cell r="P885" t="str">
            <v>Стр-ВЛ0,4 массив Подгорный, ул.Нижняя,1</v>
          </cell>
          <cell r="Q885">
            <v>0</v>
          </cell>
          <cell r="R885">
            <v>0</v>
          </cell>
          <cell r="S885">
            <v>10</v>
          </cell>
        </row>
        <row r="886">
          <cell r="P886" t="str">
            <v>Стр-КЛ10 массив Подгорный, ул.Нижняя,1</v>
          </cell>
          <cell r="Q886">
            <v>0.08</v>
          </cell>
          <cell r="R886">
            <v>0</v>
          </cell>
          <cell r="S886">
            <v>10</v>
          </cell>
        </row>
        <row r="887">
          <cell r="P887" t="str">
            <v>Стр-КЛ0,4 массив Подгорный, ул.Нижняя,1</v>
          </cell>
          <cell r="Q887">
            <v>0.05</v>
          </cell>
          <cell r="R887">
            <v>0</v>
          </cell>
          <cell r="S887">
            <v>10</v>
          </cell>
        </row>
        <row r="888">
          <cell r="P888" t="str">
            <v>Стр 0,4 кВ Аскиз, Российская, 16</v>
          </cell>
          <cell r="Q888">
            <v>6.0999999999999999E-2</v>
          </cell>
          <cell r="R888">
            <v>0</v>
          </cell>
          <cell r="S888">
            <v>7</v>
          </cell>
        </row>
        <row r="889">
          <cell r="P889" t="str">
            <v>ВЛИ 0,4кВ д. Кайбалы, ул. Цветочная 1</v>
          </cell>
          <cell r="Q889">
            <v>0.156</v>
          </cell>
          <cell r="R889">
            <v>0</v>
          </cell>
          <cell r="S889">
            <v>15</v>
          </cell>
        </row>
        <row r="890">
          <cell r="P890" t="str">
            <v>Стр 0,4кВ Аскиз, ул. Цукановой, 51</v>
          </cell>
          <cell r="Q890">
            <v>1.7000000000000001E-2</v>
          </cell>
          <cell r="R890">
            <v>0</v>
          </cell>
          <cell r="S890">
            <v>15</v>
          </cell>
        </row>
        <row r="891">
          <cell r="P891" t="str">
            <v>Стр 0,4кВ Аскиз, ул. Г.Тюдешевой,18</v>
          </cell>
          <cell r="Q891">
            <v>1.2E-2</v>
          </cell>
          <cell r="R891">
            <v>0</v>
          </cell>
          <cell r="S891">
            <v>15</v>
          </cell>
        </row>
        <row r="892">
          <cell r="P892" t="str">
            <v>СМУ_КТП  Подсинее(д) ул.Розовая 123,149</v>
          </cell>
          <cell r="Q892">
            <v>0</v>
          </cell>
          <cell r="R892">
            <v>0.1</v>
          </cell>
          <cell r="S892">
            <v>10</v>
          </cell>
        </row>
        <row r="893">
          <cell r="P893" t="str">
            <v>Стр.ВЛИ-0,4.Подс(д),Сибир,Терешк,71</v>
          </cell>
          <cell r="Q893">
            <v>0.111</v>
          </cell>
          <cell r="R893">
            <v>0</v>
          </cell>
          <cell r="S893">
            <v>15</v>
          </cell>
        </row>
        <row r="894">
          <cell r="P894" t="str">
            <v>ВЛ-10кВ_Подс(д)ул.Терешковой,71</v>
          </cell>
          <cell r="Q894">
            <v>8.8999999999999996E-2</v>
          </cell>
          <cell r="R894">
            <v>0</v>
          </cell>
          <cell r="S894">
            <v>15</v>
          </cell>
        </row>
        <row r="895">
          <cell r="P895" t="str">
            <v>СтрВЛ-10 Машиност,пер.Песочный,8,ул.Зол</v>
          </cell>
          <cell r="Q895">
            <v>0.32900000000000001</v>
          </cell>
          <cell r="R895">
            <v>0</v>
          </cell>
          <cell r="S895">
            <v>15</v>
          </cell>
        </row>
        <row r="896">
          <cell r="P896" t="str">
            <v>Стр.ВЛ-10мас.Коммунальник,улНезабудок45</v>
          </cell>
          <cell r="Q896">
            <v>0.121</v>
          </cell>
          <cell r="R896">
            <v>6.3E-2</v>
          </cell>
          <cell r="S896">
            <v>15</v>
          </cell>
        </row>
        <row r="897">
          <cell r="P897" t="str">
            <v>Стр. ВЛ-0,4кВ Б. Яр, Полевая, 69</v>
          </cell>
          <cell r="Q897">
            <v>9.4E-2</v>
          </cell>
          <cell r="R897">
            <v>0</v>
          </cell>
          <cell r="S897">
            <v>15</v>
          </cell>
        </row>
        <row r="898">
          <cell r="P898" t="str">
            <v>Стр.ВЛИ-0,4.Подс(д),Надежд,Весен,32</v>
          </cell>
          <cell r="Q898">
            <v>7.1999999999999995E-2</v>
          </cell>
          <cell r="R898">
            <v>0</v>
          </cell>
          <cell r="S898">
            <v>10</v>
          </cell>
        </row>
        <row r="899">
          <cell r="P899" t="str">
            <v>Стр.ВЛИ-0,4.Подс(д),Сиб,Титова,25,29,31</v>
          </cell>
          <cell r="Q899">
            <v>0</v>
          </cell>
          <cell r="R899">
            <v>0.1</v>
          </cell>
          <cell r="S899">
            <v>15</v>
          </cell>
        </row>
        <row r="900">
          <cell r="P900" t="str">
            <v>Стр.ВЛИ-0,4.Подс(д),Ланд,Груш,119</v>
          </cell>
          <cell r="Q900">
            <v>0.108</v>
          </cell>
          <cell r="R900">
            <v>0</v>
          </cell>
          <cell r="S900">
            <v>10</v>
          </cell>
        </row>
        <row r="901">
          <cell r="P901" t="str">
            <v>Стр.ВЛИ-0,4.Подс(д),Урож,Сливов,39</v>
          </cell>
          <cell r="Q901">
            <v>0.23899999999999999</v>
          </cell>
          <cell r="R901">
            <v>0</v>
          </cell>
          <cell r="S901">
            <v>15</v>
          </cell>
        </row>
        <row r="902">
          <cell r="P902" t="str">
            <v>Стр.ВЛИ-0,4.Подс(д),Нагорн,Цветоч,117</v>
          </cell>
          <cell r="Q902">
            <v>2.7E-2</v>
          </cell>
          <cell r="R902">
            <v>0</v>
          </cell>
          <cell r="S902">
            <v>10</v>
          </cell>
        </row>
        <row r="903">
          <cell r="P903" t="str">
            <v>Стр.ВЛИ-0,4.Подс(д),Сиб,Титова,25,29,31</v>
          </cell>
          <cell r="Q903">
            <v>0.28699999999999998</v>
          </cell>
          <cell r="R903">
            <v>0</v>
          </cell>
          <cell r="S903">
            <v>15</v>
          </cell>
        </row>
        <row r="904">
          <cell r="P904" t="str">
            <v>СтрВЛ-04мас.Коммунальник,улВолшебная,144</v>
          </cell>
          <cell r="Q904">
            <v>0.111</v>
          </cell>
          <cell r="R904">
            <v>0</v>
          </cell>
          <cell r="S904">
            <v>15</v>
          </cell>
        </row>
        <row r="905">
          <cell r="P905" t="str">
            <v>ВЛ-0,4кВ 3,7 км на с/3 от д. Усть-Хойза</v>
          </cell>
          <cell r="Q905">
            <v>3.5999999999999997E-2</v>
          </cell>
          <cell r="R905">
            <v>0</v>
          </cell>
          <cell r="S905">
            <v>15</v>
          </cell>
        </row>
        <row r="906">
          <cell r="P906" t="str">
            <v>ВЛ-10кВ 3,7 км на с/3 от д.Усть-Хойза</v>
          </cell>
          <cell r="Q906">
            <v>2.1000000000000001E-2</v>
          </cell>
          <cell r="R906">
            <v>0</v>
          </cell>
          <cell r="S906">
            <v>15</v>
          </cell>
        </row>
        <row r="907">
          <cell r="P907" t="str">
            <v>ВЛ-10кВ_Подс(д)ул.Яблоневая,42,41,50</v>
          </cell>
          <cell r="Q907">
            <v>1.4999999999999999E-2</v>
          </cell>
          <cell r="R907">
            <v>0</v>
          </cell>
          <cell r="S907">
            <v>10</v>
          </cell>
        </row>
        <row r="908">
          <cell r="P908" t="str">
            <v>Стр.ВЛИ-0,4.Подс(д),Жарки,Яблон,41-50</v>
          </cell>
          <cell r="Q908">
            <v>0.30599999999999999</v>
          </cell>
          <cell r="R908">
            <v>0</v>
          </cell>
          <cell r="S908">
            <v>10</v>
          </cell>
        </row>
        <row r="909">
          <cell r="P909" t="str">
            <v>СМУ_0,4_с. Новоенисейка, ул. Степная, 88</v>
          </cell>
          <cell r="Q909">
            <v>8.6999999999999994E-2</v>
          </cell>
          <cell r="R909">
            <v>0</v>
          </cell>
          <cell r="S909">
            <v>15</v>
          </cell>
        </row>
        <row r="910">
          <cell r="P910" t="str">
            <v>ВЛ-10кВ_Новоенисейка_ул_Боровая,8</v>
          </cell>
          <cell r="Q910">
            <v>0</v>
          </cell>
          <cell r="R910">
            <v>0</v>
          </cell>
          <cell r="S910">
            <v>15</v>
          </cell>
        </row>
        <row r="911">
          <cell r="P911" t="str">
            <v>ВЛ 6кВ с. Белый Яр, ул. Прол-я, Индуст-я</v>
          </cell>
          <cell r="Q911">
            <v>0.746</v>
          </cell>
          <cell r="R911">
            <v>0</v>
          </cell>
          <cell r="S911">
            <v>15</v>
          </cell>
        </row>
        <row r="912">
          <cell r="P912" t="str">
            <v>ВЛ 0,4кВ с. Белый Яр, ул. Прол-я, Индуст</v>
          </cell>
          <cell r="Q912">
            <v>0.56399999999999995</v>
          </cell>
          <cell r="R912">
            <v>0</v>
          </cell>
          <cell r="S912">
            <v>15</v>
          </cell>
        </row>
        <row r="913">
          <cell r="P913" t="str">
            <v>стр ктп 10самохв.ул цвет. пол. 47,32</v>
          </cell>
          <cell r="Q913">
            <v>0</v>
          </cell>
          <cell r="R913">
            <v>6.3E-2</v>
          </cell>
          <cell r="S913">
            <v>15</v>
          </cell>
        </row>
        <row r="914">
          <cell r="P914" t="str">
            <v>стр ВЛ 0,4 самохв.ул цвет. пол. 47,32</v>
          </cell>
          <cell r="Q914">
            <v>0.13200000000000001</v>
          </cell>
          <cell r="R914">
            <v>0</v>
          </cell>
          <cell r="S914">
            <v>15</v>
          </cell>
        </row>
        <row r="915">
          <cell r="P915" t="str">
            <v>стр ВЛ 10 самохв.ул цвет. пол. 47,32</v>
          </cell>
          <cell r="Q915">
            <v>0.03</v>
          </cell>
          <cell r="R915">
            <v>0</v>
          </cell>
          <cell r="S915">
            <v>15</v>
          </cell>
        </row>
        <row r="916">
          <cell r="P916" t="str">
            <v>ПИР.Подс(д),Сибир,Гагар,69</v>
          </cell>
          <cell r="Q916">
            <v>0.11</v>
          </cell>
          <cell r="R916">
            <v>0</v>
          </cell>
          <cell r="S916">
            <v>15</v>
          </cell>
        </row>
        <row r="917">
          <cell r="P917" t="str">
            <v>Стр.ВЛ-0,4 с. Подсинее, ул. Набережная,</v>
          </cell>
          <cell r="Q917">
            <v>2.5000000000000001E-2</v>
          </cell>
          <cell r="R917">
            <v>0</v>
          </cell>
          <cell r="S917">
            <v>15</v>
          </cell>
        </row>
        <row r="918">
          <cell r="P918" t="str">
            <v>Стр.ВЛИ-0,4.200м от а.Сартыков</v>
          </cell>
          <cell r="Q918">
            <v>0.498</v>
          </cell>
          <cell r="R918">
            <v>0</v>
          </cell>
          <cell r="S918">
            <v>5.5</v>
          </cell>
        </row>
        <row r="919">
          <cell r="P919" t="str">
            <v>ПИР массив Черемушки, Степная,44</v>
          </cell>
          <cell r="Q919">
            <v>0.25700000000000001</v>
          </cell>
          <cell r="R919">
            <v>0</v>
          </cell>
          <cell r="S919">
            <v>15</v>
          </cell>
        </row>
        <row r="920">
          <cell r="P920" t="str">
            <v>Стр.ВЛИ-0,4.Подс(д),Ланд,Малин,6</v>
          </cell>
          <cell r="Q920">
            <v>9.4E-2</v>
          </cell>
          <cell r="R920">
            <v>0</v>
          </cell>
          <cell r="S920">
            <v>15</v>
          </cell>
        </row>
        <row r="921">
          <cell r="P921" t="str">
            <v>Стр.ВЛИ-0,4.Подс(д),Ланд,Малин,112</v>
          </cell>
          <cell r="Q921">
            <v>3.7999999999999999E-2</v>
          </cell>
          <cell r="R921">
            <v>0</v>
          </cell>
          <cell r="S921">
            <v>10</v>
          </cell>
        </row>
        <row r="922">
          <cell r="P922" t="str">
            <v>Стр.ВЛИ-0,4.Подс(д),Нагорн,Солнеч,98</v>
          </cell>
          <cell r="Q922">
            <v>0.16</v>
          </cell>
          <cell r="R922">
            <v>0</v>
          </cell>
          <cell r="S922">
            <v>10</v>
          </cell>
        </row>
        <row r="923">
          <cell r="P923" t="str">
            <v>Стр.ВЛИ-0,4.Подс(д),Надежд,Весен,41</v>
          </cell>
          <cell r="Q923">
            <v>2.7E-2</v>
          </cell>
          <cell r="R923">
            <v>0</v>
          </cell>
          <cell r="S923">
            <v>15</v>
          </cell>
        </row>
        <row r="924">
          <cell r="P924" t="str">
            <v>Стр 0,4кВ Аскиз, ул. Кузнецова, 7</v>
          </cell>
          <cell r="Q924">
            <v>2.8000000000000001E-2</v>
          </cell>
          <cell r="R924">
            <v>0</v>
          </cell>
          <cell r="S924">
            <v>15</v>
          </cell>
        </row>
        <row r="925">
          <cell r="P925" t="str">
            <v>Стр 0,4кВ мас.Индустриал, Калиновая,12</v>
          </cell>
          <cell r="Q925">
            <v>0.17499999999999999</v>
          </cell>
          <cell r="R925">
            <v>0</v>
          </cell>
          <cell r="S925">
            <v>15</v>
          </cell>
        </row>
        <row r="926">
          <cell r="P926" t="str">
            <v>Стр. ВЛ-10кВ с. Имек, ул. Солнечная, 36</v>
          </cell>
          <cell r="Q926">
            <v>0.25800000000000001</v>
          </cell>
          <cell r="R926">
            <v>0</v>
          </cell>
          <cell r="S926">
            <v>15</v>
          </cell>
        </row>
        <row r="927">
          <cell r="P927" t="str">
            <v>Стр с. Таштып, ул. Дачная</v>
          </cell>
          <cell r="Q927">
            <v>0</v>
          </cell>
          <cell r="R927">
            <v>0</v>
          </cell>
          <cell r="S927">
            <v>15</v>
          </cell>
        </row>
        <row r="928">
          <cell r="P928" t="str">
            <v>Стр 10кВ масс.Индустриальный, Соснов 5,9</v>
          </cell>
          <cell r="Q928">
            <v>0</v>
          </cell>
          <cell r="R928">
            <v>0</v>
          </cell>
          <cell r="S928">
            <v>15</v>
          </cell>
        </row>
        <row r="929">
          <cell r="P929" t="str">
            <v>Стр. ВЛ-0,4 Аскиз, ул.Мелиоративная, 14</v>
          </cell>
          <cell r="Q929">
            <v>0.373</v>
          </cell>
          <cell r="R929">
            <v>0</v>
          </cell>
          <cell r="S929">
            <v>10</v>
          </cell>
        </row>
        <row r="930">
          <cell r="P930" t="str">
            <v>Стр. с. Бирикчуль, ул.70л.Победы, 2</v>
          </cell>
          <cell r="Q930">
            <v>0.64300000000000002</v>
          </cell>
          <cell r="R930">
            <v>0</v>
          </cell>
          <cell r="S930">
            <v>15</v>
          </cell>
        </row>
        <row r="931">
          <cell r="P931" t="str">
            <v>Стр.ВЛЗ 10кВ, с. Кирба, ул. Южная 8, 10</v>
          </cell>
          <cell r="Q931">
            <v>0.16</v>
          </cell>
          <cell r="R931">
            <v>0</v>
          </cell>
          <cell r="S931">
            <v>8</v>
          </cell>
        </row>
        <row r="932">
          <cell r="P932" t="str">
            <v>Стр. ВЛИ 0,4кВ с. Кирба, ул. Южная 8, 10</v>
          </cell>
          <cell r="Q932">
            <v>0.4</v>
          </cell>
          <cell r="R932">
            <v>0</v>
          </cell>
          <cell r="S932">
            <v>8</v>
          </cell>
        </row>
        <row r="933">
          <cell r="P933" t="str">
            <v>Стр.КТП10/0,4кВ с. Кирба, ул. Южная 8,10</v>
          </cell>
          <cell r="Q933">
            <v>0</v>
          </cell>
          <cell r="R933">
            <v>0.1</v>
          </cell>
          <cell r="S933">
            <v>8</v>
          </cell>
        </row>
        <row r="934">
          <cell r="P934" t="str">
            <v>ПИР_Аскиз, ул. Школьная, 6</v>
          </cell>
          <cell r="Q934">
            <v>0.32300000000000001</v>
          </cell>
          <cell r="R934">
            <v>0</v>
          </cell>
          <cell r="S934">
            <v>70</v>
          </cell>
        </row>
        <row r="935">
          <cell r="P935" t="str">
            <v>СМУ_10_с. Новоенисейка, ул. Степная, 88</v>
          </cell>
          <cell r="Q935">
            <v>1.7999999999999999E-2</v>
          </cell>
          <cell r="R935">
            <v>0</v>
          </cell>
          <cell r="S935">
            <v>15</v>
          </cell>
        </row>
        <row r="936">
          <cell r="P936" t="str">
            <v>ВЛЗ 10кВ аал Шалгинов, в 4,1 км от Южной</v>
          </cell>
          <cell r="Q936">
            <v>4.4999999999999998E-2</v>
          </cell>
          <cell r="R936">
            <v>0</v>
          </cell>
          <cell r="S936">
            <v>15</v>
          </cell>
        </row>
        <row r="937">
          <cell r="P937" t="str">
            <v>КТП 10/0,4кВ аал Шалгинов, в 4,1км от Юж</v>
          </cell>
          <cell r="Q937">
            <v>0</v>
          </cell>
          <cell r="R937">
            <v>2.5000000000000001E-2</v>
          </cell>
          <cell r="S937">
            <v>15</v>
          </cell>
        </row>
        <row r="938">
          <cell r="P938" t="str">
            <v>Стр-воВЛ10кВ,КТП10/0,4  Ю-В от шк. Н.Тея</v>
          </cell>
          <cell r="Q938">
            <v>0</v>
          </cell>
          <cell r="R938">
            <v>0</v>
          </cell>
          <cell r="S938">
            <v>15</v>
          </cell>
        </row>
        <row r="939">
          <cell r="P939" t="str">
            <v>Стр.ВЛЗ-10кВ Шира,ул.Зеленая, 37</v>
          </cell>
          <cell r="Q939">
            <v>3.9E-2</v>
          </cell>
          <cell r="R939">
            <v>0</v>
          </cell>
          <cell r="S939">
            <v>15</v>
          </cell>
        </row>
        <row r="940">
          <cell r="P940" t="str">
            <v>Стр.СТП Шира,ул.Зеленая, 37</v>
          </cell>
          <cell r="Q940">
            <v>0</v>
          </cell>
          <cell r="R940">
            <v>0.1</v>
          </cell>
          <cell r="S940">
            <v>15</v>
          </cell>
        </row>
        <row r="941">
          <cell r="P941" t="str">
            <v>Стр.ВЛИ-0,4кВ Шира,ул.Зеленая, 37</v>
          </cell>
          <cell r="Q941">
            <v>8.2000000000000003E-2</v>
          </cell>
          <cell r="R941">
            <v>0</v>
          </cell>
          <cell r="S941">
            <v>15</v>
          </cell>
        </row>
        <row r="942">
          <cell r="P942" t="str">
            <v>Стр. ВЛЗ-10кВ Вост.соленооз.20км,уч.3/60</v>
          </cell>
          <cell r="Q942">
            <v>1.0429999999999999</v>
          </cell>
          <cell r="R942">
            <v>0</v>
          </cell>
          <cell r="S942">
            <v>3</v>
          </cell>
        </row>
        <row r="943">
          <cell r="P943" t="str">
            <v>Стр.ВЛИ-0,4кВ Вост.соленооз.20км,уч.3/60</v>
          </cell>
          <cell r="Q943">
            <v>0.23300000000000001</v>
          </cell>
          <cell r="R943">
            <v>0</v>
          </cell>
          <cell r="S943">
            <v>3</v>
          </cell>
        </row>
        <row r="944">
          <cell r="P944" t="str">
            <v>ВЛИ-0,4_Черногорск_Космонавтов 9Б</v>
          </cell>
          <cell r="Q944">
            <v>0</v>
          </cell>
          <cell r="R944">
            <v>0</v>
          </cell>
          <cell r="S944">
            <v>15</v>
          </cell>
        </row>
        <row r="945">
          <cell r="P945" t="str">
            <v>РЭС ВЛ-0,4кВ ул. Линейная д. 8А/16</v>
          </cell>
          <cell r="Q945">
            <v>0</v>
          </cell>
          <cell r="R945">
            <v>0</v>
          </cell>
          <cell r="S945">
            <v>10</v>
          </cell>
        </row>
        <row r="946">
          <cell r="P946" t="str">
            <v>ВЛИ-0,4_Черногорск_Путевая 11</v>
          </cell>
          <cell r="Q946">
            <v>0</v>
          </cell>
          <cell r="R946">
            <v>0</v>
          </cell>
          <cell r="S946">
            <v>15</v>
          </cell>
        </row>
        <row r="947">
          <cell r="P947" t="str">
            <v>ВЛИ-0,4_Черногорск_гаражи Чапаева 53_01</v>
          </cell>
          <cell r="Q947">
            <v>0</v>
          </cell>
          <cell r="R947">
            <v>0</v>
          </cell>
          <cell r="S947">
            <v>10</v>
          </cell>
        </row>
        <row r="948">
          <cell r="P948" t="str">
            <v>СтрВЛИ-0,4кВ,Абакан,Мегафон</v>
          </cell>
          <cell r="Q948">
            <v>7.3999999999999996E-2</v>
          </cell>
          <cell r="R948">
            <v>0</v>
          </cell>
          <cell r="S948">
            <v>7</v>
          </cell>
        </row>
        <row r="949">
          <cell r="P949" t="str">
            <v>СтрВЛ-0,4г.Абакан,ул.Тридцатая,25</v>
          </cell>
          <cell r="Q949">
            <v>5.2999999999999999E-2</v>
          </cell>
          <cell r="R949">
            <v>0</v>
          </cell>
          <cell r="S949">
            <v>15</v>
          </cell>
        </row>
        <row r="950">
          <cell r="P950" t="str">
            <v>ВЛ-10_кВ_3,9км_ЮВ_Курганная_уч.3</v>
          </cell>
          <cell r="Q950">
            <v>0</v>
          </cell>
          <cell r="R950">
            <v>2.5000000000000001E-2</v>
          </cell>
          <cell r="S950">
            <v>15</v>
          </cell>
        </row>
        <row r="951">
          <cell r="P951" t="str">
            <v>стр.ВЛ 10кВ Ташеба(Вост.,Юбил.,Ц.пл...)</v>
          </cell>
          <cell r="Q951">
            <v>0.33700000000000002</v>
          </cell>
          <cell r="R951">
            <v>0</v>
          </cell>
          <cell r="S951">
            <v>15</v>
          </cell>
        </row>
        <row r="952">
          <cell r="P952" t="str">
            <v>стр.ВЛ 0,4кВ Ташеба(Вост.,Юбил.,Ц.пл...)</v>
          </cell>
          <cell r="Q952">
            <v>1.0840000000000001</v>
          </cell>
          <cell r="R952">
            <v>0</v>
          </cell>
          <cell r="S952">
            <v>15</v>
          </cell>
        </row>
        <row r="953">
          <cell r="P953" t="str">
            <v>СтрВЛ-04 п. Расцвет, ул. Тепличная,20</v>
          </cell>
          <cell r="Q953">
            <v>0</v>
          </cell>
          <cell r="R953">
            <v>0.1</v>
          </cell>
          <cell r="S953">
            <v>15</v>
          </cell>
        </row>
        <row r="954">
          <cell r="P954" t="str">
            <v>Стр.ВЛИ-0,4.Тепл,Камск,3,5</v>
          </cell>
          <cell r="Q954">
            <v>0.34799999999999998</v>
          </cell>
          <cell r="R954">
            <v>0</v>
          </cell>
          <cell r="S954">
            <v>15</v>
          </cell>
        </row>
        <row r="955">
          <cell r="P955" t="str">
            <v>РЭС ВЛ-0,4кВ п.Расцвет, ул.Спортивная 14</v>
          </cell>
          <cell r="Q955">
            <v>9.7000000000000003E-2</v>
          </cell>
          <cell r="R955">
            <v>0</v>
          </cell>
          <cell r="S955">
            <v>15</v>
          </cell>
        </row>
        <row r="956">
          <cell r="P956" t="str">
            <v>Стр. ВЛ-10 ЗАО Шебаевское западнее с. Ка</v>
          </cell>
          <cell r="Q956">
            <v>0.72299999999999998</v>
          </cell>
          <cell r="R956">
            <v>0</v>
          </cell>
          <cell r="S956">
            <v>1</v>
          </cell>
        </row>
        <row r="957">
          <cell r="P957" t="str">
            <v>Стр. ТП10/0,4кВ ЗАО Шебаевское западнее</v>
          </cell>
          <cell r="Q957">
            <v>0</v>
          </cell>
          <cell r="R957">
            <v>0.1</v>
          </cell>
          <cell r="S957">
            <v>1</v>
          </cell>
        </row>
        <row r="958">
          <cell r="P958" t="str">
            <v>Стр ВЛ-0,4кВ ЗАО Шебаевское западнее с.</v>
          </cell>
          <cell r="Q958">
            <v>0.19500000000000001</v>
          </cell>
          <cell r="R958">
            <v>0</v>
          </cell>
          <cell r="S958">
            <v>1</v>
          </cell>
        </row>
        <row r="959">
          <cell r="P959" t="str">
            <v>СтрВЛ-0,4д. Чапаево, ул. Светлая, 7</v>
          </cell>
          <cell r="Q959">
            <v>3.1E-2</v>
          </cell>
          <cell r="R959">
            <v>0</v>
          </cell>
          <cell r="S959">
            <v>15</v>
          </cell>
        </row>
        <row r="960">
          <cell r="P960" t="str">
            <v>Стр. КТП АОЗТ Степн. ур.Чугунок,1-1</v>
          </cell>
          <cell r="Q960">
            <v>0</v>
          </cell>
          <cell r="R960">
            <v>2.5000000000000001E-2</v>
          </cell>
          <cell r="S960">
            <v>10</v>
          </cell>
        </row>
        <row r="961">
          <cell r="P961" t="str">
            <v>ВЛИ-0,4_Черногорск_Юбилейная 8Б</v>
          </cell>
          <cell r="Q961">
            <v>0</v>
          </cell>
          <cell r="R961">
            <v>0</v>
          </cell>
          <cell r="S961">
            <v>10</v>
          </cell>
        </row>
        <row r="962">
          <cell r="P962" t="str">
            <v>ВЛИ-0,4_Черногорск_Чернышевского_27</v>
          </cell>
          <cell r="Q962">
            <v>0</v>
          </cell>
          <cell r="R962">
            <v>0</v>
          </cell>
          <cell r="S962">
            <v>15</v>
          </cell>
        </row>
        <row r="963">
          <cell r="P963" t="str">
            <v>РЭС ВЛ-0,4кВ ул.Полевая 50</v>
          </cell>
          <cell r="Q963">
            <v>0.46100000000000002</v>
          </cell>
          <cell r="R963">
            <v>0</v>
          </cell>
          <cell r="S963">
            <v>15</v>
          </cell>
        </row>
        <row r="964">
          <cell r="P964" t="str">
            <v>Стр.ВЛ-10кВ АО "Тандер" (366кВт)</v>
          </cell>
          <cell r="Q964">
            <v>1.4999999999999999E-2</v>
          </cell>
          <cell r="R964">
            <v>0</v>
          </cell>
          <cell r="S964">
            <v>366</v>
          </cell>
        </row>
        <row r="965">
          <cell r="P965" t="str">
            <v>ВЛЗ-10_Черногорск_Юбилейная_Магнит</v>
          </cell>
          <cell r="Q965">
            <v>5.7000000000000002E-2</v>
          </cell>
          <cell r="R965">
            <v>0</v>
          </cell>
          <cell r="S965">
            <v>366</v>
          </cell>
        </row>
        <row r="966">
          <cell r="P966" t="str">
            <v>РЭС ВЛ-0,4кВ ул. Светлая 10</v>
          </cell>
          <cell r="Q966">
            <v>7.0999999999999994E-2</v>
          </cell>
          <cell r="R966">
            <v>0</v>
          </cell>
          <cell r="S966">
            <v>15</v>
          </cell>
        </row>
        <row r="967">
          <cell r="P967" t="str">
            <v>РЭС ВЛ-0,4кВ ул. Королева 16</v>
          </cell>
          <cell r="Q967">
            <v>2.9000000000000001E-2</v>
          </cell>
          <cell r="R967">
            <v>0</v>
          </cell>
          <cell r="S967">
            <v>15</v>
          </cell>
        </row>
        <row r="968">
          <cell r="P968" t="str">
            <v>РЭС ВЛ-0,4кВ ул.С.Королева д.5А,д.3Б</v>
          </cell>
          <cell r="Q968">
            <v>0</v>
          </cell>
          <cell r="R968">
            <v>0</v>
          </cell>
          <cell r="S968">
            <v>15</v>
          </cell>
        </row>
        <row r="969">
          <cell r="P969" t="str">
            <v>ВЛИ-0,4_Черногорск_ИЖС_Королева 3Б</v>
          </cell>
          <cell r="Q969">
            <v>0.121</v>
          </cell>
          <cell r="R969">
            <v>0</v>
          </cell>
          <cell r="S969">
            <v>15</v>
          </cell>
        </row>
        <row r="970">
          <cell r="P970" t="str">
            <v>Стр. СТП Вост.соленооз.20км,уч.3/60</v>
          </cell>
          <cell r="Q970">
            <v>0</v>
          </cell>
          <cell r="R970">
            <v>0.1</v>
          </cell>
          <cell r="S970">
            <v>3</v>
          </cell>
        </row>
        <row r="971">
          <cell r="P971" t="str">
            <v>Стр. ВЛ0,4кВ с. Таштып, ул. Аэродромная,</v>
          </cell>
          <cell r="Q971">
            <v>2.3E-2</v>
          </cell>
          <cell r="R971">
            <v>0</v>
          </cell>
          <cell r="S971">
            <v>15</v>
          </cell>
        </row>
        <row r="972">
          <cell r="P972" t="str">
            <v>Стр-во 0,4кВ а.Печень, ул.Центральн,12</v>
          </cell>
          <cell r="Q972">
            <v>0.158</v>
          </cell>
          <cell r="R972">
            <v>0</v>
          </cell>
          <cell r="S972">
            <v>15</v>
          </cell>
        </row>
        <row r="973">
          <cell r="P973" t="str">
            <v>Стр_Надежда, ул.2-я Железнодорожная, 13</v>
          </cell>
          <cell r="Q973">
            <v>0</v>
          </cell>
          <cell r="R973">
            <v>0</v>
          </cell>
          <cell r="S973">
            <v>15</v>
          </cell>
        </row>
        <row r="974">
          <cell r="P974" t="str">
            <v>Стр.Теплич,Мичурина,6</v>
          </cell>
          <cell r="Q974">
            <v>0</v>
          </cell>
          <cell r="R974">
            <v>0</v>
          </cell>
          <cell r="S974">
            <v>15</v>
          </cell>
        </row>
        <row r="975">
          <cell r="P975" t="str">
            <v>Стр с.Калинино, ул.Студентческая, 11-1Б</v>
          </cell>
          <cell r="Q975">
            <v>0.11</v>
          </cell>
          <cell r="R975">
            <v>0</v>
          </cell>
          <cell r="S975">
            <v>15</v>
          </cell>
        </row>
        <row r="976">
          <cell r="P976" t="str">
            <v>ПИР.Теплич,Солнеч,96</v>
          </cell>
          <cell r="Q976">
            <v>0.123</v>
          </cell>
          <cell r="R976">
            <v>0</v>
          </cell>
          <cell r="S976">
            <v>15</v>
          </cell>
        </row>
        <row r="977">
          <cell r="P977" t="str">
            <v>ПИР.Теплич,Колхоз,6,8</v>
          </cell>
          <cell r="Q977">
            <v>0</v>
          </cell>
          <cell r="R977">
            <v>0</v>
          </cell>
          <cell r="S977">
            <v>15</v>
          </cell>
        </row>
        <row r="978">
          <cell r="P978" t="str">
            <v>ПИР.Теплич,Солнеч,71</v>
          </cell>
          <cell r="Q978">
            <v>0</v>
          </cell>
          <cell r="R978">
            <v>0</v>
          </cell>
          <cell r="S978">
            <v>15</v>
          </cell>
        </row>
        <row r="979">
          <cell r="P979" t="str">
            <v>ПИР.Теплич,Пионерская,35</v>
          </cell>
          <cell r="Q979">
            <v>4.2999999999999997E-2</v>
          </cell>
          <cell r="R979">
            <v>0</v>
          </cell>
          <cell r="S979">
            <v>15</v>
          </cell>
        </row>
        <row r="980">
          <cell r="P980" t="str">
            <v>ПИР с. Калинино, ул. Арбузная, 26</v>
          </cell>
          <cell r="Q980">
            <v>8.4000000000000005E-2</v>
          </cell>
          <cell r="R980">
            <v>0</v>
          </cell>
          <cell r="S980">
            <v>15</v>
          </cell>
        </row>
        <row r="981">
          <cell r="P981" t="str">
            <v>ПИР г. Абакан, ул.Муслима Магомаева, 2</v>
          </cell>
          <cell r="Q981">
            <v>0.12</v>
          </cell>
          <cell r="R981">
            <v>0</v>
          </cell>
          <cell r="S981">
            <v>15</v>
          </cell>
        </row>
        <row r="982">
          <cell r="P982" t="str">
            <v>ПИР г. Абакан, ул. Надежды, 2</v>
          </cell>
          <cell r="Q982">
            <v>2.4E-2</v>
          </cell>
          <cell r="R982">
            <v>0</v>
          </cell>
          <cell r="S982">
            <v>15</v>
          </cell>
        </row>
        <row r="983">
          <cell r="P983" t="str">
            <v>ПИР_Абакан,Надежда,Луговая,22</v>
          </cell>
          <cell r="Q983">
            <v>0.121</v>
          </cell>
          <cell r="R983">
            <v>0</v>
          </cell>
          <cell r="S983">
            <v>15</v>
          </cell>
        </row>
        <row r="984">
          <cell r="P984" t="str">
            <v>ПИР_конно-спортивный,АОЗТ_Сапогово</v>
          </cell>
          <cell r="Q984">
            <v>6.5000000000000002E-2</v>
          </cell>
          <cell r="R984">
            <v>0</v>
          </cell>
          <cell r="S984">
            <v>150</v>
          </cell>
        </row>
        <row r="985">
          <cell r="P985" t="str">
            <v>ПИР_Абакан,Надежда, ул. Садовая, 7</v>
          </cell>
          <cell r="Q985">
            <v>4.1000000000000002E-2</v>
          </cell>
          <cell r="R985">
            <v>0</v>
          </cell>
          <cell r="S985">
            <v>15</v>
          </cell>
        </row>
        <row r="986">
          <cell r="P986" t="str">
            <v>ВЛ-0,4 кВ г.Абакан,ул.Доможакова, 45,47</v>
          </cell>
          <cell r="Q986">
            <v>5.8999999999999997E-2</v>
          </cell>
          <cell r="R986">
            <v>0</v>
          </cell>
          <cell r="S986">
            <v>15</v>
          </cell>
        </row>
        <row r="987">
          <cell r="P987" t="str">
            <v>ВЛ-0,4кВ с.Красноозерное,ул.Школьная,43</v>
          </cell>
          <cell r="Q987">
            <v>0.104</v>
          </cell>
          <cell r="R987">
            <v>0</v>
          </cell>
          <cell r="S987">
            <v>15</v>
          </cell>
        </row>
        <row r="988">
          <cell r="P988" t="str">
            <v>Стр. ВЛИ-0,4 с.Таштып, ул.Южная, 6</v>
          </cell>
          <cell r="Q988">
            <v>0.23</v>
          </cell>
          <cell r="R988">
            <v>0</v>
          </cell>
          <cell r="S988">
            <v>15</v>
          </cell>
        </row>
        <row r="989">
          <cell r="P989" t="str">
            <v>ПИР с. Белый Яр, ул. Похабова, 6</v>
          </cell>
          <cell r="Q989">
            <v>0.21199999999999999</v>
          </cell>
          <cell r="R989">
            <v>0</v>
          </cell>
          <cell r="S989">
            <v>15</v>
          </cell>
        </row>
        <row r="990">
          <cell r="P990" t="str">
            <v>Стр.ВЛИ-0,4.Подс(д),Берез,Утрен,39</v>
          </cell>
          <cell r="Q990">
            <v>0.08</v>
          </cell>
          <cell r="R990">
            <v>0</v>
          </cell>
          <cell r="S990">
            <v>15</v>
          </cell>
        </row>
        <row r="991">
          <cell r="P991" t="str">
            <v>ВЛИ 0,4кВ с. Белый Яр, ул. Юбилейная 47</v>
          </cell>
          <cell r="Q991">
            <v>3.1E-2</v>
          </cell>
          <cell r="R991">
            <v>0</v>
          </cell>
          <cell r="S991">
            <v>15</v>
          </cell>
        </row>
        <row r="992">
          <cell r="P992" t="str">
            <v>ВЛ-0,4 Подс, Черем, ул.Пограничная, 9</v>
          </cell>
          <cell r="Q992">
            <v>0.13700000000000001</v>
          </cell>
          <cell r="R992">
            <v>0</v>
          </cell>
          <cell r="S992">
            <v>15</v>
          </cell>
        </row>
        <row r="993">
          <cell r="P993" t="str">
            <v>Стр.ВЛИ-0,4.Подс(д),Нагор,Солнеч,111</v>
          </cell>
          <cell r="Q993">
            <v>7.1999999999999995E-2</v>
          </cell>
          <cell r="R993">
            <v>0</v>
          </cell>
          <cell r="S993">
            <v>15</v>
          </cell>
        </row>
        <row r="994">
          <cell r="P994" t="str">
            <v>ПИР с. Усть-Чуль, ул. Советская, 62</v>
          </cell>
          <cell r="Q994">
            <v>0.25700000000000001</v>
          </cell>
          <cell r="R994">
            <v>0</v>
          </cell>
          <cell r="S994">
            <v>15</v>
          </cell>
        </row>
        <row r="995">
          <cell r="P995" t="str">
            <v>ВЛИ-0,4 Матур, Школьная, 24</v>
          </cell>
          <cell r="Q995">
            <v>8.6999999999999994E-2</v>
          </cell>
          <cell r="R995">
            <v>0</v>
          </cell>
          <cell r="S995">
            <v>15</v>
          </cell>
        </row>
        <row r="996">
          <cell r="P996" t="str">
            <v>ПИР_4,8км_на_восток_от_школы_а.Сыры</v>
          </cell>
          <cell r="Q996">
            <v>0.32400000000000001</v>
          </cell>
          <cell r="R996">
            <v>0</v>
          </cell>
          <cell r="S996">
            <v>15</v>
          </cell>
        </row>
        <row r="997">
          <cell r="P997" t="str">
            <v>ПИР_а.Анхак,в1,83 насз ул.Шосс,3</v>
          </cell>
          <cell r="Q997">
            <v>0</v>
          </cell>
          <cell r="R997">
            <v>2.5000000000000001E-2</v>
          </cell>
          <cell r="S997">
            <v>15</v>
          </cell>
        </row>
        <row r="998">
          <cell r="P998" t="str">
            <v>ВЛИ-0,4 Аскиз, Майнагашева, 31</v>
          </cell>
          <cell r="Q998">
            <v>0.183</v>
          </cell>
          <cell r="R998">
            <v>0</v>
          </cell>
          <cell r="S998">
            <v>15</v>
          </cell>
        </row>
        <row r="999">
          <cell r="P999" t="str">
            <v>Стр.ВЛИ-0,4.Подс(д),Ланд,Молодеж,59</v>
          </cell>
          <cell r="Q999">
            <v>0.158</v>
          </cell>
          <cell r="R999">
            <v>0</v>
          </cell>
          <cell r="S999">
            <v>15</v>
          </cell>
        </row>
        <row r="1000">
          <cell r="P1000" t="str">
            <v>ВЛ-0,4кВ Колягинские холмы, Первая, 6</v>
          </cell>
          <cell r="Q1000">
            <v>0.122</v>
          </cell>
          <cell r="R1000">
            <v>0</v>
          </cell>
          <cell r="S1000">
            <v>15</v>
          </cell>
        </row>
        <row r="1001">
          <cell r="P1001" t="str">
            <v>Стр.ВЛИ-0,4.Подс(д),Надежд,Зелен,126</v>
          </cell>
          <cell r="Q1001">
            <v>6.2E-2</v>
          </cell>
          <cell r="R1001">
            <v>0</v>
          </cell>
          <cell r="S1001">
            <v>15</v>
          </cell>
        </row>
        <row r="1002">
          <cell r="P1002" t="str">
            <v>ВЛ-0,4 Коляг. хол., Коляг-1, Набережн. 1</v>
          </cell>
          <cell r="Q1002">
            <v>0.12</v>
          </cell>
          <cell r="R1002">
            <v>0</v>
          </cell>
          <cell r="S1002">
            <v>10</v>
          </cell>
        </row>
        <row r="1003">
          <cell r="P1003" t="str">
            <v>ВЛ-0,4 Изыхские копи, Шолохова, 36</v>
          </cell>
          <cell r="Q1003">
            <v>0.158</v>
          </cell>
          <cell r="R1003">
            <v>0</v>
          </cell>
          <cell r="S1003">
            <v>15</v>
          </cell>
        </row>
        <row r="1004">
          <cell r="P1004" t="str">
            <v>ПИР_в 0.5км сев.западнее а.Доможаков</v>
          </cell>
          <cell r="Q1004">
            <v>0</v>
          </cell>
          <cell r="R1004">
            <v>0</v>
          </cell>
          <cell r="S1004">
            <v>15</v>
          </cell>
        </row>
        <row r="1005">
          <cell r="P1005" t="str">
            <v>ПИР_3км на с-з от ФАП аал Аев</v>
          </cell>
          <cell r="Q1005">
            <v>0</v>
          </cell>
          <cell r="R1005">
            <v>0</v>
          </cell>
          <cell r="S1005">
            <v>15</v>
          </cell>
        </row>
        <row r="1006">
          <cell r="P1006" t="str">
            <v>ПИР а.Сапогов, ул.Трудовая, 15А, 17А</v>
          </cell>
          <cell r="Q1006">
            <v>0</v>
          </cell>
          <cell r="R1006">
            <v>0</v>
          </cell>
          <cell r="S1006">
            <v>10</v>
          </cell>
        </row>
        <row r="1007">
          <cell r="P1007" t="str">
            <v>ПИР_5,5км севернее а.Райков КФХ Шашкин</v>
          </cell>
          <cell r="Q1007">
            <v>0</v>
          </cell>
          <cell r="R1007">
            <v>0</v>
          </cell>
          <cell r="S1007">
            <v>15</v>
          </cell>
        </row>
        <row r="1008">
          <cell r="P1008" t="str">
            <v>Стр.Подс(д),Урожайн,Фрукт,24</v>
          </cell>
          <cell r="Q1008">
            <v>5.6000000000000001E-2</v>
          </cell>
          <cell r="R1008">
            <v>0</v>
          </cell>
          <cell r="S1008">
            <v>15</v>
          </cell>
        </row>
        <row r="1009">
          <cell r="P1009" t="str">
            <v>ВЛ-0,4масКоммун,ул.Волшебная,36,49</v>
          </cell>
          <cell r="Q1009">
            <v>0.155</v>
          </cell>
          <cell r="R1009">
            <v>0</v>
          </cell>
          <cell r="S1009">
            <v>10</v>
          </cell>
        </row>
        <row r="1010">
          <cell r="P1010" t="str">
            <v>ПИР д. Кайбалы, ул. Казанская 93</v>
          </cell>
          <cell r="Q1010">
            <v>0</v>
          </cell>
          <cell r="R1010">
            <v>0</v>
          </cell>
          <cell r="S1010">
            <v>15</v>
          </cell>
        </row>
        <row r="1011">
          <cell r="P1011" t="str">
            <v>Стр ВЛ0,4кВ д. м.Ивушка, ул. Зеленая,4,1</v>
          </cell>
          <cell r="Q1011">
            <v>0.25</v>
          </cell>
          <cell r="R1011">
            <v>0</v>
          </cell>
          <cell r="S1011">
            <v>15</v>
          </cell>
        </row>
        <row r="1012">
          <cell r="P1012" t="str">
            <v>ПИР_д.Чапаево,пер.Тополевый,18,22</v>
          </cell>
          <cell r="Q1012">
            <v>0.438</v>
          </cell>
          <cell r="R1012">
            <v>0</v>
          </cell>
          <cell r="S1012">
            <v>15</v>
          </cell>
        </row>
        <row r="1013">
          <cell r="P1013" t="str">
            <v>ПИР г. АБакан, ул. Рублева 48</v>
          </cell>
          <cell r="Q1013">
            <v>9.9000000000000005E-2</v>
          </cell>
          <cell r="R1013">
            <v>0</v>
          </cell>
          <cell r="S1013">
            <v>15</v>
          </cell>
        </row>
        <row r="1014">
          <cell r="P1014" t="str">
            <v>ПИР аал Райков, ул.Ленина, 79Б</v>
          </cell>
          <cell r="Q1014">
            <v>0.09</v>
          </cell>
          <cell r="R1014">
            <v>0</v>
          </cell>
          <cell r="S1014">
            <v>15</v>
          </cell>
        </row>
        <row r="1015">
          <cell r="P1015" t="str">
            <v>ПИР г. Абакан, ул.Жуковского,33</v>
          </cell>
          <cell r="Q1015">
            <v>7.3999999999999996E-2</v>
          </cell>
          <cell r="R1015">
            <v>0</v>
          </cell>
          <cell r="S1015">
            <v>15</v>
          </cell>
        </row>
        <row r="1016">
          <cell r="P1016" t="str">
            <v>ПИР.Теплич,Строительн,3</v>
          </cell>
          <cell r="Q1016">
            <v>0.14499999999999999</v>
          </cell>
          <cell r="R1016">
            <v>0</v>
          </cell>
          <cell r="S1016">
            <v>15</v>
          </cell>
        </row>
        <row r="1017">
          <cell r="P1017" t="str">
            <v>ПИР_Сапогов,ул.Береговая,4</v>
          </cell>
          <cell r="Q1017">
            <v>0.11</v>
          </cell>
          <cell r="R1017">
            <v>0</v>
          </cell>
          <cell r="S1017">
            <v>15</v>
          </cell>
        </row>
        <row r="1018">
          <cell r="P1018" t="str">
            <v>ПИР п. Тепличный, ул. Строительная, 27</v>
          </cell>
          <cell r="Q1018">
            <v>0.04</v>
          </cell>
          <cell r="R1018">
            <v>0</v>
          </cell>
          <cell r="S1018">
            <v>15</v>
          </cell>
        </row>
        <row r="1019">
          <cell r="P1019" t="str">
            <v>ПИР г. Абакан, ул. Архитектурная,36</v>
          </cell>
          <cell r="Q1019">
            <v>0.184</v>
          </cell>
          <cell r="R1019">
            <v>0</v>
          </cell>
          <cell r="S1019">
            <v>15</v>
          </cell>
        </row>
        <row r="1020">
          <cell r="P1020" t="str">
            <v>ПИР У-Абакан, ул.Центральная,3-Б</v>
          </cell>
          <cell r="Q1020">
            <v>0.04</v>
          </cell>
          <cell r="R1020">
            <v>0</v>
          </cell>
          <cell r="S1020">
            <v>15</v>
          </cell>
        </row>
        <row r="1021">
          <cell r="P1021" t="str">
            <v>ПИР.Тепл,Мира,22</v>
          </cell>
          <cell r="Q1021">
            <v>0</v>
          </cell>
          <cell r="R1021">
            <v>0</v>
          </cell>
          <cell r="S1021">
            <v>15</v>
          </cell>
        </row>
        <row r="1022">
          <cell r="P1022" t="str">
            <v>ПИР Мохов,ДТ Прибой, ул. Рябиновая, 29</v>
          </cell>
          <cell r="Q1022">
            <v>7.0999999999999994E-2</v>
          </cell>
          <cell r="R1022">
            <v>0</v>
          </cell>
          <cell r="S1022">
            <v>15</v>
          </cell>
        </row>
        <row r="1023">
          <cell r="P1023" t="str">
            <v>ПИР с. Зеленое,ул.Пятнадцатая, 31</v>
          </cell>
          <cell r="Q1023">
            <v>6.2E-2</v>
          </cell>
          <cell r="R1023">
            <v>0</v>
          </cell>
          <cell r="S1023">
            <v>15</v>
          </cell>
        </row>
        <row r="1024">
          <cell r="P1024" t="str">
            <v>ПИР г. Абакан, пер. Ясный, 1</v>
          </cell>
          <cell r="Q1024">
            <v>5.3999999999999999E-2</v>
          </cell>
          <cell r="R1024">
            <v>0</v>
          </cell>
          <cell r="S1024">
            <v>15</v>
          </cell>
        </row>
        <row r="1025">
          <cell r="P1025" t="str">
            <v>ПИР с. Вершина-Биджа, ул. Заречная, 18А</v>
          </cell>
          <cell r="Q1025">
            <v>0.183</v>
          </cell>
          <cell r="R1025">
            <v>0</v>
          </cell>
          <cell r="S1025">
            <v>15</v>
          </cell>
        </row>
        <row r="1026">
          <cell r="P1026" t="str">
            <v>ВЛ-0,4_восточ_часть_Московское_уч.1_2.</v>
          </cell>
          <cell r="Q1026">
            <v>0.108</v>
          </cell>
          <cell r="R1026">
            <v>0</v>
          </cell>
          <cell r="S1026">
            <v>15</v>
          </cell>
        </row>
        <row r="1027">
          <cell r="P1027" t="str">
            <v>ВЛИ 0,4кВ п. Расцвет, ул. Тепличная 18</v>
          </cell>
          <cell r="Q1027">
            <v>3.7999999999999999E-2</v>
          </cell>
          <cell r="R1027">
            <v>0</v>
          </cell>
          <cell r="S1027">
            <v>15</v>
          </cell>
        </row>
        <row r="1028">
          <cell r="P1028" t="str">
            <v>Стр.ВЛ-0,4кВп.Расцвет,ул.Привольная,15</v>
          </cell>
          <cell r="Q1028">
            <v>2.9000000000000001E-2</v>
          </cell>
          <cell r="R1028">
            <v>0</v>
          </cell>
          <cell r="S1028">
            <v>15</v>
          </cell>
        </row>
        <row r="1029">
          <cell r="P1029" t="str">
            <v>Стр.ВЛИ-0,4.Тепл,Цветоч,2</v>
          </cell>
          <cell r="Q1029">
            <v>5.1999999999999998E-2</v>
          </cell>
          <cell r="R1029">
            <v>0</v>
          </cell>
          <cell r="S1029">
            <v>15</v>
          </cell>
        </row>
        <row r="1030">
          <cell r="P1030" t="str">
            <v>Стр. ВЛ-0,4кВ п.У.Абакан,Молод.квартал,8</v>
          </cell>
          <cell r="Q1030">
            <v>0.04</v>
          </cell>
          <cell r="R1030">
            <v>0</v>
          </cell>
          <cell r="S1030">
            <v>15</v>
          </cell>
        </row>
        <row r="1031">
          <cell r="P1031" t="str">
            <v>ВЛ-0,4кв_Абакан_р-он1_кв162_ряд33_гар48</v>
          </cell>
          <cell r="Q1031">
            <v>8.6999999999999994E-2</v>
          </cell>
          <cell r="R1031">
            <v>0</v>
          </cell>
          <cell r="S1031">
            <v>15</v>
          </cell>
        </row>
        <row r="1032">
          <cell r="P1032" t="str">
            <v>Стр ВЛ-0,4 с.Калинино,ул.Студенческая,31</v>
          </cell>
          <cell r="Q1032">
            <v>9.0999999999999998E-2</v>
          </cell>
          <cell r="R1032">
            <v>0</v>
          </cell>
          <cell r="S1032">
            <v>15</v>
          </cell>
        </row>
        <row r="1033">
          <cell r="P1033" t="str">
            <v>РЭС ВЛ-0,4кВ г. Абакан, массив Ивушка, у</v>
          </cell>
          <cell r="Q1033">
            <v>0.22800000000000001</v>
          </cell>
          <cell r="R1033">
            <v>0</v>
          </cell>
          <cell r="S1033">
            <v>15</v>
          </cell>
        </row>
        <row r="1034">
          <cell r="P1034" t="str">
            <v>ПИР г. Абакан, ул. Тридцать седьмая, 1</v>
          </cell>
          <cell r="Q1034">
            <v>0</v>
          </cell>
          <cell r="R1034">
            <v>0</v>
          </cell>
          <cell r="S1034">
            <v>15</v>
          </cell>
        </row>
        <row r="1035">
          <cell r="P1035" t="str">
            <v>СМУ_КТП10/04кВ Абакан ул.Тридцать треть</v>
          </cell>
          <cell r="Q1035">
            <v>0</v>
          </cell>
          <cell r="R1035">
            <v>0.1</v>
          </cell>
          <cell r="S1035">
            <v>15</v>
          </cell>
        </row>
        <row r="1036">
          <cell r="P1036" t="str">
            <v>ПИР г. Абакан, ул.Тридцать третья, 8</v>
          </cell>
          <cell r="Q1036">
            <v>0</v>
          </cell>
          <cell r="R1036">
            <v>0</v>
          </cell>
          <cell r="S1036">
            <v>15</v>
          </cell>
        </row>
        <row r="1037">
          <cell r="P1037" t="str">
            <v>ПИР с. Зеленое,ул.Шестнадцатая, 12</v>
          </cell>
          <cell r="Q1037">
            <v>0.192</v>
          </cell>
          <cell r="R1037">
            <v>0</v>
          </cell>
          <cell r="S1037">
            <v>15</v>
          </cell>
        </row>
        <row r="1038">
          <cell r="P1038" t="str">
            <v>Стр ВЛ-0,4 с.Зеленое, у.Семнадцатая 5,12</v>
          </cell>
          <cell r="Q1038">
            <v>0.49399999999999999</v>
          </cell>
          <cell r="R1038">
            <v>0</v>
          </cell>
          <cell r="S1038">
            <v>15</v>
          </cell>
        </row>
        <row r="1039">
          <cell r="P1039" t="str">
            <v>Стр ВЛ-0,4 с.Калинино, ул. Арбузная, 3</v>
          </cell>
          <cell r="Q1039">
            <v>0.09</v>
          </cell>
          <cell r="R1039">
            <v>0</v>
          </cell>
          <cell r="S1039">
            <v>15</v>
          </cell>
        </row>
        <row r="1040">
          <cell r="P1040" t="str">
            <v>Стр.ВЛ-0,4с.Калинино, ул. Светлая, уч.18</v>
          </cell>
          <cell r="Q1040">
            <v>0</v>
          </cell>
          <cell r="R1040">
            <v>0</v>
          </cell>
          <cell r="S1040">
            <v>15</v>
          </cell>
        </row>
        <row r="1041">
          <cell r="P1041" t="str">
            <v>ВЛ-0,4 кВмассив Изумруд,ул.Заречная,7,11</v>
          </cell>
          <cell r="Q1041">
            <v>0</v>
          </cell>
          <cell r="R1041">
            <v>6.3E-2</v>
          </cell>
          <cell r="S1041">
            <v>15</v>
          </cell>
        </row>
        <row r="1042">
          <cell r="P1042" t="str">
            <v>КТП-10/0,4кВмассивИзумруд,ул.Заречная,11</v>
          </cell>
          <cell r="Q1042">
            <v>0.443</v>
          </cell>
          <cell r="R1042">
            <v>0</v>
          </cell>
          <cell r="S1042">
            <v>15</v>
          </cell>
        </row>
        <row r="1043">
          <cell r="P1043" t="str">
            <v>ВЛ-10кВ массив Изумруд,ул.Заречная,11</v>
          </cell>
          <cell r="Q1043">
            <v>1.5780000000000001</v>
          </cell>
          <cell r="R1043">
            <v>0</v>
          </cell>
          <cell r="S1043">
            <v>15</v>
          </cell>
        </row>
        <row r="1044">
          <cell r="P1044" t="str">
            <v>ПИР_Черногорск_Хлебозаводская_63а</v>
          </cell>
          <cell r="Q1044">
            <v>0</v>
          </cell>
          <cell r="R1044">
            <v>0</v>
          </cell>
          <cell r="S1044">
            <v>15</v>
          </cell>
        </row>
        <row r="1045">
          <cell r="P1045" t="str">
            <v>ПИР_Черногорск_Энтузиастов_38</v>
          </cell>
          <cell r="Q1045">
            <v>0</v>
          </cell>
          <cell r="R1045">
            <v>0</v>
          </cell>
          <cell r="S1045">
            <v>15</v>
          </cell>
        </row>
        <row r="1046">
          <cell r="P1046" t="str">
            <v>ВЛИ-0,4_Черногорск_Ковалева_20,22</v>
          </cell>
          <cell r="Q1046">
            <v>0</v>
          </cell>
          <cell r="R1046">
            <v>0</v>
          </cell>
          <cell r="S1046">
            <v>15</v>
          </cell>
        </row>
        <row r="1047">
          <cell r="P1047" t="str">
            <v>ВЛИ-0,4кВ_Черногорск_Охотничья 31</v>
          </cell>
          <cell r="Q1047">
            <v>0</v>
          </cell>
          <cell r="R1047">
            <v>0</v>
          </cell>
          <cell r="S1047">
            <v>15</v>
          </cell>
        </row>
        <row r="1048">
          <cell r="P1048" t="str">
            <v>РЭС ВЛ-0,4кВ ул. Тельмана 59</v>
          </cell>
          <cell r="Q1048">
            <v>3.5999999999999997E-2</v>
          </cell>
          <cell r="R1048">
            <v>0</v>
          </cell>
          <cell r="S1048">
            <v>15</v>
          </cell>
        </row>
        <row r="1049">
          <cell r="P1049" t="str">
            <v>ПИР_Черногорск_Энергетиков_5п</v>
          </cell>
          <cell r="Q1049">
            <v>0</v>
          </cell>
          <cell r="R1049">
            <v>0</v>
          </cell>
          <cell r="S1049">
            <v>15</v>
          </cell>
        </row>
        <row r="1050">
          <cell r="P1050" t="str">
            <v>ВЛИ-0,4_Черногорск_ИЖС400_Просвещ 14А</v>
          </cell>
          <cell r="Q1050">
            <v>0</v>
          </cell>
          <cell r="R1050">
            <v>0</v>
          </cell>
          <cell r="S1050">
            <v>15</v>
          </cell>
        </row>
        <row r="1051">
          <cell r="P1051" t="str">
            <v>ВЛИ-0,4_Черногорск_Линейная_14</v>
          </cell>
          <cell r="Q1051">
            <v>0</v>
          </cell>
          <cell r="R1051">
            <v>0</v>
          </cell>
          <cell r="S1051">
            <v>15</v>
          </cell>
        </row>
        <row r="1052">
          <cell r="P1052" t="str">
            <v>ВЛИ-0,4_Черногорск_Братская_19</v>
          </cell>
          <cell r="Q1052">
            <v>0</v>
          </cell>
          <cell r="R1052">
            <v>0</v>
          </cell>
          <cell r="S1052">
            <v>15</v>
          </cell>
        </row>
        <row r="1053">
          <cell r="P1053" t="str">
            <v>КЛ-0,4 кВ Гаражи 19 квартал</v>
          </cell>
          <cell r="Q1053">
            <v>0.04</v>
          </cell>
          <cell r="R1053">
            <v>0</v>
          </cell>
          <cell r="S1053">
            <v>5</v>
          </cell>
        </row>
        <row r="1054">
          <cell r="P1054" t="str">
            <v>РЭС Гаражи в районе Пищекомбината</v>
          </cell>
          <cell r="Q1054">
            <v>2.8000000000000001E-2</v>
          </cell>
          <cell r="R1054">
            <v>0</v>
          </cell>
          <cell r="S1054">
            <v>5</v>
          </cell>
        </row>
        <row r="1055">
          <cell r="P1055" t="str">
            <v>РЭС ул.40 Лет Победы, 76</v>
          </cell>
          <cell r="Q1055">
            <v>0.106</v>
          </cell>
          <cell r="R1055">
            <v>0</v>
          </cell>
          <cell r="S1055">
            <v>15</v>
          </cell>
        </row>
        <row r="1056">
          <cell r="P1056" t="str">
            <v>Стр г.Черногорск, ул. 2-я Шахтерская, 42</v>
          </cell>
          <cell r="Q1056">
            <v>0.02</v>
          </cell>
          <cell r="R1056">
            <v>0</v>
          </cell>
          <cell r="S1056">
            <v>15</v>
          </cell>
        </row>
        <row r="1057">
          <cell r="P1057" t="str">
            <v>ВЛ-0,4 мас. Черемуш, Степн.76 Берег. 72</v>
          </cell>
          <cell r="Q1057">
            <v>0.38</v>
          </cell>
          <cell r="R1057">
            <v>0</v>
          </cell>
          <cell r="S1057">
            <v>15</v>
          </cell>
        </row>
        <row r="1058">
          <cell r="P1058" t="str">
            <v>Стр.ВЛ0,4кВ с. Кайбалы, ул. Тамбовская,</v>
          </cell>
          <cell r="Q1058">
            <v>0.123</v>
          </cell>
          <cell r="R1058">
            <v>0</v>
          </cell>
          <cell r="S1058">
            <v>15</v>
          </cell>
        </row>
        <row r="1059">
          <cell r="P1059" t="str">
            <v>ТП10/0,4 мас.Черемуш, Степн.76, Берег72</v>
          </cell>
          <cell r="Q1059">
            <v>0</v>
          </cell>
          <cell r="R1059">
            <v>0.1</v>
          </cell>
          <cell r="S1059">
            <v>15</v>
          </cell>
        </row>
        <row r="1060">
          <cell r="P1060" t="str">
            <v>Стр. ВЛ0,4кВ мас.Черемушки, ул. Степная,</v>
          </cell>
          <cell r="Q1060">
            <v>0.19700000000000001</v>
          </cell>
          <cell r="R1060">
            <v>0</v>
          </cell>
          <cell r="S1060">
            <v>15</v>
          </cell>
        </row>
        <row r="1061">
          <cell r="P1061" t="str">
            <v>ВЛ-10 кВ КФХ "Опорное",с.Новороссийское</v>
          </cell>
          <cell r="Q1061">
            <v>1.7999999999999999E-2</v>
          </cell>
          <cell r="R1061">
            <v>0</v>
          </cell>
          <cell r="S1061">
            <v>15</v>
          </cell>
        </row>
        <row r="1062">
          <cell r="P1062" t="str">
            <v>ПИР_8,7км_на_юго-запад_Ковыльная</v>
          </cell>
          <cell r="Q1062">
            <v>0</v>
          </cell>
          <cell r="R1062">
            <v>0</v>
          </cell>
          <cell r="S1062">
            <v>15</v>
          </cell>
        </row>
        <row r="1063">
          <cell r="P1063" t="str">
            <v>КТП-10/0,4кВКФХ"Опорное",с.Новороссийско</v>
          </cell>
          <cell r="Q1063">
            <v>0</v>
          </cell>
          <cell r="R1063">
            <v>2.5000000000000001E-2</v>
          </cell>
          <cell r="S1063">
            <v>15</v>
          </cell>
        </row>
        <row r="1064">
          <cell r="P1064" t="str">
            <v>ПИР г.Черног., СТ Шахтер, ул.Удачная, 49</v>
          </cell>
          <cell r="Q1064">
            <v>0</v>
          </cell>
          <cell r="R1064">
            <v>0</v>
          </cell>
          <cell r="S1064">
            <v>15</v>
          </cell>
        </row>
        <row r="1065">
          <cell r="P1065" t="str">
            <v>ПИР с.Шира, ул. Ольховская, уч.8</v>
          </cell>
          <cell r="Q1065">
            <v>0</v>
          </cell>
          <cell r="R1065">
            <v>6.3E-2</v>
          </cell>
          <cell r="S1065">
            <v>15</v>
          </cell>
        </row>
        <row r="1066">
          <cell r="P1066" t="str">
            <v>Стр п.Жемчужный, ул.Пляжная, д.3</v>
          </cell>
          <cell r="Q1066">
            <v>0.114</v>
          </cell>
          <cell r="R1066">
            <v>0</v>
          </cell>
          <cell r="S1066">
            <v>15</v>
          </cell>
        </row>
        <row r="1067">
          <cell r="P1067" t="str">
            <v>ПИР  п.Жемчужный, кв.13, уч.2</v>
          </cell>
          <cell r="Q1067">
            <v>0.318</v>
          </cell>
          <cell r="R1067">
            <v>0</v>
          </cell>
          <cell r="S1067">
            <v>15</v>
          </cell>
        </row>
        <row r="1068">
          <cell r="P1068" t="str">
            <v>ПИР с.Шира, ул.8 Марта,уч.2</v>
          </cell>
          <cell r="Q1068">
            <v>0.03</v>
          </cell>
          <cell r="R1068">
            <v>0</v>
          </cell>
          <cell r="S1068">
            <v>15</v>
          </cell>
        </row>
        <row r="1069">
          <cell r="P1069" t="str">
            <v>ПИР с.Шира, ул.Вербная, уч.7</v>
          </cell>
          <cell r="Q1069">
            <v>4.5999999999999999E-2</v>
          </cell>
          <cell r="R1069">
            <v>0</v>
          </cell>
          <cell r="S1069">
            <v>15</v>
          </cell>
        </row>
        <row r="1070">
          <cell r="P1070" t="str">
            <v>Стр ВЛ-0,4 п. Колодезный, кв. 13, уч.45</v>
          </cell>
          <cell r="Q1070">
            <v>0.96199999999999997</v>
          </cell>
          <cell r="R1070">
            <v>0</v>
          </cell>
          <cell r="S1070">
            <v>7</v>
          </cell>
        </row>
        <row r="1071">
          <cell r="P1071" t="str">
            <v>Стр ВЛ-0,4 п. Колодезный, кв. 11, уч.150</v>
          </cell>
          <cell r="Q1071">
            <v>0.79200000000000004</v>
          </cell>
          <cell r="R1071">
            <v>0</v>
          </cell>
          <cell r="S1071">
            <v>15</v>
          </cell>
        </row>
        <row r="1072">
          <cell r="P1072" t="str">
            <v>Стр ВЛ-0,4 с.Шира, ул.Солнечная, д.3</v>
          </cell>
          <cell r="Q1072">
            <v>7.1999999999999995E-2</v>
          </cell>
          <cell r="R1072">
            <v>0</v>
          </cell>
          <cell r="S1072">
            <v>15</v>
          </cell>
        </row>
        <row r="1073">
          <cell r="P1073" t="str">
            <v>РЭС ВЛИ-0,4кВ ф.4 от ТП72-04-16 от сущ.</v>
          </cell>
          <cell r="Q1073">
            <v>0.40799999999999997</v>
          </cell>
          <cell r="R1073">
            <v>0</v>
          </cell>
          <cell r="S1073">
            <v>15</v>
          </cell>
        </row>
        <row r="1074">
          <cell r="P1074" t="str">
            <v>ПИР Саяног-ск, ул. Шушенская, 20</v>
          </cell>
          <cell r="Q1074">
            <v>7.0000000000000007E-2</v>
          </cell>
          <cell r="R1074">
            <v>0</v>
          </cell>
          <cell r="S1074">
            <v>15</v>
          </cell>
        </row>
        <row r="1075">
          <cell r="P1075" t="str">
            <v>Стр.КЛ-0,4.С-к,Енисейск.мкрн,32б</v>
          </cell>
          <cell r="Q1075">
            <v>8.3000000000000004E-2</v>
          </cell>
          <cell r="R1075">
            <v>0</v>
          </cell>
          <cell r="S1075">
            <v>15</v>
          </cell>
        </row>
        <row r="1076">
          <cell r="P1076" t="str">
            <v>Стр.ВЛ-0,4.С-к,СТ"Мал.Зв",Дачн,61</v>
          </cell>
          <cell r="Q1076">
            <v>0</v>
          </cell>
          <cell r="R1076">
            <v>2.5000000000000001E-2</v>
          </cell>
          <cell r="S1076">
            <v>15</v>
          </cell>
        </row>
        <row r="1077">
          <cell r="P1077" t="str">
            <v>Стр.ВЛИ-0,4.С-к,Металлург,6А</v>
          </cell>
          <cell r="Q1077">
            <v>0.23499999999999999</v>
          </cell>
          <cell r="R1077">
            <v>0</v>
          </cell>
          <cell r="S1077">
            <v>15</v>
          </cell>
        </row>
        <row r="1078">
          <cell r="P1078" t="str">
            <v>ПИР ВЛ-0,4 Саяног., ул. Юбилей. 10/1</v>
          </cell>
          <cell r="Q1078">
            <v>0.11</v>
          </cell>
          <cell r="R1078">
            <v>0</v>
          </cell>
          <cell r="S1078">
            <v>15</v>
          </cell>
        </row>
        <row r="1079">
          <cell r="P1079" t="str">
            <v>СМУ_ВЛ-0,4_ССтрин_Степная_40</v>
          </cell>
          <cell r="Q1079">
            <v>2.9000000000000001E-2</v>
          </cell>
          <cell r="R1079">
            <v>0</v>
          </cell>
          <cell r="S1079">
            <v>15</v>
          </cell>
        </row>
        <row r="1080">
          <cell r="P1080" t="str">
            <v>СМУ_ВЛ-0,4_Шира_Абрикосовая_8</v>
          </cell>
          <cell r="Q1080">
            <v>6.7000000000000004E-2</v>
          </cell>
          <cell r="R1080">
            <v>0</v>
          </cell>
          <cell r="S1080">
            <v>15</v>
          </cell>
        </row>
        <row r="1081">
          <cell r="P1081" t="str">
            <v>СМУ_ВЛ-0,4_Шира_Юности_5</v>
          </cell>
          <cell r="Q1081">
            <v>4.2000000000000003E-2</v>
          </cell>
          <cell r="R1081">
            <v>0</v>
          </cell>
          <cell r="S1081">
            <v>7</v>
          </cell>
        </row>
        <row r="1082">
          <cell r="P1082" t="str">
            <v>СМУ_ВЛ-0,4_Шира_Виноградная_9</v>
          </cell>
          <cell r="Q1082">
            <v>2.3E-2</v>
          </cell>
          <cell r="R1082">
            <v>0</v>
          </cell>
          <cell r="S1082">
            <v>15</v>
          </cell>
        </row>
        <row r="1083">
          <cell r="P1083" t="str">
            <v>СМУ_ВЛ-0,4_Шира_Чапаева_36</v>
          </cell>
          <cell r="Q1083">
            <v>8.6999999999999994E-2</v>
          </cell>
          <cell r="R1083">
            <v>0</v>
          </cell>
          <cell r="S1083">
            <v>7</v>
          </cell>
        </row>
        <row r="1084">
          <cell r="P1084" t="str">
            <v>Стр д. Кайбалы, ул. Луговая 05</v>
          </cell>
          <cell r="Q1084">
            <v>0</v>
          </cell>
          <cell r="R1084">
            <v>0</v>
          </cell>
          <cell r="S1084">
            <v>15</v>
          </cell>
        </row>
        <row r="1085">
          <cell r="P1085" t="str">
            <v>Стр. ТП10/0,4 Ордж р-н, 3,8 км слева от</v>
          </cell>
          <cell r="Q1085">
            <v>0</v>
          </cell>
          <cell r="R1085">
            <v>2.5000000000000001E-2</v>
          </cell>
          <cell r="S1085">
            <v>15</v>
          </cell>
        </row>
        <row r="1086">
          <cell r="P1086" t="str">
            <v>Стр. ВЛ10кВ Ордж. р-н, в 3,8 км слева от</v>
          </cell>
          <cell r="Q1086">
            <v>1.7000000000000001E-2</v>
          </cell>
          <cell r="R1086">
            <v>0</v>
          </cell>
          <cell r="S1086">
            <v>15</v>
          </cell>
        </row>
        <row r="1087">
          <cell r="P1087" t="str">
            <v>Стр. ВЛ-0,4 Сарала, Партизанская, 44</v>
          </cell>
          <cell r="Q1087">
            <v>0</v>
          </cell>
          <cell r="R1087">
            <v>0</v>
          </cell>
          <cell r="S1087">
            <v>15</v>
          </cell>
        </row>
        <row r="1088">
          <cell r="P1088" t="str">
            <v>Стр_Самохвал_Машиностроитель_1я_23</v>
          </cell>
          <cell r="Q1088">
            <v>0.23599999999999999</v>
          </cell>
          <cell r="R1088">
            <v>0</v>
          </cell>
          <cell r="S1088">
            <v>15</v>
          </cell>
        </row>
        <row r="1089">
          <cell r="P1089" t="str">
            <v>Стр_Самохвал_Машиностроитель_11я_4Б</v>
          </cell>
          <cell r="Q1089">
            <v>0.27800000000000002</v>
          </cell>
          <cell r="R1089">
            <v>0</v>
          </cell>
          <cell r="S1089">
            <v>15</v>
          </cell>
        </row>
        <row r="1090">
          <cell r="P1090" t="str">
            <v>Стр. Машиностроитель, ул. 11-я, 61А, 63</v>
          </cell>
          <cell r="Q1090">
            <v>0</v>
          </cell>
          <cell r="R1090">
            <v>0</v>
          </cell>
          <cell r="S1090">
            <v>15</v>
          </cell>
        </row>
        <row r="1091">
          <cell r="P1091" t="str">
            <v>ВЛИ-0,4кВ Б.Яр ул.Строителей 188</v>
          </cell>
          <cell r="Q1091">
            <v>0.41</v>
          </cell>
          <cell r="R1091">
            <v>0.1</v>
          </cell>
          <cell r="S1091">
            <v>15</v>
          </cell>
        </row>
        <row r="1092">
          <cell r="P1092" t="str">
            <v>Стр. ТП10/0,4 6,5км. сев-вост с.Июс, 4,2</v>
          </cell>
          <cell r="Q1092">
            <v>0</v>
          </cell>
          <cell r="R1092">
            <v>2.5000000000000001E-2</v>
          </cell>
          <cell r="S1092">
            <v>15</v>
          </cell>
        </row>
        <row r="1093">
          <cell r="P1093" t="str">
            <v>Стр. ВЛ10 6,5км. сев-вос с.Июс, 4,2км юг</v>
          </cell>
          <cell r="Q1093">
            <v>0.40300000000000002</v>
          </cell>
          <cell r="R1093">
            <v>0</v>
          </cell>
          <cell r="S1093">
            <v>15</v>
          </cell>
        </row>
        <row r="1094">
          <cell r="P1094" t="str">
            <v>ВЛ-0,4кВ_Боград_ул_Колхозная,34</v>
          </cell>
          <cell r="Q1094">
            <v>0.14099999999999999</v>
          </cell>
          <cell r="R1094">
            <v>0</v>
          </cell>
          <cell r="S1094">
            <v>15</v>
          </cell>
        </row>
        <row r="1095">
          <cell r="P1095" t="str">
            <v>Стр.ВЛИ-0,4.Подс(д),Энерг,Васильк,147</v>
          </cell>
          <cell r="Q1095">
            <v>0.17499999999999999</v>
          </cell>
          <cell r="R1095">
            <v>0</v>
          </cell>
          <cell r="S1095">
            <v>15</v>
          </cell>
        </row>
        <row r="1096">
          <cell r="P1096" t="str">
            <v>Стр 0,4 Аскиз, ул. Солнечная, 49</v>
          </cell>
          <cell r="Q1096">
            <v>0.123</v>
          </cell>
          <cell r="R1096">
            <v>0</v>
          </cell>
          <cell r="S1096">
            <v>15</v>
          </cell>
        </row>
        <row r="1097">
          <cell r="P1097" t="str">
            <v>ВЛИ-0,4 кВ 10 жилой район г.Абакан</v>
          </cell>
          <cell r="Q1097">
            <v>0.63100000000000001</v>
          </cell>
          <cell r="R1097">
            <v>0</v>
          </cell>
          <cell r="S1097">
            <v>15</v>
          </cell>
        </row>
        <row r="1098">
          <cell r="P1098" t="str">
            <v>ул. Инзиюльская 15, ВЛ 0,4кВ от ТП 11-21</v>
          </cell>
          <cell r="Q1098">
            <v>0.70500000000000007</v>
          </cell>
          <cell r="R1098">
            <v>0</v>
          </cell>
          <cell r="S1098">
            <v>15</v>
          </cell>
        </row>
        <row r="1099">
          <cell r="P1099" t="str">
            <v>ул.Луговая 4, ВЛ0,4кВ от ТП 11-18-08</v>
          </cell>
          <cell r="Q1099">
            <v>0.34399999999999997</v>
          </cell>
          <cell r="R1099">
            <v>0</v>
          </cell>
          <cell r="S1099">
            <v>15</v>
          </cell>
        </row>
        <row r="1100">
          <cell r="P1100" t="str">
            <v>пер. Снежный, ВЛ0,4кВ от ТП 97-01-63 ф.</v>
          </cell>
          <cell r="Q1100">
            <v>0.58899999999999997</v>
          </cell>
          <cell r="R1100">
            <v>0</v>
          </cell>
          <cell r="S1100">
            <v>15</v>
          </cell>
        </row>
        <row r="1101">
          <cell r="P1101" t="str">
            <v>ул. Ключинская, ВЛ 0,4кВ</v>
          </cell>
          <cell r="Q1101">
            <v>0.251</v>
          </cell>
          <cell r="R1101">
            <v>0</v>
          </cell>
          <cell r="S1101">
            <v>15</v>
          </cell>
        </row>
        <row r="1102">
          <cell r="P1102" t="str">
            <v>РЭС_ВЛ-0,4кВ_Списание_1</v>
          </cell>
          <cell r="Q1102">
            <v>0</v>
          </cell>
          <cell r="R1102">
            <v>0</v>
          </cell>
          <cell r="S1102">
            <v>15</v>
          </cell>
        </row>
        <row r="1103">
          <cell r="P1103" t="str">
            <v>СМУ г. Абакан 10-й жилой Перспективная</v>
          </cell>
          <cell r="Q1103">
            <v>3.5999999999999997E-2</v>
          </cell>
          <cell r="R1103">
            <v>0</v>
          </cell>
          <cell r="S1103">
            <v>15</v>
          </cell>
        </row>
        <row r="1104">
          <cell r="P1104" t="str">
            <v>ул. Полевая 6,10, ВЛ0,4кВ от ТП 11-18-14</v>
          </cell>
          <cell r="Q1104">
            <v>0.192</v>
          </cell>
          <cell r="R1104">
            <v>0</v>
          </cell>
          <cell r="S1104">
            <v>15</v>
          </cell>
        </row>
        <row r="1105">
          <cell r="P1105" t="str">
            <v>Калинино улСтуденческая 1е</v>
          </cell>
          <cell r="Q1105">
            <v>0.59</v>
          </cell>
          <cell r="R1105">
            <v>0</v>
          </cell>
          <cell r="S1105">
            <v>15</v>
          </cell>
        </row>
        <row r="1106">
          <cell r="P1106" t="str">
            <v>Стр п.Тепличный,ул.Изюльская,Октябрьская</v>
          </cell>
          <cell r="Q1106">
            <v>0</v>
          </cell>
          <cell r="R1106">
            <v>0</v>
          </cell>
          <cell r="S1106">
            <v>15</v>
          </cell>
        </row>
        <row r="1107">
          <cell r="P1107" t="str">
            <v>п.Ташеба, ул. Южная 2</v>
          </cell>
          <cell r="Q1107">
            <v>0.39</v>
          </cell>
          <cell r="R1107">
            <v>0</v>
          </cell>
          <cell r="S1107">
            <v>15</v>
          </cell>
        </row>
        <row r="1108">
          <cell r="P1108" t="str">
            <v>ВЛИ-0,4_Черногорск_Братская_14</v>
          </cell>
          <cell r="Q1108">
            <v>0</v>
          </cell>
          <cell r="R1108">
            <v>0</v>
          </cell>
          <cell r="S1108">
            <v>15</v>
          </cell>
        </row>
        <row r="1109">
          <cell r="P1109" t="str">
            <v>ПИР_Черногорск_Пионерская 35</v>
          </cell>
          <cell r="Q1109">
            <v>0</v>
          </cell>
          <cell r="R1109">
            <v>0</v>
          </cell>
          <cell r="S1109">
            <v>15</v>
          </cell>
        </row>
        <row r="1110">
          <cell r="P1110" t="str">
            <v>Чапаево ул Тихая 26,17</v>
          </cell>
          <cell r="Q1110">
            <v>0.182</v>
          </cell>
          <cell r="R1110">
            <v>0</v>
          </cell>
          <cell r="S1110">
            <v>15</v>
          </cell>
        </row>
        <row r="1111">
          <cell r="P1111" t="str">
            <v>СМУ КТП Зеленое, 1 оч, 2 этап №11-21-61</v>
          </cell>
          <cell r="Q1111">
            <v>0</v>
          </cell>
          <cell r="R1111">
            <v>6.3E-2</v>
          </cell>
          <cell r="S1111">
            <v>15</v>
          </cell>
        </row>
        <row r="1112">
          <cell r="P1112" t="str">
            <v>СМУ_ВЛ-0,4кВ_Зеленое_1оч_2_этап(продолж)</v>
          </cell>
          <cell r="Q1112">
            <v>0</v>
          </cell>
          <cell r="R1112">
            <v>0</v>
          </cell>
          <cell r="S1112">
            <v>15</v>
          </cell>
        </row>
        <row r="1113">
          <cell r="P1113" t="str">
            <v>ПИР п.ТЕПЛИЧНЫЙ, ул.МЕХАНИЗАТОРОВ,18"</v>
          </cell>
          <cell r="Q1113">
            <v>0</v>
          </cell>
          <cell r="R1113">
            <v>0</v>
          </cell>
          <cell r="S1113">
            <v>15</v>
          </cell>
        </row>
        <row r="1114">
          <cell r="P1114" t="str">
            <v>ПИР с. Зеленое, ул. Новоселов, 32</v>
          </cell>
          <cell r="Q1114">
            <v>0</v>
          </cell>
          <cell r="R1114">
            <v>0</v>
          </cell>
          <cell r="S1114">
            <v>15</v>
          </cell>
        </row>
        <row r="1115">
          <cell r="P1115" t="str">
            <v>СтрВЛ-04 с. Зеленое,ул. Семнадцатая,18</v>
          </cell>
          <cell r="Q1115">
            <v>0.03</v>
          </cell>
          <cell r="R1115">
            <v>0</v>
          </cell>
          <cell r="S1115">
            <v>15</v>
          </cell>
        </row>
        <row r="1116">
          <cell r="P1116" t="str">
            <v>СМУ ВЛ-10кВ с.Зеленое, ул.Радужная. 13</v>
          </cell>
          <cell r="Q1116">
            <v>0.35699999999999998</v>
          </cell>
          <cell r="R1116">
            <v>0</v>
          </cell>
          <cell r="S1116">
            <v>15</v>
          </cell>
        </row>
        <row r="1117">
          <cell r="P1117" t="str">
            <v>ПИР_Казановка,ул.Заречная,10</v>
          </cell>
          <cell r="Q1117">
            <v>0.51</v>
          </cell>
          <cell r="R1117">
            <v>0</v>
          </cell>
          <cell r="S1117">
            <v>15</v>
          </cell>
        </row>
        <row r="1118">
          <cell r="P1118" t="str">
            <v>Стр 10 кВ Аскиз, Красноармейская, 50,52</v>
          </cell>
          <cell r="Q1118">
            <v>0</v>
          </cell>
          <cell r="R1118">
            <v>0.1</v>
          </cell>
          <cell r="S1118">
            <v>15</v>
          </cell>
        </row>
        <row r="1119">
          <cell r="P1119" t="str">
            <v>ВЛИ 0,4кВ с. Аршаново, ул. Победы 7А, 2</v>
          </cell>
          <cell r="Q1119">
            <v>0</v>
          </cell>
          <cell r="R1119">
            <v>0</v>
          </cell>
          <cell r="S1119">
            <v>15</v>
          </cell>
        </row>
        <row r="1120">
          <cell r="P1120" t="str">
            <v>ВЛ-0,4кВ_Новомихайловка_ул.Верхняя,д.1К</v>
          </cell>
          <cell r="Q1120">
            <v>0.17199999999999999</v>
          </cell>
          <cell r="R1120">
            <v>0</v>
          </cell>
          <cell r="S1120">
            <v>15</v>
          </cell>
        </row>
        <row r="1121">
          <cell r="P1121" t="str">
            <v>ТП10/0,4 КФХ Олисов В.А., аал Чарков</v>
          </cell>
          <cell r="Q1121">
            <v>0</v>
          </cell>
          <cell r="R1121">
            <v>2.5000000000000001E-2</v>
          </cell>
          <cell r="S1121">
            <v>10</v>
          </cell>
        </row>
        <row r="1122">
          <cell r="P1122" t="str">
            <v>ВЛ10кВ КФХ Олисов В.А. аал Чарков</v>
          </cell>
          <cell r="Q1122">
            <v>0.96299999999999997</v>
          </cell>
          <cell r="R1122">
            <v>0</v>
          </cell>
          <cell r="S1122">
            <v>10</v>
          </cell>
        </row>
        <row r="1123">
          <cell r="P1123" t="str">
            <v>Стр.ВЛИ-0,4.Тепл,Маггеги,6</v>
          </cell>
          <cell r="Q1123">
            <v>8.8999999999999996E-2</v>
          </cell>
          <cell r="R1123">
            <v>0</v>
          </cell>
          <cell r="S1123">
            <v>15</v>
          </cell>
        </row>
        <row r="1124">
          <cell r="P1124" t="str">
            <v>ВЛ-10кВ_Абакан_ул.Тувинская,8</v>
          </cell>
          <cell r="Q1124">
            <v>8.9999999999999993E-3</v>
          </cell>
          <cell r="R1124">
            <v>0</v>
          </cell>
          <cell r="S1124">
            <v>100</v>
          </cell>
        </row>
        <row r="1125">
          <cell r="P1125" t="str">
            <v>ПИР д.Нижняя Тея ул.Школьная ОМСК</v>
          </cell>
          <cell r="Q1125">
            <v>0</v>
          </cell>
          <cell r="R1125">
            <v>0</v>
          </cell>
          <cell r="S1125">
            <v>15</v>
          </cell>
        </row>
        <row r="1126">
          <cell r="P1126" t="str">
            <v>Стр КТП 10/0,4 Аскиз, Солнечн, 5</v>
          </cell>
          <cell r="Q1126">
            <v>0</v>
          </cell>
          <cell r="R1126">
            <v>2.5000000000000001E-2</v>
          </cell>
          <cell r="S1126">
            <v>15</v>
          </cell>
        </row>
        <row r="1127">
          <cell r="P1127" t="str">
            <v>Стр 10 кВ Аскиз, Солнечная, 5</v>
          </cell>
          <cell r="Q1127">
            <v>0</v>
          </cell>
          <cell r="R1127">
            <v>0</v>
          </cell>
          <cell r="S1127">
            <v>15</v>
          </cell>
        </row>
        <row r="1128">
          <cell r="P1128" t="str">
            <v>Стр. ВЛЗ-10кВ АОЗТ Степн. ур.Чугунок,1-1</v>
          </cell>
          <cell r="Q1128">
            <v>2.7210000000000001</v>
          </cell>
          <cell r="R1128">
            <v>0</v>
          </cell>
          <cell r="S1128">
            <v>10</v>
          </cell>
        </row>
        <row r="1129">
          <cell r="P1129" t="str">
            <v>Стр. ВЛИ-0,4кВ с. Бирикчуль, ул. Хабзасс</v>
          </cell>
          <cell r="Q1129">
            <v>0.254</v>
          </cell>
          <cell r="R1129">
            <v>0</v>
          </cell>
          <cell r="S1129">
            <v>15</v>
          </cell>
        </row>
        <row r="1130">
          <cell r="P1130" t="str">
            <v>Стр. ВЛ-0,4кВ с. Аскиз, ул. Сырзаводская</v>
          </cell>
          <cell r="Q1130">
            <v>8.5999999999999993E-2</v>
          </cell>
          <cell r="R1130">
            <v>0</v>
          </cell>
          <cell r="S1130">
            <v>15</v>
          </cell>
        </row>
        <row r="1131">
          <cell r="P1131" t="str">
            <v>Стр.ВЛ-10кВ г. Абакан,ул.Кирпичная,1Г</v>
          </cell>
          <cell r="Q1131">
            <v>0.06</v>
          </cell>
          <cell r="R1131">
            <v>0</v>
          </cell>
          <cell r="S1131">
            <v>150</v>
          </cell>
        </row>
        <row r="1132">
          <cell r="P1132" t="str">
            <v>Стр.ВЛИ-0,4.Подс(д),Нагорн,Цветоч,119</v>
          </cell>
          <cell r="Q1132">
            <v>0.03</v>
          </cell>
          <cell r="R1132">
            <v>0</v>
          </cell>
          <cell r="S1132">
            <v>7</v>
          </cell>
        </row>
        <row r="1133">
          <cell r="P1133" t="str">
            <v>ПИР с. Калинино, ул. 50 лет Победы, 7</v>
          </cell>
          <cell r="Q1133">
            <v>0.13400000000000001</v>
          </cell>
          <cell r="R1133">
            <v>0</v>
          </cell>
          <cell r="S1133">
            <v>15</v>
          </cell>
        </row>
        <row r="1134">
          <cell r="P1134" t="str">
            <v>Стр.ВЛИ-0,4.Подс(д),Нагор,Цветоч,40</v>
          </cell>
          <cell r="Q1134">
            <v>3.1E-2</v>
          </cell>
          <cell r="R1134">
            <v>0</v>
          </cell>
          <cell r="S1134">
            <v>10</v>
          </cell>
        </row>
        <row r="1135">
          <cell r="P1135" t="str">
            <v>Стр г.Абакан ул. Российская, 14</v>
          </cell>
          <cell r="Q1135">
            <v>4.9000000000000002E-2</v>
          </cell>
          <cell r="R1135">
            <v>0</v>
          </cell>
          <cell r="S1135">
            <v>15</v>
          </cell>
        </row>
        <row r="1136">
          <cell r="P1136" t="str">
            <v>Стр г.Абакан, ул. Двадцать четвертая, 42</v>
          </cell>
          <cell r="Q1136">
            <v>0</v>
          </cell>
          <cell r="R1136">
            <v>0</v>
          </cell>
          <cell r="S1136">
            <v>15</v>
          </cell>
        </row>
        <row r="1137">
          <cell r="P1137" t="str">
            <v>ПИР.Тепл,Совхоз,1/2Д</v>
          </cell>
          <cell r="Q1137">
            <v>5.0999999999999997E-2</v>
          </cell>
          <cell r="R1137">
            <v>0</v>
          </cell>
          <cell r="S1137">
            <v>15</v>
          </cell>
        </row>
        <row r="1138">
          <cell r="P1138" t="str">
            <v>Стр-во 0,4кВ Абакан, Надежда,ул.Северн,5</v>
          </cell>
          <cell r="Q1138">
            <v>4.2000000000000003E-2</v>
          </cell>
          <cell r="R1138">
            <v>0</v>
          </cell>
          <cell r="S1138">
            <v>15</v>
          </cell>
        </row>
        <row r="1139">
          <cell r="P1139" t="str">
            <v>Стр.ВЛ,0,4кВ c.Зеленое,ул.Виноградная,1в</v>
          </cell>
          <cell r="Q1139">
            <v>7.5999999999999998E-2</v>
          </cell>
          <cell r="R1139">
            <v>0</v>
          </cell>
          <cell r="S1139">
            <v>15</v>
          </cell>
        </row>
        <row r="1140">
          <cell r="P1140" t="str">
            <v>Стр ВЛ-0,4 ДТ_Прибой _улФруктов 48,57,58</v>
          </cell>
          <cell r="Q1140">
            <v>0.18099999999999999</v>
          </cell>
          <cell r="R1140">
            <v>0</v>
          </cell>
          <cell r="S1140">
            <v>10</v>
          </cell>
        </row>
        <row r="1141">
          <cell r="P1141" t="str">
            <v>Стр ВЛ-10 с.Калинино, ул.Калинина, д.24</v>
          </cell>
          <cell r="Q1141">
            <v>5.8000000000000003E-2</v>
          </cell>
          <cell r="R1141">
            <v>0</v>
          </cell>
          <cell r="S1141">
            <v>15</v>
          </cell>
        </row>
        <row r="1142">
          <cell r="P1142" t="str">
            <v>Стр. ВЛ0,4кВ а. Баинов, ул. Береговая,35</v>
          </cell>
          <cell r="Q1142">
            <v>0.04</v>
          </cell>
          <cell r="R1142">
            <v>0</v>
          </cell>
          <cell r="S1142">
            <v>15</v>
          </cell>
        </row>
        <row r="1143">
          <cell r="P1143" t="str">
            <v>РЭС ВЛ-0,4кВ г.Абк_Ивушк_Клубн_36,34,30а</v>
          </cell>
          <cell r="Q1143">
            <v>0.218</v>
          </cell>
          <cell r="R1143">
            <v>0</v>
          </cell>
          <cell r="S1143">
            <v>15</v>
          </cell>
        </row>
        <row r="1144">
          <cell r="P1144" t="str">
            <v>РЭС ВЛ-0,4кВ д.Чапаево, пер. Дачный_1</v>
          </cell>
          <cell r="Q1144">
            <v>2.8000000000000001E-2</v>
          </cell>
          <cell r="R1144">
            <v>0</v>
          </cell>
          <cell r="S1144">
            <v>15</v>
          </cell>
        </row>
        <row r="1145">
          <cell r="P1145" t="str">
            <v>РЭС ВЛ-0,4кВ с. Зеленое ул.Персиковая 37</v>
          </cell>
          <cell r="Q1145">
            <v>2.5000000000000001E-2</v>
          </cell>
          <cell r="R1145">
            <v>0</v>
          </cell>
          <cell r="S1145">
            <v>15</v>
          </cell>
        </row>
        <row r="1146">
          <cell r="P1146" t="str">
            <v>РЭС ВЛ-0,4кВ г.Абакан_Двадцать_пятая_26</v>
          </cell>
          <cell r="Q1146">
            <v>4.8000000000000001E-2</v>
          </cell>
          <cell r="R1146">
            <v>0</v>
          </cell>
          <cell r="S1146">
            <v>15</v>
          </cell>
        </row>
        <row r="1147">
          <cell r="P1147" t="str">
            <v>РЭС ВЛ-0,4кВ д.Мохов_Прибой_Ягодная_59</v>
          </cell>
          <cell r="Q1147">
            <v>0.16</v>
          </cell>
          <cell r="R1147">
            <v>0</v>
          </cell>
          <cell r="S1147">
            <v>10</v>
          </cell>
        </row>
        <row r="1148">
          <cell r="P1148" t="str">
            <v>РЭС ВЛ-0,4кВ д.Мохов_Прибой_Малиновая_33</v>
          </cell>
          <cell r="Q1148">
            <v>0</v>
          </cell>
          <cell r="R1148">
            <v>0</v>
          </cell>
          <cell r="S1148">
            <v>15</v>
          </cell>
        </row>
        <row r="1149">
          <cell r="P1149" t="str">
            <v>СТР ВЛ 0,4 с/т Сибиряк, ул. Четвертая, 6</v>
          </cell>
          <cell r="Q1149">
            <v>0.04</v>
          </cell>
          <cell r="R1149">
            <v>0</v>
          </cell>
          <cell r="S1149">
            <v>10</v>
          </cell>
        </row>
        <row r="1150">
          <cell r="P1150" t="str">
            <v>РЭС ВЛ-0,4кВ р.п.Усть-Абакан, ул.Тихая_7</v>
          </cell>
          <cell r="Q1150">
            <v>0</v>
          </cell>
          <cell r="R1150">
            <v>0</v>
          </cell>
          <cell r="S1150">
            <v>15</v>
          </cell>
        </row>
        <row r="1151">
          <cell r="P1151" t="str">
            <v>ВЛИ-0,4 Анчул, Таежная, 34Б</v>
          </cell>
          <cell r="Q1151">
            <v>0.40300000000000002</v>
          </cell>
          <cell r="R1151">
            <v>0</v>
          </cell>
          <cell r="S1151">
            <v>15</v>
          </cell>
        </row>
        <row r="1152">
          <cell r="P1152" t="str">
            <v>Стр. Вл0,4кВ с.Таштып, ул. Мечникова, 1Б</v>
          </cell>
          <cell r="Q1152">
            <v>4.3999999999999997E-2</v>
          </cell>
          <cell r="R1152">
            <v>0</v>
          </cell>
          <cell r="S1152">
            <v>15</v>
          </cell>
        </row>
        <row r="1153">
          <cell r="P1153" t="str">
            <v>Стр. ВЛ0,4кВ с.В. Таштып, ул. Баумана,2А</v>
          </cell>
          <cell r="Q1153">
            <v>3.9E-2</v>
          </cell>
          <cell r="R1153">
            <v>0</v>
          </cell>
          <cell r="S1153">
            <v>5</v>
          </cell>
        </row>
        <row r="1154">
          <cell r="P1154" t="str">
            <v>Стр.ВЛИ-0,4.Подс(д),Дачник,Тюльп,110</v>
          </cell>
          <cell r="Q1154">
            <v>2.899</v>
          </cell>
          <cell r="R1154">
            <v>0</v>
          </cell>
          <cell r="S1154">
            <v>10</v>
          </cell>
        </row>
        <row r="1155">
          <cell r="P1155" t="str">
            <v>Стр.ТП-10/0,4.Подс(д),Дачник,Тюльп,110</v>
          </cell>
          <cell r="Q1155">
            <v>0</v>
          </cell>
          <cell r="R1155">
            <v>2.5000000000000001E-2</v>
          </cell>
          <cell r="S1155">
            <v>10</v>
          </cell>
        </row>
        <row r="1156">
          <cell r="P1156" t="str">
            <v>Стр.ВЛИ-0,4.Подс(д),Жарки,Розов,42-78</v>
          </cell>
          <cell r="Q1156">
            <v>0</v>
          </cell>
          <cell r="R1156">
            <v>0</v>
          </cell>
          <cell r="S1156">
            <v>10</v>
          </cell>
        </row>
        <row r="1157">
          <cell r="P1157" t="str">
            <v>ВЛ-10.Подсинее,Жарки,Розовая,42-78</v>
          </cell>
          <cell r="Q1157">
            <v>0.315</v>
          </cell>
          <cell r="R1157">
            <v>0</v>
          </cell>
          <cell r="S1157">
            <v>10</v>
          </cell>
        </row>
        <row r="1158">
          <cell r="P1158" t="str">
            <v>КТП.Подсинее,Жарки,Розовая,42-78</v>
          </cell>
          <cell r="Q1158">
            <v>0</v>
          </cell>
          <cell r="R1158">
            <v>0.1</v>
          </cell>
          <cell r="S1158">
            <v>10</v>
          </cell>
        </row>
        <row r="1159">
          <cell r="P1159" t="str">
            <v>КТП, с.Зеленое,ул.Тринадцатая,68,63</v>
          </cell>
          <cell r="Q1159">
            <v>0</v>
          </cell>
          <cell r="R1159">
            <v>2.5000000000000001E-2</v>
          </cell>
          <cell r="S1159">
            <v>15</v>
          </cell>
        </row>
        <row r="1160">
          <cell r="P1160" t="str">
            <v>Стр ТП с. Зеленое,ул.Четырнадцатая,68</v>
          </cell>
          <cell r="Q1160">
            <v>0</v>
          </cell>
          <cell r="R1160">
            <v>0.04</v>
          </cell>
          <cell r="S1160">
            <v>15</v>
          </cell>
        </row>
        <row r="1161">
          <cell r="P1161" t="str">
            <v>ПИР_3км_ЮВ_д.Ковыльная_уч.20_район_пруда</v>
          </cell>
          <cell r="Q1161">
            <v>0.44900000000000001</v>
          </cell>
          <cell r="R1161">
            <v>0</v>
          </cell>
          <cell r="S1161">
            <v>15</v>
          </cell>
        </row>
        <row r="1162">
          <cell r="P1162" t="str">
            <v>ПИР с. Зеленое,ул.Пятнадцатая, 5</v>
          </cell>
          <cell r="Q1162">
            <v>0.26900000000000002</v>
          </cell>
          <cell r="R1162">
            <v>0</v>
          </cell>
          <cell r="S1162">
            <v>15</v>
          </cell>
        </row>
        <row r="1163">
          <cell r="P1163" t="str">
            <v>Стр.ВЛ0,4кВс.Зеленое,улТринадцатая,68,63</v>
          </cell>
          <cell r="Q1163">
            <v>0.39600000000000002</v>
          </cell>
          <cell r="R1163">
            <v>0</v>
          </cell>
          <cell r="S1163">
            <v>15</v>
          </cell>
        </row>
        <row r="1164">
          <cell r="P1164" t="str">
            <v>СтрВЛ10кВс.Зеленое,улТринадцатая,68,63</v>
          </cell>
          <cell r="Q1164">
            <v>0</v>
          </cell>
          <cell r="R1164">
            <v>0</v>
          </cell>
          <cell r="S1164">
            <v>15</v>
          </cell>
        </row>
        <row r="1165">
          <cell r="P1165" t="str">
            <v>СтрВЛ-04 Зеленое,ул.Четырнадцатая,68</v>
          </cell>
          <cell r="Q1165">
            <v>0.34300000000000003</v>
          </cell>
          <cell r="R1165">
            <v>0</v>
          </cell>
          <cell r="S1165">
            <v>15</v>
          </cell>
        </row>
        <row r="1166">
          <cell r="P1166" t="str">
            <v>ПИР КЛ-0,4кВ Черногорск, ул.Яковлева 83</v>
          </cell>
          <cell r="Q1166">
            <v>7.0000000000000007E-2</v>
          </cell>
          <cell r="R1166">
            <v>0</v>
          </cell>
          <cell r="S1166">
            <v>110</v>
          </cell>
        </row>
        <row r="1167">
          <cell r="P1167" t="str">
            <v>ВЛ-0,4 кВ ул. Стахановская, 2 Б</v>
          </cell>
          <cell r="Q1167">
            <v>0.11899999999999999</v>
          </cell>
          <cell r="R1167">
            <v>0</v>
          </cell>
          <cell r="S1167">
            <v>15</v>
          </cell>
        </row>
        <row r="1168">
          <cell r="P1168" t="str">
            <v>ВЛИ-0,4_Черногорск_Правды_12А</v>
          </cell>
          <cell r="Q1168">
            <v>3.9E-2</v>
          </cell>
          <cell r="R1168">
            <v>0</v>
          </cell>
          <cell r="S1168">
            <v>15</v>
          </cell>
        </row>
        <row r="1169">
          <cell r="P1169" t="str">
            <v>ВЛИ-0,4_Черногорск_ИЖС-400_Еловый 8</v>
          </cell>
          <cell r="Q1169">
            <v>0.18099999999999999</v>
          </cell>
          <cell r="R1169">
            <v>0</v>
          </cell>
          <cell r="S1169">
            <v>15</v>
          </cell>
        </row>
        <row r="1170">
          <cell r="P1170" t="str">
            <v>ВЛИ-0,4_Черногорск_ИЖС_Королева 17</v>
          </cell>
          <cell r="Q1170">
            <v>0</v>
          </cell>
          <cell r="R1170">
            <v>0</v>
          </cell>
          <cell r="S1170">
            <v>15</v>
          </cell>
        </row>
        <row r="1171">
          <cell r="P1171" t="str">
            <v>ПИР Новокурск, Степная 25</v>
          </cell>
          <cell r="Q1171">
            <v>0.06</v>
          </cell>
          <cell r="R1171">
            <v>0</v>
          </cell>
          <cell r="S1171">
            <v>15</v>
          </cell>
        </row>
        <row r="1172">
          <cell r="P1172" t="str">
            <v>СМУ_ВЛ-0,4_Новокурск_Дорожная_17</v>
          </cell>
          <cell r="Q1172">
            <v>0</v>
          </cell>
          <cell r="R1172">
            <v>0</v>
          </cell>
          <cell r="S1172">
            <v>15</v>
          </cell>
        </row>
        <row r="1173">
          <cell r="P1173" t="str">
            <v>РЭС ВЛ-0,4кВ ул. Бородинская д.35</v>
          </cell>
          <cell r="Q1173">
            <v>0.02</v>
          </cell>
          <cell r="R1173">
            <v>0</v>
          </cell>
          <cell r="S1173">
            <v>15</v>
          </cell>
        </row>
        <row r="1174">
          <cell r="P1174" t="str">
            <v>ТП6/0,4кВ Приисковый, ул. Советская, 52</v>
          </cell>
          <cell r="Q1174">
            <v>0</v>
          </cell>
          <cell r="R1174">
            <v>0.25</v>
          </cell>
          <cell r="S1174">
            <v>135</v>
          </cell>
        </row>
        <row r="1175">
          <cell r="P1175" t="str">
            <v>ВЛ-6кВ с.Приисковое, ул.Советская, 52</v>
          </cell>
          <cell r="Q1175">
            <v>0.378</v>
          </cell>
          <cell r="R1175">
            <v>0</v>
          </cell>
          <cell r="S1175">
            <v>135</v>
          </cell>
        </row>
        <row r="1176">
          <cell r="P1176" t="str">
            <v>ВЛ-0,4кВ_Усть-Сос_ул_Набережная,5А</v>
          </cell>
          <cell r="Q1176">
            <v>0.151</v>
          </cell>
          <cell r="R1176">
            <v>0</v>
          </cell>
          <cell r="S1176">
            <v>15</v>
          </cell>
        </row>
        <row r="1177">
          <cell r="P1177" t="str">
            <v>ПИР Кожухово, Советская, 4Б</v>
          </cell>
          <cell r="Q1177">
            <v>0</v>
          </cell>
          <cell r="R1177">
            <v>0</v>
          </cell>
          <cell r="S1177">
            <v>15</v>
          </cell>
        </row>
        <row r="1178">
          <cell r="P1178" t="str">
            <v>ПИРвблизи д. Большой Сютик, кад. №19:08:</v>
          </cell>
          <cell r="Q1178">
            <v>0</v>
          </cell>
          <cell r="R1178">
            <v>0</v>
          </cell>
          <cell r="S1178">
            <v>15</v>
          </cell>
        </row>
        <row r="1179">
          <cell r="P1179" t="str">
            <v>ВЛ-0,4кВ_Советская_Хакасия_Школьная,1</v>
          </cell>
          <cell r="Q1179">
            <v>3.5999999999999997E-2</v>
          </cell>
          <cell r="R1179">
            <v>0</v>
          </cell>
          <cell r="S1179">
            <v>15</v>
          </cell>
        </row>
        <row r="1180">
          <cell r="P1180" t="str">
            <v>ВЛ-0,4кВ_Боград_ул.Березовая,6А</v>
          </cell>
          <cell r="Q1180">
            <v>4.3999999999999997E-2</v>
          </cell>
          <cell r="R1180">
            <v>0</v>
          </cell>
          <cell r="S1180">
            <v>15</v>
          </cell>
        </row>
        <row r="1181">
          <cell r="P1181" t="str">
            <v>стр ВЛ 0,4 кВ Боград, ул.Новая (гар.17)</v>
          </cell>
          <cell r="Q1181">
            <v>6.9000000000000006E-2</v>
          </cell>
          <cell r="R1181">
            <v>0</v>
          </cell>
          <cell r="S1181">
            <v>6</v>
          </cell>
        </row>
        <row r="1182">
          <cell r="P1182" t="str">
            <v>Стр.ВЛИ-0,4.Подс(д),Жарки,Роз,21,Яблон,</v>
          </cell>
          <cell r="Q1182">
            <v>1.0980000000000001</v>
          </cell>
          <cell r="R1182">
            <v>0</v>
          </cell>
          <cell r="S1182">
            <v>10</v>
          </cell>
        </row>
        <row r="1183">
          <cell r="P1183" t="str">
            <v>Стр. ВЛ-0,4кВ д.Кайбалы, ул. Мирная, 47</v>
          </cell>
          <cell r="Q1183">
            <v>9.9000000000000005E-2</v>
          </cell>
          <cell r="R1183">
            <v>0</v>
          </cell>
          <cell r="S1183">
            <v>15</v>
          </cell>
        </row>
        <row r="1184">
          <cell r="P1184" t="str">
            <v>Стр.ВЛ-10.Подс(д),Дачник,Тюльп,110</v>
          </cell>
          <cell r="Q1184">
            <v>0</v>
          </cell>
          <cell r="R1184">
            <v>0</v>
          </cell>
          <cell r="S1184">
            <v>10</v>
          </cell>
        </row>
        <row r="1185">
          <cell r="P1185" t="str">
            <v>ПИР Саяногорск, ул. Степная, 25Б</v>
          </cell>
          <cell r="Q1185">
            <v>0</v>
          </cell>
          <cell r="R1185">
            <v>0</v>
          </cell>
          <cell r="S1185">
            <v>15</v>
          </cell>
        </row>
        <row r="1186">
          <cell r="P1186" t="str">
            <v>Стр_Саяногорск_300м_от_Шушенской_2А</v>
          </cell>
          <cell r="Q1186">
            <v>0.32400000000000001</v>
          </cell>
          <cell r="R1186">
            <v>0</v>
          </cell>
          <cell r="S1186">
            <v>15</v>
          </cell>
        </row>
        <row r="1187">
          <cell r="P1187" t="str">
            <v>ПИР.СТ"Камыш",Центральн,87</v>
          </cell>
          <cell r="Q1187">
            <v>0</v>
          </cell>
          <cell r="R1187">
            <v>0</v>
          </cell>
          <cell r="S1187">
            <v>15</v>
          </cell>
        </row>
        <row r="1188">
          <cell r="P1188" t="str">
            <v>Стр.ВЛИ-0,4.С-к,СТ"Пшен",Пшен,3</v>
          </cell>
          <cell r="Q1188">
            <v>9.4E-2</v>
          </cell>
          <cell r="R1188">
            <v>0</v>
          </cell>
          <cell r="S1188">
            <v>15</v>
          </cell>
        </row>
        <row r="1189">
          <cell r="P1189" t="str">
            <v>Стр_Черногорск_Металлист 10</v>
          </cell>
          <cell r="Q1189">
            <v>0.05</v>
          </cell>
          <cell r="R1189">
            <v>0</v>
          </cell>
          <cell r="S1189">
            <v>10</v>
          </cell>
        </row>
        <row r="1190">
          <cell r="P1190" t="str">
            <v>ПИР_Черногорск_Калинина_76</v>
          </cell>
          <cell r="Q1190">
            <v>2.5000000000000001E-2</v>
          </cell>
          <cell r="R1190">
            <v>0</v>
          </cell>
          <cell r="S1190">
            <v>25</v>
          </cell>
        </row>
        <row r="1191">
          <cell r="P1191" t="str">
            <v>ВЛИ-0,4кВ_Черногорск_Магистральная 83а</v>
          </cell>
          <cell r="Q1191">
            <v>6.8000000000000005E-2</v>
          </cell>
          <cell r="R1191">
            <v>0</v>
          </cell>
          <cell r="S1191">
            <v>15</v>
          </cell>
        </row>
        <row r="1192">
          <cell r="P1192" t="str">
            <v>РЭС ВЛ-0,4кВ  УЛ КОВАЛЕВА,  Д. 15</v>
          </cell>
          <cell r="Q1192">
            <v>9.6000000000000002E-2</v>
          </cell>
          <cell r="R1192">
            <v>0</v>
          </cell>
          <cell r="S1192">
            <v>15</v>
          </cell>
        </row>
        <row r="1193">
          <cell r="P1193" t="str">
            <v>ВЛ-0,4кВ д.Новокурск, ул. Молодежная, 50</v>
          </cell>
          <cell r="Q1193">
            <v>0.28000000000000003</v>
          </cell>
          <cell r="R1193">
            <v>0</v>
          </cell>
          <cell r="S1193">
            <v>15</v>
          </cell>
        </row>
        <row r="1194">
          <cell r="P1194" t="str">
            <v>ВЛ-0,4кВ д. Дехановка, ул. Нагорная, 16</v>
          </cell>
          <cell r="Q1194">
            <v>0.04</v>
          </cell>
          <cell r="R1194">
            <v>0</v>
          </cell>
          <cell r="S1194">
            <v>15</v>
          </cell>
        </row>
        <row r="1195">
          <cell r="P1195" t="str">
            <v>ПИР с. Зеленое, ул. Девятнадцатая, 24</v>
          </cell>
          <cell r="Q1195">
            <v>3.5000000000000003E-2</v>
          </cell>
          <cell r="R1195">
            <v>0</v>
          </cell>
          <cell r="S1195">
            <v>15</v>
          </cell>
        </row>
        <row r="1196">
          <cell r="P1196" t="str">
            <v>ТП-10/0,4кВ_Абакан_ул.Тувинская,8</v>
          </cell>
          <cell r="Q1196">
            <v>0</v>
          </cell>
          <cell r="R1196">
            <v>0.1</v>
          </cell>
          <cell r="S1196">
            <v>100</v>
          </cell>
        </row>
        <row r="1197">
          <cell r="P1197" t="str">
            <v>ВЛ-0,4кВ, с. Зеленое,ул.Четырнадцатая,56</v>
          </cell>
          <cell r="Q1197">
            <v>0.115</v>
          </cell>
          <cell r="R1197">
            <v>0</v>
          </cell>
          <cell r="S1197">
            <v>15</v>
          </cell>
        </row>
        <row r="1198">
          <cell r="P1198" t="str">
            <v>РЭС ВЛ-0,4кВ г.Абакан_Ивушка_улСадовая22</v>
          </cell>
          <cell r="Q1198">
            <v>0.12</v>
          </cell>
          <cell r="R1198">
            <v>0</v>
          </cell>
          <cell r="S1198">
            <v>15</v>
          </cell>
        </row>
        <row r="1199">
          <cell r="P1199" t="str">
            <v>ПИР с. Зеленое,ул.Шестнадцатая, 3</v>
          </cell>
          <cell r="Q1199">
            <v>0.03</v>
          </cell>
          <cell r="R1199">
            <v>0</v>
          </cell>
          <cell r="S1199">
            <v>15</v>
          </cell>
        </row>
        <row r="1200">
          <cell r="P1200" t="str">
            <v>Стр.ВЛ-0,4кВп.Расцвет,ул.Придорожная,23</v>
          </cell>
          <cell r="Q1200">
            <v>2.3E-2</v>
          </cell>
          <cell r="R1200">
            <v>0</v>
          </cell>
          <cell r="S1200">
            <v>15</v>
          </cell>
        </row>
        <row r="1201">
          <cell r="P1201" t="str">
            <v>ПИР_Абакан,м.Пенсионеры,ул.Песочная,13А</v>
          </cell>
          <cell r="Q1201">
            <v>0</v>
          </cell>
          <cell r="R1201">
            <v>0</v>
          </cell>
          <cell r="S1201">
            <v>15</v>
          </cell>
        </row>
        <row r="1202">
          <cell r="P1202" t="str">
            <v>ВЛ-10кВп.Расцвет,ул.Торг,2,ул.Степная,12</v>
          </cell>
          <cell r="Q1202">
            <v>0.501</v>
          </cell>
          <cell r="R1202">
            <v>0</v>
          </cell>
          <cell r="S1202">
            <v>15</v>
          </cell>
        </row>
        <row r="1203">
          <cell r="P1203" t="str">
            <v>КТП. Тепличный, ул. Ленина, 55Г</v>
          </cell>
          <cell r="Q1203">
            <v>0</v>
          </cell>
          <cell r="R1203">
            <v>2.5000000000000001E-2</v>
          </cell>
          <cell r="S1203">
            <v>15</v>
          </cell>
        </row>
        <row r="1204">
          <cell r="P1204" t="str">
            <v>Стр.ВЛИ-0,4.Тепл,Ленина,55Г</v>
          </cell>
          <cell r="Q1204">
            <v>7.0000000000000001E-3</v>
          </cell>
          <cell r="R1204">
            <v>0</v>
          </cell>
          <cell r="S1204">
            <v>15</v>
          </cell>
        </row>
        <row r="1205">
          <cell r="P1205" t="str">
            <v>ВЛ-10. Тепличный, ул. Ленина, 55Г</v>
          </cell>
          <cell r="Q1205">
            <v>3.3000000000000002E-2</v>
          </cell>
          <cell r="R1205">
            <v>0</v>
          </cell>
          <cell r="S1205">
            <v>15</v>
          </cell>
        </row>
        <row r="1206">
          <cell r="P1206" t="str">
            <v>ТП-10/0,4кВ_Абакан_ул.Итыгина,15Т</v>
          </cell>
          <cell r="Q1206">
            <v>0</v>
          </cell>
          <cell r="R1206">
            <v>0.04</v>
          </cell>
          <cell r="S1206">
            <v>15</v>
          </cell>
        </row>
        <row r="1207">
          <cell r="P1207" t="str">
            <v>ВЛ-10кВ_Абакан_ул.Итыгина,15Т</v>
          </cell>
          <cell r="Q1207">
            <v>5.0000000000000001E-3</v>
          </cell>
          <cell r="R1207">
            <v>0</v>
          </cell>
          <cell r="S1207">
            <v>15</v>
          </cell>
        </row>
        <row r="1208">
          <cell r="P1208" t="str">
            <v>ВЛ-0,4кВ_Абакан_ул.Итыгина,15Т</v>
          </cell>
          <cell r="Q1208">
            <v>2.8000000000000001E-2</v>
          </cell>
          <cell r="R1208">
            <v>0</v>
          </cell>
          <cell r="S1208">
            <v>15</v>
          </cell>
        </row>
        <row r="1209">
          <cell r="P1209" t="str">
            <v>ПИР Мохов,ДТ Прибой, ул. Земляничная 3,4</v>
          </cell>
          <cell r="Q1209">
            <v>0</v>
          </cell>
          <cell r="R1209">
            <v>0</v>
          </cell>
          <cell r="S1209">
            <v>7</v>
          </cell>
        </row>
        <row r="1210">
          <cell r="P1210" t="str">
            <v>ПИР_Черногорск_Космонавтов_19-1</v>
          </cell>
          <cell r="Q1210">
            <v>0</v>
          </cell>
          <cell r="R1210">
            <v>0</v>
          </cell>
          <cell r="S1210">
            <v>15</v>
          </cell>
        </row>
        <row r="1211">
          <cell r="P1211" t="str">
            <v>ВЛИ-0,4_Черногорск_Сиреневая_20</v>
          </cell>
          <cell r="Q1211">
            <v>0</v>
          </cell>
          <cell r="R1211">
            <v>0</v>
          </cell>
          <cell r="S1211">
            <v>15</v>
          </cell>
        </row>
        <row r="1212">
          <cell r="P1212" t="str">
            <v>РЭС ВЛ-0,4кВ ул. Октябрьская 137</v>
          </cell>
          <cell r="Q1212">
            <v>6.2E-2</v>
          </cell>
          <cell r="R1212">
            <v>0</v>
          </cell>
          <cell r="S1212">
            <v>14</v>
          </cell>
        </row>
        <row r="1213">
          <cell r="P1213" t="str">
            <v>РЭС ВЛ-0,4кВ ул. Садовая 61</v>
          </cell>
          <cell r="Q1213">
            <v>9.0999999999999998E-2</v>
          </cell>
          <cell r="R1213">
            <v>0</v>
          </cell>
          <cell r="S1213">
            <v>15</v>
          </cell>
        </row>
        <row r="1214">
          <cell r="P1214" t="str">
            <v>ВЛИ-0,4_Черногорск_Кирова 122А</v>
          </cell>
          <cell r="Q1214">
            <v>0</v>
          </cell>
          <cell r="R1214">
            <v>0</v>
          </cell>
          <cell r="S1214">
            <v>15</v>
          </cell>
        </row>
        <row r="1215">
          <cell r="P1215" t="str">
            <v>ПИР_Черногорск_пер.2й Южный 10</v>
          </cell>
          <cell r="Q1215">
            <v>0</v>
          </cell>
          <cell r="R1215">
            <v>0</v>
          </cell>
          <cell r="S1215">
            <v>15</v>
          </cell>
        </row>
        <row r="1216">
          <cell r="P1216" t="str">
            <v>ПИР  с. Таштып, ул. Новая, уч. 26.</v>
          </cell>
          <cell r="Q1216">
            <v>0</v>
          </cell>
          <cell r="R1216">
            <v>0</v>
          </cell>
          <cell r="S1216">
            <v>5</v>
          </cell>
        </row>
        <row r="1217">
          <cell r="P1217" t="str">
            <v>Стр. ВЛ-0,4 с.Таштып, ул.Южная, 13</v>
          </cell>
          <cell r="Q1217">
            <v>0.25600000000000001</v>
          </cell>
          <cell r="R1217">
            <v>0</v>
          </cell>
          <cell r="S1217">
            <v>15</v>
          </cell>
        </row>
        <row r="1218">
          <cell r="P1218" t="str">
            <v>Стр. ВЛ 0,4кВ Новокурск, Молодежн. 45В</v>
          </cell>
          <cell r="Q1218">
            <v>0.23</v>
          </cell>
          <cell r="R1218">
            <v>0</v>
          </cell>
          <cell r="S1218">
            <v>15</v>
          </cell>
        </row>
        <row r="1219">
          <cell r="P1219" t="str">
            <v>Ст. ВЛ-0,4кВ д.Новокурск, ул. Степная 20</v>
          </cell>
          <cell r="Q1219">
            <v>0.41</v>
          </cell>
          <cell r="R1219">
            <v>0</v>
          </cell>
          <cell r="S1219">
            <v>15</v>
          </cell>
        </row>
        <row r="1220">
          <cell r="P1220" t="str">
            <v>СМУ_ВЛ-10_Подсинее_Цветочная_87_Солнечн</v>
          </cell>
          <cell r="Q1220">
            <v>0</v>
          </cell>
          <cell r="R1220">
            <v>0</v>
          </cell>
          <cell r="S1220">
            <v>15</v>
          </cell>
        </row>
        <row r="1221">
          <cell r="P1221" t="str">
            <v>СМУ_ВЛ-0,4_Подсинее_Цветочная_87_Солнечн</v>
          </cell>
          <cell r="Q1221">
            <v>0</v>
          </cell>
          <cell r="R1221">
            <v>0</v>
          </cell>
          <cell r="S1221">
            <v>15</v>
          </cell>
        </row>
        <row r="1222">
          <cell r="P1222" t="str">
            <v>Стр.Подсинее,м.Нагор.Цветоч.87,Солнеч.81</v>
          </cell>
          <cell r="Q1222">
            <v>0</v>
          </cell>
          <cell r="R1222">
            <v>0</v>
          </cell>
          <cell r="S1222">
            <v>15</v>
          </cell>
        </row>
        <row r="1223">
          <cell r="P1223" t="str">
            <v>ВЛ-10кВ с.Аршаново отп ф 54-10</v>
          </cell>
          <cell r="Q1223">
            <v>0</v>
          </cell>
          <cell r="R1223">
            <v>0</v>
          </cell>
          <cell r="S1223">
            <v>15</v>
          </cell>
        </row>
        <row r="1224">
          <cell r="P1224" t="str">
            <v>Стр.Подсинее,м.Сибиряк,Терешковая,14</v>
          </cell>
          <cell r="Q1224">
            <v>0</v>
          </cell>
          <cell r="R1224">
            <v>0</v>
          </cell>
          <cell r="S1224">
            <v>15</v>
          </cell>
        </row>
        <row r="1225">
          <cell r="P1225" t="str">
            <v>ВЛ-0,4 Колягино-1, Третья, 28</v>
          </cell>
          <cell r="Q1225">
            <v>0.17100000000000001</v>
          </cell>
          <cell r="R1225">
            <v>0</v>
          </cell>
          <cell r="S1225">
            <v>10</v>
          </cell>
        </row>
        <row r="1226">
          <cell r="P1226" t="str">
            <v>ВЛ-10 Кайбалы Хрустальная 13,25</v>
          </cell>
          <cell r="Q1226">
            <v>0</v>
          </cell>
          <cell r="R1226">
            <v>0</v>
          </cell>
          <cell r="S1226">
            <v>10</v>
          </cell>
        </row>
        <row r="1227">
          <cell r="P1227" t="str">
            <v>Стр.ВЛИ-0,4.Подс(д),Тархун,Тархун,63</v>
          </cell>
          <cell r="Q1227">
            <v>0</v>
          </cell>
          <cell r="R1227">
            <v>0</v>
          </cell>
          <cell r="S1227">
            <v>15</v>
          </cell>
        </row>
        <row r="1228">
          <cell r="P1228" t="str">
            <v>Стр_д.Луговая, ул.Степная 38</v>
          </cell>
          <cell r="Q1228">
            <v>0</v>
          </cell>
          <cell r="R1228">
            <v>0</v>
          </cell>
          <cell r="S1228">
            <v>30</v>
          </cell>
        </row>
        <row r="1229">
          <cell r="P1229" t="str">
            <v>ПИР_Аскиз, ул. Линейная,9Б</v>
          </cell>
          <cell r="Q1229">
            <v>0</v>
          </cell>
          <cell r="R1229">
            <v>0</v>
          </cell>
          <cell r="S1229">
            <v>12</v>
          </cell>
        </row>
        <row r="1230">
          <cell r="P1230" t="str">
            <v>Стр.ВЛИ-0,4.Подс(д),Надежд,Зелен,27</v>
          </cell>
          <cell r="Q1230">
            <v>7.0000000000000007E-2</v>
          </cell>
          <cell r="R1230">
            <v>0</v>
          </cell>
          <cell r="S1230">
            <v>5</v>
          </cell>
        </row>
        <row r="1231">
          <cell r="P1231" t="str">
            <v>Стр.ВЛИ-0,4.Подс(д),Урож,Широк,54</v>
          </cell>
          <cell r="Q1231">
            <v>7.9000000000000001E-2</v>
          </cell>
          <cell r="R1231">
            <v>0</v>
          </cell>
          <cell r="S1231">
            <v>15</v>
          </cell>
        </row>
        <row r="1232">
          <cell r="P1232" t="str">
            <v>ВЛ-04кВ от ТП 31-05-16 Л2 Степная 78</v>
          </cell>
          <cell r="Q1232">
            <v>0</v>
          </cell>
          <cell r="R1232">
            <v>0</v>
          </cell>
          <cell r="S1232">
            <v>15</v>
          </cell>
        </row>
        <row r="1233">
          <cell r="P1233" t="str">
            <v>Стр. ВЛ-6кВ с. Белый Яр, ул. Горького,7</v>
          </cell>
          <cell r="Q1233">
            <v>0.20399999999999999</v>
          </cell>
          <cell r="R1233">
            <v>0</v>
          </cell>
          <cell r="S1233">
            <v>15</v>
          </cell>
        </row>
        <row r="1234">
          <cell r="P1234" t="str">
            <v>Стр. КТП6/04 с. Белый Яр, ул. Горького,7</v>
          </cell>
          <cell r="Q1234">
            <v>0</v>
          </cell>
          <cell r="R1234">
            <v>0.4</v>
          </cell>
          <cell r="S1234">
            <v>15</v>
          </cell>
        </row>
        <row r="1235">
          <cell r="P1235" t="str">
            <v>Стр. ВЛИ -0,4 кВ с. Белый Яр, ул. Горько</v>
          </cell>
          <cell r="Q1235">
            <v>0.373</v>
          </cell>
          <cell r="R1235">
            <v>0</v>
          </cell>
          <cell r="S1235">
            <v>15</v>
          </cell>
        </row>
        <row r="1236">
          <cell r="P1236" t="str">
            <v>ВЛЗ 6кВ с. Белый Яр, ул. Степная</v>
          </cell>
          <cell r="Q1236">
            <v>1.0999999999999999E-2</v>
          </cell>
          <cell r="R1236">
            <v>0</v>
          </cell>
          <cell r="S1236">
            <v>15</v>
          </cell>
        </row>
        <row r="1237">
          <cell r="P1237" t="str">
            <v>ВЛИ 0,4кВ с. Белый Яр, ул. Степная</v>
          </cell>
          <cell r="Q1237">
            <v>0.56599999999999995</v>
          </cell>
          <cell r="R1237">
            <v>0</v>
          </cell>
          <cell r="S1237">
            <v>15</v>
          </cell>
        </row>
        <row r="1238">
          <cell r="P1238" t="str">
            <v>КТП 6/0,4кВ с. Белый Яр, ул. Степная</v>
          </cell>
          <cell r="Q1238">
            <v>0</v>
          </cell>
          <cell r="R1238">
            <v>0.25</v>
          </cell>
          <cell r="S1238">
            <v>15</v>
          </cell>
        </row>
        <row r="1239">
          <cell r="P1239" t="str">
            <v>Стр.ВЛИ-0,4.Подс(д),Жарки,Сирен,43-87</v>
          </cell>
          <cell r="Q1239">
            <v>0.34399999999999997</v>
          </cell>
          <cell r="R1239">
            <v>0</v>
          </cell>
          <cell r="S1239">
            <v>10</v>
          </cell>
        </row>
        <row r="1240">
          <cell r="P1240" t="str">
            <v>ВЛ-10кВ_Подс(д)ул.Сереневая 43-87</v>
          </cell>
          <cell r="Q1240">
            <v>0.01</v>
          </cell>
          <cell r="R1240">
            <v>0</v>
          </cell>
          <cell r="S1240">
            <v>10</v>
          </cell>
        </row>
        <row r="1241">
          <cell r="P1241" t="str">
            <v>с.Аскиз, ул.Абаканская, 33,36; ул.Горная</v>
          </cell>
          <cell r="Q1241">
            <v>0</v>
          </cell>
          <cell r="R1241">
            <v>2.5000000000000001E-2</v>
          </cell>
          <cell r="S1241">
            <v>10</v>
          </cell>
        </row>
        <row r="1242">
          <cell r="P1242" t="str">
            <v>ПИР с. Аскиз, ул. Сырзаводская,1Г,1Д</v>
          </cell>
          <cell r="Q1242">
            <v>0</v>
          </cell>
          <cell r="R1242">
            <v>0</v>
          </cell>
          <cell r="S1242">
            <v>7</v>
          </cell>
        </row>
        <row r="1243">
          <cell r="P1243" t="str">
            <v>Стр.ВЛ-0,4кВ Б.Яр,Заречная 18, 28</v>
          </cell>
          <cell r="Q1243">
            <v>0</v>
          </cell>
          <cell r="R1243">
            <v>0</v>
          </cell>
          <cell r="S1243">
            <v>15</v>
          </cell>
        </row>
        <row r="1244">
          <cell r="P1244" t="str">
            <v>ПИР с. Аскиз, ул. Абаканская, 33,36</v>
          </cell>
          <cell r="Q1244">
            <v>0</v>
          </cell>
          <cell r="R1244">
            <v>0</v>
          </cell>
          <cell r="S1244">
            <v>10</v>
          </cell>
        </row>
        <row r="1245">
          <cell r="P1245" t="str">
            <v>ПИР.Саян-к,Снежная,15</v>
          </cell>
          <cell r="Q1245">
            <v>0</v>
          </cell>
          <cell r="R1245">
            <v>0</v>
          </cell>
          <cell r="S1245">
            <v>15</v>
          </cell>
        </row>
        <row r="1246">
          <cell r="P1246" t="str">
            <v>СМУ ВЛ-10 Саяногорск, ул.Снежная,15</v>
          </cell>
          <cell r="Q1246">
            <v>0.85199999999999998</v>
          </cell>
          <cell r="R1246">
            <v>0</v>
          </cell>
          <cell r="S1246">
            <v>15</v>
          </cell>
        </row>
        <row r="1247">
          <cell r="P1247" t="str">
            <v>Стр 0,4пТашеба пл Центральн.17Курская 14</v>
          </cell>
          <cell r="Q1247">
            <v>0.69799999999999995</v>
          </cell>
          <cell r="R1247">
            <v>0</v>
          </cell>
          <cell r="S1247">
            <v>15</v>
          </cell>
        </row>
        <row r="1248">
          <cell r="P1248" t="str">
            <v>Стр КТП  пТашеба пл Центральн.17Курская</v>
          </cell>
          <cell r="Q1248">
            <v>0</v>
          </cell>
          <cell r="R1248">
            <v>0.04</v>
          </cell>
          <cell r="S1248">
            <v>15</v>
          </cell>
        </row>
        <row r="1249">
          <cell r="P1249" t="str">
            <v>СтрВЛ-10Ташеба пл Центральн.17Курская 14</v>
          </cell>
          <cell r="Q1249">
            <v>0.01</v>
          </cell>
          <cell r="R1249">
            <v>0</v>
          </cell>
          <cell r="S1249">
            <v>15</v>
          </cell>
        </row>
        <row r="1250">
          <cell r="P1250" t="str">
            <v>Стр ВЛ-10, ЗАО "Биджинское"</v>
          </cell>
          <cell r="Q1250">
            <v>1.6E-2</v>
          </cell>
          <cell r="R1250">
            <v>0</v>
          </cell>
          <cell r="S1250">
            <v>10</v>
          </cell>
        </row>
        <row r="1251">
          <cell r="P1251" t="str">
            <v>Стр ТП-10, ЗАО "Биджинское"</v>
          </cell>
          <cell r="Q1251">
            <v>0</v>
          </cell>
          <cell r="R1251">
            <v>2.5000000000000001E-2</v>
          </cell>
          <cell r="S1251">
            <v>10</v>
          </cell>
        </row>
        <row r="1252">
          <cell r="P1252" t="str">
            <v>ПИР_1км_восточнее_д.Капчалы</v>
          </cell>
          <cell r="Q1252">
            <v>0</v>
          </cell>
          <cell r="R1252">
            <v>0</v>
          </cell>
          <cell r="S1252">
            <v>15</v>
          </cell>
        </row>
        <row r="1253">
          <cell r="P1253" t="str">
            <v>ВЛИ-0,4_Черногорск_19кв_ряд2_33-34</v>
          </cell>
          <cell r="Q1253">
            <v>0</v>
          </cell>
          <cell r="R1253">
            <v>0</v>
          </cell>
          <cell r="S1253">
            <v>15</v>
          </cell>
        </row>
        <row r="1254">
          <cell r="P1254" t="str">
            <v>Стр.ВЛИ-0,4.м.Мечта,ул.Урож,Кедр,Садов</v>
          </cell>
          <cell r="Q1254">
            <v>1.0289999999999999</v>
          </cell>
          <cell r="R1254">
            <v>0</v>
          </cell>
          <cell r="S1254">
            <v>15</v>
          </cell>
        </row>
        <row r="1255">
          <cell r="P1255" t="str">
            <v>Стр.КТП м.Мечта,ул.Урож,Кедр,Садов</v>
          </cell>
          <cell r="Q1255">
            <v>0</v>
          </cell>
          <cell r="R1255">
            <v>0</v>
          </cell>
          <cell r="S1255">
            <v>15</v>
          </cell>
        </row>
        <row r="1256">
          <cell r="P1256" t="str">
            <v>Стр.КЛ-10кВ ВЧ-44360 а.Сапогово 1 этап</v>
          </cell>
          <cell r="Q1256">
            <v>1.0449999999999999</v>
          </cell>
          <cell r="R1256">
            <v>0</v>
          </cell>
          <cell r="S1256">
            <v>1840.2</v>
          </cell>
        </row>
        <row r="1257">
          <cell r="P1257" t="str">
            <v>Стр.ВЛ-10кВ ВЧ-44360 а.Сапогово 1 этап</v>
          </cell>
          <cell r="Q1257">
            <v>10.929</v>
          </cell>
          <cell r="R1257">
            <v>0</v>
          </cell>
          <cell r="S1257">
            <v>1840.2</v>
          </cell>
        </row>
        <row r="1258">
          <cell r="P1258" t="str">
            <v>Стр. ВЛ 0,4кВ Копьево, Октябрьская, 12</v>
          </cell>
          <cell r="Q1258">
            <v>3.6999999999999998E-2</v>
          </cell>
          <cell r="R1258">
            <v>0</v>
          </cell>
          <cell r="S1258">
            <v>15</v>
          </cell>
        </row>
        <row r="1259">
          <cell r="P1259" t="str">
            <v>ПИР стр. ВЛ-10/0,4кВ южн.д.Кобяково(КФХ)</v>
          </cell>
          <cell r="Q1259">
            <v>0</v>
          </cell>
          <cell r="R1259">
            <v>0</v>
          </cell>
          <cell r="S1259">
            <v>15</v>
          </cell>
        </row>
        <row r="1260">
          <cell r="P1260" t="str">
            <v>Стр. ТП10/0,4кВ Ордж. р-н, в 2,5 км. сле</v>
          </cell>
          <cell r="Q1260">
            <v>0</v>
          </cell>
          <cell r="R1260">
            <v>2.5000000000000001E-2</v>
          </cell>
          <cell r="S1260">
            <v>15</v>
          </cell>
        </row>
        <row r="1261">
          <cell r="P1261" t="str">
            <v>Стр к.н.19:11:000000:155, АО Джирим</v>
          </cell>
          <cell r="Q1261">
            <v>0</v>
          </cell>
          <cell r="R1261">
            <v>2.5000000000000001E-2</v>
          </cell>
          <cell r="S1261">
            <v>15</v>
          </cell>
        </row>
        <row r="1262">
          <cell r="P1262" t="str">
            <v>ПИР Жемчужный,ул.Комлева и ул.Раздольн</v>
          </cell>
          <cell r="Q1262">
            <v>0</v>
          </cell>
          <cell r="R1262">
            <v>6.3E-2</v>
          </cell>
          <cell r="S1262">
            <v>15</v>
          </cell>
        </row>
        <row r="1263">
          <cell r="P1263" t="str">
            <v>Стр Жемчуж, Комлева-Раздоль, 6, 9, 11</v>
          </cell>
          <cell r="Q1263">
            <v>0.191</v>
          </cell>
          <cell r="R1263">
            <v>0</v>
          </cell>
          <cell r="S1263">
            <v>15</v>
          </cell>
        </row>
        <row r="1264">
          <cell r="P1264" t="str">
            <v>Стр ТП-10, оз.Беле, уч.14</v>
          </cell>
          <cell r="Q1264">
            <v>0</v>
          </cell>
          <cell r="R1264">
            <v>2.5000000000000001E-2</v>
          </cell>
          <cell r="S1264">
            <v>1</v>
          </cell>
        </row>
        <row r="1265">
          <cell r="P1265" t="str">
            <v>КТП-10/0,4кВп.Расцвет,улТорг.2,ул.Степна</v>
          </cell>
          <cell r="Q1265">
            <v>0</v>
          </cell>
          <cell r="R1265">
            <v>0.04</v>
          </cell>
          <cell r="S1265">
            <v>15</v>
          </cell>
        </row>
        <row r="1266">
          <cell r="P1266" t="str">
            <v>ВЛ-0,4кВп.Расцвет,улТорг.2,ул.Степная,12</v>
          </cell>
          <cell r="Q1266">
            <v>0.46300000000000002</v>
          </cell>
          <cell r="R1266">
            <v>0</v>
          </cell>
          <cell r="S1266">
            <v>15</v>
          </cell>
        </row>
        <row r="1267">
          <cell r="P1267" t="str">
            <v>ПИР_Анхаков,ул.Школьная,9</v>
          </cell>
          <cell r="Q1267">
            <v>0</v>
          </cell>
          <cell r="R1267">
            <v>0</v>
          </cell>
          <cell r="S1267">
            <v>15</v>
          </cell>
        </row>
        <row r="1268">
          <cell r="P1268" t="str">
            <v>ЗАО "Есинское"</v>
          </cell>
          <cell r="Q1268">
            <v>0</v>
          </cell>
          <cell r="R1268">
            <v>0</v>
          </cell>
          <cell r="S1268">
            <v>15</v>
          </cell>
        </row>
        <row r="1269">
          <cell r="P1269" t="str">
            <v>Стр ВЛ-10, оз.Беле, уч.14</v>
          </cell>
          <cell r="Q1269">
            <v>3.4910000000000001</v>
          </cell>
          <cell r="R1269">
            <v>0</v>
          </cell>
          <cell r="S1269">
            <v>1</v>
          </cell>
        </row>
        <row r="1270">
          <cell r="P1270" t="str">
            <v>ПИР 10/0,4кВ Аскиз-й.с.Полтаков,Целинная</v>
          </cell>
          <cell r="Q1270">
            <v>0</v>
          </cell>
          <cell r="R1270">
            <v>0</v>
          </cell>
          <cell r="S1270">
            <v>15</v>
          </cell>
        </row>
        <row r="1271">
          <cell r="P1271" t="str">
            <v>ВЛИ-10кВ Южнее д.Кобяково КФХ Медведев</v>
          </cell>
          <cell r="Q1271">
            <v>1.7000000000000001E-2</v>
          </cell>
          <cell r="R1271">
            <v>0</v>
          </cell>
          <cell r="S1271">
            <v>15</v>
          </cell>
        </row>
        <row r="1272">
          <cell r="P1272" t="str">
            <v>ПИР_6,6км_Маткечик_юго-запад_Красн.Камен</v>
          </cell>
          <cell r="Q1272">
            <v>0</v>
          </cell>
          <cell r="R1272">
            <v>2.5000000000000001E-2</v>
          </cell>
          <cell r="S1272">
            <v>15</v>
          </cell>
        </row>
        <row r="1273">
          <cell r="P1273" t="str">
            <v>ПИР Саян-к, общ Энерг-2, ряд 10 гараж 2</v>
          </cell>
          <cell r="Q1273">
            <v>0</v>
          </cell>
          <cell r="R1273">
            <v>0</v>
          </cell>
          <cell r="S1273">
            <v>15</v>
          </cell>
        </row>
        <row r="1274">
          <cell r="P1274" t="str">
            <v>ПИР_Бельтирское, ул. Промышленная, 2Е</v>
          </cell>
          <cell r="Q1274">
            <v>0</v>
          </cell>
          <cell r="R1274">
            <v>2.5000000000000001E-2</v>
          </cell>
          <cell r="S1274">
            <v>15</v>
          </cell>
        </row>
        <row r="1275">
          <cell r="P1275" t="str">
            <v>ПИР_Черногорск_20л Хакасии_44а</v>
          </cell>
          <cell r="Q1275">
            <v>0</v>
          </cell>
          <cell r="R1275">
            <v>0</v>
          </cell>
          <cell r="S1275">
            <v>15</v>
          </cell>
        </row>
        <row r="1276">
          <cell r="P1276" t="str">
            <v>ПИР с. Аскиз, ул. Пограничная, 1,5,16</v>
          </cell>
          <cell r="Q1276">
            <v>0</v>
          </cell>
          <cell r="R1276">
            <v>2.5000000000000001E-2</v>
          </cell>
          <cell r="S1276">
            <v>10</v>
          </cell>
        </row>
        <row r="1277">
          <cell r="P1277" t="str">
            <v>Стр. ВЛ 0,4кВ с.Белый Яр, ул.Саянская, 3</v>
          </cell>
          <cell r="Q1277">
            <v>4.2000000000000003E-2</v>
          </cell>
          <cell r="R1277">
            <v>0</v>
          </cell>
          <cell r="S1277">
            <v>15</v>
          </cell>
        </row>
        <row r="1278">
          <cell r="P1278" t="str">
            <v>РЭС ВЛ-0,4кВ ГСО Владимир, ряд 3 г.24</v>
          </cell>
          <cell r="Q1278">
            <v>0.20399999999999999</v>
          </cell>
          <cell r="R1278">
            <v>0</v>
          </cell>
          <cell r="S1278">
            <v>5</v>
          </cell>
        </row>
        <row r="1279">
          <cell r="P1279" t="str">
            <v>Стр 10кВ Черногорск ул Энергетиков 4</v>
          </cell>
          <cell r="Q1279">
            <v>0</v>
          </cell>
          <cell r="R1279">
            <v>2.5000000000000001E-2</v>
          </cell>
          <cell r="S1279">
            <v>15</v>
          </cell>
        </row>
        <row r="1280">
          <cell r="P1280" t="str">
            <v>г.Черногорск ул.Энергетиков , 4</v>
          </cell>
          <cell r="Q1280">
            <v>0</v>
          </cell>
          <cell r="R1280">
            <v>0</v>
          </cell>
          <cell r="S1280">
            <v>10</v>
          </cell>
        </row>
        <row r="1281">
          <cell r="P1281" t="str">
            <v>ВЛИ 0,4кВ с. Белый Яр, ул. Заречная 14</v>
          </cell>
          <cell r="Q1281">
            <v>0.128</v>
          </cell>
          <cell r="R1281">
            <v>0</v>
          </cell>
          <cell r="S1281">
            <v>15</v>
          </cell>
        </row>
        <row r="1282">
          <cell r="P1282" t="str">
            <v>ПИР с. Белый Яр, ул. Игарская 7</v>
          </cell>
          <cell r="Q1282">
            <v>0.186</v>
          </cell>
          <cell r="R1282">
            <v>0</v>
          </cell>
          <cell r="S1282">
            <v>15</v>
          </cell>
        </row>
        <row r="1283">
          <cell r="P1283" t="str">
            <v>ПИР Б.Яр, ул. Набережная, 86</v>
          </cell>
          <cell r="Q1283">
            <v>0.187</v>
          </cell>
          <cell r="R1283">
            <v>0</v>
          </cell>
          <cell r="S1283">
            <v>15</v>
          </cell>
        </row>
        <row r="1284">
          <cell r="P1284" t="str">
            <v>ПИР_Аскиз, ул. Майнагашева, 21</v>
          </cell>
          <cell r="Q1284">
            <v>0</v>
          </cell>
          <cell r="R1284">
            <v>0</v>
          </cell>
          <cell r="S1284">
            <v>7</v>
          </cell>
        </row>
        <row r="1285">
          <cell r="P1285" t="str">
            <v>Стр ВЛ-10 оз.Беле,  бл.пл. 10; 11;  11,4</v>
          </cell>
          <cell r="Q1285">
            <v>1.4999999999999999E-2</v>
          </cell>
          <cell r="R1285">
            <v>0</v>
          </cell>
          <cell r="S1285">
            <v>15</v>
          </cell>
        </row>
        <row r="1286">
          <cell r="P1286" t="str">
            <v>Стр ВЛ-10 оз.Беле,  бл.пл. 10; 11;  11,4</v>
          </cell>
          <cell r="Q1286">
            <v>1.5580000000000001</v>
          </cell>
          <cell r="R1286">
            <v>0</v>
          </cell>
          <cell r="S1286">
            <v>15</v>
          </cell>
        </row>
        <row r="1287">
          <cell r="P1287" t="str">
            <v>ПИР 1,7 км южнее с.Джирим, Кочкин В.В.</v>
          </cell>
          <cell r="Q1287">
            <v>0</v>
          </cell>
          <cell r="R1287">
            <v>2.5000000000000001E-2</v>
          </cell>
          <cell r="S1287">
            <v>3</v>
          </cell>
        </row>
        <row r="1288">
          <cell r="P1288" t="str">
            <v>стр ВЛ-0,4 кВ Колягино3 Придо9,15</v>
          </cell>
          <cell r="Q1288">
            <v>0</v>
          </cell>
          <cell r="R1288">
            <v>0</v>
          </cell>
          <cell r="S1288">
            <v>10</v>
          </cell>
        </row>
        <row r="1289">
          <cell r="P1289" t="str">
            <v>ВЛИ-0,4_Черногорск_Линейная</v>
          </cell>
          <cell r="Q1289">
            <v>0</v>
          </cell>
          <cell r="R1289">
            <v>0</v>
          </cell>
          <cell r="S1289">
            <v>15</v>
          </cell>
        </row>
        <row r="1290">
          <cell r="P1290" t="str">
            <v>РЭС ВЛ-0,4кВ ГСО "Механизатор"</v>
          </cell>
          <cell r="Q1290">
            <v>8.4000000000000005E-2</v>
          </cell>
          <cell r="R1290">
            <v>0</v>
          </cell>
          <cell r="S1290">
            <v>15</v>
          </cell>
        </row>
        <row r="1291">
          <cell r="P1291" t="str">
            <v>РЭС ТП ГСО "Механизатор"</v>
          </cell>
          <cell r="Q1291">
            <v>0</v>
          </cell>
          <cell r="R1291">
            <v>0.1</v>
          </cell>
          <cell r="S1291">
            <v>5</v>
          </cell>
        </row>
        <row r="1292">
          <cell r="P1292" t="str">
            <v>РЭС ВЛ-10кВ ГСО "Механизатор"</v>
          </cell>
          <cell r="Q1292">
            <v>0.47799999999999998</v>
          </cell>
          <cell r="R1292">
            <v>0</v>
          </cell>
          <cell r="S1292">
            <v>15</v>
          </cell>
        </row>
        <row r="1293">
          <cell r="P1293" t="str">
            <v>Стр.ВЛИ-0,4.С-к,Светоч,5А</v>
          </cell>
          <cell r="Q1293">
            <v>0</v>
          </cell>
          <cell r="R1293">
            <v>0</v>
          </cell>
          <cell r="S1293">
            <v>15</v>
          </cell>
        </row>
        <row r="1294">
          <cell r="P1294" t="str">
            <v>Стр.ВЛИ-0,4.С-к,Светоч,4А</v>
          </cell>
          <cell r="Q1294">
            <v>0.1</v>
          </cell>
          <cell r="R1294">
            <v>0</v>
          </cell>
          <cell r="S1294">
            <v>15</v>
          </cell>
        </row>
        <row r="1295">
          <cell r="P1295" t="str">
            <v>Стр.ВЛИ-0,4.С-к,пер.Сабинск,10</v>
          </cell>
          <cell r="Q1295">
            <v>4.7E-2</v>
          </cell>
          <cell r="R1295">
            <v>0</v>
          </cell>
          <cell r="S1295">
            <v>15</v>
          </cell>
        </row>
        <row r="1296">
          <cell r="P1296" t="str">
            <v>Стр. ВЛ-0,4кВ Саяног. Почтовая, 17/3</v>
          </cell>
          <cell r="Q1296">
            <v>0</v>
          </cell>
          <cell r="R1296">
            <v>0</v>
          </cell>
          <cell r="S1296">
            <v>40</v>
          </cell>
        </row>
        <row r="1297">
          <cell r="P1297" t="str">
            <v>СМУ ВЛ-0,4кВ с.Аскиз ул.Г.Тюдешевой</v>
          </cell>
          <cell r="Q1297">
            <v>0</v>
          </cell>
          <cell r="R1297">
            <v>0</v>
          </cell>
          <cell r="S1297">
            <v>15</v>
          </cell>
        </row>
        <row r="1298">
          <cell r="P1298" t="str">
            <v>СМУ КТП а.Катанов, ул.Шоссейная, 3</v>
          </cell>
          <cell r="Q1298">
            <v>0</v>
          </cell>
          <cell r="R1298">
            <v>0</v>
          </cell>
          <cell r="S1298">
            <v>15</v>
          </cell>
        </row>
        <row r="1299">
          <cell r="P1299" t="str">
            <v>Стр.ВЛИ-0,4.С-к,пер.Вербн,5</v>
          </cell>
          <cell r="Q1299">
            <v>0</v>
          </cell>
          <cell r="R1299">
            <v>0</v>
          </cell>
          <cell r="S1299">
            <v>15</v>
          </cell>
        </row>
        <row r="1300">
          <cell r="P1300" t="str">
            <v>Строительство ВЛ -0,4 кВ ул.Полевая уч.4</v>
          </cell>
          <cell r="Q1300">
            <v>0</v>
          </cell>
          <cell r="R1300">
            <v>0</v>
          </cell>
          <cell r="S1300">
            <v>15</v>
          </cell>
        </row>
        <row r="1301">
          <cell r="P1301" t="str">
            <v>Стр.Саяног,СТПшен.,Централь,435,436</v>
          </cell>
          <cell r="Q1301">
            <v>0</v>
          </cell>
          <cell r="R1301">
            <v>0</v>
          </cell>
          <cell r="S1301">
            <v>15</v>
          </cell>
        </row>
        <row r="1302">
          <cell r="P1302" t="str">
            <v>Стр.Саяног,Аэродром-я,43</v>
          </cell>
          <cell r="Q1302">
            <v>0</v>
          </cell>
          <cell r="R1302">
            <v>0</v>
          </cell>
          <cell r="S1302">
            <v>15</v>
          </cell>
        </row>
        <row r="1303">
          <cell r="P1303" t="str">
            <v>ПИР.4,5км от д.Калы,уч.1</v>
          </cell>
          <cell r="Q1303">
            <v>0</v>
          </cell>
          <cell r="R1303">
            <v>0</v>
          </cell>
          <cell r="S1303">
            <v>15</v>
          </cell>
        </row>
        <row r="1304">
          <cell r="P1304" t="str">
            <v>ПАО МТС 0,95 км от Сев.окраины д.Калы</v>
          </cell>
          <cell r="Q1304">
            <v>0.65500000000000003</v>
          </cell>
          <cell r="R1304">
            <v>0</v>
          </cell>
          <cell r="S1304">
            <v>15</v>
          </cell>
        </row>
        <row r="1305">
          <cell r="P1305" t="str">
            <v>Стр.ВЛ-0,4кВ.Кирово,ул.Кирова,28</v>
          </cell>
          <cell r="Q1305">
            <v>0</v>
          </cell>
          <cell r="R1305">
            <v>0</v>
          </cell>
          <cell r="S1305">
            <v>15</v>
          </cell>
        </row>
        <row r="1306">
          <cell r="P1306" t="str">
            <v>СтрВЛ-10мас.Огонек, ул.Солнечная,12</v>
          </cell>
          <cell r="Q1306">
            <v>0.104</v>
          </cell>
          <cell r="R1306">
            <v>0</v>
          </cell>
          <cell r="S1306">
            <v>15</v>
          </cell>
        </row>
        <row r="1307">
          <cell r="P1307" t="str">
            <v>ВЛ-0,4кВ_Очуры_Красных_Партизан_33</v>
          </cell>
          <cell r="Q1307">
            <v>0</v>
          </cell>
          <cell r="R1307">
            <v>0</v>
          </cell>
          <cell r="S1307">
            <v>15</v>
          </cell>
        </row>
        <row r="1308">
          <cell r="P1308" t="str">
            <v>СМУ ВЛ04 4,5км север.окраины д.Калы</v>
          </cell>
          <cell r="Q1308">
            <v>0</v>
          </cell>
          <cell r="R1308">
            <v>0</v>
          </cell>
          <cell r="S1308">
            <v>15</v>
          </cell>
        </row>
        <row r="1309">
          <cell r="P1309" t="str">
            <v>Стр.Саяног,Аэродром-я,33А</v>
          </cell>
          <cell r="Q1309">
            <v>0</v>
          </cell>
          <cell r="R1309">
            <v>0</v>
          </cell>
          <cell r="S1309">
            <v>15</v>
          </cell>
        </row>
        <row r="1310">
          <cell r="P1310" t="str">
            <v>Стр. ВЛ 0,4кВ д. Калы, ул. Дорожная, 3</v>
          </cell>
          <cell r="Q1310">
            <v>0.153</v>
          </cell>
          <cell r="R1310">
            <v>0</v>
          </cell>
          <cell r="S1310">
            <v>15</v>
          </cell>
        </row>
        <row r="1311">
          <cell r="P1311" t="str">
            <v>Стр 0,4 оз.Беле, в10,25 км от с.Целинное</v>
          </cell>
          <cell r="Q1311">
            <v>0</v>
          </cell>
          <cell r="R1311">
            <v>0</v>
          </cell>
          <cell r="S1311">
            <v>15</v>
          </cell>
        </row>
        <row r="1312">
          <cell r="P1312" t="str">
            <v>ПИР оз. Беле, квартал 1, уч. 3, уч.4</v>
          </cell>
          <cell r="Q1312">
            <v>0</v>
          </cell>
          <cell r="R1312">
            <v>0</v>
          </cell>
          <cell r="S1312">
            <v>15</v>
          </cell>
        </row>
        <row r="1313">
          <cell r="P1313" t="str">
            <v>СтрВЛ-0,4п.Расцвет,ул.Тепличная, 1, 7</v>
          </cell>
          <cell r="Q1313">
            <v>0</v>
          </cell>
          <cell r="R1313">
            <v>0</v>
          </cell>
          <cell r="S1313">
            <v>15</v>
          </cell>
        </row>
        <row r="1314">
          <cell r="P1314" t="str">
            <v>Стр. ТП-6/0,4кВ Саяног, общ. Контакт, 86</v>
          </cell>
          <cell r="Q1314">
            <v>0</v>
          </cell>
          <cell r="R1314">
            <v>2.5000000000000001E-2</v>
          </cell>
          <cell r="S1314">
            <v>15</v>
          </cell>
        </row>
        <row r="1315">
          <cell r="P1315" t="str">
            <v>Стр 0,4 озеро Тус, уч.6в</v>
          </cell>
          <cell r="Q1315">
            <v>0</v>
          </cell>
          <cell r="R1315">
            <v>0</v>
          </cell>
          <cell r="S1315">
            <v>15</v>
          </cell>
        </row>
        <row r="1316">
          <cell r="P1316" t="str">
            <v>Стр 0,4 вдоль дороги на оз. Шунет</v>
          </cell>
          <cell r="Q1316">
            <v>0</v>
          </cell>
          <cell r="R1316">
            <v>0</v>
          </cell>
          <cell r="S1316">
            <v>15</v>
          </cell>
        </row>
        <row r="1317">
          <cell r="P1317" t="str">
            <v>Стр 0,4 оз. Камышовое, участок 2</v>
          </cell>
          <cell r="Q1317">
            <v>0</v>
          </cell>
          <cell r="R1317">
            <v>0</v>
          </cell>
          <cell r="S1317">
            <v>15</v>
          </cell>
        </row>
        <row r="1318">
          <cell r="P1318" t="str">
            <v>Стр ВЛ-10 п.Жемчужный, ул.Комлева, д.1А</v>
          </cell>
          <cell r="Q1318">
            <v>5.0000000000000001E-3</v>
          </cell>
          <cell r="R1318">
            <v>0</v>
          </cell>
          <cell r="S1318">
            <v>15</v>
          </cell>
        </row>
        <row r="1319">
          <cell r="P1319" t="str">
            <v>Стр ВЛ-0,4 с.Соленоозерное 21,5км,уч.2/5</v>
          </cell>
          <cell r="Q1319">
            <v>0</v>
          </cell>
          <cell r="R1319">
            <v>0</v>
          </cell>
          <cell r="S1319">
            <v>3</v>
          </cell>
        </row>
        <row r="1320">
          <cell r="P1320" t="str">
            <v>Стр 0,4 с. Шира на расстоянии 14,9 км</v>
          </cell>
          <cell r="Q1320">
            <v>0</v>
          </cell>
          <cell r="R1320">
            <v>0</v>
          </cell>
          <cell r="S1320">
            <v>2</v>
          </cell>
        </row>
        <row r="1321">
          <cell r="P1321" t="str">
            <v>Стр ВЛ-10 Н.Тея в 5,7км на вост от д.22А</v>
          </cell>
          <cell r="Q1321">
            <v>0</v>
          </cell>
          <cell r="R1321">
            <v>0</v>
          </cell>
          <cell r="S1321">
            <v>5</v>
          </cell>
        </row>
        <row r="1322">
          <cell r="P1322" t="str">
            <v>ВЛ-04кВ г.С-к, ул. Тенистая,69 пр.223-16</v>
          </cell>
          <cell r="Q1322">
            <v>0.27</v>
          </cell>
          <cell r="R1322">
            <v>0</v>
          </cell>
          <cell r="S1322">
            <v>15</v>
          </cell>
        </row>
        <row r="1323">
          <cell r="P1323" t="str">
            <v>Стр. ВЛ-0,4Саян-к, ул.Индустр. 47 В1</v>
          </cell>
          <cell r="Q1323">
            <v>0.112</v>
          </cell>
          <cell r="R1323">
            <v>0</v>
          </cell>
          <cell r="S1323">
            <v>15</v>
          </cell>
        </row>
        <row r="1324">
          <cell r="P1324" t="str">
            <v>Стр 0,4кВ Н.Тея Советская, 1</v>
          </cell>
          <cell r="Q1324">
            <v>0</v>
          </cell>
          <cell r="R1324">
            <v>0</v>
          </cell>
          <cell r="S1324">
            <v>15</v>
          </cell>
        </row>
        <row r="1325">
          <cell r="P1325" t="str">
            <v>Стр. ВЛ 0,4кВ м.Индустр., ул.Индустр. 42</v>
          </cell>
          <cell r="Q1325">
            <v>0</v>
          </cell>
          <cell r="R1325">
            <v>0</v>
          </cell>
          <cell r="S1325">
            <v>15</v>
          </cell>
        </row>
        <row r="1326">
          <cell r="P1326" t="str">
            <v>ВЛИ-04_Черногорск_Химик-1_р2 г8, 11</v>
          </cell>
          <cell r="Q1326">
            <v>0</v>
          </cell>
          <cell r="R1326">
            <v>0</v>
          </cell>
          <cell r="S1326">
            <v>5</v>
          </cell>
        </row>
        <row r="1327">
          <cell r="P1327" t="str">
            <v>ВЛИ-04_Черногорск_Энергетиков 1Б</v>
          </cell>
          <cell r="Q1327">
            <v>0</v>
          </cell>
          <cell r="R1327">
            <v>0</v>
          </cell>
          <cell r="S1327">
            <v>8</v>
          </cell>
        </row>
        <row r="1328">
          <cell r="P1328" t="str">
            <v>Стр. ВЛ-0,4 рп Пригорск, Енисейская, 2</v>
          </cell>
          <cell r="Q1328">
            <v>0</v>
          </cell>
          <cell r="R1328">
            <v>0</v>
          </cell>
          <cell r="S1328">
            <v>15</v>
          </cell>
        </row>
        <row r="1329">
          <cell r="P1329" t="str">
            <v>ВЛИ-0,4_Черногорск_Калинина 73</v>
          </cell>
          <cell r="Q1329">
            <v>0</v>
          </cell>
          <cell r="R1329">
            <v>0</v>
          </cell>
          <cell r="S1329">
            <v>15</v>
          </cell>
        </row>
        <row r="1330">
          <cell r="P1330" t="str">
            <v>ВЛИ_Черногорск_ИЖС_Раздольная 22</v>
          </cell>
          <cell r="Q1330">
            <v>0</v>
          </cell>
          <cell r="R1330">
            <v>0</v>
          </cell>
          <cell r="S1330">
            <v>15</v>
          </cell>
        </row>
        <row r="1331">
          <cell r="P1331" t="str">
            <v>Рек.яч.10кВ_ПС_Солнечная_ВЧ-44360_2_этап</v>
          </cell>
          <cell r="Q1331">
            <v>0</v>
          </cell>
          <cell r="R1331">
            <v>0</v>
          </cell>
          <cell r="S1331">
            <v>1840.2</v>
          </cell>
        </row>
        <row r="1332">
          <cell r="P1332" t="str">
            <v>ВЛ-0,4кВ_Ростелеком_Аев_ул.Степная,16</v>
          </cell>
          <cell r="Q1332">
            <v>0</v>
          </cell>
          <cell r="R1332">
            <v>0</v>
          </cell>
          <cell r="S1332">
            <v>0.5</v>
          </cell>
        </row>
        <row r="1333">
          <cell r="P1333" t="str">
            <v>РЭС ТП 850м на запад от А/Д Полтаков-Уст</v>
          </cell>
          <cell r="Q1333">
            <v>0</v>
          </cell>
          <cell r="R1333">
            <v>0.04</v>
          </cell>
          <cell r="S1333">
            <v>15</v>
          </cell>
        </row>
        <row r="1334">
          <cell r="P1334" t="str">
            <v>РЭС СТП ул. Бограда 07</v>
          </cell>
          <cell r="Q1334">
            <v>0</v>
          </cell>
          <cell r="R1334">
            <v>2.5000000000000001E-2</v>
          </cell>
          <cell r="S1334">
            <v>15</v>
          </cell>
        </row>
        <row r="1335">
          <cell r="P1335" t="str">
            <v>РЭС ВЛ-0,4кВ ул. Бограда д.07</v>
          </cell>
          <cell r="Q1335">
            <v>8.0000000000000002E-3</v>
          </cell>
          <cell r="R1335">
            <v>0</v>
          </cell>
          <cell r="S1335">
            <v>15</v>
          </cell>
        </row>
        <row r="1336">
          <cell r="P1336" t="str">
            <v>РЭС СТП ПКСО "Чайка"</v>
          </cell>
          <cell r="Q1336">
            <v>0</v>
          </cell>
          <cell r="R1336">
            <v>2.5000000000000001E-2</v>
          </cell>
          <cell r="S1336">
            <v>15</v>
          </cell>
        </row>
        <row r="1337">
          <cell r="P1337" t="str">
            <v>РЭС ТП ул. Академическая 110</v>
          </cell>
          <cell r="Q1337">
            <v>0</v>
          </cell>
          <cell r="R1337">
            <v>0.4</v>
          </cell>
          <cell r="S1337">
            <v>15</v>
          </cell>
        </row>
        <row r="1338">
          <cell r="P1338" t="str">
            <v>ВЛЗ-10_Черногорск ИЖС_Академ-ая 110</v>
          </cell>
          <cell r="Q1338">
            <v>0</v>
          </cell>
          <cell r="R1338">
            <v>0</v>
          </cell>
          <cell r="S1338">
            <v>15</v>
          </cell>
        </row>
        <row r="1339">
          <cell r="P1339" t="str">
            <v>РЭС СТП ул. Мира 020, 020б</v>
          </cell>
          <cell r="Q1339">
            <v>0</v>
          </cell>
          <cell r="R1339">
            <v>0.1</v>
          </cell>
          <cell r="S1339">
            <v>15</v>
          </cell>
        </row>
        <row r="1340">
          <cell r="P1340" t="str">
            <v>РЭС ВЛ-10кВ ул. Мира 020,020б</v>
          </cell>
          <cell r="Q1340">
            <v>7.0000000000000001E-3</v>
          </cell>
          <cell r="R1340">
            <v>0</v>
          </cell>
          <cell r="S1340">
            <v>15</v>
          </cell>
        </row>
        <row r="1341">
          <cell r="P1341" t="str">
            <v>ВЛИ-04_Черногорск_ГСО Владимир_р1г272936</v>
          </cell>
          <cell r="Q1341">
            <v>0</v>
          </cell>
          <cell r="R1341">
            <v>0</v>
          </cell>
          <cell r="S1341">
            <v>15</v>
          </cell>
        </row>
        <row r="1342">
          <cell r="P1342" t="str">
            <v>РЭС ВЛ-0,4кВ общ "Владимир" ряд 1</v>
          </cell>
          <cell r="Q1342">
            <v>6.4000000000000001E-2</v>
          </cell>
          <cell r="R1342">
            <v>0</v>
          </cell>
          <cell r="S1342">
            <v>15</v>
          </cell>
        </row>
        <row r="1343">
          <cell r="P1343" t="str">
            <v>Стр ВЛ-0,4 оз.Беле бл.пл. уч.1, 3, 4</v>
          </cell>
          <cell r="Q1343">
            <v>0</v>
          </cell>
          <cell r="R1343">
            <v>0</v>
          </cell>
          <cell r="S1343">
            <v>15</v>
          </cell>
        </row>
        <row r="1344">
          <cell r="P1344" t="str">
            <v>Уст. АВ в КТП 73-18-02 Целинное СШ№14</v>
          </cell>
          <cell r="Q1344">
            <v>0</v>
          </cell>
          <cell r="R1344">
            <v>0</v>
          </cell>
          <cell r="S1344">
            <v>141.28</v>
          </cell>
        </row>
        <row r="1345">
          <cell r="P1345" t="str">
            <v>Стр ВЛ-0,4 западнее р. Черная</v>
          </cell>
          <cell r="Q1345">
            <v>0</v>
          </cell>
          <cell r="R1345">
            <v>0</v>
          </cell>
          <cell r="S1345">
            <v>15</v>
          </cell>
        </row>
        <row r="1346">
          <cell r="P1346" t="str">
            <v>Стр. ВЛ-0,4кВ Приисковое, Централь. 47Б</v>
          </cell>
          <cell r="Q1346">
            <v>0</v>
          </cell>
          <cell r="R1346">
            <v>0</v>
          </cell>
          <cell r="S1346">
            <v>45</v>
          </cell>
        </row>
        <row r="1347">
          <cell r="P1347" t="str">
            <v>Стр ТП-10/0,4 Ордж р-н, сев-вост д. Боль</v>
          </cell>
          <cell r="Q1347">
            <v>0</v>
          </cell>
          <cell r="R1347">
            <v>2.5000000000000001E-2</v>
          </cell>
          <cell r="S1347">
            <v>15</v>
          </cell>
        </row>
        <row r="1348">
          <cell r="P1348" t="str">
            <v>Стр. ВЛ-0,4 Главстан, Партиз. 10А, Б, В</v>
          </cell>
          <cell r="Q1348">
            <v>0</v>
          </cell>
          <cell r="R1348">
            <v>0</v>
          </cell>
          <cell r="S1348">
            <v>30</v>
          </cell>
        </row>
        <row r="1349">
          <cell r="P1349" t="str">
            <v>Стр.ВЛ-10кВ Июс,Первомайская 16А(350кВ)</v>
          </cell>
          <cell r="Q1349">
            <v>0</v>
          </cell>
          <cell r="R1349">
            <v>0</v>
          </cell>
          <cell r="S1349">
            <v>350</v>
          </cell>
        </row>
        <row r="1350">
          <cell r="P1350" t="str">
            <v>Стр. ВЛ-10 Ордж р-н, сев-вост д. Большой</v>
          </cell>
          <cell r="Q1350">
            <v>1.0999999999999999E-2</v>
          </cell>
          <cell r="R1350">
            <v>0</v>
          </cell>
          <cell r="S1350">
            <v>15</v>
          </cell>
        </row>
        <row r="1351">
          <cell r="P1351" t="str">
            <v>Стр СТП 3,8км на сз д.3 Шоссейн,Анхаков</v>
          </cell>
          <cell r="Q1351">
            <v>0</v>
          </cell>
          <cell r="R1351">
            <v>2.5000000000000001E-2</v>
          </cell>
          <cell r="S1351">
            <v>15</v>
          </cell>
        </row>
        <row r="1352">
          <cell r="P1352" t="str">
            <v>Стр.Саяног,СТПшенич.,Урожайн,81</v>
          </cell>
          <cell r="Q1352">
            <v>0</v>
          </cell>
          <cell r="R1352">
            <v>0</v>
          </cell>
          <cell r="S1352">
            <v>15</v>
          </cell>
        </row>
        <row r="1353">
          <cell r="P1353" t="str">
            <v>Стр.Саяног,СТПшенич.,Фруктов,31</v>
          </cell>
          <cell r="Q1353">
            <v>0</v>
          </cell>
          <cell r="R1353">
            <v>0</v>
          </cell>
          <cell r="S1353">
            <v>15</v>
          </cell>
        </row>
        <row r="1354">
          <cell r="P1354" t="str">
            <v>РЭС ВЛ-0,4кВ ул. Советская д.38</v>
          </cell>
          <cell r="Q1354">
            <v>4.9000000000000002E-2</v>
          </cell>
          <cell r="R1354">
            <v>0</v>
          </cell>
          <cell r="S1354">
            <v>15</v>
          </cell>
        </row>
        <row r="1355">
          <cell r="P1355" t="str">
            <v>РЭС ВЛ-0,4кВ ул. Дорожная 9</v>
          </cell>
          <cell r="Q1355">
            <v>0.26400000000000001</v>
          </cell>
          <cell r="R1355">
            <v>0</v>
          </cell>
          <cell r="S1355">
            <v>15</v>
          </cell>
        </row>
        <row r="1356">
          <cell r="P1356" t="str">
            <v>Стр. ВЛ-0,4 Саяног. ул. Индустриаль. 25</v>
          </cell>
          <cell r="Q1356">
            <v>0.125</v>
          </cell>
          <cell r="R1356">
            <v>0</v>
          </cell>
          <cell r="S1356">
            <v>15</v>
          </cell>
        </row>
        <row r="1357">
          <cell r="P1357" t="str">
            <v>РЭС ВЛ-0,4кВ ПКСО Чайка гараж 26</v>
          </cell>
          <cell r="Q1357">
            <v>1.6E-2</v>
          </cell>
          <cell r="R1357">
            <v>0</v>
          </cell>
          <cell r="S1357">
            <v>15</v>
          </cell>
        </row>
        <row r="1358">
          <cell r="P1358" t="str">
            <v>РЭС ВЛ-10кВ ул.Бограда 07</v>
          </cell>
          <cell r="Q1358">
            <v>2.7E-2</v>
          </cell>
          <cell r="R1358">
            <v>0</v>
          </cell>
          <cell r="S1358">
            <v>15</v>
          </cell>
        </row>
        <row r="1359">
          <cell r="P1359" t="str">
            <v>РЭС ВЛ-0,4кВ ул. Мира 020,020б</v>
          </cell>
          <cell r="Q1359">
            <v>0.1</v>
          </cell>
          <cell r="R1359">
            <v>0</v>
          </cell>
          <cell r="S1359">
            <v>15</v>
          </cell>
        </row>
        <row r="1360">
          <cell r="P1360" t="str">
            <v>РЭС ВЛ-0,4 ул. Академическая д110</v>
          </cell>
          <cell r="Q1360">
            <v>0.161</v>
          </cell>
          <cell r="R1360">
            <v>0</v>
          </cell>
          <cell r="S1360">
            <v>15</v>
          </cell>
        </row>
        <row r="1361">
          <cell r="P1361" t="str">
            <v>КТП_Черногорск_ГСО Владимир_р1г272936</v>
          </cell>
          <cell r="Q1361">
            <v>0</v>
          </cell>
          <cell r="R1361">
            <v>0</v>
          </cell>
          <cell r="S1361">
            <v>15</v>
          </cell>
        </row>
        <row r="1362">
          <cell r="P1362" t="str">
            <v>РЭС ВЛ-0,4кВ ГСО Владимир ряд 3 гараж 25</v>
          </cell>
          <cell r="Q1362">
            <v>0</v>
          </cell>
          <cell r="R1362">
            <v>0</v>
          </cell>
          <cell r="S1362">
            <v>15</v>
          </cell>
        </row>
        <row r="1363">
          <cell r="P1363" t="str">
            <v>РЭС ВЛ-0,4кВ Химчистка ряд 6, м. 7/10/22</v>
          </cell>
          <cell r="Q1363">
            <v>0.16</v>
          </cell>
          <cell r="R1363">
            <v>0</v>
          </cell>
          <cell r="S1363">
            <v>10</v>
          </cell>
        </row>
        <row r="1364">
          <cell r="P1364" t="str">
            <v>Стр с.Расцвет, ул.22Олимпиады 1,2,7</v>
          </cell>
          <cell r="Q1364">
            <v>0</v>
          </cell>
          <cell r="R1364">
            <v>0</v>
          </cell>
          <cell r="S1364">
            <v>15</v>
          </cell>
        </row>
        <row r="1365">
          <cell r="P1365" t="str">
            <v>РЭС ВЛ-10 Кв ПКСО Чайка гараж 26</v>
          </cell>
          <cell r="Q1365">
            <v>1.6E-2</v>
          </cell>
          <cell r="R1365">
            <v>0</v>
          </cell>
          <cell r="S1365">
            <v>15</v>
          </cell>
        </row>
        <row r="1366">
          <cell r="P1366" t="str">
            <v>Стр.ВЛ-10.Подс(д),Енис-совх,Ольхов,67</v>
          </cell>
          <cell r="Q1366">
            <v>0</v>
          </cell>
          <cell r="R1366">
            <v>0</v>
          </cell>
          <cell r="S1366">
            <v>15</v>
          </cell>
        </row>
        <row r="1367">
          <cell r="P1367" t="str">
            <v>Стр.ТП10/0,4.Подс(д),Енис-совх,Ольхов,67</v>
          </cell>
          <cell r="Q1367">
            <v>0</v>
          </cell>
          <cell r="R1367">
            <v>0</v>
          </cell>
          <cell r="S1367">
            <v>15</v>
          </cell>
        </row>
        <row r="1368">
          <cell r="P1368" t="str">
            <v>ВЛ-0,4кВ Белый Яр, ул. Магистральная, 16</v>
          </cell>
          <cell r="Q1368">
            <v>0.35699999999999998</v>
          </cell>
          <cell r="R1368">
            <v>0</v>
          </cell>
          <cell r="S1368">
            <v>15</v>
          </cell>
        </row>
        <row r="1369">
          <cell r="P1369" t="str">
            <v>ВЛ10кВ_1км_озКрасное,Синяя_Долина_(корр)</v>
          </cell>
          <cell r="Q1369">
            <v>2.0099999999999998</v>
          </cell>
          <cell r="R1369">
            <v>0</v>
          </cell>
          <cell r="S1369">
            <v>10</v>
          </cell>
        </row>
        <row r="1370">
          <cell r="P1370" t="str">
            <v>Стр.ВЛИ-0,4.С-к,Олимпийск,10,15</v>
          </cell>
          <cell r="Q1370">
            <v>0.14499999999999999</v>
          </cell>
          <cell r="R1370">
            <v>0</v>
          </cell>
          <cell r="S1370">
            <v>15</v>
          </cell>
        </row>
        <row r="1371">
          <cell r="P1371" t="str">
            <v>РЭС ВЛИ-0,4кВ ул.Сибирякова уч.4-2</v>
          </cell>
          <cell r="Q1371">
            <v>0</v>
          </cell>
          <cell r="R1371">
            <v>0</v>
          </cell>
          <cell r="S1371">
            <v>15</v>
          </cell>
        </row>
        <row r="1372">
          <cell r="P1372" t="str">
            <v>Рек.ВЛИ-0,4кВ_Черногорск_Сибирякова_8А</v>
          </cell>
          <cell r="Q1372">
            <v>0</v>
          </cell>
          <cell r="R1372">
            <v>0</v>
          </cell>
          <cell r="S1372">
            <v>15</v>
          </cell>
        </row>
        <row r="1373">
          <cell r="P1373" t="str">
            <v>ВЛИ-0,4_Черногорск_40 лет победы_109</v>
          </cell>
          <cell r="Q1373">
            <v>0</v>
          </cell>
          <cell r="R1373">
            <v>0</v>
          </cell>
          <cell r="S1373">
            <v>15</v>
          </cell>
        </row>
        <row r="1374">
          <cell r="P1374" t="str">
            <v>ВЛ-0,4 кВ ул. Стахановская, 2Б 15г%</v>
          </cell>
          <cell r="Q1374">
            <v>0</v>
          </cell>
          <cell r="R1374">
            <v>0</v>
          </cell>
          <cell r="S1374">
            <v>5</v>
          </cell>
        </row>
        <row r="1375">
          <cell r="P1375" t="str">
            <v>Рек.ВЛИ-0,4кВ_Черногорск_Стахановская127</v>
          </cell>
          <cell r="Q1375">
            <v>0</v>
          </cell>
          <cell r="R1375">
            <v>0</v>
          </cell>
          <cell r="S1375">
            <v>15</v>
          </cell>
        </row>
        <row r="1376">
          <cell r="P1376" t="str">
            <v>КЛ-0,4_Черногорск_Г.Тихонова_17а</v>
          </cell>
          <cell r="Q1376">
            <v>0</v>
          </cell>
          <cell r="R1376">
            <v>0</v>
          </cell>
          <cell r="S1376">
            <v>15</v>
          </cell>
        </row>
        <row r="1377">
          <cell r="P1377" t="str">
            <v>СМУ ВЛ-10 г. Саяногорск, ул.Олимпийская</v>
          </cell>
          <cell r="Q1377">
            <v>0.41299999999999998</v>
          </cell>
          <cell r="R1377">
            <v>0</v>
          </cell>
          <cell r="S1377">
            <v>15</v>
          </cell>
        </row>
        <row r="1378">
          <cell r="P1378" t="str">
            <v>СМУ_КТП_а. Шурышев, ул. Зеленая, 5Е</v>
          </cell>
          <cell r="Q1378">
            <v>0</v>
          </cell>
          <cell r="R1378">
            <v>2.5000000000000001E-2</v>
          </cell>
          <cell r="S1378">
            <v>15</v>
          </cell>
        </row>
        <row r="1379">
          <cell r="P1379" t="str">
            <v>ВЛИ-0,4кВ п.Копьево,ул.Мелиораторов 21Д</v>
          </cell>
          <cell r="Q1379">
            <v>0</v>
          </cell>
          <cell r="R1379">
            <v>0</v>
          </cell>
          <cell r="S1379">
            <v>15</v>
          </cell>
        </row>
        <row r="1380">
          <cell r="P1380" t="str">
            <v>Стр. ВЛ-0,4 Копьево, Мелиораторов, 21Д</v>
          </cell>
          <cell r="Q1380">
            <v>0</v>
          </cell>
          <cell r="R1380">
            <v>0</v>
          </cell>
          <cell r="S1380">
            <v>15</v>
          </cell>
        </row>
        <row r="1381">
          <cell r="P1381" t="str">
            <v>КТП-ВВ--40/10/0,4 ур. "МАРЧА" кап. %</v>
          </cell>
          <cell r="Q1381">
            <v>0</v>
          </cell>
          <cell r="R1381">
            <v>0</v>
          </cell>
          <cell r="S1381">
            <v>15</v>
          </cell>
        </row>
        <row r="1382">
          <cell r="P1382" t="str">
            <v>КТП-ВВ-40/10/0.4 ур. "МАРЧА"</v>
          </cell>
          <cell r="Q1382">
            <v>0</v>
          </cell>
          <cell r="R1382">
            <v>0</v>
          </cell>
          <cell r="S1382">
            <v>15</v>
          </cell>
        </row>
        <row r="1383">
          <cell r="P1383" t="str">
            <v>установка КТП урочище Марча 15г%</v>
          </cell>
          <cell r="Q1383">
            <v>0</v>
          </cell>
          <cell r="R1383">
            <v>0</v>
          </cell>
          <cell r="S1383">
            <v>15</v>
          </cell>
        </row>
        <row r="1384">
          <cell r="P1384" t="str">
            <v>Cтр.ВЛ-0,4кв д.р. Подсинее, м. Черемушки</v>
          </cell>
          <cell r="Q1384">
            <v>0</v>
          </cell>
          <cell r="R1384">
            <v>0</v>
          </cell>
          <cell r="S1384">
            <v>10</v>
          </cell>
        </row>
        <row r="1385">
          <cell r="P1385" t="str">
            <v>Л-0.4 кВ  С БЕЛЫЙ ЯР, УЛ ХЛЕБОЗАВОДСКАЯ</v>
          </cell>
          <cell r="Q1385">
            <v>0.06</v>
          </cell>
          <cell r="R1385">
            <v>0</v>
          </cell>
          <cell r="S1385">
            <v>15</v>
          </cell>
        </row>
        <row r="1386">
          <cell r="P1386" t="str">
            <v>Стр.КЛ-0,4.С-к,РУСАЛ</v>
          </cell>
          <cell r="Q1386">
            <v>3.4000000000000002E-2</v>
          </cell>
          <cell r="R1386">
            <v>0</v>
          </cell>
          <cell r="S1386">
            <v>0.5</v>
          </cell>
        </row>
        <row r="1387">
          <cell r="P1387" t="str">
            <v>ВЛ-10 2км от д. Карасук</v>
          </cell>
          <cell r="Q1387">
            <v>2.371</v>
          </cell>
          <cell r="R1387">
            <v>0</v>
          </cell>
          <cell r="S1387">
            <v>10</v>
          </cell>
        </row>
        <row r="1388">
          <cell r="P1388" t="str">
            <v>СМУ_КТП10/04кВ 2км от д.Карасук</v>
          </cell>
          <cell r="Q1388">
            <v>0</v>
          </cell>
          <cell r="R1388">
            <v>2.5000000000000001E-2</v>
          </cell>
          <cell r="S1388">
            <v>10</v>
          </cell>
        </row>
        <row r="1389">
          <cell r="P1389" t="str">
            <v>Стр д.Толчея ул.Набережная д.15А</v>
          </cell>
          <cell r="Q1389">
            <v>0</v>
          </cell>
          <cell r="R1389">
            <v>0</v>
          </cell>
          <cell r="S1389">
            <v>85</v>
          </cell>
        </row>
        <row r="1390">
          <cell r="P1390" t="str">
            <v>КТПН6/0,4с.Присковый, ул.Центральная 1Д</v>
          </cell>
          <cell r="Q1390">
            <v>0</v>
          </cell>
          <cell r="R1390">
            <v>0.4</v>
          </cell>
          <cell r="S1390">
            <v>15</v>
          </cell>
        </row>
        <row r="1391">
          <cell r="P1391" t="str">
            <v>Строительство ВЛ-0,4 кВ ул.Дальняя уч.12</v>
          </cell>
          <cell r="Q1391">
            <v>0</v>
          </cell>
          <cell r="R1391">
            <v>0</v>
          </cell>
          <cell r="S1391">
            <v>15</v>
          </cell>
        </row>
        <row r="1392">
          <cell r="P1392" t="str">
            <v>ПИР_Новоенисейка,ул.Полевая,2,6</v>
          </cell>
          <cell r="Q1392">
            <v>0</v>
          </cell>
          <cell r="R1392">
            <v>0</v>
          </cell>
          <cell r="S1392">
            <v>15</v>
          </cell>
        </row>
        <row r="1393">
          <cell r="P1393" t="str">
            <v>СМУ ВЛ-0,4кВ ДР Подсинее, ул.Кленовая, 2</v>
          </cell>
          <cell r="Q1393">
            <v>4.2999999999999997E-2</v>
          </cell>
          <cell r="R1393">
            <v>0</v>
          </cell>
          <cell r="S1393">
            <v>15</v>
          </cell>
        </row>
        <row r="1394">
          <cell r="P1394" t="str">
            <v>РЭС ВЛ-0,4кВ г.Абакан, ул. Саянская, 101</v>
          </cell>
          <cell r="Q1394">
            <v>0.24299999999999999</v>
          </cell>
          <cell r="R1394">
            <v>0</v>
          </cell>
          <cell r="S1394">
            <v>15</v>
          </cell>
        </row>
        <row r="1395">
          <cell r="P1395" t="str">
            <v>стр ктп 10/0,4 "Прибой Абрикосовая34"</v>
          </cell>
          <cell r="Q1395">
            <v>0</v>
          </cell>
          <cell r="R1395">
            <v>0</v>
          </cell>
          <cell r="S1395">
            <v>15</v>
          </cell>
        </row>
        <row r="1396">
          <cell r="P1396" t="str">
            <v>стр ВЛ 0,4кВ  "Прибой" Абрикосовая34</v>
          </cell>
          <cell r="Q1396">
            <v>0</v>
          </cell>
          <cell r="R1396">
            <v>0</v>
          </cell>
          <cell r="S1396">
            <v>15</v>
          </cell>
        </row>
        <row r="1397">
          <cell r="P1397" t="str">
            <v>СМУ_0,4_Абакан, 1 жилой р-н (Мегафон)</v>
          </cell>
          <cell r="Q1397">
            <v>0.1</v>
          </cell>
          <cell r="R1397">
            <v>0</v>
          </cell>
          <cell r="S1397">
            <v>7</v>
          </cell>
        </row>
        <row r="1398">
          <cell r="P1398" t="str">
            <v>РЭС КЛ ТП-03А-11-120 до ТП 03А-11-125</v>
          </cell>
          <cell r="Q1398">
            <v>0</v>
          </cell>
          <cell r="R1398">
            <v>0</v>
          </cell>
          <cell r="S1398">
            <v>160</v>
          </cell>
        </row>
        <row r="1399">
          <cell r="P1399" t="str">
            <v>КТП_Черногорск_Жульмина 3А</v>
          </cell>
          <cell r="Q1399">
            <v>0</v>
          </cell>
          <cell r="R1399">
            <v>0</v>
          </cell>
          <cell r="S1399">
            <v>15</v>
          </cell>
        </row>
        <row r="1400">
          <cell r="P1400" t="str">
            <v>РЭС ВЛ-0,4кВ ул.Жульмина д.3А</v>
          </cell>
          <cell r="Q1400">
            <v>0.14099999999999999</v>
          </cell>
          <cell r="R1400">
            <v>0</v>
          </cell>
          <cell r="S1400">
            <v>15</v>
          </cell>
        </row>
        <row r="1401">
          <cell r="P1401" t="str">
            <v>РЭС ВЛ-0,4кВ ЖБК "Совет ветеранов" г.77</v>
          </cell>
          <cell r="Q1401">
            <v>0.14799999999999999</v>
          </cell>
          <cell r="R1401">
            <v>0</v>
          </cell>
          <cell r="S1401">
            <v>15</v>
          </cell>
        </row>
        <row r="1402">
          <cell r="P1402" t="str">
            <v>Стр. ТП10/0,4кВ в пойме р.Тесь, с.Боград</v>
          </cell>
          <cell r="Q1402">
            <v>0</v>
          </cell>
          <cell r="R1402">
            <v>2.5000000000000001E-2</v>
          </cell>
          <cell r="S1402">
            <v>10</v>
          </cell>
        </row>
        <row r="1403">
          <cell r="P1403" t="str">
            <v>Стр.ТП10/0,4.С-к,Олимпийск,10,15</v>
          </cell>
          <cell r="Q1403">
            <v>0</v>
          </cell>
          <cell r="R1403">
            <v>2.5000000000000001E-2</v>
          </cell>
          <cell r="S1403">
            <v>15</v>
          </cell>
        </row>
        <row r="1404">
          <cell r="P1404" t="str">
            <v>Стр.ВЛИ-0,4.С-к,СТ"Пшен",Урож,56</v>
          </cell>
          <cell r="Q1404">
            <v>0.17299999999999999</v>
          </cell>
          <cell r="R1404">
            <v>0</v>
          </cell>
          <cell r="S1404">
            <v>15</v>
          </cell>
        </row>
        <row r="1405">
          <cell r="P1405" t="str">
            <v>РЭС ВЛ-0,4кВ ул. Январская д.17</v>
          </cell>
          <cell r="Q1405">
            <v>0.20300000000000001</v>
          </cell>
          <cell r="R1405">
            <v>0</v>
          </cell>
          <cell r="S1405">
            <v>15</v>
          </cell>
        </row>
        <row r="1406">
          <cell r="P1406" t="str">
            <v>ПИР с. Таштып, ул. А. Матерова, 4</v>
          </cell>
          <cell r="Q1406">
            <v>0.188</v>
          </cell>
          <cell r="R1406">
            <v>0</v>
          </cell>
          <cell r="S1406">
            <v>15</v>
          </cell>
        </row>
        <row r="1407">
          <cell r="P1407" t="str">
            <v>Стр.ВЛИ -0,4кВ с.Таштып, ул. Крымская,7</v>
          </cell>
          <cell r="Q1407">
            <v>0</v>
          </cell>
          <cell r="R1407">
            <v>0</v>
          </cell>
          <cell r="S1407">
            <v>15</v>
          </cell>
        </row>
        <row r="1408">
          <cell r="P1408" t="str">
            <v>Стр. ВЛ0,4кВ с. Таштып, ул. Гагарина, 16</v>
          </cell>
          <cell r="Q1408">
            <v>1.359</v>
          </cell>
          <cell r="R1408">
            <v>0</v>
          </cell>
          <cell r="S1408">
            <v>15</v>
          </cell>
        </row>
        <row r="1409">
          <cell r="P1409" t="str">
            <v>РЭС ВЛ-0,4кВ ул. Чкалова д.93</v>
          </cell>
          <cell r="Q1409">
            <v>4.2000000000000003E-2</v>
          </cell>
          <cell r="R1409">
            <v>0</v>
          </cell>
          <cell r="S1409">
            <v>15</v>
          </cell>
        </row>
        <row r="1410">
          <cell r="P1410" t="str">
            <v>РЭС ВЛ-0,4кВ ул. Терешковой д.16А</v>
          </cell>
          <cell r="Q1410">
            <v>0</v>
          </cell>
          <cell r="R1410">
            <v>0</v>
          </cell>
          <cell r="S1410">
            <v>15</v>
          </cell>
        </row>
        <row r="1411">
          <cell r="P1411" t="str">
            <v>РЭС ВЛ-0,4кВ ул. Советская д.97А</v>
          </cell>
          <cell r="Q1411">
            <v>0</v>
          </cell>
          <cell r="R1411">
            <v>0</v>
          </cell>
          <cell r="S1411">
            <v>15</v>
          </cell>
        </row>
        <row r="1412">
          <cell r="P1412" t="str">
            <v>Стр. ВЛ-0,4кВ п.Пригорск, 4Б</v>
          </cell>
          <cell r="Q1412">
            <v>0</v>
          </cell>
          <cell r="R1412">
            <v>0</v>
          </cell>
          <cell r="S1412">
            <v>15</v>
          </cell>
        </row>
        <row r="1413">
          <cell r="P1413" t="str">
            <v>ВЛ04,кВ_Абакан_Итыгина_11,9Б,9В_Тувинс_6</v>
          </cell>
          <cell r="Q1413">
            <v>0</v>
          </cell>
          <cell r="R1413">
            <v>0</v>
          </cell>
          <cell r="S1413">
            <v>150</v>
          </cell>
        </row>
        <row r="1414">
          <cell r="P1414" t="str">
            <v>Стр.ВЛИ-0,4.Подс(д),Жарки,Сирен,120</v>
          </cell>
          <cell r="Q1414">
            <v>0</v>
          </cell>
          <cell r="R1414">
            <v>0</v>
          </cell>
          <cell r="S1414">
            <v>15</v>
          </cell>
        </row>
        <row r="1415">
          <cell r="P1415" t="str">
            <v>стр ВЛ 10кВ КФХ Борозда</v>
          </cell>
          <cell r="Q1415">
            <v>1.6E-2</v>
          </cell>
          <cell r="R1415">
            <v>0</v>
          </cell>
          <cell r="S1415">
            <v>10</v>
          </cell>
        </row>
        <row r="1416">
          <cell r="P1416" t="str">
            <v>РЭС ВЛ-0,4кВ д.Мохов_Цветочн_29,37,39,50</v>
          </cell>
          <cell r="Q1416">
            <v>0.12</v>
          </cell>
          <cell r="R1416">
            <v>0</v>
          </cell>
          <cell r="S1416">
            <v>10</v>
          </cell>
        </row>
        <row r="1417">
          <cell r="P1417" t="str">
            <v>ВЛ-0,4кВ_Абакан_ул.Двадцать_девятая,2,3</v>
          </cell>
          <cell r="Q1417">
            <v>0.20899999999999999</v>
          </cell>
          <cell r="R1417">
            <v>0</v>
          </cell>
          <cell r="S1417">
            <v>15</v>
          </cell>
        </row>
        <row r="1418">
          <cell r="P1418" t="str">
            <v>СтрВЛ-04с. Зеленое,ул.Шестнадцатая,24</v>
          </cell>
          <cell r="Q1418">
            <v>0</v>
          </cell>
          <cell r="R1418">
            <v>0</v>
          </cell>
          <cell r="S1418">
            <v>15</v>
          </cell>
        </row>
        <row r="1419">
          <cell r="P1419" t="str">
            <v>Стр.ВЛ-0,4кВ Белый Яр, ул. Завидная 18</v>
          </cell>
          <cell r="Q1419">
            <v>0</v>
          </cell>
          <cell r="R1419">
            <v>0</v>
          </cell>
          <cell r="S1419">
            <v>15</v>
          </cell>
        </row>
        <row r="1420">
          <cell r="P1420" t="str">
            <v>ВЛИ-0,4 кВ Московская 41 с.Калинино</v>
          </cell>
          <cell r="Q1420">
            <v>0</v>
          </cell>
          <cell r="R1420">
            <v>0</v>
          </cell>
          <cell r="S1420">
            <v>15</v>
          </cell>
        </row>
        <row r="1421">
          <cell r="P1421" t="str">
            <v>РЭС_ВЛ-0,4кВ_Списание_4</v>
          </cell>
          <cell r="Q1421">
            <v>0</v>
          </cell>
          <cell r="R1421">
            <v>0</v>
          </cell>
          <cell r="S1421">
            <v>15</v>
          </cell>
        </row>
        <row r="1422">
          <cell r="P1422" t="str">
            <v>ВЛ-10кВ с.Аршаново отп ф 54-10</v>
          </cell>
          <cell r="Q1422">
            <v>0</v>
          </cell>
          <cell r="R1422">
            <v>0</v>
          </cell>
          <cell r="S1422">
            <v>15</v>
          </cell>
        </row>
        <row r="1423">
          <cell r="P1423" t="str">
            <v>Стр.ВЛ-10кВ.Подс(д),Сибир,Ломон,36</v>
          </cell>
          <cell r="Q1423">
            <v>2.1000000000000001E-2</v>
          </cell>
          <cell r="R1423">
            <v>0</v>
          </cell>
          <cell r="S1423">
            <v>10</v>
          </cell>
        </row>
        <row r="1424">
          <cell r="P1424" t="str">
            <v>Стр.КТПС.Подс(д),Сибир,Ломон,36</v>
          </cell>
          <cell r="Q1424">
            <v>0</v>
          </cell>
          <cell r="R1424">
            <v>0</v>
          </cell>
          <cell r="S1424">
            <v>10</v>
          </cell>
        </row>
        <row r="1425">
          <cell r="P1425" t="str">
            <v>Стр_20.1900.434.13 ул.Зеленая 48в</v>
          </cell>
          <cell r="Q1425">
            <v>0</v>
          </cell>
          <cell r="R1425">
            <v>0</v>
          </cell>
          <cell r="S1425">
            <v>15</v>
          </cell>
        </row>
        <row r="1426">
          <cell r="P1426" t="str">
            <v>Стр.с.Белый Яр,Алтайская,21Б</v>
          </cell>
          <cell r="Q1426">
            <v>0</v>
          </cell>
          <cell r="R1426">
            <v>0</v>
          </cell>
          <cell r="S1426">
            <v>15</v>
          </cell>
        </row>
        <row r="1427">
          <cell r="P1427" t="str">
            <v>ВЛ-04кВ от ТП 31-05-16 Л2 Степная 78</v>
          </cell>
          <cell r="Q1427">
            <v>0</v>
          </cell>
          <cell r="R1427">
            <v>0</v>
          </cell>
          <cell r="S1427">
            <v>15</v>
          </cell>
        </row>
        <row r="1428">
          <cell r="P1428" t="str">
            <v>Стр.Подсинее,Энергетик,Абаканская,19</v>
          </cell>
          <cell r="Q1428">
            <v>0</v>
          </cell>
          <cell r="R1428">
            <v>0</v>
          </cell>
          <cell r="S1428">
            <v>15</v>
          </cell>
        </row>
        <row r="1429">
          <cell r="P1429" t="str">
            <v>РЭС ВЛ-0,4кВ с. В-Биджа, ул. Школьная 24</v>
          </cell>
          <cell r="Q1429">
            <v>0</v>
          </cell>
          <cell r="R1429">
            <v>0</v>
          </cell>
          <cell r="S1429">
            <v>15</v>
          </cell>
        </row>
        <row r="1430">
          <cell r="P1430" t="str">
            <v>ВЛ-04кВ отТП 29-10-02 ф4ул.Енисейс 2013</v>
          </cell>
          <cell r="Q1430">
            <v>0</v>
          </cell>
          <cell r="R1430">
            <v>0</v>
          </cell>
          <cell r="S1430">
            <v>15</v>
          </cell>
        </row>
        <row r="1431">
          <cell r="P1431" t="str">
            <v>ВЛ-04 от Тп 32-06-07 Л5 ул Зеленая 48 По</v>
          </cell>
          <cell r="Q1431">
            <v>0</v>
          </cell>
          <cell r="R1431">
            <v>0</v>
          </cell>
          <cell r="S1431">
            <v>15</v>
          </cell>
        </row>
        <row r="1432">
          <cell r="P1432" t="str">
            <v>ВЛ-0.4кВ с.Белый-Яр ул.Похабова 25-47</v>
          </cell>
          <cell r="Q1432">
            <v>0</v>
          </cell>
          <cell r="R1432">
            <v>0</v>
          </cell>
          <cell r="S1432">
            <v>15</v>
          </cell>
        </row>
        <row r="1433">
          <cell r="P1433" t="str">
            <v>ВЛ-0.4кВ с.Подсинее дач.м. Урожайный ул.</v>
          </cell>
          <cell r="Q1433">
            <v>0</v>
          </cell>
          <cell r="R1433">
            <v>0</v>
          </cell>
          <cell r="S1433">
            <v>15</v>
          </cell>
        </row>
        <row r="1434">
          <cell r="P1434" t="str">
            <v>КТП СНП Машиностроитель ул.Первая 52 15г</v>
          </cell>
          <cell r="Q1434">
            <v>0</v>
          </cell>
          <cell r="R1434">
            <v>0</v>
          </cell>
          <cell r="S1434">
            <v>15</v>
          </cell>
        </row>
        <row r="1435">
          <cell r="P1435" t="str">
            <v>КТП-10/04 ул.Конгарова с.Аршаново</v>
          </cell>
          <cell r="Q1435">
            <v>0</v>
          </cell>
          <cell r="R1435">
            <v>0</v>
          </cell>
          <cell r="S1435">
            <v>15</v>
          </cell>
        </row>
        <row r="1436">
          <cell r="P1436" t="str">
            <v>Ивушка яблочная 33, сиреневая 31,35</v>
          </cell>
          <cell r="Q1436">
            <v>0</v>
          </cell>
          <cell r="R1436">
            <v>0</v>
          </cell>
          <cell r="S1436">
            <v>15</v>
          </cell>
        </row>
        <row r="1437">
          <cell r="P1437" t="str">
            <v>Чапаево ул. Московская 35 15г%</v>
          </cell>
          <cell r="Q1437">
            <v>0</v>
          </cell>
          <cell r="R1437">
            <v>0</v>
          </cell>
          <cell r="S1437">
            <v>15</v>
          </cell>
        </row>
        <row r="1438">
          <cell r="P1438" t="str">
            <v>Стр г.Абакан ул. Тринадцатая, 42А</v>
          </cell>
          <cell r="Q1438">
            <v>0</v>
          </cell>
          <cell r="R1438">
            <v>0</v>
          </cell>
          <cell r="S1438">
            <v>15</v>
          </cell>
        </row>
        <row r="1439">
          <cell r="P1439" t="str">
            <v>Абакан, ул.Одиннадцатая, дом.11</v>
          </cell>
          <cell r="Q1439">
            <v>0</v>
          </cell>
          <cell r="R1439">
            <v>0</v>
          </cell>
          <cell r="S1439">
            <v>15</v>
          </cell>
        </row>
        <row r="1440">
          <cell r="P1440" t="str">
            <v>РЭС ВЛ-0,4кВ г.Абакан_улРождественская37</v>
          </cell>
          <cell r="Q1440">
            <v>0.37</v>
          </cell>
          <cell r="R1440">
            <v>0</v>
          </cell>
          <cell r="S1440">
            <v>15</v>
          </cell>
        </row>
        <row r="1441">
          <cell r="P1441" t="str">
            <v>ВЛЗ 10кВ поле левее автодор Абакан-Саяно</v>
          </cell>
          <cell r="Q1441">
            <v>2.3919999999999999</v>
          </cell>
          <cell r="R1441">
            <v>0</v>
          </cell>
          <cell r="S1441">
            <v>15</v>
          </cell>
        </row>
        <row r="1442">
          <cell r="P1442" t="str">
            <v>РЭС ВЛ-0,4кВ г.Абакан_ул.М.Магамаева_д.1</v>
          </cell>
          <cell r="Q1442">
            <v>0.182</v>
          </cell>
          <cell r="R1442">
            <v>0</v>
          </cell>
          <cell r="S1442">
            <v>15</v>
          </cell>
        </row>
        <row r="1443">
          <cell r="P1443" t="str">
            <v>РЭС ВЛ-0,4кВ г. Абакан_ул.Аскизская_217</v>
          </cell>
          <cell r="Q1443">
            <v>0.16800000000000001</v>
          </cell>
          <cell r="R1443">
            <v>0</v>
          </cell>
          <cell r="S1443">
            <v>15</v>
          </cell>
        </row>
        <row r="1444">
          <cell r="P1444" t="str">
            <v>Ивушка Фиалковая-14</v>
          </cell>
          <cell r="Q1444">
            <v>0</v>
          </cell>
          <cell r="R1444">
            <v>0</v>
          </cell>
          <cell r="S1444">
            <v>15</v>
          </cell>
        </row>
        <row r="1445">
          <cell r="P1445" t="str">
            <v>Ивушка Фиалковая-14 15г. %</v>
          </cell>
          <cell r="Q1445">
            <v>0</v>
          </cell>
          <cell r="R1445">
            <v>0</v>
          </cell>
          <cell r="S1445">
            <v>15</v>
          </cell>
        </row>
        <row r="1446">
          <cell r="P1446" t="str">
            <v>РЭС_ВЛ-0,4кВ_Списание_5</v>
          </cell>
          <cell r="Q1446">
            <v>0</v>
          </cell>
          <cell r="R1446">
            <v>0</v>
          </cell>
          <cell r="S1446">
            <v>15</v>
          </cell>
        </row>
        <row r="1447">
          <cell r="P1447" t="str">
            <v>д.Массив Ивушка ул.Фиалковая 23</v>
          </cell>
          <cell r="Q1447">
            <v>8.7999999999999995E-2</v>
          </cell>
          <cell r="R1447">
            <v>0</v>
          </cell>
          <cell r="S1447">
            <v>15</v>
          </cell>
        </row>
        <row r="1448">
          <cell r="P1448" t="str">
            <v>д.Массив Ивушка ул.Фиалковая 23 15г%</v>
          </cell>
          <cell r="Q1448">
            <v>0</v>
          </cell>
          <cell r="R1448">
            <v>0</v>
          </cell>
          <cell r="S1448">
            <v>15</v>
          </cell>
        </row>
        <row r="1449">
          <cell r="P1449" t="str">
            <v>Стр с.Калинино ул.Абаканская,20</v>
          </cell>
          <cell r="Q1449">
            <v>0.03</v>
          </cell>
          <cell r="R1449">
            <v>0</v>
          </cell>
          <cell r="S1449">
            <v>15</v>
          </cell>
        </row>
        <row r="1450">
          <cell r="P1450" t="str">
            <v>Абакан ул.Весеняя 2</v>
          </cell>
          <cell r="Q1450">
            <v>0</v>
          </cell>
          <cell r="R1450">
            <v>0</v>
          </cell>
          <cell r="S1450">
            <v>15</v>
          </cell>
        </row>
        <row r="1451">
          <cell r="P1451" t="str">
            <v>РЭС ВЛ-0,4кВ аал Чарков, ул. Калинина 38</v>
          </cell>
          <cell r="Q1451">
            <v>0.54</v>
          </cell>
          <cell r="R1451">
            <v>0</v>
          </cell>
          <cell r="S1451">
            <v>15</v>
          </cell>
        </row>
        <row r="1452">
          <cell r="P1452" t="str">
            <v>Стр КЛ-10 г.Абакан, ул.Советская, 182 Б</v>
          </cell>
          <cell r="Q1452">
            <v>0.71899999999999997</v>
          </cell>
          <cell r="R1452">
            <v>0</v>
          </cell>
          <cell r="S1452">
            <v>150</v>
          </cell>
        </row>
        <row r="1453">
          <cell r="P1453" t="str">
            <v>ПИР г. Абакан, ул. Тридцатая, 21</v>
          </cell>
          <cell r="Q1453">
            <v>0</v>
          </cell>
          <cell r="R1453">
            <v>0</v>
          </cell>
          <cell r="S1453">
            <v>15</v>
          </cell>
        </row>
        <row r="1454">
          <cell r="P1454" t="str">
            <v>Рек.ВЛИ-04_Чер-ск_Тельмана47а_Баумана48а</v>
          </cell>
          <cell r="Q1454">
            <v>0</v>
          </cell>
          <cell r="R1454">
            <v>0</v>
          </cell>
          <cell r="S1454">
            <v>20</v>
          </cell>
        </row>
        <row r="1455">
          <cell r="P1455" t="str">
            <v>РЭС ВЛ-0,4кВ 27 квартал ПКСО уч. 3</v>
          </cell>
          <cell r="Q1455">
            <v>0.11899999999999999</v>
          </cell>
          <cell r="R1455">
            <v>0</v>
          </cell>
          <cell r="S1455">
            <v>15</v>
          </cell>
        </row>
        <row r="1456">
          <cell r="P1456" t="str">
            <v>РЭС ВЛ-0,4кВ район ЖБИ, "БЛОК" гараж 42</v>
          </cell>
          <cell r="Q1456">
            <v>0.106</v>
          </cell>
          <cell r="R1456">
            <v>0</v>
          </cell>
          <cell r="S1456">
            <v>10</v>
          </cell>
        </row>
        <row r="1457">
          <cell r="P1457" t="str">
            <v>РЭС ВЛ-0,4кВ район д.с Елочка гр.2-6-10</v>
          </cell>
          <cell r="Q1457">
            <v>7.0999999999999994E-2</v>
          </cell>
          <cell r="R1457">
            <v>0</v>
          </cell>
          <cell r="S1457">
            <v>10</v>
          </cell>
        </row>
        <row r="1458">
          <cell r="P1458" t="str">
            <v>ВЛ-6кВ Белый Яр Заречная 86,Невская 5</v>
          </cell>
          <cell r="Q1458">
            <v>0</v>
          </cell>
          <cell r="R1458">
            <v>0</v>
          </cell>
          <cell r="S1458">
            <v>15</v>
          </cell>
        </row>
        <row r="1459">
          <cell r="P1459" t="str">
            <v>Стр.КТП6/0,4кВ с. Б.Яр,ул.Заречная 18, 2</v>
          </cell>
          <cell r="Q1459">
            <v>0</v>
          </cell>
          <cell r="R1459">
            <v>0.1</v>
          </cell>
          <cell r="S1459">
            <v>15</v>
          </cell>
        </row>
        <row r="1460">
          <cell r="P1460" t="str">
            <v>Стр.КТП-25кВ №78-01-03 У-Хайза</v>
          </cell>
          <cell r="Q1460">
            <v>0</v>
          </cell>
          <cell r="R1460">
            <v>2.5000000000000001E-2</v>
          </cell>
          <cell r="S1460">
            <v>15</v>
          </cell>
        </row>
        <row r="1461">
          <cell r="P1461" t="str">
            <v>стр ВЛ 0,4 Таштып_Комунальная 3;4а</v>
          </cell>
          <cell r="Q1461">
            <v>0.107</v>
          </cell>
          <cell r="R1461">
            <v>0</v>
          </cell>
          <cell r="S1461">
            <v>15</v>
          </cell>
        </row>
        <row r="1462">
          <cell r="P1462" t="str">
            <v>Стр 0,4 кВ а. Печень, ул. Центральная,14</v>
          </cell>
          <cell r="Q1462">
            <v>0</v>
          </cell>
          <cell r="R1462">
            <v>0</v>
          </cell>
          <cell r="S1462">
            <v>15</v>
          </cell>
        </row>
        <row r="1463">
          <cell r="P1463" t="str">
            <v>Стр. ВЛ0,4кВ с. Таштып, ул. Новая,28</v>
          </cell>
          <cell r="Q1463">
            <v>3.2000000000000001E-2</v>
          </cell>
          <cell r="R1463">
            <v>0</v>
          </cell>
          <cell r="S1463">
            <v>7</v>
          </cell>
        </row>
        <row r="1464">
          <cell r="P1464" t="str">
            <v>СМУ ВЛ-04 в 2км западнее п.Ташеба,уч.5</v>
          </cell>
          <cell r="Q1464">
            <v>0.32</v>
          </cell>
          <cell r="R1464">
            <v>0</v>
          </cell>
          <cell r="S1464">
            <v>15</v>
          </cell>
        </row>
        <row r="1465">
          <cell r="P1465" t="str">
            <v>Стр ТП г.Абакан, 22-ая, 9,14,15,16,18</v>
          </cell>
          <cell r="Q1465">
            <v>0</v>
          </cell>
          <cell r="R1465">
            <v>0</v>
          </cell>
          <cell r="S1465">
            <v>15</v>
          </cell>
        </row>
        <row r="1466">
          <cell r="P1466" t="str">
            <v>Стр с.Зеленое, ул.Двенадцатая,50</v>
          </cell>
          <cell r="Q1466">
            <v>0</v>
          </cell>
          <cell r="R1466">
            <v>0</v>
          </cell>
          <cell r="S1466">
            <v>15</v>
          </cell>
        </row>
        <row r="1467">
          <cell r="P1467" t="str">
            <v>ВЛ-0,4кВ_с.Зеленое_ул.12-я_50</v>
          </cell>
          <cell r="Q1467">
            <v>0.35299999999999998</v>
          </cell>
          <cell r="R1467">
            <v>0</v>
          </cell>
          <cell r="S1467">
            <v>15</v>
          </cell>
        </row>
        <row r="1468">
          <cell r="P1468" t="str">
            <v>СтрВЛ-04п. Расцвет, ул. Привольная,19</v>
          </cell>
          <cell r="Q1468">
            <v>5.3999999999999999E-2</v>
          </cell>
          <cell r="R1468">
            <v>0</v>
          </cell>
          <cell r="S1468">
            <v>15</v>
          </cell>
        </row>
        <row r="1469">
          <cell r="P1469" t="str">
            <v>ВЛИ-0,4 а.Бейка, Нагорная, 21</v>
          </cell>
          <cell r="Q1469">
            <v>0</v>
          </cell>
          <cell r="R1469">
            <v>0</v>
          </cell>
          <cell r="S1469">
            <v>15</v>
          </cell>
        </row>
        <row r="1470">
          <cell r="P1470" t="str">
            <v>ВЛ-0,4_а. Бейка_Нагорная, 21,Полевая,6-1</v>
          </cell>
          <cell r="Q1470">
            <v>0</v>
          </cell>
          <cell r="R1470">
            <v>0</v>
          </cell>
          <cell r="S1470">
            <v>15</v>
          </cell>
        </row>
        <row r="1471">
          <cell r="P1471" t="str">
            <v>ВЛИ -0,4кВ п.Копьево, ул.Залинейная 19А</v>
          </cell>
          <cell r="Q1471">
            <v>8.7999999999999995E-2</v>
          </cell>
          <cell r="R1471">
            <v>0</v>
          </cell>
          <cell r="S1471">
            <v>50</v>
          </cell>
        </row>
        <row r="1472">
          <cell r="P1472" t="str">
            <v>РЭС ВЛ-0,4кВ п.Шахты 7, 1 линия д.1,д.24</v>
          </cell>
          <cell r="Q1472">
            <v>0.151</v>
          </cell>
          <cell r="R1472">
            <v>0</v>
          </cell>
          <cell r="S1472">
            <v>15</v>
          </cell>
        </row>
        <row r="1473">
          <cell r="P1473" t="str">
            <v>РЭС ВЛ-0,4кВ ул. Ветчинкина 31/а</v>
          </cell>
          <cell r="Q1473">
            <v>0</v>
          </cell>
          <cell r="R1473">
            <v>0</v>
          </cell>
          <cell r="S1473">
            <v>15</v>
          </cell>
        </row>
        <row r="1474">
          <cell r="P1474" t="str">
            <v>ПИР массив Мечта, ул. Вишневая, 15,16</v>
          </cell>
          <cell r="Q1474">
            <v>0</v>
          </cell>
          <cell r="R1474">
            <v>0</v>
          </cell>
          <cell r="S1474">
            <v>15</v>
          </cell>
        </row>
        <row r="1475">
          <cell r="P1475" t="str">
            <v>ВЛ-0,4кВ Абакан, Мечта, Вишневая,16,</v>
          </cell>
          <cell r="Q1475">
            <v>0</v>
          </cell>
          <cell r="R1475">
            <v>0</v>
          </cell>
          <cell r="S1475">
            <v>15</v>
          </cell>
        </row>
        <row r="1476">
          <cell r="P1476" t="str">
            <v>СМУ_10_Мечта, ул Садовая, Виноградная</v>
          </cell>
          <cell r="Q1476">
            <v>0.315</v>
          </cell>
          <cell r="R1476">
            <v>0</v>
          </cell>
          <cell r="S1476">
            <v>15</v>
          </cell>
        </row>
        <row r="1477">
          <cell r="P1477" t="str">
            <v>КТПС 1,5км С-З СТ Ташеба</v>
          </cell>
          <cell r="Q1477">
            <v>0</v>
          </cell>
          <cell r="R1477">
            <v>2.5000000000000001E-2</v>
          </cell>
          <cell r="S1477">
            <v>15</v>
          </cell>
        </row>
        <row r="1478">
          <cell r="P1478" t="str">
            <v>Стр вл 0,4кв</v>
          </cell>
          <cell r="Q1478">
            <v>0</v>
          </cell>
          <cell r="R1478">
            <v>6.3E-2</v>
          </cell>
          <cell r="S1478">
            <v>10</v>
          </cell>
        </row>
        <row r="1479">
          <cell r="P1479" t="str">
            <v>Стр.4,5км от д.Калы,уч.2,3</v>
          </cell>
          <cell r="Q1479">
            <v>0.10100000000000001</v>
          </cell>
          <cell r="R1479">
            <v>0</v>
          </cell>
          <cell r="S1479">
            <v>15</v>
          </cell>
        </row>
        <row r="1480">
          <cell r="P1480" t="str">
            <v>Стр.ВЛИ-0,4.С-к,Лунная,9</v>
          </cell>
          <cell r="Q1480">
            <v>0</v>
          </cell>
          <cell r="R1480">
            <v>0</v>
          </cell>
          <cell r="S1480">
            <v>15</v>
          </cell>
        </row>
        <row r="1481">
          <cell r="P1481" t="str">
            <v>Строительство ВЛ-0,4 кВ рп. Майна, СТ З</v>
          </cell>
          <cell r="Q1481">
            <v>0</v>
          </cell>
          <cell r="R1481">
            <v>0</v>
          </cell>
          <cell r="S1481">
            <v>15</v>
          </cell>
        </row>
        <row r="1482">
          <cell r="P1482" t="str">
            <v>Стр.ВЛИ-0,4.С-к,Полевая,100</v>
          </cell>
          <cell r="Q1482">
            <v>3.5000000000000003E-2</v>
          </cell>
          <cell r="R1482">
            <v>0</v>
          </cell>
          <cell r="S1482">
            <v>15</v>
          </cell>
        </row>
        <row r="1483">
          <cell r="P1483" t="str">
            <v>ВЛИ-0,4кВ с.Июс,ул. Мира,38</v>
          </cell>
          <cell r="Q1483">
            <v>0</v>
          </cell>
          <cell r="R1483">
            <v>0</v>
          </cell>
          <cell r="S1483">
            <v>15</v>
          </cell>
        </row>
        <row r="1484">
          <cell r="P1484" t="str">
            <v>РЭС ВЛ-0,4кВ ул. Нагорная 131</v>
          </cell>
          <cell r="Q1484">
            <v>0</v>
          </cell>
          <cell r="R1484">
            <v>0</v>
          </cell>
          <cell r="S1484">
            <v>15</v>
          </cell>
        </row>
        <row r="1485">
          <cell r="P1485" t="str">
            <v>СМУ КТП Усть-Камышта, ул.Оптимистов 135</v>
          </cell>
          <cell r="Q1485">
            <v>0</v>
          </cell>
          <cell r="R1485">
            <v>0</v>
          </cell>
          <cell r="S1485">
            <v>15</v>
          </cell>
        </row>
        <row r="1486">
          <cell r="P1486" t="str">
            <v>СМУ ВЛ-0,4кВ с.Бирикчуль ул.Хабзасская1К</v>
          </cell>
          <cell r="Q1486">
            <v>0</v>
          </cell>
          <cell r="R1486">
            <v>0</v>
          </cell>
          <cell r="S1486">
            <v>7</v>
          </cell>
        </row>
        <row r="1487">
          <cell r="P1487" t="str">
            <v>СМУ КТП с. Бирикчуль, ул. Хабзасская, 25</v>
          </cell>
          <cell r="Q1487">
            <v>0</v>
          </cell>
          <cell r="R1487">
            <v>0</v>
          </cell>
          <cell r="S1487">
            <v>15</v>
          </cell>
        </row>
        <row r="1488">
          <cell r="P1488" t="str">
            <v>Стр. ВЛИ-0,4 Аскиз, ул. Юбилейная, 64</v>
          </cell>
          <cell r="Q1488">
            <v>6.4000000000000001E-2</v>
          </cell>
          <cell r="R1488">
            <v>0</v>
          </cell>
          <cell r="S1488">
            <v>10</v>
          </cell>
        </row>
        <row r="1489">
          <cell r="P1489" t="str">
            <v>с.Бельтирское, ул.Аэродромная,10</v>
          </cell>
          <cell r="Q1489">
            <v>0</v>
          </cell>
          <cell r="R1489">
            <v>0</v>
          </cell>
          <cell r="S1489">
            <v>15</v>
          </cell>
        </row>
        <row r="1490">
          <cell r="P1490" t="str">
            <v>Стр 0,4 Аскиз, ул. Аскизская, 6</v>
          </cell>
          <cell r="Q1490">
            <v>5.3999999999999999E-2</v>
          </cell>
          <cell r="R1490">
            <v>0</v>
          </cell>
          <cell r="S1490">
            <v>15</v>
          </cell>
        </row>
        <row r="1491">
          <cell r="P1491" t="str">
            <v>ВЛ-04 от Тп 32-06-07 Л5 ул Зеленая 48 По</v>
          </cell>
          <cell r="Q1491">
            <v>4.1000000000000002E-2</v>
          </cell>
          <cell r="R1491">
            <v>0</v>
          </cell>
          <cell r="S1491">
            <v>15</v>
          </cell>
        </row>
        <row r="1492">
          <cell r="P1492" t="str">
            <v>Стр-во ВЛИ -0,4кВ с. Белый Яр, ул. Придо</v>
          </cell>
          <cell r="Q1492">
            <v>0</v>
          </cell>
          <cell r="R1492">
            <v>0</v>
          </cell>
          <cell r="S1492">
            <v>15</v>
          </cell>
        </row>
        <row r="1493">
          <cell r="P1493" t="str">
            <v>ТП-10/0,4кВ_Полтаков_КФХ Чистыгашева</v>
          </cell>
          <cell r="Q1493">
            <v>0</v>
          </cell>
          <cell r="R1493">
            <v>2.5000000000000001E-2</v>
          </cell>
          <cell r="S1493">
            <v>15</v>
          </cell>
        </row>
        <row r="1494">
          <cell r="P1494" t="str">
            <v>СтрВЛ-04Машиност,пер.Песочный,8,ул.Зол</v>
          </cell>
          <cell r="Q1494">
            <v>0.20099999999999998</v>
          </cell>
          <cell r="R1494">
            <v>0</v>
          </cell>
          <cell r="S1494">
            <v>15</v>
          </cell>
        </row>
        <row r="1495">
          <cell r="P1495" t="str">
            <v>СтрТП Машиност,пер.Песочный,8,ул.Золот</v>
          </cell>
          <cell r="Q1495">
            <v>0</v>
          </cell>
          <cell r="R1495">
            <v>6.3E-2</v>
          </cell>
          <cell r="S1495">
            <v>15</v>
          </cell>
        </row>
        <row r="1496">
          <cell r="P1496" t="str">
            <v>СтрВЛ-04мас.Коммун.ул.Придорож,72,Волш,1</v>
          </cell>
          <cell r="Q1496">
            <v>8.7999999999999995E-2</v>
          </cell>
          <cell r="R1496">
            <v>0</v>
          </cell>
          <cell r="S1496">
            <v>15</v>
          </cell>
        </row>
        <row r="1497">
          <cell r="P1497" t="str">
            <v>СМУ_КТП10/04кВПодс(д)ул.Терешковой,71</v>
          </cell>
          <cell r="Q1497">
            <v>0</v>
          </cell>
          <cell r="R1497">
            <v>2.5000000000000001E-2</v>
          </cell>
          <cell r="S1497">
            <v>15</v>
          </cell>
        </row>
        <row r="1498">
          <cell r="P1498" t="str">
            <v>Стр.КТПмас.Коммунальник,улНезабудок45</v>
          </cell>
          <cell r="Q1498">
            <v>0</v>
          </cell>
          <cell r="R1498">
            <v>6.3E-2</v>
          </cell>
          <cell r="S1498">
            <v>15</v>
          </cell>
        </row>
        <row r="1499">
          <cell r="P1499" t="str">
            <v>Стр.ВЛ-0,4мас.Коммунальник,улНезабудок45</v>
          </cell>
          <cell r="Q1499">
            <v>0.77600000000000002</v>
          </cell>
          <cell r="R1499">
            <v>0</v>
          </cell>
          <cell r="S1499">
            <v>15</v>
          </cell>
        </row>
        <row r="1500">
          <cell r="P1500" t="str">
            <v>СтрВЛ-04мас.Коммун.ул.Незабудок, 92,101</v>
          </cell>
          <cell r="Q1500">
            <v>0.28499999999999998</v>
          </cell>
          <cell r="R1500">
            <v>0</v>
          </cell>
          <cell r="S1500">
            <v>10</v>
          </cell>
        </row>
        <row r="1501">
          <cell r="P1501" t="str">
            <v>ВЛ-0,4кВ_Новоенисейка_ул_Боровая,8</v>
          </cell>
          <cell r="Q1501">
            <v>0.33500000000000002</v>
          </cell>
          <cell r="R1501">
            <v>0</v>
          </cell>
          <cell r="S1501">
            <v>15</v>
          </cell>
        </row>
        <row r="1502">
          <cell r="P1502" t="str">
            <v>Стр.ВЛИ-0,4.Подс(д),Сиб,Гагар,25</v>
          </cell>
          <cell r="Q1502">
            <v>0</v>
          </cell>
          <cell r="R1502">
            <v>0</v>
          </cell>
          <cell r="S1502">
            <v>10</v>
          </cell>
        </row>
        <row r="1503">
          <cell r="P1503" t="str">
            <v>ВЛ-0.4кВ Подсинее Сибиряк ул.Гагарина 69</v>
          </cell>
          <cell r="Q1503">
            <v>0</v>
          </cell>
          <cell r="R1503">
            <v>0</v>
          </cell>
          <cell r="S1503">
            <v>15</v>
          </cell>
        </row>
        <row r="1504">
          <cell r="P1504" t="str">
            <v>ВЛ-0.4 кВ. д.р. Подсинее ул.Весенняя 41</v>
          </cell>
          <cell r="Q1504">
            <v>0</v>
          </cell>
          <cell r="R1504">
            <v>0</v>
          </cell>
          <cell r="S1504">
            <v>15</v>
          </cell>
        </row>
        <row r="1505">
          <cell r="P1505" t="str">
            <v>ВЛ-0,4кВф.1 ТП-88-08-12 с.Н.Имек 15г %</v>
          </cell>
          <cell r="Q1505">
            <v>0</v>
          </cell>
          <cell r="R1505">
            <v>0</v>
          </cell>
          <cell r="S1505">
            <v>15</v>
          </cell>
        </row>
        <row r="1506">
          <cell r="P1506" t="str">
            <v>ТП-88-08-12 с.Н.Имек Ведрусия 2015 %</v>
          </cell>
          <cell r="Q1506">
            <v>0</v>
          </cell>
          <cell r="R1506">
            <v>0</v>
          </cell>
          <cell r="S1506">
            <v>15</v>
          </cell>
        </row>
        <row r="1507">
          <cell r="P1507" t="str">
            <v>СМУ_ВЛ-0,4_д.Печегол 1.7км от кладбища,</v>
          </cell>
          <cell r="Q1507">
            <v>0</v>
          </cell>
          <cell r="R1507">
            <v>0</v>
          </cell>
          <cell r="S1507">
            <v>15</v>
          </cell>
        </row>
        <row r="1508">
          <cell r="P1508" t="str">
            <v>Стр. ВЛИ -0,4кВ с. Имек, ул. Солнечная,</v>
          </cell>
          <cell r="Q1508">
            <v>0.29699999999999999</v>
          </cell>
          <cell r="R1508">
            <v>0</v>
          </cell>
          <cell r="S1508">
            <v>15</v>
          </cell>
        </row>
        <row r="1509">
          <cell r="P1509" t="str">
            <v>Стр ТП масс.Индустриальный, Соснов 5,9</v>
          </cell>
          <cell r="Q1509">
            <v>0</v>
          </cell>
          <cell r="R1509">
            <v>0</v>
          </cell>
          <cell r="S1509">
            <v>15</v>
          </cell>
        </row>
        <row r="1510">
          <cell r="P1510" t="str">
            <v>Стр 0,4кВ мас.Индустриальный, Соснов 5,9</v>
          </cell>
          <cell r="Q1510">
            <v>0.16600000000000001</v>
          </cell>
          <cell r="R1510">
            <v>0</v>
          </cell>
          <cell r="S1510">
            <v>15</v>
          </cell>
        </row>
        <row r="1511">
          <cell r="P1511" t="str">
            <v>ПИР_ВЛ_Новоенисейка_ул.Степная,88</v>
          </cell>
          <cell r="Q1511">
            <v>0</v>
          </cell>
          <cell r="R1511">
            <v>0</v>
          </cell>
          <cell r="S1511">
            <v>15</v>
          </cell>
        </row>
        <row r="1512">
          <cell r="P1512" t="str">
            <v>РЭС ВЛ-0,4кВ ул. Космонавтов д.9Б</v>
          </cell>
          <cell r="Q1512">
            <v>0.03</v>
          </cell>
          <cell r="R1512">
            <v>0</v>
          </cell>
          <cell r="S1512">
            <v>15</v>
          </cell>
        </row>
        <row r="1513">
          <cell r="P1513" t="str">
            <v>ВЛИ-0,4_Черногорск_Линейная 8А/16</v>
          </cell>
          <cell r="Q1513">
            <v>2.7E-2</v>
          </cell>
          <cell r="R1513">
            <v>0</v>
          </cell>
          <cell r="S1513">
            <v>10</v>
          </cell>
        </row>
        <row r="1514">
          <cell r="P1514" t="str">
            <v>РЭС ВЛ-0,4кВ ул.Путевая д.11</v>
          </cell>
          <cell r="Q1514">
            <v>3.3000000000000002E-2</v>
          </cell>
          <cell r="R1514">
            <v>0</v>
          </cell>
          <cell r="S1514">
            <v>15</v>
          </cell>
        </row>
        <row r="1515">
          <cell r="P1515" t="str">
            <v>РЭС ВЛ-0,4кВ ул. Чапаева 53</v>
          </cell>
          <cell r="Q1515">
            <v>0.10100000000000001</v>
          </cell>
          <cell r="R1515">
            <v>0</v>
          </cell>
          <cell r="S1515">
            <v>10</v>
          </cell>
        </row>
        <row r="1516">
          <cell r="P1516" t="str">
            <v>"Стр. сетей 0,4 кВ для эл.снаб.льг. потр</v>
          </cell>
          <cell r="Q1516">
            <v>0</v>
          </cell>
          <cell r="R1516">
            <v>0</v>
          </cell>
          <cell r="S1516">
            <v>15</v>
          </cell>
        </row>
        <row r="1517">
          <cell r="P1517" t="str">
            <v>ПИР КФХ 3,9км от д. Курганная</v>
          </cell>
          <cell r="Q1517">
            <v>0.24</v>
          </cell>
          <cell r="R1517">
            <v>0</v>
          </cell>
          <cell r="S1517">
            <v>15</v>
          </cell>
        </row>
        <row r="1518">
          <cell r="P1518" t="str">
            <v>РЭС ВЛ-0,4кВ ул. Юбилейная 8Б</v>
          </cell>
          <cell r="Q1518">
            <v>5.6000000000000001E-2</v>
          </cell>
          <cell r="R1518">
            <v>0</v>
          </cell>
          <cell r="S1518">
            <v>10</v>
          </cell>
        </row>
        <row r="1519">
          <cell r="P1519" t="str">
            <v>РЭС ВЛ-0,4кВ ул. Чернышевского 27</v>
          </cell>
          <cell r="Q1519">
            <v>0.35099999999999998</v>
          </cell>
          <cell r="R1519">
            <v>0</v>
          </cell>
          <cell r="S1519">
            <v>15</v>
          </cell>
        </row>
        <row r="1520">
          <cell r="P1520" t="str">
            <v>Рек.ВЛИ-0,4кВ_Черногорск_Полевая_50</v>
          </cell>
          <cell r="Q1520">
            <v>0</v>
          </cell>
          <cell r="R1520">
            <v>0</v>
          </cell>
          <cell r="S1520">
            <v>15</v>
          </cell>
        </row>
        <row r="1521">
          <cell r="P1521" t="str">
            <v>Стр. ВЛ-0,4кВ г. Черногорск, ул.Королева</v>
          </cell>
          <cell r="Q1521">
            <v>0</v>
          </cell>
          <cell r="R1521">
            <v>0</v>
          </cell>
          <cell r="S1521">
            <v>15</v>
          </cell>
        </row>
        <row r="1522">
          <cell r="P1522" t="str">
            <v>Стр. ВЛ-0,4кВ г. Черногорск, ул.Королева</v>
          </cell>
          <cell r="Q1522">
            <v>0.10299999999999999</v>
          </cell>
          <cell r="R1522">
            <v>0</v>
          </cell>
          <cell r="S1522">
            <v>15</v>
          </cell>
        </row>
        <row r="1523">
          <cell r="P1523" t="str">
            <v>ПИР.Теплич,Солнеч,100</v>
          </cell>
          <cell r="Q1523">
            <v>3.5000000000000003E-2</v>
          </cell>
          <cell r="R1523">
            <v>0</v>
          </cell>
          <cell r="S1523">
            <v>15</v>
          </cell>
        </row>
        <row r="1524">
          <cell r="P1524" t="str">
            <v>ПИР.Тепл,Мичур,8</v>
          </cell>
          <cell r="Q1524">
            <v>5.0999999999999997E-2</v>
          </cell>
          <cell r="R1524">
            <v>0</v>
          </cell>
          <cell r="S1524">
            <v>15</v>
          </cell>
        </row>
        <row r="1525">
          <cell r="P1525" t="str">
            <v>Стр.ВЛИ-0,4.Тепл,Колхоз,4</v>
          </cell>
          <cell r="Q1525">
            <v>0.19</v>
          </cell>
          <cell r="R1525">
            <v>0</v>
          </cell>
          <cell r="S1525">
            <v>15</v>
          </cell>
        </row>
        <row r="1526">
          <cell r="P1526" t="str">
            <v>Стр-во 0,4кВ Абакан, Надежда,Дистанц,20</v>
          </cell>
          <cell r="Q1526">
            <v>0.373</v>
          </cell>
          <cell r="R1526">
            <v>0</v>
          </cell>
          <cell r="S1526">
            <v>15</v>
          </cell>
        </row>
        <row r="1527">
          <cell r="P1527" t="str">
            <v>СтрВЛ-04 с. Красноозерное,ул.Школьная,34</v>
          </cell>
          <cell r="Q1527">
            <v>0</v>
          </cell>
          <cell r="R1527">
            <v>0</v>
          </cell>
          <cell r="S1527">
            <v>10</v>
          </cell>
        </row>
        <row r="1528">
          <cell r="P1528" t="str">
            <v>РЭС ВЛ-0,4кВ сКрасноозерное,улШкольная34</v>
          </cell>
          <cell r="Q1528">
            <v>0</v>
          </cell>
          <cell r="R1528">
            <v>0</v>
          </cell>
          <cell r="S1528">
            <v>10</v>
          </cell>
        </row>
        <row r="1529">
          <cell r="P1529" t="str">
            <v>ПИР с. Белый Яр, ул. Похабова, 8</v>
          </cell>
          <cell r="Q1529">
            <v>0</v>
          </cell>
          <cell r="R1529">
            <v>0</v>
          </cell>
          <cell r="S1529">
            <v>15</v>
          </cell>
        </row>
        <row r="1530">
          <cell r="P1530" t="str">
            <v>СМУ_ТП_а. Сапогов, ул.Трудовая, 15А, 17А</v>
          </cell>
          <cell r="Q1530">
            <v>0</v>
          </cell>
          <cell r="R1530">
            <v>0.04</v>
          </cell>
          <cell r="S1530">
            <v>15</v>
          </cell>
        </row>
        <row r="1531">
          <cell r="P1531" t="str">
            <v>СМУ_КТП_5,8 км севернее а. Райков</v>
          </cell>
          <cell r="Q1531">
            <v>0</v>
          </cell>
          <cell r="R1531">
            <v>2.5000000000000001E-2</v>
          </cell>
          <cell r="S1531">
            <v>15</v>
          </cell>
        </row>
        <row r="1532">
          <cell r="P1532" t="str">
            <v>СМУ_КТП_0,5км с/з а. Доможаков</v>
          </cell>
          <cell r="Q1532">
            <v>0</v>
          </cell>
          <cell r="R1532">
            <v>2.5000000000000001E-2</v>
          </cell>
          <cell r="S1532">
            <v>15</v>
          </cell>
        </row>
        <row r="1533">
          <cell r="P1533" t="str">
            <v>СМУ_КТП10/04кВ 3км на севе.-запад от ФАП</v>
          </cell>
          <cell r="Q1533">
            <v>0</v>
          </cell>
          <cell r="R1533">
            <v>2.5000000000000001E-2</v>
          </cell>
          <cell r="S1533">
            <v>15</v>
          </cell>
        </row>
        <row r="1534">
          <cell r="P1534" t="str">
            <v>СМУ_10_а. Сапогов, ул.Трудовая, 15А, 17А</v>
          </cell>
          <cell r="Q1534">
            <v>8.0000000000000002E-3</v>
          </cell>
          <cell r="R1534">
            <v>0</v>
          </cell>
          <cell r="S1534">
            <v>10</v>
          </cell>
        </row>
        <row r="1535">
          <cell r="P1535" t="str">
            <v>СМУ_0,4_а.Сапогов, ул.Трудовая, 15А, 17А</v>
          </cell>
          <cell r="Q1535">
            <v>0.125</v>
          </cell>
          <cell r="R1535">
            <v>0</v>
          </cell>
          <cell r="S1535">
            <v>10</v>
          </cell>
        </row>
        <row r="1536">
          <cell r="P1536" t="str">
            <v>СМУ_10кВ_0,5км с/з а. Доможаков</v>
          </cell>
          <cell r="Q1536">
            <v>1.6E-2</v>
          </cell>
          <cell r="R1536">
            <v>0</v>
          </cell>
          <cell r="S1536">
            <v>15</v>
          </cell>
        </row>
        <row r="1537">
          <cell r="P1537" t="str">
            <v>СМУ ВЛ-10 3км на севе.-запад от ФАП аал</v>
          </cell>
          <cell r="Q1537">
            <v>1.7999999999999999E-2</v>
          </cell>
          <cell r="R1537">
            <v>0</v>
          </cell>
          <cell r="S1537">
            <v>15</v>
          </cell>
        </row>
        <row r="1538">
          <cell r="P1538" t="str">
            <v>СМУ ВЛ04  3км на севе-запад от ФАП аал А</v>
          </cell>
          <cell r="Q1538">
            <v>6.0000000000000001E-3</v>
          </cell>
          <cell r="R1538">
            <v>0</v>
          </cell>
          <cell r="S1538">
            <v>15</v>
          </cell>
        </row>
        <row r="1539">
          <cell r="P1539" t="str">
            <v>СМУ_КТП-10/0,4_Кайбалы,ул.Казанская,93</v>
          </cell>
          <cell r="Q1539">
            <v>0</v>
          </cell>
          <cell r="R1539">
            <v>6.3E-2</v>
          </cell>
          <cell r="S1539">
            <v>15</v>
          </cell>
        </row>
        <row r="1540">
          <cell r="P1540" t="str">
            <v>РЭС ВЛ-0,4кВ п.Тепличный, ул.Мира_22</v>
          </cell>
          <cell r="Q1540">
            <v>0.113</v>
          </cell>
          <cell r="R1540">
            <v>0</v>
          </cell>
          <cell r="S1540">
            <v>15</v>
          </cell>
        </row>
        <row r="1541">
          <cell r="P1541" t="str">
            <v>СМУ_КТП10/04кВ ул.Тридцать седьмая, 1</v>
          </cell>
          <cell r="Q1541">
            <v>0</v>
          </cell>
          <cell r="R1541">
            <v>2.5000000000000001E-2</v>
          </cell>
          <cell r="S1541">
            <v>15</v>
          </cell>
        </row>
        <row r="1542">
          <cell r="P1542" t="str">
            <v>СМУ ВЛ04  г.Абакан ул.Тридцать третья 8</v>
          </cell>
          <cell r="Q1542">
            <v>0.34799999999999998</v>
          </cell>
          <cell r="R1542">
            <v>0</v>
          </cell>
          <cell r="S1542">
            <v>15</v>
          </cell>
        </row>
        <row r="1543">
          <cell r="P1543" t="str">
            <v>СМУ ВЛ-10 ул.Тридцать седьмая, 1</v>
          </cell>
          <cell r="Q1543">
            <v>0.47499999999999998</v>
          </cell>
          <cell r="R1543">
            <v>0</v>
          </cell>
          <cell r="S1543">
            <v>15</v>
          </cell>
        </row>
        <row r="1544">
          <cell r="P1544" t="str">
            <v>СМУ ВЛ04 ул.Тридцать седьмая, 1</v>
          </cell>
          <cell r="Q1544">
            <v>9.6000000000000002E-2</v>
          </cell>
          <cell r="R1544">
            <v>0</v>
          </cell>
          <cell r="S1544">
            <v>15</v>
          </cell>
        </row>
        <row r="1545">
          <cell r="P1545" t="str">
            <v>СМУ ВЛ-10 г.Абакан ул.Тридцать третья 8</v>
          </cell>
          <cell r="Q1545">
            <v>0</v>
          </cell>
          <cell r="R1545">
            <v>0</v>
          </cell>
          <cell r="S1545">
            <v>15</v>
          </cell>
        </row>
        <row r="1546">
          <cell r="P1546" t="str">
            <v>СМУ КТП Калинино, поле 245,ул.Светлая,18</v>
          </cell>
          <cell r="Q1546">
            <v>0</v>
          </cell>
          <cell r="R1546">
            <v>0.04</v>
          </cell>
          <cell r="S1546">
            <v>15</v>
          </cell>
        </row>
        <row r="1547">
          <cell r="P1547" t="str">
            <v>РЭС ВЛ-0,4кВ ул.Энтузиастов д.38</v>
          </cell>
          <cell r="Q1547">
            <v>9.9000000000000005E-2</v>
          </cell>
          <cell r="R1547">
            <v>0</v>
          </cell>
          <cell r="S1547">
            <v>15</v>
          </cell>
        </row>
        <row r="1548">
          <cell r="P1548" t="str">
            <v>РЭС ВЛ-0,4кВ ул. Хлебозаводская уч.63а,б</v>
          </cell>
          <cell r="Q1548">
            <v>7.5999999999999998E-2</v>
          </cell>
          <cell r="R1548">
            <v>0</v>
          </cell>
          <cell r="S1548">
            <v>15</v>
          </cell>
        </row>
        <row r="1549">
          <cell r="P1549" t="str">
            <v>РЭС ВЛ-0,4кВ ул. Охотничья д.31</v>
          </cell>
          <cell r="Q1549">
            <v>0.09</v>
          </cell>
          <cell r="R1549">
            <v>0</v>
          </cell>
          <cell r="S1549">
            <v>15</v>
          </cell>
        </row>
        <row r="1550">
          <cell r="P1550" t="str">
            <v>РЭС ВЛ-0,4кВ ул. Ковалева уч.20,22</v>
          </cell>
          <cell r="Q1550">
            <v>9.9000000000000005E-2</v>
          </cell>
          <cell r="R1550">
            <v>0</v>
          </cell>
          <cell r="S1550">
            <v>15</v>
          </cell>
        </row>
        <row r="1551">
          <cell r="P1551" t="str">
            <v>РЭС ВЛ-0,4кВ ул.Энергетиков уч.5 п</v>
          </cell>
          <cell r="Q1551">
            <v>0.13300000000000001</v>
          </cell>
          <cell r="R1551">
            <v>0</v>
          </cell>
          <cell r="S1551">
            <v>15</v>
          </cell>
        </row>
        <row r="1552">
          <cell r="P1552" t="str">
            <v>РЭС ВЛ-0,4кВ ул. Просвещения д.14А</v>
          </cell>
          <cell r="Q1552">
            <v>0.14499999999999999</v>
          </cell>
          <cell r="R1552">
            <v>0</v>
          </cell>
          <cell r="S1552">
            <v>15</v>
          </cell>
        </row>
        <row r="1553">
          <cell r="P1553" t="str">
            <v>РЭС ВЛ-0,4кВ ул. Линейная 14</v>
          </cell>
          <cell r="Q1553">
            <v>4.2999999999999997E-2</v>
          </cell>
          <cell r="R1553">
            <v>0</v>
          </cell>
          <cell r="S1553">
            <v>15</v>
          </cell>
        </row>
        <row r="1554">
          <cell r="P1554" t="str">
            <v>РЭС ВЛ-0,4кВ ул. Братская уч.19</v>
          </cell>
          <cell r="Q1554">
            <v>0.13700000000000001</v>
          </cell>
          <cell r="R1554">
            <v>0</v>
          </cell>
          <cell r="S1554">
            <v>15</v>
          </cell>
        </row>
        <row r="1555">
          <cell r="P1555" t="str">
            <v>РЭС ВЛ-0,4 ул.2-я Шахтерская, 42</v>
          </cell>
          <cell r="Q1555">
            <v>0</v>
          </cell>
          <cell r="R1555">
            <v>0</v>
          </cell>
          <cell r="S1555">
            <v>15</v>
          </cell>
        </row>
        <row r="1556">
          <cell r="P1556" t="str">
            <v>СМУ_10_Кайбалы,ул.Казанская,93</v>
          </cell>
          <cell r="Q1556">
            <v>9.4E-2</v>
          </cell>
          <cell r="R1556">
            <v>0</v>
          </cell>
          <cell r="S1556">
            <v>15</v>
          </cell>
        </row>
        <row r="1557">
          <cell r="P1557" t="str">
            <v>СМУ_0,4_Кайбалы,ул.Казанская,93</v>
          </cell>
          <cell r="Q1557">
            <v>9.4E-2</v>
          </cell>
          <cell r="R1557">
            <v>0</v>
          </cell>
          <cell r="S1557">
            <v>15</v>
          </cell>
        </row>
        <row r="1558">
          <cell r="P1558" t="str">
            <v>ВЛ-0,4 д.Кайб, ул.Казанск 79,81,83,85,89</v>
          </cell>
          <cell r="Q1558">
            <v>0</v>
          </cell>
          <cell r="R1558">
            <v>0</v>
          </cell>
          <cell r="S1558">
            <v>15</v>
          </cell>
        </row>
        <row r="1559">
          <cell r="P1559" t="str">
            <v>СМУ ВЛ-10 7-8км на юго-запад д.Ковыльная</v>
          </cell>
          <cell r="Q1559">
            <v>2.1539999999999999</v>
          </cell>
          <cell r="R1559">
            <v>0</v>
          </cell>
          <cell r="S1559">
            <v>15</v>
          </cell>
        </row>
        <row r="1560">
          <cell r="P1560" t="str">
            <v>СМУ ТП 7-8км на юго-запад от д.Ковыльная</v>
          </cell>
          <cell r="Q1560">
            <v>0</v>
          </cell>
          <cell r="R1560">
            <v>2.5000000000000001E-2</v>
          </cell>
          <cell r="S1560">
            <v>15</v>
          </cell>
        </row>
        <row r="1561">
          <cell r="P1561" t="str">
            <v>СМУ КЛ-10 8,7км на ЮЗ от д.Ковыльная</v>
          </cell>
          <cell r="Q1561">
            <v>8.5000000000000006E-2</v>
          </cell>
          <cell r="R1561">
            <v>0</v>
          </cell>
          <cell r="S1561">
            <v>15</v>
          </cell>
        </row>
        <row r="1562">
          <cell r="P1562" t="str">
            <v>ВЛИ-0,4кВ_Черногорск_40 лет Победы_70</v>
          </cell>
          <cell r="Q1562">
            <v>0</v>
          </cell>
          <cell r="R1562">
            <v>0</v>
          </cell>
          <cell r="S1562">
            <v>15</v>
          </cell>
        </row>
        <row r="1563">
          <cell r="P1563" t="str">
            <v>РЭС ВЛ-0,4кВ ул. Удачная 49</v>
          </cell>
          <cell r="Q1563">
            <v>5.3999999999999999E-2</v>
          </cell>
          <cell r="R1563">
            <v>0</v>
          </cell>
          <cell r="S1563">
            <v>15</v>
          </cell>
        </row>
        <row r="1564">
          <cell r="P1564" t="str">
            <v>РЭС ВЛ-0,4кВ ул. 40 лет Победы уч. 70</v>
          </cell>
          <cell r="Q1564">
            <v>0.214</v>
          </cell>
          <cell r="R1564">
            <v>0</v>
          </cell>
          <cell r="S1564">
            <v>15</v>
          </cell>
        </row>
        <row r="1565">
          <cell r="P1565" t="str">
            <v>ПИР п.Жемчужный, ул. Школьная, 24-1</v>
          </cell>
          <cell r="Q1565">
            <v>0</v>
          </cell>
          <cell r="R1565">
            <v>0</v>
          </cell>
          <cell r="S1565">
            <v>15</v>
          </cell>
        </row>
        <row r="1566">
          <cell r="P1566" t="str">
            <v>Стр аал ССтрин, ул. Степная, 40-2</v>
          </cell>
          <cell r="Q1566">
            <v>0</v>
          </cell>
          <cell r="R1566">
            <v>0</v>
          </cell>
          <cell r="S1566">
            <v>15</v>
          </cell>
        </row>
        <row r="1567">
          <cell r="P1567" t="str">
            <v>Стр с.Шира, ул.Виноградная, 9</v>
          </cell>
          <cell r="Q1567">
            <v>0</v>
          </cell>
          <cell r="R1567">
            <v>0</v>
          </cell>
          <cell r="S1567">
            <v>15</v>
          </cell>
        </row>
        <row r="1568">
          <cell r="P1568" t="str">
            <v>Стр с.Шира, ул.Абрикосовая, 8</v>
          </cell>
          <cell r="Q1568">
            <v>0</v>
          </cell>
          <cell r="R1568">
            <v>0</v>
          </cell>
          <cell r="S1568">
            <v>15</v>
          </cell>
        </row>
        <row r="1569">
          <cell r="P1569" t="str">
            <v>Стр с.Шира, ул.Чапаева, 36</v>
          </cell>
          <cell r="Q1569">
            <v>0</v>
          </cell>
          <cell r="R1569">
            <v>0</v>
          </cell>
          <cell r="S1569">
            <v>7</v>
          </cell>
        </row>
        <row r="1570">
          <cell r="P1570" t="str">
            <v>Стр с.Целинное, ул.Юности, 5</v>
          </cell>
          <cell r="Q1570">
            <v>0</v>
          </cell>
          <cell r="R1570">
            <v>0</v>
          </cell>
          <cell r="S1570">
            <v>7</v>
          </cell>
        </row>
        <row r="1571">
          <cell r="P1571" t="str">
            <v>СМУ с. Кайбалы, ул. Луговая, 5</v>
          </cell>
          <cell r="Q1571">
            <v>0.378</v>
          </cell>
          <cell r="R1571">
            <v>0</v>
          </cell>
          <cell r="S1571">
            <v>15</v>
          </cell>
        </row>
        <row r="1572">
          <cell r="P1572" t="str">
            <v>Стр д Кайбалы, ул. Луговая 05</v>
          </cell>
          <cell r="Q1572">
            <v>0</v>
          </cell>
          <cell r="R1572">
            <v>0</v>
          </cell>
          <cell r="S1572">
            <v>15</v>
          </cell>
        </row>
        <row r="1573">
          <cell r="P1573" t="str">
            <v>Стр. ВЛ-04кВ Сарала, Партизанская, 44</v>
          </cell>
          <cell r="Q1573">
            <v>0.48199999999999998</v>
          </cell>
          <cell r="R1573">
            <v>0</v>
          </cell>
          <cell r="S1573">
            <v>15</v>
          </cell>
        </row>
        <row r="1574">
          <cell r="P1574" t="str">
            <v>ПИР Самохвал, Машиностр. Одиннад. 65</v>
          </cell>
          <cell r="Q1574">
            <v>0.126</v>
          </cell>
          <cell r="R1574">
            <v>0</v>
          </cell>
          <cell r="S1574">
            <v>15</v>
          </cell>
        </row>
        <row r="1575">
          <cell r="P1575" t="str">
            <v>ул. Южная 12</v>
          </cell>
          <cell r="Q1575">
            <v>0</v>
          </cell>
          <cell r="R1575">
            <v>0</v>
          </cell>
          <cell r="S1575">
            <v>15</v>
          </cell>
        </row>
        <row r="1576">
          <cell r="P1576" t="str">
            <v>д.Массив Ивушка ул.Ягодная 8,17,22,43</v>
          </cell>
          <cell r="Q1576">
            <v>0.59899999999999998</v>
          </cell>
          <cell r="R1576">
            <v>0</v>
          </cell>
          <cell r="S1576">
            <v>15</v>
          </cell>
        </row>
        <row r="1577">
          <cell r="P1577" t="str">
            <v>Абакан Перспективная 13 15г%</v>
          </cell>
          <cell r="Q1577">
            <v>0</v>
          </cell>
          <cell r="R1577">
            <v>0</v>
          </cell>
          <cell r="S1577">
            <v>15</v>
          </cell>
        </row>
        <row r="1578">
          <cell r="P1578" t="str">
            <v>Стр с.Красноозерное.ул. 11 Пятилетки</v>
          </cell>
          <cell r="Q1578">
            <v>9.5000000000000001E-2</v>
          </cell>
          <cell r="R1578">
            <v>0</v>
          </cell>
          <cell r="S1578">
            <v>15</v>
          </cell>
        </row>
        <row r="1579">
          <cell r="P1579" t="str">
            <v>ул. Октябрьская 46, ВЛ0,4кВ от ТП 11-18-</v>
          </cell>
          <cell r="Q1579">
            <v>9.0999999999999998E-2</v>
          </cell>
          <cell r="R1579">
            <v>0</v>
          </cell>
          <cell r="S1579">
            <v>15</v>
          </cell>
        </row>
        <row r="1580">
          <cell r="P1580" t="str">
            <v>РЭСВЛ-0,4кВ сКрасноозерное,11Пятилетки30</v>
          </cell>
          <cell r="Q1580">
            <v>0</v>
          </cell>
          <cell r="R1580">
            <v>0</v>
          </cell>
          <cell r="S1580">
            <v>15</v>
          </cell>
        </row>
        <row r="1581">
          <cell r="P1581" t="str">
            <v>Стр п.Тепличный, ул.Зеленая,1д</v>
          </cell>
          <cell r="Q1581">
            <v>0.26500000000000001</v>
          </cell>
          <cell r="R1581">
            <v>0</v>
          </cell>
          <cell r="S1581">
            <v>15</v>
          </cell>
        </row>
        <row r="1582">
          <cell r="P1582" t="str">
            <v>СМУ_ВЛ-0,4_Калинино_Арбузн_44_Сурик_38</v>
          </cell>
          <cell r="Q1582">
            <v>0</v>
          </cell>
          <cell r="R1582">
            <v>0</v>
          </cell>
          <cell r="S1582">
            <v>15</v>
          </cell>
        </row>
        <row r="1583">
          <cell r="P1583" t="str">
            <v>ул.Островная 38, ВЛ 0,4кВ от ТП 27-10-45</v>
          </cell>
          <cell r="Q1583">
            <v>0</v>
          </cell>
          <cell r="R1583">
            <v>0</v>
          </cell>
          <cell r="S1583">
            <v>15</v>
          </cell>
        </row>
        <row r="1584">
          <cell r="P1584" t="str">
            <v>Ивушк яблочная 33, сиреневая 31,35 15г.%</v>
          </cell>
          <cell r="Q1584">
            <v>0</v>
          </cell>
          <cell r="R1584">
            <v>0</v>
          </cell>
          <cell r="S1584">
            <v>15</v>
          </cell>
        </row>
        <row r="1585">
          <cell r="P1585" t="str">
            <v>Стр г.Абакан ул. Кадышева, 21-2</v>
          </cell>
          <cell r="Q1585">
            <v>0</v>
          </cell>
          <cell r="R1585">
            <v>0</v>
          </cell>
          <cell r="S1585">
            <v>15</v>
          </cell>
        </row>
        <row r="1586">
          <cell r="P1586" t="str">
            <v>Стр с. Калинино, Черногорская, 9</v>
          </cell>
          <cell r="Q1586">
            <v>0</v>
          </cell>
          <cell r="R1586">
            <v>0</v>
          </cell>
          <cell r="S1586">
            <v>15</v>
          </cell>
        </row>
        <row r="1587">
          <cell r="P1587" t="str">
            <v>Абакан ул.Центральная 188</v>
          </cell>
          <cell r="Q1587">
            <v>0</v>
          </cell>
          <cell r="R1587">
            <v>0</v>
          </cell>
          <cell r="S1587">
            <v>15</v>
          </cell>
        </row>
        <row r="1588">
          <cell r="P1588" t="str">
            <v>"Стр.Тепличный,ул.Радужная-1;9"</v>
          </cell>
          <cell r="Q1588">
            <v>0</v>
          </cell>
          <cell r="R1588">
            <v>0</v>
          </cell>
          <cell r="S1588">
            <v>15</v>
          </cell>
        </row>
        <row r="1589">
          <cell r="P1589" t="str">
            <v>СМУ ВЛ-0,4 СТ Прибой, ул.Фруктовая,10,38</v>
          </cell>
          <cell r="Q1589">
            <v>0</v>
          </cell>
          <cell r="R1589">
            <v>0</v>
          </cell>
          <cell r="S1589">
            <v>10</v>
          </cell>
        </row>
        <row r="1590">
          <cell r="P1590" t="str">
            <v>Калинино ул.Студенческая 1Е</v>
          </cell>
          <cell r="Q1590">
            <v>0</v>
          </cell>
          <cell r="R1590">
            <v>0</v>
          </cell>
          <cell r="S1590">
            <v>15</v>
          </cell>
        </row>
        <row r="1591">
          <cell r="P1591" t="str">
            <v>Калинино улСтуденческая 1е 15г%</v>
          </cell>
          <cell r="Q1591">
            <v>0</v>
          </cell>
          <cell r="R1591">
            <v>0</v>
          </cell>
          <cell r="S1591">
            <v>15</v>
          </cell>
        </row>
        <row r="1592">
          <cell r="P1592" t="str">
            <v>Калинино ул.Студенческая 1Е 15г%</v>
          </cell>
          <cell r="Q1592">
            <v>0</v>
          </cell>
          <cell r="R1592">
            <v>0</v>
          </cell>
          <cell r="S1592">
            <v>15</v>
          </cell>
        </row>
        <row r="1593">
          <cell r="P1593" t="str">
            <v>ул.Юбилейная д.33 ВЛИ-0,4 от ТП-10/0,4</v>
          </cell>
          <cell r="Q1593">
            <v>0.247</v>
          </cell>
          <cell r="R1593">
            <v>0</v>
          </cell>
          <cell r="S1593">
            <v>15</v>
          </cell>
        </row>
        <row r="1594">
          <cell r="P1594" t="str">
            <v>ул.Юбилейная д.33 ВЛИ-0,4 15г%</v>
          </cell>
          <cell r="Q1594">
            <v>0</v>
          </cell>
          <cell r="R1594">
            <v>0</v>
          </cell>
          <cell r="S1594">
            <v>15</v>
          </cell>
        </row>
        <row r="1595">
          <cell r="P1595" t="str">
            <v>Луговая 4, ВЛ0,4кВ от ТП 11-18-08 15г.%</v>
          </cell>
          <cell r="Q1595">
            <v>0</v>
          </cell>
          <cell r="R1595">
            <v>0</v>
          </cell>
          <cell r="S1595">
            <v>15</v>
          </cell>
        </row>
        <row r="1596">
          <cell r="P1596" t="str">
            <v>ул. Ключинская, ВЛ 0,4кВ 15г.%</v>
          </cell>
          <cell r="Q1596">
            <v>0</v>
          </cell>
          <cell r="R1596">
            <v>0</v>
          </cell>
          <cell r="S1596">
            <v>15</v>
          </cell>
        </row>
        <row r="1597">
          <cell r="P1597" t="str">
            <v>ул. Ключинская, ВЛ0,4кВ от ТП 11-21-45</v>
          </cell>
          <cell r="Q1597">
            <v>0</v>
          </cell>
          <cell r="R1597">
            <v>0</v>
          </cell>
          <cell r="S1597">
            <v>15</v>
          </cell>
        </row>
        <row r="1598">
          <cell r="P1598" t="str">
            <v>ул. Ключинская, ВЛ0,4кВ 15г%</v>
          </cell>
          <cell r="Q1598">
            <v>0</v>
          </cell>
          <cell r="R1598">
            <v>0</v>
          </cell>
          <cell r="S1598">
            <v>15</v>
          </cell>
        </row>
        <row r="1599">
          <cell r="P1599" t="str">
            <v>пер. Снежный, ВЛ0,4кВ от ТП 97-01-63 ф.</v>
          </cell>
          <cell r="Q1599">
            <v>0</v>
          </cell>
          <cell r="R1599">
            <v>0</v>
          </cell>
          <cell r="S1599">
            <v>15</v>
          </cell>
        </row>
        <row r="1600">
          <cell r="P1600" t="str">
            <v>пер.Снежный, ВЛ0,4кВ от ТП 97-01-63.15г%</v>
          </cell>
          <cell r="Q1600">
            <v>0</v>
          </cell>
          <cell r="R1600">
            <v>0</v>
          </cell>
          <cell r="S1600">
            <v>15</v>
          </cell>
        </row>
        <row r="1601">
          <cell r="P1601" t="str">
            <v>пер.Снежный, ВЛ0,4кВ от ТП 97-01-63 15г%</v>
          </cell>
          <cell r="Q1601">
            <v>0</v>
          </cell>
          <cell r="R1601">
            <v>0</v>
          </cell>
          <cell r="S1601">
            <v>15</v>
          </cell>
        </row>
        <row r="1602">
          <cell r="P1602" t="str">
            <v>ул. Полевая 6,10, ВЛ0,4кВ 15г%</v>
          </cell>
          <cell r="Q1602">
            <v>0</v>
          </cell>
          <cell r="R1602">
            <v>0</v>
          </cell>
          <cell r="S1602">
            <v>15</v>
          </cell>
        </row>
        <row r="1603">
          <cell r="P1603" t="str">
            <v>ул. Октябрьская 46, ВЛ0,4кВ 15г%</v>
          </cell>
          <cell r="Q1603">
            <v>0</v>
          </cell>
          <cell r="R1603">
            <v>0</v>
          </cell>
          <cell r="S1603">
            <v>15</v>
          </cell>
        </row>
        <row r="1604">
          <cell r="P1604" t="str">
            <v>Стр п. Тепличный, ул. Октябрьская</v>
          </cell>
          <cell r="Q1604">
            <v>0</v>
          </cell>
          <cell r="R1604">
            <v>0</v>
          </cell>
          <cell r="S1604">
            <v>10</v>
          </cell>
        </row>
        <row r="1605">
          <cell r="P1605" t="str">
            <v>д.Мас-в Ивушка ул.Ягодн 8,17,22,43 15г%</v>
          </cell>
          <cell r="Q1605">
            <v>0</v>
          </cell>
          <cell r="R1605">
            <v>0</v>
          </cell>
          <cell r="S1605">
            <v>15</v>
          </cell>
        </row>
        <row r="1606">
          <cell r="P1606" t="str">
            <v>ВЛИ-0,4 кВ Южная, п. Ташеба</v>
          </cell>
          <cell r="Q1606">
            <v>0</v>
          </cell>
          <cell r="R1606">
            <v>0</v>
          </cell>
          <cell r="S1606">
            <v>15</v>
          </cell>
        </row>
        <row r="1607">
          <cell r="P1607" t="str">
            <v>ул. Южная 12 15г%</v>
          </cell>
          <cell r="Q1607">
            <v>0</v>
          </cell>
          <cell r="R1607">
            <v>0</v>
          </cell>
          <cell r="S1607">
            <v>15</v>
          </cell>
        </row>
        <row r="1608">
          <cell r="P1608" t="str">
            <v>РЭС ВЛ-0,4кВ ул. Братская уч.14</v>
          </cell>
          <cell r="Q1608">
            <v>0.17699999999999999</v>
          </cell>
          <cell r="R1608">
            <v>0</v>
          </cell>
          <cell r="S1608">
            <v>15</v>
          </cell>
        </row>
        <row r="1609">
          <cell r="P1609" t="str">
            <v>РЭС ВЛ-0,4кВ ул. Пионерская д.35</v>
          </cell>
          <cell r="Q1609">
            <v>4.1000000000000002E-2</v>
          </cell>
          <cell r="R1609">
            <v>0</v>
          </cell>
          <cell r="S1609">
            <v>15</v>
          </cell>
        </row>
        <row r="1610">
          <cell r="P1610" t="str">
            <v>г.Абакан ул.Аскизкая 412</v>
          </cell>
          <cell r="Q1610">
            <v>0.46100000000000002</v>
          </cell>
          <cell r="R1610">
            <v>0</v>
          </cell>
          <cell r="S1610">
            <v>30</v>
          </cell>
        </row>
        <row r="1611">
          <cell r="P1611" t="str">
            <v>Чапаево ул Тихая 26,17 15г. %</v>
          </cell>
          <cell r="Q1611">
            <v>0</v>
          </cell>
          <cell r="R1611">
            <v>0</v>
          </cell>
          <cell r="S1611">
            <v>15</v>
          </cell>
        </row>
        <row r="1612">
          <cell r="P1612" t="str">
            <v>СМУ ВЛ-0,4 Тепличный, ул.Механизат-в, 18</v>
          </cell>
          <cell r="Q1612">
            <v>0.111</v>
          </cell>
          <cell r="R1612">
            <v>0</v>
          </cell>
          <cell r="S1612">
            <v>15</v>
          </cell>
        </row>
        <row r="1613">
          <cell r="P1613" t="str">
            <v>ПИР с. Зеленое,ул.Одиннадцатая, 38</v>
          </cell>
          <cell r="Q1613">
            <v>0.21199999999999999</v>
          </cell>
          <cell r="R1613">
            <v>0</v>
          </cell>
          <cell r="S1613">
            <v>15</v>
          </cell>
        </row>
        <row r="1614">
          <cell r="P1614" t="str">
            <v>СМУ_10кВ_5,8 км севернее а. Райков</v>
          </cell>
          <cell r="Q1614">
            <v>2.1000000000000001E-2</v>
          </cell>
          <cell r="R1614">
            <v>0</v>
          </cell>
          <cell r="S1614">
            <v>15</v>
          </cell>
        </row>
        <row r="1615">
          <cell r="P1615" t="str">
            <v>ПНР с. Балыкса ул. Нагорная 1В РТРС</v>
          </cell>
          <cell r="Q1615">
            <v>0</v>
          </cell>
          <cell r="R1615">
            <v>0</v>
          </cell>
          <cell r="S1615">
            <v>7</v>
          </cell>
        </row>
        <row r="1616">
          <cell r="P1616" t="str">
            <v>ВЛИ 0,4кВ с. Аршаново, ул. Победы 7А 2</v>
          </cell>
          <cell r="Q1616">
            <v>9.8000000000000004E-2</v>
          </cell>
          <cell r="R1616">
            <v>0</v>
          </cell>
          <cell r="S1616">
            <v>15</v>
          </cell>
        </row>
        <row r="1617">
          <cell r="P1617" t="str">
            <v>ПИР д. Нижняя Тея ул.Школьная ОМСК</v>
          </cell>
          <cell r="Q1617">
            <v>0</v>
          </cell>
          <cell r="R1617">
            <v>0</v>
          </cell>
          <cell r="S1617">
            <v>15</v>
          </cell>
        </row>
        <row r="1618">
          <cell r="P1618" t="str">
            <v>Стр 0,4 Аскиз, Солнечная, 5</v>
          </cell>
          <cell r="Q1618">
            <v>9.8000000000000004E-2</v>
          </cell>
          <cell r="R1618">
            <v>0</v>
          </cell>
          <cell r="S1618">
            <v>15</v>
          </cell>
        </row>
        <row r="1619">
          <cell r="P1619" t="str">
            <v>Стр. ВЛИ-0,4 Аскиз, ул. Майнагашева, 40</v>
          </cell>
          <cell r="Q1619">
            <v>0</v>
          </cell>
          <cell r="R1619">
            <v>0</v>
          </cell>
          <cell r="S1619">
            <v>15</v>
          </cell>
        </row>
        <row r="1620">
          <cell r="P1620" t="str">
            <v>Стр ВЛ 0,4 кВ Зеленое , Персиковая 37</v>
          </cell>
          <cell r="Q1620">
            <v>0</v>
          </cell>
          <cell r="R1620">
            <v>0</v>
          </cell>
          <cell r="S1620">
            <v>15</v>
          </cell>
        </row>
        <row r="1621">
          <cell r="P1621" t="str">
            <v>РЭС ВЛ-0,4кВ г.АБК_Двадцать_четвертая_42</v>
          </cell>
          <cell r="Q1621">
            <v>0.08</v>
          </cell>
          <cell r="R1621">
            <v>0</v>
          </cell>
          <cell r="S1621">
            <v>15</v>
          </cell>
        </row>
        <row r="1622">
          <cell r="P1622" t="str">
            <v>стр ВЛ 0,4 кВ Прибой Малиновая 33</v>
          </cell>
          <cell r="Q1622">
            <v>0.16</v>
          </cell>
          <cell r="R1622">
            <v>0</v>
          </cell>
          <cell r="S1622">
            <v>15</v>
          </cell>
        </row>
        <row r="1623">
          <cell r="P1623" t="str">
            <v>Стр. ВЛИ-0,4 Усть-Абакан, ул. Тихая, 7</v>
          </cell>
          <cell r="Q1623">
            <v>6.5000000000000002E-2</v>
          </cell>
          <cell r="R1623">
            <v>0</v>
          </cell>
          <cell r="S1623">
            <v>15</v>
          </cell>
        </row>
        <row r="1624">
          <cell r="P1624" t="str">
            <v>СтрВЛ-10 с. Зеленое,ул.Четырнадцатая,68</v>
          </cell>
          <cell r="Q1624">
            <v>0.26800000000000002</v>
          </cell>
          <cell r="R1624">
            <v>0</v>
          </cell>
          <cell r="S1624">
            <v>15</v>
          </cell>
        </row>
        <row r="1625">
          <cell r="P1625" t="str">
            <v>РЭС ВЛ-0,4кВ ул. С.Королева уч.17</v>
          </cell>
          <cell r="Q1625">
            <v>5.6000000000000001E-2</v>
          </cell>
          <cell r="R1625">
            <v>0</v>
          </cell>
          <cell r="S1625">
            <v>15</v>
          </cell>
        </row>
        <row r="1626">
          <cell r="P1626" t="str">
            <v>СМУ_ВЛ-0,4_Новокурск_Степная, 23,25</v>
          </cell>
          <cell r="Q1626">
            <v>0</v>
          </cell>
          <cell r="R1626">
            <v>0</v>
          </cell>
          <cell r="S1626">
            <v>15</v>
          </cell>
        </row>
        <row r="1627">
          <cell r="P1627" t="str">
            <v>Стр_д.Новокурск,ул.Дорожная,17</v>
          </cell>
          <cell r="Q1627">
            <v>0</v>
          </cell>
          <cell r="R1627">
            <v>0</v>
          </cell>
          <cell r="S1627">
            <v>15</v>
          </cell>
        </row>
        <row r="1628">
          <cell r="P1628" t="str">
            <v>Стр. Кожухово Советская 4Б ТП10/0,4кВ.</v>
          </cell>
          <cell r="Q1628">
            <v>0</v>
          </cell>
          <cell r="R1628">
            <v>2.5000000000000001E-2</v>
          </cell>
          <cell r="S1628">
            <v>15</v>
          </cell>
        </row>
        <row r="1629">
          <cell r="P1629" t="str">
            <v>Стр. Кожухово Советская 4Б ВЛ-10кВ.</v>
          </cell>
          <cell r="Q1629">
            <v>1.7000000000000001E-2</v>
          </cell>
          <cell r="R1629">
            <v>0</v>
          </cell>
          <cell r="S1629">
            <v>15</v>
          </cell>
        </row>
        <row r="1630">
          <cell r="P1630" t="str">
            <v>Стр. Б.Сютик вблизи р.Чулым ТП10/0,4кВ.</v>
          </cell>
          <cell r="Q1630">
            <v>0</v>
          </cell>
          <cell r="R1630">
            <v>2.5000000000000001E-2</v>
          </cell>
          <cell r="S1630">
            <v>15</v>
          </cell>
        </row>
        <row r="1631">
          <cell r="P1631" t="str">
            <v>ВЛ-0,4кВ_Боград_ул_Восточная,17А</v>
          </cell>
          <cell r="Q1631">
            <v>0</v>
          </cell>
          <cell r="R1631">
            <v>0</v>
          </cell>
          <cell r="S1631">
            <v>15</v>
          </cell>
        </row>
        <row r="1632">
          <cell r="P1632" t="str">
            <v>Стр. ВЛИ-0,4 а.Абрамов,Центральная,1В,3Б</v>
          </cell>
          <cell r="Q1632">
            <v>0</v>
          </cell>
          <cell r="R1632">
            <v>0</v>
          </cell>
          <cell r="S1632">
            <v>15</v>
          </cell>
        </row>
        <row r="1633">
          <cell r="P1633" t="str">
            <v>РЭС ВЛ-0,4кВ ул. пер. Еловый уч.8</v>
          </cell>
          <cell r="Q1633">
            <v>0</v>
          </cell>
          <cell r="R1633">
            <v>0</v>
          </cell>
          <cell r="S1633">
            <v>15</v>
          </cell>
        </row>
        <row r="1634">
          <cell r="P1634" t="str">
            <v>РХ, г. Саяногорск, 300м от Шушенской_2А</v>
          </cell>
          <cell r="Q1634">
            <v>6.6000000000000003E-2</v>
          </cell>
          <cell r="R1634">
            <v>0</v>
          </cell>
          <cell r="S1634">
            <v>15</v>
          </cell>
        </row>
        <row r="1635">
          <cell r="P1635" t="str">
            <v>Стр.ВЛИ-0,4.С-к,Туманная,18</v>
          </cell>
          <cell r="Q1635">
            <v>0.14000000000000001</v>
          </cell>
          <cell r="R1635">
            <v>0</v>
          </cell>
          <cell r="S1635">
            <v>15</v>
          </cell>
        </row>
        <row r="1636">
          <cell r="P1636" t="str">
            <v>ВЛ-0,4кВ_Усть-Сос_ул_Набережная,1</v>
          </cell>
          <cell r="Q1636">
            <v>3.5000000000000003E-2</v>
          </cell>
          <cell r="R1636">
            <v>0</v>
          </cell>
          <cell r="S1636">
            <v>15</v>
          </cell>
        </row>
        <row r="1637">
          <cell r="P1637" t="str">
            <v>РЭС ВЛ-0,4кВ ул. Магистральная д.83А</v>
          </cell>
          <cell r="Q1637">
            <v>0</v>
          </cell>
          <cell r="R1637">
            <v>0</v>
          </cell>
          <cell r="S1637">
            <v>15</v>
          </cell>
        </row>
        <row r="1638">
          <cell r="P1638" t="str">
            <v>РЭС ВЛ-0,4кВ РМЗ, общ "Металлист" м.10</v>
          </cell>
          <cell r="Q1638">
            <v>0</v>
          </cell>
          <cell r="R1638">
            <v>0</v>
          </cell>
          <cell r="S1638">
            <v>10</v>
          </cell>
        </row>
        <row r="1639">
          <cell r="P1639" t="str">
            <v>РЭС ВЛ-0,4кВ УЛ КАЛИНИНА, 76</v>
          </cell>
          <cell r="Q1639">
            <v>0</v>
          </cell>
          <cell r="R1639">
            <v>0</v>
          </cell>
          <cell r="S1639">
            <v>25</v>
          </cell>
        </row>
        <row r="1640">
          <cell r="P1640" t="str">
            <v>Стр. Б.Сютик вблизи р.Чулым ВЛИ-10кВ</v>
          </cell>
          <cell r="Q1640">
            <v>4.2999999999999997E-2</v>
          </cell>
          <cell r="R1640">
            <v>0</v>
          </cell>
          <cell r="S1640">
            <v>15</v>
          </cell>
        </row>
        <row r="1641">
          <cell r="P1641" t="str">
            <v>СМУ_КТП10/04кВг.Абакан ул.Песочная 13А</v>
          </cell>
          <cell r="Q1641">
            <v>0</v>
          </cell>
          <cell r="R1641">
            <v>2.5000000000000001E-2</v>
          </cell>
          <cell r="S1641">
            <v>15</v>
          </cell>
        </row>
        <row r="1642">
          <cell r="P1642" t="str">
            <v>СМУ ВЛ04  г.Абакан ул.Песочная, 13А</v>
          </cell>
          <cell r="Q1642">
            <v>9.4E-2</v>
          </cell>
          <cell r="R1642">
            <v>0</v>
          </cell>
          <cell r="S1642">
            <v>15</v>
          </cell>
        </row>
        <row r="1643">
          <cell r="P1643" t="str">
            <v>ВЛ-10кВ_Абакан_ул.Песочная, 13А</v>
          </cell>
          <cell r="Q1643">
            <v>0.10299999999999999</v>
          </cell>
          <cell r="R1643">
            <v>0</v>
          </cell>
          <cell r="S1643">
            <v>15</v>
          </cell>
        </row>
        <row r="1644">
          <cell r="P1644" t="str">
            <v>СМУ КТП Прибой, ул.Земляничная, 3,4</v>
          </cell>
          <cell r="Q1644">
            <v>0</v>
          </cell>
          <cell r="R1644">
            <v>0.04</v>
          </cell>
          <cell r="S1644">
            <v>7</v>
          </cell>
        </row>
        <row r="1645">
          <cell r="P1645" t="str">
            <v>СМУ ВЛ-10кВ Прибой, ул.Земляничная, 3,4</v>
          </cell>
          <cell r="Q1645">
            <v>0.219</v>
          </cell>
          <cell r="R1645">
            <v>0</v>
          </cell>
          <cell r="S1645">
            <v>10</v>
          </cell>
        </row>
        <row r="1646">
          <cell r="P1646" t="str">
            <v>СМУ ВЛ-0,4кВ Прибой, ул.Земляничная, 3,4</v>
          </cell>
          <cell r="Q1646">
            <v>4.3999999999999997E-2</v>
          </cell>
          <cell r="R1646">
            <v>0</v>
          </cell>
          <cell r="S1646">
            <v>10</v>
          </cell>
        </row>
        <row r="1647">
          <cell r="P1647" t="str">
            <v>РЭС ВЛ-0,4кВ ПР-КТ КОСМОНАВТОВ Д. 19/1</v>
          </cell>
          <cell r="Q1647">
            <v>3.6999999999999998E-2</v>
          </cell>
          <cell r="R1647">
            <v>0</v>
          </cell>
          <cell r="S1647">
            <v>15</v>
          </cell>
        </row>
        <row r="1648">
          <cell r="P1648" t="str">
            <v>РЭС ВЛ-0,4кВ Сиреневая 20</v>
          </cell>
          <cell r="Q1648">
            <v>0.16800000000000001</v>
          </cell>
          <cell r="R1648">
            <v>0</v>
          </cell>
          <cell r="S1648">
            <v>15</v>
          </cell>
        </row>
        <row r="1649">
          <cell r="P1649" t="str">
            <v>РЭС ВЛ-0,4кВ ул. Кирова д.122А</v>
          </cell>
          <cell r="Q1649">
            <v>3.2000000000000001E-2</v>
          </cell>
          <cell r="R1649">
            <v>0</v>
          </cell>
          <cell r="S1649">
            <v>15</v>
          </cell>
        </row>
        <row r="1650">
          <cell r="P1650" t="str">
            <v>РЭС ВЛ-0,4кВ ул. пер.2-й южный д.10</v>
          </cell>
          <cell r="Q1650">
            <v>5.7000000000000002E-2</v>
          </cell>
          <cell r="R1650">
            <v>0</v>
          </cell>
          <cell r="S1650">
            <v>15</v>
          </cell>
        </row>
        <row r="1651">
          <cell r="P1651" t="str">
            <v>СМУ_КТП_Подсинее_Цветочная_87_Солнечн</v>
          </cell>
          <cell r="Q1651">
            <v>0</v>
          </cell>
          <cell r="R1651">
            <v>0</v>
          </cell>
          <cell r="S1651">
            <v>15</v>
          </cell>
        </row>
        <row r="1652">
          <cell r="P1652" t="str">
            <v>Кайбалы_Саянская_16,18,22,24,50</v>
          </cell>
          <cell r="Q1652">
            <v>0</v>
          </cell>
          <cell r="R1652">
            <v>0</v>
          </cell>
          <cell r="S1652">
            <v>15</v>
          </cell>
        </row>
        <row r="1653">
          <cell r="P1653" t="str">
            <v>ВЛ-04кВ юго - восточная окраина</v>
          </cell>
          <cell r="Q1653">
            <v>0</v>
          </cell>
          <cell r="R1653">
            <v>0</v>
          </cell>
          <cell r="S1653">
            <v>15</v>
          </cell>
        </row>
        <row r="1654">
          <cell r="P1654" t="str">
            <v>ВЛ-04кВ с.Подсинее ул.Ромашковая 12</v>
          </cell>
          <cell r="Q1654">
            <v>0</v>
          </cell>
          <cell r="R1654">
            <v>0</v>
          </cell>
          <cell r="S1654">
            <v>15</v>
          </cell>
        </row>
        <row r="1655">
          <cell r="P1655" t="str">
            <v>Стр.Подсинее,м.Нагорный,Цветочная,127</v>
          </cell>
          <cell r="Q1655">
            <v>0</v>
          </cell>
          <cell r="R1655">
            <v>0</v>
          </cell>
          <cell r="S1655">
            <v>15</v>
          </cell>
        </row>
        <row r="1656">
          <cell r="P1656" t="str">
            <v>Стр.Подсинее,м.Нагор.Цветоч.87,Солнеч.81</v>
          </cell>
          <cell r="Q1656">
            <v>0</v>
          </cell>
          <cell r="R1656">
            <v>0</v>
          </cell>
          <cell r="S1656">
            <v>15</v>
          </cell>
        </row>
        <row r="1657">
          <cell r="P1657" t="str">
            <v>Стр Б.Яр окраина 49 м юго-восточней</v>
          </cell>
          <cell r="Q1657">
            <v>0</v>
          </cell>
          <cell r="R1657">
            <v>0</v>
          </cell>
          <cell r="S1657">
            <v>15</v>
          </cell>
        </row>
        <row r="1658">
          <cell r="P1658" t="str">
            <v>Стр Б.Яр окраина 49 м юго-восточней</v>
          </cell>
          <cell r="Q1658">
            <v>0</v>
          </cell>
          <cell r="R1658">
            <v>0</v>
          </cell>
          <cell r="S1658">
            <v>15</v>
          </cell>
        </row>
        <row r="1659">
          <cell r="P1659" t="str">
            <v>Стр.Подсинее,м.Нагор.Цветоч.87,Солнеч.81</v>
          </cell>
          <cell r="Q1659">
            <v>0</v>
          </cell>
          <cell r="R1659">
            <v>0</v>
          </cell>
          <cell r="S1659">
            <v>15</v>
          </cell>
        </row>
        <row r="1660">
          <cell r="P1660" t="str">
            <v>СМУ Подсинее, ул. Цветочная 87, ул. Солн</v>
          </cell>
          <cell r="Q1660">
            <v>0.17</v>
          </cell>
          <cell r="R1660">
            <v>0</v>
          </cell>
          <cell r="S1660">
            <v>15</v>
          </cell>
        </row>
        <row r="1661">
          <cell r="P1661" t="str">
            <v>СМУ Подсинее, ул. Цветочная 87, ул. Солн</v>
          </cell>
          <cell r="Q1661">
            <v>0</v>
          </cell>
          <cell r="R1661">
            <v>0.4</v>
          </cell>
          <cell r="S1661">
            <v>15</v>
          </cell>
        </row>
        <row r="1662">
          <cell r="P1662" t="str">
            <v>СМУ м-в Подсинее, ул. Весенняя 21</v>
          </cell>
          <cell r="Q1662">
            <v>0</v>
          </cell>
          <cell r="R1662">
            <v>0</v>
          </cell>
          <cell r="S1662">
            <v>10</v>
          </cell>
        </row>
        <row r="1663">
          <cell r="P1663" t="str">
            <v>Стр.Подсинее,м.Нагорный,Садовая,32</v>
          </cell>
          <cell r="Q1663">
            <v>0</v>
          </cell>
          <cell r="R1663">
            <v>0</v>
          </cell>
          <cell r="S1663">
            <v>15</v>
          </cell>
        </row>
        <row r="1664">
          <cell r="P1664" t="str">
            <v>Стр_масс.Тархун,ул.Тархун,1</v>
          </cell>
          <cell r="Q1664">
            <v>0</v>
          </cell>
          <cell r="R1664">
            <v>0</v>
          </cell>
          <cell r="S1664">
            <v>15</v>
          </cell>
        </row>
        <row r="1665">
          <cell r="P1665" t="str">
            <v>СМУ с. Белый Яр, ул. Перминова 31,45,49</v>
          </cell>
          <cell r="Q1665">
            <v>0</v>
          </cell>
          <cell r="R1665">
            <v>0</v>
          </cell>
          <cell r="S1665">
            <v>15</v>
          </cell>
        </row>
        <row r="1666">
          <cell r="P1666" t="str">
            <v>СМУ м-в Нагорный,Цветочная 87,107_Солнеч</v>
          </cell>
          <cell r="Q1666">
            <v>0.16200000000000001</v>
          </cell>
          <cell r="R1666">
            <v>0</v>
          </cell>
          <cell r="S1666">
            <v>15</v>
          </cell>
        </row>
        <row r="1667">
          <cell r="P1667" t="str">
            <v>ВЛ-0.4кВ.с.Белый-Яр Юго-восточная окраин</v>
          </cell>
          <cell r="Q1667">
            <v>0</v>
          </cell>
          <cell r="R1667">
            <v>0</v>
          </cell>
          <cell r="S1667">
            <v>15</v>
          </cell>
        </row>
        <row r="1668">
          <cell r="P1668" t="str">
            <v>Стр.Подсинее,м.Урожайный,ул.Широкая,57</v>
          </cell>
          <cell r="Q1668">
            <v>0</v>
          </cell>
          <cell r="R1668">
            <v>0</v>
          </cell>
          <cell r="S1668">
            <v>15</v>
          </cell>
        </row>
        <row r="1669">
          <cell r="P1669" t="str">
            <v>Стр.Подс(д),Нагорн,Солнеч,160</v>
          </cell>
          <cell r="Q1669">
            <v>0</v>
          </cell>
          <cell r="R1669">
            <v>0</v>
          </cell>
          <cell r="S1669">
            <v>10</v>
          </cell>
        </row>
        <row r="1670">
          <cell r="P1670" t="str">
            <v>ПИР.Подс(д),Надежд,Весен,29</v>
          </cell>
          <cell r="Q1670">
            <v>0</v>
          </cell>
          <cell r="R1670">
            <v>0</v>
          </cell>
          <cell r="S1670">
            <v>15</v>
          </cell>
        </row>
        <row r="1671">
          <cell r="P1671" t="str">
            <v>СМУ_ВЛ-0,4кВ_Подсинее,м.Нагор,Солнечн,42</v>
          </cell>
          <cell r="Q1671">
            <v>0</v>
          </cell>
          <cell r="R1671">
            <v>0</v>
          </cell>
          <cell r="S1671">
            <v>7</v>
          </cell>
        </row>
        <row r="1672">
          <cell r="P1672" t="str">
            <v>ВЛ 04кВ ул.Конгарова 32 Аршаново</v>
          </cell>
          <cell r="Q1672">
            <v>0</v>
          </cell>
          <cell r="R1672">
            <v>0</v>
          </cell>
          <cell r="S1672">
            <v>15</v>
          </cell>
        </row>
        <row r="1673">
          <cell r="P1673" t="str">
            <v>КТП-10/04 ул.Конгарова с.Аршаново</v>
          </cell>
          <cell r="Q1673">
            <v>0</v>
          </cell>
          <cell r="R1673">
            <v>0</v>
          </cell>
          <cell r="S1673">
            <v>15</v>
          </cell>
        </row>
        <row r="1674">
          <cell r="P1674" t="str">
            <v>ВЛ-04кВ с.Подсинее ул.Клиновая 57,55</v>
          </cell>
          <cell r="Q1674">
            <v>0</v>
          </cell>
          <cell r="R1674">
            <v>0</v>
          </cell>
          <cell r="S1674">
            <v>15</v>
          </cell>
        </row>
        <row r="1675">
          <cell r="P1675" t="str">
            <v>ВЛ-04кВ от ТП 31-05-16 Л2 Степная 78</v>
          </cell>
          <cell r="Q1675">
            <v>0</v>
          </cell>
          <cell r="R1675">
            <v>0</v>
          </cell>
          <cell r="S1675">
            <v>15</v>
          </cell>
        </row>
        <row r="1676">
          <cell r="P1676" t="str">
            <v>ВЛ-10кВ ф 31-05 2-х км на северо -вост</v>
          </cell>
          <cell r="Q1676">
            <v>0</v>
          </cell>
          <cell r="R1676">
            <v>0</v>
          </cell>
          <cell r="S1676">
            <v>15</v>
          </cell>
        </row>
        <row r="1677">
          <cell r="P1677" t="str">
            <v>ВЛ-04кВ р-н ул.Гагарина-Лесная с.Под15г%</v>
          </cell>
          <cell r="Q1677">
            <v>0</v>
          </cell>
          <cell r="R1677">
            <v>0</v>
          </cell>
          <cell r="S1677">
            <v>15</v>
          </cell>
        </row>
        <row r="1678">
          <cell r="P1678" t="str">
            <v>ВЛ-04кВ СНТ Машиност-ель Первая 52 15г%</v>
          </cell>
          <cell r="Q1678">
            <v>0</v>
          </cell>
          <cell r="R1678">
            <v>0</v>
          </cell>
          <cell r="S1678">
            <v>15</v>
          </cell>
        </row>
        <row r="1679">
          <cell r="P1679" t="str">
            <v>ВЛ-0.4кВ с.Белый-Яр ул.Победы 91.</v>
          </cell>
          <cell r="Q1679">
            <v>0</v>
          </cell>
          <cell r="R1679">
            <v>0</v>
          </cell>
          <cell r="S1679">
            <v>15</v>
          </cell>
        </row>
        <row r="1680">
          <cell r="P1680" t="str">
            <v>СМУ Подсинее, ул. Садовая 17, 39</v>
          </cell>
          <cell r="Q1680">
            <v>0</v>
          </cell>
          <cell r="R1680">
            <v>0</v>
          </cell>
          <cell r="S1680">
            <v>10</v>
          </cell>
        </row>
        <row r="1681">
          <cell r="P1681" t="str">
            <v>Дачный р-он Подсинее,массив Березка,ул.Р</v>
          </cell>
          <cell r="Q1681">
            <v>0</v>
          </cell>
          <cell r="R1681">
            <v>0</v>
          </cell>
          <cell r="S1681">
            <v>15</v>
          </cell>
        </row>
        <row r="1682">
          <cell r="P1682" t="str">
            <v>ВЛ 04кВ ул.Конгарова 32 Аршаново</v>
          </cell>
          <cell r="Q1682">
            <v>0</v>
          </cell>
          <cell r="R1682">
            <v>0</v>
          </cell>
          <cell r="S1682">
            <v>15</v>
          </cell>
        </row>
        <row r="1683">
          <cell r="P1683" t="str">
            <v>ВЛ-04 отТП 32-09-31 Л1 ул.Чехова1 Подсин</v>
          </cell>
          <cell r="Q1683">
            <v>0</v>
          </cell>
          <cell r="R1683">
            <v>0</v>
          </cell>
          <cell r="S1683">
            <v>10</v>
          </cell>
        </row>
        <row r="1684">
          <cell r="P1684" t="str">
            <v>ВЛ-04 от Тп 32-06-07 Л5 ул Зеленая 48 По</v>
          </cell>
          <cell r="Q1684">
            <v>0</v>
          </cell>
          <cell r="R1684">
            <v>0</v>
          </cell>
          <cell r="S1684">
            <v>10</v>
          </cell>
        </row>
        <row r="1685">
          <cell r="P1685" t="str">
            <v>ВЛ-0.4 кВ с.Белый-Яр ул.Строителей 51</v>
          </cell>
          <cell r="Q1685">
            <v>0</v>
          </cell>
          <cell r="R1685">
            <v>0</v>
          </cell>
          <cell r="S1685">
            <v>15</v>
          </cell>
        </row>
        <row r="1686">
          <cell r="P1686" t="str">
            <v>СМУ м-в Энергетик, ул. Утренняя 101,104</v>
          </cell>
          <cell r="Q1686">
            <v>0</v>
          </cell>
          <cell r="R1686">
            <v>0</v>
          </cell>
          <cell r="S1686">
            <v>15</v>
          </cell>
        </row>
        <row r="1687">
          <cell r="P1687" t="str">
            <v>СМУ м-в Нагорный, ул. Садовая 32</v>
          </cell>
          <cell r="Q1687">
            <v>0</v>
          </cell>
          <cell r="R1687">
            <v>0</v>
          </cell>
          <cell r="S1687">
            <v>15</v>
          </cell>
        </row>
        <row r="1688">
          <cell r="P1688" t="str">
            <v>СМУ_ВЛ-0,4_Подсинее_Березка_Ромашк_12,34</v>
          </cell>
          <cell r="Q1688">
            <v>0</v>
          </cell>
          <cell r="R1688">
            <v>0</v>
          </cell>
          <cell r="S1688">
            <v>10</v>
          </cell>
        </row>
        <row r="1689">
          <cell r="P1689" t="str">
            <v>Стр_с. Белый Яр ул. Придорожная 104,122,</v>
          </cell>
          <cell r="Q1689">
            <v>0</v>
          </cell>
          <cell r="R1689">
            <v>0</v>
          </cell>
          <cell r="S1689">
            <v>15</v>
          </cell>
        </row>
        <row r="1690">
          <cell r="P1690" t="str">
            <v>СМУ ВЛ-0,4кВ д.Кайбалы ул.Минусинская 13</v>
          </cell>
          <cell r="Q1690">
            <v>0.51200000000000001</v>
          </cell>
          <cell r="R1690">
            <v>0</v>
          </cell>
          <cell r="S1690">
            <v>15</v>
          </cell>
        </row>
        <row r="1691">
          <cell r="P1691" t="str">
            <v>СМУ_КТП-10/0,4_Кайбалы,ул.Амурская,54,62</v>
          </cell>
          <cell r="Q1691">
            <v>0</v>
          </cell>
          <cell r="R1691">
            <v>0</v>
          </cell>
          <cell r="S1691">
            <v>15</v>
          </cell>
        </row>
        <row r="1692">
          <cell r="P1692" t="str">
            <v>ВЛ-0.4кВ д.Смирновка ул.Нижная 27 15г%</v>
          </cell>
          <cell r="Q1692">
            <v>0</v>
          </cell>
          <cell r="R1692">
            <v>0</v>
          </cell>
          <cell r="S1692">
            <v>15</v>
          </cell>
        </row>
        <row r="1693">
          <cell r="P1693" t="str">
            <v>ВЛ-0.4кВ с.Подсинее дач.м. Энергетик ул.</v>
          </cell>
          <cell r="Q1693">
            <v>0</v>
          </cell>
          <cell r="R1693">
            <v>0</v>
          </cell>
          <cell r="S1693">
            <v>15</v>
          </cell>
        </row>
        <row r="1694">
          <cell r="P1694" t="str">
            <v>ВЛ-0,4кВ_северо-западнее_Аршаново_500м</v>
          </cell>
          <cell r="Q1694">
            <v>0</v>
          </cell>
          <cell r="R1694">
            <v>0</v>
          </cell>
          <cell r="S1694">
            <v>15</v>
          </cell>
        </row>
        <row r="1695">
          <cell r="P1695" t="str">
            <v>ВЛ-10кв_ООО_Очурское</v>
          </cell>
          <cell r="Q1695">
            <v>0</v>
          </cell>
          <cell r="R1695">
            <v>0</v>
          </cell>
          <cell r="S1695">
            <v>15</v>
          </cell>
        </row>
        <row r="1696">
          <cell r="P1696" t="str">
            <v>ВЛ-0,4 Колягино-1, Ул.Бреговая,16</v>
          </cell>
          <cell r="Q1696">
            <v>0</v>
          </cell>
          <cell r="R1696">
            <v>0</v>
          </cell>
          <cell r="S1696">
            <v>15</v>
          </cell>
        </row>
        <row r="1697">
          <cell r="P1697" t="str">
            <v>ВЛИ 0,4кВ д. Кайбалы, ул.Брян-я, Калин-я</v>
          </cell>
          <cell r="Q1697">
            <v>0</v>
          </cell>
          <cell r="R1697">
            <v>0</v>
          </cell>
          <cell r="S1697">
            <v>15</v>
          </cell>
        </row>
        <row r="1698">
          <cell r="P1698" t="str">
            <v>СтрВЛ-0,4мас.Коммун.ул.Медовая,11</v>
          </cell>
          <cell r="Q1698">
            <v>0</v>
          </cell>
          <cell r="R1698">
            <v>0</v>
          </cell>
          <cell r="S1698">
            <v>10</v>
          </cell>
        </row>
        <row r="1699">
          <cell r="P1699" t="str">
            <v>ВЛ-04 кВ. с.Б-Яр ул. Свободная 3</v>
          </cell>
          <cell r="Q1699">
            <v>0</v>
          </cell>
          <cell r="R1699">
            <v>0</v>
          </cell>
          <cell r="S1699">
            <v>15</v>
          </cell>
        </row>
        <row r="1700">
          <cell r="P1700" t="str">
            <v>ВЛ-0,4 Кайбалы,ул.Липецкая,4</v>
          </cell>
          <cell r="Q1700">
            <v>0</v>
          </cell>
          <cell r="R1700">
            <v>0</v>
          </cell>
          <cell r="S1700">
            <v>15</v>
          </cell>
        </row>
        <row r="1701">
          <cell r="P1701" t="str">
            <v>СМУ ВЛ-0,4 Подсинее, ул.Фестивальная 90</v>
          </cell>
          <cell r="Q1701">
            <v>0</v>
          </cell>
          <cell r="R1701">
            <v>0</v>
          </cell>
          <cell r="S1701">
            <v>10</v>
          </cell>
        </row>
        <row r="1702">
          <cell r="P1702" t="str">
            <v>Стр.Подсинее,Сибиряк,Ломоносова,75</v>
          </cell>
          <cell r="Q1702">
            <v>0</v>
          </cell>
          <cell r="R1702">
            <v>0</v>
          </cell>
          <cell r="S1702">
            <v>15</v>
          </cell>
        </row>
        <row r="1703">
          <cell r="P1703" t="str">
            <v>ВЛ-0,4кВ Подсинее, ул. Терешковая, 14</v>
          </cell>
          <cell r="Q1703">
            <v>0.753</v>
          </cell>
          <cell r="R1703">
            <v>0</v>
          </cell>
          <cell r="S1703">
            <v>15</v>
          </cell>
        </row>
        <row r="1704">
          <cell r="P1704" t="str">
            <v>СМУ ВЛ-0,4 ДР Подсинее, ул.Ломоносова,75</v>
          </cell>
          <cell r="Q1704">
            <v>0</v>
          </cell>
          <cell r="R1704">
            <v>0</v>
          </cell>
          <cell r="S1704">
            <v>15</v>
          </cell>
        </row>
        <row r="1705">
          <cell r="P1705" t="str">
            <v>ВЛ-0,4 Кайбалы Хрустальная 13,25</v>
          </cell>
          <cell r="Q1705">
            <v>0.40600000000000003</v>
          </cell>
          <cell r="R1705">
            <v>0</v>
          </cell>
          <cell r="S1705">
            <v>10</v>
          </cell>
        </row>
        <row r="1706">
          <cell r="P1706" t="str">
            <v>СМУ ВЛ-0,4 Подсинее, ул.Тархун 63</v>
          </cell>
          <cell r="Q1706">
            <v>0.11799999999999999</v>
          </cell>
          <cell r="R1706">
            <v>0</v>
          </cell>
          <cell r="S1706">
            <v>15</v>
          </cell>
        </row>
        <row r="1707">
          <cell r="P1707" t="str">
            <v>Стр. ВЛИ 0,4кВ с.Аскиз, ул. Сагайская,8</v>
          </cell>
          <cell r="Q1707">
            <v>0</v>
          </cell>
          <cell r="R1707">
            <v>0</v>
          </cell>
          <cell r="S1707">
            <v>15</v>
          </cell>
        </row>
        <row r="1708">
          <cell r="P1708" t="str">
            <v>ВЛЗ 10кВ с. Аскиз, ул. 65 лет Победы 53</v>
          </cell>
          <cell r="Q1708">
            <v>0</v>
          </cell>
          <cell r="R1708">
            <v>0</v>
          </cell>
          <cell r="S1708">
            <v>15</v>
          </cell>
        </row>
        <row r="1709">
          <cell r="P1709" t="str">
            <v>Стр.ВЛ0,4кВ с. Пуланкол, ул Школьная, 29</v>
          </cell>
          <cell r="Q1709">
            <v>6.8000000000000005E-2</v>
          </cell>
          <cell r="R1709">
            <v>0</v>
          </cell>
          <cell r="S1709">
            <v>15</v>
          </cell>
        </row>
        <row r="1710">
          <cell r="P1710" t="str">
            <v>Стр аал Усть-Таштып, ул. Лесная, 6А</v>
          </cell>
          <cell r="Q1710">
            <v>0</v>
          </cell>
          <cell r="R1710">
            <v>0</v>
          </cell>
          <cell r="S1710">
            <v>7</v>
          </cell>
        </row>
        <row r="1711">
          <cell r="P1711" t="str">
            <v>ПИР_Аскиз, ул. Майнагашева, 13</v>
          </cell>
          <cell r="Q1711">
            <v>0.183</v>
          </cell>
          <cell r="R1711">
            <v>0</v>
          </cell>
          <cell r="S1711">
            <v>7</v>
          </cell>
        </row>
        <row r="1712">
          <cell r="P1712" t="str">
            <v>Стр.ВЛИ-0,4.Подс(д),Урож,Фрукт,28</v>
          </cell>
          <cell r="Q1712">
            <v>8.2000000000000003E-2</v>
          </cell>
          <cell r="R1712">
            <v>0</v>
          </cell>
          <cell r="S1712">
            <v>15</v>
          </cell>
        </row>
        <row r="1713">
          <cell r="P1713" t="str">
            <v>ВЛ-0,4кВ Белый Яр ул.Сибирская уч.16</v>
          </cell>
          <cell r="Q1713">
            <v>0</v>
          </cell>
          <cell r="R1713">
            <v>0</v>
          </cell>
          <cell r="S1713">
            <v>15</v>
          </cell>
        </row>
        <row r="1714">
          <cell r="P1714" t="str">
            <v>ВЛ-0,4кВ Алтайский р-н,пер.Шахтерский 3</v>
          </cell>
          <cell r="Q1714">
            <v>0</v>
          </cell>
          <cell r="R1714">
            <v>0</v>
          </cell>
          <cell r="S1714">
            <v>15</v>
          </cell>
        </row>
        <row r="1715">
          <cell r="P1715" t="str">
            <v>ВЛ-0,4кВ Белый Яр,Магистральная 54</v>
          </cell>
          <cell r="Q1715">
            <v>0</v>
          </cell>
          <cell r="R1715">
            <v>0</v>
          </cell>
          <cell r="S1715">
            <v>15</v>
          </cell>
        </row>
        <row r="1716">
          <cell r="P1716" t="str">
            <v>СМУ_КТП10/04кВ Саяногорск, ул.Снежная</v>
          </cell>
          <cell r="Q1716">
            <v>0</v>
          </cell>
          <cell r="R1716">
            <v>6.3E-2</v>
          </cell>
          <cell r="S1716">
            <v>15</v>
          </cell>
        </row>
        <row r="1717">
          <cell r="P1717" t="str">
            <v>Стр.СТП-25кВт №85-01-14 д.Капчалы</v>
          </cell>
          <cell r="Q1717">
            <v>0</v>
          </cell>
          <cell r="R1717">
            <v>2.5000000000000001E-2</v>
          </cell>
          <cell r="S1717">
            <v>15</v>
          </cell>
        </row>
        <row r="1718">
          <cell r="P1718" t="str">
            <v>Стр.ВЛ-10кВ ф.85-01 1км_восточнее_д.Капч</v>
          </cell>
          <cell r="Q1718">
            <v>1.6E-2</v>
          </cell>
          <cell r="R1718">
            <v>0</v>
          </cell>
          <cell r="S1718">
            <v>15</v>
          </cell>
        </row>
        <row r="1719">
          <cell r="P1719" t="str">
            <v>РЭС ВЛ-0,4кВ ГСО владимир гараж 34-33</v>
          </cell>
          <cell r="Q1719">
            <v>5.1999999999999998E-2</v>
          </cell>
          <cell r="R1719">
            <v>0</v>
          </cell>
          <cell r="S1719">
            <v>10</v>
          </cell>
        </row>
        <row r="1720">
          <cell r="P1720" t="str">
            <v>Стр.ВЛ-10кВ м.Мечта,ул.Урож,Кедр,Садов</v>
          </cell>
          <cell r="Q1720">
            <v>0</v>
          </cell>
          <cell r="R1720">
            <v>0</v>
          </cell>
          <cell r="S1720">
            <v>10</v>
          </cell>
        </row>
        <row r="1721">
          <cell r="P1721" t="str">
            <v>ВЛИ-0,4кВ. Октябрьская,19:08:010122:117</v>
          </cell>
          <cell r="Q1721">
            <v>0</v>
          </cell>
          <cell r="R1721">
            <v>0</v>
          </cell>
          <cell r="S1721">
            <v>15</v>
          </cell>
        </row>
        <row r="1722">
          <cell r="P1722" t="str">
            <v>ВЛИ-0,4кВ п.Копьево,ул. Октябрьская, 12</v>
          </cell>
          <cell r="Q1722">
            <v>0</v>
          </cell>
          <cell r="R1722">
            <v>0</v>
          </cell>
          <cell r="S1722">
            <v>15</v>
          </cell>
        </row>
        <row r="1723">
          <cell r="P1723" t="str">
            <v>СТП10/0,4 Южнее д.Кобякова КФХ Медведев</v>
          </cell>
          <cell r="Q1723">
            <v>0</v>
          </cell>
          <cell r="R1723">
            <v>2.5000000000000001E-2</v>
          </cell>
          <cell r="S1723">
            <v>15</v>
          </cell>
        </row>
        <row r="1724">
          <cell r="P1724" t="str">
            <v>Стр. ВЛ10кВ Ордж. р-н, 2,5 км. слева от</v>
          </cell>
          <cell r="Q1724">
            <v>1.7000000000000001E-2</v>
          </cell>
          <cell r="R1724">
            <v>0</v>
          </cell>
          <cell r="S1724">
            <v>15</v>
          </cell>
        </row>
        <row r="1725">
          <cell r="P1725" t="str">
            <v>Стр.СТП-25кВт №90-12-08 Анхаков,Школ.9</v>
          </cell>
          <cell r="Q1725">
            <v>0</v>
          </cell>
          <cell r="R1725">
            <v>2.5000000000000001E-2</v>
          </cell>
          <cell r="S1725">
            <v>15</v>
          </cell>
        </row>
        <row r="1726">
          <cell r="P1726" t="str">
            <v>Стр.ВЛ-10кВ ф.90-12 Анхаков,Школьная,9</v>
          </cell>
          <cell r="Q1726">
            <v>5.0999999999999997E-2</v>
          </cell>
          <cell r="R1726">
            <v>0</v>
          </cell>
          <cell r="S1726">
            <v>15</v>
          </cell>
        </row>
        <row r="1727">
          <cell r="P1727" t="str">
            <v>Стр.СТП-25кВт ф.90-12-09 ЗАО Есинское</v>
          </cell>
          <cell r="Q1727">
            <v>0</v>
          </cell>
          <cell r="R1727">
            <v>2.5000000000000001E-2</v>
          </cell>
          <cell r="S1727">
            <v>15</v>
          </cell>
        </row>
        <row r="1728">
          <cell r="P1728" t="str">
            <v>Стр.ВЛ-10кВ ф.90-12 ЗАО Есинское</v>
          </cell>
          <cell r="Q1728">
            <v>0.83499999999999996</v>
          </cell>
          <cell r="R1728">
            <v>0</v>
          </cell>
          <cell r="S1728">
            <v>15</v>
          </cell>
        </row>
        <row r="1729">
          <cell r="P1729" t="str">
            <v>Стр.СТП-25кВт №90-06-18  Полтаков,Целинн</v>
          </cell>
          <cell r="Q1729">
            <v>0</v>
          </cell>
          <cell r="R1729">
            <v>2.5000000000000001E-2</v>
          </cell>
          <cell r="S1729">
            <v>15</v>
          </cell>
        </row>
        <row r="1730">
          <cell r="P1730" t="str">
            <v>Стр.ВЛ-10кВ ф.90-06  Полтаков,Целинная</v>
          </cell>
          <cell r="Q1730">
            <v>0.56899999999999995</v>
          </cell>
          <cell r="R1730">
            <v>0</v>
          </cell>
          <cell r="S1730">
            <v>15</v>
          </cell>
        </row>
        <row r="1731">
          <cell r="P1731" t="str">
            <v>ПИР стр. ВЛ-10/0,4кВ южн.д.Кобяково(КФХ)</v>
          </cell>
          <cell r="Q1731">
            <v>0</v>
          </cell>
          <cell r="R1731">
            <v>0</v>
          </cell>
          <cell r="S1731">
            <v>15</v>
          </cell>
        </row>
        <row r="1732">
          <cell r="P1732" t="str">
            <v>ВЛ-10кВ ф.91-10  с оп.127-9 а.Маткечик</v>
          </cell>
          <cell r="Q1732">
            <v>0</v>
          </cell>
          <cell r="R1732">
            <v>0</v>
          </cell>
          <cell r="S1732">
            <v>15</v>
          </cell>
        </row>
        <row r="1733">
          <cell r="P1733" t="str">
            <v>Стр.ВЛ10 Саяног, ул.Индустриальная, 33Г</v>
          </cell>
          <cell r="Q1733">
            <v>0</v>
          </cell>
          <cell r="R1733">
            <v>0</v>
          </cell>
          <cell r="S1733">
            <v>15</v>
          </cell>
        </row>
        <row r="1734">
          <cell r="P1734" t="str">
            <v>Стр. ВЛ-10 Саян-к, ул.Индустр. 33И</v>
          </cell>
          <cell r="Q1734">
            <v>0.33</v>
          </cell>
          <cell r="R1734">
            <v>0</v>
          </cell>
          <cell r="S1734">
            <v>15</v>
          </cell>
        </row>
        <row r="1735">
          <cell r="P1735" t="str">
            <v>Стр. ВЛ-0,4Саян-к, ул.Индустр. 33И</v>
          </cell>
          <cell r="Q1735">
            <v>6.5000000000000002E-2</v>
          </cell>
          <cell r="R1735">
            <v>0</v>
          </cell>
          <cell r="S1735">
            <v>15</v>
          </cell>
        </row>
        <row r="1736">
          <cell r="P1736" t="str">
            <v>РЭС ВЛ-0,4кВ ул. 20 лет Хакасии уч. 44а</v>
          </cell>
          <cell r="Q1736">
            <v>0.36699999999999999</v>
          </cell>
          <cell r="R1736">
            <v>0</v>
          </cell>
          <cell r="S1736">
            <v>15</v>
          </cell>
        </row>
        <row r="1737">
          <cell r="P1737" t="str">
            <v>Стр ТП10/0,4 Саян-к, Индустр, 33И</v>
          </cell>
          <cell r="Q1737">
            <v>0</v>
          </cell>
          <cell r="R1737">
            <v>0.04</v>
          </cell>
          <cell r="S1737">
            <v>15</v>
          </cell>
        </row>
        <row r="1738">
          <cell r="P1738" t="str">
            <v>г.Черногорск ул.Энергетиков , 4 15г%</v>
          </cell>
          <cell r="Q1738">
            <v>0</v>
          </cell>
          <cell r="R1738">
            <v>0</v>
          </cell>
          <cell r="S1738">
            <v>15</v>
          </cell>
        </row>
        <row r="1739">
          <cell r="P1739" t="str">
            <v>Стр ТП-10  оз.Беле, бл.пл. 10; 11;  11,4</v>
          </cell>
          <cell r="Q1739">
            <v>0</v>
          </cell>
          <cell r="R1739">
            <v>2.5000000000000001E-2</v>
          </cell>
          <cell r="S1739">
            <v>15</v>
          </cell>
        </row>
        <row r="1740">
          <cell r="P1740" t="str">
            <v>Стр ВЛ-10 оз.Беле, бл.пл. 10; 11;  11,4</v>
          </cell>
          <cell r="Q1740">
            <v>0</v>
          </cell>
          <cell r="R1740">
            <v>2.5000000000000001E-2</v>
          </cell>
          <cell r="S1740">
            <v>15</v>
          </cell>
        </row>
        <row r="1741">
          <cell r="P1741" t="str">
            <v>Стр ТП-10  оз.Беле, бл.пл. 10; 11;  11,4</v>
          </cell>
          <cell r="Q1741">
            <v>0</v>
          </cell>
          <cell r="R1741">
            <v>2.5000000000000001E-2</v>
          </cell>
          <cell r="S1741">
            <v>15</v>
          </cell>
        </row>
        <row r="1743">
          <cell r="Q1743">
            <v>8.4280000000000008</v>
          </cell>
          <cell r="R1743">
            <v>3.3330000000000006</v>
          </cell>
        </row>
        <row r="1747">
          <cell r="Q1747">
            <v>317.21399999999983</v>
          </cell>
          <cell r="R1747">
            <v>28.732999999999912</v>
          </cell>
        </row>
        <row r="1748">
          <cell r="Q1748">
            <v>308.78599999999983</v>
          </cell>
          <cell r="R1748">
            <v>25.39999999999991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ение"/>
      <sheetName val="Лист2"/>
      <sheetName val="Лист3"/>
      <sheetName val="Сравнение ставок"/>
    </sheetNames>
    <definedNames>
      <definedName name="AN"/>
      <definedName name="asasfddddddddddddddddd"/>
      <definedName name="b"/>
      <definedName name="bb"/>
      <definedName name="bbbbbbnhnmh"/>
      <definedName name="bfgd"/>
      <definedName name="bgfcdfs"/>
      <definedName name="bghty"/>
      <definedName name="bhgggf"/>
      <definedName name="bhgggggggggggggggg"/>
      <definedName name="bhjghff"/>
      <definedName name="bmjjhbvfgf"/>
      <definedName name="bnbbnvbcvbcvx"/>
      <definedName name="bnghfh"/>
      <definedName name="bvffffffffffffffff"/>
      <definedName name="bvfgdfsf"/>
      <definedName name="bvgggggggggggggggg"/>
      <definedName name="bvhggggggggggggggggggg"/>
      <definedName name="bvjhjjjjjjjjjjjjjjjjjjjjj"/>
      <definedName name="bvnvb"/>
      <definedName name="bvvb"/>
      <definedName name="bvvmnbm"/>
      <definedName name="bvvvcxcv"/>
      <definedName name="ccffffffffffffffffffff"/>
      <definedName name="cdsdddddddddddddddd"/>
      <definedName name="cdsesssssssssssssssss"/>
      <definedName name="cfddddddddddddd"/>
      <definedName name="cfdddddddddddddddddd"/>
      <definedName name="cfgdffffffffffffff"/>
      <definedName name="cfghhhhhhhhhhhhhhhhh"/>
      <definedName name="CompOt"/>
      <definedName name="CompOt2"/>
      <definedName name="CompRas"/>
      <definedName name="csddddddddddddddd"/>
      <definedName name="cv"/>
      <definedName name="cvb"/>
      <definedName name="cvbcvnb"/>
      <definedName name="cvbnnb"/>
      <definedName name="cvbvvnbvnm"/>
      <definedName name="cvdddddddddddddddd"/>
      <definedName name="cvxdsda"/>
      <definedName name="cxcvvbnvnb"/>
      <definedName name="cxdddddddddddddddddd"/>
      <definedName name="cxdfsdssssssssssssss"/>
      <definedName name="cxdweeeeeeeeeeeeeeeeeee"/>
      <definedName name="cxxdddddddddddddddd"/>
      <definedName name="dfdfddddddddfddddddddddfd"/>
      <definedName name="dfdfgggggggggggggggggg"/>
      <definedName name="dfdfsssssssssssssssssss"/>
      <definedName name="dfdghj"/>
      <definedName name="dffdghfh"/>
      <definedName name="dfgdfgdghf"/>
      <definedName name="dfgfdgfjh"/>
      <definedName name="dfhghhjjkl"/>
      <definedName name="dfrgtt"/>
      <definedName name="dfxffffffffffffffffff"/>
      <definedName name="dsdddddddddddddddddddd"/>
      <definedName name="dsffffffffffffffffffffffffff"/>
      <definedName name="dxsddddddddddddddd"/>
      <definedName name="ee"/>
      <definedName name="errtrtruy"/>
      <definedName name="ert"/>
      <definedName name="ertetyruy"/>
      <definedName name="eswdfgf"/>
      <definedName name="etrtyt"/>
      <definedName name="ew"/>
      <definedName name="ewesds"/>
      <definedName name="ewsddddddddddddddddd"/>
      <definedName name="fbgffnjfgg"/>
      <definedName name="fddddddddddddddd"/>
      <definedName name="fdfg"/>
      <definedName name="fdfgdjgfh"/>
      <definedName name="fdfsdsssssssssssssssssssss"/>
      <definedName name="fdfvcvvv"/>
      <definedName name="fdghfghfj"/>
      <definedName name="fdgrfgdgggggggggggggg"/>
      <definedName name="fdrttttggggggggggg"/>
      <definedName name="fg"/>
      <definedName name="fgfgf"/>
      <definedName name="fgfgffffff"/>
      <definedName name="fgfhghhhhhhhhhhh"/>
      <definedName name="fggjhgjk"/>
      <definedName name="fghgfh"/>
      <definedName name="fghk"/>
      <definedName name="fgjhfhgj"/>
      <definedName name="fhgjh"/>
      <definedName name="fsderswerwer"/>
      <definedName name="ftfhtfhgft"/>
      <definedName name="g"/>
      <definedName name="gdgfgghj"/>
      <definedName name="gfgfddddddddddd"/>
      <definedName name="gfgfffgh"/>
      <definedName name="gfgfgfcccccccccccccccccccccc"/>
      <definedName name="gfgfgffffffffffffff"/>
      <definedName name="gfgfgfffffffffffffff"/>
      <definedName name="gfgfgfh"/>
      <definedName name="gfhggggggggggggggg"/>
      <definedName name="gfhghgjk"/>
      <definedName name="gfhgjh"/>
      <definedName name="ggfffffffffffff"/>
      <definedName name="ggg"/>
      <definedName name="gggggggggggggggggg"/>
      <definedName name="gghggggggggggg"/>
      <definedName name="gh"/>
      <definedName name="ghfffffffffffffff"/>
      <definedName name="ghfhfh"/>
      <definedName name="ghghf"/>
      <definedName name="ghgjgk"/>
      <definedName name="ghgjjjjjjjjjjjjjjjjjjjjjjjj"/>
      <definedName name="ghhhjgh"/>
      <definedName name="ghhjgygft"/>
      <definedName name="ghhktyi"/>
      <definedName name="ghjghkjkkjl"/>
      <definedName name="ghjhfghdrgd"/>
      <definedName name="grety5e"/>
      <definedName name="h"/>
      <definedName name="hfte"/>
      <definedName name="hgfgddddddddddddd"/>
      <definedName name="hgfty"/>
      <definedName name="hgfvhgffdgfdsdass"/>
      <definedName name="hggg"/>
      <definedName name="hghf"/>
      <definedName name="hghffgereeeeeeeeeeeeee"/>
      <definedName name="hghfgd"/>
      <definedName name="hghgfdddddddddddd"/>
      <definedName name="hghgff"/>
      <definedName name="hghgfhgfgd"/>
      <definedName name="hghggggggggggggggg"/>
      <definedName name="hghgggggggggggggggg"/>
      <definedName name="hghgh"/>
      <definedName name="hghghff"/>
      <definedName name="hghgy"/>
      <definedName name="hghjjjjjjjjjjjjjjjjjjjjjjjj"/>
      <definedName name="hgjggjhk"/>
      <definedName name="hgjhgj"/>
      <definedName name="hgjjjjjjjjjjjjjjjjjjjjj"/>
      <definedName name="hgkgjh"/>
      <definedName name="hgyjyjghgjyjjj"/>
      <definedName name="hh"/>
      <definedName name="hhghdffff"/>
      <definedName name="hhghfrte"/>
      <definedName name="hhhhhhhhhhhh"/>
      <definedName name="hhhhhhhhhhhhhhhhhhhhhhhhhhhhhhhhhhhhhhhhhhhhhhhhhhhhhhhhhhhhhh"/>
      <definedName name="hhtgyghgy"/>
      <definedName name="hj"/>
      <definedName name="hjghhgf"/>
      <definedName name="hjghjgf"/>
      <definedName name="hjhjgfdfs"/>
      <definedName name="hjhjhghgfg"/>
      <definedName name="hjjgjgd"/>
      <definedName name="hjjhjhgfgffds"/>
      <definedName name="hvhgfhgdfgd"/>
      <definedName name="hvjfjghfyufuyg"/>
      <definedName name="i"/>
      <definedName name="iiiiii"/>
      <definedName name="iijjjjjjjjjjjjj"/>
      <definedName name="ijhukjhjkhj"/>
      <definedName name="imuuybrd"/>
      <definedName name="ioiomkjjjjj"/>
      <definedName name="iouhnjvgfcfd"/>
      <definedName name="iouiuyiuyutuyrt"/>
      <definedName name="iounuibuig"/>
      <definedName name="iouyuytytfty"/>
      <definedName name="iuiohjkjk"/>
      <definedName name="iuiuyggggggggggggggggggg"/>
      <definedName name="iuiuytrsgfjh"/>
      <definedName name="iujjjjjjjjjhjh"/>
      <definedName name="iujjjjjjjjjjjjjjjjjj"/>
      <definedName name="iukjkjgh"/>
      <definedName name="iuubbbbbbbbbbbb"/>
      <definedName name="iuuhhbvg"/>
      <definedName name="iuuitt"/>
      <definedName name="iuuiyyttyty"/>
      <definedName name="iuuuuuuuuuuuuuuuu"/>
      <definedName name="iuuuuuuuuuuuuuuuuuuu"/>
      <definedName name="iuuyyyyyyyyyyyyyyy"/>
      <definedName name="jbnbvggggggggggggggg"/>
      <definedName name="jghghfd"/>
      <definedName name="jgjhgd"/>
      <definedName name="jhfghfyu"/>
      <definedName name="jhghfd"/>
      <definedName name="jhghjf"/>
      <definedName name="jhhgfddfs"/>
      <definedName name="jhhgjhgf"/>
      <definedName name="jhhhjhgghg"/>
      <definedName name="jhhjgkjgl"/>
      <definedName name="jhjgfghf"/>
      <definedName name="jhjgjgh"/>
      <definedName name="jhjhf"/>
      <definedName name="jhjhjhjggggggggggggg"/>
      <definedName name="jhjhyyyyyyyyyyyyyy"/>
      <definedName name="jhjjhhhhhh"/>
      <definedName name="jhjkghgdd"/>
      <definedName name="jhkhjghfg"/>
      <definedName name="jhkjhjhg"/>
      <definedName name="jhujghj"/>
      <definedName name="jhujy"/>
      <definedName name="jhy"/>
      <definedName name="jjhjgjhfg"/>
      <definedName name="jjhjhhhhhhhhhhhhhhh"/>
      <definedName name="jjjjjjjj"/>
      <definedName name="jjkjhhgffd"/>
      <definedName name="jkbvbcdxd"/>
      <definedName name="jkhujygytf"/>
      <definedName name="jujhghgcvgfxc"/>
      <definedName name="jyihtg"/>
      <definedName name="k"/>
      <definedName name="kiuytte"/>
      <definedName name="kjhhgfgfs"/>
      <definedName name="kjhiuh"/>
      <definedName name="kjhjhgggggggggggggg"/>
      <definedName name="kjhjhhjgfd"/>
      <definedName name="kjhkghgggggggggggg"/>
      <definedName name="kjhkjhjggh"/>
      <definedName name="kjhmnmfg"/>
      <definedName name="kjjhghftyfy"/>
      <definedName name="kjjhjhghgh"/>
      <definedName name="kjjkhgf"/>
      <definedName name="kjjkkjhjhgjhg"/>
      <definedName name="kjjyhjhuyh"/>
      <definedName name="kjkhj"/>
      <definedName name="kjkhkjhjcx"/>
      <definedName name="kjkjhjjjjjjjjjjjjjjjjj"/>
      <definedName name="kjkjjhhgfgfdds"/>
      <definedName name="kjkjjjjjjjjjjjjjjjj"/>
      <definedName name="kjlkji"/>
      <definedName name="kjlkjkhghjfgf"/>
      <definedName name="kjmnmbn"/>
      <definedName name="kjuiuuuuuuuuuuuuuuu"/>
      <definedName name="kjuiyyyyyyyyyyyyyyyyyy"/>
      <definedName name="kjykhjy"/>
      <definedName name="kkkkkkkkkkkkkkkk"/>
      <definedName name="kkljkjjjjjjjjjjjjj"/>
      <definedName name="kljjhgfhg"/>
      <definedName name="klkjkjhhffdx"/>
      <definedName name="kmnjnj"/>
      <definedName name="knkn.n."/>
      <definedName name="kuykjhjkhy"/>
      <definedName name="lkjjjjjjjjjjjj"/>
      <definedName name="lkjklhjkghjffgd"/>
      <definedName name="lkjkljhjkjhghjfg"/>
      <definedName name="lkkkkkkkkkkkkkk"/>
      <definedName name="lkljhjhghggf"/>
      <definedName name="lkljkjhjkjh"/>
      <definedName name="lklkjkjhjhfg"/>
      <definedName name="lklkkllk"/>
      <definedName name="lklkljkhjhgh"/>
      <definedName name="lklklkjkj"/>
      <definedName name="lllllll"/>
      <definedName name="mhgg"/>
      <definedName name="mjghggggggggggggg"/>
      <definedName name="mjhhhhhujy"/>
      <definedName name="mjnnnnnnnnnnnnnnkjnmh"/>
      <definedName name="mjujy"/>
      <definedName name="mnbhjf"/>
      <definedName name="mnghr"/>
      <definedName name="mnmbnvb"/>
      <definedName name="n"/>
      <definedName name="nbbcbvx"/>
      <definedName name="nbghhhhhhhhhhhhhhhhhhhhhh"/>
      <definedName name="nbhggggggggggggg"/>
      <definedName name="nbhgggggggggggggggg"/>
      <definedName name="nbhhhhhhhhhhhhhhhh"/>
      <definedName name="nbjhgy"/>
      <definedName name="nbnbbnvbnvvcvbcvc"/>
      <definedName name="nbnbfders"/>
      <definedName name="nbnvnbfgdsdfs"/>
      <definedName name="nbvbnfddddddddddddddddddd"/>
      <definedName name="nbvgfhcf"/>
      <definedName name="nbvghfgdx"/>
      <definedName name="nfgjn"/>
      <definedName name="nghf"/>
      <definedName name="nghjk"/>
      <definedName name="nhghfgfgf"/>
      <definedName name="njhgyhjftxcdfxnkl"/>
      <definedName name="njhhhhhhhhhhhhhd"/>
      <definedName name="nkjgyuff"/>
      <definedName name="nmbhhhhhhhhhhhhhhhhhhhh"/>
      <definedName name="nmbnbnc"/>
      <definedName name="nmmbnbv"/>
      <definedName name="oiipiuojhkh"/>
      <definedName name="oijnhvfgc"/>
      <definedName name="oikjjjjjjjjjjjjjjjjjjjjjjjj"/>
      <definedName name="oikjkjjkn"/>
      <definedName name="oinunyg"/>
      <definedName name="oioiiuiuyofyyyyyyyyyyyyyyyyyyyyy"/>
      <definedName name="oioiiuuuuuuuuuuuuuu"/>
      <definedName name="oioiuiouiuyyt"/>
      <definedName name="oioouiui"/>
      <definedName name="oiougy"/>
      <definedName name="oiouiuiyuyt"/>
      <definedName name="oiouiuygyufg"/>
      <definedName name="ooiumuhggc"/>
      <definedName name="oooooo"/>
      <definedName name="p"/>
      <definedName name="poiuyfrts"/>
      <definedName name="popiopoiioj"/>
      <definedName name="popipuiouiguyg"/>
      <definedName name="pp"/>
      <definedName name="pppp"/>
      <definedName name="qq"/>
      <definedName name="rdcfgffffffffffffff"/>
      <definedName name="rdffffffffffff"/>
      <definedName name="reddddddddddddddddd"/>
      <definedName name="reeeeeeeeeeeeeeeeeee"/>
      <definedName name="rererrrrrrrrrrrrrrrr"/>
      <definedName name="rerrrr"/>
      <definedName name="retruiyi"/>
      <definedName name="retytttttttttttttttttt"/>
      <definedName name="rhfgfh"/>
      <definedName name="rr"/>
      <definedName name="rrtget6"/>
      <definedName name="rt"/>
      <definedName name="rtttttttt"/>
      <definedName name="rtyuiuy"/>
      <definedName name="sdfdgfg"/>
      <definedName name="sdfdgfjhjk"/>
      <definedName name="sdfdgghfj"/>
      <definedName name="sdfgdfgj"/>
      <definedName name="sdsdfsf"/>
      <definedName name="sfdfdghfj"/>
      <definedName name="sfdfghfghj"/>
      <definedName name="sfdgfdghj"/>
      <definedName name="tfggggggggggggggg"/>
      <definedName name="tfhgfhvfv"/>
      <definedName name="tfjhgjk"/>
      <definedName name="trffffffffffffffffffffff"/>
      <definedName name="trfgffffffffffff"/>
      <definedName name="trtfffffffffffffffff"/>
      <definedName name="trtyyyyyyyyyyyyyyyy"/>
      <definedName name="trygy"/>
      <definedName name="trytuy"/>
      <definedName name="tryyyu"/>
      <definedName name="tyrctddfg"/>
      <definedName name="tyrttttttttttttt"/>
      <definedName name="uhhhhhhhhhhhhhhhhh"/>
      <definedName name="uhhjhjg"/>
      <definedName name="uhuyguftyf"/>
      <definedName name="ujyhjggggggggggggggggggggg"/>
      <definedName name="uka"/>
      <definedName name="unhjjjjjjjjjjjjjjjj"/>
      <definedName name="uuuuuu"/>
      <definedName name="uuuuuuuuuuuuuuuuu"/>
      <definedName name="uyttydfddfsdf"/>
      <definedName name="uyughhhhhhhhhhhhhhhhhhhhhh"/>
      <definedName name="uyuhhhhhhhhhhhhhhhhh"/>
      <definedName name="uyuiuhj"/>
      <definedName name="uyuytuyfgh"/>
      <definedName name="vbcvfgdfdsa"/>
      <definedName name="vbfffffffffffffff"/>
      <definedName name="vbgffdds"/>
      <definedName name="vbvvcxxxxxxxxxxxx"/>
      <definedName name="vccfddfsd"/>
      <definedName name="vcfffffffffffffff"/>
      <definedName name="vcffffffffffffffff"/>
      <definedName name="vcfffffffffffffffffff"/>
      <definedName name="vcffffffffffffffffffff"/>
      <definedName name="vdfffffffffffffffffff"/>
      <definedName name="vffffffffffffffffffff"/>
      <definedName name="vfgfffffffffffffffff"/>
      <definedName name="vghfgddfsdaas"/>
      <definedName name="vvbnbv"/>
      <definedName name="vvvffffffffffffffffff"/>
      <definedName name="vvvv"/>
      <definedName name="wdsfdsssssssssssssssssss"/>
      <definedName name="werrytruy"/>
      <definedName name="wertryt"/>
      <definedName name="wetrtyruy"/>
      <definedName name="x"/>
      <definedName name="xcbvbnbm"/>
      <definedName name="xcfdfdfffffffffffff"/>
      <definedName name="xdsfds"/>
      <definedName name="xvcbvcbn"/>
      <definedName name="xvccvcbn"/>
      <definedName name="xzxsassssssssssssssss"/>
      <definedName name="yggfgffffffffff"/>
      <definedName name="yhiuyhiuyhi"/>
      <definedName name="yiujhuuuuuuuuuuuuuuuuu"/>
      <definedName name="yiuyiub"/>
      <definedName name="ytgfgffffffffffffff"/>
      <definedName name="ytghfgd"/>
      <definedName name="ytghgggggggggggg"/>
      <definedName name="ytouy"/>
      <definedName name="yttttttttttttttt"/>
      <definedName name="ytuiytu"/>
      <definedName name="yuo"/>
      <definedName name="yutghhhhhhhhhhhhhhhhhh"/>
      <definedName name="yutyttry"/>
      <definedName name="yuuyjhg"/>
      <definedName name="zcxvcvcbvvn"/>
      <definedName name="АААААААА"/>
      <definedName name="ав"/>
      <definedName name="ававпаврпв"/>
      <definedName name="аичавыукфцу"/>
      <definedName name="ап"/>
      <definedName name="апапарп"/>
      <definedName name="аппячфы"/>
      <definedName name="в23ё"/>
      <definedName name="вв"/>
      <definedName name="впававапв"/>
      <definedName name="впавпапаарп"/>
      <definedName name="вуавпаорпл"/>
      <definedName name="вуквпапрпорлд"/>
      <definedName name="гггр"/>
      <definedName name="глнрлоророр"/>
      <definedName name="гнгопропрппра"/>
      <definedName name="гнеорпопорпропр"/>
      <definedName name="гннрпррапапв"/>
      <definedName name="гнортимв"/>
      <definedName name="гнрпрпап"/>
      <definedName name="гороппрапа"/>
      <definedName name="гошгрииапв"/>
      <definedName name="гш"/>
      <definedName name="ддд"/>
      <definedName name="дллллоиммссч"/>
      <definedName name="дшлгорормсм"/>
      <definedName name="дшлолоирмпр"/>
      <definedName name="дшшгргрп"/>
      <definedName name="дщ"/>
      <definedName name="дщл"/>
      <definedName name="еапарпорпол"/>
      <definedName name="екваппрмрп"/>
      <definedName name="епке"/>
      <definedName name="жддлолпраапва"/>
      <definedName name="жздлдооррапав"/>
      <definedName name="жзлдолорапрв"/>
      <definedName name="ЗГАЭС"/>
      <definedName name="зщ"/>
      <definedName name="зщдллоопн"/>
      <definedName name="зщзшщшггрса"/>
      <definedName name="й"/>
      <definedName name="иеркаецуф"/>
      <definedName name="йй"/>
      <definedName name="йййййййййййййййййййййййй"/>
      <definedName name="кв3"/>
      <definedName name="квартал"/>
      <definedName name="квырмпро"/>
      <definedName name="ке"/>
      <definedName name="л"/>
      <definedName name="лдолрорваы"/>
      <definedName name="лена"/>
      <definedName name="лод"/>
      <definedName name="лоититмим"/>
      <definedName name="лолориапвав"/>
      <definedName name="лолорорм"/>
      <definedName name="лолроипр"/>
      <definedName name="лоорпрсмп"/>
      <definedName name="лоролропапрапапа"/>
      <definedName name="лорпрмисмсчвааычв"/>
      <definedName name="лорроакеа"/>
      <definedName name="лщд"/>
      <definedName name="льтоиаваыв"/>
      <definedName name="мииапвв"/>
      <definedName name="мпрмрпсвачва"/>
      <definedName name="мсапваывф"/>
      <definedName name="мсчвавя"/>
      <definedName name="мым"/>
      <definedName name="н78е"/>
      <definedName name="наропплон"/>
      <definedName name="нгеинсцф"/>
      <definedName name="неамрр"/>
      <definedName name="нееегенененененененннене"/>
      <definedName name="ненрпп"/>
      <definedName name="Нояб"/>
      <definedName name="Ноябрь"/>
      <definedName name="огпорпарсм"/>
      <definedName name="огтитимисмсмсва"/>
      <definedName name="олдолтрь"/>
      <definedName name="олльимсаы"/>
      <definedName name="олорлрорит"/>
      <definedName name="олритиимсмсв"/>
      <definedName name="олрлпо"/>
      <definedName name="олрриоипрм"/>
      <definedName name="омимимсмис"/>
      <definedName name="опропроапрапра"/>
      <definedName name="опрорпрпапрапрвава"/>
      <definedName name="орлопапвпа"/>
      <definedName name="оро"/>
      <definedName name="ороиприм"/>
      <definedName name="оролпррпап"/>
      <definedName name="оропоненеваыв"/>
      <definedName name="оропорап"/>
      <definedName name="оропрпрарпвч"/>
      <definedName name="орорпрапвкак"/>
      <definedName name="орорпропмрм"/>
      <definedName name="орорпрпакв"/>
      <definedName name="орортитмимисаа"/>
      <definedName name="орпорпаерв"/>
      <definedName name="орпрмпачвуыф"/>
      <definedName name="орримими"/>
      <definedName name="паопаорпопро"/>
      <definedName name="парапаорар"/>
      <definedName name="пиримисмсмчсы"/>
      <definedName name="план56"/>
      <definedName name="пмисмсмсчсмч"/>
      <definedName name="пппп"/>
      <definedName name="пр"/>
      <definedName name="праорарпвкав"/>
      <definedName name="про"/>
      <definedName name="пропорпшгршг"/>
      <definedName name="прпрапапвавав"/>
      <definedName name="прпропрпрпорп"/>
      <definedName name="пррпрпрпорпроп"/>
      <definedName name="рапмапыввя"/>
      <definedName name="ркенвапапрарп"/>
      <definedName name="рмпп"/>
      <definedName name="ролрпраправ"/>
      <definedName name="роо"/>
      <definedName name="роорпрпваы"/>
      <definedName name="ропопопмо"/>
      <definedName name="ропор"/>
      <definedName name="рпарпапрап"/>
      <definedName name="рпплордлпава"/>
      <definedName name="рпрпмимимссмваы"/>
      <definedName name="с"/>
      <definedName name="сапвпавапвапвп"/>
      <definedName name="сс"/>
      <definedName name="сссс"/>
      <definedName name="ссы"/>
      <definedName name="у"/>
      <definedName name="у1"/>
      <definedName name="ук"/>
      <definedName name="УФ"/>
      <definedName name="уываываывыпавыа"/>
      <definedName name="фф"/>
      <definedName name="хэзббббшоолп"/>
      <definedName name="ц"/>
      <definedName name="ц1"/>
      <definedName name="цу"/>
      <definedName name="цуа"/>
      <definedName name="чавапвапвавав"/>
      <definedName name="шглоьотьиита"/>
      <definedName name="шгншногрппрпр"/>
      <definedName name="шгоропропрап"/>
      <definedName name="шгшщгшпрпрапа"/>
      <definedName name="шогоитими"/>
      <definedName name="шорорррпапра"/>
      <definedName name="шоррпвакуф"/>
      <definedName name="шорттисаавч"/>
      <definedName name="штлоррпммпачв"/>
      <definedName name="шшшшшо"/>
      <definedName name="шщщолоорпап"/>
      <definedName name="щ"/>
      <definedName name="щзллторм"/>
      <definedName name="щзшщлщщошшо"/>
      <definedName name="щзшщшщгшроо"/>
      <definedName name="щоллопекв"/>
      <definedName name="щомекв"/>
      <definedName name="щшгшиекв"/>
      <definedName name="щшолььти"/>
      <definedName name="щшропса"/>
      <definedName name="щшщгтропрпвс"/>
      <definedName name="ыв"/>
      <definedName name="ывявапро"/>
      <definedName name="ыыыы"/>
      <definedName name="я"/>
      <definedName name="яя"/>
      <definedName name="яяя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ольный лист"/>
      <sheetName val="Ошибки"/>
      <sheetName val="F1"/>
      <sheetName val="F2"/>
      <sheetName val="1"/>
      <sheetName val="2"/>
      <sheetName val="2-1"/>
      <sheetName val="2-2"/>
      <sheetName val="2-3"/>
      <sheetName val="3"/>
      <sheetName val="3-1"/>
      <sheetName val="4"/>
      <sheetName val="5-1"/>
      <sheetName val="5"/>
      <sheetName val="6"/>
      <sheetName val="6-1"/>
      <sheetName val="7"/>
      <sheetName val="8"/>
      <sheetName val="9"/>
      <sheetName val="10"/>
      <sheetName val="10-1"/>
      <sheetName val="11"/>
      <sheetName val="12"/>
      <sheetName val="12-1"/>
      <sheetName val="12-2"/>
      <sheetName val="12-3"/>
      <sheetName val="13"/>
      <sheetName val="14"/>
      <sheetName val="15"/>
      <sheetName val="16"/>
      <sheetName val="16-1"/>
      <sheetName val="17"/>
      <sheetName val="18"/>
      <sheetName val="19"/>
      <sheetName val="20"/>
      <sheetName val="21"/>
      <sheetName val="22"/>
      <sheetName val="23-1"/>
      <sheetName val="23"/>
      <sheetName val="24"/>
      <sheetName val="25"/>
      <sheetName val="25-1"/>
      <sheetName val="26"/>
      <sheetName val="27"/>
      <sheetName val="28"/>
      <sheetName val="29"/>
      <sheetName val="30"/>
      <sheetName val="31"/>
      <sheetName val="Списо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087 до 15 кВт_04 "/>
      <sheetName val="6.089  до 15 кВт_04"/>
      <sheetName val="Смета до 15 кВт_0,4 "/>
      <sheetName val="прил №2 до 15_0,4 "/>
      <sheetName val="до 15 кВт 0,4 свыше 300 и 500 м"/>
    </sheetNames>
    <definedNames>
      <definedName name="as" refersTo="#ССЫЛКА!"/>
      <definedName name="asd" refersTo="#ССЫЛКА!"/>
      <definedName name="asdfasdfasdf" refersTo="#ССЫЛКА!"/>
      <definedName name="cbv" refersTo="#ССЫЛКА!"/>
      <definedName name="Click_com1" refersTo="#ССЫЛКА!"/>
      <definedName name="dfdfdd" refersTo="#ССЫЛКА!"/>
      <definedName name="dfsgf" refersTo="#ССЫЛКА!"/>
      <definedName name="dga" refersTo="#ССЫЛКА!"/>
      <definedName name="Diolog3Ok" refersTo="#ССЫЛКА!"/>
      <definedName name="etyietiei" refersTo="#ССЫЛКА!"/>
      <definedName name="fdfdfd" refersTo="#ССЫЛКА!"/>
      <definedName name="ghg" refersTo="#ССЫЛКА!"/>
      <definedName name="ghjkgfksfhjasd" refersTo="#ССЫЛКА!"/>
      <definedName name="lklklk" refersTo="#ССЫЛКА!"/>
      <definedName name="nmbm" refersTo="#ССЫЛКА!"/>
      <definedName name="nv" refersTo="#ССЫЛКА!"/>
      <definedName name="P1_ДиапазонЗащиты"/>
      <definedName name="P2_ДиапазонЗащиты"/>
      <definedName name="P3_ДиапазонЗащиты"/>
      <definedName name="P4_ДиапазонЗащиты"/>
      <definedName name="push5" refersTo="#ССЫЛКА!"/>
      <definedName name="qw" refersTo="#ССЫЛКА!"/>
      <definedName name="qwqwwqw" refersTo="#ССЫЛКА!"/>
      <definedName name="qwsdsd" refersTo="#ССЫЛКА!"/>
      <definedName name="rtiroeti" refersTo="#ССЫЛКА!"/>
      <definedName name="sasasa" refersTo="#ССЫЛКА!"/>
      <definedName name="sasf" refersTo="#ССЫЛКА!"/>
      <definedName name="sdhsfj" refersTo="#ССЫЛКА!"/>
      <definedName name="sds" refersTo="#ССЫЛКА!"/>
      <definedName name="sfghsfjsfjsf" refersTo="#ССЫЛКА!"/>
      <definedName name="sfh" refersTo="#ССЫЛКА!"/>
      <definedName name="sfhsfjsjsj" refersTo="#ССЫЛКА!"/>
      <definedName name="ss" refersTo="#ССЫЛКА!"/>
      <definedName name="teyietuow" refersTo="#ССЫЛКА!"/>
      <definedName name="xcb" refersTo="#ССЫЛКА!"/>
      <definedName name="xvzxv" refersTo="#ССЫЛКА!"/>
      <definedName name="yuoryor" refersTo="#ССЫЛКА!"/>
      <definedName name="zcb" refersTo="#ССЫЛКА!"/>
      <definedName name="zg" refersTo="#ССЫЛКА!"/>
      <definedName name="zxva" refersTo="#ССЫЛКА!"/>
      <definedName name="zxvzxvzxv" refersTo="#ССЫЛКА!"/>
      <definedName name="АААААААА" refersTo="#ССЫЛКА!"/>
      <definedName name="ап" refersTo="#ССЫЛКА!"/>
      <definedName name="апвар" refersTo="#ССЫЛКА!"/>
      <definedName name="б" refersTo="#ССЫЛКА!"/>
      <definedName name="ва" refersTo="#ССЫЛКА!"/>
      <definedName name="вптыаи" refersTo="#ССЫЛКА!"/>
      <definedName name="енг" refersTo="#ССЫЛКА!"/>
      <definedName name="енег" refersTo="#ССЫЛКА!"/>
      <definedName name="йц" refersTo="#ССЫЛКА!"/>
      <definedName name="июль" refersTo="#ССЫЛКА!"/>
      <definedName name="Кнопка5_Щелкнуть" refersTo="#ССЫЛКА!"/>
      <definedName name="лист" refersTo="#ССЫЛКА!"/>
      <definedName name="лл" refersTo="#ССЫЛКА!"/>
      <definedName name="нов" refersTo="#ССЫЛКА!"/>
      <definedName name="прпр" refersTo="#ССЫЛКА!"/>
      <definedName name="прпрп" refersTo="#ССЫЛКА!"/>
      <definedName name="пувк" refersTo="#ССЫЛКА!"/>
      <definedName name="ссы2" refersTo="#ССЫЛКА!"/>
      <definedName name="сяифывкпа" refersTo="#ССЫЛКА!"/>
      <definedName name="Т12_4мес" refersTo="#ССЫЛКА!"/>
      <definedName name="тир" refersTo="#ССЫЛКА!"/>
      <definedName name="уеуеуеуеку" refersTo="#ССЫЛКА!"/>
      <definedName name="ук" refersTo="#ССЫЛКА!"/>
      <definedName name="УП" refersTo="#ССЫЛКА!"/>
      <definedName name="УФ49А" refersTo="#ССЫЛКА!"/>
      <definedName name="уфэ" refersTo="#ССЫЛКА!"/>
      <definedName name="фвап" refersTo="#ССЫЛКА!"/>
      <definedName name="фвапфыпфпфы" refersTo="#ССЫЛКА!"/>
      <definedName name="фварф" refersTo="#ССЫЛКА!"/>
      <definedName name="фвв" refersTo="#ССЫЛКА!"/>
      <definedName name="фцыафыва" refersTo="#ССЫЛКА!"/>
      <definedName name="фыв" refersTo="#ССЫЛКА!"/>
      <definedName name="фывафа" refersTo="#ССЫЛКА!"/>
      <definedName name="фывафыапф" refersTo="#ССЫЛКА!"/>
      <definedName name="фыы" refersTo="#ССЫЛКА!"/>
      <definedName name="щ" refersTo="#ССЫЛКА!"/>
      <definedName name="ыварпйцпр" refersTo="#ССЫЛКА!"/>
      <definedName name="ывафыафп" refersTo="#ССЫЛКА!"/>
      <definedName name="Энергосбыт" refersTo="#ССЫЛКА!"/>
      <definedName name="ясыва" refersTo="#ССЫЛКА!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087 до 15 кВт_04 "/>
      <sheetName val="6.089  до 15 кВт_04"/>
      <sheetName val="Смета до 15 кВт_0,4 "/>
      <sheetName val="прил №2 до 15_0,4 "/>
      <sheetName val="до 15 кВт 0,4 свыше 300 и 500 м"/>
    </sheetNames>
    <definedNames>
      <definedName name="as" refersTo="#ССЫЛКА!"/>
      <definedName name="asd" refersTo="#ССЫЛКА!"/>
      <definedName name="asdfasdfasdf" refersTo="#ССЫЛКА!"/>
      <definedName name="cbv" refersTo="#ССЫЛКА!"/>
      <definedName name="Click_com1" refersTo="#ССЫЛКА!"/>
      <definedName name="dfdfdd" refersTo="#ССЫЛКА!"/>
      <definedName name="dfsgf" refersTo="#ССЫЛКА!"/>
      <definedName name="dga" refersTo="#ССЫЛКА!"/>
      <definedName name="Diolog3Ok" refersTo="#ССЫЛКА!"/>
      <definedName name="etyietiei" refersTo="#ССЫЛКА!"/>
      <definedName name="fdfdfd" refersTo="#ССЫЛКА!"/>
      <definedName name="ghg" refersTo="#ССЫЛКА!"/>
      <definedName name="ghjkgfksfhjasd" refersTo="#ССЫЛКА!"/>
      <definedName name="lklklk" refersTo="#ССЫЛКА!"/>
      <definedName name="nmbm" refersTo="#ССЫЛКА!"/>
      <definedName name="nv" refersTo="#ССЫЛКА!"/>
      <definedName name="push5" refersTo="#ССЫЛКА!"/>
      <definedName name="qw" refersTo="#ССЫЛКА!"/>
      <definedName name="qwqwwqw" refersTo="#ССЫЛКА!"/>
      <definedName name="qwsdsd" refersTo="#ССЫЛКА!"/>
      <definedName name="rtiroeti" refersTo="#ССЫЛКА!"/>
      <definedName name="sasasa" refersTo="#ССЫЛКА!"/>
      <definedName name="sasf" refersTo="#ССЫЛКА!"/>
      <definedName name="sdhsfj" refersTo="#ССЫЛКА!"/>
      <definedName name="sds" refersTo="#ССЫЛКА!"/>
      <definedName name="sfghsfjsfjsf" refersTo="#ССЫЛКА!"/>
      <definedName name="sfh" refersTo="#ССЫЛКА!"/>
      <definedName name="sfhsfjsjsj" refersTo="#ССЫЛКА!"/>
      <definedName name="ss" refersTo="#ССЫЛКА!"/>
      <definedName name="teyietuow" refersTo="#ССЫЛКА!"/>
      <definedName name="xcb" refersTo="#ССЫЛКА!"/>
      <definedName name="xvzxv" refersTo="#ССЫЛКА!"/>
      <definedName name="yuoryor" refersTo="#ССЫЛКА!"/>
      <definedName name="zcb" refersTo="#ССЫЛКА!"/>
      <definedName name="zg" refersTo="#ССЫЛКА!"/>
      <definedName name="zxva" refersTo="#ССЫЛКА!"/>
      <definedName name="zxvzxvzxv" refersTo="#ССЫЛКА!"/>
      <definedName name="апвар" refersTo="#ССЫЛКА!"/>
      <definedName name="б" refersTo="#ССЫЛКА!"/>
      <definedName name="вптыаи" refersTo="#ССЫЛКА!"/>
      <definedName name="енг" refersTo="#ССЫЛКА!"/>
      <definedName name="енег" refersTo="#ССЫЛКА!"/>
      <definedName name="июль" refersTo="#ССЫЛКА!"/>
      <definedName name="Кнопка5_Щелкнуть" refersTo="#ССЫЛКА!"/>
      <definedName name="лист" refersTo="#ССЫЛКА!"/>
      <definedName name="лл" refersTo="#ССЫЛКА!"/>
      <definedName name="нов" refersTo="#ССЫЛКА!"/>
      <definedName name="прпр" refersTo="#ССЫЛКА!"/>
      <definedName name="прпрп" refersTo="#ССЫЛКА!"/>
      <definedName name="пувк" refersTo="#ССЫЛКА!"/>
      <definedName name="сяифывкпа" refersTo="#ССЫЛКА!"/>
      <definedName name="Т12_4мес" refersTo="#ССЫЛКА!"/>
      <definedName name="тир" refersTo="#ССЫЛКА!"/>
      <definedName name="уеуеуеуеку" refersTo="#ССЫЛКА!"/>
      <definedName name="УП" refersTo="#ССЫЛКА!"/>
      <definedName name="УФ49А" refersTo="#ССЫЛКА!"/>
      <definedName name="уфэ" refersTo="#ССЫЛКА!"/>
      <definedName name="фвап" refersTo="#ССЫЛКА!"/>
      <definedName name="фвапфыпфпфы" refersTo="#ССЫЛКА!"/>
      <definedName name="фварф" refersTo="#ССЫЛКА!"/>
      <definedName name="фвв" refersTo="#ССЫЛКА!"/>
      <definedName name="фцыафыва" refersTo="#ССЫЛКА!"/>
      <definedName name="фыв" refersTo="#ССЫЛКА!"/>
      <definedName name="фывафа" refersTo="#ССЫЛКА!"/>
      <definedName name="фывафыапф" refersTo="#ССЫЛКА!"/>
      <definedName name="фыы" refersTo="#ССЫЛКА!"/>
      <definedName name="ыварпйцпр" refersTo="#ССЫЛКА!"/>
      <definedName name="ывафыафп" refersTo="#ССЫЛКА!"/>
      <definedName name="Энергосбыт" refersTo="#ССЫЛКА!"/>
      <definedName name="ясыва" refersTo="#ССЫЛКА!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Tarif_300_6_2004 для фэк скорр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Set"/>
      <sheetName val="Поставщики и субподрядчики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ПРОГНОЗ_1"/>
      <sheetName val=""/>
      <sheetName val="Данные для расчета"/>
      <sheetName val="Прил 1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</sheet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>Производство электроэнергии</v>
          </cell>
        </row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
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
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базовый"/>
      <sheetName val="расчетный"/>
      <sheetName val="Расчет"/>
      <sheetName val="уравнения потерь"/>
      <sheetName val="Старостин"/>
      <sheetName val="Уравнения"/>
      <sheetName val="Лист2"/>
      <sheetName val="уравнения потерь1"/>
      <sheetName val="меню"/>
      <sheetName val="Покупная"/>
      <sheetName val="Уголь"/>
      <sheetName val="уголь(расчетный)"/>
      <sheetName val="уголь(базовый)"/>
      <sheetName val="База"/>
      <sheetName val="Dialog"/>
      <sheetName val="Выбор"/>
      <sheetName val="Диаграмма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Заголовок"/>
    </sheetNames>
    <sheetDataSet>
      <sheetData sheetId="0"/>
      <sheetData sheetId="1" refreshError="1"/>
      <sheetData sheetId="2">
        <row r="8">
          <cell r="B8">
            <v>195100</v>
          </cell>
        </row>
      </sheetData>
      <sheetData sheetId="3"/>
      <sheetData sheetId="4"/>
      <sheetData sheetId="5" refreshError="1"/>
      <sheetData sheetId="6">
        <row r="2">
          <cell r="B2">
            <v>744</v>
          </cell>
        </row>
        <row r="3">
          <cell r="B3">
            <v>262.23099999999999</v>
          </cell>
        </row>
        <row r="5">
          <cell r="B5">
            <v>10</v>
          </cell>
        </row>
        <row r="7">
          <cell r="F7">
            <v>-0.77700000000000002</v>
          </cell>
        </row>
        <row r="9">
          <cell r="B9">
            <v>-1E-4</v>
          </cell>
        </row>
        <row r="10">
          <cell r="B10">
            <v>7.6E-3</v>
          </cell>
        </row>
        <row r="11">
          <cell r="B11">
            <v>-0.1898</v>
          </cell>
        </row>
        <row r="12">
          <cell r="B12">
            <v>2.1048</v>
          </cell>
        </row>
        <row r="13">
          <cell r="B13">
            <v>-7.3894000000000002</v>
          </cell>
        </row>
        <row r="14">
          <cell r="B14">
            <v>407.56900000000002</v>
          </cell>
        </row>
        <row r="18">
          <cell r="B18">
            <v>-1.4E-3</v>
          </cell>
        </row>
        <row r="19">
          <cell r="B19">
            <v>5.16E-2</v>
          </cell>
        </row>
        <row r="20">
          <cell r="B20">
            <v>-0.1411</v>
          </cell>
        </row>
        <row r="21">
          <cell r="B21">
            <v>36.68</v>
          </cell>
        </row>
        <row r="22">
          <cell r="C22">
            <v>36.820999999999998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базовый"/>
      <sheetName val="расчетный"/>
      <sheetName val="Расчет"/>
      <sheetName val="уравнения потерь"/>
      <sheetName val="Старостин"/>
      <sheetName val="Уравнения"/>
      <sheetName val="Лист2"/>
      <sheetName val="уравнения потерь1"/>
      <sheetName val="меню"/>
      <sheetName val="Покупная"/>
      <sheetName val="Уголь"/>
      <sheetName val="уголь(расчетный)"/>
      <sheetName val="уголь(базовый)"/>
      <sheetName val="База"/>
      <sheetName val="Dialog"/>
      <sheetName val="Выбор"/>
      <sheetName val="Диаграмма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Заголовок"/>
    </sheetNames>
    <sheetDataSet>
      <sheetData sheetId="0"/>
      <sheetData sheetId="1" refreshError="1"/>
      <sheetData sheetId="2">
        <row r="8">
          <cell r="B8">
            <v>195100</v>
          </cell>
        </row>
      </sheetData>
      <sheetData sheetId="3"/>
      <sheetData sheetId="4"/>
      <sheetData sheetId="5" refreshError="1"/>
      <sheetData sheetId="6">
        <row r="2">
          <cell r="B2">
            <v>744</v>
          </cell>
        </row>
        <row r="3">
          <cell r="B3">
            <v>262.23099999999999</v>
          </cell>
        </row>
        <row r="5">
          <cell r="B5">
            <v>10</v>
          </cell>
        </row>
        <row r="7">
          <cell r="F7">
            <v>-0.77700000000000002</v>
          </cell>
        </row>
        <row r="9">
          <cell r="B9">
            <v>-1E-4</v>
          </cell>
        </row>
        <row r="10">
          <cell r="B10">
            <v>7.6E-3</v>
          </cell>
        </row>
        <row r="11">
          <cell r="B11">
            <v>-0.1898</v>
          </cell>
        </row>
        <row r="12">
          <cell r="B12">
            <v>2.1048</v>
          </cell>
        </row>
        <row r="13">
          <cell r="B13">
            <v>-7.3894000000000002</v>
          </cell>
        </row>
        <row r="14">
          <cell r="B14">
            <v>407.56900000000002</v>
          </cell>
        </row>
        <row r="18">
          <cell r="B18">
            <v>-1.4E-3</v>
          </cell>
        </row>
        <row r="19">
          <cell r="B19">
            <v>5.16E-2</v>
          </cell>
        </row>
        <row r="20">
          <cell r="B20">
            <v>-0.1411</v>
          </cell>
        </row>
        <row r="21">
          <cell r="B21">
            <v>36.68</v>
          </cell>
        </row>
        <row r="22">
          <cell r="C22">
            <v>36.820999999999998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P2.2 усл. единиц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1"/>
      <sheetName val=" фин рез"/>
      <sheetName val="факторный анализ фин рез (2)"/>
      <sheetName val="прибыль"/>
      <sheetName val="опись"/>
      <sheetName val="Лист1"/>
      <sheetName val="Лист2"/>
      <sheetName val="расчет инвестиц на одно присоед"/>
      <sheetName val="Форма по ТП при наличии"/>
    </sheetNames>
    <definedNames>
      <definedName name="CompOt" refersTo="#ССЫЛКА!"/>
      <definedName name="CompRas" refersTo="#ССЫЛКА!"/>
      <definedName name="ew" refersTo="#ССЫЛКА!"/>
      <definedName name="fg" refersTo="#ССЫЛКА!"/>
      <definedName name="k" refersTo="#ССЫЛКА!"/>
      <definedName name="в23ё" refersTo="#ССЫЛКА!"/>
      <definedName name="вв" refersTo="#ССЫЛКА!"/>
      <definedName name="й" refersTo="#ССЫЛКА!"/>
      <definedName name="йй" refersTo="#ССЫЛКА!"/>
      <definedName name="ке" refersTo="#ССЫЛКА!"/>
      <definedName name="мым" refersTo="#ССЫЛКА!"/>
      <definedName name="с" refersTo="#ССЫЛКА!"/>
      <definedName name="сс" refersTo="#ССЫЛКА!"/>
      <definedName name="сссс" refersTo="#ССЫЛКА!"/>
      <definedName name="ссы" refersTo="#ССЫЛКА!"/>
      <definedName name="у" refersTo="#ССЫЛКА!"/>
      <definedName name="УФ" refersTo="#ССЫЛКА!"/>
      <definedName name="ц" refersTo="#ССЫЛКА!"/>
      <definedName name="цу" refersTo="#ССЫЛКА!"/>
      <definedName name="цуа" refersTo="#ССЫЛКА!"/>
      <definedName name="ыв" refersTo="#ССЫЛКА!"/>
      <definedName name="ыыыы" refersTo="#ССЫЛКА!"/>
    </definedNames>
    <sheetDataSet>
      <sheetData sheetId="0">
        <row r="8">
          <cell r="D8">
            <v>6342.3821799999996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правочники"/>
      <sheetName val="наш вар. (17.06) мин"/>
      <sheetName val="Томская область1"/>
      <sheetName val="Уравнения"/>
      <sheetName val="расчетный"/>
      <sheetName val="Расчет"/>
      <sheetName val="УФ-61"/>
      <sheetName val="1.1. нвв переход"/>
      <sheetName val="6. Показатели перехода"/>
      <sheetName val="Лист1"/>
      <sheetName val="FES"/>
      <sheetName val="Gen"/>
      <sheetName val="Баланс ээ"/>
      <sheetName val="Баланс мощности"/>
      <sheetName val="regs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TEHSHEET"/>
      <sheetName val="расчет НВВ РСК по RAB"/>
      <sheetName val="MTO REV.0"/>
      <sheetName val="План с 01.07.2015"/>
      <sheetName val="ПП"/>
      <sheetName val="Всего"/>
      <sheetName val="ИПР"/>
      <sheetName val="ОПХ+РОП"/>
      <sheetName val="ИТОГО"/>
      <sheetName val="Генер"/>
      <sheetName val="ПС"/>
      <sheetName val="Генерация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 1"/>
      <sheetName val="2010"/>
      <sheetName val="2011"/>
      <sheetName val=" 2012"/>
      <sheetName val="Таблица 2"/>
      <sheetName val="ф.2_1 кв. 2013_МРСК"/>
      <sheetName val="Таблица 3"/>
      <sheetName val="себестоимость"/>
      <sheetName val="КВ "/>
      <sheetName val="ВЫРУЧКА 2 940 378,54 "/>
      <sheetName val="Таблица 4"/>
      <sheetName val="по видам работ"/>
      <sheetName val="исполненные договора 1 квартал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 1"/>
      <sheetName val="2010"/>
      <sheetName val="2011"/>
      <sheetName val=" 2012"/>
      <sheetName val="Таблица 2"/>
      <sheetName val="ф.2_1 кв. 2013_МРСК"/>
      <sheetName val="Таблица 3"/>
      <sheetName val="себестоимость"/>
      <sheetName val="КВ "/>
      <sheetName val="ВЫРУЧКА 2 940 378,54 "/>
      <sheetName val="Таблица 4"/>
      <sheetName val="по видам работ"/>
      <sheetName val="исполненные договора 1 квартал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"/>
      <sheetName val="днт)"/>
      <sheetName val="юрики 466,1"/>
      <sheetName val="физики 466,1 (2)"/>
      <sheetName val="550"/>
      <sheetName val="все466,1 "/>
      <sheetName val="Лист1"/>
      <sheetName val="сс"/>
      <sheetName val="Реестр исполненных"/>
      <sheetName val="Лист2"/>
    </sheetNames>
    <sheetDataSet>
      <sheetData sheetId="0"/>
      <sheetData sheetId="1">
        <row r="2376">
          <cell r="AL2376">
            <v>1296694.8900000001</v>
          </cell>
        </row>
      </sheetData>
      <sheetData sheetId="2">
        <row r="2">
          <cell r="AJ2">
            <v>466.1</v>
          </cell>
        </row>
        <row r="3">
          <cell r="AJ3">
            <v>466.1</v>
          </cell>
        </row>
        <row r="4">
          <cell r="AJ4">
            <v>466.1</v>
          </cell>
        </row>
        <row r="5">
          <cell r="AJ5">
            <v>466.1</v>
          </cell>
        </row>
        <row r="6">
          <cell r="AJ6">
            <v>466.1</v>
          </cell>
        </row>
        <row r="7">
          <cell r="AJ7">
            <v>466.1</v>
          </cell>
        </row>
        <row r="8">
          <cell r="AJ8">
            <v>466.1</v>
          </cell>
        </row>
        <row r="9">
          <cell r="AJ9">
            <v>466.1</v>
          </cell>
        </row>
        <row r="10">
          <cell r="AJ10">
            <v>466.1</v>
          </cell>
        </row>
        <row r="11">
          <cell r="AJ11">
            <v>466.1</v>
          </cell>
        </row>
        <row r="12">
          <cell r="AJ12">
            <v>466.1</v>
          </cell>
        </row>
        <row r="13">
          <cell r="AJ13">
            <v>466.1</v>
          </cell>
        </row>
        <row r="14">
          <cell r="AJ14">
            <v>466.1</v>
          </cell>
        </row>
        <row r="15">
          <cell r="AJ15">
            <v>466.1</v>
          </cell>
        </row>
        <row r="16">
          <cell r="AJ16">
            <v>466.1</v>
          </cell>
        </row>
        <row r="17">
          <cell r="AJ17">
            <v>466.1</v>
          </cell>
        </row>
        <row r="18">
          <cell r="AJ18">
            <v>466.1</v>
          </cell>
        </row>
        <row r="19">
          <cell r="AJ19">
            <v>466.1</v>
          </cell>
        </row>
        <row r="20">
          <cell r="AJ20">
            <v>466.1</v>
          </cell>
        </row>
        <row r="21">
          <cell r="AJ21">
            <v>466.1</v>
          </cell>
        </row>
        <row r="22">
          <cell r="AJ22">
            <v>466.1</v>
          </cell>
        </row>
        <row r="23">
          <cell r="AJ23">
            <v>466.1</v>
          </cell>
        </row>
        <row r="24">
          <cell r="AJ24">
            <v>466.1</v>
          </cell>
        </row>
        <row r="25">
          <cell r="AJ25">
            <v>466.1</v>
          </cell>
        </row>
        <row r="26">
          <cell r="AJ26">
            <v>466.1</v>
          </cell>
        </row>
        <row r="27">
          <cell r="AJ27">
            <v>466.1</v>
          </cell>
        </row>
        <row r="28">
          <cell r="AJ28">
            <v>466.1</v>
          </cell>
        </row>
        <row r="29">
          <cell r="AJ29">
            <v>466.1</v>
          </cell>
        </row>
        <row r="30">
          <cell r="AJ30">
            <v>466.1</v>
          </cell>
        </row>
        <row r="31">
          <cell r="AJ31">
            <v>466.1</v>
          </cell>
        </row>
        <row r="32">
          <cell r="AJ32">
            <v>466.1</v>
          </cell>
        </row>
        <row r="33">
          <cell r="AJ33">
            <v>466.1</v>
          </cell>
        </row>
        <row r="34">
          <cell r="AJ34">
            <v>466.1</v>
          </cell>
        </row>
        <row r="35">
          <cell r="AJ35">
            <v>466.1</v>
          </cell>
        </row>
        <row r="36">
          <cell r="AJ36">
            <v>466.1</v>
          </cell>
        </row>
        <row r="37">
          <cell r="AJ37">
            <v>466.1</v>
          </cell>
        </row>
        <row r="38">
          <cell r="AJ38">
            <v>466.1</v>
          </cell>
        </row>
        <row r="39">
          <cell r="AJ39">
            <v>466.1</v>
          </cell>
        </row>
        <row r="40">
          <cell r="AJ40">
            <v>466.1</v>
          </cell>
        </row>
        <row r="41">
          <cell r="AJ41">
            <v>466.1</v>
          </cell>
        </row>
        <row r="42">
          <cell r="AJ42">
            <v>466.1</v>
          </cell>
        </row>
        <row r="43">
          <cell r="AJ43">
            <v>466.1</v>
          </cell>
        </row>
        <row r="44">
          <cell r="AJ44">
            <v>466.1</v>
          </cell>
        </row>
        <row r="45">
          <cell r="AJ45">
            <v>466.1</v>
          </cell>
        </row>
        <row r="46">
          <cell r="AJ46">
            <v>466.1</v>
          </cell>
        </row>
        <row r="47">
          <cell r="AJ47">
            <v>466.1</v>
          </cell>
        </row>
        <row r="48">
          <cell r="AJ48">
            <v>466.1</v>
          </cell>
        </row>
        <row r="49">
          <cell r="AJ49">
            <v>466.1</v>
          </cell>
        </row>
        <row r="50">
          <cell r="AJ50">
            <v>466.1</v>
          </cell>
        </row>
        <row r="51">
          <cell r="AJ51">
            <v>466.1</v>
          </cell>
        </row>
        <row r="52">
          <cell r="AJ52">
            <v>466.1</v>
          </cell>
        </row>
        <row r="53">
          <cell r="AJ53">
            <v>466.1</v>
          </cell>
        </row>
        <row r="54">
          <cell r="AJ54">
            <v>466.1</v>
          </cell>
        </row>
        <row r="55">
          <cell r="AJ55">
            <v>466.1</v>
          </cell>
        </row>
        <row r="56">
          <cell r="AJ56">
            <v>466.1</v>
          </cell>
        </row>
        <row r="57">
          <cell r="AJ57">
            <v>466.1</v>
          </cell>
        </row>
        <row r="58">
          <cell r="AJ58">
            <v>466.1</v>
          </cell>
        </row>
        <row r="59">
          <cell r="AJ59">
            <v>466.1</v>
          </cell>
        </row>
        <row r="60">
          <cell r="AJ60">
            <v>466.1</v>
          </cell>
        </row>
        <row r="61">
          <cell r="AJ61">
            <v>466.1</v>
          </cell>
        </row>
        <row r="62">
          <cell r="AJ62">
            <v>466.1</v>
          </cell>
        </row>
        <row r="63">
          <cell r="AJ63">
            <v>466.1</v>
          </cell>
        </row>
        <row r="64">
          <cell r="AJ64">
            <v>466.1</v>
          </cell>
        </row>
        <row r="65">
          <cell r="AJ65">
            <v>466.1</v>
          </cell>
        </row>
        <row r="66">
          <cell r="AJ66">
            <v>466.1</v>
          </cell>
        </row>
        <row r="67">
          <cell r="AJ67">
            <v>466.1</v>
          </cell>
        </row>
        <row r="68">
          <cell r="AJ68">
            <v>466.1</v>
          </cell>
        </row>
        <row r="69">
          <cell r="AJ69">
            <v>466.1</v>
          </cell>
        </row>
        <row r="70">
          <cell r="AJ70">
            <v>466.1</v>
          </cell>
        </row>
        <row r="71">
          <cell r="AJ71">
            <v>466.1</v>
          </cell>
        </row>
        <row r="72">
          <cell r="AJ72">
            <v>466.1</v>
          </cell>
        </row>
        <row r="73">
          <cell r="AJ73">
            <v>466.1</v>
          </cell>
        </row>
        <row r="74">
          <cell r="AJ74">
            <v>466.1</v>
          </cell>
        </row>
        <row r="75">
          <cell r="AJ75">
            <v>466.1</v>
          </cell>
        </row>
        <row r="76">
          <cell r="AJ76">
            <v>466.1</v>
          </cell>
        </row>
        <row r="77">
          <cell r="AJ77">
            <v>466.1</v>
          </cell>
        </row>
        <row r="78">
          <cell r="AJ78">
            <v>466.1</v>
          </cell>
        </row>
        <row r="79">
          <cell r="AJ79">
            <v>466.1</v>
          </cell>
        </row>
        <row r="80">
          <cell r="AJ80">
            <v>466.1</v>
          </cell>
        </row>
        <row r="81">
          <cell r="AJ81">
            <v>466.1</v>
          </cell>
        </row>
        <row r="82">
          <cell r="AJ82">
            <v>466.1</v>
          </cell>
        </row>
        <row r="83">
          <cell r="AJ83">
            <v>466.1</v>
          </cell>
        </row>
        <row r="84">
          <cell r="AJ84">
            <v>466.1</v>
          </cell>
        </row>
        <row r="85">
          <cell r="AJ85">
            <v>466.1</v>
          </cell>
        </row>
        <row r="86">
          <cell r="AJ86">
            <v>466.1</v>
          </cell>
        </row>
        <row r="87">
          <cell r="AJ87">
            <v>466.1</v>
          </cell>
        </row>
        <row r="88">
          <cell r="AJ88">
            <v>466.1</v>
          </cell>
        </row>
        <row r="89">
          <cell r="AJ89">
            <v>466.1</v>
          </cell>
        </row>
        <row r="90">
          <cell r="AJ90">
            <v>466.1</v>
          </cell>
        </row>
        <row r="91">
          <cell r="AJ91">
            <v>466.1</v>
          </cell>
        </row>
        <row r="92">
          <cell r="AJ92">
            <v>466.1</v>
          </cell>
        </row>
        <row r="93">
          <cell r="AJ93">
            <v>466.1</v>
          </cell>
        </row>
        <row r="94">
          <cell r="AJ94">
            <v>466.1</v>
          </cell>
        </row>
        <row r="95">
          <cell r="AJ95">
            <v>466.1</v>
          </cell>
        </row>
        <row r="96">
          <cell r="AJ96">
            <v>466.1</v>
          </cell>
        </row>
        <row r="97">
          <cell r="AJ97">
            <v>466.1</v>
          </cell>
        </row>
        <row r="98">
          <cell r="AJ98">
            <v>466.1</v>
          </cell>
        </row>
        <row r="99">
          <cell r="AJ99">
            <v>466.1</v>
          </cell>
        </row>
        <row r="100">
          <cell r="AJ100">
            <v>466.1</v>
          </cell>
        </row>
        <row r="101">
          <cell r="AJ101">
            <v>466.1</v>
          </cell>
        </row>
        <row r="102">
          <cell r="AJ102">
            <v>466.1</v>
          </cell>
        </row>
        <row r="103">
          <cell r="AJ103">
            <v>466.1</v>
          </cell>
        </row>
        <row r="104">
          <cell r="AJ104">
            <v>466.1</v>
          </cell>
        </row>
        <row r="105">
          <cell r="AJ105">
            <v>466.1</v>
          </cell>
        </row>
        <row r="106">
          <cell r="AJ106">
            <v>466.1</v>
          </cell>
        </row>
        <row r="107">
          <cell r="AJ107">
            <v>466.1</v>
          </cell>
        </row>
        <row r="108">
          <cell r="AJ108">
            <v>466.1</v>
          </cell>
        </row>
        <row r="109">
          <cell r="AJ109">
            <v>466.1</v>
          </cell>
        </row>
        <row r="110">
          <cell r="AJ110">
            <v>466.1</v>
          </cell>
        </row>
        <row r="111">
          <cell r="AJ111">
            <v>466.1</v>
          </cell>
        </row>
        <row r="112">
          <cell r="AJ112">
            <v>466.1</v>
          </cell>
        </row>
        <row r="113">
          <cell r="AJ113">
            <v>466.1</v>
          </cell>
        </row>
        <row r="114">
          <cell r="AJ114">
            <v>466.1</v>
          </cell>
        </row>
        <row r="115">
          <cell r="AJ115">
            <v>466.1</v>
          </cell>
        </row>
        <row r="116">
          <cell r="AJ116">
            <v>466.1</v>
          </cell>
        </row>
        <row r="117">
          <cell r="AJ117">
            <v>466.1</v>
          </cell>
        </row>
        <row r="118">
          <cell r="AJ118">
            <v>466.1</v>
          </cell>
        </row>
        <row r="119">
          <cell r="AJ119">
            <v>466.1</v>
          </cell>
        </row>
        <row r="120">
          <cell r="AJ120">
            <v>466.1</v>
          </cell>
        </row>
        <row r="121">
          <cell r="AJ121">
            <v>466.1</v>
          </cell>
        </row>
        <row r="122">
          <cell r="AJ122">
            <v>466.1</v>
          </cell>
        </row>
        <row r="123">
          <cell r="AJ123">
            <v>466.1</v>
          </cell>
        </row>
        <row r="124">
          <cell r="AJ124">
            <v>466.1</v>
          </cell>
        </row>
        <row r="125">
          <cell r="AJ125">
            <v>466.1</v>
          </cell>
        </row>
        <row r="126">
          <cell r="AJ126">
            <v>466.1</v>
          </cell>
        </row>
        <row r="127">
          <cell r="AJ127">
            <v>466.1</v>
          </cell>
        </row>
        <row r="128">
          <cell r="AJ128">
            <v>466.1</v>
          </cell>
        </row>
        <row r="129">
          <cell r="AJ129">
            <v>466.1</v>
          </cell>
        </row>
        <row r="130">
          <cell r="AJ130">
            <v>466.1</v>
          </cell>
        </row>
        <row r="131">
          <cell r="AJ131">
            <v>466.1</v>
          </cell>
        </row>
        <row r="132">
          <cell r="AJ132">
            <v>466.1</v>
          </cell>
        </row>
        <row r="133">
          <cell r="AJ133">
            <v>466.1</v>
          </cell>
        </row>
        <row r="134">
          <cell r="AJ134">
            <v>466.1</v>
          </cell>
        </row>
        <row r="135">
          <cell r="AJ135">
            <v>466.1</v>
          </cell>
        </row>
        <row r="136">
          <cell r="AJ136">
            <v>466.1</v>
          </cell>
        </row>
        <row r="137">
          <cell r="AJ137">
            <v>466.1</v>
          </cell>
        </row>
        <row r="138">
          <cell r="AJ138">
            <v>466.1</v>
          </cell>
        </row>
        <row r="139">
          <cell r="AJ139">
            <v>466.1</v>
          </cell>
        </row>
        <row r="140">
          <cell r="AJ140">
            <v>466.1</v>
          </cell>
        </row>
        <row r="141">
          <cell r="AJ141">
            <v>466.1</v>
          </cell>
        </row>
        <row r="142">
          <cell r="AJ142">
            <v>466.1</v>
          </cell>
        </row>
        <row r="143">
          <cell r="AJ143">
            <v>466.1</v>
          </cell>
        </row>
        <row r="144">
          <cell r="AJ144">
            <v>466.1</v>
          </cell>
        </row>
        <row r="145">
          <cell r="AJ145">
            <v>466.1</v>
          </cell>
        </row>
        <row r="146">
          <cell r="AJ146">
            <v>466.1</v>
          </cell>
        </row>
        <row r="147">
          <cell r="AJ147">
            <v>466.1</v>
          </cell>
        </row>
        <row r="148">
          <cell r="AJ148">
            <v>466.1</v>
          </cell>
        </row>
        <row r="149">
          <cell r="AJ149">
            <v>466.1</v>
          </cell>
        </row>
        <row r="150">
          <cell r="AJ150">
            <v>466.1</v>
          </cell>
        </row>
        <row r="151">
          <cell r="AJ151">
            <v>466.1</v>
          </cell>
        </row>
        <row r="152">
          <cell r="AJ152">
            <v>466.1</v>
          </cell>
        </row>
        <row r="153">
          <cell r="AJ153">
            <v>466.1</v>
          </cell>
        </row>
        <row r="154">
          <cell r="AJ154">
            <v>466.1</v>
          </cell>
        </row>
        <row r="155">
          <cell r="AJ155">
            <v>466.1</v>
          </cell>
        </row>
        <row r="156">
          <cell r="AJ156">
            <v>466.1</v>
          </cell>
        </row>
        <row r="157">
          <cell r="AJ157">
            <v>466.1</v>
          </cell>
        </row>
        <row r="158">
          <cell r="AJ158">
            <v>466.1</v>
          </cell>
        </row>
        <row r="159">
          <cell r="AJ159">
            <v>466.1</v>
          </cell>
        </row>
        <row r="160">
          <cell r="AJ160">
            <v>466.1</v>
          </cell>
        </row>
        <row r="161">
          <cell r="AJ161">
            <v>466.1</v>
          </cell>
        </row>
        <row r="162">
          <cell r="AJ162">
            <v>466.1</v>
          </cell>
        </row>
        <row r="163">
          <cell r="AJ163">
            <v>466.1</v>
          </cell>
        </row>
        <row r="164">
          <cell r="AJ164">
            <v>466.1</v>
          </cell>
        </row>
        <row r="165">
          <cell r="AJ165">
            <v>466.1</v>
          </cell>
        </row>
        <row r="166">
          <cell r="AJ166">
            <v>466.1</v>
          </cell>
        </row>
        <row r="167">
          <cell r="AJ167">
            <v>466.1</v>
          </cell>
        </row>
        <row r="168">
          <cell r="AJ168">
            <v>466.1</v>
          </cell>
        </row>
        <row r="169">
          <cell r="AJ169">
            <v>466.1</v>
          </cell>
        </row>
        <row r="170">
          <cell r="AJ170">
            <v>466.1</v>
          </cell>
        </row>
        <row r="171">
          <cell r="AJ171">
            <v>466.1</v>
          </cell>
        </row>
        <row r="172">
          <cell r="AJ172">
            <v>466.1</v>
          </cell>
        </row>
        <row r="173">
          <cell r="AJ173">
            <v>466.1</v>
          </cell>
        </row>
        <row r="174">
          <cell r="AJ174">
            <v>466.1</v>
          </cell>
        </row>
        <row r="175">
          <cell r="AJ175">
            <v>466.1</v>
          </cell>
        </row>
        <row r="176">
          <cell r="AJ176">
            <v>466.1</v>
          </cell>
        </row>
        <row r="177">
          <cell r="AJ177">
            <v>466.1</v>
          </cell>
        </row>
        <row r="178">
          <cell r="AJ178">
            <v>466.1</v>
          </cell>
        </row>
        <row r="179">
          <cell r="AJ179">
            <v>466.1</v>
          </cell>
        </row>
        <row r="180">
          <cell r="AJ180">
            <v>466.1</v>
          </cell>
        </row>
        <row r="181">
          <cell r="AJ181">
            <v>466.1</v>
          </cell>
        </row>
        <row r="182">
          <cell r="AJ182">
            <v>466.1</v>
          </cell>
        </row>
        <row r="183">
          <cell r="AJ183">
            <v>466.1</v>
          </cell>
        </row>
        <row r="184">
          <cell r="AJ184">
            <v>466.1</v>
          </cell>
        </row>
        <row r="185">
          <cell r="AJ185">
            <v>466.1</v>
          </cell>
        </row>
        <row r="186">
          <cell r="AJ186">
            <v>466.1</v>
          </cell>
        </row>
        <row r="187">
          <cell r="AJ187">
            <v>466.1</v>
          </cell>
        </row>
        <row r="188">
          <cell r="AJ188">
            <v>466.1</v>
          </cell>
        </row>
        <row r="189">
          <cell r="AJ189">
            <v>466.1</v>
          </cell>
        </row>
        <row r="190">
          <cell r="AJ190">
            <v>466.1</v>
          </cell>
        </row>
        <row r="191">
          <cell r="AJ191">
            <v>466.1</v>
          </cell>
        </row>
        <row r="192">
          <cell r="AJ192">
            <v>466.1</v>
          </cell>
        </row>
        <row r="193">
          <cell r="AJ193">
            <v>466.1</v>
          </cell>
        </row>
        <row r="194">
          <cell r="AJ194">
            <v>466.1</v>
          </cell>
        </row>
        <row r="195">
          <cell r="AJ195">
            <v>466.1</v>
          </cell>
        </row>
        <row r="196">
          <cell r="AJ196">
            <v>466.1</v>
          </cell>
        </row>
        <row r="197">
          <cell r="AJ197">
            <v>466.1</v>
          </cell>
        </row>
        <row r="198">
          <cell r="AJ198">
            <v>466.1</v>
          </cell>
        </row>
        <row r="199">
          <cell r="AJ199">
            <v>466.1</v>
          </cell>
        </row>
        <row r="200">
          <cell r="AJ200">
            <v>466.1</v>
          </cell>
        </row>
        <row r="201">
          <cell r="AJ201">
            <v>466.1</v>
          </cell>
        </row>
        <row r="202">
          <cell r="AJ202">
            <v>466.1</v>
          </cell>
        </row>
        <row r="203">
          <cell r="AJ203">
            <v>466.1</v>
          </cell>
        </row>
        <row r="204">
          <cell r="AJ204">
            <v>466.1</v>
          </cell>
        </row>
        <row r="205">
          <cell r="AJ205">
            <v>466.1</v>
          </cell>
        </row>
        <row r="206">
          <cell r="AJ206">
            <v>466.1</v>
          </cell>
        </row>
        <row r="207">
          <cell r="AJ207">
            <v>466.1</v>
          </cell>
        </row>
        <row r="208">
          <cell r="AJ208">
            <v>466.1</v>
          </cell>
        </row>
        <row r="209">
          <cell r="AJ209">
            <v>466.1</v>
          </cell>
        </row>
        <row r="210">
          <cell r="AJ210">
            <v>466.1</v>
          </cell>
        </row>
        <row r="211">
          <cell r="AJ211">
            <v>466.1</v>
          </cell>
        </row>
        <row r="212">
          <cell r="AJ212">
            <v>466.1</v>
          </cell>
        </row>
        <row r="213">
          <cell r="AJ213">
            <v>466.1</v>
          </cell>
        </row>
        <row r="214">
          <cell r="AJ214">
            <v>466.1</v>
          </cell>
        </row>
        <row r="215">
          <cell r="AJ215">
            <v>466.1</v>
          </cell>
        </row>
        <row r="216">
          <cell r="AJ216">
            <v>466.1</v>
          </cell>
        </row>
        <row r="217">
          <cell r="AJ217">
            <v>466.1</v>
          </cell>
        </row>
        <row r="218">
          <cell r="AJ218">
            <v>466.1</v>
          </cell>
        </row>
        <row r="219">
          <cell r="AJ219">
            <v>466.1</v>
          </cell>
        </row>
        <row r="220">
          <cell r="AJ220">
            <v>466.1</v>
          </cell>
        </row>
        <row r="221">
          <cell r="AJ221">
            <v>466.1</v>
          </cell>
        </row>
        <row r="222">
          <cell r="AJ222">
            <v>466.1</v>
          </cell>
        </row>
        <row r="223">
          <cell r="AJ223">
            <v>466.1</v>
          </cell>
        </row>
        <row r="224">
          <cell r="AJ224">
            <v>466.1</v>
          </cell>
        </row>
        <row r="225">
          <cell r="AJ225">
            <v>466.1</v>
          </cell>
        </row>
        <row r="226">
          <cell r="AJ226">
            <v>466.1</v>
          </cell>
        </row>
        <row r="227">
          <cell r="AJ227">
            <v>466.1</v>
          </cell>
        </row>
        <row r="228">
          <cell r="AJ228">
            <v>466.1</v>
          </cell>
        </row>
        <row r="229">
          <cell r="AJ229">
            <v>466.1</v>
          </cell>
        </row>
        <row r="230">
          <cell r="AJ230">
            <v>466.1</v>
          </cell>
        </row>
        <row r="231">
          <cell r="AJ231">
            <v>466.1</v>
          </cell>
        </row>
        <row r="232">
          <cell r="AJ232">
            <v>466.1</v>
          </cell>
        </row>
        <row r="233">
          <cell r="AJ233">
            <v>466.1</v>
          </cell>
        </row>
        <row r="234">
          <cell r="AJ234">
            <v>466.1</v>
          </cell>
        </row>
        <row r="235">
          <cell r="AJ235">
            <v>466.1</v>
          </cell>
        </row>
        <row r="236">
          <cell r="AJ236">
            <v>466.1</v>
          </cell>
        </row>
        <row r="237">
          <cell r="AJ237">
            <v>466.1</v>
          </cell>
        </row>
        <row r="238">
          <cell r="AJ238">
            <v>466.1</v>
          </cell>
        </row>
        <row r="239">
          <cell r="AJ239">
            <v>466.1</v>
          </cell>
        </row>
        <row r="240">
          <cell r="AJ240">
            <v>466.1</v>
          </cell>
        </row>
        <row r="241">
          <cell r="AJ241">
            <v>466.1</v>
          </cell>
        </row>
        <row r="242">
          <cell r="AJ242">
            <v>466.1</v>
          </cell>
        </row>
        <row r="243">
          <cell r="AJ243">
            <v>466.1</v>
          </cell>
        </row>
        <row r="244">
          <cell r="AJ244">
            <v>466.1</v>
          </cell>
        </row>
        <row r="245">
          <cell r="AJ245">
            <v>466.1</v>
          </cell>
        </row>
        <row r="246">
          <cell r="AJ246">
            <v>466.1</v>
          </cell>
        </row>
        <row r="247">
          <cell r="AJ247">
            <v>466.1</v>
          </cell>
        </row>
        <row r="248">
          <cell r="AJ248">
            <v>466.1</v>
          </cell>
        </row>
        <row r="249">
          <cell r="AJ249">
            <v>466.1</v>
          </cell>
        </row>
        <row r="250">
          <cell r="AJ250">
            <v>466.1</v>
          </cell>
        </row>
        <row r="251">
          <cell r="AJ251">
            <v>466.1</v>
          </cell>
        </row>
        <row r="252">
          <cell r="AJ252">
            <v>466.1</v>
          </cell>
        </row>
        <row r="253">
          <cell r="AJ253">
            <v>466.1</v>
          </cell>
        </row>
        <row r="254">
          <cell r="AJ254">
            <v>466.1</v>
          </cell>
        </row>
        <row r="255">
          <cell r="AJ255">
            <v>466.1</v>
          </cell>
        </row>
        <row r="256">
          <cell r="AJ256">
            <v>466.1</v>
          </cell>
        </row>
        <row r="257">
          <cell r="AJ257">
            <v>466.1</v>
          </cell>
        </row>
        <row r="258">
          <cell r="AJ258">
            <v>466.1</v>
          </cell>
        </row>
        <row r="259">
          <cell r="AJ259">
            <v>466.1</v>
          </cell>
        </row>
        <row r="260">
          <cell r="AJ260">
            <v>466.1</v>
          </cell>
        </row>
        <row r="261">
          <cell r="AJ261">
            <v>466.1</v>
          </cell>
        </row>
        <row r="262">
          <cell r="AJ262">
            <v>466.1</v>
          </cell>
        </row>
        <row r="263">
          <cell r="AJ263">
            <v>466.1</v>
          </cell>
        </row>
        <row r="264">
          <cell r="AJ264">
            <v>466.1</v>
          </cell>
        </row>
        <row r="265">
          <cell r="AJ265">
            <v>466.1</v>
          </cell>
        </row>
        <row r="266">
          <cell r="AJ266">
            <v>466.1</v>
          </cell>
        </row>
        <row r="267">
          <cell r="AJ267">
            <v>466.1</v>
          </cell>
        </row>
        <row r="268">
          <cell r="AJ268">
            <v>466.1</v>
          </cell>
        </row>
        <row r="269">
          <cell r="AJ269">
            <v>466.1</v>
          </cell>
        </row>
        <row r="270">
          <cell r="AJ270">
            <v>466.1</v>
          </cell>
        </row>
        <row r="271">
          <cell r="AJ271">
            <v>466.1</v>
          </cell>
        </row>
        <row r="272">
          <cell r="AJ272">
            <v>466.1</v>
          </cell>
        </row>
        <row r="273">
          <cell r="AJ273">
            <v>466.1</v>
          </cell>
        </row>
        <row r="274">
          <cell r="AJ274">
            <v>466.1</v>
          </cell>
        </row>
        <row r="275">
          <cell r="AJ275">
            <v>466.1</v>
          </cell>
        </row>
        <row r="276">
          <cell r="AJ276">
            <v>466.1</v>
          </cell>
        </row>
        <row r="277">
          <cell r="AJ277">
            <v>466.1</v>
          </cell>
        </row>
        <row r="278">
          <cell r="AJ278">
            <v>466.1</v>
          </cell>
        </row>
        <row r="279">
          <cell r="AJ279">
            <v>466.1</v>
          </cell>
        </row>
        <row r="280">
          <cell r="AJ280">
            <v>466.1</v>
          </cell>
        </row>
        <row r="281">
          <cell r="AJ281">
            <v>466.1</v>
          </cell>
        </row>
        <row r="282">
          <cell r="AJ282">
            <v>466.1</v>
          </cell>
        </row>
        <row r="283">
          <cell r="AJ283">
            <v>466.1</v>
          </cell>
        </row>
        <row r="284">
          <cell r="AJ284">
            <v>466.1</v>
          </cell>
        </row>
        <row r="285">
          <cell r="AJ285">
            <v>466.1</v>
          </cell>
        </row>
        <row r="286">
          <cell r="AJ286">
            <v>466.1</v>
          </cell>
        </row>
        <row r="287">
          <cell r="AJ287">
            <v>466.1</v>
          </cell>
        </row>
        <row r="288">
          <cell r="AJ288">
            <v>466.1</v>
          </cell>
        </row>
        <row r="289">
          <cell r="AJ289">
            <v>466.1</v>
          </cell>
        </row>
        <row r="290">
          <cell r="AJ290">
            <v>466.1</v>
          </cell>
        </row>
        <row r="291">
          <cell r="AJ291">
            <v>466.1</v>
          </cell>
        </row>
        <row r="292">
          <cell r="AJ292">
            <v>466.1</v>
          </cell>
        </row>
        <row r="293">
          <cell r="AJ293">
            <v>466.1</v>
          </cell>
        </row>
        <row r="294">
          <cell r="AJ294">
            <v>466.1</v>
          </cell>
        </row>
        <row r="295">
          <cell r="AJ295">
            <v>466.1</v>
          </cell>
        </row>
        <row r="296">
          <cell r="AJ296">
            <v>466.1</v>
          </cell>
        </row>
        <row r="297">
          <cell r="AJ297">
            <v>466.1</v>
          </cell>
        </row>
        <row r="298">
          <cell r="AJ298">
            <v>466.1</v>
          </cell>
        </row>
        <row r="299">
          <cell r="AJ299">
            <v>466.1</v>
          </cell>
        </row>
        <row r="300">
          <cell r="AJ300">
            <v>466.1</v>
          </cell>
        </row>
        <row r="301">
          <cell r="AJ301">
            <v>466.1</v>
          </cell>
        </row>
        <row r="302">
          <cell r="AJ302">
            <v>466.1</v>
          </cell>
        </row>
        <row r="303">
          <cell r="AJ303">
            <v>466.1</v>
          </cell>
        </row>
        <row r="304">
          <cell r="AJ304">
            <v>466.1</v>
          </cell>
        </row>
        <row r="305">
          <cell r="AJ305">
            <v>466.1</v>
          </cell>
        </row>
        <row r="306">
          <cell r="AJ306">
            <v>466.1</v>
          </cell>
        </row>
        <row r="307">
          <cell r="AJ307">
            <v>466.1</v>
          </cell>
        </row>
        <row r="308">
          <cell r="AJ308">
            <v>466.1</v>
          </cell>
        </row>
        <row r="309">
          <cell r="AJ309">
            <v>466.1</v>
          </cell>
        </row>
        <row r="310">
          <cell r="AJ310">
            <v>466.1</v>
          </cell>
        </row>
        <row r="311">
          <cell r="AJ311">
            <v>466.1</v>
          </cell>
        </row>
        <row r="312">
          <cell r="AJ312">
            <v>466.1</v>
          </cell>
        </row>
        <row r="313">
          <cell r="AJ313">
            <v>466.1</v>
          </cell>
        </row>
        <row r="314">
          <cell r="AJ314">
            <v>466.1</v>
          </cell>
        </row>
        <row r="315">
          <cell r="AJ315">
            <v>466.1</v>
          </cell>
        </row>
        <row r="316">
          <cell r="AJ316">
            <v>466.1</v>
          </cell>
        </row>
        <row r="317">
          <cell r="AJ317">
            <v>466.1</v>
          </cell>
        </row>
        <row r="318">
          <cell r="AJ318">
            <v>466.1</v>
          </cell>
        </row>
        <row r="319">
          <cell r="AJ319">
            <v>466.1</v>
          </cell>
        </row>
        <row r="320">
          <cell r="AJ320">
            <v>466.1</v>
          </cell>
        </row>
        <row r="321">
          <cell r="AJ321">
            <v>466.1</v>
          </cell>
        </row>
        <row r="322">
          <cell r="AJ322">
            <v>466.1</v>
          </cell>
        </row>
        <row r="323">
          <cell r="AJ323">
            <v>466.1</v>
          </cell>
        </row>
        <row r="324">
          <cell r="AJ324">
            <v>466.1</v>
          </cell>
        </row>
        <row r="325">
          <cell r="AJ325">
            <v>466.1</v>
          </cell>
        </row>
        <row r="326">
          <cell r="AJ326">
            <v>466.1</v>
          </cell>
        </row>
        <row r="327">
          <cell r="AJ327">
            <v>466.1</v>
          </cell>
        </row>
        <row r="328">
          <cell r="AJ328">
            <v>466.1</v>
          </cell>
        </row>
        <row r="329">
          <cell r="AJ329">
            <v>466.1</v>
          </cell>
        </row>
        <row r="330">
          <cell r="AJ330">
            <v>466.1</v>
          </cell>
        </row>
        <row r="331">
          <cell r="AJ331">
            <v>466.1</v>
          </cell>
        </row>
        <row r="332">
          <cell r="AJ332">
            <v>466.1</v>
          </cell>
        </row>
        <row r="333">
          <cell r="AJ333">
            <v>466.1</v>
          </cell>
        </row>
        <row r="334">
          <cell r="AJ334">
            <v>466.1</v>
          </cell>
        </row>
        <row r="335">
          <cell r="AJ335">
            <v>466.1</v>
          </cell>
        </row>
        <row r="336">
          <cell r="AJ336">
            <v>466.1</v>
          </cell>
        </row>
        <row r="337">
          <cell r="AJ337">
            <v>466.1</v>
          </cell>
        </row>
        <row r="338">
          <cell r="AJ338">
            <v>466.1</v>
          </cell>
        </row>
        <row r="339">
          <cell r="AJ339">
            <v>466.1</v>
          </cell>
        </row>
        <row r="340">
          <cell r="AJ340">
            <v>466.1</v>
          </cell>
        </row>
        <row r="341">
          <cell r="AJ341">
            <v>466.1</v>
          </cell>
        </row>
        <row r="342">
          <cell r="AJ342">
            <v>466.1</v>
          </cell>
        </row>
        <row r="343">
          <cell r="AJ343">
            <v>466.1</v>
          </cell>
        </row>
        <row r="344">
          <cell r="AJ344">
            <v>466.1</v>
          </cell>
        </row>
        <row r="345">
          <cell r="AJ345">
            <v>466.1</v>
          </cell>
        </row>
        <row r="346">
          <cell r="AJ346">
            <v>466.1</v>
          </cell>
        </row>
        <row r="347">
          <cell r="AJ347">
            <v>466.1</v>
          </cell>
        </row>
        <row r="348">
          <cell r="AJ348">
            <v>466.1</v>
          </cell>
        </row>
        <row r="349">
          <cell r="AJ349">
            <v>466.1</v>
          </cell>
        </row>
        <row r="350">
          <cell r="AJ350">
            <v>466.1</v>
          </cell>
        </row>
        <row r="351">
          <cell r="AJ351">
            <v>466.1</v>
          </cell>
        </row>
        <row r="352">
          <cell r="AJ352">
            <v>466.1</v>
          </cell>
        </row>
        <row r="353">
          <cell r="AJ353">
            <v>466.1</v>
          </cell>
        </row>
        <row r="354">
          <cell r="AJ354">
            <v>466.1</v>
          </cell>
        </row>
        <row r="355">
          <cell r="AJ355">
            <v>466.1</v>
          </cell>
        </row>
        <row r="356">
          <cell r="AJ356">
            <v>466.1</v>
          </cell>
        </row>
        <row r="357">
          <cell r="AJ357">
            <v>466.1</v>
          </cell>
        </row>
        <row r="358">
          <cell r="AJ358">
            <v>466.1</v>
          </cell>
        </row>
        <row r="359">
          <cell r="AJ359">
            <v>466.1</v>
          </cell>
        </row>
        <row r="360">
          <cell r="AJ360">
            <v>466.1</v>
          </cell>
        </row>
        <row r="361">
          <cell r="AJ361">
            <v>466.1</v>
          </cell>
        </row>
        <row r="362">
          <cell r="AJ362">
            <v>466.1</v>
          </cell>
        </row>
        <row r="363">
          <cell r="AJ363">
            <v>466.1</v>
          </cell>
        </row>
        <row r="364">
          <cell r="AJ364">
            <v>466.1</v>
          </cell>
        </row>
        <row r="365">
          <cell r="AJ365">
            <v>466.1</v>
          </cell>
        </row>
        <row r="366">
          <cell r="AJ366">
            <v>466.1</v>
          </cell>
        </row>
        <row r="367">
          <cell r="AJ367">
            <v>466.1</v>
          </cell>
        </row>
        <row r="368">
          <cell r="AJ368">
            <v>466.1</v>
          </cell>
        </row>
        <row r="369">
          <cell r="AJ369">
            <v>466.1</v>
          </cell>
        </row>
        <row r="370">
          <cell r="AJ370">
            <v>466.1</v>
          </cell>
        </row>
        <row r="371">
          <cell r="AJ371">
            <v>466.1</v>
          </cell>
        </row>
        <row r="372">
          <cell r="AJ372">
            <v>466.1</v>
          </cell>
        </row>
        <row r="373">
          <cell r="AJ373">
            <v>466.1</v>
          </cell>
        </row>
        <row r="374">
          <cell r="AJ374">
            <v>466.1</v>
          </cell>
        </row>
        <row r="375">
          <cell r="AJ375">
            <v>466.1</v>
          </cell>
        </row>
        <row r="376">
          <cell r="AJ376">
            <v>466.1</v>
          </cell>
        </row>
        <row r="377">
          <cell r="AJ377">
            <v>466.1</v>
          </cell>
        </row>
        <row r="378">
          <cell r="AJ378">
            <v>466.1</v>
          </cell>
        </row>
        <row r="379">
          <cell r="AJ379">
            <v>466.1</v>
          </cell>
        </row>
        <row r="380">
          <cell r="AJ380">
            <v>466.1</v>
          </cell>
        </row>
        <row r="381">
          <cell r="AJ381">
            <v>466.1</v>
          </cell>
        </row>
        <row r="382">
          <cell r="AJ382">
            <v>466.1</v>
          </cell>
        </row>
        <row r="383">
          <cell r="AJ383">
            <v>466.1</v>
          </cell>
        </row>
        <row r="384">
          <cell r="AJ384">
            <v>466.1</v>
          </cell>
        </row>
        <row r="385">
          <cell r="AJ385">
            <v>466.1</v>
          </cell>
        </row>
        <row r="386">
          <cell r="AJ386">
            <v>466.1</v>
          </cell>
        </row>
        <row r="387">
          <cell r="AJ387">
            <v>466.1</v>
          </cell>
        </row>
        <row r="388">
          <cell r="AJ388">
            <v>466.1</v>
          </cell>
        </row>
        <row r="389">
          <cell r="AJ389">
            <v>466.1</v>
          </cell>
        </row>
        <row r="390">
          <cell r="AJ390">
            <v>466.1</v>
          </cell>
        </row>
        <row r="391">
          <cell r="AJ391">
            <v>466.1</v>
          </cell>
        </row>
        <row r="392">
          <cell r="AJ392">
            <v>466.1</v>
          </cell>
        </row>
        <row r="393">
          <cell r="AJ393">
            <v>466.1</v>
          </cell>
        </row>
        <row r="394">
          <cell r="AJ394">
            <v>466.1</v>
          </cell>
        </row>
        <row r="395">
          <cell r="AJ395">
            <v>466.1</v>
          </cell>
        </row>
        <row r="396">
          <cell r="AJ396">
            <v>466.1</v>
          </cell>
        </row>
        <row r="397">
          <cell r="AJ397">
            <v>466.1</v>
          </cell>
        </row>
        <row r="398">
          <cell r="AJ398">
            <v>466.1</v>
          </cell>
        </row>
        <row r="399">
          <cell r="AJ399">
            <v>466.1</v>
          </cell>
        </row>
        <row r="400">
          <cell r="AJ400">
            <v>466.1</v>
          </cell>
        </row>
        <row r="401">
          <cell r="AJ401">
            <v>466.1</v>
          </cell>
        </row>
        <row r="402">
          <cell r="AJ402">
            <v>466.1</v>
          </cell>
        </row>
        <row r="403">
          <cell r="AJ403">
            <v>466.1</v>
          </cell>
        </row>
        <row r="404">
          <cell r="AJ404">
            <v>466.1</v>
          </cell>
        </row>
        <row r="405">
          <cell r="AJ405">
            <v>466.1</v>
          </cell>
        </row>
        <row r="406">
          <cell r="AJ406">
            <v>466.1</v>
          </cell>
        </row>
        <row r="407">
          <cell r="AJ407">
            <v>466.1</v>
          </cell>
        </row>
        <row r="408">
          <cell r="AJ408">
            <v>466.1</v>
          </cell>
        </row>
        <row r="409">
          <cell r="AJ409">
            <v>466.1</v>
          </cell>
        </row>
        <row r="410">
          <cell r="AJ410">
            <v>466.1</v>
          </cell>
        </row>
        <row r="411">
          <cell r="AJ411">
            <v>466.1</v>
          </cell>
        </row>
        <row r="412">
          <cell r="AJ412">
            <v>466.1</v>
          </cell>
        </row>
        <row r="413">
          <cell r="AJ413">
            <v>466.1</v>
          </cell>
        </row>
        <row r="414">
          <cell r="AJ414">
            <v>466.1</v>
          </cell>
        </row>
        <row r="415">
          <cell r="AJ415">
            <v>466.1</v>
          </cell>
        </row>
        <row r="416">
          <cell r="AJ416">
            <v>466.1</v>
          </cell>
        </row>
        <row r="417">
          <cell r="AJ417">
            <v>466.1</v>
          </cell>
        </row>
        <row r="418">
          <cell r="AJ418">
            <v>466.1</v>
          </cell>
        </row>
        <row r="419">
          <cell r="AJ419">
            <v>466.1</v>
          </cell>
        </row>
        <row r="420">
          <cell r="AJ420">
            <v>466.1</v>
          </cell>
        </row>
        <row r="421">
          <cell r="AJ421">
            <v>466.1</v>
          </cell>
        </row>
        <row r="422">
          <cell r="AJ422">
            <v>466.1</v>
          </cell>
        </row>
        <row r="423">
          <cell r="AJ423">
            <v>466.1</v>
          </cell>
        </row>
        <row r="424">
          <cell r="AJ424">
            <v>466.1</v>
          </cell>
        </row>
        <row r="425">
          <cell r="AJ425">
            <v>466.1</v>
          </cell>
        </row>
        <row r="426">
          <cell r="AJ426">
            <v>466.1</v>
          </cell>
        </row>
        <row r="427">
          <cell r="AJ427">
            <v>466.1</v>
          </cell>
        </row>
        <row r="428">
          <cell r="AJ428">
            <v>466.1</v>
          </cell>
        </row>
        <row r="429">
          <cell r="AJ429">
            <v>466.1</v>
          </cell>
        </row>
        <row r="430">
          <cell r="AJ430">
            <v>466.1</v>
          </cell>
        </row>
        <row r="431">
          <cell r="AJ431">
            <v>466.1</v>
          </cell>
        </row>
        <row r="432">
          <cell r="AJ432">
            <v>466.1</v>
          </cell>
        </row>
        <row r="433">
          <cell r="AJ433">
            <v>466.1</v>
          </cell>
        </row>
        <row r="434">
          <cell r="AJ434">
            <v>466.1</v>
          </cell>
        </row>
        <row r="435">
          <cell r="AJ435">
            <v>466.1</v>
          </cell>
        </row>
        <row r="436">
          <cell r="AJ436">
            <v>466.1</v>
          </cell>
        </row>
        <row r="437">
          <cell r="AJ437">
            <v>466.1</v>
          </cell>
        </row>
        <row r="438">
          <cell r="AJ438">
            <v>466.1</v>
          </cell>
        </row>
        <row r="439">
          <cell r="AJ439">
            <v>466.1</v>
          </cell>
        </row>
        <row r="440">
          <cell r="AJ440">
            <v>466.1</v>
          </cell>
        </row>
        <row r="441">
          <cell r="AJ441">
            <v>466.1</v>
          </cell>
        </row>
        <row r="442">
          <cell r="AJ442">
            <v>466.1</v>
          </cell>
        </row>
        <row r="443">
          <cell r="AJ443">
            <v>466.1</v>
          </cell>
        </row>
        <row r="444">
          <cell r="AJ444">
            <v>466.1</v>
          </cell>
        </row>
        <row r="445">
          <cell r="AJ445">
            <v>466.1</v>
          </cell>
        </row>
        <row r="446">
          <cell r="AJ446">
            <v>466.1</v>
          </cell>
        </row>
        <row r="447">
          <cell r="AJ447">
            <v>466.1</v>
          </cell>
        </row>
        <row r="448">
          <cell r="AJ448">
            <v>466.1</v>
          </cell>
        </row>
        <row r="449">
          <cell r="AJ449">
            <v>466.1</v>
          </cell>
        </row>
        <row r="450">
          <cell r="AJ450">
            <v>466.1</v>
          </cell>
        </row>
        <row r="451">
          <cell r="AJ451">
            <v>466.1</v>
          </cell>
        </row>
        <row r="452">
          <cell r="AJ452">
            <v>466.1</v>
          </cell>
        </row>
        <row r="453">
          <cell r="AJ453">
            <v>466.1</v>
          </cell>
        </row>
        <row r="454">
          <cell r="AJ454">
            <v>466.1</v>
          </cell>
        </row>
        <row r="455">
          <cell r="AJ455">
            <v>466.1</v>
          </cell>
        </row>
        <row r="456">
          <cell r="AJ456">
            <v>466.1</v>
          </cell>
        </row>
        <row r="457">
          <cell r="AJ457">
            <v>466.1</v>
          </cell>
        </row>
        <row r="458">
          <cell r="AJ458">
            <v>466.1</v>
          </cell>
        </row>
        <row r="459">
          <cell r="AJ459">
            <v>466.1</v>
          </cell>
        </row>
        <row r="460">
          <cell r="AJ460">
            <v>466.1</v>
          </cell>
        </row>
        <row r="461">
          <cell r="AJ461">
            <v>466.1</v>
          </cell>
        </row>
        <row r="462">
          <cell r="AJ462">
            <v>466.1</v>
          </cell>
        </row>
        <row r="463">
          <cell r="AJ463">
            <v>466.1</v>
          </cell>
        </row>
        <row r="464">
          <cell r="AJ464">
            <v>466.1</v>
          </cell>
        </row>
        <row r="465">
          <cell r="AJ465">
            <v>466.1</v>
          </cell>
        </row>
        <row r="466">
          <cell r="AJ466">
            <v>466.1</v>
          </cell>
        </row>
        <row r="467">
          <cell r="AJ467">
            <v>466.1</v>
          </cell>
        </row>
        <row r="468">
          <cell r="AJ468">
            <v>466.1</v>
          </cell>
        </row>
        <row r="469">
          <cell r="AJ469">
            <v>466.1</v>
          </cell>
        </row>
        <row r="470">
          <cell r="AJ470">
            <v>466.1</v>
          </cell>
        </row>
        <row r="471">
          <cell r="AJ471">
            <v>466.1</v>
          </cell>
        </row>
        <row r="472">
          <cell r="AJ472">
            <v>466.1</v>
          </cell>
        </row>
        <row r="473">
          <cell r="AJ473">
            <v>466.1</v>
          </cell>
        </row>
        <row r="474">
          <cell r="AJ474">
            <v>466.1</v>
          </cell>
        </row>
        <row r="475">
          <cell r="AJ475">
            <v>466.1</v>
          </cell>
        </row>
        <row r="476">
          <cell r="AJ476">
            <v>466.1</v>
          </cell>
        </row>
        <row r="477">
          <cell r="AJ477">
            <v>466.1</v>
          </cell>
        </row>
        <row r="478">
          <cell r="AJ478">
            <v>466.1</v>
          </cell>
        </row>
        <row r="479">
          <cell r="AJ479">
            <v>466.1</v>
          </cell>
        </row>
        <row r="480">
          <cell r="AJ480">
            <v>466.1</v>
          </cell>
        </row>
        <row r="481">
          <cell r="AJ481">
            <v>466.1</v>
          </cell>
        </row>
        <row r="482">
          <cell r="AJ482">
            <v>466.1</v>
          </cell>
        </row>
        <row r="483">
          <cell r="AJ483">
            <v>466.1</v>
          </cell>
        </row>
        <row r="484">
          <cell r="AJ484">
            <v>466.1</v>
          </cell>
        </row>
        <row r="485">
          <cell r="AJ485">
            <v>466.1</v>
          </cell>
        </row>
        <row r="486">
          <cell r="AJ486">
            <v>466.1</v>
          </cell>
        </row>
        <row r="487">
          <cell r="AJ487">
            <v>466.1</v>
          </cell>
        </row>
        <row r="488">
          <cell r="AJ488">
            <v>466.1</v>
          </cell>
        </row>
        <row r="489">
          <cell r="AJ489">
            <v>466.1</v>
          </cell>
        </row>
        <row r="490">
          <cell r="AJ490">
            <v>466.1</v>
          </cell>
        </row>
        <row r="491">
          <cell r="AJ491">
            <v>466.1</v>
          </cell>
        </row>
        <row r="492">
          <cell r="AJ492">
            <v>466.1</v>
          </cell>
        </row>
        <row r="493">
          <cell r="AJ493">
            <v>466.1</v>
          </cell>
        </row>
        <row r="494">
          <cell r="AJ494">
            <v>466.1</v>
          </cell>
        </row>
        <row r="495">
          <cell r="AJ495">
            <v>466.1</v>
          </cell>
        </row>
        <row r="496">
          <cell r="AJ496">
            <v>466.1</v>
          </cell>
        </row>
        <row r="497">
          <cell r="AJ497">
            <v>466.1</v>
          </cell>
        </row>
        <row r="498">
          <cell r="AJ498">
            <v>466.1</v>
          </cell>
        </row>
        <row r="499">
          <cell r="AJ499">
            <v>466.1</v>
          </cell>
        </row>
        <row r="500">
          <cell r="AJ500">
            <v>466.1</v>
          </cell>
        </row>
        <row r="501">
          <cell r="AJ501">
            <v>466.1</v>
          </cell>
        </row>
        <row r="502">
          <cell r="AJ502">
            <v>466.1</v>
          </cell>
        </row>
        <row r="503">
          <cell r="AJ503">
            <v>466.1</v>
          </cell>
        </row>
        <row r="504">
          <cell r="AJ504">
            <v>466.1</v>
          </cell>
        </row>
        <row r="505">
          <cell r="AJ505">
            <v>466.1</v>
          </cell>
        </row>
        <row r="506">
          <cell r="AJ506">
            <v>466.1</v>
          </cell>
        </row>
        <row r="507">
          <cell r="AJ507">
            <v>466.1</v>
          </cell>
        </row>
        <row r="508">
          <cell r="AJ508">
            <v>466.1</v>
          </cell>
        </row>
        <row r="509">
          <cell r="AJ509">
            <v>466.1</v>
          </cell>
        </row>
        <row r="510">
          <cell r="AJ510">
            <v>466.1</v>
          </cell>
        </row>
        <row r="511">
          <cell r="AJ511">
            <v>466.1</v>
          </cell>
        </row>
        <row r="512">
          <cell r="AJ512">
            <v>466.1</v>
          </cell>
        </row>
        <row r="513">
          <cell r="AJ513">
            <v>466.1</v>
          </cell>
        </row>
        <row r="514">
          <cell r="AJ514">
            <v>466.1</v>
          </cell>
        </row>
        <row r="515">
          <cell r="AJ515">
            <v>466.1</v>
          </cell>
        </row>
        <row r="516">
          <cell r="AJ516">
            <v>466.1</v>
          </cell>
        </row>
        <row r="517">
          <cell r="AJ517">
            <v>466.1</v>
          </cell>
        </row>
        <row r="518">
          <cell r="AJ518">
            <v>466.1</v>
          </cell>
        </row>
        <row r="519">
          <cell r="AJ519">
            <v>466.1</v>
          </cell>
        </row>
        <row r="520">
          <cell r="AJ520">
            <v>466.1</v>
          </cell>
        </row>
        <row r="521">
          <cell r="AJ521">
            <v>466.1</v>
          </cell>
        </row>
        <row r="522">
          <cell r="AJ522">
            <v>466.1</v>
          </cell>
        </row>
        <row r="523">
          <cell r="AJ523">
            <v>466.1</v>
          </cell>
        </row>
        <row r="524">
          <cell r="AJ524">
            <v>466.1</v>
          </cell>
        </row>
        <row r="525">
          <cell r="AJ525">
            <v>466.1</v>
          </cell>
        </row>
        <row r="526">
          <cell r="AJ526">
            <v>466.1</v>
          </cell>
        </row>
        <row r="527">
          <cell r="AJ527">
            <v>466.1</v>
          </cell>
        </row>
        <row r="528">
          <cell r="AJ528">
            <v>466.1</v>
          </cell>
        </row>
        <row r="529">
          <cell r="AJ529">
            <v>466.1</v>
          </cell>
        </row>
        <row r="530">
          <cell r="AJ530">
            <v>466.1</v>
          </cell>
        </row>
        <row r="531">
          <cell r="AJ531">
            <v>466.1</v>
          </cell>
        </row>
        <row r="532">
          <cell r="AJ532">
            <v>466.1</v>
          </cell>
        </row>
        <row r="533">
          <cell r="AJ533">
            <v>466.1</v>
          </cell>
        </row>
        <row r="534">
          <cell r="AJ534">
            <v>466.1</v>
          </cell>
        </row>
        <row r="535">
          <cell r="AJ535">
            <v>466.1</v>
          </cell>
        </row>
        <row r="536">
          <cell r="AJ536">
            <v>466.1</v>
          </cell>
        </row>
        <row r="537">
          <cell r="AJ537">
            <v>466.1</v>
          </cell>
        </row>
        <row r="538">
          <cell r="AJ538">
            <v>466.1</v>
          </cell>
        </row>
        <row r="539">
          <cell r="AJ539">
            <v>466.1</v>
          </cell>
        </row>
        <row r="540">
          <cell r="AJ540">
            <v>466.1</v>
          </cell>
        </row>
        <row r="541">
          <cell r="AJ541">
            <v>466.1</v>
          </cell>
        </row>
        <row r="542">
          <cell r="AJ542">
            <v>466.1</v>
          </cell>
        </row>
        <row r="543">
          <cell r="AJ543">
            <v>466.1</v>
          </cell>
        </row>
        <row r="544">
          <cell r="AJ544">
            <v>466.1</v>
          </cell>
        </row>
        <row r="545">
          <cell r="AJ545">
            <v>466.1</v>
          </cell>
        </row>
        <row r="546">
          <cell r="AJ546">
            <v>466.1</v>
          </cell>
        </row>
        <row r="547">
          <cell r="AJ547">
            <v>466.1</v>
          </cell>
        </row>
        <row r="548">
          <cell r="AJ548">
            <v>466.1</v>
          </cell>
        </row>
        <row r="549">
          <cell r="AJ549">
            <v>466.1</v>
          </cell>
        </row>
        <row r="550">
          <cell r="AJ550">
            <v>466.1</v>
          </cell>
        </row>
        <row r="551">
          <cell r="AJ551">
            <v>466.1</v>
          </cell>
        </row>
        <row r="552">
          <cell r="AJ552">
            <v>466.1</v>
          </cell>
        </row>
        <row r="553">
          <cell r="AJ553">
            <v>466.1</v>
          </cell>
        </row>
        <row r="554">
          <cell r="AJ554">
            <v>466.1</v>
          </cell>
        </row>
        <row r="555">
          <cell r="AJ555">
            <v>466.1</v>
          </cell>
        </row>
        <row r="556">
          <cell r="AJ556">
            <v>466.1</v>
          </cell>
        </row>
        <row r="557">
          <cell r="AJ557">
            <v>466.1</v>
          </cell>
        </row>
        <row r="558">
          <cell r="AJ558">
            <v>466.1</v>
          </cell>
        </row>
        <row r="559">
          <cell r="AJ559">
            <v>466.1</v>
          </cell>
        </row>
        <row r="560">
          <cell r="AJ560">
            <v>466.1</v>
          </cell>
        </row>
        <row r="561">
          <cell r="AJ561">
            <v>466.1</v>
          </cell>
        </row>
        <row r="562">
          <cell r="AJ562">
            <v>466.1</v>
          </cell>
        </row>
        <row r="563">
          <cell r="AJ563">
            <v>466.1</v>
          </cell>
        </row>
        <row r="564">
          <cell r="AJ564">
            <v>466.1</v>
          </cell>
        </row>
        <row r="565">
          <cell r="AJ565">
            <v>466.1</v>
          </cell>
        </row>
        <row r="566">
          <cell r="AJ566">
            <v>466.1</v>
          </cell>
        </row>
        <row r="567">
          <cell r="AJ567">
            <v>466.1</v>
          </cell>
        </row>
        <row r="568">
          <cell r="AJ568">
            <v>466.1</v>
          </cell>
        </row>
        <row r="569">
          <cell r="AJ569">
            <v>466.1</v>
          </cell>
        </row>
        <row r="570">
          <cell r="AJ570">
            <v>466.1</v>
          </cell>
        </row>
        <row r="571">
          <cell r="AJ571">
            <v>466.1</v>
          </cell>
        </row>
        <row r="572">
          <cell r="AJ572">
            <v>466.1</v>
          </cell>
        </row>
        <row r="573">
          <cell r="AJ573">
            <v>466.1</v>
          </cell>
        </row>
        <row r="574">
          <cell r="AJ574">
            <v>466.1</v>
          </cell>
        </row>
        <row r="575">
          <cell r="AJ575">
            <v>466.1</v>
          </cell>
        </row>
        <row r="576">
          <cell r="AJ576">
            <v>466.1</v>
          </cell>
        </row>
        <row r="577">
          <cell r="AJ577">
            <v>466.1</v>
          </cell>
        </row>
        <row r="578">
          <cell r="AJ578">
            <v>466.1</v>
          </cell>
        </row>
        <row r="579">
          <cell r="AJ579">
            <v>466.1</v>
          </cell>
        </row>
        <row r="580">
          <cell r="AJ580">
            <v>466.1</v>
          </cell>
        </row>
        <row r="581">
          <cell r="AJ581">
            <v>466.1</v>
          </cell>
        </row>
        <row r="582">
          <cell r="AJ582">
            <v>466.1</v>
          </cell>
        </row>
        <row r="583">
          <cell r="AJ583">
            <v>466.1</v>
          </cell>
        </row>
        <row r="584">
          <cell r="AJ584">
            <v>466.1</v>
          </cell>
        </row>
        <row r="585">
          <cell r="AJ585">
            <v>466.1</v>
          </cell>
        </row>
        <row r="586">
          <cell r="AJ586">
            <v>466.1</v>
          </cell>
        </row>
        <row r="587">
          <cell r="AJ587">
            <v>466.1</v>
          </cell>
        </row>
        <row r="588">
          <cell r="AJ588">
            <v>466.1</v>
          </cell>
        </row>
        <row r="589">
          <cell r="AJ589">
            <v>466.1</v>
          </cell>
        </row>
        <row r="590">
          <cell r="AJ590">
            <v>466.1</v>
          </cell>
        </row>
        <row r="591">
          <cell r="AJ591">
            <v>466.1</v>
          </cell>
        </row>
        <row r="592">
          <cell r="AJ592">
            <v>466.1</v>
          </cell>
        </row>
        <row r="593">
          <cell r="AJ593">
            <v>466.1</v>
          </cell>
        </row>
        <row r="594">
          <cell r="AJ594">
            <v>466.1</v>
          </cell>
        </row>
        <row r="595">
          <cell r="AJ595">
            <v>466.1</v>
          </cell>
        </row>
        <row r="596">
          <cell r="AJ596">
            <v>466.1</v>
          </cell>
        </row>
        <row r="597">
          <cell r="AJ597">
            <v>466.1</v>
          </cell>
        </row>
        <row r="598">
          <cell r="AJ598">
            <v>466.1</v>
          </cell>
        </row>
        <row r="599">
          <cell r="AJ599">
            <v>466.1</v>
          </cell>
        </row>
        <row r="600">
          <cell r="AJ600">
            <v>466.1</v>
          </cell>
        </row>
        <row r="601">
          <cell r="AJ601">
            <v>466.1</v>
          </cell>
        </row>
        <row r="602">
          <cell r="AJ602">
            <v>466.1</v>
          </cell>
        </row>
        <row r="603">
          <cell r="AJ603">
            <v>466.1</v>
          </cell>
        </row>
        <row r="604">
          <cell r="AJ604">
            <v>466.1</v>
          </cell>
        </row>
        <row r="605">
          <cell r="AJ605">
            <v>466.1</v>
          </cell>
        </row>
        <row r="606">
          <cell r="AJ606">
            <v>466.1</v>
          </cell>
        </row>
        <row r="607">
          <cell r="AJ607">
            <v>466.1</v>
          </cell>
        </row>
        <row r="608">
          <cell r="AJ608">
            <v>466.1</v>
          </cell>
        </row>
        <row r="609">
          <cell r="AJ609">
            <v>466.1</v>
          </cell>
        </row>
        <row r="610">
          <cell r="AJ610">
            <v>466.1</v>
          </cell>
        </row>
        <row r="611">
          <cell r="AJ611">
            <v>466.1</v>
          </cell>
        </row>
        <row r="612">
          <cell r="AJ612">
            <v>466.1</v>
          </cell>
        </row>
        <row r="613">
          <cell r="AJ613">
            <v>466.1</v>
          </cell>
        </row>
        <row r="614">
          <cell r="AJ614">
            <v>466.1</v>
          </cell>
        </row>
        <row r="615">
          <cell r="AJ615">
            <v>466.1</v>
          </cell>
        </row>
        <row r="616">
          <cell r="AJ616">
            <v>466.1</v>
          </cell>
        </row>
        <row r="617">
          <cell r="AJ617">
            <v>466.1</v>
          </cell>
        </row>
        <row r="618">
          <cell r="AJ618">
            <v>466.1</v>
          </cell>
        </row>
        <row r="619">
          <cell r="AJ619">
            <v>466.1</v>
          </cell>
        </row>
        <row r="620">
          <cell r="AJ620">
            <v>466.1</v>
          </cell>
        </row>
        <row r="621">
          <cell r="AJ621">
            <v>466.1</v>
          </cell>
        </row>
        <row r="622">
          <cell r="AJ622">
            <v>466.1</v>
          </cell>
        </row>
        <row r="623">
          <cell r="AJ623">
            <v>466.1</v>
          </cell>
        </row>
        <row r="624">
          <cell r="AJ624">
            <v>466.1</v>
          </cell>
        </row>
        <row r="625">
          <cell r="AJ625">
            <v>466.1</v>
          </cell>
        </row>
        <row r="626">
          <cell r="AJ626">
            <v>466.1</v>
          </cell>
        </row>
        <row r="627">
          <cell r="AJ627">
            <v>466.1</v>
          </cell>
        </row>
        <row r="628">
          <cell r="AJ628">
            <v>466.1</v>
          </cell>
        </row>
        <row r="629">
          <cell r="AJ629">
            <v>466.1</v>
          </cell>
        </row>
        <row r="630">
          <cell r="AJ630">
            <v>466.1</v>
          </cell>
        </row>
        <row r="631">
          <cell r="AJ631">
            <v>466.1</v>
          </cell>
        </row>
        <row r="632">
          <cell r="AJ632">
            <v>466.1</v>
          </cell>
        </row>
        <row r="633">
          <cell r="AJ633">
            <v>466.1</v>
          </cell>
        </row>
        <row r="634">
          <cell r="AJ634">
            <v>466.1</v>
          </cell>
        </row>
        <row r="635">
          <cell r="AJ635">
            <v>466.1</v>
          </cell>
        </row>
        <row r="636">
          <cell r="AJ636">
            <v>466.1</v>
          </cell>
        </row>
        <row r="637">
          <cell r="AJ637">
            <v>466.1</v>
          </cell>
        </row>
        <row r="638">
          <cell r="AJ638">
            <v>466.1</v>
          </cell>
        </row>
        <row r="639">
          <cell r="AJ639">
            <v>466.1</v>
          </cell>
        </row>
        <row r="640">
          <cell r="AJ640">
            <v>466.1</v>
          </cell>
        </row>
        <row r="641">
          <cell r="AJ641">
            <v>466.1</v>
          </cell>
        </row>
        <row r="642">
          <cell r="AJ642">
            <v>466.1</v>
          </cell>
        </row>
        <row r="643">
          <cell r="AJ643">
            <v>466.1</v>
          </cell>
        </row>
        <row r="644">
          <cell r="AJ644">
            <v>466.1</v>
          </cell>
        </row>
        <row r="645">
          <cell r="AJ645">
            <v>466.1</v>
          </cell>
        </row>
        <row r="646">
          <cell r="AJ646">
            <v>466.1</v>
          </cell>
        </row>
        <row r="647">
          <cell r="AJ647">
            <v>466.1</v>
          </cell>
        </row>
        <row r="648">
          <cell r="AJ648">
            <v>466.1</v>
          </cell>
        </row>
        <row r="649">
          <cell r="AJ649">
            <v>466.1</v>
          </cell>
        </row>
        <row r="650">
          <cell r="AJ650">
            <v>466.1</v>
          </cell>
        </row>
        <row r="651">
          <cell r="AJ651">
            <v>466.1</v>
          </cell>
        </row>
        <row r="652">
          <cell r="AJ652">
            <v>466.1</v>
          </cell>
        </row>
        <row r="653">
          <cell r="AJ653">
            <v>466.1</v>
          </cell>
        </row>
        <row r="654">
          <cell r="AJ654">
            <v>466.1</v>
          </cell>
        </row>
        <row r="655">
          <cell r="AJ655">
            <v>466.1</v>
          </cell>
        </row>
        <row r="656">
          <cell r="AJ656">
            <v>466.1</v>
          </cell>
        </row>
        <row r="657">
          <cell r="AJ657">
            <v>466.1</v>
          </cell>
        </row>
        <row r="658">
          <cell r="AJ658">
            <v>466.1</v>
          </cell>
        </row>
        <row r="659">
          <cell r="AJ659">
            <v>466.1</v>
          </cell>
        </row>
        <row r="660">
          <cell r="AJ660">
            <v>466.1</v>
          </cell>
        </row>
        <row r="661">
          <cell r="AJ661">
            <v>466.1</v>
          </cell>
        </row>
        <row r="662">
          <cell r="AJ662">
            <v>466.1</v>
          </cell>
        </row>
        <row r="663">
          <cell r="AJ663">
            <v>466.1</v>
          </cell>
        </row>
        <row r="664">
          <cell r="AJ664">
            <v>466.1</v>
          </cell>
        </row>
        <row r="665">
          <cell r="AJ665">
            <v>466.1</v>
          </cell>
        </row>
        <row r="666">
          <cell r="AJ666">
            <v>466.1</v>
          </cell>
        </row>
        <row r="667">
          <cell r="AJ667">
            <v>466.1</v>
          </cell>
        </row>
        <row r="668">
          <cell r="AJ668">
            <v>466.1</v>
          </cell>
        </row>
        <row r="669">
          <cell r="AJ669">
            <v>466.1</v>
          </cell>
        </row>
        <row r="670">
          <cell r="AJ670">
            <v>466.1</v>
          </cell>
        </row>
        <row r="671">
          <cell r="AJ671">
            <v>466.1</v>
          </cell>
        </row>
        <row r="672">
          <cell r="AJ672">
            <v>466.1</v>
          </cell>
        </row>
        <row r="673">
          <cell r="AJ673">
            <v>466.1</v>
          </cell>
        </row>
        <row r="674">
          <cell r="AJ674">
            <v>466.1</v>
          </cell>
        </row>
        <row r="675">
          <cell r="AJ675">
            <v>466.1</v>
          </cell>
        </row>
        <row r="676">
          <cell r="AJ676">
            <v>466.1</v>
          </cell>
        </row>
        <row r="677">
          <cell r="AJ677">
            <v>466.1</v>
          </cell>
        </row>
        <row r="678">
          <cell r="AJ678">
            <v>466.1</v>
          </cell>
        </row>
        <row r="679">
          <cell r="AJ679">
            <v>466.1</v>
          </cell>
        </row>
        <row r="680">
          <cell r="AJ680">
            <v>466.1</v>
          </cell>
        </row>
        <row r="681">
          <cell r="AJ681">
            <v>466.1</v>
          </cell>
        </row>
        <row r="682">
          <cell r="AJ682">
            <v>466.1</v>
          </cell>
        </row>
        <row r="683">
          <cell r="AJ683">
            <v>466.1</v>
          </cell>
        </row>
        <row r="684">
          <cell r="AJ684">
            <v>466.1</v>
          </cell>
        </row>
        <row r="685">
          <cell r="AJ685">
            <v>466.1</v>
          </cell>
        </row>
        <row r="686">
          <cell r="AJ686">
            <v>466.1</v>
          </cell>
        </row>
        <row r="687">
          <cell r="AJ687">
            <v>466.1</v>
          </cell>
        </row>
        <row r="688">
          <cell r="AJ688">
            <v>466.1</v>
          </cell>
        </row>
        <row r="689">
          <cell r="AJ689">
            <v>466.1</v>
          </cell>
        </row>
        <row r="690">
          <cell r="AJ690">
            <v>466.1</v>
          </cell>
        </row>
        <row r="691">
          <cell r="AJ691">
            <v>466.1</v>
          </cell>
        </row>
        <row r="692">
          <cell r="AJ692">
            <v>466.1</v>
          </cell>
        </row>
        <row r="693">
          <cell r="AJ693">
            <v>466.1</v>
          </cell>
        </row>
        <row r="694">
          <cell r="AJ694">
            <v>466.1</v>
          </cell>
        </row>
        <row r="695">
          <cell r="AJ695">
            <v>466.1</v>
          </cell>
        </row>
        <row r="696">
          <cell r="AJ696">
            <v>466.1</v>
          </cell>
        </row>
        <row r="697">
          <cell r="AJ697">
            <v>466.1</v>
          </cell>
        </row>
        <row r="698">
          <cell r="AJ698">
            <v>466.1</v>
          </cell>
        </row>
        <row r="699">
          <cell r="AJ699">
            <v>466.1</v>
          </cell>
        </row>
        <row r="700">
          <cell r="AJ700">
            <v>466.1</v>
          </cell>
        </row>
        <row r="701">
          <cell r="AJ701">
            <v>466.1</v>
          </cell>
        </row>
        <row r="702">
          <cell r="AJ702">
            <v>466.1</v>
          </cell>
        </row>
        <row r="703">
          <cell r="AJ703">
            <v>466.1</v>
          </cell>
        </row>
        <row r="704">
          <cell r="AJ704">
            <v>466.1</v>
          </cell>
        </row>
        <row r="705">
          <cell r="AJ705">
            <v>466.1</v>
          </cell>
        </row>
        <row r="706">
          <cell r="AJ706">
            <v>466.1</v>
          </cell>
        </row>
        <row r="707">
          <cell r="AJ707">
            <v>466.1</v>
          </cell>
        </row>
        <row r="708">
          <cell r="AJ708">
            <v>466.1</v>
          </cell>
        </row>
        <row r="709">
          <cell r="AJ709">
            <v>466.1</v>
          </cell>
        </row>
        <row r="710">
          <cell r="AJ710">
            <v>466.1</v>
          </cell>
        </row>
        <row r="711">
          <cell r="AJ711">
            <v>466.1</v>
          </cell>
        </row>
        <row r="712">
          <cell r="AJ712">
            <v>466.1</v>
          </cell>
        </row>
        <row r="713">
          <cell r="AJ713">
            <v>466.1</v>
          </cell>
        </row>
        <row r="714">
          <cell r="AJ714">
            <v>466.1</v>
          </cell>
        </row>
        <row r="715">
          <cell r="AJ715">
            <v>466.1</v>
          </cell>
        </row>
        <row r="716">
          <cell r="AJ716">
            <v>466.1</v>
          </cell>
        </row>
        <row r="717">
          <cell r="AJ717">
            <v>466.1</v>
          </cell>
        </row>
        <row r="718">
          <cell r="AJ718">
            <v>466.1</v>
          </cell>
        </row>
        <row r="719">
          <cell r="AJ719">
            <v>466.1</v>
          </cell>
        </row>
        <row r="720">
          <cell r="AJ720">
            <v>466.1</v>
          </cell>
        </row>
        <row r="721">
          <cell r="AJ721">
            <v>466.1</v>
          </cell>
        </row>
        <row r="722">
          <cell r="AJ722">
            <v>466.1</v>
          </cell>
        </row>
        <row r="723">
          <cell r="AJ723">
            <v>466.1</v>
          </cell>
        </row>
        <row r="724">
          <cell r="AJ724">
            <v>466.1</v>
          </cell>
        </row>
        <row r="725">
          <cell r="AJ725">
            <v>466.1</v>
          </cell>
        </row>
        <row r="726">
          <cell r="AJ726">
            <v>466.1</v>
          </cell>
        </row>
        <row r="727">
          <cell r="AJ727">
            <v>466.1</v>
          </cell>
        </row>
        <row r="728">
          <cell r="AJ728">
            <v>466.1</v>
          </cell>
        </row>
        <row r="729">
          <cell r="AJ729">
            <v>466.1</v>
          </cell>
        </row>
        <row r="730">
          <cell r="AJ730">
            <v>466.1</v>
          </cell>
        </row>
        <row r="731">
          <cell r="AJ731">
            <v>466.1</v>
          </cell>
        </row>
        <row r="732">
          <cell r="AJ732">
            <v>466.1</v>
          </cell>
        </row>
        <row r="733">
          <cell r="AJ733">
            <v>466.1</v>
          </cell>
        </row>
        <row r="734">
          <cell r="AJ734">
            <v>466.1</v>
          </cell>
        </row>
        <row r="735">
          <cell r="AJ735">
            <v>466.1</v>
          </cell>
        </row>
        <row r="736">
          <cell r="AJ736">
            <v>466.1</v>
          </cell>
        </row>
        <row r="737">
          <cell r="AJ737">
            <v>466.1</v>
          </cell>
        </row>
        <row r="738">
          <cell r="AJ738">
            <v>466.1</v>
          </cell>
        </row>
        <row r="739">
          <cell r="AJ739">
            <v>466.1</v>
          </cell>
        </row>
        <row r="740">
          <cell r="AJ740">
            <v>466.1</v>
          </cell>
        </row>
        <row r="741">
          <cell r="AJ741">
            <v>466.1</v>
          </cell>
        </row>
        <row r="742">
          <cell r="AJ742">
            <v>466.1</v>
          </cell>
        </row>
        <row r="743">
          <cell r="AJ743">
            <v>466.1</v>
          </cell>
        </row>
        <row r="744">
          <cell r="AJ744">
            <v>466.1</v>
          </cell>
        </row>
        <row r="745">
          <cell r="AJ745">
            <v>466.1</v>
          </cell>
        </row>
        <row r="746">
          <cell r="AJ746">
            <v>466.1</v>
          </cell>
        </row>
        <row r="747">
          <cell r="AJ747">
            <v>466.1</v>
          </cell>
        </row>
        <row r="748">
          <cell r="AJ748">
            <v>466.1</v>
          </cell>
        </row>
        <row r="749">
          <cell r="AJ749">
            <v>466.1</v>
          </cell>
        </row>
        <row r="750">
          <cell r="AJ750">
            <v>466.1</v>
          </cell>
        </row>
        <row r="751">
          <cell r="AJ751">
            <v>466.1</v>
          </cell>
        </row>
        <row r="752">
          <cell r="AJ752">
            <v>466.1</v>
          </cell>
        </row>
        <row r="753">
          <cell r="AJ753">
            <v>466.1</v>
          </cell>
        </row>
        <row r="754">
          <cell r="AJ754">
            <v>466.1</v>
          </cell>
        </row>
        <row r="755">
          <cell r="AJ755">
            <v>466.1</v>
          </cell>
        </row>
        <row r="756">
          <cell r="AJ756">
            <v>466.1</v>
          </cell>
        </row>
        <row r="757">
          <cell r="AJ757">
            <v>466.1</v>
          </cell>
        </row>
        <row r="758">
          <cell r="AJ758">
            <v>466.1</v>
          </cell>
        </row>
        <row r="759">
          <cell r="AJ759">
            <v>466.1</v>
          </cell>
        </row>
        <row r="760">
          <cell r="AJ760">
            <v>466.1</v>
          </cell>
        </row>
        <row r="761">
          <cell r="AJ761">
            <v>466.1</v>
          </cell>
        </row>
        <row r="762">
          <cell r="AJ762">
            <v>466.1</v>
          </cell>
        </row>
        <row r="763">
          <cell r="AJ763">
            <v>466.1</v>
          </cell>
        </row>
        <row r="764">
          <cell r="AJ764">
            <v>466.1</v>
          </cell>
        </row>
        <row r="765">
          <cell r="AJ765">
            <v>466.1</v>
          </cell>
        </row>
        <row r="766">
          <cell r="AJ766">
            <v>466.1</v>
          </cell>
        </row>
        <row r="767">
          <cell r="AJ767">
            <v>466.1</v>
          </cell>
        </row>
        <row r="768">
          <cell r="AJ768">
            <v>466.1</v>
          </cell>
        </row>
        <row r="769">
          <cell r="AJ769">
            <v>466.1</v>
          </cell>
        </row>
        <row r="770">
          <cell r="AJ770">
            <v>466.1</v>
          </cell>
        </row>
        <row r="771">
          <cell r="AJ771">
            <v>466.1</v>
          </cell>
        </row>
        <row r="772">
          <cell r="AJ772">
            <v>466.1</v>
          </cell>
        </row>
        <row r="773">
          <cell r="AJ773">
            <v>466.1</v>
          </cell>
        </row>
        <row r="774">
          <cell r="AJ774">
            <v>466.1</v>
          </cell>
        </row>
        <row r="775">
          <cell r="AJ775">
            <v>466.1</v>
          </cell>
        </row>
        <row r="776">
          <cell r="AJ776">
            <v>466.1</v>
          </cell>
        </row>
        <row r="777">
          <cell r="AJ777">
            <v>466.1</v>
          </cell>
        </row>
        <row r="778">
          <cell r="AJ778">
            <v>466.1</v>
          </cell>
        </row>
        <row r="779">
          <cell r="AJ779">
            <v>466.1</v>
          </cell>
        </row>
        <row r="780">
          <cell r="AJ780">
            <v>466.1</v>
          </cell>
        </row>
        <row r="781">
          <cell r="AJ781">
            <v>466.1</v>
          </cell>
        </row>
        <row r="782">
          <cell r="AJ782">
            <v>466.1</v>
          </cell>
        </row>
        <row r="783">
          <cell r="AJ783">
            <v>466.1</v>
          </cell>
        </row>
        <row r="784">
          <cell r="AJ784">
            <v>466.1</v>
          </cell>
        </row>
        <row r="785">
          <cell r="AJ785">
            <v>466.1</v>
          </cell>
        </row>
        <row r="786">
          <cell r="AJ786">
            <v>466.1</v>
          </cell>
        </row>
        <row r="787">
          <cell r="AJ787">
            <v>466.1</v>
          </cell>
        </row>
        <row r="788">
          <cell r="AJ788">
            <v>466.1</v>
          </cell>
        </row>
        <row r="789">
          <cell r="AJ789">
            <v>466.1</v>
          </cell>
        </row>
        <row r="790">
          <cell r="AJ790">
            <v>466.1</v>
          </cell>
        </row>
        <row r="791">
          <cell r="AJ791">
            <v>466.1</v>
          </cell>
        </row>
        <row r="792">
          <cell r="AJ792">
            <v>466.1</v>
          </cell>
        </row>
        <row r="793">
          <cell r="AJ793">
            <v>466.1</v>
          </cell>
        </row>
        <row r="794">
          <cell r="AJ794">
            <v>466.1</v>
          </cell>
        </row>
        <row r="795">
          <cell r="AJ795">
            <v>466.1</v>
          </cell>
        </row>
        <row r="796">
          <cell r="AJ796">
            <v>466.1</v>
          </cell>
        </row>
        <row r="797">
          <cell r="AJ797">
            <v>466.1</v>
          </cell>
        </row>
        <row r="798">
          <cell r="AJ798">
            <v>466.1</v>
          </cell>
        </row>
        <row r="799">
          <cell r="AJ799">
            <v>466.1</v>
          </cell>
        </row>
        <row r="800">
          <cell r="AJ800">
            <v>466.1</v>
          </cell>
        </row>
        <row r="801">
          <cell r="AJ801">
            <v>466.1</v>
          </cell>
        </row>
        <row r="802">
          <cell r="AJ802">
            <v>466.1</v>
          </cell>
        </row>
        <row r="803">
          <cell r="AJ803">
            <v>466.1</v>
          </cell>
        </row>
        <row r="804">
          <cell r="AJ804">
            <v>466.1</v>
          </cell>
        </row>
        <row r="805">
          <cell r="AJ805">
            <v>466.1</v>
          </cell>
        </row>
        <row r="806">
          <cell r="AJ806">
            <v>466.1</v>
          </cell>
        </row>
        <row r="807">
          <cell r="AJ807">
            <v>466.1</v>
          </cell>
        </row>
        <row r="808">
          <cell r="AJ808">
            <v>466.1</v>
          </cell>
        </row>
        <row r="809">
          <cell r="AJ809">
            <v>466.1</v>
          </cell>
        </row>
        <row r="810">
          <cell r="AJ810">
            <v>466.1</v>
          </cell>
        </row>
        <row r="811">
          <cell r="AJ811">
            <v>466.1</v>
          </cell>
        </row>
        <row r="812">
          <cell r="AJ812">
            <v>466.1</v>
          </cell>
        </row>
        <row r="813">
          <cell r="AJ813">
            <v>466.1</v>
          </cell>
        </row>
        <row r="814">
          <cell r="AJ814">
            <v>466.1</v>
          </cell>
        </row>
        <row r="815">
          <cell r="AJ815">
            <v>466.1</v>
          </cell>
        </row>
        <row r="816">
          <cell r="AJ816">
            <v>466.1</v>
          </cell>
        </row>
        <row r="817">
          <cell r="AJ817">
            <v>466.1</v>
          </cell>
        </row>
        <row r="818">
          <cell r="AJ818">
            <v>466.1</v>
          </cell>
        </row>
        <row r="819">
          <cell r="AJ819">
            <v>466.1</v>
          </cell>
        </row>
        <row r="820">
          <cell r="AJ820">
            <v>466.1</v>
          </cell>
        </row>
        <row r="821">
          <cell r="AJ821">
            <v>466.1</v>
          </cell>
        </row>
        <row r="822">
          <cell r="AJ822">
            <v>466.1</v>
          </cell>
        </row>
        <row r="823">
          <cell r="AJ823">
            <v>466.1</v>
          </cell>
        </row>
        <row r="824">
          <cell r="AJ824">
            <v>466.1</v>
          </cell>
        </row>
        <row r="825">
          <cell r="AJ825">
            <v>466.1</v>
          </cell>
        </row>
        <row r="826">
          <cell r="AJ826">
            <v>466.1</v>
          </cell>
        </row>
        <row r="827">
          <cell r="AJ827">
            <v>466.1</v>
          </cell>
        </row>
        <row r="828">
          <cell r="AJ828">
            <v>466.1</v>
          </cell>
        </row>
        <row r="829">
          <cell r="AJ829">
            <v>466.1</v>
          </cell>
        </row>
        <row r="830">
          <cell r="AJ830">
            <v>466.1</v>
          </cell>
        </row>
        <row r="831">
          <cell r="AJ831">
            <v>466.1</v>
          </cell>
        </row>
        <row r="832">
          <cell r="AJ832">
            <v>466.1</v>
          </cell>
        </row>
        <row r="833">
          <cell r="AJ833">
            <v>466.1</v>
          </cell>
        </row>
        <row r="834">
          <cell r="AJ834">
            <v>466.1</v>
          </cell>
        </row>
        <row r="835">
          <cell r="AJ835">
            <v>466.1</v>
          </cell>
        </row>
        <row r="836">
          <cell r="AJ836">
            <v>466.1</v>
          </cell>
        </row>
        <row r="837">
          <cell r="AJ837">
            <v>466.1</v>
          </cell>
        </row>
        <row r="838">
          <cell r="AJ838">
            <v>466.1</v>
          </cell>
        </row>
        <row r="839">
          <cell r="AJ839">
            <v>466.1</v>
          </cell>
        </row>
        <row r="840">
          <cell r="AJ840">
            <v>466.1</v>
          </cell>
        </row>
        <row r="841">
          <cell r="AJ841">
            <v>466.1</v>
          </cell>
        </row>
        <row r="842">
          <cell r="AJ842">
            <v>466.1</v>
          </cell>
        </row>
        <row r="843">
          <cell r="AJ843">
            <v>466.1</v>
          </cell>
        </row>
        <row r="844">
          <cell r="AJ844">
            <v>466.1</v>
          </cell>
        </row>
        <row r="845">
          <cell r="AJ845">
            <v>466.1</v>
          </cell>
        </row>
        <row r="846">
          <cell r="AJ846">
            <v>466.1</v>
          </cell>
        </row>
        <row r="847">
          <cell r="AJ847">
            <v>466.1</v>
          </cell>
        </row>
        <row r="848">
          <cell r="AJ848">
            <v>466.1</v>
          </cell>
        </row>
        <row r="849">
          <cell r="AJ849">
            <v>466.1</v>
          </cell>
        </row>
        <row r="850">
          <cell r="AJ850">
            <v>466.1</v>
          </cell>
        </row>
        <row r="851">
          <cell r="AJ851">
            <v>466.1</v>
          </cell>
        </row>
        <row r="852">
          <cell r="AJ852">
            <v>466.1</v>
          </cell>
        </row>
        <row r="853">
          <cell r="AJ853">
            <v>466.1</v>
          </cell>
        </row>
        <row r="854">
          <cell r="AJ854">
            <v>466.1</v>
          </cell>
        </row>
        <row r="855">
          <cell r="AJ855">
            <v>466.1</v>
          </cell>
        </row>
        <row r="856">
          <cell r="AJ856">
            <v>466.1</v>
          </cell>
        </row>
        <row r="857">
          <cell r="AJ857">
            <v>466.1</v>
          </cell>
        </row>
        <row r="858">
          <cell r="AJ858">
            <v>466.1</v>
          </cell>
        </row>
        <row r="859">
          <cell r="AJ859">
            <v>466.1</v>
          </cell>
        </row>
        <row r="860">
          <cell r="AJ860">
            <v>466.1</v>
          </cell>
        </row>
        <row r="861">
          <cell r="AJ861">
            <v>466.1</v>
          </cell>
        </row>
        <row r="862">
          <cell r="AJ862">
            <v>466.1</v>
          </cell>
        </row>
        <row r="863">
          <cell r="AJ863">
            <v>466.1</v>
          </cell>
        </row>
        <row r="864">
          <cell r="AJ864">
            <v>466.1</v>
          </cell>
        </row>
        <row r="865">
          <cell r="AJ865">
            <v>466.1</v>
          </cell>
        </row>
        <row r="866">
          <cell r="AJ866">
            <v>466.1</v>
          </cell>
        </row>
        <row r="867">
          <cell r="AJ867">
            <v>466.1</v>
          </cell>
        </row>
        <row r="868">
          <cell r="AJ868">
            <v>466.1</v>
          </cell>
        </row>
        <row r="869">
          <cell r="AJ869">
            <v>466.1</v>
          </cell>
        </row>
        <row r="870">
          <cell r="AJ870">
            <v>466.1</v>
          </cell>
        </row>
        <row r="871">
          <cell r="AJ871">
            <v>466.1</v>
          </cell>
        </row>
        <row r="872">
          <cell r="AJ872">
            <v>466.1</v>
          </cell>
        </row>
        <row r="873">
          <cell r="AJ873">
            <v>466.1</v>
          </cell>
        </row>
        <row r="874">
          <cell r="AJ874">
            <v>466.1</v>
          </cell>
        </row>
        <row r="875">
          <cell r="AJ875">
            <v>466.1</v>
          </cell>
        </row>
        <row r="876">
          <cell r="AJ876">
            <v>466.1</v>
          </cell>
        </row>
        <row r="877">
          <cell r="AJ877">
            <v>466.1</v>
          </cell>
        </row>
        <row r="878">
          <cell r="AJ878">
            <v>466.1</v>
          </cell>
        </row>
        <row r="879">
          <cell r="AJ879">
            <v>466.1</v>
          </cell>
        </row>
        <row r="880">
          <cell r="AJ880">
            <v>466.1</v>
          </cell>
        </row>
        <row r="881">
          <cell r="AJ881">
            <v>466.1</v>
          </cell>
        </row>
        <row r="882">
          <cell r="AJ882">
            <v>466.1</v>
          </cell>
        </row>
        <row r="883">
          <cell r="AJ883">
            <v>466.1</v>
          </cell>
        </row>
        <row r="884">
          <cell r="AJ884">
            <v>466.1</v>
          </cell>
        </row>
        <row r="885">
          <cell r="AJ885">
            <v>466.1</v>
          </cell>
        </row>
        <row r="886">
          <cell r="AJ886">
            <v>466.1</v>
          </cell>
        </row>
        <row r="887">
          <cell r="AJ887">
            <v>466.1</v>
          </cell>
        </row>
        <row r="888">
          <cell r="AJ888">
            <v>466.1</v>
          </cell>
        </row>
        <row r="889">
          <cell r="AJ889">
            <v>466.1</v>
          </cell>
        </row>
        <row r="890">
          <cell r="AJ890">
            <v>466.1</v>
          </cell>
        </row>
        <row r="891">
          <cell r="AJ891">
            <v>466.1</v>
          </cell>
        </row>
        <row r="892">
          <cell r="AJ892">
            <v>466.1</v>
          </cell>
        </row>
        <row r="893">
          <cell r="AJ893">
            <v>466.1</v>
          </cell>
        </row>
        <row r="894">
          <cell r="AJ894">
            <v>466.1</v>
          </cell>
        </row>
        <row r="895">
          <cell r="AJ895">
            <v>466.1</v>
          </cell>
        </row>
        <row r="896">
          <cell r="AJ896">
            <v>466.1</v>
          </cell>
        </row>
        <row r="897">
          <cell r="AJ897">
            <v>466.1</v>
          </cell>
        </row>
        <row r="898">
          <cell r="AJ898">
            <v>466.1</v>
          </cell>
        </row>
        <row r="899">
          <cell r="AJ899">
            <v>466.1</v>
          </cell>
        </row>
        <row r="900">
          <cell r="AJ900">
            <v>466.1</v>
          </cell>
        </row>
        <row r="901">
          <cell r="AJ901">
            <v>466.1</v>
          </cell>
        </row>
        <row r="902">
          <cell r="AJ902">
            <v>466.1</v>
          </cell>
        </row>
        <row r="903">
          <cell r="AJ903">
            <v>466.1</v>
          </cell>
        </row>
        <row r="904">
          <cell r="AJ904">
            <v>466.1</v>
          </cell>
        </row>
        <row r="905">
          <cell r="AJ905">
            <v>466.1</v>
          </cell>
        </row>
        <row r="906">
          <cell r="AJ906">
            <v>466.1</v>
          </cell>
        </row>
        <row r="907">
          <cell r="AJ907">
            <v>466.1</v>
          </cell>
        </row>
        <row r="908">
          <cell r="AJ908">
            <v>466.1</v>
          </cell>
        </row>
        <row r="909">
          <cell r="AJ909">
            <v>466.1</v>
          </cell>
        </row>
        <row r="910">
          <cell r="AJ910">
            <v>466.1</v>
          </cell>
        </row>
        <row r="911">
          <cell r="AJ911">
            <v>466.1</v>
          </cell>
        </row>
        <row r="912">
          <cell r="AJ912">
            <v>466.1</v>
          </cell>
        </row>
        <row r="913">
          <cell r="AJ913">
            <v>466.1</v>
          </cell>
        </row>
        <row r="914">
          <cell r="AJ914">
            <v>466.1</v>
          </cell>
        </row>
        <row r="915">
          <cell r="AJ915">
            <v>466.1</v>
          </cell>
        </row>
        <row r="916">
          <cell r="AJ916">
            <v>466.1</v>
          </cell>
        </row>
        <row r="917">
          <cell r="AJ917">
            <v>466.1</v>
          </cell>
        </row>
        <row r="918">
          <cell r="AJ918">
            <v>466.1</v>
          </cell>
        </row>
        <row r="919">
          <cell r="AJ919">
            <v>466.1</v>
          </cell>
        </row>
        <row r="920">
          <cell r="AJ920">
            <v>466.1</v>
          </cell>
        </row>
        <row r="921">
          <cell r="AJ921">
            <v>466.1</v>
          </cell>
        </row>
        <row r="922">
          <cell r="AJ922">
            <v>466.1</v>
          </cell>
        </row>
        <row r="923">
          <cell r="AJ923">
            <v>466.1</v>
          </cell>
        </row>
        <row r="924">
          <cell r="AJ924">
            <v>466.1</v>
          </cell>
        </row>
        <row r="925">
          <cell r="AJ925">
            <v>466.1</v>
          </cell>
        </row>
        <row r="926">
          <cell r="AJ926">
            <v>466.1</v>
          </cell>
        </row>
        <row r="927">
          <cell r="AJ927">
            <v>466.1</v>
          </cell>
        </row>
        <row r="928">
          <cell r="AJ928">
            <v>466.1</v>
          </cell>
        </row>
        <row r="929">
          <cell r="AJ929">
            <v>466.1</v>
          </cell>
        </row>
        <row r="930">
          <cell r="AJ930">
            <v>466.1</v>
          </cell>
        </row>
        <row r="931">
          <cell r="AJ931">
            <v>466.1</v>
          </cell>
        </row>
        <row r="932">
          <cell r="AJ932">
            <v>466.1</v>
          </cell>
        </row>
        <row r="933">
          <cell r="AJ933">
            <v>466.1</v>
          </cell>
        </row>
        <row r="934">
          <cell r="AJ934">
            <v>466.1</v>
          </cell>
        </row>
        <row r="935">
          <cell r="AJ935">
            <v>466.1</v>
          </cell>
        </row>
        <row r="936">
          <cell r="AJ936">
            <v>466.1</v>
          </cell>
        </row>
        <row r="937">
          <cell r="AJ937">
            <v>466.1</v>
          </cell>
        </row>
        <row r="938">
          <cell r="AJ938">
            <v>466.1</v>
          </cell>
        </row>
        <row r="939">
          <cell r="AJ939">
            <v>466.1</v>
          </cell>
        </row>
        <row r="940">
          <cell r="AJ940">
            <v>466.1</v>
          </cell>
        </row>
        <row r="941">
          <cell r="AJ941">
            <v>466.1</v>
          </cell>
        </row>
        <row r="942">
          <cell r="AJ942">
            <v>466.1</v>
          </cell>
        </row>
        <row r="943">
          <cell r="AJ943">
            <v>466.1</v>
          </cell>
        </row>
        <row r="944">
          <cell r="AJ944">
            <v>466.1</v>
          </cell>
        </row>
        <row r="945">
          <cell r="AJ945">
            <v>466.1</v>
          </cell>
        </row>
        <row r="946">
          <cell r="AJ946">
            <v>466.1</v>
          </cell>
        </row>
        <row r="947">
          <cell r="AJ947">
            <v>466.1</v>
          </cell>
        </row>
        <row r="948">
          <cell r="AJ948">
            <v>466.1</v>
          </cell>
        </row>
        <row r="949">
          <cell r="AJ949">
            <v>466.1</v>
          </cell>
        </row>
        <row r="950">
          <cell r="AJ950">
            <v>466.1</v>
          </cell>
        </row>
        <row r="951">
          <cell r="AJ951">
            <v>466.1</v>
          </cell>
        </row>
        <row r="952">
          <cell r="AJ952">
            <v>466.1</v>
          </cell>
        </row>
        <row r="953">
          <cell r="AJ953">
            <v>466.1</v>
          </cell>
        </row>
        <row r="954">
          <cell r="AJ954">
            <v>466.1</v>
          </cell>
        </row>
        <row r="955">
          <cell r="AJ955">
            <v>466.1</v>
          </cell>
        </row>
        <row r="956">
          <cell r="AJ956">
            <v>466.1</v>
          </cell>
        </row>
        <row r="957">
          <cell r="AJ957">
            <v>466.1</v>
          </cell>
        </row>
        <row r="958">
          <cell r="AJ958">
            <v>466.1</v>
          </cell>
        </row>
        <row r="959">
          <cell r="AJ959">
            <v>466.1</v>
          </cell>
        </row>
        <row r="960">
          <cell r="AJ960">
            <v>466.1</v>
          </cell>
        </row>
        <row r="961">
          <cell r="AJ961">
            <v>466.1</v>
          </cell>
        </row>
        <row r="962">
          <cell r="AJ962">
            <v>466.1</v>
          </cell>
        </row>
        <row r="963">
          <cell r="AJ963">
            <v>466.1</v>
          </cell>
        </row>
        <row r="964">
          <cell r="AJ964">
            <v>466.1</v>
          </cell>
        </row>
        <row r="965">
          <cell r="AJ965">
            <v>466.1</v>
          </cell>
        </row>
        <row r="966">
          <cell r="AJ966">
            <v>466.1</v>
          </cell>
        </row>
        <row r="967">
          <cell r="AJ967">
            <v>466.1</v>
          </cell>
        </row>
        <row r="968">
          <cell r="AJ968">
            <v>466.1</v>
          </cell>
        </row>
        <row r="969">
          <cell r="AJ969">
            <v>466.1</v>
          </cell>
        </row>
        <row r="970">
          <cell r="AJ970">
            <v>466.1</v>
          </cell>
        </row>
        <row r="971">
          <cell r="AJ971">
            <v>466.1</v>
          </cell>
        </row>
        <row r="972">
          <cell r="AJ972">
            <v>466.1</v>
          </cell>
        </row>
        <row r="973">
          <cell r="AJ973">
            <v>466.1</v>
          </cell>
        </row>
        <row r="974">
          <cell r="AJ974">
            <v>466.1</v>
          </cell>
        </row>
        <row r="975">
          <cell r="AJ975">
            <v>466.1</v>
          </cell>
        </row>
        <row r="976">
          <cell r="AJ976">
            <v>466.1</v>
          </cell>
        </row>
        <row r="977">
          <cell r="AJ977">
            <v>466.1</v>
          </cell>
        </row>
        <row r="978">
          <cell r="AJ978">
            <v>466.1</v>
          </cell>
        </row>
        <row r="979">
          <cell r="AJ979">
            <v>466.1</v>
          </cell>
        </row>
        <row r="980">
          <cell r="AJ980">
            <v>466.1</v>
          </cell>
        </row>
        <row r="981">
          <cell r="AJ981">
            <v>466.1</v>
          </cell>
        </row>
        <row r="982">
          <cell r="AJ982">
            <v>466.1</v>
          </cell>
        </row>
        <row r="983">
          <cell r="AJ983">
            <v>466.1</v>
          </cell>
        </row>
        <row r="984">
          <cell r="AJ984">
            <v>466.1</v>
          </cell>
        </row>
        <row r="985">
          <cell r="AJ985">
            <v>466.1</v>
          </cell>
        </row>
        <row r="986">
          <cell r="AJ986">
            <v>466.1</v>
          </cell>
        </row>
        <row r="987">
          <cell r="AJ987">
            <v>466.1</v>
          </cell>
        </row>
        <row r="988">
          <cell r="AJ988">
            <v>466.1</v>
          </cell>
        </row>
        <row r="989">
          <cell r="AJ989">
            <v>466.1</v>
          </cell>
        </row>
        <row r="990">
          <cell r="AJ990">
            <v>466.1</v>
          </cell>
        </row>
        <row r="991">
          <cell r="AJ991">
            <v>466.1</v>
          </cell>
        </row>
        <row r="992">
          <cell r="AJ992">
            <v>466.1</v>
          </cell>
        </row>
        <row r="993">
          <cell r="AJ993">
            <v>466.1</v>
          </cell>
        </row>
        <row r="994">
          <cell r="AJ994">
            <v>466.1</v>
          </cell>
        </row>
        <row r="995">
          <cell r="AJ995">
            <v>466.1</v>
          </cell>
        </row>
        <row r="996">
          <cell r="AJ996">
            <v>466.1</v>
          </cell>
        </row>
        <row r="997">
          <cell r="AJ997">
            <v>466.1</v>
          </cell>
        </row>
        <row r="998">
          <cell r="AJ998">
            <v>466.1</v>
          </cell>
        </row>
        <row r="999">
          <cell r="AJ999">
            <v>466.1</v>
          </cell>
        </row>
        <row r="1000">
          <cell r="AJ1000">
            <v>466.1</v>
          </cell>
        </row>
        <row r="1001">
          <cell r="AJ1001">
            <v>466.1</v>
          </cell>
        </row>
        <row r="1002">
          <cell r="AJ1002">
            <v>466.1</v>
          </cell>
        </row>
        <row r="1003">
          <cell r="AJ1003">
            <v>466.1</v>
          </cell>
        </row>
        <row r="1004">
          <cell r="AJ1004">
            <v>466.1</v>
          </cell>
        </row>
        <row r="1005">
          <cell r="AJ1005">
            <v>466.1</v>
          </cell>
        </row>
        <row r="1006">
          <cell r="AJ1006">
            <v>466.1</v>
          </cell>
        </row>
        <row r="1007">
          <cell r="AJ1007">
            <v>466.1</v>
          </cell>
        </row>
        <row r="1008">
          <cell r="AJ1008">
            <v>466.1</v>
          </cell>
        </row>
        <row r="1009">
          <cell r="AJ1009">
            <v>466.1</v>
          </cell>
        </row>
        <row r="1010">
          <cell r="AJ1010">
            <v>466.1</v>
          </cell>
        </row>
        <row r="1011">
          <cell r="AJ1011">
            <v>466.1</v>
          </cell>
        </row>
        <row r="1012">
          <cell r="AJ1012">
            <v>466.1</v>
          </cell>
        </row>
        <row r="1013">
          <cell r="AJ1013">
            <v>466.1</v>
          </cell>
        </row>
        <row r="1014">
          <cell r="AJ1014">
            <v>466.1</v>
          </cell>
        </row>
        <row r="1015">
          <cell r="AJ1015">
            <v>466.1</v>
          </cell>
        </row>
        <row r="1016">
          <cell r="AJ1016">
            <v>466.1</v>
          </cell>
        </row>
        <row r="1017">
          <cell r="AJ1017">
            <v>466.1</v>
          </cell>
        </row>
        <row r="1018">
          <cell r="AJ1018">
            <v>466.1</v>
          </cell>
        </row>
        <row r="1019">
          <cell r="AJ1019">
            <v>466.1</v>
          </cell>
        </row>
        <row r="1020">
          <cell r="AJ1020">
            <v>466.1</v>
          </cell>
        </row>
        <row r="1021">
          <cell r="AJ1021">
            <v>466.1</v>
          </cell>
        </row>
        <row r="1022">
          <cell r="AJ1022">
            <v>466.1</v>
          </cell>
        </row>
        <row r="1023">
          <cell r="AJ1023">
            <v>466.1</v>
          </cell>
        </row>
        <row r="1024">
          <cell r="AJ1024">
            <v>466.1</v>
          </cell>
        </row>
        <row r="1025">
          <cell r="AJ1025">
            <v>466.1</v>
          </cell>
        </row>
        <row r="1026">
          <cell r="AJ1026">
            <v>466.1</v>
          </cell>
        </row>
        <row r="1027">
          <cell r="AJ1027">
            <v>466.1</v>
          </cell>
        </row>
        <row r="1028">
          <cell r="AJ1028">
            <v>466.1</v>
          </cell>
        </row>
        <row r="1029">
          <cell r="AJ1029">
            <v>466.1</v>
          </cell>
        </row>
        <row r="1030">
          <cell r="AJ1030">
            <v>466.1</v>
          </cell>
        </row>
        <row r="1031">
          <cell r="AJ1031">
            <v>466.1</v>
          </cell>
        </row>
        <row r="1032">
          <cell r="AJ1032">
            <v>466.1</v>
          </cell>
        </row>
        <row r="1033">
          <cell r="AJ1033">
            <v>466.1</v>
          </cell>
        </row>
        <row r="1034">
          <cell r="AJ1034">
            <v>466.1</v>
          </cell>
        </row>
        <row r="1035">
          <cell r="AJ1035">
            <v>466.1</v>
          </cell>
        </row>
        <row r="1036">
          <cell r="AJ1036">
            <v>466.1</v>
          </cell>
        </row>
        <row r="1037">
          <cell r="AJ1037">
            <v>466.1</v>
          </cell>
        </row>
        <row r="1038">
          <cell r="AJ1038">
            <v>466.1</v>
          </cell>
        </row>
        <row r="1039">
          <cell r="AJ1039">
            <v>466.1</v>
          </cell>
        </row>
        <row r="1040">
          <cell r="AJ1040">
            <v>466.1</v>
          </cell>
        </row>
        <row r="1041">
          <cell r="AJ1041">
            <v>466.1</v>
          </cell>
        </row>
        <row r="1042">
          <cell r="AJ1042">
            <v>466.1</v>
          </cell>
        </row>
        <row r="1043">
          <cell r="AJ1043">
            <v>466.1</v>
          </cell>
        </row>
        <row r="1044">
          <cell r="AJ1044">
            <v>466.1</v>
          </cell>
        </row>
        <row r="1045">
          <cell r="AJ1045">
            <v>466.1</v>
          </cell>
        </row>
        <row r="1046">
          <cell r="AJ1046">
            <v>466.1</v>
          </cell>
        </row>
        <row r="1047">
          <cell r="AJ1047">
            <v>466.1</v>
          </cell>
        </row>
        <row r="1048">
          <cell r="AJ1048">
            <v>466.1</v>
          </cell>
        </row>
        <row r="1049">
          <cell r="AJ1049">
            <v>466.1</v>
          </cell>
        </row>
        <row r="1050">
          <cell r="AJ1050">
            <v>466.1</v>
          </cell>
        </row>
        <row r="1051">
          <cell r="AJ1051">
            <v>466.1</v>
          </cell>
        </row>
        <row r="1052">
          <cell r="AJ1052">
            <v>466.1</v>
          </cell>
        </row>
        <row r="1053">
          <cell r="AJ1053">
            <v>466.1</v>
          </cell>
        </row>
        <row r="1054">
          <cell r="AJ1054">
            <v>466.1</v>
          </cell>
        </row>
        <row r="1055">
          <cell r="AJ1055">
            <v>466.1</v>
          </cell>
        </row>
        <row r="1056">
          <cell r="AJ1056">
            <v>466.1</v>
          </cell>
        </row>
        <row r="1057">
          <cell r="AJ1057">
            <v>466.1</v>
          </cell>
        </row>
        <row r="1058">
          <cell r="AJ1058">
            <v>466.1</v>
          </cell>
        </row>
        <row r="1059">
          <cell r="AJ1059">
            <v>466.1</v>
          </cell>
        </row>
        <row r="1060">
          <cell r="AJ1060">
            <v>466.1</v>
          </cell>
        </row>
        <row r="1061">
          <cell r="AJ1061">
            <v>466.1</v>
          </cell>
        </row>
        <row r="1062">
          <cell r="AJ1062">
            <v>466.1</v>
          </cell>
        </row>
        <row r="1063">
          <cell r="AJ1063">
            <v>466.1</v>
          </cell>
        </row>
        <row r="1064">
          <cell r="AJ1064">
            <v>466.1</v>
          </cell>
        </row>
        <row r="1065">
          <cell r="AJ1065">
            <v>466.1</v>
          </cell>
        </row>
        <row r="1066">
          <cell r="AJ1066">
            <v>466.1</v>
          </cell>
        </row>
        <row r="1067">
          <cell r="AJ1067">
            <v>466.1</v>
          </cell>
        </row>
        <row r="1068">
          <cell r="AJ1068">
            <v>466.1</v>
          </cell>
        </row>
        <row r="1069">
          <cell r="AJ1069">
            <v>466.1</v>
          </cell>
        </row>
        <row r="1070">
          <cell r="AJ1070">
            <v>466.1</v>
          </cell>
        </row>
        <row r="1071">
          <cell r="AJ1071">
            <v>466.1</v>
          </cell>
        </row>
        <row r="1072">
          <cell r="AJ1072">
            <v>466.1</v>
          </cell>
        </row>
        <row r="1073">
          <cell r="AJ1073">
            <v>466.1</v>
          </cell>
        </row>
        <row r="1074">
          <cell r="AJ1074">
            <v>466.1</v>
          </cell>
        </row>
        <row r="1075">
          <cell r="AJ1075">
            <v>466.1</v>
          </cell>
        </row>
        <row r="1076">
          <cell r="AJ1076">
            <v>466.1</v>
          </cell>
        </row>
        <row r="1077">
          <cell r="AJ1077">
            <v>466.1</v>
          </cell>
        </row>
        <row r="1078">
          <cell r="AJ1078">
            <v>466.1</v>
          </cell>
        </row>
        <row r="1079">
          <cell r="AJ1079">
            <v>466.1</v>
          </cell>
        </row>
        <row r="1080">
          <cell r="AJ1080">
            <v>466.1</v>
          </cell>
        </row>
        <row r="1081">
          <cell r="AJ1081">
            <v>466.1</v>
          </cell>
        </row>
        <row r="1082">
          <cell r="AJ1082">
            <v>466.1</v>
          </cell>
        </row>
        <row r="1083">
          <cell r="AJ1083">
            <v>466.1</v>
          </cell>
        </row>
        <row r="1084">
          <cell r="AJ1084">
            <v>466.1</v>
          </cell>
        </row>
        <row r="1085">
          <cell r="AJ1085">
            <v>466.1</v>
          </cell>
        </row>
        <row r="1086">
          <cell r="AJ1086">
            <v>466.1</v>
          </cell>
        </row>
        <row r="1087">
          <cell r="AJ1087">
            <v>466.1</v>
          </cell>
        </row>
        <row r="1088">
          <cell r="AJ1088">
            <v>466.1</v>
          </cell>
        </row>
        <row r="1089">
          <cell r="AJ1089">
            <v>466.1</v>
          </cell>
        </row>
        <row r="1090">
          <cell r="AJ1090">
            <v>466.1</v>
          </cell>
        </row>
        <row r="1091">
          <cell r="AJ1091">
            <v>466.1</v>
          </cell>
        </row>
        <row r="1092">
          <cell r="AJ1092">
            <v>466.1</v>
          </cell>
        </row>
        <row r="1093">
          <cell r="AJ1093">
            <v>466.1</v>
          </cell>
        </row>
        <row r="1094">
          <cell r="AJ1094">
            <v>466.1</v>
          </cell>
        </row>
        <row r="1095">
          <cell r="AJ1095">
            <v>466.1</v>
          </cell>
        </row>
        <row r="1096">
          <cell r="AJ1096">
            <v>466.1</v>
          </cell>
        </row>
        <row r="1097">
          <cell r="AJ1097">
            <v>466.1</v>
          </cell>
        </row>
        <row r="1098">
          <cell r="AJ1098">
            <v>466.1</v>
          </cell>
        </row>
        <row r="1099">
          <cell r="AJ1099">
            <v>466.1</v>
          </cell>
        </row>
        <row r="1100">
          <cell r="AJ1100">
            <v>466.1</v>
          </cell>
        </row>
        <row r="1101">
          <cell r="AJ1101">
            <v>466.1</v>
          </cell>
        </row>
        <row r="1102">
          <cell r="AJ1102">
            <v>466.1</v>
          </cell>
        </row>
        <row r="1103">
          <cell r="AJ1103">
            <v>466.1</v>
          </cell>
        </row>
        <row r="1104">
          <cell r="AJ1104">
            <v>466.1</v>
          </cell>
        </row>
        <row r="1105">
          <cell r="AJ1105">
            <v>466.1</v>
          </cell>
        </row>
        <row r="1106">
          <cell r="AJ1106">
            <v>466.1</v>
          </cell>
        </row>
        <row r="1107">
          <cell r="AJ1107">
            <v>466.1</v>
          </cell>
        </row>
        <row r="1108">
          <cell r="AJ1108">
            <v>466.1</v>
          </cell>
        </row>
        <row r="1109">
          <cell r="AJ1109">
            <v>466.1</v>
          </cell>
        </row>
        <row r="1110">
          <cell r="AJ1110">
            <v>466.1</v>
          </cell>
        </row>
        <row r="1111">
          <cell r="AJ1111">
            <v>466.1</v>
          </cell>
        </row>
        <row r="1112">
          <cell r="AJ1112">
            <v>466.1</v>
          </cell>
        </row>
        <row r="1113">
          <cell r="AJ1113">
            <v>466.1</v>
          </cell>
        </row>
        <row r="1114">
          <cell r="AJ1114">
            <v>466.1</v>
          </cell>
        </row>
        <row r="1115">
          <cell r="AJ1115">
            <v>466.1</v>
          </cell>
        </row>
        <row r="1116">
          <cell r="AJ1116">
            <v>466.1</v>
          </cell>
        </row>
        <row r="1117">
          <cell r="AJ1117">
            <v>466.1</v>
          </cell>
        </row>
        <row r="1118">
          <cell r="AJ1118">
            <v>466.1</v>
          </cell>
        </row>
        <row r="1119">
          <cell r="AJ1119">
            <v>466.1</v>
          </cell>
        </row>
        <row r="1120">
          <cell r="AJ1120">
            <v>466.1</v>
          </cell>
        </row>
        <row r="1121">
          <cell r="AJ1121">
            <v>466.1</v>
          </cell>
        </row>
        <row r="1122">
          <cell r="AJ1122">
            <v>466.1</v>
          </cell>
        </row>
        <row r="1123">
          <cell r="AJ1123">
            <v>466.1</v>
          </cell>
        </row>
        <row r="1124">
          <cell r="AJ1124">
            <v>466.1</v>
          </cell>
        </row>
        <row r="1125">
          <cell r="AJ1125">
            <v>466.1</v>
          </cell>
        </row>
        <row r="1126">
          <cell r="AJ1126">
            <v>466.1</v>
          </cell>
        </row>
        <row r="1127">
          <cell r="AJ1127">
            <v>466.1</v>
          </cell>
        </row>
        <row r="1128">
          <cell r="AJ1128">
            <v>466.1</v>
          </cell>
        </row>
        <row r="1129">
          <cell r="AJ1129">
            <v>466.1</v>
          </cell>
        </row>
        <row r="1130">
          <cell r="AJ1130">
            <v>466.1</v>
          </cell>
        </row>
        <row r="1131">
          <cell r="AJ1131">
            <v>466.1</v>
          </cell>
        </row>
        <row r="1132">
          <cell r="AJ1132">
            <v>466.1</v>
          </cell>
        </row>
        <row r="1133">
          <cell r="AJ1133">
            <v>466.1</v>
          </cell>
        </row>
        <row r="1134">
          <cell r="AJ1134">
            <v>466.1</v>
          </cell>
        </row>
        <row r="1135">
          <cell r="AJ1135">
            <v>466.1</v>
          </cell>
        </row>
        <row r="1136">
          <cell r="AJ1136">
            <v>466.1</v>
          </cell>
        </row>
        <row r="1137">
          <cell r="AJ1137">
            <v>466.1</v>
          </cell>
        </row>
        <row r="1138">
          <cell r="AJ1138">
            <v>466.1</v>
          </cell>
        </row>
        <row r="1139">
          <cell r="AJ1139">
            <v>466.1</v>
          </cell>
        </row>
        <row r="1140">
          <cell r="AJ1140">
            <v>466.1</v>
          </cell>
        </row>
        <row r="1141">
          <cell r="AJ1141">
            <v>466.1</v>
          </cell>
        </row>
        <row r="1142">
          <cell r="AJ1142">
            <v>466.1</v>
          </cell>
        </row>
        <row r="1143">
          <cell r="AJ1143">
            <v>466.1</v>
          </cell>
        </row>
        <row r="1144">
          <cell r="AJ1144">
            <v>466.1</v>
          </cell>
        </row>
        <row r="1145">
          <cell r="AJ1145">
            <v>466.1</v>
          </cell>
        </row>
        <row r="1146">
          <cell r="AJ1146">
            <v>466.1</v>
          </cell>
        </row>
        <row r="1147">
          <cell r="AJ1147">
            <v>466.1</v>
          </cell>
        </row>
        <row r="1148">
          <cell r="AJ1148">
            <v>466.1</v>
          </cell>
        </row>
        <row r="1149">
          <cell r="AJ1149">
            <v>466.1</v>
          </cell>
        </row>
        <row r="1150">
          <cell r="AJ1150">
            <v>466.1</v>
          </cell>
        </row>
        <row r="1151">
          <cell r="AJ1151">
            <v>466.1</v>
          </cell>
        </row>
        <row r="1152">
          <cell r="AJ1152">
            <v>466.1</v>
          </cell>
        </row>
        <row r="1153">
          <cell r="AJ1153">
            <v>466.1</v>
          </cell>
        </row>
        <row r="1154">
          <cell r="AJ1154">
            <v>466.1</v>
          </cell>
        </row>
        <row r="1155">
          <cell r="AJ1155">
            <v>466.1</v>
          </cell>
        </row>
        <row r="1156">
          <cell r="AJ1156">
            <v>466.1</v>
          </cell>
        </row>
        <row r="1157">
          <cell r="AJ1157">
            <v>466.1</v>
          </cell>
        </row>
        <row r="1158">
          <cell r="AJ1158">
            <v>466.1</v>
          </cell>
        </row>
        <row r="1159">
          <cell r="AJ1159">
            <v>466.1</v>
          </cell>
        </row>
        <row r="1160">
          <cell r="AJ1160">
            <v>466.1</v>
          </cell>
        </row>
        <row r="1161">
          <cell r="AJ1161">
            <v>466.1</v>
          </cell>
        </row>
        <row r="1162">
          <cell r="AJ1162">
            <v>466.1</v>
          </cell>
        </row>
        <row r="1163">
          <cell r="AJ1163">
            <v>466.1</v>
          </cell>
        </row>
        <row r="1164">
          <cell r="AJ1164">
            <v>466.1</v>
          </cell>
        </row>
        <row r="1165">
          <cell r="AJ1165">
            <v>466.1</v>
          </cell>
        </row>
        <row r="1166">
          <cell r="AJ1166">
            <v>466.1</v>
          </cell>
        </row>
        <row r="1167">
          <cell r="AJ1167">
            <v>466.1</v>
          </cell>
        </row>
        <row r="1168">
          <cell r="AJ1168">
            <v>466.1</v>
          </cell>
        </row>
        <row r="1169">
          <cell r="AJ1169">
            <v>466.1</v>
          </cell>
        </row>
        <row r="1170">
          <cell r="AJ1170">
            <v>466.1</v>
          </cell>
        </row>
        <row r="1171">
          <cell r="AJ1171">
            <v>466.1</v>
          </cell>
        </row>
        <row r="1172">
          <cell r="AJ1172">
            <v>466.1</v>
          </cell>
        </row>
        <row r="1173">
          <cell r="AJ1173">
            <v>466.1</v>
          </cell>
        </row>
        <row r="1174">
          <cell r="AJ1174">
            <v>466.1</v>
          </cell>
        </row>
        <row r="1175">
          <cell r="AJ1175">
            <v>466.1</v>
          </cell>
        </row>
        <row r="1176">
          <cell r="AJ1176">
            <v>466.1</v>
          </cell>
        </row>
        <row r="1177">
          <cell r="AJ1177">
            <v>466.1</v>
          </cell>
        </row>
        <row r="1178">
          <cell r="AJ1178">
            <v>466.1</v>
          </cell>
        </row>
        <row r="1179">
          <cell r="AJ1179">
            <v>466.1</v>
          </cell>
        </row>
        <row r="1180">
          <cell r="AJ1180">
            <v>466.1</v>
          </cell>
        </row>
        <row r="1181">
          <cell r="AJ1181">
            <v>466.1</v>
          </cell>
        </row>
        <row r="1182">
          <cell r="AJ1182">
            <v>466.1</v>
          </cell>
        </row>
        <row r="1183">
          <cell r="AJ1183">
            <v>466.1</v>
          </cell>
        </row>
        <row r="1184">
          <cell r="AJ1184">
            <v>466.1</v>
          </cell>
        </row>
        <row r="1185">
          <cell r="AJ1185">
            <v>466.1</v>
          </cell>
        </row>
        <row r="1186">
          <cell r="AJ1186">
            <v>466.1</v>
          </cell>
        </row>
        <row r="1187">
          <cell r="AJ1187">
            <v>466.1</v>
          </cell>
        </row>
        <row r="1188">
          <cell r="AJ1188">
            <v>466.1</v>
          </cell>
        </row>
        <row r="1189">
          <cell r="AJ1189">
            <v>466.1</v>
          </cell>
        </row>
        <row r="1190">
          <cell r="AJ1190">
            <v>466.1</v>
          </cell>
        </row>
        <row r="1191">
          <cell r="AJ1191">
            <v>466.1</v>
          </cell>
        </row>
        <row r="1192">
          <cell r="AJ1192">
            <v>466.1</v>
          </cell>
        </row>
        <row r="1193">
          <cell r="AJ1193">
            <v>466.1</v>
          </cell>
        </row>
        <row r="1194">
          <cell r="AJ1194">
            <v>466.1</v>
          </cell>
        </row>
        <row r="1195">
          <cell r="AJ1195">
            <v>466.1</v>
          </cell>
        </row>
        <row r="1196">
          <cell r="AJ1196">
            <v>466.1</v>
          </cell>
        </row>
        <row r="1197">
          <cell r="AJ1197">
            <v>466.1</v>
          </cell>
        </row>
        <row r="1198">
          <cell r="AJ1198">
            <v>466.1</v>
          </cell>
        </row>
        <row r="1199">
          <cell r="AJ1199">
            <v>466.1</v>
          </cell>
        </row>
        <row r="1200">
          <cell r="AJ1200">
            <v>466.1</v>
          </cell>
        </row>
        <row r="1201">
          <cell r="AJ1201">
            <v>466.1</v>
          </cell>
        </row>
        <row r="1202">
          <cell r="AJ1202">
            <v>466.1</v>
          </cell>
        </row>
        <row r="1203">
          <cell r="AJ1203">
            <v>466.1</v>
          </cell>
        </row>
        <row r="1204">
          <cell r="AJ1204">
            <v>466.1</v>
          </cell>
        </row>
        <row r="1205">
          <cell r="AJ1205">
            <v>466.1</v>
          </cell>
        </row>
        <row r="1206">
          <cell r="AJ1206">
            <v>466.1</v>
          </cell>
        </row>
        <row r="1207">
          <cell r="AJ1207">
            <v>466.1</v>
          </cell>
        </row>
        <row r="1208">
          <cell r="AJ1208">
            <v>466.1</v>
          </cell>
        </row>
        <row r="1209">
          <cell r="AJ1209">
            <v>466.1</v>
          </cell>
        </row>
        <row r="1210">
          <cell r="AJ1210">
            <v>466.1</v>
          </cell>
        </row>
        <row r="1211">
          <cell r="AJ1211">
            <v>466.1</v>
          </cell>
        </row>
        <row r="1212">
          <cell r="AJ1212">
            <v>466.1</v>
          </cell>
        </row>
        <row r="1213">
          <cell r="AJ1213">
            <v>466.1</v>
          </cell>
        </row>
        <row r="1214">
          <cell r="AJ1214">
            <v>466.1</v>
          </cell>
        </row>
        <row r="1215">
          <cell r="AJ1215">
            <v>466.1</v>
          </cell>
        </row>
        <row r="1216">
          <cell r="AJ1216">
            <v>466.1</v>
          </cell>
        </row>
        <row r="1217">
          <cell r="AJ1217">
            <v>466.1</v>
          </cell>
        </row>
        <row r="1218">
          <cell r="AJ1218">
            <v>466.1</v>
          </cell>
        </row>
        <row r="1219">
          <cell r="AJ1219">
            <v>466.1</v>
          </cell>
        </row>
        <row r="1220">
          <cell r="AJ1220">
            <v>466.1</v>
          </cell>
        </row>
        <row r="1221">
          <cell r="AJ1221">
            <v>466.1</v>
          </cell>
        </row>
        <row r="1222">
          <cell r="AJ1222">
            <v>466.1</v>
          </cell>
        </row>
        <row r="1223">
          <cell r="AJ1223">
            <v>466.1</v>
          </cell>
        </row>
        <row r="1224">
          <cell r="AJ1224">
            <v>466.1</v>
          </cell>
        </row>
        <row r="1225">
          <cell r="AJ1225">
            <v>466.1</v>
          </cell>
        </row>
        <row r="1226">
          <cell r="AJ1226">
            <v>466.1</v>
          </cell>
        </row>
        <row r="1227">
          <cell r="AJ1227">
            <v>466.1</v>
          </cell>
        </row>
        <row r="1228">
          <cell r="AJ1228">
            <v>466.1</v>
          </cell>
        </row>
        <row r="1229">
          <cell r="AJ1229">
            <v>466.1</v>
          </cell>
        </row>
        <row r="1230">
          <cell r="AJ1230">
            <v>466.1</v>
          </cell>
        </row>
        <row r="1231">
          <cell r="AJ1231">
            <v>466.1</v>
          </cell>
        </row>
        <row r="1232">
          <cell r="AJ1232">
            <v>466.1</v>
          </cell>
        </row>
        <row r="1233">
          <cell r="AJ1233">
            <v>466.1</v>
          </cell>
        </row>
        <row r="1234">
          <cell r="AJ1234">
            <v>466.1</v>
          </cell>
        </row>
        <row r="1235">
          <cell r="AJ1235">
            <v>466.1</v>
          </cell>
        </row>
        <row r="1236">
          <cell r="AJ1236">
            <v>466.1</v>
          </cell>
        </row>
        <row r="1237">
          <cell r="AJ1237">
            <v>466.1</v>
          </cell>
        </row>
        <row r="1238">
          <cell r="AJ1238">
            <v>466.1</v>
          </cell>
        </row>
        <row r="1239">
          <cell r="AJ1239">
            <v>466.1</v>
          </cell>
        </row>
        <row r="1240">
          <cell r="AJ1240">
            <v>466.1</v>
          </cell>
        </row>
        <row r="1241">
          <cell r="AJ1241">
            <v>466.1</v>
          </cell>
        </row>
        <row r="1242">
          <cell r="AJ1242">
            <v>466.1</v>
          </cell>
        </row>
        <row r="1243">
          <cell r="AJ1243">
            <v>466.1</v>
          </cell>
        </row>
        <row r="1244">
          <cell r="AJ1244">
            <v>466.1</v>
          </cell>
        </row>
        <row r="1245">
          <cell r="AJ1245">
            <v>466.1</v>
          </cell>
        </row>
        <row r="1246">
          <cell r="AJ1246">
            <v>466.1</v>
          </cell>
        </row>
        <row r="1247">
          <cell r="AJ1247">
            <v>466.1</v>
          </cell>
        </row>
        <row r="1248">
          <cell r="AJ1248">
            <v>466.1</v>
          </cell>
        </row>
        <row r="1249">
          <cell r="AJ1249">
            <v>466.1</v>
          </cell>
        </row>
        <row r="1250">
          <cell r="AJ1250">
            <v>466.1</v>
          </cell>
        </row>
        <row r="1251">
          <cell r="AJ1251">
            <v>466.1</v>
          </cell>
        </row>
        <row r="1252">
          <cell r="AJ1252">
            <v>466.1</v>
          </cell>
        </row>
        <row r="1253">
          <cell r="AJ1253">
            <v>466.1</v>
          </cell>
        </row>
        <row r="1254">
          <cell r="AJ1254">
            <v>466.1</v>
          </cell>
        </row>
        <row r="1255">
          <cell r="AJ1255">
            <v>466.1</v>
          </cell>
        </row>
        <row r="1256">
          <cell r="AJ1256">
            <v>466.1</v>
          </cell>
        </row>
        <row r="1257">
          <cell r="AJ1257">
            <v>466.1</v>
          </cell>
        </row>
        <row r="1258">
          <cell r="AJ1258">
            <v>466.1</v>
          </cell>
        </row>
        <row r="1259">
          <cell r="AJ1259">
            <v>466.1</v>
          </cell>
        </row>
        <row r="1260">
          <cell r="AJ1260">
            <v>466.1</v>
          </cell>
        </row>
        <row r="1261">
          <cell r="AJ1261">
            <v>466.1</v>
          </cell>
        </row>
        <row r="1262">
          <cell r="AJ1262">
            <v>466.1</v>
          </cell>
        </row>
        <row r="1263">
          <cell r="AJ1263">
            <v>466.1</v>
          </cell>
        </row>
        <row r="1264">
          <cell r="AJ1264">
            <v>466.1</v>
          </cell>
        </row>
        <row r="1265">
          <cell r="AJ1265">
            <v>466.1</v>
          </cell>
        </row>
        <row r="1266">
          <cell r="AJ1266">
            <v>466.1</v>
          </cell>
        </row>
        <row r="1267">
          <cell r="AJ1267">
            <v>466.1</v>
          </cell>
        </row>
        <row r="1268">
          <cell r="AJ1268">
            <v>466.1</v>
          </cell>
        </row>
        <row r="1269">
          <cell r="AJ1269">
            <v>466.1</v>
          </cell>
        </row>
        <row r="1270">
          <cell r="AJ1270">
            <v>466.1</v>
          </cell>
        </row>
        <row r="1271">
          <cell r="AJ1271">
            <v>466.1</v>
          </cell>
        </row>
        <row r="1272">
          <cell r="AJ1272">
            <v>466.1</v>
          </cell>
        </row>
        <row r="1273">
          <cell r="AJ1273">
            <v>466.1</v>
          </cell>
        </row>
        <row r="1274">
          <cell r="AJ1274">
            <v>466.1</v>
          </cell>
        </row>
        <row r="1275">
          <cell r="AJ1275">
            <v>466.1</v>
          </cell>
        </row>
        <row r="1276">
          <cell r="AJ1276">
            <v>466.1</v>
          </cell>
        </row>
        <row r="1277">
          <cell r="AJ1277">
            <v>466.1</v>
          </cell>
        </row>
        <row r="1278">
          <cell r="AJ1278">
            <v>466.1</v>
          </cell>
        </row>
        <row r="1279">
          <cell r="AJ1279">
            <v>466.1</v>
          </cell>
        </row>
        <row r="1280">
          <cell r="AJ1280">
            <v>466.1</v>
          </cell>
        </row>
        <row r="1281">
          <cell r="AJ1281">
            <v>466.1</v>
          </cell>
        </row>
        <row r="1282">
          <cell r="AJ1282">
            <v>466.1</v>
          </cell>
        </row>
        <row r="1283">
          <cell r="AJ1283">
            <v>466.1</v>
          </cell>
        </row>
        <row r="1284">
          <cell r="AJ1284">
            <v>466.1</v>
          </cell>
        </row>
        <row r="1285">
          <cell r="AJ1285">
            <v>466.1</v>
          </cell>
        </row>
        <row r="1286">
          <cell r="AJ1286">
            <v>466.1</v>
          </cell>
        </row>
        <row r="1287">
          <cell r="AJ1287">
            <v>466.1</v>
          </cell>
        </row>
        <row r="1288">
          <cell r="AJ1288">
            <v>466.1</v>
          </cell>
        </row>
        <row r="1289">
          <cell r="AJ1289">
            <v>466.1</v>
          </cell>
        </row>
        <row r="1290">
          <cell r="AJ1290">
            <v>466.1</v>
          </cell>
        </row>
        <row r="1291">
          <cell r="AJ1291">
            <v>466.1</v>
          </cell>
        </row>
        <row r="1292">
          <cell r="AJ1292">
            <v>466.1</v>
          </cell>
        </row>
        <row r="1293">
          <cell r="AJ1293">
            <v>466.1</v>
          </cell>
        </row>
        <row r="1294">
          <cell r="AJ1294">
            <v>466.1</v>
          </cell>
        </row>
        <row r="1295">
          <cell r="AJ1295">
            <v>466.1</v>
          </cell>
        </row>
        <row r="1296">
          <cell r="AJ1296">
            <v>466.1</v>
          </cell>
        </row>
        <row r="1297">
          <cell r="AJ1297">
            <v>466.1</v>
          </cell>
        </row>
        <row r="1298">
          <cell r="AJ1298">
            <v>466.1</v>
          </cell>
        </row>
        <row r="1299">
          <cell r="AJ1299">
            <v>466.1</v>
          </cell>
        </row>
        <row r="1300">
          <cell r="AJ1300">
            <v>466.1</v>
          </cell>
        </row>
        <row r="1301">
          <cell r="AJ1301">
            <v>466.1</v>
          </cell>
        </row>
        <row r="1302">
          <cell r="AJ1302">
            <v>466.1</v>
          </cell>
        </row>
        <row r="1303">
          <cell r="AJ1303">
            <v>466.1</v>
          </cell>
        </row>
        <row r="1304">
          <cell r="AJ1304">
            <v>466.1</v>
          </cell>
        </row>
        <row r="1305">
          <cell r="AJ1305">
            <v>466.1</v>
          </cell>
        </row>
        <row r="1306">
          <cell r="AJ1306">
            <v>466.1</v>
          </cell>
        </row>
        <row r="1307">
          <cell r="AJ1307">
            <v>466.1</v>
          </cell>
        </row>
        <row r="1308">
          <cell r="AJ1308">
            <v>466.1</v>
          </cell>
        </row>
        <row r="1309">
          <cell r="AJ1309">
            <v>466.1</v>
          </cell>
        </row>
        <row r="1310">
          <cell r="AJ1310">
            <v>466.1</v>
          </cell>
        </row>
        <row r="1311">
          <cell r="AJ1311">
            <v>466.1</v>
          </cell>
        </row>
        <row r="1312">
          <cell r="AJ1312">
            <v>466.1</v>
          </cell>
        </row>
        <row r="1313">
          <cell r="AJ1313">
            <v>466.1</v>
          </cell>
        </row>
        <row r="1314">
          <cell r="AJ1314">
            <v>466.1</v>
          </cell>
        </row>
        <row r="1315">
          <cell r="AJ1315">
            <v>466.1</v>
          </cell>
        </row>
        <row r="1316">
          <cell r="AJ1316">
            <v>466.1</v>
          </cell>
        </row>
        <row r="1317">
          <cell r="AJ1317">
            <v>466.1</v>
          </cell>
        </row>
        <row r="1318">
          <cell r="AJ1318">
            <v>466.1</v>
          </cell>
        </row>
        <row r="1319">
          <cell r="AJ1319">
            <v>466.1</v>
          </cell>
        </row>
        <row r="1320">
          <cell r="AJ1320">
            <v>466.1</v>
          </cell>
        </row>
        <row r="1321">
          <cell r="AJ1321">
            <v>466.1</v>
          </cell>
        </row>
        <row r="1322">
          <cell r="AJ1322">
            <v>466.1</v>
          </cell>
        </row>
        <row r="1323">
          <cell r="AJ1323">
            <v>466.1</v>
          </cell>
        </row>
        <row r="1324">
          <cell r="AJ1324">
            <v>466.1</v>
          </cell>
        </row>
        <row r="1325">
          <cell r="AJ1325">
            <v>466.1</v>
          </cell>
        </row>
        <row r="1326">
          <cell r="AJ1326">
            <v>466.1</v>
          </cell>
        </row>
        <row r="1327">
          <cell r="AJ1327">
            <v>466.1</v>
          </cell>
        </row>
        <row r="1328">
          <cell r="AJ1328">
            <v>466.1</v>
          </cell>
        </row>
        <row r="1329">
          <cell r="AJ1329">
            <v>466.1</v>
          </cell>
        </row>
        <row r="1330">
          <cell r="AJ1330">
            <v>466.1</v>
          </cell>
        </row>
        <row r="1331">
          <cell r="AJ1331">
            <v>466.1</v>
          </cell>
        </row>
        <row r="1332">
          <cell r="AJ1332">
            <v>466.1</v>
          </cell>
        </row>
        <row r="1333">
          <cell r="AJ1333">
            <v>466.1</v>
          </cell>
        </row>
        <row r="1334">
          <cell r="AJ1334">
            <v>466.1</v>
          </cell>
        </row>
        <row r="1335">
          <cell r="AJ1335">
            <v>466.1</v>
          </cell>
        </row>
        <row r="1336">
          <cell r="AJ1336">
            <v>466.1</v>
          </cell>
        </row>
        <row r="1337">
          <cell r="AJ1337">
            <v>466.1</v>
          </cell>
        </row>
        <row r="1338">
          <cell r="AJ1338">
            <v>466.1</v>
          </cell>
        </row>
        <row r="1339">
          <cell r="AJ1339">
            <v>466.1</v>
          </cell>
        </row>
        <row r="1340">
          <cell r="AJ1340">
            <v>466.1</v>
          </cell>
        </row>
        <row r="1341">
          <cell r="AJ1341">
            <v>466.1</v>
          </cell>
        </row>
        <row r="1342">
          <cell r="AJ1342">
            <v>466.1</v>
          </cell>
        </row>
        <row r="1343">
          <cell r="AJ1343">
            <v>466.1</v>
          </cell>
        </row>
        <row r="1344">
          <cell r="AJ1344">
            <v>466.1</v>
          </cell>
        </row>
        <row r="1345">
          <cell r="AJ1345">
            <v>466.1</v>
          </cell>
        </row>
        <row r="1346">
          <cell r="AJ1346">
            <v>466.1</v>
          </cell>
        </row>
        <row r="1347">
          <cell r="AJ1347">
            <v>466.1</v>
          </cell>
        </row>
        <row r="1348">
          <cell r="AJ1348">
            <v>466.1</v>
          </cell>
        </row>
        <row r="1349">
          <cell r="AJ1349">
            <v>466.1</v>
          </cell>
        </row>
        <row r="1350">
          <cell r="AJ1350">
            <v>466.1</v>
          </cell>
        </row>
        <row r="1351">
          <cell r="AJ1351">
            <v>466.1</v>
          </cell>
        </row>
        <row r="1352">
          <cell r="AJ1352">
            <v>466.1</v>
          </cell>
        </row>
        <row r="1353">
          <cell r="AJ1353">
            <v>466.1</v>
          </cell>
        </row>
        <row r="1354">
          <cell r="AJ1354">
            <v>466.1</v>
          </cell>
        </row>
        <row r="1355">
          <cell r="AJ1355">
            <v>466.1</v>
          </cell>
        </row>
        <row r="1356">
          <cell r="AJ1356">
            <v>466.1</v>
          </cell>
        </row>
        <row r="1357">
          <cell r="AJ1357">
            <v>466.1</v>
          </cell>
        </row>
        <row r="1358">
          <cell r="AJ1358">
            <v>466.1</v>
          </cell>
        </row>
        <row r="1359">
          <cell r="AJ1359">
            <v>466.1</v>
          </cell>
        </row>
        <row r="1360">
          <cell r="AJ1360">
            <v>466.1</v>
          </cell>
        </row>
        <row r="1361">
          <cell r="AJ1361">
            <v>466.1</v>
          </cell>
        </row>
        <row r="1362">
          <cell r="AJ1362">
            <v>466.1</v>
          </cell>
        </row>
        <row r="1363">
          <cell r="AJ1363">
            <v>466.1</v>
          </cell>
        </row>
        <row r="1364">
          <cell r="AJ1364">
            <v>466.1</v>
          </cell>
        </row>
        <row r="1365">
          <cell r="AJ1365">
            <v>466.1</v>
          </cell>
        </row>
        <row r="1366">
          <cell r="AJ1366">
            <v>466.1</v>
          </cell>
        </row>
        <row r="1367">
          <cell r="AJ1367">
            <v>466.1</v>
          </cell>
        </row>
        <row r="1368">
          <cell r="AJ1368">
            <v>466.1</v>
          </cell>
        </row>
        <row r="1369">
          <cell r="AJ1369">
            <v>466.1</v>
          </cell>
        </row>
        <row r="1370">
          <cell r="AJ1370">
            <v>466.1</v>
          </cell>
        </row>
        <row r="1371">
          <cell r="AJ1371">
            <v>466.1</v>
          </cell>
        </row>
        <row r="1372">
          <cell r="AJ1372">
            <v>466.1</v>
          </cell>
        </row>
        <row r="1373">
          <cell r="AJ1373">
            <v>466.1</v>
          </cell>
        </row>
        <row r="1374">
          <cell r="AJ1374">
            <v>466.1</v>
          </cell>
        </row>
        <row r="1375">
          <cell r="AJ1375">
            <v>466.1</v>
          </cell>
        </row>
        <row r="1376">
          <cell r="AJ1376">
            <v>466.1</v>
          </cell>
        </row>
        <row r="1377">
          <cell r="AJ1377">
            <v>466.1</v>
          </cell>
        </row>
        <row r="1378">
          <cell r="AJ1378">
            <v>466.1</v>
          </cell>
        </row>
        <row r="1379">
          <cell r="AJ1379">
            <v>466.1</v>
          </cell>
        </row>
        <row r="1380">
          <cell r="AJ1380">
            <v>466.1</v>
          </cell>
        </row>
        <row r="1381">
          <cell r="AJ1381">
            <v>466.1</v>
          </cell>
        </row>
        <row r="1382">
          <cell r="AJ1382">
            <v>466.1</v>
          </cell>
        </row>
        <row r="1383">
          <cell r="AJ1383">
            <v>466.1</v>
          </cell>
        </row>
        <row r="1384">
          <cell r="AJ1384">
            <v>466.1</v>
          </cell>
        </row>
        <row r="1385">
          <cell r="AJ1385">
            <v>466.1</v>
          </cell>
        </row>
        <row r="1386">
          <cell r="AJ1386">
            <v>466.1</v>
          </cell>
        </row>
        <row r="1387">
          <cell r="AJ1387">
            <v>466.1</v>
          </cell>
        </row>
        <row r="1388">
          <cell r="AJ1388">
            <v>466.1</v>
          </cell>
        </row>
        <row r="1389">
          <cell r="AJ1389">
            <v>466.1</v>
          </cell>
        </row>
        <row r="1390">
          <cell r="AJ1390">
            <v>466.1</v>
          </cell>
        </row>
        <row r="1391">
          <cell r="AJ1391">
            <v>466.1</v>
          </cell>
        </row>
        <row r="1392">
          <cell r="AJ1392">
            <v>466.1</v>
          </cell>
        </row>
        <row r="1393">
          <cell r="AJ1393">
            <v>466.1</v>
          </cell>
        </row>
        <row r="1394">
          <cell r="AJ1394">
            <v>466.1</v>
          </cell>
        </row>
        <row r="1395">
          <cell r="AJ1395">
            <v>466.1</v>
          </cell>
        </row>
        <row r="1396">
          <cell r="AJ1396">
            <v>466.1</v>
          </cell>
        </row>
        <row r="1397">
          <cell r="AJ1397">
            <v>466.1</v>
          </cell>
        </row>
        <row r="1398">
          <cell r="AJ1398">
            <v>466.1</v>
          </cell>
        </row>
        <row r="1399">
          <cell r="AJ1399">
            <v>466.1</v>
          </cell>
        </row>
        <row r="1400">
          <cell r="AJ1400">
            <v>466.1</v>
          </cell>
        </row>
        <row r="1401">
          <cell r="AJ1401">
            <v>466.1</v>
          </cell>
        </row>
        <row r="1402">
          <cell r="AJ1402">
            <v>466.1</v>
          </cell>
        </row>
        <row r="1403">
          <cell r="AJ1403">
            <v>466.1</v>
          </cell>
        </row>
        <row r="1404">
          <cell r="AJ1404">
            <v>466.1</v>
          </cell>
        </row>
        <row r="1405">
          <cell r="AJ1405">
            <v>466.1</v>
          </cell>
        </row>
        <row r="1406">
          <cell r="AJ1406">
            <v>466.1</v>
          </cell>
        </row>
        <row r="1407">
          <cell r="AJ1407">
            <v>466.1</v>
          </cell>
        </row>
        <row r="1408">
          <cell r="AJ1408">
            <v>466.1</v>
          </cell>
        </row>
        <row r="1409">
          <cell r="AJ1409">
            <v>466.1</v>
          </cell>
        </row>
        <row r="1410">
          <cell r="AJ1410">
            <v>466.1</v>
          </cell>
        </row>
        <row r="1411">
          <cell r="AJ1411">
            <v>466.1</v>
          </cell>
        </row>
        <row r="1412">
          <cell r="AJ1412">
            <v>466.1</v>
          </cell>
        </row>
        <row r="1413">
          <cell r="AJ1413">
            <v>466.1</v>
          </cell>
        </row>
        <row r="1414">
          <cell r="AJ1414">
            <v>466.1</v>
          </cell>
        </row>
        <row r="1415">
          <cell r="AJ1415">
            <v>466.1</v>
          </cell>
        </row>
        <row r="1416">
          <cell r="AJ1416">
            <v>466.1</v>
          </cell>
        </row>
        <row r="1417">
          <cell r="AJ1417">
            <v>466.1</v>
          </cell>
        </row>
        <row r="1418">
          <cell r="AJ1418">
            <v>466.1</v>
          </cell>
        </row>
        <row r="1419">
          <cell r="AJ1419">
            <v>466.1</v>
          </cell>
        </row>
        <row r="1420">
          <cell r="AJ1420">
            <v>466.1</v>
          </cell>
        </row>
        <row r="1421">
          <cell r="AJ1421">
            <v>466.1</v>
          </cell>
        </row>
        <row r="1422">
          <cell r="AJ1422">
            <v>466.1</v>
          </cell>
        </row>
        <row r="1423">
          <cell r="AJ1423">
            <v>466.1</v>
          </cell>
        </row>
        <row r="1424">
          <cell r="AJ1424">
            <v>466.1</v>
          </cell>
        </row>
        <row r="1425">
          <cell r="AJ1425">
            <v>466.1</v>
          </cell>
        </row>
        <row r="1426">
          <cell r="AJ1426">
            <v>466.1</v>
          </cell>
        </row>
        <row r="1427">
          <cell r="AJ1427">
            <v>466.1</v>
          </cell>
        </row>
        <row r="1428">
          <cell r="AJ1428">
            <v>466.1</v>
          </cell>
        </row>
        <row r="1429">
          <cell r="AJ1429">
            <v>466.1</v>
          </cell>
        </row>
        <row r="1430">
          <cell r="AJ1430">
            <v>466.1</v>
          </cell>
        </row>
        <row r="1431">
          <cell r="AJ1431">
            <v>466.1</v>
          </cell>
        </row>
        <row r="1432">
          <cell r="AJ1432">
            <v>466.1</v>
          </cell>
        </row>
        <row r="1433">
          <cell r="AJ1433">
            <v>466.1</v>
          </cell>
        </row>
        <row r="1434">
          <cell r="AJ1434">
            <v>466.1</v>
          </cell>
        </row>
        <row r="1435">
          <cell r="AJ1435">
            <v>466.1</v>
          </cell>
        </row>
        <row r="1436">
          <cell r="AJ1436">
            <v>466.1</v>
          </cell>
        </row>
        <row r="1437">
          <cell r="AJ1437">
            <v>466.1</v>
          </cell>
        </row>
        <row r="1438">
          <cell r="AJ1438">
            <v>466.1</v>
          </cell>
        </row>
        <row r="1439">
          <cell r="AJ1439">
            <v>466.1</v>
          </cell>
        </row>
        <row r="1440">
          <cell r="AJ1440">
            <v>466.1</v>
          </cell>
        </row>
        <row r="1441">
          <cell r="AJ1441">
            <v>466.1</v>
          </cell>
        </row>
        <row r="1442">
          <cell r="AJ1442">
            <v>466.1</v>
          </cell>
        </row>
        <row r="1443">
          <cell r="AJ1443">
            <v>466.1</v>
          </cell>
        </row>
        <row r="1444">
          <cell r="AJ1444">
            <v>466.1</v>
          </cell>
        </row>
        <row r="1445">
          <cell r="AJ1445">
            <v>466.1</v>
          </cell>
        </row>
        <row r="1446">
          <cell r="AJ1446">
            <v>466.1</v>
          </cell>
        </row>
        <row r="1447">
          <cell r="AJ1447">
            <v>466.1</v>
          </cell>
        </row>
        <row r="1448">
          <cell r="AJ1448">
            <v>466.1</v>
          </cell>
        </row>
        <row r="1449">
          <cell r="AJ1449">
            <v>466.1</v>
          </cell>
        </row>
        <row r="1450">
          <cell r="AJ1450">
            <v>466.1</v>
          </cell>
        </row>
        <row r="1451">
          <cell r="AJ1451">
            <v>466.1</v>
          </cell>
        </row>
        <row r="1452">
          <cell r="AJ1452">
            <v>466.1</v>
          </cell>
        </row>
        <row r="1453">
          <cell r="AJ1453">
            <v>466.1</v>
          </cell>
        </row>
        <row r="1454">
          <cell r="AJ1454">
            <v>466.1</v>
          </cell>
        </row>
        <row r="1455">
          <cell r="AJ1455">
            <v>466.1</v>
          </cell>
        </row>
        <row r="1456">
          <cell r="AJ1456">
            <v>466.1</v>
          </cell>
        </row>
        <row r="1457">
          <cell r="AJ1457">
            <v>466.1</v>
          </cell>
        </row>
        <row r="1458">
          <cell r="AJ1458">
            <v>466.1</v>
          </cell>
        </row>
        <row r="1459">
          <cell r="AJ1459">
            <v>466.1</v>
          </cell>
        </row>
        <row r="1460">
          <cell r="AJ1460">
            <v>466.1</v>
          </cell>
        </row>
        <row r="1461">
          <cell r="AJ1461">
            <v>466.1</v>
          </cell>
        </row>
        <row r="1462">
          <cell r="AJ1462">
            <v>466.1</v>
          </cell>
        </row>
        <row r="1463">
          <cell r="AJ1463">
            <v>466.1</v>
          </cell>
        </row>
        <row r="1464">
          <cell r="AJ1464">
            <v>466.1</v>
          </cell>
        </row>
        <row r="1465">
          <cell r="AJ1465">
            <v>466.1</v>
          </cell>
        </row>
        <row r="1466">
          <cell r="AJ1466">
            <v>466.1</v>
          </cell>
        </row>
        <row r="1467">
          <cell r="AJ1467">
            <v>466.1</v>
          </cell>
        </row>
        <row r="1468">
          <cell r="AJ1468">
            <v>466.1</v>
          </cell>
        </row>
        <row r="1469">
          <cell r="AJ1469">
            <v>466.1</v>
          </cell>
        </row>
        <row r="1470">
          <cell r="AJ1470">
            <v>466.1</v>
          </cell>
        </row>
        <row r="1471">
          <cell r="AJ1471">
            <v>466.1</v>
          </cell>
        </row>
        <row r="1472">
          <cell r="AJ1472">
            <v>466.1</v>
          </cell>
        </row>
        <row r="1473">
          <cell r="AJ1473">
            <v>466.1</v>
          </cell>
        </row>
        <row r="1474">
          <cell r="AJ1474">
            <v>466.1</v>
          </cell>
        </row>
        <row r="1475">
          <cell r="AJ1475">
            <v>466.1</v>
          </cell>
        </row>
        <row r="1476">
          <cell r="AJ1476">
            <v>466.1</v>
          </cell>
        </row>
        <row r="1477">
          <cell r="AJ1477">
            <v>466.1</v>
          </cell>
        </row>
        <row r="1478">
          <cell r="AJ1478">
            <v>466.1</v>
          </cell>
        </row>
        <row r="1479">
          <cell r="AJ1479">
            <v>466.1</v>
          </cell>
        </row>
        <row r="1480">
          <cell r="AJ1480">
            <v>466.1</v>
          </cell>
        </row>
        <row r="1481">
          <cell r="AJ1481">
            <v>466.1</v>
          </cell>
        </row>
        <row r="1482">
          <cell r="AJ1482">
            <v>466.1</v>
          </cell>
        </row>
        <row r="1483">
          <cell r="AJ1483">
            <v>466.1</v>
          </cell>
        </row>
        <row r="1484">
          <cell r="AJ1484">
            <v>466.1</v>
          </cell>
        </row>
        <row r="1485">
          <cell r="AJ1485">
            <v>466.1</v>
          </cell>
        </row>
        <row r="1486">
          <cell r="AJ1486">
            <v>466.1</v>
          </cell>
        </row>
        <row r="1487">
          <cell r="AJ1487">
            <v>466.1</v>
          </cell>
        </row>
        <row r="1488">
          <cell r="AJ1488">
            <v>466.1</v>
          </cell>
        </row>
        <row r="1489">
          <cell r="AJ1489">
            <v>466.1</v>
          </cell>
        </row>
        <row r="1490">
          <cell r="AJ1490">
            <v>466.1</v>
          </cell>
        </row>
        <row r="1491">
          <cell r="AJ1491">
            <v>466.1</v>
          </cell>
        </row>
        <row r="1492">
          <cell r="AJ1492">
            <v>466.1</v>
          </cell>
        </row>
        <row r="1493">
          <cell r="AJ1493">
            <v>466.1</v>
          </cell>
        </row>
        <row r="1494">
          <cell r="AJ1494">
            <v>466.1</v>
          </cell>
        </row>
        <row r="1495">
          <cell r="AJ1495">
            <v>466.1</v>
          </cell>
        </row>
        <row r="1496">
          <cell r="AJ1496">
            <v>466.1</v>
          </cell>
        </row>
        <row r="1497">
          <cell r="AJ1497">
            <v>466.1</v>
          </cell>
        </row>
        <row r="1498">
          <cell r="AJ1498">
            <v>466.1</v>
          </cell>
        </row>
        <row r="1499">
          <cell r="AJ1499">
            <v>466.1</v>
          </cell>
        </row>
        <row r="1500">
          <cell r="AJ1500">
            <v>466.1</v>
          </cell>
        </row>
        <row r="1501">
          <cell r="AJ1501">
            <v>466.1</v>
          </cell>
        </row>
        <row r="1502">
          <cell r="AJ1502">
            <v>466.1</v>
          </cell>
        </row>
        <row r="1503">
          <cell r="AJ1503">
            <v>466.1</v>
          </cell>
        </row>
        <row r="1504">
          <cell r="AJ1504">
            <v>466.1</v>
          </cell>
        </row>
        <row r="1505">
          <cell r="AJ1505">
            <v>466.1</v>
          </cell>
        </row>
        <row r="1506">
          <cell r="AJ1506">
            <v>466.1</v>
          </cell>
        </row>
        <row r="1507">
          <cell r="AJ1507">
            <v>466.1</v>
          </cell>
        </row>
        <row r="1508">
          <cell r="AJ1508">
            <v>466.1</v>
          </cell>
        </row>
        <row r="1509">
          <cell r="AJ1509">
            <v>466.1</v>
          </cell>
        </row>
        <row r="1510">
          <cell r="AJ1510">
            <v>466.1</v>
          </cell>
        </row>
        <row r="1511">
          <cell r="AJ1511">
            <v>466.1</v>
          </cell>
        </row>
        <row r="1512">
          <cell r="AJ1512">
            <v>466.1</v>
          </cell>
        </row>
        <row r="1513">
          <cell r="AJ1513">
            <v>466.1</v>
          </cell>
        </row>
        <row r="1514">
          <cell r="AJ1514">
            <v>466.1</v>
          </cell>
        </row>
        <row r="1515">
          <cell r="AJ1515">
            <v>466.1</v>
          </cell>
        </row>
        <row r="1516">
          <cell r="AJ1516">
            <v>466.1</v>
          </cell>
        </row>
        <row r="1517">
          <cell r="AJ1517">
            <v>466.1</v>
          </cell>
        </row>
        <row r="1518">
          <cell r="AJ1518">
            <v>466.1</v>
          </cell>
        </row>
        <row r="1519">
          <cell r="AJ1519">
            <v>466.1</v>
          </cell>
        </row>
        <row r="1520">
          <cell r="AJ1520">
            <v>466.1</v>
          </cell>
        </row>
        <row r="1521">
          <cell r="AJ1521">
            <v>466.1</v>
          </cell>
        </row>
        <row r="1522">
          <cell r="AJ1522">
            <v>466.1</v>
          </cell>
        </row>
        <row r="1523">
          <cell r="AJ1523">
            <v>466.1</v>
          </cell>
        </row>
        <row r="1524">
          <cell r="AJ1524">
            <v>466.1</v>
          </cell>
        </row>
        <row r="1525">
          <cell r="AJ1525">
            <v>466.1</v>
          </cell>
        </row>
        <row r="1526">
          <cell r="AJ1526">
            <v>466.1</v>
          </cell>
        </row>
        <row r="1527">
          <cell r="AJ1527">
            <v>466.1</v>
          </cell>
        </row>
        <row r="1528">
          <cell r="AJ1528">
            <v>466.1</v>
          </cell>
        </row>
        <row r="1529">
          <cell r="AJ1529">
            <v>466.1</v>
          </cell>
        </row>
        <row r="1530">
          <cell r="AJ1530">
            <v>466.1</v>
          </cell>
        </row>
        <row r="1531">
          <cell r="AJ1531">
            <v>466.1</v>
          </cell>
        </row>
        <row r="1532">
          <cell r="AJ1532">
            <v>466.1</v>
          </cell>
        </row>
        <row r="1533">
          <cell r="AJ1533">
            <v>466.1</v>
          </cell>
        </row>
        <row r="1534">
          <cell r="AJ1534">
            <v>466.1</v>
          </cell>
        </row>
        <row r="1535">
          <cell r="AJ1535">
            <v>466.1</v>
          </cell>
        </row>
        <row r="1536">
          <cell r="AJ1536">
            <v>466.1</v>
          </cell>
        </row>
        <row r="1537">
          <cell r="AJ1537">
            <v>466.1</v>
          </cell>
        </row>
        <row r="1538">
          <cell r="AJ1538">
            <v>466.1</v>
          </cell>
        </row>
        <row r="1539">
          <cell r="AJ1539">
            <v>466.1</v>
          </cell>
        </row>
        <row r="1540">
          <cell r="AJ1540">
            <v>466.1</v>
          </cell>
        </row>
        <row r="1541">
          <cell r="AJ1541">
            <v>466.1</v>
          </cell>
        </row>
        <row r="1542">
          <cell r="AJ1542">
            <v>466.1</v>
          </cell>
        </row>
        <row r="1543">
          <cell r="AJ1543">
            <v>466.1</v>
          </cell>
        </row>
        <row r="1544">
          <cell r="AJ1544">
            <v>466.1</v>
          </cell>
        </row>
        <row r="1545">
          <cell r="AJ1545">
            <v>466.1</v>
          </cell>
        </row>
        <row r="1546">
          <cell r="AJ1546">
            <v>466.1</v>
          </cell>
        </row>
        <row r="1547">
          <cell r="AJ1547">
            <v>466.1</v>
          </cell>
        </row>
        <row r="1548">
          <cell r="AJ1548">
            <v>466.1</v>
          </cell>
        </row>
        <row r="1549">
          <cell r="AJ1549">
            <v>466.1</v>
          </cell>
        </row>
        <row r="1550">
          <cell r="AJ1550">
            <v>466.1</v>
          </cell>
        </row>
        <row r="1551">
          <cell r="AJ1551">
            <v>466.1</v>
          </cell>
        </row>
        <row r="1552">
          <cell r="AJ1552">
            <v>466.1</v>
          </cell>
        </row>
        <row r="1553">
          <cell r="AJ1553">
            <v>466.1</v>
          </cell>
        </row>
        <row r="1554">
          <cell r="AJ1554">
            <v>466.1</v>
          </cell>
        </row>
        <row r="1555">
          <cell r="AJ1555">
            <v>466.1</v>
          </cell>
        </row>
        <row r="1556">
          <cell r="AJ1556">
            <v>466.1</v>
          </cell>
        </row>
        <row r="1557">
          <cell r="AJ1557">
            <v>466.1</v>
          </cell>
        </row>
        <row r="1558">
          <cell r="AJ1558">
            <v>466.1</v>
          </cell>
        </row>
        <row r="1559">
          <cell r="AJ1559">
            <v>466.1</v>
          </cell>
        </row>
        <row r="1560">
          <cell r="AJ1560">
            <v>466.1</v>
          </cell>
        </row>
        <row r="1561">
          <cell r="AJ1561">
            <v>466.1</v>
          </cell>
        </row>
        <row r="1562">
          <cell r="AJ1562">
            <v>466.1</v>
          </cell>
        </row>
        <row r="1563">
          <cell r="AJ1563">
            <v>466.1</v>
          </cell>
        </row>
        <row r="1564">
          <cell r="AJ1564">
            <v>466.1</v>
          </cell>
        </row>
        <row r="1565">
          <cell r="AJ1565">
            <v>466.1</v>
          </cell>
        </row>
        <row r="1566">
          <cell r="AJ1566">
            <v>466.1</v>
          </cell>
        </row>
        <row r="1567">
          <cell r="AJ1567">
            <v>466.1</v>
          </cell>
        </row>
        <row r="1568">
          <cell r="AJ1568">
            <v>466.1</v>
          </cell>
        </row>
        <row r="1569">
          <cell r="AJ1569">
            <v>466.1</v>
          </cell>
        </row>
        <row r="1570">
          <cell r="AJ1570">
            <v>466.1</v>
          </cell>
        </row>
        <row r="1571">
          <cell r="AJ1571">
            <v>466.1</v>
          </cell>
        </row>
        <row r="1572">
          <cell r="AJ1572">
            <v>466.1</v>
          </cell>
        </row>
        <row r="1573">
          <cell r="AJ1573">
            <v>466.1</v>
          </cell>
        </row>
        <row r="1574">
          <cell r="AJ1574">
            <v>466.1</v>
          </cell>
        </row>
        <row r="1575">
          <cell r="AJ1575">
            <v>466.1</v>
          </cell>
        </row>
        <row r="1576">
          <cell r="AJ1576">
            <v>466.1</v>
          </cell>
        </row>
        <row r="1577">
          <cell r="AJ1577">
            <v>466.1</v>
          </cell>
        </row>
        <row r="1578">
          <cell r="AJ1578">
            <v>466.1</v>
          </cell>
        </row>
        <row r="1579">
          <cell r="AJ1579">
            <v>466.1</v>
          </cell>
        </row>
        <row r="1580">
          <cell r="AJ1580">
            <v>466.1</v>
          </cell>
        </row>
        <row r="1581">
          <cell r="AJ1581">
            <v>466.1</v>
          </cell>
        </row>
        <row r="1582">
          <cell r="AJ1582">
            <v>466.1</v>
          </cell>
        </row>
        <row r="1583">
          <cell r="AJ1583">
            <v>466.1</v>
          </cell>
        </row>
        <row r="1584">
          <cell r="AJ1584">
            <v>466.1</v>
          </cell>
        </row>
        <row r="1585">
          <cell r="AJ1585">
            <v>466.1</v>
          </cell>
        </row>
        <row r="1586">
          <cell r="AJ1586">
            <v>466.1</v>
          </cell>
        </row>
        <row r="1587">
          <cell r="AJ1587">
            <v>466.1</v>
          </cell>
        </row>
        <row r="1588">
          <cell r="AJ1588">
            <v>466.1</v>
          </cell>
        </row>
        <row r="1589">
          <cell r="AJ1589">
            <v>466.1</v>
          </cell>
        </row>
        <row r="1590">
          <cell r="AJ1590">
            <v>466.1</v>
          </cell>
        </row>
        <row r="1591">
          <cell r="AJ1591">
            <v>466.1</v>
          </cell>
        </row>
        <row r="1592">
          <cell r="AJ1592">
            <v>466.1</v>
          </cell>
        </row>
        <row r="1593">
          <cell r="AJ1593">
            <v>466.1</v>
          </cell>
        </row>
        <row r="1594">
          <cell r="AJ1594">
            <v>466.1</v>
          </cell>
        </row>
        <row r="1595">
          <cell r="AJ1595">
            <v>466.1</v>
          </cell>
        </row>
        <row r="1596">
          <cell r="AJ1596">
            <v>466.1</v>
          </cell>
        </row>
        <row r="1597">
          <cell r="AJ1597">
            <v>466.1</v>
          </cell>
        </row>
        <row r="1598">
          <cell r="AJ1598">
            <v>466.1</v>
          </cell>
        </row>
        <row r="1599">
          <cell r="AJ1599">
            <v>466.1</v>
          </cell>
        </row>
        <row r="1600">
          <cell r="AJ1600">
            <v>466.1</v>
          </cell>
        </row>
        <row r="1601">
          <cell r="AJ1601">
            <v>466.1</v>
          </cell>
        </row>
        <row r="1602">
          <cell r="AJ1602">
            <v>466.1</v>
          </cell>
        </row>
        <row r="1603">
          <cell r="AJ1603">
            <v>466.1</v>
          </cell>
        </row>
        <row r="1604">
          <cell r="AJ1604">
            <v>466.1</v>
          </cell>
        </row>
        <row r="1605">
          <cell r="AJ1605">
            <v>466.1</v>
          </cell>
        </row>
        <row r="1606">
          <cell r="AJ1606">
            <v>466.1</v>
          </cell>
        </row>
        <row r="1607">
          <cell r="AJ1607">
            <v>466.1</v>
          </cell>
        </row>
        <row r="1608">
          <cell r="AJ1608">
            <v>466.1</v>
          </cell>
        </row>
        <row r="1609">
          <cell r="AJ1609">
            <v>466.1</v>
          </cell>
        </row>
        <row r="1610">
          <cell r="AJ1610">
            <v>466.1</v>
          </cell>
        </row>
        <row r="1611">
          <cell r="AJ1611">
            <v>466.1</v>
          </cell>
        </row>
        <row r="1612">
          <cell r="AJ1612">
            <v>466.1</v>
          </cell>
        </row>
        <row r="1613">
          <cell r="AJ1613">
            <v>466.1</v>
          </cell>
        </row>
        <row r="1614">
          <cell r="AJ1614">
            <v>466.1</v>
          </cell>
        </row>
        <row r="1615">
          <cell r="AJ1615">
            <v>466.1</v>
          </cell>
        </row>
        <row r="1616">
          <cell r="AJ1616">
            <v>466.1</v>
          </cell>
        </row>
        <row r="1617">
          <cell r="AJ1617">
            <v>466.1</v>
          </cell>
        </row>
        <row r="1618">
          <cell r="AJ1618">
            <v>466.1</v>
          </cell>
        </row>
        <row r="1619">
          <cell r="AJ1619">
            <v>466.1</v>
          </cell>
        </row>
        <row r="1620">
          <cell r="AJ1620">
            <v>466.1</v>
          </cell>
        </row>
        <row r="1621">
          <cell r="AJ1621">
            <v>466.1</v>
          </cell>
        </row>
        <row r="1622">
          <cell r="AJ1622">
            <v>466.1</v>
          </cell>
        </row>
        <row r="1623">
          <cell r="AJ1623">
            <v>466.1</v>
          </cell>
        </row>
        <row r="1624">
          <cell r="AJ1624">
            <v>466.1</v>
          </cell>
        </row>
        <row r="1625">
          <cell r="AJ1625">
            <v>466.1</v>
          </cell>
        </row>
        <row r="1626">
          <cell r="AJ1626">
            <v>466.1</v>
          </cell>
        </row>
        <row r="1627">
          <cell r="AJ1627">
            <v>466.1</v>
          </cell>
        </row>
        <row r="1628">
          <cell r="AJ1628">
            <v>466.1</v>
          </cell>
        </row>
        <row r="1629">
          <cell r="AJ1629">
            <v>466.1</v>
          </cell>
        </row>
        <row r="1630">
          <cell r="AJ1630">
            <v>466.1</v>
          </cell>
        </row>
        <row r="1631">
          <cell r="AJ1631">
            <v>466.1</v>
          </cell>
        </row>
        <row r="1632">
          <cell r="AJ1632">
            <v>466.1</v>
          </cell>
        </row>
        <row r="1633">
          <cell r="AJ1633">
            <v>466.1</v>
          </cell>
        </row>
        <row r="1634">
          <cell r="AJ1634">
            <v>466.1</v>
          </cell>
        </row>
        <row r="1635">
          <cell r="AJ1635">
            <v>466.1</v>
          </cell>
        </row>
        <row r="1636">
          <cell r="AJ1636">
            <v>466.1</v>
          </cell>
        </row>
        <row r="1637">
          <cell r="AJ1637">
            <v>466.1</v>
          </cell>
        </row>
        <row r="1638">
          <cell r="AJ1638">
            <v>466.1</v>
          </cell>
        </row>
        <row r="1639">
          <cell r="AJ1639">
            <v>466.1</v>
          </cell>
        </row>
        <row r="1640">
          <cell r="AJ1640">
            <v>466.1</v>
          </cell>
        </row>
        <row r="1641">
          <cell r="AJ1641">
            <v>466.1</v>
          </cell>
        </row>
        <row r="1642">
          <cell r="AJ1642">
            <v>466.1</v>
          </cell>
        </row>
        <row r="1643">
          <cell r="AJ1643">
            <v>466.1</v>
          </cell>
        </row>
        <row r="1644">
          <cell r="AJ1644">
            <v>466.1</v>
          </cell>
        </row>
        <row r="1645">
          <cell r="AJ1645">
            <v>466.1</v>
          </cell>
        </row>
        <row r="1646">
          <cell r="AJ1646">
            <v>466.1</v>
          </cell>
        </row>
        <row r="1647">
          <cell r="AJ1647">
            <v>466.1</v>
          </cell>
        </row>
        <row r="1648">
          <cell r="AJ1648">
            <v>466.1</v>
          </cell>
        </row>
        <row r="1649">
          <cell r="AJ1649">
            <v>466.1</v>
          </cell>
        </row>
        <row r="1650">
          <cell r="AJ1650">
            <v>466.1</v>
          </cell>
        </row>
        <row r="1651">
          <cell r="AJ1651">
            <v>466.1</v>
          </cell>
        </row>
        <row r="1652">
          <cell r="AJ1652">
            <v>466.1</v>
          </cell>
        </row>
        <row r="1653">
          <cell r="AJ1653">
            <v>466.1</v>
          </cell>
        </row>
        <row r="1654">
          <cell r="AJ1654">
            <v>466.1</v>
          </cell>
        </row>
        <row r="1655">
          <cell r="AJ1655">
            <v>466.1</v>
          </cell>
        </row>
        <row r="1656">
          <cell r="AJ1656">
            <v>466.1</v>
          </cell>
        </row>
        <row r="1657">
          <cell r="AJ1657">
            <v>466.1</v>
          </cell>
        </row>
        <row r="1658">
          <cell r="AJ1658">
            <v>466.1</v>
          </cell>
        </row>
        <row r="1659">
          <cell r="AJ1659">
            <v>466.1</v>
          </cell>
        </row>
        <row r="1660">
          <cell r="AJ1660">
            <v>466.1</v>
          </cell>
        </row>
        <row r="1661">
          <cell r="AJ1661">
            <v>466.1</v>
          </cell>
        </row>
        <row r="1662">
          <cell r="AJ1662">
            <v>466.1</v>
          </cell>
        </row>
        <row r="1663">
          <cell r="AJ1663">
            <v>466.1</v>
          </cell>
        </row>
        <row r="1664">
          <cell r="AJ1664">
            <v>466.1</v>
          </cell>
        </row>
        <row r="1665">
          <cell r="AJ1665">
            <v>466.1</v>
          </cell>
        </row>
        <row r="1666">
          <cell r="AJ1666">
            <v>466.1</v>
          </cell>
        </row>
        <row r="1667">
          <cell r="AJ1667">
            <v>466.1</v>
          </cell>
        </row>
        <row r="1668">
          <cell r="AJ1668">
            <v>466.1</v>
          </cell>
        </row>
        <row r="1669">
          <cell r="AJ1669">
            <v>466.1</v>
          </cell>
        </row>
        <row r="1670">
          <cell r="AJ1670">
            <v>466.1</v>
          </cell>
        </row>
        <row r="1671">
          <cell r="AJ1671">
            <v>466.1</v>
          </cell>
        </row>
        <row r="1672">
          <cell r="AJ1672">
            <v>466.1</v>
          </cell>
        </row>
        <row r="1673">
          <cell r="AJ1673">
            <v>466.1</v>
          </cell>
        </row>
        <row r="1674">
          <cell r="AJ1674">
            <v>466.1</v>
          </cell>
        </row>
        <row r="1675">
          <cell r="AJ1675">
            <v>466.1</v>
          </cell>
        </row>
        <row r="1676">
          <cell r="AJ1676">
            <v>466.1</v>
          </cell>
        </row>
        <row r="1677">
          <cell r="AJ1677">
            <v>466.1</v>
          </cell>
        </row>
        <row r="1678">
          <cell r="AJ1678">
            <v>466.1</v>
          </cell>
        </row>
        <row r="1679">
          <cell r="AJ1679">
            <v>466.1</v>
          </cell>
        </row>
        <row r="1680">
          <cell r="AJ1680">
            <v>466.1</v>
          </cell>
        </row>
        <row r="1681">
          <cell r="AJ1681">
            <v>466.1</v>
          </cell>
        </row>
        <row r="1682">
          <cell r="AJ1682">
            <v>466.1</v>
          </cell>
        </row>
        <row r="1683">
          <cell r="AJ1683">
            <v>466.1</v>
          </cell>
        </row>
        <row r="1684">
          <cell r="AJ1684">
            <v>466.1</v>
          </cell>
        </row>
        <row r="1685">
          <cell r="AJ1685">
            <v>466.1</v>
          </cell>
        </row>
        <row r="1686">
          <cell r="AJ1686">
            <v>466.1</v>
          </cell>
        </row>
        <row r="1687">
          <cell r="AJ1687">
            <v>466.1</v>
          </cell>
        </row>
        <row r="1688">
          <cell r="AJ1688">
            <v>466.1</v>
          </cell>
        </row>
        <row r="1689">
          <cell r="AJ1689">
            <v>466.1</v>
          </cell>
        </row>
        <row r="1690">
          <cell r="AJ1690">
            <v>466.1</v>
          </cell>
        </row>
        <row r="1691">
          <cell r="AJ1691">
            <v>466.1</v>
          </cell>
        </row>
        <row r="1692">
          <cell r="AJ1692">
            <v>466.1</v>
          </cell>
        </row>
        <row r="1693">
          <cell r="AJ1693">
            <v>466.1</v>
          </cell>
        </row>
        <row r="1694">
          <cell r="AJ1694">
            <v>466.1</v>
          </cell>
        </row>
        <row r="1695">
          <cell r="AJ1695">
            <v>466.1</v>
          </cell>
        </row>
        <row r="1696">
          <cell r="AJ1696">
            <v>466.1</v>
          </cell>
        </row>
        <row r="1697">
          <cell r="AJ1697">
            <v>466.1</v>
          </cell>
        </row>
        <row r="1698">
          <cell r="AJ1698">
            <v>466.1</v>
          </cell>
        </row>
        <row r="1699">
          <cell r="AJ1699">
            <v>466.1</v>
          </cell>
        </row>
        <row r="1700">
          <cell r="AJ1700">
            <v>466.1</v>
          </cell>
        </row>
        <row r="1701">
          <cell r="AJ1701">
            <v>466.1</v>
          </cell>
        </row>
        <row r="1702">
          <cell r="AJ1702">
            <v>466.1</v>
          </cell>
        </row>
        <row r="1703">
          <cell r="AJ1703">
            <v>466.1</v>
          </cell>
        </row>
        <row r="1704">
          <cell r="AJ1704">
            <v>466.1</v>
          </cell>
        </row>
        <row r="1705">
          <cell r="AJ1705">
            <v>466.1</v>
          </cell>
        </row>
        <row r="1706">
          <cell r="AJ1706">
            <v>466.1</v>
          </cell>
        </row>
        <row r="1707">
          <cell r="AJ1707">
            <v>466.1</v>
          </cell>
        </row>
        <row r="1708">
          <cell r="AJ1708">
            <v>466.1</v>
          </cell>
        </row>
        <row r="1709">
          <cell r="AJ1709">
            <v>466.1</v>
          </cell>
        </row>
        <row r="1710">
          <cell r="AJ1710">
            <v>466.1</v>
          </cell>
        </row>
        <row r="1711">
          <cell r="AJ1711">
            <v>466.1</v>
          </cell>
        </row>
        <row r="1712">
          <cell r="AJ1712">
            <v>466.1</v>
          </cell>
        </row>
        <row r="1713">
          <cell r="AJ1713">
            <v>466.1</v>
          </cell>
        </row>
        <row r="1714">
          <cell r="AJ1714">
            <v>466.1</v>
          </cell>
        </row>
        <row r="1715">
          <cell r="AJ1715">
            <v>466.1</v>
          </cell>
        </row>
        <row r="1716">
          <cell r="AJ1716">
            <v>466.1</v>
          </cell>
        </row>
        <row r="1717">
          <cell r="AJ1717">
            <v>466.1</v>
          </cell>
        </row>
        <row r="1718">
          <cell r="AJ1718">
            <v>466.1</v>
          </cell>
        </row>
        <row r="1719">
          <cell r="AJ1719">
            <v>466.1</v>
          </cell>
        </row>
        <row r="1720">
          <cell r="AJ1720">
            <v>466.1</v>
          </cell>
        </row>
        <row r="1721">
          <cell r="AJ1721">
            <v>466.1</v>
          </cell>
        </row>
        <row r="1722">
          <cell r="AJ1722">
            <v>466.1</v>
          </cell>
        </row>
        <row r="1723">
          <cell r="AJ1723">
            <v>466.1</v>
          </cell>
        </row>
        <row r="1724">
          <cell r="AJ1724">
            <v>466.1</v>
          </cell>
        </row>
        <row r="1725">
          <cell r="AJ1725">
            <v>466.1</v>
          </cell>
        </row>
        <row r="1726">
          <cell r="AJ1726">
            <v>466.1</v>
          </cell>
        </row>
        <row r="1727">
          <cell r="AJ1727">
            <v>466.1</v>
          </cell>
        </row>
        <row r="1728">
          <cell r="AJ1728">
            <v>466.1</v>
          </cell>
        </row>
        <row r="1729">
          <cell r="AJ1729">
            <v>466.1</v>
          </cell>
        </row>
        <row r="1730">
          <cell r="AJ1730">
            <v>466.1</v>
          </cell>
        </row>
        <row r="1731">
          <cell r="AJ1731">
            <v>466.1</v>
          </cell>
        </row>
        <row r="1732">
          <cell r="AJ1732">
            <v>466.1</v>
          </cell>
        </row>
        <row r="1733">
          <cell r="AJ1733">
            <v>466.1</v>
          </cell>
        </row>
        <row r="1734">
          <cell r="AJ1734">
            <v>466.1</v>
          </cell>
        </row>
        <row r="1735">
          <cell r="AJ1735">
            <v>466.1</v>
          </cell>
        </row>
        <row r="1736">
          <cell r="AJ1736">
            <v>466.1</v>
          </cell>
        </row>
        <row r="1737">
          <cell r="AJ1737">
            <v>466.1</v>
          </cell>
        </row>
        <row r="1738">
          <cell r="AJ1738">
            <v>466.1</v>
          </cell>
        </row>
        <row r="1739">
          <cell r="AJ1739">
            <v>466.1</v>
          </cell>
        </row>
        <row r="1740">
          <cell r="AJ1740">
            <v>466.1</v>
          </cell>
        </row>
        <row r="1741">
          <cell r="AJ1741">
            <v>466.1</v>
          </cell>
        </row>
        <row r="1742">
          <cell r="AJ1742">
            <v>466.1</v>
          </cell>
        </row>
        <row r="1743">
          <cell r="AJ1743">
            <v>466.1</v>
          </cell>
        </row>
        <row r="1744">
          <cell r="AJ1744">
            <v>466.1</v>
          </cell>
        </row>
        <row r="1745">
          <cell r="AJ1745">
            <v>466.1</v>
          </cell>
        </row>
        <row r="1746">
          <cell r="AJ1746">
            <v>466.1</v>
          </cell>
        </row>
        <row r="1747">
          <cell r="AJ1747">
            <v>466.1</v>
          </cell>
        </row>
        <row r="1748">
          <cell r="AJ1748">
            <v>466.1</v>
          </cell>
        </row>
        <row r="1749">
          <cell r="AJ1749">
            <v>466.1</v>
          </cell>
        </row>
        <row r="1750">
          <cell r="AJ1750">
            <v>466.1</v>
          </cell>
        </row>
        <row r="1751">
          <cell r="AJ1751">
            <v>466.1</v>
          </cell>
        </row>
        <row r="1752">
          <cell r="AJ1752">
            <v>466.1</v>
          </cell>
        </row>
        <row r="1753">
          <cell r="AJ1753">
            <v>466.1</v>
          </cell>
        </row>
        <row r="1754">
          <cell r="AJ1754">
            <v>466.1</v>
          </cell>
        </row>
        <row r="1755">
          <cell r="AJ1755">
            <v>466.1</v>
          </cell>
        </row>
        <row r="1756">
          <cell r="AJ1756">
            <v>466.1</v>
          </cell>
        </row>
        <row r="1757">
          <cell r="AJ1757">
            <v>466.1</v>
          </cell>
        </row>
        <row r="1758">
          <cell r="AJ1758">
            <v>466.1</v>
          </cell>
        </row>
        <row r="1759">
          <cell r="AJ1759">
            <v>466.1</v>
          </cell>
        </row>
        <row r="1760">
          <cell r="AJ1760">
            <v>466.1</v>
          </cell>
        </row>
        <row r="1761">
          <cell r="AJ1761">
            <v>466.1</v>
          </cell>
        </row>
        <row r="1762">
          <cell r="AJ1762">
            <v>466.1</v>
          </cell>
        </row>
        <row r="1763">
          <cell r="AJ1763">
            <v>466.1</v>
          </cell>
        </row>
        <row r="1764">
          <cell r="AJ1764">
            <v>466.1</v>
          </cell>
        </row>
        <row r="1765">
          <cell r="AJ1765">
            <v>466.1</v>
          </cell>
        </row>
        <row r="1766">
          <cell r="AJ1766">
            <v>466.1</v>
          </cell>
        </row>
        <row r="1767">
          <cell r="AJ1767">
            <v>466.1</v>
          </cell>
        </row>
        <row r="1768">
          <cell r="AJ1768">
            <v>466.1</v>
          </cell>
        </row>
        <row r="1769">
          <cell r="AJ1769">
            <v>466.1</v>
          </cell>
        </row>
        <row r="1770">
          <cell r="AJ1770">
            <v>466.1</v>
          </cell>
        </row>
        <row r="1771">
          <cell r="AJ1771">
            <v>466.1</v>
          </cell>
        </row>
        <row r="1772">
          <cell r="AJ1772">
            <v>466.1</v>
          </cell>
        </row>
        <row r="1773">
          <cell r="AJ1773">
            <v>466.1</v>
          </cell>
        </row>
        <row r="1774">
          <cell r="AJ1774">
            <v>466.1</v>
          </cell>
        </row>
        <row r="1775">
          <cell r="AJ1775">
            <v>466.1</v>
          </cell>
        </row>
        <row r="1776">
          <cell r="AJ1776">
            <v>466.1</v>
          </cell>
        </row>
        <row r="1777">
          <cell r="AJ1777">
            <v>466.1</v>
          </cell>
        </row>
        <row r="1778">
          <cell r="AJ1778">
            <v>466.1</v>
          </cell>
        </row>
        <row r="1779">
          <cell r="AJ1779">
            <v>466.1</v>
          </cell>
        </row>
        <row r="1780">
          <cell r="AJ1780">
            <v>466.1</v>
          </cell>
        </row>
        <row r="1781">
          <cell r="AJ1781">
            <v>466.1</v>
          </cell>
        </row>
        <row r="1782">
          <cell r="AJ1782">
            <v>466.1</v>
          </cell>
        </row>
        <row r="1783">
          <cell r="AJ1783">
            <v>466.1</v>
          </cell>
        </row>
        <row r="1784">
          <cell r="AJ1784">
            <v>466.1</v>
          </cell>
        </row>
        <row r="1785">
          <cell r="AJ1785">
            <v>466.1</v>
          </cell>
        </row>
        <row r="1786">
          <cell r="AJ1786">
            <v>466.1</v>
          </cell>
        </row>
        <row r="1787">
          <cell r="AJ1787">
            <v>466.1</v>
          </cell>
        </row>
        <row r="1788">
          <cell r="AJ1788">
            <v>466.1</v>
          </cell>
        </row>
        <row r="1789">
          <cell r="AJ1789">
            <v>466.1</v>
          </cell>
        </row>
        <row r="1790">
          <cell r="AJ1790">
            <v>466.1</v>
          </cell>
        </row>
        <row r="1791">
          <cell r="AJ1791">
            <v>466.1</v>
          </cell>
        </row>
        <row r="1792">
          <cell r="AJ1792">
            <v>466.1</v>
          </cell>
        </row>
        <row r="1793">
          <cell r="AJ1793">
            <v>466.1</v>
          </cell>
        </row>
        <row r="1794">
          <cell r="AJ1794">
            <v>466.1</v>
          </cell>
        </row>
        <row r="1795">
          <cell r="AJ1795">
            <v>466.1</v>
          </cell>
        </row>
        <row r="1796">
          <cell r="AJ1796">
            <v>466.1</v>
          </cell>
        </row>
        <row r="1797">
          <cell r="AJ1797">
            <v>466.1</v>
          </cell>
        </row>
        <row r="1798">
          <cell r="AJ1798">
            <v>466.1</v>
          </cell>
        </row>
        <row r="1799">
          <cell r="AJ1799">
            <v>466.1</v>
          </cell>
        </row>
        <row r="1800">
          <cell r="AJ1800">
            <v>466.1</v>
          </cell>
        </row>
        <row r="1801">
          <cell r="AJ1801">
            <v>466.1</v>
          </cell>
        </row>
        <row r="1802">
          <cell r="AJ1802">
            <v>466.1</v>
          </cell>
        </row>
        <row r="1803">
          <cell r="AJ1803">
            <v>466.1</v>
          </cell>
        </row>
        <row r="1804">
          <cell r="AJ1804">
            <v>466.1</v>
          </cell>
        </row>
        <row r="1805">
          <cell r="AJ1805">
            <v>466.1</v>
          </cell>
        </row>
        <row r="1806">
          <cell r="AJ1806">
            <v>466.1</v>
          </cell>
        </row>
        <row r="1807">
          <cell r="AJ1807">
            <v>466.1</v>
          </cell>
        </row>
        <row r="1808">
          <cell r="AJ1808">
            <v>466.1</v>
          </cell>
        </row>
        <row r="1809">
          <cell r="AJ1809">
            <v>466.1</v>
          </cell>
        </row>
        <row r="1810">
          <cell r="AJ1810">
            <v>466.1</v>
          </cell>
        </row>
        <row r="1811">
          <cell r="AJ1811">
            <v>466.1</v>
          </cell>
        </row>
        <row r="1812">
          <cell r="AJ1812">
            <v>466.1</v>
          </cell>
        </row>
        <row r="1813">
          <cell r="AJ1813">
            <v>466.1</v>
          </cell>
        </row>
        <row r="1814">
          <cell r="AJ1814">
            <v>466.1</v>
          </cell>
        </row>
        <row r="1815">
          <cell r="AJ1815">
            <v>466.1</v>
          </cell>
        </row>
        <row r="1816">
          <cell r="AJ1816">
            <v>466.1</v>
          </cell>
        </row>
        <row r="1817">
          <cell r="AJ1817">
            <v>466.1</v>
          </cell>
        </row>
        <row r="1818">
          <cell r="AJ1818">
            <v>466.1</v>
          </cell>
        </row>
        <row r="1819">
          <cell r="AJ1819">
            <v>466.1</v>
          </cell>
        </row>
        <row r="1820">
          <cell r="AJ1820">
            <v>466.1</v>
          </cell>
        </row>
        <row r="1821">
          <cell r="AJ1821">
            <v>466.1</v>
          </cell>
        </row>
        <row r="1822">
          <cell r="AJ1822">
            <v>466.1</v>
          </cell>
        </row>
        <row r="1823">
          <cell r="AJ1823">
            <v>466.1</v>
          </cell>
        </row>
        <row r="1824">
          <cell r="AJ1824">
            <v>466.1</v>
          </cell>
        </row>
        <row r="1825">
          <cell r="AJ1825">
            <v>466.1</v>
          </cell>
        </row>
        <row r="1826">
          <cell r="AJ1826">
            <v>466.1</v>
          </cell>
        </row>
        <row r="1827">
          <cell r="AJ1827">
            <v>466.1</v>
          </cell>
        </row>
        <row r="1828">
          <cell r="AJ1828">
            <v>466.1</v>
          </cell>
        </row>
        <row r="1829">
          <cell r="AJ1829">
            <v>466.1</v>
          </cell>
        </row>
        <row r="1830">
          <cell r="AJ1830">
            <v>466.1</v>
          </cell>
        </row>
        <row r="1831">
          <cell r="AJ1831">
            <v>466.1</v>
          </cell>
        </row>
        <row r="1832">
          <cell r="AJ1832">
            <v>466.1</v>
          </cell>
        </row>
        <row r="1833">
          <cell r="AJ1833">
            <v>466.1</v>
          </cell>
        </row>
        <row r="1834">
          <cell r="AJ1834">
            <v>466.1</v>
          </cell>
        </row>
        <row r="1835">
          <cell r="AJ1835">
            <v>466.1</v>
          </cell>
        </row>
        <row r="1836">
          <cell r="AJ1836">
            <v>466.1</v>
          </cell>
        </row>
        <row r="1837">
          <cell r="AJ1837">
            <v>466.1</v>
          </cell>
        </row>
        <row r="1838">
          <cell r="AJ1838">
            <v>466.1</v>
          </cell>
        </row>
        <row r="1839">
          <cell r="AJ1839">
            <v>466.1</v>
          </cell>
        </row>
        <row r="1840">
          <cell r="AJ1840">
            <v>466.1</v>
          </cell>
        </row>
        <row r="1841">
          <cell r="AJ1841">
            <v>466.1</v>
          </cell>
        </row>
        <row r="1842">
          <cell r="AJ1842">
            <v>466.1</v>
          </cell>
        </row>
        <row r="1843">
          <cell r="AJ1843">
            <v>466.1</v>
          </cell>
        </row>
        <row r="1844">
          <cell r="AJ1844">
            <v>466.1</v>
          </cell>
        </row>
        <row r="1845">
          <cell r="AJ1845">
            <v>466.1</v>
          </cell>
        </row>
        <row r="1846">
          <cell r="AJ1846">
            <v>466.1</v>
          </cell>
        </row>
        <row r="1847">
          <cell r="AJ1847">
            <v>466.1</v>
          </cell>
        </row>
        <row r="1848">
          <cell r="AJ1848">
            <v>466.1</v>
          </cell>
        </row>
        <row r="1849">
          <cell r="AJ1849">
            <v>466.1</v>
          </cell>
        </row>
        <row r="1850">
          <cell r="AJ1850">
            <v>466.1</v>
          </cell>
        </row>
        <row r="1851">
          <cell r="AJ1851">
            <v>466.1</v>
          </cell>
        </row>
        <row r="1852">
          <cell r="AJ1852">
            <v>466.1</v>
          </cell>
        </row>
        <row r="1853">
          <cell r="AJ1853">
            <v>466.1</v>
          </cell>
        </row>
        <row r="1854">
          <cell r="AJ1854">
            <v>466.1</v>
          </cell>
        </row>
        <row r="1855">
          <cell r="AJ1855">
            <v>466.1</v>
          </cell>
        </row>
        <row r="1856">
          <cell r="AJ1856">
            <v>466.1</v>
          </cell>
        </row>
        <row r="1857">
          <cell r="AJ1857">
            <v>466.1</v>
          </cell>
        </row>
        <row r="1858">
          <cell r="AJ1858">
            <v>466.1</v>
          </cell>
        </row>
        <row r="1859">
          <cell r="AJ1859">
            <v>466.1</v>
          </cell>
        </row>
        <row r="1860">
          <cell r="AJ1860">
            <v>466.1</v>
          </cell>
        </row>
        <row r="1861">
          <cell r="AJ1861">
            <v>466.1</v>
          </cell>
        </row>
        <row r="1862">
          <cell r="AJ1862">
            <v>466.1</v>
          </cell>
        </row>
        <row r="1863">
          <cell r="AJ1863">
            <v>466.1</v>
          </cell>
        </row>
        <row r="1864">
          <cell r="AJ1864">
            <v>466.1</v>
          </cell>
        </row>
        <row r="1865">
          <cell r="AJ1865">
            <v>466.1</v>
          </cell>
        </row>
        <row r="1866">
          <cell r="AJ1866">
            <v>466.1</v>
          </cell>
        </row>
        <row r="1867">
          <cell r="AJ1867">
            <v>466.1</v>
          </cell>
        </row>
        <row r="1868">
          <cell r="AJ1868">
            <v>466.1</v>
          </cell>
        </row>
        <row r="1869">
          <cell r="AJ1869">
            <v>466.1</v>
          </cell>
        </row>
        <row r="1870">
          <cell r="AJ1870">
            <v>466.1</v>
          </cell>
        </row>
        <row r="1871">
          <cell r="AJ1871">
            <v>466.1</v>
          </cell>
        </row>
        <row r="1872">
          <cell r="AJ1872">
            <v>466.1</v>
          </cell>
        </row>
        <row r="1873">
          <cell r="AJ1873">
            <v>466.1</v>
          </cell>
        </row>
        <row r="1874">
          <cell r="AJ1874">
            <v>466.1</v>
          </cell>
        </row>
        <row r="1875">
          <cell r="AJ1875">
            <v>466.1</v>
          </cell>
        </row>
        <row r="1876">
          <cell r="AJ1876">
            <v>466.1</v>
          </cell>
        </row>
        <row r="1877">
          <cell r="AJ1877">
            <v>466.1</v>
          </cell>
        </row>
        <row r="1878">
          <cell r="AJ1878">
            <v>466.1</v>
          </cell>
        </row>
        <row r="1879">
          <cell r="AJ1879">
            <v>466.1</v>
          </cell>
        </row>
        <row r="1880">
          <cell r="AJ1880">
            <v>466.1</v>
          </cell>
        </row>
        <row r="1881">
          <cell r="AJ1881">
            <v>466.1</v>
          </cell>
        </row>
        <row r="1882">
          <cell r="AJ1882">
            <v>466.1</v>
          </cell>
        </row>
        <row r="1883">
          <cell r="AJ1883">
            <v>466.1</v>
          </cell>
        </row>
        <row r="1884">
          <cell r="AJ1884">
            <v>466.1</v>
          </cell>
        </row>
        <row r="1885">
          <cell r="AJ1885">
            <v>466.1</v>
          </cell>
        </row>
        <row r="1886">
          <cell r="AJ1886">
            <v>466.1</v>
          </cell>
        </row>
        <row r="1887">
          <cell r="AJ1887">
            <v>466.1</v>
          </cell>
        </row>
        <row r="1888">
          <cell r="AJ1888">
            <v>466.1</v>
          </cell>
        </row>
        <row r="1889">
          <cell r="AJ1889">
            <v>466.1</v>
          </cell>
        </row>
        <row r="1890">
          <cell r="AJ1890">
            <v>466.1</v>
          </cell>
        </row>
        <row r="1891">
          <cell r="AJ1891">
            <v>466.1</v>
          </cell>
        </row>
        <row r="1892">
          <cell r="AJ1892">
            <v>466.1</v>
          </cell>
        </row>
        <row r="1893">
          <cell r="AJ1893">
            <v>466.1</v>
          </cell>
        </row>
        <row r="1894">
          <cell r="AJ1894">
            <v>466.1</v>
          </cell>
        </row>
        <row r="1895">
          <cell r="AJ1895">
            <v>466.1</v>
          </cell>
        </row>
        <row r="1896">
          <cell r="AJ1896">
            <v>466.1</v>
          </cell>
        </row>
        <row r="1897">
          <cell r="AJ1897">
            <v>466.1</v>
          </cell>
        </row>
        <row r="1898">
          <cell r="AJ1898">
            <v>466.1</v>
          </cell>
        </row>
        <row r="1899">
          <cell r="AJ1899">
            <v>466.1</v>
          </cell>
        </row>
        <row r="1900">
          <cell r="AJ1900">
            <v>466.1</v>
          </cell>
        </row>
        <row r="1901">
          <cell r="AJ1901">
            <v>466.1</v>
          </cell>
        </row>
        <row r="1902">
          <cell r="AJ1902">
            <v>466.1</v>
          </cell>
        </row>
        <row r="1903">
          <cell r="AJ1903">
            <v>466.1</v>
          </cell>
        </row>
        <row r="1904">
          <cell r="AJ1904">
            <v>466.1</v>
          </cell>
        </row>
        <row r="1905">
          <cell r="AJ1905">
            <v>466.1</v>
          </cell>
        </row>
        <row r="1906">
          <cell r="AJ1906">
            <v>466.1</v>
          </cell>
        </row>
        <row r="1907">
          <cell r="AJ1907">
            <v>466.1</v>
          </cell>
        </row>
        <row r="1908">
          <cell r="AJ1908">
            <v>466.1</v>
          </cell>
        </row>
        <row r="1909">
          <cell r="AJ1909">
            <v>466.1</v>
          </cell>
        </row>
        <row r="1910">
          <cell r="AJ1910">
            <v>466.1</v>
          </cell>
        </row>
        <row r="1911">
          <cell r="AJ1911">
            <v>466.1</v>
          </cell>
        </row>
        <row r="1912">
          <cell r="AJ1912">
            <v>466.1</v>
          </cell>
        </row>
        <row r="1913">
          <cell r="AJ1913">
            <v>466.1</v>
          </cell>
        </row>
        <row r="1914">
          <cell r="AJ1914">
            <v>466.1</v>
          </cell>
        </row>
        <row r="1915">
          <cell r="AJ1915">
            <v>466.1</v>
          </cell>
        </row>
        <row r="1916">
          <cell r="AJ1916">
            <v>466.1</v>
          </cell>
        </row>
        <row r="1917">
          <cell r="AJ1917">
            <v>466.1</v>
          </cell>
        </row>
        <row r="1918">
          <cell r="AJ1918">
            <v>466.1</v>
          </cell>
        </row>
        <row r="1919">
          <cell r="AJ1919">
            <v>466.1</v>
          </cell>
        </row>
        <row r="1920">
          <cell r="AJ1920">
            <v>466.1</v>
          </cell>
        </row>
        <row r="1921">
          <cell r="AJ1921">
            <v>466.1</v>
          </cell>
        </row>
        <row r="1922">
          <cell r="AJ1922">
            <v>466.1</v>
          </cell>
        </row>
        <row r="1923">
          <cell r="AJ1923">
            <v>466.1</v>
          </cell>
        </row>
        <row r="1924">
          <cell r="AJ1924">
            <v>466.1</v>
          </cell>
        </row>
        <row r="1925">
          <cell r="AJ1925">
            <v>466.1</v>
          </cell>
        </row>
        <row r="1926">
          <cell r="AJ1926">
            <v>466.1</v>
          </cell>
        </row>
        <row r="1927">
          <cell r="AJ1927">
            <v>466.1</v>
          </cell>
        </row>
        <row r="1928">
          <cell r="AJ1928">
            <v>466.1</v>
          </cell>
        </row>
        <row r="1929">
          <cell r="AJ1929">
            <v>466.1</v>
          </cell>
        </row>
        <row r="1930">
          <cell r="AJ1930">
            <v>466.1</v>
          </cell>
        </row>
        <row r="1931">
          <cell r="AJ1931">
            <v>466.1</v>
          </cell>
        </row>
        <row r="1932">
          <cell r="AJ1932">
            <v>466.1</v>
          </cell>
        </row>
        <row r="1933">
          <cell r="AJ1933">
            <v>466.1</v>
          </cell>
        </row>
        <row r="1934">
          <cell r="AJ1934">
            <v>466.1</v>
          </cell>
        </row>
        <row r="1935">
          <cell r="AJ1935">
            <v>466.1</v>
          </cell>
        </row>
        <row r="1936">
          <cell r="AJ1936">
            <v>466.1</v>
          </cell>
        </row>
        <row r="1937">
          <cell r="AJ1937">
            <v>466.1</v>
          </cell>
        </row>
        <row r="1938">
          <cell r="AJ1938">
            <v>466.1</v>
          </cell>
        </row>
        <row r="1939">
          <cell r="AJ1939">
            <v>466.1</v>
          </cell>
        </row>
        <row r="1940">
          <cell r="AJ1940">
            <v>466.1</v>
          </cell>
        </row>
        <row r="1941">
          <cell r="AJ1941">
            <v>466.1</v>
          </cell>
        </row>
        <row r="1942">
          <cell r="AJ1942">
            <v>466.1</v>
          </cell>
        </row>
        <row r="1943">
          <cell r="AJ1943">
            <v>466.1</v>
          </cell>
        </row>
        <row r="1944">
          <cell r="AJ1944">
            <v>466.1</v>
          </cell>
        </row>
        <row r="1945">
          <cell r="AJ1945">
            <v>466.1</v>
          </cell>
        </row>
        <row r="1946">
          <cell r="AJ1946">
            <v>466.1</v>
          </cell>
        </row>
        <row r="1947">
          <cell r="AJ1947">
            <v>466.1</v>
          </cell>
        </row>
        <row r="1948">
          <cell r="AJ1948">
            <v>466.1</v>
          </cell>
        </row>
        <row r="1949">
          <cell r="AJ1949">
            <v>466.1</v>
          </cell>
        </row>
        <row r="1950">
          <cell r="AJ1950">
            <v>466.1</v>
          </cell>
        </row>
        <row r="1951">
          <cell r="AJ1951">
            <v>466.1</v>
          </cell>
        </row>
        <row r="1952">
          <cell r="AJ1952">
            <v>466.1</v>
          </cell>
        </row>
        <row r="1953">
          <cell r="AJ1953">
            <v>466.1</v>
          </cell>
        </row>
        <row r="1954">
          <cell r="AJ1954">
            <v>466.1</v>
          </cell>
        </row>
        <row r="1955">
          <cell r="AJ1955">
            <v>466.1</v>
          </cell>
        </row>
        <row r="1956">
          <cell r="AJ1956">
            <v>466.1</v>
          </cell>
        </row>
        <row r="1957">
          <cell r="AJ1957">
            <v>466.1</v>
          </cell>
        </row>
        <row r="1958">
          <cell r="AJ1958">
            <v>466.1</v>
          </cell>
        </row>
        <row r="1959">
          <cell r="AJ1959">
            <v>466.1</v>
          </cell>
        </row>
        <row r="1960">
          <cell r="AJ1960">
            <v>466.1</v>
          </cell>
        </row>
        <row r="1961">
          <cell r="AJ1961">
            <v>466.1</v>
          </cell>
        </row>
        <row r="1962">
          <cell r="AJ1962">
            <v>466.1</v>
          </cell>
        </row>
        <row r="1963">
          <cell r="AJ1963">
            <v>466.1</v>
          </cell>
        </row>
        <row r="1964">
          <cell r="AJ1964">
            <v>466.1</v>
          </cell>
        </row>
        <row r="1965">
          <cell r="AJ1965">
            <v>466.1</v>
          </cell>
        </row>
        <row r="1966">
          <cell r="AJ1966">
            <v>466.1</v>
          </cell>
        </row>
        <row r="1967">
          <cell r="AJ1967">
            <v>466.1</v>
          </cell>
        </row>
        <row r="1968">
          <cell r="AJ1968">
            <v>466.1</v>
          </cell>
        </row>
        <row r="1969">
          <cell r="AJ1969">
            <v>466.1</v>
          </cell>
        </row>
        <row r="1970">
          <cell r="AJ1970">
            <v>466.1</v>
          </cell>
        </row>
        <row r="1971">
          <cell r="AJ1971">
            <v>466.1</v>
          </cell>
        </row>
        <row r="1972">
          <cell r="AJ1972">
            <v>466.1</v>
          </cell>
        </row>
        <row r="1973">
          <cell r="AJ1973">
            <v>466.1</v>
          </cell>
        </row>
        <row r="1974">
          <cell r="AJ1974">
            <v>466.1</v>
          </cell>
        </row>
        <row r="1975">
          <cell r="AJ1975">
            <v>466.1</v>
          </cell>
        </row>
        <row r="1976">
          <cell r="AJ1976">
            <v>466.1</v>
          </cell>
        </row>
        <row r="1977">
          <cell r="AJ1977">
            <v>466.1</v>
          </cell>
        </row>
        <row r="1978">
          <cell r="AJ1978">
            <v>466.1</v>
          </cell>
        </row>
        <row r="1979">
          <cell r="AJ1979">
            <v>466.1</v>
          </cell>
        </row>
        <row r="1980">
          <cell r="AJ1980">
            <v>466.1</v>
          </cell>
        </row>
        <row r="1981">
          <cell r="AJ1981">
            <v>466.1</v>
          </cell>
        </row>
        <row r="1982">
          <cell r="AJ1982">
            <v>466.1</v>
          </cell>
        </row>
        <row r="1983">
          <cell r="AJ1983">
            <v>466.1</v>
          </cell>
        </row>
        <row r="1984">
          <cell r="AJ1984">
            <v>466.1</v>
          </cell>
        </row>
        <row r="1985">
          <cell r="AJ1985">
            <v>466.1</v>
          </cell>
        </row>
        <row r="1986">
          <cell r="AJ1986">
            <v>466.1</v>
          </cell>
        </row>
        <row r="1987">
          <cell r="AJ1987">
            <v>466.1</v>
          </cell>
        </row>
        <row r="1988">
          <cell r="AJ1988">
            <v>466.1</v>
          </cell>
        </row>
        <row r="1989">
          <cell r="AJ1989">
            <v>466.1</v>
          </cell>
        </row>
        <row r="1990">
          <cell r="AJ1990">
            <v>466.1</v>
          </cell>
        </row>
        <row r="1991">
          <cell r="AJ1991">
            <v>466.1</v>
          </cell>
        </row>
        <row r="1992">
          <cell r="AJ1992">
            <v>466.1</v>
          </cell>
        </row>
        <row r="1993">
          <cell r="AJ1993">
            <v>466.1</v>
          </cell>
        </row>
        <row r="1994">
          <cell r="AJ1994">
            <v>466.1</v>
          </cell>
        </row>
        <row r="1995">
          <cell r="AJ1995">
            <v>466.1</v>
          </cell>
        </row>
        <row r="1996">
          <cell r="AJ1996">
            <v>466.1</v>
          </cell>
        </row>
        <row r="1997">
          <cell r="AJ1997">
            <v>466.1</v>
          </cell>
        </row>
        <row r="1998">
          <cell r="AJ1998">
            <v>466.1</v>
          </cell>
        </row>
        <row r="1999">
          <cell r="AJ1999">
            <v>466.1</v>
          </cell>
        </row>
        <row r="2000">
          <cell r="AJ2000">
            <v>466.1</v>
          </cell>
        </row>
        <row r="2001">
          <cell r="AJ2001">
            <v>466.1</v>
          </cell>
        </row>
        <row r="2002">
          <cell r="AJ2002">
            <v>466.1</v>
          </cell>
        </row>
        <row r="2003">
          <cell r="AJ2003">
            <v>466.1</v>
          </cell>
        </row>
        <row r="2004">
          <cell r="AJ2004">
            <v>466.1</v>
          </cell>
        </row>
        <row r="2005">
          <cell r="AJ2005">
            <v>466.1</v>
          </cell>
        </row>
        <row r="2006">
          <cell r="AJ2006">
            <v>466.1</v>
          </cell>
        </row>
        <row r="2007">
          <cell r="AJ2007">
            <v>466.1</v>
          </cell>
        </row>
        <row r="2008">
          <cell r="AJ2008">
            <v>466.1</v>
          </cell>
        </row>
        <row r="2009">
          <cell r="AJ2009">
            <v>466.1</v>
          </cell>
        </row>
        <row r="2010">
          <cell r="AJ2010">
            <v>466.1</v>
          </cell>
        </row>
        <row r="2011">
          <cell r="AJ2011">
            <v>466.1</v>
          </cell>
        </row>
        <row r="2012">
          <cell r="AJ2012">
            <v>466.1</v>
          </cell>
        </row>
        <row r="2013">
          <cell r="AJ2013">
            <v>466.1</v>
          </cell>
        </row>
        <row r="2014">
          <cell r="AJ2014">
            <v>466.1</v>
          </cell>
        </row>
        <row r="2015">
          <cell r="AJ2015">
            <v>466.1</v>
          </cell>
        </row>
        <row r="2016">
          <cell r="AJ2016">
            <v>466.1</v>
          </cell>
        </row>
        <row r="2017">
          <cell r="AJ2017">
            <v>466.1</v>
          </cell>
        </row>
        <row r="2018">
          <cell r="AJ2018">
            <v>466.1</v>
          </cell>
        </row>
        <row r="2019">
          <cell r="AJ2019">
            <v>466.1</v>
          </cell>
        </row>
        <row r="2020">
          <cell r="AJ2020">
            <v>466.1</v>
          </cell>
        </row>
        <row r="2021">
          <cell r="AJ2021">
            <v>466.1</v>
          </cell>
        </row>
        <row r="2022">
          <cell r="AJ2022">
            <v>466.1</v>
          </cell>
        </row>
        <row r="2023">
          <cell r="AJ2023">
            <v>466.1</v>
          </cell>
        </row>
        <row r="2024">
          <cell r="AJ2024">
            <v>466.1</v>
          </cell>
        </row>
        <row r="2025">
          <cell r="AJ2025">
            <v>466.1</v>
          </cell>
        </row>
        <row r="2026">
          <cell r="AJ2026">
            <v>466.1</v>
          </cell>
        </row>
        <row r="2027">
          <cell r="AJ2027">
            <v>466.1</v>
          </cell>
        </row>
        <row r="2028">
          <cell r="AJ2028">
            <v>466.1</v>
          </cell>
        </row>
        <row r="2029">
          <cell r="AJ2029">
            <v>466.1</v>
          </cell>
        </row>
        <row r="2030">
          <cell r="AJ2030">
            <v>466.1</v>
          </cell>
        </row>
        <row r="2031">
          <cell r="AJ2031">
            <v>466.1</v>
          </cell>
        </row>
        <row r="2032">
          <cell r="AJ2032">
            <v>466.1</v>
          </cell>
        </row>
        <row r="2033">
          <cell r="AJ2033">
            <v>466.1</v>
          </cell>
        </row>
        <row r="2034">
          <cell r="AJ2034">
            <v>466.1</v>
          </cell>
        </row>
        <row r="2035">
          <cell r="AJ2035">
            <v>466.1</v>
          </cell>
        </row>
        <row r="2036">
          <cell r="AJ2036">
            <v>466.1</v>
          </cell>
        </row>
        <row r="2037">
          <cell r="AJ2037">
            <v>466.1</v>
          </cell>
        </row>
        <row r="2038">
          <cell r="AJ2038">
            <v>466.1</v>
          </cell>
        </row>
        <row r="2039">
          <cell r="AJ2039">
            <v>466.1</v>
          </cell>
        </row>
        <row r="2040">
          <cell r="AJ2040">
            <v>466.1</v>
          </cell>
        </row>
        <row r="2041">
          <cell r="AJ2041">
            <v>466.1</v>
          </cell>
        </row>
        <row r="2042">
          <cell r="AJ2042">
            <v>466.1</v>
          </cell>
        </row>
        <row r="2043">
          <cell r="AJ2043">
            <v>466.1</v>
          </cell>
        </row>
        <row r="2044">
          <cell r="AJ2044">
            <v>466.1</v>
          </cell>
        </row>
        <row r="2045">
          <cell r="AJ2045">
            <v>466.1</v>
          </cell>
        </row>
        <row r="2046">
          <cell r="AJ2046">
            <v>466.1</v>
          </cell>
        </row>
        <row r="2047">
          <cell r="AJ2047">
            <v>466.1</v>
          </cell>
        </row>
        <row r="2048">
          <cell r="AJ2048">
            <v>466.1</v>
          </cell>
        </row>
        <row r="2049">
          <cell r="AJ2049">
            <v>466.1</v>
          </cell>
        </row>
        <row r="2050">
          <cell r="AJ2050">
            <v>466.1</v>
          </cell>
        </row>
        <row r="2051">
          <cell r="AJ2051">
            <v>466.1</v>
          </cell>
        </row>
        <row r="2052">
          <cell r="AJ2052">
            <v>466.1</v>
          </cell>
        </row>
        <row r="2053">
          <cell r="AJ2053">
            <v>466.1</v>
          </cell>
        </row>
        <row r="2054">
          <cell r="AJ2054">
            <v>466.1</v>
          </cell>
        </row>
        <row r="2055">
          <cell r="AJ2055">
            <v>466.1</v>
          </cell>
        </row>
        <row r="2056">
          <cell r="AJ2056">
            <v>466.1</v>
          </cell>
        </row>
        <row r="2057">
          <cell r="AJ2057">
            <v>466.1</v>
          </cell>
        </row>
        <row r="2058">
          <cell r="AJ2058">
            <v>466.1</v>
          </cell>
        </row>
        <row r="2059">
          <cell r="AJ2059">
            <v>466.1</v>
          </cell>
        </row>
        <row r="2060">
          <cell r="AJ2060">
            <v>466.1</v>
          </cell>
        </row>
        <row r="2061">
          <cell r="AJ2061">
            <v>466.1</v>
          </cell>
        </row>
        <row r="2062">
          <cell r="AJ2062">
            <v>466.1</v>
          </cell>
        </row>
        <row r="2063">
          <cell r="AJ2063">
            <v>466.1</v>
          </cell>
        </row>
        <row r="2064">
          <cell r="AJ2064">
            <v>466.1</v>
          </cell>
        </row>
        <row r="2065">
          <cell r="AJ2065">
            <v>466.1</v>
          </cell>
        </row>
        <row r="2066">
          <cell r="AJ2066">
            <v>466.1</v>
          </cell>
        </row>
        <row r="2067">
          <cell r="AJ2067">
            <v>466.1</v>
          </cell>
        </row>
        <row r="2068">
          <cell r="AJ2068">
            <v>466.1</v>
          </cell>
        </row>
        <row r="2069">
          <cell r="AJ2069">
            <v>466.1</v>
          </cell>
        </row>
        <row r="2070">
          <cell r="AJ2070">
            <v>466.1</v>
          </cell>
        </row>
        <row r="2071">
          <cell r="AJ2071">
            <v>466.1</v>
          </cell>
        </row>
        <row r="2072">
          <cell r="AJ2072">
            <v>466.1</v>
          </cell>
        </row>
        <row r="2073">
          <cell r="AJ2073">
            <v>466.1</v>
          </cell>
        </row>
        <row r="2074">
          <cell r="AJ2074">
            <v>466.1</v>
          </cell>
        </row>
        <row r="2075">
          <cell r="AJ2075">
            <v>466.1</v>
          </cell>
        </row>
        <row r="2076">
          <cell r="AJ2076">
            <v>466.1</v>
          </cell>
        </row>
        <row r="2077">
          <cell r="AJ2077">
            <v>466.1</v>
          </cell>
        </row>
        <row r="2078">
          <cell r="AJ2078">
            <v>466.1</v>
          </cell>
        </row>
        <row r="2079">
          <cell r="AJ2079">
            <v>466.1</v>
          </cell>
        </row>
        <row r="2080">
          <cell r="AJ2080">
            <v>466.1</v>
          </cell>
        </row>
        <row r="2081">
          <cell r="AJ2081">
            <v>466.1</v>
          </cell>
        </row>
        <row r="2082">
          <cell r="AJ2082">
            <v>466.1</v>
          </cell>
        </row>
        <row r="2083">
          <cell r="AJ2083">
            <v>466.1</v>
          </cell>
        </row>
        <row r="2084">
          <cell r="AJ2084">
            <v>466.1</v>
          </cell>
        </row>
        <row r="2085">
          <cell r="AJ2085">
            <v>466.1</v>
          </cell>
        </row>
        <row r="2086">
          <cell r="AJ2086">
            <v>466.1</v>
          </cell>
        </row>
        <row r="2087">
          <cell r="AJ2087">
            <v>466.1</v>
          </cell>
        </row>
        <row r="2088">
          <cell r="AJ2088">
            <v>466.1</v>
          </cell>
        </row>
        <row r="2089">
          <cell r="AJ2089">
            <v>466.1</v>
          </cell>
        </row>
        <row r="2090">
          <cell r="AJ2090">
            <v>466.1</v>
          </cell>
        </row>
        <row r="2091">
          <cell r="AJ2091">
            <v>466.1</v>
          </cell>
        </row>
        <row r="2092">
          <cell r="AJ2092">
            <v>466.1</v>
          </cell>
        </row>
        <row r="2093">
          <cell r="AJ2093">
            <v>466.1</v>
          </cell>
        </row>
        <row r="2094">
          <cell r="AJ2094">
            <v>466.1</v>
          </cell>
        </row>
        <row r="2095">
          <cell r="AJ2095">
            <v>466.1</v>
          </cell>
        </row>
        <row r="2096">
          <cell r="AJ2096">
            <v>466.1</v>
          </cell>
        </row>
        <row r="2097">
          <cell r="AJ2097">
            <v>466.1</v>
          </cell>
        </row>
        <row r="2098">
          <cell r="AJ2098">
            <v>466.1</v>
          </cell>
        </row>
        <row r="2099">
          <cell r="AJ2099">
            <v>466.1</v>
          </cell>
        </row>
        <row r="2100">
          <cell r="AJ2100">
            <v>466.1</v>
          </cell>
        </row>
        <row r="2101">
          <cell r="AJ2101">
            <v>466.1</v>
          </cell>
        </row>
        <row r="2102">
          <cell r="AJ2102">
            <v>466.1</v>
          </cell>
        </row>
        <row r="2103">
          <cell r="AJ2103">
            <v>466.1</v>
          </cell>
        </row>
        <row r="2104">
          <cell r="AJ2104">
            <v>466.1</v>
          </cell>
        </row>
        <row r="2105">
          <cell r="AJ2105">
            <v>466.1</v>
          </cell>
        </row>
        <row r="2106">
          <cell r="AJ2106">
            <v>466.1</v>
          </cell>
        </row>
        <row r="2107">
          <cell r="AJ2107">
            <v>466.1</v>
          </cell>
        </row>
        <row r="2108">
          <cell r="AJ2108">
            <v>466.1</v>
          </cell>
        </row>
        <row r="2109">
          <cell r="AJ2109">
            <v>466.1</v>
          </cell>
        </row>
        <row r="2110">
          <cell r="AJ2110">
            <v>466.1</v>
          </cell>
        </row>
        <row r="2111">
          <cell r="AJ2111">
            <v>466.1</v>
          </cell>
        </row>
        <row r="2112">
          <cell r="AJ2112">
            <v>466.1</v>
          </cell>
        </row>
        <row r="2113">
          <cell r="AJ2113">
            <v>466.1</v>
          </cell>
        </row>
        <row r="2114">
          <cell r="AJ2114">
            <v>466.1</v>
          </cell>
        </row>
        <row r="2115">
          <cell r="AJ2115">
            <v>466.1</v>
          </cell>
        </row>
        <row r="2116">
          <cell r="AJ2116">
            <v>466.1</v>
          </cell>
        </row>
        <row r="2117">
          <cell r="AJ2117">
            <v>466.1</v>
          </cell>
        </row>
        <row r="2118">
          <cell r="AJ2118">
            <v>466.1</v>
          </cell>
        </row>
        <row r="2119">
          <cell r="AJ2119">
            <v>466.1</v>
          </cell>
        </row>
        <row r="2120">
          <cell r="AJ2120">
            <v>466.1</v>
          </cell>
        </row>
        <row r="2121">
          <cell r="AJ2121">
            <v>466.1</v>
          </cell>
        </row>
        <row r="2122">
          <cell r="AJ2122">
            <v>466.1</v>
          </cell>
        </row>
        <row r="2123">
          <cell r="AJ2123">
            <v>466.1</v>
          </cell>
        </row>
        <row r="2124">
          <cell r="AJ2124">
            <v>466.1</v>
          </cell>
        </row>
        <row r="2125">
          <cell r="AJ2125">
            <v>466.1</v>
          </cell>
        </row>
        <row r="2126">
          <cell r="AJ2126">
            <v>466.1</v>
          </cell>
        </row>
        <row r="2127">
          <cell r="AJ2127">
            <v>466.1</v>
          </cell>
        </row>
        <row r="2128">
          <cell r="AJ2128">
            <v>466.1</v>
          </cell>
        </row>
        <row r="2129">
          <cell r="AJ2129">
            <v>466.1</v>
          </cell>
        </row>
        <row r="2130">
          <cell r="AJ2130">
            <v>466.1</v>
          </cell>
        </row>
        <row r="2131">
          <cell r="AJ2131">
            <v>466.1</v>
          </cell>
        </row>
        <row r="2132">
          <cell r="AJ2132">
            <v>466.1</v>
          </cell>
        </row>
        <row r="2133">
          <cell r="AJ2133">
            <v>466.1</v>
          </cell>
        </row>
        <row r="2134">
          <cell r="AJ2134">
            <v>466.1</v>
          </cell>
        </row>
        <row r="2135">
          <cell r="AJ2135">
            <v>466.1</v>
          </cell>
        </row>
        <row r="2136">
          <cell r="AJ2136">
            <v>466.1</v>
          </cell>
        </row>
        <row r="2137">
          <cell r="AJ2137">
            <v>466.1</v>
          </cell>
        </row>
        <row r="2138">
          <cell r="AJ2138">
            <v>466.1</v>
          </cell>
        </row>
        <row r="2139">
          <cell r="AJ2139">
            <v>466.1</v>
          </cell>
        </row>
        <row r="2140">
          <cell r="AJ2140">
            <v>466.1</v>
          </cell>
        </row>
        <row r="2141">
          <cell r="AJ2141">
            <v>466.1</v>
          </cell>
        </row>
        <row r="2142">
          <cell r="AJ2142">
            <v>466.1</v>
          </cell>
        </row>
        <row r="2143">
          <cell r="AJ2143">
            <v>466.1</v>
          </cell>
        </row>
        <row r="2144">
          <cell r="AJ2144">
            <v>466.1</v>
          </cell>
        </row>
        <row r="2145">
          <cell r="AJ2145">
            <v>466.1</v>
          </cell>
        </row>
        <row r="2146">
          <cell r="AJ2146">
            <v>466.1</v>
          </cell>
        </row>
        <row r="2147">
          <cell r="AJ2147">
            <v>466.1</v>
          </cell>
        </row>
        <row r="2148">
          <cell r="AJ2148">
            <v>466.1</v>
          </cell>
        </row>
        <row r="2149">
          <cell r="AJ2149">
            <v>466.1</v>
          </cell>
        </row>
        <row r="2150">
          <cell r="AJ2150">
            <v>466.1</v>
          </cell>
        </row>
        <row r="2151">
          <cell r="AJ2151">
            <v>466.1</v>
          </cell>
        </row>
        <row r="2152">
          <cell r="AJ2152">
            <v>466.1</v>
          </cell>
        </row>
        <row r="2153">
          <cell r="AJ2153">
            <v>466.1</v>
          </cell>
        </row>
        <row r="2154">
          <cell r="AJ2154">
            <v>466.1</v>
          </cell>
        </row>
        <row r="2155">
          <cell r="AJ2155">
            <v>466.1</v>
          </cell>
        </row>
        <row r="2156">
          <cell r="AJ2156">
            <v>466.1</v>
          </cell>
        </row>
        <row r="2157">
          <cell r="AJ2157">
            <v>466.1</v>
          </cell>
        </row>
        <row r="2158">
          <cell r="AJ2158">
            <v>466.1</v>
          </cell>
        </row>
        <row r="2159">
          <cell r="AJ2159">
            <v>466.1</v>
          </cell>
        </row>
        <row r="2160">
          <cell r="AJ2160">
            <v>466.1</v>
          </cell>
        </row>
        <row r="2161">
          <cell r="AJ2161">
            <v>466.1</v>
          </cell>
        </row>
        <row r="2162">
          <cell r="AJ2162">
            <v>466.1</v>
          </cell>
        </row>
        <row r="2163">
          <cell r="AJ2163">
            <v>466.1</v>
          </cell>
        </row>
        <row r="2164">
          <cell r="AJ2164">
            <v>466.1</v>
          </cell>
        </row>
        <row r="2165">
          <cell r="AJ2165">
            <v>466.1</v>
          </cell>
        </row>
        <row r="2166">
          <cell r="AJ2166">
            <v>466.1</v>
          </cell>
        </row>
        <row r="2167">
          <cell r="AJ2167">
            <v>466.1</v>
          </cell>
        </row>
        <row r="2168">
          <cell r="AJ2168">
            <v>466.1</v>
          </cell>
        </row>
        <row r="2169">
          <cell r="AJ2169">
            <v>466.1</v>
          </cell>
        </row>
        <row r="2170">
          <cell r="AJ2170">
            <v>466.1</v>
          </cell>
        </row>
        <row r="2171">
          <cell r="AJ2171">
            <v>466.1</v>
          </cell>
        </row>
        <row r="2172">
          <cell r="AJ2172">
            <v>466.1</v>
          </cell>
        </row>
        <row r="2173">
          <cell r="AJ2173">
            <v>466.1</v>
          </cell>
        </row>
        <row r="2174">
          <cell r="AJ2174">
            <v>466.1</v>
          </cell>
        </row>
        <row r="2175">
          <cell r="AJ2175">
            <v>466.1</v>
          </cell>
        </row>
        <row r="2176">
          <cell r="AJ2176">
            <v>466.1</v>
          </cell>
        </row>
        <row r="2177">
          <cell r="AJ2177">
            <v>466.1</v>
          </cell>
        </row>
        <row r="2178">
          <cell r="AJ2178">
            <v>466.1</v>
          </cell>
        </row>
        <row r="2179">
          <cell r="AJ2179">
            <v>466.1</v>
          </cell>
        </row>
        <row r="2180">
          <cell r="AJ2180">
            <v>466.1</v>
          </cell>
        </row>
        <row r="2181">
          <cell r="AJ2181">
            <v>466.1</v>
          </cell>
        </row>
        <row r="2182">
          <cell r="AJ2182">
            <v>466.1</v>
          </cell>
        </row>
        <row r="2183">
          <cell r="AJ2183">
            <v>466.1</v>
          </cell>
        </row>
        <row r="2184">
          <cell r="AJ2184">
            <v>466.1</v>
          </cell>
        </row>
        <row r="2185">
          <cell r="AJ2185">
            <v>466.1</v>
          </cell>
        </row>
        <row r="2186">
          <cell r="AJ2186">
            <v>466.1</v>
          </cell>
        </row>
        <row r="2187">
          <cell r="AJ2187">
            <v>466.1</v>
          </cell>
        </row>
        <row r="2188">
          <cell r="AJ2188">
            <v>466.1</v>
          </cell>
        </row>
        <row r="2189">
          <cell r="AJ2189">
            <v>466.1</v>
          </cell>
        </row>
        <row r="2190">
          <cell r="AJ2190">
            <v>466.1</v>
          </cell>
        </row>
        <row r="2191">
          <cell r="AJ2191">
            <v>466.1</v>
          </cell>
        </row>
        <row r="2192">
          <cell r="AJ2192">
            <v>466.1</v>
          </cell>
        </row>
        <row r="2193">
          <cell r="AJ2193">
            <v>466.1</v>
          </cell>
        </row>
        <row r="2194">
          <cell r="AJ2194">
            <v>466.1</v>
          </cell>
        </row>
        <row r="2195">
          <cell r="AJ2195">
            <v>466.1</v>
          </cell>
        </row>
        <row r="2196">
          <cell r="AJ2196">
            <v>466.1</v>
          </cell>
        </row>
        <row r="2197">
          <cell r="AJ2197">
            <v>466.1</v>
          </cell>
        </row>
        <row r="2198">
          <cell r="AJ2198">
            <v>466.1</v>
          </cell>
        </row>
        <row r="2199">
          <cell r="AJ2199">
            <v>550</v>
          </cell>
        </row>
        <row r="2200">
          <cell r="AJ2200">
            <v>550</v>
          </cell>
        </row>
        <row r="2201">
          <cell r="AJ2201">
            <v>550</v>
          </cell>
        </row>
        <row r="2202">
          <cell r="AJ2202">
            <v>550</v>
          </cell>
        </row>
        <row r="2203">
          <cell r="AJ2203">
            <v>550</v>
          </cell>
        </row>
        <row r="2204">
          <cell r="AJ2204">
            <v>550</v>
          </cell>
        </row>
        <row r="2205">
          <cell r="AJ2205">
            <v>550</v>
          </cell>
        </row>
        <row r="2206">
          <cell r="AJ2206">
            <v>550</v>
          </cell>
        </row>
        <row r="2207">
          <cell r="AJ2207">
            <v>550</v>
          </cell>
        </row>
        <row r="2208">
          <cell r="AJ2208">
            <v>550</v>
          </cell>
        </row>
        <row r="2209">
          <cell r="AJ2209">
            <v>550</v>
          </cell>
        </row>
        <row r="2210">
          <cell r="AJ2210">
            <v>550</v>
          </cell>
        </row>
        <row r="2211">
          <cell r="AJ2211">
            <v>550</v>
          </cell>
        </row>
        <row r="2212">
          <cell r="AJ2212">
            <v>550</v>
          </cell>
        </row>
        <row r="2213">
          <cell r="AJ2213">
            <v>550</v>
          </cell>
        </row>
        <row r="2214">
          <cell r="AJ2214">
            <v>550</v>
          </cell>
        </row>
        <row r="2215">
          <cell r="AJ2215">
            <v>550</v>
          </cell>
        </row>
        <row r="2216">
          <cell r="AJ2216">
            <v>550</v>
          </cell>
        </row>
        <row r="2217">
          <cell r="AJ2217">
            <v>550</v>
          </cell>
        </row>
        <row r="2218">
          <cell r="AJ2218">
            <v>550</v>
          </cell>
        </row>
        <row r="2219">
          <cell r="AJ2219">
            <v>550</v>
          </cell>
        </row>
        <row r="2220">
          <cell r="AJ2220">
            <v>10791.2</v>
          </cell>
        </row>
        <row r="2221">
          <cell r="AJ2221">
            <v>11186.44</v>
          </cell>
        </row>
        <row r="2222">
          <cell r="AJ2222">
            <v>12118.64</v>
          </cell>
        </row>
        <row r="2223">
          <cell r="AJ2223">
            <v>13638.8</v>
          </cell>
        </row>
        <row r="2224">
          <cell r="AJ2224">
            <v>13638.8</v>
          </cell>
        </row>
        <row r="2225">
          <cell r="AJ2225">
            <v>13983.05</v>
          </cell>
        </row>
        <row r="2226">
          <cell r="AJ2226">
            <v>14184.35</v>
          </cell>
        </row>
        <row r="2227">
          <cell r="AJ2227">
            <v>14915.25</v>
          </cell>
        </row>
        <row r="2228">
          <cell r="AJ2228">
            <v>17265.919999999998</v>
          </cell>
        </row>
        <row r="2229">
          <cell r="AJ2229">
            <v>17711.86</v>
          </cell>
        </row>
        <row r="2230">
          <cell r="AJ2230">
            <v>17800.95</v>
          </cell>
        </row>
        <row r="2231">
          <cell r="AJ2231">
            <v>18644.07</v>
          </cell>
        </row>
        <row r="2232">
          <cell r="AJ2232">
            <v>19124.150000000001</v>
          </cell>
        </row>
        <row r="2233">
          <cell r="AJ2233">
            <v>19576.27</v>
          </cell>
        </row>
        <row r="2234">
          <cell r="AJ2234">
            <v>20974.58</v>
          </cell>
        </row>
        <row r="2235">
          <cell r="AJ2235">
            <v>21440.68</v>
          </cell>
        </row>
        <row r="2236">
          <cell r="AJ2236">
            <v>21582.400000000001</v>
          </cell>
        </row>
        <row r="2237">
          <cell r="AJ2237">
            <v>23305.08</v>
          </cell>
        </row>
        <row r="2238">
          <cell r="AJ2238">
            <v>23734.6</v>
          </cell>
        </row>
        <row r="2239">
          <cell r="AJ2239">
            <v>23741.64</v>
          </cell>
        </row>
        <row r="2240">
          <cell r="AJ2240">
            <v>24959</v>
          </cell>
        </row>
        <row r="2241">
          <cell r="AJ2241">
            <v>25898.880000000001</v>
          </cell>
        </row>
        <row r="2242">
          <cell r="AJ2242">
            <v>27500</v>
          </cell>
        </row>
        <row r="2243">
          <cell r="AJ2243">
            <v>29364.41</v>
          </cell>
        </row>
        <row r="2244">
          <cell r="AJ2244">
            <v>30215.360000000001</v>
          </cell>
        </row>
        <row r="2245">
          <cell r="AJ2245">
            <v>30296.61</v>
          </cell>
        </row>
        <row r="2246">
          <cell r="AJ2246">
            <v>31694.92</v>
          </cell>
        </row>
        <row r="2247">
          <cell r="AJ2247">
            <v>32373.599999999999</v>
          </cell>
        </row>
        <row r="2248">
          <cell r="AJ2248">
            <v>32373.599999999999</v>
          </cell>
        </row>
        <row r="2249">
          <cell r="AJ2249">
            <v>33347.11</v>
          </cell>
        </row>
        <row r="2250">
          <cell r="AJ2250">
            <v>34097</v>
          </cell>
        </row>
        <row r="2251">
          <cell r="AJ2251">
            <v>34097</v>
          </cell>
        </row>
        <row r="2252">
          <cell r="AJ2252">
            <v>37382</v>
          </cell>
        </row>
        <row r="2253">
          <cell r="AJ2253">
            <v>37986.639999999999</v>
          </cell>
        </row>
        <row r="2254">
          <cell r="AJ2254">
            <v>38188.639999999999</v>
          </cell>
        </row>
        <row r="2255">
          <cell r="AJ2255">
            <v>39569.42</v>
          </cell>
        </row>
        <row r="2256">
          <cell r="AJ2256">
            <v>39569.42</v>
          </cell>
        </row>
        <row r="2257">
          <cell r="AJ2257">
            <v>39569.42</v>
          </cell>
        </row>
        <row r="2258">
          <cell r="AJ2258">
            <v>40916.400000000001</v>
          </cell>
        </row>
        <row r="2259">
          <cell r="AJ2259">
            <v>40916.400000000001</v>
          </cell>
        </row>
        <row r="2260">
          <cell r="AJ2260">
            <v>40916.400000000001</v>
          </cell>
        </row>
        <row r="2261">
          <cell r="AJ2261">
            <v>40916.400000000001</v>
          </cell>
        </row>
        <row r="2262">
          <cell r="AJ2262">
            <v>40916.400000000001</v>
          </cell>
        </row>
        <row r="2263">
          <cell r="AJ2263">
            <v>40916.400000000001</v>
          </cell>
        </row>
        <row r="2264">
          <cell r="AJ2264">
            <v>41535.550000000003</v>
          </cell>
        </row>
        <row r="2265">
          <cell r="AJ2265">
            <v>43164.800000000003</v>
          </cell>
        </row>
        <row r="2266">
          <cell r="AJ2266">
            <v>43164.800000000003</v>
          </cell>
        </row>
        <row r="2267">
          <cell r="AJ2267">
            <v>46371.92</v>
          </cell>
        </row>
        <row r="2268">
          <cell r="AJ2268">
            <v>46371.92</v>
          </cell>
        </row>
        <row r="2269">
          <cell r="AJ2269">
            <v>47076.27</v>
          </cell>
        </row>
        <row r="2270">
          <cell r="AJ2270">
            <v>48474.58</v>
          </cell>
        </row>
        <row r="2271">
          <cell r="AJ2271">
            <v>49406.78</v>
          </cell>
        </row>
        <row r="2272">
          <cell r="AJ2272">
            <v>53601.69</v>
          </cell>
        </row>
        <row r="2273">
          <cell r="AJ2273">
            <v>54555.199999999997</v>
          </cell>
        </row>
        <row r="2274">
          <cell r="AJ2274">
            <v>58728.81</v>
          </cell>
        </row>
        <row r="2275">
          <cell r="AJ2275">
            <v>60145.51</v>
          </cell>
        </row>
        <row r="2276">
          <cell r="AJ2276">
            <v>63311.06</v>
          </cell>
        </row>
        <row r="2277">
          <cell r="AJ2277">
            <v>63311.06</v>
          </cell>
        </row>
        <row r="2278">
          <cell r="AJ2278">
            <v>63311.06</v>
          </cell>
        </row>
        <row r="2279">
          <cell r="AJ2279">
            <v>63311.06</v>
          </cell>
        </row>
        <row r="2280">
          <cell r="AJ2280">
            <v>63311.06</v>
          </cell>
        </row>
        <row r="2281">
          <cell r="AJ2281">
            <v>63311.06</v>
          </cell>
        </row>
        <row r="2282">
          <cell r="AJ2282">
            <v>63311.06</v>
          </cell>
        </row>
        <row r="2283">
          <cell r="AJ2283">
            <v>63311.06</v>
          </cell>
        </row>
        <row r="2284">
          <cell r="AJ2284">
            <v>63452.26</v>
          </cell>
        </row>
        <row r="2285">
          <cell r="AJ2285">
            <v>65254.239999999998</v>
          </cell>
        </row>
        <row r="2286">
          <cell r="AJ2286">
            <v>65254.239999999998</v>
          </cell>
        </row>
        <row r="2287">
          <cell r="AJ2287">
            <v>66652.539999999994</v>
          </cell>
        </row>
        <row r="2288">
          <cell r="AJ2288">
            <v>67876.639999999999</v>
          </cell>
        </row>
        <row r="2289">
          <cell r="AJ2289">
            <v>68194</v>
          </cell>
        </row>
        <row r="2290">
          <cell r="AJ2290">
            <v>69557.88</v>
          </cell>
        </row>
        <row r="2291">
          <cell r="AJ2291">
            <v>69915.25</v>
          </cell>
        </row>
        <row r="2292">
          <cell r="AJ2292">
            <v>73035.77</v>
          </cell>
        </row>
        <row r="2293">
          <cell r="AJ2293">
            <v>73035.77</v>
          </cell>
        </row>
        <row r="2294">
          <cell r="AJ2294">
            <v>75508.47</v>
          </cell>
        </row>
        <row r="2295">
          <cell r="AJ2295">
            <v>83071.100000000006</v>
          </cell>
        </row>
        <row r="2296">
          <cell r="AJ2296">
            <v>86037.93</v>
          </cell>
        </row>
        <row r="2297">
          <cell r="AJ2297">
            <v>86631.29</v>
          </cell>
        </row>
        <row r="2298">
          <cell r="AJ2298">
            <v>88924.97</v>
          </cell>
        </row>
        <row r="2299">
          <cell r="AJ2299">
            <v>90106.52</v>
          </cell>
        </row>
        <row r="2300">
          <cell r="AJ2300">
            <v>96473.33</v>
          </cell>
        </row>
        <row r="2301">
          <cell r="AJ2301">
            <v>97881.35</v>
          </cell>
        </row>
        <row r="2302">
          <cell r="AJ2302">
            <v>99714.92</v>
          </cell>
        </row>
        <row r="2303">
          <cell r="AJ2303">
            <v>99714.92</v>
          </cell>
        </row>
        <row r="2304">
          <cell r="AJ2304">
            <v>99714.92</v>
          </cell>
        </row>
        <row r="2305">
          <cell r="AJ2305">
            <v>99714.92</v>
          </cell>
        </row>
        <row r="2306">
          <cell r="AJ2306">
            <v>100872.05</v>
          </cell>
        </row>
        <row r="2307">
          <cell r="AJ2307">
            <v>104674.64</v>
          </cell>
        </row>
        <row r="2308">
          <cell r="AJ2308">
            <v>107912</v>
          </cell>
        </row>
        <row r="2309">
          <cell r="AJ2309">
            <v>111602.59</v>
          </cell>
        </row>
        <row r="2310">
          <cell r="AJ2310">
            <v>115929.8</v>
          </cell>
        </row>
        <row r="2311">
          <cell r="AJ2311">
            <v>115929.8</v>
          </cell>
        </row>
        <row r="2312">
          <cell r="AJ2312">
            <v>116544.96000000001</v>
          </cell>
        </row>
        <row r="2313">
          <cell r="AJ2313">
            <v>118673</v>
          </cell>
        </row>
        <row r="2314">
          <cell r="AJ2314">
            <v>121186.44</v>
          </cell>
        </row>
        <row r="2315">
          <cell r="AJ2315">
            <v>130793.2</v>
          </cell>
        </row>
        <row r="2316">
          <cell r="AJ2316">
            <v>139115.76</v>
          </cell>
        </row>
        <row r="2317">
          <cell r="AJ2317">
            <v>143207.4</v>
          </cell>
        </row>
        <row r="2318">
          <cell r="AJ2318">
            <v>144571.28</v>
          </cell>
        </row>
        <row r="2319">
          <cell r="AJ2319">
            <v>150026.79999999999</v>
          </cell>
        </row>
        <row r="2320">
          <cell r="AJ2320">
            <v>151076.79999999999</v>
          </cell>
        </row>
        <row r="2321">
          <cell r="AJ2321">
            <v>153529.32</v>
          </cell>
        </row>
        <row r="2322">
          <cell r="AJ2322">
            <v>158277.65</v>
          </cell>
        </row>
        <row r="2323">
          <cell r="AJ2323">
            <v>158277.65</v>
          </cell>
        </row>
        <row r="2324">
          <cell r="AJ2324">
            <v>158277.65</v>
          </cell>
        </row>
        <row r="2325">
          <cell r="AJ2325">
            <v>158277.65</v>
          </cell>
        </row>
        <row r="2326">
          <cell r="AJ2326">
            <v>158277.65</v>
          </cell>
        </row>
        <row r="2327">
          <cell r="AJ2327">
            <v>158277.65</v>
          </cell>
        </row>
        <row r="2328">
          <cell r="AJ2328">
            <v>158277.65</v>
          </cell>
        </row>
        <row r="2329">
          <cell r="AJ2329">
            <v>164171.91</v>
          </cell>
        </row>
        <row r="2330">
          <cell r="AJ2330">
            <v>166142.20000000001</v>
          </cell>
        </row>
        <row r="2331">
          <cell r="AJ2331">
            <v>172075.85</v>
          </cell>
        </row>
        <row r="2332">
          <cell r="AJ2332">
            <v>177304.4</v>
          </cell>
        </row>
        <row r="2333">
          <cell r="AJ2333">
            <v>185042.37</v>
          </cell>
        </row>
        <row r="2334">
          <cell r="AJ2334">
            <v>185487.68</v>
          </cell>
        </row>
        <row r="2335">
          <cell r="AJ2335">
            <v>189933.18</v>
          </cell>
        </row>
        <row r="2336">
          <cell r="AJ2336">
            <v>200716.32</v>
          </cell>
        </row>
        <row r="2337">
          <cell r="AJ2337">
            <v>210428.4</v>
          </cell>
        </row>
        <row r="2338">
          <cell r="AJ2338">
            <v>234545.28</v>
          </cell>
        </row>
        <row r="2339">
          <cell r="AJ2339">
            <v>252317.8</v>
          </cell>
        </row>
        <row r="2340">
          <cell r="AJ2340">
            <v>253244.24</v>
          </cell>
        </row>
        <row r="2341">
          <cell r="AJ2341">
            <v>253244.24</v>
          </cell>
        </row>
        <row r="2342">
          <cell r="AJ2342">
            <v>253244.24</v>
          </cell>
        </row>
        <row r="2343">
          <cell r="AJ2343">
            <v>253244.24</v>
          </cell>
        </row>
        <row r="2344">
          <cell r="AJ2344">
            <v>253244.24</v>
          </cell>
        </row>
        <row r="2345">
          <cell r="AJ2345">
            <v>253244.24</v>
          </cell>
        </row>
        <row r="2346">
          <cell r="AJ2346">
            <v>262267.33</v>
          </cell>
        </row>
        <row r="2347">
          <cell r="AJ2347">
            <v>289824.5</v>
          </cell>
        </row>
        <row r="2348">
          <cell r="AJ2348">
            <v>289824.5</v>
          </cell>
        </row>
        <row r="2349">
          <cell r="AJ2349">
            <v>289824.5</v>
          </cell>
        </row>
        <row r="2350">
          <cell r="AJ2350">
            <v>411161.28</v>
          </cell>
        </row>
        <row r="2351">
          <cell r="AJ2351">
            <v>463719.2</v>
          </cell>
        </row>
        <row r="2352">
          <cell r="AJ2352">
            <v>486378.6</v>
          </cell>
        </row>
        <row r="2353">
          <cell r="AJ2353">
            <v>486378.6</v>
          </cell>
        </row>
        <row r="2354">
          <cell r="AJ2354">
            <v>486378.6</v>
          </cell>
        </row>
        <row r="2355">
          <cell r="AJ2355">
            <v>486378.6</v>
          </cell>
        </row>
        <row r="2356">
          <cell r="AJ2356">
            <v>486378.6</v>
          </cell>
        </row>
        <row r="2357">
          <cell r="AJ2357">
            <v>545552</v>
          </cell>
        </row>
        <row r="2358">
          <cell r="AJ2358">
            <v>570898.68999999994</v>
          </cell>
        </row>
        <row r="2359">
          <cell r="AJ2359">
            <v>633110.6</v>
          </cell>
        </row>
        <row r="2360">
          <cell r="AJ2360">
            <v>707594.2</v>
          </cell>
        </row>
        <row r="2361">
          <cell r="AJ2361">
            <v>730836</v>
          </cell>
        </row>
        <row r="2362">
          <cell r="AJ2362">
            <v>782626.83</v>
          </cell>
        </row>
        <row r="2363">
          <cell r="AJ2363">
            <v>997149.2</v>
          </cell>
        </row>
        <row r="2364">
          <cell r="AJ2364">
            <v>997149.2</v>
          </cell>
        </row>
        <row r="2365">
          <cell r="AJ2365">
            <v>1070399.3899999999</v>
          </cell>
        </row>
        <row r="2366">
          <cell r="AJ2366">
            <v>1582776.5</v>
          </cell>
        </row>
        <row r="2367">
          <cell r="AJ2367">
            <v>1582776.5</v>
          </cell>
        </row>
        <row r="2368">
          <cell r="AJ2368">
            <v>1788537.45</v>
          </cell>
        </row>
        <row r="2369">
          <cell r="AJ2369">
            <v>2378665.3199999998</v>
          </cell>
        </row>
        <row r="2370">
          <cell r="AJ2370">
            <v>3290977.15</v>
          </cell>
        </row>
        <row r="2371">
          <cell r="AJ2371">
            <v>3567997.98</v>
          </cell>
        </row>
        <row r="2372">
          <cell r="AJ2372">
            <v>4162664.31</v>
          </cell>
        </row>
        <row r="2373">
          <cell r="AJ2373">
            <v>8919994.9499999993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"/>
      <sheetName val="днт)"/>
      <sheetName val="юрики 466,1"/>
      <sheetName val="физики 466,1 (2)"/>
      <sheetName val="550"/>
      <sheetName val="все466,1 "/>
      <sheetName val="Лист1"/>
      <sheetName val="сс"/>
      <sheetName val="Реестр исполненных"/>
      <sheetName val="Лист2"/>
    </sheetNames>
    <sheetDataSet>
      <sheetData sheetId="0"/>
      <sheetData sheetId="1">
        <row r="2376">
          <cell r="AL2376">
            <v>1296694.8900000001</v>
          </cell>
        </row>
      </sheetData>
      <sheetData sheetId="2">
        <row r="2">
          <cell r="AJ2">
            <v>466.1</v>
          </cell>
        </row>
        <row r="3">
          <cell r="AJ3">
            <v>466.1</v>
          </cell>
        </row>
        <row r="4">
          <cell r="AJ4">
            <v>466.1</v>
          </cell>
        </row>
        <row r="5">
          <cell r="AJ5">
            <v>466.1</v>
          </cell>
        </row>
        <row r="6">
          <cell r="AJ6">
            <v>466.1</v>
          </cell>
        </row>
        <row r="7">
          <cell r="AJ7">
            <v>466.1</v>
          </cell>
        </row>
        <row r="8">
          <cell r="AJ8">
            <v>466.1</v>
          </cell>
        </row>
        <row r="9">
          <cell r="AJ9">
            <v>466.1</v>
          </cell>
        </row>
        <row r="10">
          <cell r="AJ10">
            <v>466.1</v>
          </cell>
        </row>
        <row r="11">
          <cell r="AJ11">
            <v>466.1</v>
          </cell>
        </row>
        <row r="12">
          <cell r="AJ12">
            <v>466.1</v>
          </cell>
        </row>
        <row r="13">
          <cell r="AJ13">
            <v>466.1</v>
          </cell>
        </row>
        <row r="14">
          <cell r="AJ14">
            <v>466.1</v>
          </cell>
        </row>
        <row r="15">
          <cell r="AJ15">
            <v>466.1</v>
          </cell>
        </row>
        <row r="16">
          <cell r="AJ16">
            <v>466.1</v>
          </cell>
        </row>
        <row r="17">
          <cell r="AJ17">
            <v>466.1</v>
          </cell>
        </row>
        <row r="18">
          <cell r="AJ18">
            <v>466.1</v>
          </cell>
        </row>
        <row r="19">
          <cell r="AJ19">
            <v>466.1</v>
          </cell>
        </row>
        <row r="20">
          <cell r="AJ20">
            <v>466.1</v>
          </cell>
        </row>
        <row r="21">
          <cell r="AJ21">
            <v>466.1</v>
          </cell>
        </row>
        <row r="22">
          <cell r="AJ22">
            <v>466.1</v>
          </cell>
        </row>
        <row r="23">
          <cell r="AJ23">
            <v>466.1</v>
          </cell>
        </row>
        <row r="24">
          <cell r="AJ24">
            <v>466.1</v>
          </cell>
        </row>
        <row r="25">
          <cell r="AJ25">
            <v>466.1</v>
          </cell>
        </row>
        <row r="26">
          <cell r="AJ26">
            <v>466.1</v>
          </cell>
        </row>
        <row r="27">
          <cell r="AJ27">
            <v>466.1</v>
          </cell>
        </row>
        <row r="28">
          <cell r="AJ28">
            <v>466.1</v>
          </cell>
        </row>
        <row r="29">
          <cell r="AJ29">
            <v>466.1</v>
          </cell>
        </row>
        <row r="30">
          <cell r="AJ30">
            <v>466.1</v>
          </cell>
        </row>
        <row r="31">
          <cell r="AJ31">
            <v>466.1</v>
          </cell>
        </row>
        <row r="32">
          <cell r="AJ32">
            <v>466.1</v>
          </cell>
        </row>
        <row r="33">
          <cell r="AJ33">
            <v>466.1</v>
          </cell>
        </row>
        <row r="34">
          <cell r="AJ34">
            <v>466.1</v>
          </cell>
        </row>
        <row r="35">
          <cell r="AJ35">
            <v>466.1</v>
          </cell>
        </row>
        <row r="36">
          <cell r="AJ36">
            <v>466.1</v>
          </cell>
        </row>
        <row r="37">
          <cell r="AJ37">
            <v>466.1</v>
          </cell>
        </row>
        <row r="38">
          <cell r="AJ38">
            <v>466.1</v>
          </cell>
        </row>
        <row r="39">
          <cell r="AJ39">
            <v>466.1</v>
          </cell>
        </row>
        <row r="40">
          <cell r="AJ40">
            <v>466.1</v>
          </cell>
        </row>
        <row r="41">
          <cell r="AJ41">
            <v>466.1</v>
          </cell>
        </row>
        <row r="42">
          <cell r="AJ42">
            <v>466.1</v>
          </cell>
        </row>
        <row r="43">
          <cell r="AJ43">
            <v>466.1</v>
          </cell>
        </row>
        <row r="44">
          <cell r="AJ44">
            <v>466.1</v>
          </cell>
        </row>
        <row r="45">
          <cell r="AJ45">
            <v>466.1</v>
          </cell>
        </row>
        <row r="46">
          <cell r="AJ46">
            <v>466.1</v>
          </cell>
        </row>
        <row r="47">
          <cell r="AJ47">
            <v>466.1</v>
          </cell>
        </row>
        <row r="48">
          <cell r="AJ48">
            <v>466.1</v>
          </cell>
        </row>
        <row r="49">
          <cell r="AJ49">
            <v>466.1</v>
          </cell>
        </row>
        <row r="50">
          <cell r="AJ50">
            <v>466.1</v>
          </cell>
        </row>
        <row r="51">
          <cell r="AJ51">
            <v>466.1</v>
          </cell>
        </row>
        <row r="52">
          <cell r="AJ52">
            <v>466.1</v>
          </cell>
        </row>
        <row r="53">
          <cell r="AJ53">
            <v>466.1</v>
          </cell>
        </row>
        <row r="54">
          <cell r="AJ54">
            <v>466.1</v>
          </cell>
        </row>
        <row r="55">
          <cell r="AJ55">
            <v>466.1</v>
          </cell>
        </row>
        <row r="56">
          <cell r="AJ56">
            <v>466.1</v>
          </cell>
        </row>
        <row r="57">
          <cell r="AJ57">
            <v>466.1</v>
          </cell>
        </row>
        <row r="58">
          <cell r="AJ58">
            <v>466.1</v>
          </cell>
        </row>
        <row r="59">
          <cell r="AJ59">
            <v>466.1</v>
          </cell>
        </row>
        <row r="60">
          <cell r="AJ60">
            <v>466.1</v>
          </cell>
        </row>
        <row r="61">
          <cell r="AJ61">
            <v>466.1</v>
          </cell>
        </row>
        <row r="62">
          <cell r="AJ62">
            <v>466.1</v>
          </cell>
        </row>
        <row r="63">
          <cell r="AJ63">
            <v>466.1</v>
          </cell>
        </row>
        <row r="64">
          <cell r="AJ64">
            <v>466.1</v>
          </cell>
        </row>
        <row r="65">
          <cell r="AJ65">
            <v>466.1</v>
          </cell>
        </row>
        <row r="66">
          <cell r="AJ66">
            <v>466.1</v>
          </cell>
        </row>
        <row r="67">
          <cell r="AJ67">
            <v>466.1</v>
          </cell>
        </row>
        <row r="68">
          <cell r="AJ68">
            <v>466.1</v>
          </cell>
        </row>
        <row r="69">
          <cell r="AJ69">
            <v>466.1</v>
          </cell>
        </row>
        <row r="70">
          <cell r="AJ70">
            <v>466.1</v>
          </cell>
        </row>
        <row r="71">
          <cell r="AJ71">
            <v>466.1</v>
          </cell>
        </row>
        <row r="72">
          <cell r="AJ72">
            <v>466.1</v>
          </cell>
        </row>
        <row r="73">
          <cell r="AJ73">
            <v>466.1</v>
          </cell>
        </row>
        <row r="74">
          <cell r="AJ74">
            <v>466.1</v>
          </cell>
        </row>
        <row r="75">
          <cell r="AJ75">
            <v>466.1</v>
          </cell>
        </row>
        <row r="76">
          <cell r="AJ76">
            <v>466.1</v>
          </cell>
        </row>
        <row r="77">
          <cell r="AJ77">
            <v>466.1</v>
          </cell>
        </row>
        <row r="78">
          <cell r="AJ78">
            <v>466.1</v>
          </cell>
        </row>
        <row r="79">
          <cell r="AJ79">
            <v>466.1</v>
          </cell>
        </row>
        <row r="80">
          <cell r="AJ80">
            <v>466.1</v>
          </cell>
        </row>
        <row r="81">
          <cell r="AJ81">
            <v>466.1</v>
          </cell>
        </row>
        <row r="82">
          <cell r="AJ82">
            <v>466.1</v>
          </cell>
        </row>
        <row r="83">
          <cell r="AJ83">
            <v>466.1</v>
          </cell>
        </row>
        <row r="84">
          <cell r="AJ84">
            <v>466.1</v>
          </cell>
        </row>
        <row r="85">
          <cell r="AJ85">
            <v>466.1</v>
          </cell>
        </row>
        <row r="86">
          <cell r="AJ86">
            <v>466.1</v>
          </cell>
        </row>
        <row r="87">
          <cell r="AJ87">
            <v>466.1</v>
          </cell>
        </row>
        <row r="88">
          <cell r="AJ88">
            <v>466.1</v>
          </cell>
        </row>
        <row r="89">
          <cell r="AJ89">
            <v>466.1</v>
          </cell>
        </row>
        <row r="90">
          <cell r="AJ90">
            <v>466.1</v>
          </cell>
        </row>
        <row r="91">
          <cell r="AJ91">
            <v>466.1</v>
          </cell>
        </row>
        <row r="92">
          <cell r="AJ92">
            <v>466.1</v>
          </cell>
        </row>
        <row r="93">
          <cell r="AJ93">
            <v>466.1</v>
          </cell>
        </row>
        <row r="94">
          <cell r="AJ94">
            <v>466.1</v>
          </cell>
        </row>
        <row r="95">
          <cell r="AJ95">
            <v>466.1</v>
          </cell>
        </row>
        <row r="96">
          <cell r="AJ96">
            <v>466.1</v>
          </cell>
        </row>
        <row r="97">
          <cell r="AJ97">
            <v>466.1</v>
          </cell>
        </row>
        <row r="98">
          <cell r="AJ98">
            <v>466.1</v>
          </cell>
        </row>
        <row r="99">
          <cell r="AJ99">
            <v>466.1</v>
          </cell>
        </row>
        <row r="100">
          <cell r="AJ100">
            <v>466.1</v>
          </cell>
        </row>
        <row r="101">
          <cell r="AJ101">
            <v>466.1</v>
          </cell>
        </row>
        <row r="102">
          <cell r="AJ102">
            <v>466.1</v>
          </cell>
        </row>
        <row r="103">
          <cell r="AJ103">
            <v>466.1</v>
          </cell>
        </row>
        <row r="104">
          <cell r="AJ104">
            <v>466.1</v>
          </cell>
        </row>
        <row r="105">
          <cell r="AJ105">
            <v>466.1</v>
          </cell>
        </row>
        <row r="106">
          <cell r="AJ106">
            <v>466.1</v>
          </cell>
        </row>
        <row r="107">
          <cell r="AJ107">
            <v>466.1</v>
          </cell>
        </row>
        <row r="108">
          <cell r="AJ108">
            <v>466.1</v>
          </cell>
        </row>
        <row r="109">
          <cell r="AJ109">
            <v>466.1</v>
          </cell>
        </row>
        <row r="110">
          <cell r="AJ110">
            <v>466.1</v>
          </cell>
        </row>
        <row r="111">
          <cell r="AJ111">
            <v>466.1</v>
          </cell>
        </row>
        <row r="112">
          <cell r="AJ112">
            <v>466.1</v>
          </cell>
        </row>
        <row r="113">
          <cell r="AJ113">
            <v>466.1</v>
          </cell>
        </row>
        <row r="114">
          <cell r="AJ114">
            <v>466.1</v>
          </cell>
        </row>
        <row r="115">
          <cell r="AJ115">
            <v>466.1</v>
          </cell>
        </row>
        <row r="116">
          <cell r="AJ116">
            <v>466.1</v>
          </cell>
        </row>
        <row r="117">
          <cell r="AJ117">
            <v>466.1</v>
          </cell>
        </row>
        <row r="118">
          <cell r="AJ118">
            <v>466.1</v>
          </cell>
        </row>
        <row r="119">
          <cell r="AJ119">
            <v>466.1</v>
          </cell>
        </row>
        <row r="120">
          <cell r="AJ120">
            <v>466.1</v>
          </cell>
        </row>
        <row r="121">
          <cell r="AJ121">
            <v>466.1</v>
          </cell>
        </row>
        <row r="122">
          <cell r="AJ122">
            <v>466.1</v>
          </cell>
        </row>
        <row r="123">
          <cell r="AJ123">
            <v>466.1</v>
          </cell>
        </row>
        <row r="124">
          <cell r="AJ124">
            <v>466.1</v>
          </cell>
        </row>
        <row r="125">
          <cell r="AJ125">
            <v>466.1</v>
          </cell>
        </row>
        <row r="126">
          <cell r="AJ126">
            <v>466.1</v>
          </cell>
        </row>
        <row r="127">
          <cell r="AJ127">
            <v>466.1</v>
          </cell>
        </row>
        <row r="128">
          <cell r="AJ128">
            <v>466.1</v>
          </cell>
        </row>
        <row r="129">
          <cell r="AJ129">
            <v>466.1</v>
          </cell>
        </row>
        <row r="130">
          <cell r="AJ130">
            <v>466.1</v>
          </cell>
        </row>
        <row r="131">
          <cell r="AJ131">
            <v>466.1</v>
          </cell>
        </row>
        <row r="132">
          <cell r="AJ132">
            <v>466.1</v>
          </cell>
        </row>
        <row r="133">
          <cell r="AJ133">
            <v>466.1</v>
          </cell>
        </row>
        <row r="134">
          <cell r="AJ134">
            <v>466.1</v>
          </cell>
        </row>
        <row r="135">
          <cell r="AJ135">
            <v>466.1</v>
          </cell>
        </row>
        <row r="136">
          <cell r="AJ136">
            <v>466.1</v>
          </cell>
        </row>
        <row r="137">
          <cell r="AJ137">
            <v>466.1</v>
          </cell>
        </row>
        <row r="138">
          <cell r="AJ138">
            <v>466.1</v>
          </cell>
        </row>
        <row r="139">
          <cell r="AJ139">
            <v>466.1</v>
          </cell>
        </row>
        <row r="140">
          <cell r="AJ140">
            <v>466.1</v>
          </cell>
        </row>
        <row r="141">
          <cell r="AJ141">
            <v>466.1</v>
          </cell>
        </row>
        <row r="142">
          <cell r="AJ142">
            <v>466.1</v>
          </cell>
        </row>
        <row r="143">
          <cell r="AJ143">
            <v>466.1</v>
          </cell>
        </row>
        <row r="144">
          <cell r="AJ144">
            <v>466.1</v>
          </cell>
        </row>
        <row r="145">
          <cell r="AJ145">
            <v>466.1</v>
          </cell>
        </row>
        <row r="146">
          <cell r="AJ146">
            <v>466.1</v>
          </cell>
        </row>
        <row r="147">
          <cell r="AJ147">
            <v>466.1</v>
          </cell>
        </row>
        <row r="148">
          <cell r="AJ148">
            <v>466.1</v>
          </cell>
        </row>
        <row r="149">
          <cell r="AJ149">
            <v>466.1</v>
          </cell>
        </row>
        <row r="150">
          <cell r="AJ150">
            <v>466.1</v>
          </cell>
        </row>
        <row r="151">
          <cell r="AJ151">
            <v>466.1</v>
          </cell>
        </row>
        <row r="152">
          <cell r="AJ152">
            <v>466.1</v>
          </cell>
        </row>
        <row r="153">
          <cell r="AJ153">
            <v>466.1</v>
          </cell>
        </row>
        <row r="154">
          <cell r="AJ154">
            <v>466.1</v>
          </cell>
        </row>
        <row r="155">
          <cell r="AJ155">
            <v>466.1</v>
          </cell>
        </row>
        <row r="156">
          <cell r="AJ156">
            <v>466.1</v>
          </cell>
        </row>
        <row r="157">
          <cell r="AJ157">
            <v>466.1</v>
          </cell>
        </row>
        <row r="158">
          <cell r="AJ158">
            <v>466.1</v>
          </cell>
        </row>
        <row r="159">
          <cell r="AJ159">
            <v>466.1</v>
          </cell>
        </row>
        <row r="160">
          <cell r="AJ160">
            <v>466.1</v>
          </cell>
        </row>
        <row r="161">
          <cell r="AJ161">
            <v>466.1</v>
          </cell>
        </row>
        <row r="162">
          <cell r="AJ162">
            <v>466.1</v>
          </cell>
        </row>
        <row r="163">
          <cell r="AJ163">
            <v>466.1</v>
          </cell>
        </row>
        <row r="164">
          <cell r="AJ164">
            <v>466.1</v>
          </cell>
        </row>
        <row r="165">
          <cell r="AJ165">
            <v>466.1</v>
          </cell>
        </row>
        <row r="166">
          <cell r="AJ166">
            <v>466.1</v>
          </cell>
        </row>
        <row r="167">
          <cell r="AJ167">
            <v>466.1</v>
          </cell>
        </row>
        <row r="168">
          <cell r="AJ168">
            <v>466.1</v>
          </cell>
        </row>
        <row r="169">
          <cell r="AJ169">
            <v>466.1</v>
          </cell>
        </row>
        <row r="170">
          <cell r="AJ170">
            <v>466.1</v>
          </cell>
        </row>
        <row r="171">
          <cell r="AJ171">
            <v>466.1</v>
          </cell>
        </row>
        <row r="172">
          <cell r="AJ172">
            <v>466.1</v>
          </cell>
        </row>
        <row r="173">
          <cell r="AJ173">
            <v>466.1</v>
          </cell>
        </row>
        <row r="174">
          <cell r="AJ174">
            <v>466.1</v>
          </cell>
        </row>
        <row r="175">
          <cell r="AJ175">
            <v>466.1</v>
          </cell>
        </row>
        <row r="176">
          <cell r="AJ176">
            <v>466.1</v>
          </cell>
        </row>
        <row r="177">
          <cell r="AJ177">
            <v>466.1</v>
          </cell>
        </row>
        <row r="178">
          <cell r="AJ178">
            <v>466.1</v>
          </cell>
        </row>
        <row r="179">
          <cell r="AJ179">
            <v>466.1</v>
          </cell>
        </row>
        <row r="180">
          <cell r="AJ180">
            <v>466.1</v>
          </cell>
        </row>
        <row r="181">
          <cell r="AJ181">
            <v>466.1</v>
          </cell>
        </row>
        <row r="182">
          <cell r="AJ182">
            <v>466.1</v>
          </cell>
        </row>
        <row r="183">
          <cell r="AJ183">
            <v>466.1</v>
          </cell>
        </row>
        <row r="184">
          <cell r="AJ184">
            <v>466.1</v>
          </cell>
        </row>
        <row r="185">
          <cell r="AJ185">
            <v>466.1</v>
          </cell>
        </row>
        <row r="186">
          <cell r="AJ186">
            <v>466.1</v>
          </cell>
        </row>
        <row r="187">
          <cell r="AJ187">
            <v>466.1</v>
          </cell>
        </row>
        <row r="188">
          <cell r="AJ188">
            <v>466.1</v>
          </cell>
        </row>
        <row r="189">
          <cell r="AJ189">
            <v>466.1</v>
          </cell>
        </row>
        <row r="190">
          <cell r="AJ190">
            <v>466.1</v>
          </cell>
        </row>
        <row r="191">
          <cell r="AJ191">
            <v>466.1</v>
          </cell>
        </row>
        <row r="192">
          <cell r="AJ192">
            <v>466.1</v>
          </cell>
        </row>
        <row r="193">
          <cell r="AJ193">
            <v>466.1</v>
          </cell>
        </row>
        <row r="194">
          <cell r="AJ194">
            <v>466.1</v>
          </cell>
        </row>
        <row r="195">
          <cell r="AJ195">
            <v>466.1</v>
          </cell>
        </row>
        <row r="196">
          <cell r="AJ196">
            <v>466.1</v>
          </cell>
        </row>
        <row r="197">
          <cell r="AJ197">
            <v>466.1</v>
          </cell>
        </row>
        <row r="198">
          <cell r="AJ198">
            <v>466.1</v>
          </cell>
        </row>
        <row r="199">
          <cell r="AJ199">
            <v>466.1</v>
          </cell>
        </row>
        <row r="200">
          <cell r="AJ200">
            <v>466.1</v>
          </cell>
        </row>
        <row r="201">
          <cell r="AJ201">
            <v>466.1</v>
          </cell>
        </row>
        <row r="202">
          <cell r="AJ202">
            <v>466.1</v>
          </cell>
        </row>
        <row r="203">
          <cell r="AJ203">
            <v>466.1</v>
          </cell>
        </row>
        <row r="204">
          <cell r="AJ204">
            <v>466.1</v>
          </cell>
        </row>
        <row r="205">
          <cell r="AJ205">
            <v>466.1</v>
          </cell>
        </row>
        <row r="206">
          <cell r="AJ206">
            <v>466.1</v>
          </cell>
        </row>
        <row r="207">
          <cell r="AJ207">
            <v>466.1</v>
          </cell>
        </row>
        <row r="208">
          <cell r="AJ208">
            <v>466.1</v>
          </cell>
        </row>
        <row r="209">
          <cell r="AJ209">
            <v>466.1</v>
          </cell>
        </row>
        <row r="210">
          <cell r="AJ210">
            <v>466.1</v>
          </cell>
        </row>
        <row r="211">
          <cell r="AJ211">
            <v>466.1</v>
          </cell>
        </row>
        <row r="212">
          <cell r="AJ212">
            <v>466.1</v>
          </cell>
        </row>
        <row r="213">
          <cell r="AJ213">
            <v>466.1</v>
          </cell>
        </row>
        <row r="214">
          <cell r="AJ214">
            <v>466.1</v>
          </cell>
        </row>
        <row r="215">
          <cell r="AJ215">
            <v>466.1</v>
          </cell>
        </row>
        <row r="216">
          <cell r="AJ216">
            <v>466.1</v>
          </cell>
        </row>
        <row r="217">
          <cell r="AJ217">
            <v>466.1</v>
          </cell>
        </row>
        <row r="218">
          <cell r="AJ218">
            <v>466.1</v>
          </cell>
        </row>
        <row r="219">
          <cell r="AJ219">
            <v>466.1</v>
          </cell>
        </row>
        <row r="220">
          <cell r="AJ220">
            <v>466.1</v>
          </cell>
        </row>
        <row r="221">
          <cell r="AJ221">
            <v>466.1</v>
          </cell>
        </row>
        <row r="222">
          <cell r="AJ222">
            <v>466.1</v>
          </cell>
        </row>
        <row r="223">
          <cell r="AJ223">
            <v>466.1</v>
          </cell>
        </row>
        <row r="224">
          <cell r="AJ224">
            <v>466.1</v>
          </cell>
        </row>
        <row r="225">
          <cell r="AJ225">
            <v>466.1</v>
          </cell>
        </row>
        <row r="226">
          <cell r="AJ226">
            <v>466.1</v>
          </cell>
        </row>
        <row r="227">
          <cell r="AJ227">
            <v>466.1</v>
          </cell>
        </row>
        <row r="228">
          <cell r="AJ228">
            <v>466.1</v>
          </cell>
        </row>
        <row r="229">
          <cell r="AJ229">
            <v>466.1</v>
          </cell>
        </row>
        <row r="230">
          <cell r="AJ230">
            <v>466.1</v>
          </cell>
        </row>
        <row r="231">
          <cell r="AJ231">
            <v>466.1</v>
          </cell>
        </row>
        <row r="232">
          <cell r="AJ232">
            <v>466.1</v>
          </cell>
        </row>
        <row r="233">
          <cell r="AJ233">
            <v>466.1</v>
          </cell>
        </row>
        <row r="234">
          <cell r="AJ234">
            <v>466.1</v>
          </cell>
        </row>
        <row r="235">
          <cell r="AJ235">
            <v>466.1</v>
          </cell>
        </row>
        <row r="236">
          <cell r="AJ236">
            <v>466.1</v>
          </cell>
        </row>
        <row r="237">
          <cell r="AJ237">
            <v>466.1</v>
          </cell>
        </row>
        <row r="238">
          <cell r="AJ238">
            <v>466.1</v>
          </cell>
        </row>
        <row r="239">
          <cell r="AJ239">
            <v>466.1</v>
          </cell>
        </row>
        <row r="240">
          <cell r="AJ240">
            <v>466.1</v>
          </cell>
        </row>
        <row r="241">
          <cell r="AJ241">
            <v>466.1</v>
          </cell>
        </row>
        <row r="242">
          <cell r="AJ242">
            <v>466.1</v>
          </cell>
        </row>
        <row r="243">
          <cell r="AJ243">
            <v>466.1</v>
          </cell>
        </row>
        <row r="244">
          <cell r="AJ244">
            <v>466.1</v>
          </cell>
        </row>
        <row r="245">
          <cell r="AJ245">
            <v>466.1</v>
          </cell>
        </row>
        <row r="246">
          <cell r="AJ246">
            <v>466.1</v>
          </cell>
        </row>
        <row r="247">
          <cell r="AJ247">
            <v>466.1</v>
          </cell>
        </row>
        <row r="248">
          <cell r="AJ248">
            <v>466.1</v>
          </cell>
        </row>
        <row r="249">
          <cell r="AJ249">
            <v>466.1</v>
          </cell>
        </row>
        <row r="250">
          <cell r="AJ250">
            <v>466.1</v>
          </cell>
        </row>
        <row r="251">
          <cell r="AJ251">
            <v>466.1</v>
          </cell>
        </row>
        <row r="252">
          <cell r="AJ252">
            <v>466.1</v>
          </cell>
        </row>
        <row r="253">
          <cell r="AJ253">
            <v>466.1</v>
          </cell>
        </row>
        <row r="254">
          <cell r="AJ254">
            <v>466.1</v>
          </cell>
        </row>
        <row r="255">
          <cell r="AJ255">
            <v>466.1</v>
          </cell>
        </row>
        <row r="256">
          <cell r="AJ256">
            <v>466.1</v>
          </cell>
        </row>
        <row r="257">
          <cell r="AJ257">
            <v>466.1</v>
          </cell>
        </row>
        <row r="258">
          <cell r="AJ258">
            <v>466.1</v>
          </cell>
        </row>
        <row r="259">
          <cell r="AJ259">
            <v>466.1</v>
          </cell>
        </row>
        <row r="260">
          <cell r="AJ260">
            <v>466.1</v>
          </cell>
        </row>
        <row r="261">
          <cell r="AJ261">
            <v>466.1</v>
          </cell>
        </row>
        <row r="262">
          <cell r="AJ262">
            <v>466.1</v>
          </cell>
        </row>
        <row r="263">
          <cell r="AJ263">
            <v>466.1</v>
          </cell>
        </row>
        <row r="264">
          <cell r="AJ264">
            <v>466.1</v>
          </cell>
        </row>
        <row r="265">
          <cell r="AJ265">
            <v>466.1</v>
          </cell>
        </row>
        <row r="266">
          <cell r="AJ266">
            <v>466.1</v>
          </cell>
        </row>
        <row r="267">
          <cell r="AJ267">
            <v>466.1</v>
          </cell>
        </row>
        <row r="268">
          <cell r="AJ268">
            <v>466.1</v>
          </cell>
        </row>
        <row r="269">
          <cell r="AJ269">
            <v>466.1</v>
          </cell>
        </row>
        <row r="270">
          <cell r="AJ270">
            <v>466.1</v>
          </cell>
        </row>
        <row r="271">
          <cell r="AJ271">
            <v>466.1</v>
          </cell>
        </row>
        <row r="272">
          <cell r="AJ272">
            <v>466.1</v>
          </cell>
        </row>
        <row r="273">
          <cell r="AJ273">
            <v>466.1</v>
          </cell>
        </row>
        <row r="274">
          <cell r="AJ274">
            <v>466.1</v>
          </cell>
        </row>
        <row r="275">
          <cell r="AJ275">
            <v>466.1</v>
          </cell>
        </row>
        <row r="276">
          <cell r="AJ276">
            <v>466.1</v>
          </cell>
        </row>
        <row r="277">
          <cell r="AJ277">
            <v>466.1</v>
          </cell>
        </row>
        <row r="278">
          <cell r="AJ278">
            <v>466.1</v>
          </cell>
        </row>
        <row r="279">
          <cell r="AJ279">
            <v>466.1</v>
          </cell>
        </row>
        <row r="280">
          <cell r="AJ280">
            <v>466.1</v>
          </cell>
        </row>
        <row r="281">
          <cell r="AJ281">
            <v>466.1</v>
          </cell>
        </row>
        <row r="282">
          <cell r="AJ282">
            <v>466.1</v>
          </cell>
        </row>
        <row r="283">
          <cell r="AJ283">
            <v>466.1</v>
          </cell>
        </row>
        <row r="284">
          <cell r="AJ284">
            <v>466.1</v>
          </cell>
        </row>
        <row r="285">
          <cell r="AJ285">
            <v>466.1</v>
          </cell>
        </row>
        <row r="286">
          <cell r="AJ286">
            <v>466.1</v>
          </cell>
        </row>
        <row r="287">
          <cell r="AJ287">
            <v>466.1</v>
          </cell>
        </row>
        <row r="288">
          <cell r="AJ288">
            <v>466.1</v>
          </cell>
        </row>
        <row r="289">
          <cell r="AJ289">
            <v>466.1</v>
          </cell>
        </row>
        <row r="290">
          <cell r="AJ290">
            <v>466.1</v>
          </cell>
        </row>
        <row r="291">
          <cell r="AJ291">
            <v>466.1</v>
          </cell>
        </row>
        <row r="292">
          <cell r="AJ292">
            <v>466.1</v>
          </cell>
        </row>
        <row r="293">
          <cell r="AJ293">
            <v>466.1</v>
          </cell>
        </row>
        <row r="294">
          <cell r="AJ294">
            <v>466.1</v>
          </cell>
        </row>
        <row r="295">
          <cell r="AJ295">
            <v>466.1</v>
          </cell>
        </row>
        <row r="296">
          <cell r="AJ296">
            <v>466.1</v>
          </cell>
        </row>
        <row r="297">
          <cell r="AJ297">
            <v>466.1</v>
          </cell>
        </row>
        <row r="298">
          <cell r="AJ298">
            <v>466.1</v>
          </cell>
        </row>
        <row r="299">
          <cell r="AJ299">
            <v>466.1</v>
          </cell>
        </row>
        <row r="300">
          <cell r="AJ300">
            <v>466.1</v>
          </cell>
        </row>
        <row r="301">
          <cell r="AJ301">
            <v>466.1</v>
          </cell>
        </row>
        <row r="302">
          <cell r="AJ302">
            <v>466.1</v>
          </cell>
        </row>
        <row r="303">
          <cell r="AJ303">
            <v>466.1</v>
          </cell>
        </row>
        <row r="304">
          <cell r="AJ304">
            <v>466.1</v>
          </cell>
        </row>
        <row r="305">
          <cell r="AJ305">
            <v>466.1</v>
          </cell>
        </row>
        <row r="306">
          <cell r="AJ306">
            <v>466.1</v>
          </cell>
        </row>
        <row r="307">
          <cell r="AJ307">
            <v>466.1</v>
          </cell>
        </row>
        <row r="308">
          <cell r="AJ308">
            <v>466.1</v>
          </cell>
        </row>
        <row r="309">
          <cell r="AJ309">
            <v>466.1</v>
          </cell>
        </row>
        <row r="310">
          <cell r="AJ310">
            <v>466.1</v>
          </cell>
        </row>
        <row r="311">
          <cell r="AJ311">
            <v>466.1</v>
          </cell>
        </row>
        <row r="312">
          <cell r="AJ312">
            <v>466.1</v>
          </cell>
        </row>
        <row r="313">
          <cell r="AJ313">
            <v>466.1</v>
          </cell>
        </row>
        <row r="314">
          <cell r="AJ314">
            <v>466.1</v>
          </cell>
        </row>
        <row r="315">
          <cell r="AJ315">
            <v>466.1</v>
          </cell>
        </row>
        <row r="316">
          <cell r="AJ316">
            <v>466.1</v>
          </cell>
        </row>
        <row r="317">
          <cell r="AJ317">
            <v>466.1</v>
          </cell>
        </row>
        <row r="318">
          <cell r="AJ318">
            <v>466.1</v>
          </cell>
        </row>
        <row r="319">
          <cell r="AJ319">
            <v>466.1</v>
          </cell>
        </row>
        <row r="320">
          <cell r="AJ320">
            <v>466.1</v>
          </cell>
        </row>
        <row r="321">
          <cell r="AJ321">
            <v>466.1</v>
          </cell>
        </row>
        <row r="322">
          <cell r="AJ322">
            <v>466.1</v>
          </cell>
        </row>
        <row r="323">
          <cell r="AJ323">
            <v>466.1</v>
          </cell>
        </row>
        <row r="324">
          <cell r="AJ324">
            <v>466.1</v>
          </cell>
        </row>
        <row r="325">
          <cell r="AJ325">
            <v>466.1</v>
          </cell>
        </row>
        <row r="326">
          <cell r="AJ326">
            <v>466.1</v>
          </cell>
        </row>
        <row r="327">
          <cell r="AJ327">
            <v>466.1</v>
          </cell>
        </row>
        <row r="328">
          <cell r="AJ328">
            <v>466.1</v>
          </cell>
        </row>
        <row r="329">
          <cell r="AJ329">
            <v>466.1</v>
          </cell>
        </row>
        <row r="330">
          <cell r="AJ330">
            <v>466.1</v>
          </cell>
        </row>
        <row r="331">
          <cell r="AJ331">
            <v>466.1</v>
          </cell>
        </row>
        <row r="332">
          <cell r="AJ332">
            <v>466.1</v>
          </cell>
        </row>
        <row r="333">
          <cell r="AJ333">
            <v>466.1</v>
          </cell>
        </row>
        <row r="334">
          <cell r="AJ334">
            <v>466.1</v>
          </cell>
        </row>
        <row r="335">
          <cell r="AJ335">
            <v>466.1</v>
          </cell>
        </row>
        <row r="336">
          <cell r="AJ336">
            <v>466.1</v>
          </cell>
        </row>
        <row r="337">
          <cell r="AJ337">
            <v>466.1</v>
          </cell>
        </row>
        <row r="338">
          <cell r="AJ338">
            <v>466.1</v>
          </cell>
        </row>
        <row r="339">
          <cell r="AJ339">
            <v>466.1</v>
          </cell>
        </row>
        <row r="340">
          <cell r="AJ340">
            <v>466.1</v>
          </cell>
        </row>
        <row r="341">
          <cell r="AJ341">
            <v>466.1</v>
          </cell>
        </row>
        <row r="342">
          <cell r="AJ342">
            <v>466.1</v>
          </cell>
        </row>
        <row r="343">
          <cell r="AJ343">
            <v>466.1</v>
          </cell>
        </row>
        <row r="344">
          <cell r="AJ344">
            <v>466.1</v>
          </cell>
        </row>
        <row r="345">
          <cell r="AJ345">
            <v>466.1</v>
          </cell>
        </row>
        <row r="346">
          <cell r="AJ346">
            <v>466.1</v>
          </cell>
        </row>
        <row r="347">
          <cell r="AJ347">
            <v>466.1</v>
          </cell>
        </row>
        <row r="348">
          <cell r="AJ348">
            <v>466.1</v>
          </cell>
        </row>
        <row r="349">
          <cell r="AJ349">
            <v>466.1</v>
          </cell>
        </row>
        <row r="350">
          <cell r="AJ350">
            <v>466.1</v>
          </cell>
        </row>
        <row r="351">
          <cell r="AJ351">
            <v>466.1</v>
          </cell>
        </row>
        <row r="352">
          <cell r="AJ352">
            <v>466.1</v>
          </cell>
        </row>
        <row r="353">
          <cell r="AJ353">
            <v>466.1</v>
          </cell>
        </row>
        <row r="354">
          <cell r="AJ354">
            <v>466.1</v>
          </cell>
        </row>
        <row r="355">
          <cell r="AJ355">
            <v>466.1</v>
          </cell>
        </row>
        <row r="356">
          <cell r="AJ356">
            <v>466.1</v>
          </cell>
        </row>
        <row r="357">
          <cell r="AJ357">
            <v>466.1</v>
          </cell>
        </row>
        <row r="358">
          <cell r="AJ358">
            <v>466.1</v>
          </cell>
        </row>
        <row r="359">
          <cell r="AJ359">
            <v>466.1</v>
          </cell>
        </row>
        <row r="360">
          <cell r="AJ360">
            <v>466.1</v>
          </cell>
        </row>
        <row r="361">
          <cell r="AJ361">
            <v>466.1</v>
          </cell>
        </row>
        <row r="362">
          <cell r="AJ362">
            <v>466.1</v>
          </cell>
        </row>
        <row r="363">
          <cell r="AJ363">
            <v>466.1</v>
          </cell>
        </row>
        <row r="364">
          <cell r="AJ364">
            <v>466.1</v>
          </cell>
        </row>
        <row r="365">
          <cell r="AJ365">
            <v>466.1</v>
          </cell>
        </row>
        <row r="366">
          <cell r="AJ366">
            <v>466.1</v>
          </cell>
        </row>
        <row r="367">
          <cell r="AJ367">
            <v>466.1</v>
          </cell>
        </row>
        <row r="368">
          <cell r="AJ368">
            <v>466.1</v>
          </cell>
        </row>
        <row r="369">
          <cell r="AJ369">
            <v>466.1</v>
          </cell>
        </row>
        <row r="370">
          <cell r="AJ370">
            <v>466.1</v>
          </cell>
        </row>
        <row r="371">
          <cell r="AJ371">
            <v>466.1</v>
          </cell>
        </row>
        <row r="372">
          <cell r="AJ372">
            <v>466.1</v>
          </cell>
        </row>
        <row r="373">
          <cell r="AJ373">
            <v>466.1</v>
          </cell>
        </row>
        <row r="374">
          <cell r="AJ374">
            <v>466.1</v>
          </cell>
        </row>
        <row r="375">
          <cell r="AJ375">
            <v>466.1</v>
          </cell>
        </row>
        <row r="376">
          <cell r="AJ376">
            <v>466.1</v>
          </cell>
        </row>
        <row r="377">
          <cell r="AJ377">
            <v>466.1</v>
          </cell>
        </row>
        <row r="378">
          <cell r="AJ378">
            <v>466.1</v>
          </cell>
        </row>
        <row r="379">
          <cell r="AJ379">
            <v>466.1</v>
          </cell>
        </row>
        <row r="380">
          <cell r="AJ380">
            <v>466.1</v>
          </cell>
        </row>
        <row r="381">
          <cell r="AJ381">
            <v>466.1</v>
          </cell>
        </row>
        <row r="382">
          <cell r="AJ382">
            <v>466.1</v>
          </cell>
        </row>
        <row r="383">
          <cell r="AJ383">
            <v>466.1</v>
          </cell>
        </row>
        <row r="384">
          <cell r="AJ384">
            <v>466.1</v>
          </cell>
        </row>
        <row r="385">
          <cell r="AJ385">
            <v>466.1</v>
          </cell>
        </row>
        <row r="386">
          <cell r="AJ386">
            <v>466.1</v>
          </cell>
        </row>
        <row r="387">
          <cell r="AJ387">
            <v>466.1</v>
          </cell>
        </row>
        <row r="388">
          <cell r="AJ388">
            <v>466.1</v>
          </cell>
        </row>
        <row r="389">
          <cell r="AJ389">
            <v>466.1</v>
          </cell>
        </row>
        <row r="390">
          <cell r="AJ390">
            <v>466.1</v>
          </cell>
        </row>
        <row r="391">
          <cell r="AJ391">
            <v>466.1</v>
          </cell>
        </row>
        <row r="392">
          <cell r="AJ392">
            <v>466.1</v>
          </cell>
        </row>
        <row r="393">
          <cell r="AJ393">
            <v>466.1</v>
          </cell>
        </row>
        <row r="394">
          <cell r="AJ394">
            <v>466.1</v>
          </cell>
        </row>
        <row r="395">
          <cell r="AJ395">
            <v>466.1</v>
          </cell>
        </row>
        <row r="396">
          <cell r="AJ396">
            <v>466.1</v>
          </cell>
        </row>
        <row r="397">
          <cell r="AJ397">
            <v>466.1</v>
          </cell>
        </row>
        <row r="398">
          <cell r="AJ398">
            <v>466.1</v>
          </cell>
        </row>
        <row r="399">
          <cell r="AJ399">
            <v>466.1</v>
          </cell>
        </row>
        <row r="400">
          <cell r="AJ400">
            <v>466.1</v>
          </cell>
        </row>
        <row r="401">
          <cell r="AJ401">
            <v>466.1</v>
          </cell>
        </row>
        <row r="402">
          <cell r="AJ402">
            <v>466.1</v>
          </cell>
        </row>
        <row r="403">
          <cell r="AJ403">
            <v>466.1</v>
          </cell>
        </row>
        <row r="404">
          <cell r="AJ404">
            <v>466.1</v>
          </cell>
        </row>
        <row r="405">
          <cell r="AJ405">
            <v>466.1</v>
          </cell>
        </row>
        <row r="406">
          <cell r="AJ406">
            <v>466.1</v>
          </cell>
        </row>
        <row r="407">
          <cell r="AJ407">
            <v>466.1</v>
          </cell>
        </row>
        <row r="408">
          <cell r="AJ408">
            <v>466.1</v>
          </cell>
        </row>
        <row r="409">
          <cell r="AJ409">
            <v>466.1</v>
          </cell>
        </row>
        <row r="410">
          <cell r="AJ410">
            <v>466.1</v>
          </cell>
        </row>
        <row r="411">
          <cell r="AJ411">
            <v>466.1</v>
          </cell>
        </row>
        <row r="412">
          <cell r="AJ412">
            <v>466.1</v>
          </cell>
        </row>
        <row r="413">
          <cell r="AJ413">
            <v>466.1</v>
          </cell>
        </row>
        <row r="414">
          <cell r="AJ414">
            <v>466.1</v>
          </cell>
        </row>
        <row r="415">
          <cell r="AJ415">
            <v>466.1</v>
          </cell>
        </row>
        <row r="416">
          <cell r="AJ416">
            <v>466.1</v>
          </cell>
        </row>
        <row r="417">
          <cell r="AJ417">
            <v>466.1</v>
          </cell>
        </row>
        <row r="418">
          <cell r="AJ418">
            <v>466.1</v>
          </cell>
        </row>
        <row r="419">
          <cell r="AJ419">
            <v>466.1</v>
          </cell>
        </row>
        <row r="420">
          <cell r="AJ420">
            <v>466.1</v>
          </cell>
        </row>
        <row r="421">
          <cell r="AJ421">
            <v>466.1</v>
          </cell>
        </row>
        <row r="422">
          <cell r="AJ422">
            <v>466.1</v>
          </cell>
        </row>
        <row r="423">
          <cell r="AJ423">
            <v>466.1</v>
          </cell>
        </row>
        <row r="424">
          <cell r="AJ424">
            <v>466.1</v>
          </cell>
        </row>
        <row r="425">
          <cell r="AJ425">
            <v>466.1</v>
          </cell>
        </row>
        <row r="426">
          <cell r="AJ426">
            <v>466.1</v>
          </cell>
        </row>
        <row r="427">
          <cell r="AJ427">
            <v>466.1</v>
          </cell>
        </row>
        <row r="428">
          <cell r="AJ428">
            <v>466.1</v>
          </cell>
        </row>
        <row r="429">
          <cell r="AJ429">
            <v>466.1</v>
          </cell>
        </row>
        <row r="430">
          <cell r="AJ430">
            <v>466.1</v>
          </cell>
        </row>
        <row r="431">
          <cell r="AJ431">
            <v>466.1</v>
          </cell>
        </row>
        <row r="432">
          <cell r="AJ432">
            <v>466.1</v>
          </cell>
        </row>
        <row r="433">
          <cell r="AJ433">
            <v>466.1</v>
          </cell>
        </row>
        <row r="434">
          <cell r="AJ434">
            <v>466.1</v>
          </cell>
        </row>
        <row r="435">
          <cell r="AJ435">
            <v>466.1</v>
          </cell>
        </row>
        <row r="436">
          <cell r="AJ436">
            <v>466.1</v>
          </cell>
        </row>
        <row r="437">
          <cell r="AJ437">
            <v>466.1</v>
          </cell>
        </row>
        <row r="438">
          <cell r="AJ438">
            <v>466.1</v>
          </cell>
        </row>
        <row r="439">
          <cell r="AJ439">
            <v>466.1</v>
          </cell>
        </row>
        <row r="440">
          <cell r="AJ440">
            <v>466.1</v>
          </cell>
        </row>
        <row r="441">
          <cell r="AJ441">
            <v>466.1</v>
          </cell>
        </row>
        <row r="442">
          <cell r="AJ442">
            <v>466.1</v>
          </cell>
        </row>
        <row r="443">
          <cell r="AJ443">
            <v>466.1</v>
          </cell>
        </row>
        <row r="444">
          <cell r="AJ444">
            <v>466.1</v>
          </cell>
        </row>
        <row r="445">
          <cell r="AJ445">
            <v>466.1</v>
          </cell>
        </row>
        <row r="446">
          <cell r="AJ446">
            <v>466.1</v>
          </cell>
        </row>
        <row r="447">
          <cell r="AJ447">
            <v>466.1</v>
          </cell>
        </row>
        <row r="448">
          <cell r="AJ448">
            <v>466.1</v>
          </cell>
        </row>
        <row r="449">
          <cell r="AJ449">
            <v>466.1</v>
          </cell>
        </row>
        <row r="450">
          <cell r="AJ450">
            <v>466.1</v>
          </cell>
        </row>
        <row r="451">
          <cell r="AJ451">
            <v>466.1</v>
          </cell>
        </row>
        <row r="452">
          <cell r="AJ452">
            <v>466.1</v>
          </cell>
        </row>
        <row r="453">
          <cell r="AJ453">
            <v>466.1</v>
          </cell>
        </row>
        <row r="454">
          <cell r="AJ454">
            <v>466.1</v>
          </cell>
        </row>
        <row r="455">
          <cell r="AJ455">
            <v>466.1</v>
          </cell>
        </row>
        <row r="456">
          <cell r="AJ456">
            <v>466.1</v>
          </cell>
        </row>
        <row r="457">
          <cell r="AJ457">
            <v>466.1</v>
          </cell>
        </row>
        <row r="458">
          <cell r="AJ458">
            <v>466.1</v>
          </cell>
        </row>
        <row r="459">
          <cell r="AJ459">
            <v>466.1</v>
          </cell>
        </row>
        <row r="460">
          <cell r="AJ460">
            <v>466.1</v>
          </cell>
        </row>
        <row r="461">
          <cell r="AJ461">
            <v>466.1</v>
          </cell>
        </row>
        <row r="462">
          <cell r="AJ462">
            <v>466.1</v>
          </cell>
        </row>
        <row r="463">
          <cell r="AJ463">
            <v>466.1</v>
          </cell>
        </row>
        <row r="464">
          <cell r="AJ464">
            <v>466.1</v>
          </cell>
        </row>
        <row r="465">
          <cell r="AJ465">
            <v>466.1</v>
          </cell>
        </row>
        <row r="466">
          <cell r="AJ466">
            <v>466.1</v>
          </cell>
        </row>
        <row r="467">
          <cell r="AJ467">
            <v>466.1</v>
          </cell>
        </row>
        <row r="468">
          <cell r="AJ468">
            <v>466.1</v>
          </cell>
        </row>
        <row r="469">
          <cell r="AJ469">
            <v>466.1</v>
          </cell>
        </row>
        <row r="470">
          <cell r="AJ470">
            <v>466.1</v>
          </cell>
        </row>
        <row r="471">
          <cell r="AJ471">
            <v>466.1</v>
          </cell>
        </row>
        <row r="472">
          <cell r="AJ472">
            <v>466.1</v>
          </cell>
        </row>
        <row r="473">
          <cell r="AJ473">
            <v>466.1</v>
          </cell>
        </row>
        <row r="474">
          <cell r="AJ474">
            <v>466.1</v>
          </cell>
        </row>
        <row r="475">
          <cell r="AJ475">
            <v>466.1</v>
          </cell>
        </row>
        <row r="476">
          <cell r="AJ476">
            <v>466.1</v>
          </cell>
        </row>
        <row r="477">
          <cell r="AJ477">
            <v>466.1</v>
          </cell>
        </row>
        <row r="478">
          <cell r="AJ478">
            <v>466.1</v>
          </cell>
        </row>
        <row r="479">
          <cell r="AJ479">
            <v>466.1</v>
          </cell>
        </row>
        <row r="480">
          <cell r="AJ480">
            <v>466.1</v>
          </cell>
        </row>
        <row r="481">
          <cell r="AJ481">
            <v>466.1</v>
          </cell>
        </row>
        <row r="482">
          <cell r="AJ482">
            <v>466.1</v>
          </cell>
        </row>
        <row r="483">
          <cell r="AJ483">
            <v>466.1</v>
          </cell>
        </row>
        <row r="484">
          <cell r="AJ484">
            <v>466.1</v>
          </cell>
        </row>
        <row r="485">
          <cell r="AJ485">
            <v>466.1</v>
          </cell>
        </row>
        <row r="486">
          <cell r="AJ486">
            <v>466.1</v>
          </cell>
        </row>
        <row r="487">
          <cell r="AJ487">
            <v>466.1</v>
          </cell>
        </row>
        <row r="488">
          <cell r="AJ488">
            <v>466.1</v>
          </cell>
        </row>
        <row r="489">
          <cell r="AJ489">
            <v>466.1</v>
          </cell>
        </row>
        <row r="490">
          <cell r="AJ490">
            <v>466.1</v>
          </cell>
        </row>
        <row r="491">
          <cell r="AJ491">
            <v>466.1</v>
          </cell>
        </row>
        <row r="492">
          <cell r="AJ492">
            <v>466.1</v>
          </cell>
        </row>
        <row r="493">
          <cell r="AJ493">
            <v>466.1</v>
          </cell>
        </row>
        <row r="494">
          <cell r="AJ494">
            <v>466.1</v>
          </cell>
        </row>
        <row r="495">
          <cell r="AJ495">
            <v>466.1</v>
          </cell>
        </row>
        <row r="496">
          <cell r="AJ496">
            <v>466.1</v>
          </cell>
        </row>
        <row r="497">
          <cell r="AJ497">
            <v>466.1</v>
          </cell>
        </row>
        <row r="498">
          <cell r="AJ498">
            <v>466.1</v>
          </cell>
        </row>
        <row r="499">
          <cell r="AJ499">
            <v>466.1</v>
          </cell>
        </row>
        <row r="500">
          <cell r="AJ500">
            <v>466.1</v>
          </cell>
        </row>
        <row r="501">
          <cell r="AJ501">
            <v>466.1</v>
          </cell>
        </row>
        <row r="502">
          <cell r="AJ502">
            <v>466.1</v>
          </cell>
        </row>
        <row r="503">
          <cell r="AJ503">
            <v>466.1</v>
          </cell>
        </row>
        <row r="504">
          <cell r="AJ504">
            <v>466.1</v>
          </cell>
        </row>
        <row r="505">
          <cell r="AJ505">
            <v>466.1</v>
          </cell>
        </row>
        <row r="506">
          <cell r="AJ506">
            <v>466.1</v>
          </cell>
        </row>
        <row r="507">
          <cell r="AJ507">
            <v>466.1</v>
          </cell>
        </row>
        <row r="508">
          <cell r="AJ508">
            <v>466.1</v>
          </cell>
        </row>
        <row r="509">
          <cell r="AJ509">
            <v>466.1</v>
          </cell>
        </row>
        <row r="510">
          <cell r="AJ510">
            <v>466.1</v>
          </cell>
        </row>
        <row r="511">
          <cell r="AJ511">
            <v>466.1</v>
          </cell>
        </row>
        <row r="512">
          <cell r="AJ512">
            <v>466.1</v>
          </cell>
        </row>
        <row r="513">
          <cell r="AJ513">
            <v>466.1</v>
          </cell>
        </row>
        <row r="514">
          <cell r="AJ514">
            <v>466.1</v>
          </cell>
        </row>
        <row r="515">
          <cell r="AJ515">
            <v>466.1</v>
          </cell>
        </row>
        <row r="516">
          <cell r="AJ516">
            <v>466.1</v>
          </cell>
        </row>
        <row r="517">
          <cell r="AJ517">
            <v>466.1</v>
          </cell>
        </row>
        <row r="518">
          <cell r="AJ518">
            <v>466.1</v>
          </cell>
        </row>
        <row r="519">
          <cell r="AJ519">
            <v>466.1</v>
          </cell>
        </row>
        <row r="520">
          <cell r="AJ520">
            <v>466.1</v>
          </cell>
        </row>
        <row r="521">
          <cell r="AJ521">
            <v>466.1</v>
          </cell>
        </row>
        <row r="522">
          <cell r="AJ522">
            <v>466.1</v>
          </cell>
        </row>
        <row r="523">
          <cell r="AJ523">
            <v>466.1</v>
          </cell>
        </row>
        <row r="524">
          <cell r="AJ524">
            <v>466.1</v>
          </cell>
        </row>
        <row r="525">
          <cell r="AJ525">
            <v>466.1</v>
          </cell>
        </row>
        <row r="526">
          <cell r="AJ526">
            <v>466.1</v>
          </cell>
        </row>
        <row r="527">
          <cell r="AJ527">
            <v>466.1</v>
          </cell>
        </row>
        <row r="528">
          <cell r="AJ528">
            <v>466.1</v>
          </cell>
        </row>
        <row r="529">
          <cell r="AJ529">
            <v>466.1</v>
          </cell>
        </row>
        <row r="530">
          <cell r="AJ530">
            <v>466.1</v>
          </cell>
        </row>
        <row r="531">
          <cell r="AJ531">
            <v>466.1</v>
          </cell>
        </row>
        <row r="532">
          <cell r="AJ532">
            <v>466.1</v>
          </cell>
        </row>
        <row r="533">
          <cell r="AJ533">
            <v>466.1</v>
          </cell>
        </row>
        <row r="534">
          <cell r="AJ534">
            <v>466.1</v>
          </cell>
        </row>
        <row r="535">
          <cell r="AJ535">
            <v>466.1</v>
          </cell>
        </row>
        <row r="536">
          <cell r="AJ536">
            <v>466.1</v>
          </cell>
        </row>
        <row r="537">
          <cell r="AJ537">
            <v>466.1</v>
          </cell>
        </row>
        <row r="538">
          <cell r="AJ538">
            <v>466.1</v>
          </cell>
        </row>
        <row r="539">
          <cell r="AJ539">
            <v>466.1</v>
          </cell>
        </row>
        <row r="540">
          <cell r="AJ540">
            <v>466.1</v>
          </cell>
        </row>
        <row r="541">
          <cell r="AJ541">
            <v>466.1</v>
          </cell>
        </row>
        <row r="542">
          <cell r="AJ542">
            <v>466.1</v>
          </cell>
        </row>
        <row r="543">
          <cell r="AJ543">
            <v>466.1</v>
          </cell>
        </row>
        <row r="544">
          <cell r="AJ544">
            <v>466.1</v>
          </cell>
        </row>
        <row r="545">
          <cell r="AJ545">
            <v>466.1</v>
          </cell>
        </row>
        <row r="546">
          <cell r="AJ546">
            <v>466.1</v>
          </cell>
        </row>
        <row r="547">
          <cell r="AJ547">
            <v>466.1</v>
          </cell>
        </row>
        <row r="548">
          <cell r="AJ548">
            <v>466.1</v>
          </cell>
        </row>
        <row r="549">
          <cell r="AJ549">
            <v>466.1</v>
          </cell>
        </row>
        <row r="550">
          <cell r="AJ550">
            <v>466.1</v>
          </cell>
        </row>
        <row r="551">
          <cell r="AJ551">
            <v>466.1</v>
          </cell>
        </row>
        <row r="552">
          <cell r="AJ552">
            <v>466.1</v>
          </cell>
        </row>
        <row r="553">
          <cell r="AJ553">
            <v>466.1</v>
          </cell>
        </row>
        <row r="554">
          <cell r="AJ554">
            <v>466.1</v>
          </cell>
        </row>
        <row r="555">
          <cell r="AJ555">
            <v>466.1</v>
          </cell>
        </row>
        <row r="556">
          <cell r="AJ556">
            <v>466.1</v>
          </cell>
        </row>
        <row r="557">
          <cell r="AJ557">
            <v>466.1</v>
          </cell>
        </row>
        <row r="558">
          <cell r="AJ558">
            <v>466.1</v>
          </cell>
        </row>
        <row r="559">
          <cell r="AJ559">
            <v>466.1</v>
          </cell>
        </row>
        <row r="560">
          <cell r="AJ560">
            <v>466.1</v>
          </cell>
        </row>
        <row r="561">
          <cell r="AJ561">
            <v>466.1</v>
          </cell>
        </row>
        <row r="562">
          <cell r="AJ562">
            <v>466.1</v>
          </cell>
        </row>
        <row r="563">
          <cell r="AJ563">
            <v>466.1</v>
          </cell>
        </row>
        <row r="564">
          <cell r="AJ564">
            <v>466.1</v>
          </cell>
        </row>
        <row r="565">
          <cell r="AJ565">
            <v>466.1</v>
          </cell>
        </row>
        <row r="566">
          <cell r="AJ566">
            <v>466.1</v>
          </cell>
        </row>
        <row r="567">
          <cell r="AJ567">
            <v>466.1</v>
          </cell>
        </row>
        <row r="568">
          <cell r="AJ568">
            <v>466.1</v>
          </cell>
        </row>
        <row r="569">
          <cell r="AJ569">
            <v>466.1</v>
          </cell>
        </row>
        <row r="570">
          <cell r="AJ570">
            <v>466.1</v>
          </cell>
        </row>
        <row r="571">
          <cell r="AJ571">
            <v>466.1</v>
          </cell>
        </row>
        <row r="572">
          <cell r="AJ572">
            <v>466.1</v>
          </cell>
        </row>
        <row r="573">
          <cell r="AJ573">
            <v>466.1</v>
          </cell>
        </row>
        <row r="574">
          <cell r="AJ574">
            <v>466.1</v>
          </cell>
        </row>
        <row r="575">
          <cell r="AJ575">
            <v>466.1</v>
          </cell>
        </row>
        <row r="576">
          <cell r="AJ576">
            <v>466.1</v>
          </cell>
        </row>
        <row r="577">
          <cell r="AJ577">
            <v>466.1</v>
          </cell>
        </row>
        <row r="578">
          <cell r="AJ578">
            <v>466.1</v>
          </cell>
        </row>
        <row r="579">
          <cell r="AJ579">
            <v>466.1</v>
          </cell>
        </row>
        <row r="580">
          <cell r="AJ580">
            <v>466.1</v>
          </cell>
        </row>
        <row r="581">
          <cell r="AJ581">
            <v>466.1</v>
          </cell>
        </row>
        <row r="582">
          <cell r="AJ582">
            <v>466.1</v>
          </cell>
        </row>
        <row r="583">
          <cell r="AJ583">
            <v>466.1</v>
          </cell>
        </row>
        <row r="584">
          <cell r="AJ584">
            <v>466.1</v>
          </cell>
        </row>
        <row r="585">
          <cell r="AJ585">
            <v>466.1</v>
          </cell>
        </row>
        <row r="586">
          <cell r="AJ586">
            <v>466.1</v>
          </cell>
        </row>
        <row r="587">
          <cell r="AJ587">
            <v>466.1</v>
          </cell>
        </row>
        <row r="588">
          <cell r="AJ588">
            <v>466.1</v>
          </cell>
        </row>
        <row r="589">
          <cell r="AJ589">
            <v>466.1</v>
          </cell>
        </row>
        <row r="590">
          <cell r="AJ590">
            <v>466.1</v>
          </cell>
        </row>
        <row r="591">
          <cell r="AJ591">
            <v>466.1</v>
          </cell>
        </row>
        <row r="592">
          <cell r="AJ592">
            <v>466.1</v>
          </cell>
        </row>
        <row r="593">
          <cell r="AJ593">
            <v>466.1</v>
          </cell>
        </row>
        <row r="594">
          <cell r="AJ594">
            <v>466.1</v>
          </cell>
        </row>
        <row r="595">
          <cell r="AJ595">
            <v>466.1</v>
          </cell>
        </row>
        <row r="596">
          <cell r="AJ596">
            <v>466.1</v>
          </cell>
        </row>
        <row r="597">
          <cell r="AJ597">
            <v>466.1</v>
          </cell>
        </row>
        <row r="598">
          <cell r="AJ598">
            <v>466.1</v>
          </cell>
        </row>
        <row r="599">
          <cell r="AJ599">
            <v>466.1</v>
          </cell>
        </row>
        <row r="600">
          <cell r="AJ600">
            <v>466.1</v>
          </cell>
        </row>
        <row r="601">
          <cell r="AJ601">
            <v>466.1</v>
          </cell>
        </row>
        <row r="602">
          <cell r="AJ602">
            <v>466.1</v>
          </cell>
        </row>
        <row r="603">
          <cell r="AJ603">
            <v>466.1</v>
          </cell>
        </row>
        <row r="604">
          <cell r="AJ604">
            <v>466.1</v>
          </cell>
        </row>
        <row r="605">
          <cell r="AJ605">
            <v>466.1</v>
          </cell>
        </row>
        <row r="606">
          <cell r="AJ606">
            <v>466.1</v>
          </cell>
        </row>
        <row r="607">
          <cell r="AJ607">
            <v>466.1</v>
          </cell>
        </row>
        <row r="608">
          <cell r="AJ608">
            <v>466.1</v>
          </cell>
        </row>
        <row r="609">
          <cell r="AJ609">
            <v>466.1</v>
          </cell>
        </row>
        <row r="610">
          <cell r="AJ610">
            <v>466.1</v>
          </cell>
        </row>
        <row r="611">
          <cell r="AJ611">
            <v>466.1</v>
          </cell>
        </row>
        <row r="612">
          <cell r="AJ612">
            <v>466.1</v>
          </cell>
        </row>
        <row r="613">
          <cell r="AJ613">
            <v>466.1</v>
          </cell>
        </row>
        <row r="614">
          <cell r="AJ614">
            <v>466.1</v>
          </cell>
        </row>
        <row r="615">
          <cell r="AJ615">
            <v>466.1</v>
          </cell>
        </row>
        <row r="616">
          <cell r="AJ616">
            <v>466.1</v>
          </cell>
        </row>
        <row r="617">
          <cell r="AJ617">
            <v>466.1</v>
          </cell>
        </row>
        <row r="618">
          <cell r="AJ618">
            <v>466.1</v>
          </cell>
        </row>
        <row r="619">
          <cell r="AJ619">
            <v>466.1</v>
          </cell>
        </row>
        <row r="620">
          <cell r="AJ620">
            <v>466.1</v>
          </cell>
        </row>
        <row r="621">
          <cell r="AJ621">
            <v>466.1</v>
          </cell>
        </row>
        <row r="622">
          <cell r="AJ622">
            <v>466.1</v>
          </cell>
        </row>
        <row r="623">
          <cell r="AJ623">
            <v>466.1</v>
          </cell>
        </row>
        <row r="624">
          <cell r="AJ624">
            <v>466.1</v>
          </cell>
        </row>
        <row r="625">
          <cell r="AJ625">
            <v>466.1</v>
          </cell>
        </row>
        <row r="626">
          <cell r="AJ626">
            <v>466.1</v>
          </cell>
        </row>
        <row r="627">
          <cell r="AJ627">
            <v>466.1</v>
          </cell>
        </row>
        <row r="628">
          <cell r="AJ628">
            <v>466.1</v>
          </cell>
        </row>
        <row r="629">
          <cell r="AJ629">
            <v>466.1</v>
          </cell>
        </row>
        <row r="630">
          <cell r="AJ630">
            <v>466.1</v>
          </cell>
        </row>
        <row r="631">
          <cell r="AJ631">
            <v>466.1</v>
          </cell>
        </row>
        <row r="632">
          <cell r="AJ632">
            <v>466.1</v>
          </cell>
        </row>
        <row r="633">
          <cell r="AJ633">
            <v>466.1</v>
          </cell>
        </row>
        <row r="634">
          <cell r="AJ634">
            <v>466.1</v>
          </cell>
        </row>
        <row r="635">
          <cell r="AJ635">
            <v>466.1</v>
          </cell>
        </row>
        <row r="636">
          <cell r="AJ636">
            <v>466.1</v>
          </cell>
        </row>
        <row r="637">
          <cell r="AJ637">
            <v>466.1</v>
          </cell>
        </row>
        <row r="638">
          <cell r="AJ638">
            <v>466.1</v>
          </cell>
        </row>
        <row r="639">
          <cell r="AJ639">
            <v>466.1</v>
          </cell>
        </row>
        <row r="640">
          <cell r="AJ640">
            <v>466.1</v>
          </cell>
        </row>
        <row r="641">
          <cell r="AJ641">
            <v>466.1</v>
          </cell>
        </row>
        <row r="642">
          <cell r="AJ642">
            <v>466.1</v>
          </cell>
        </row>
        <row r="643">
          <cell r="AJ643">
            <v>466.1</v>
          </cell>
        </row>
        <row r="644">
          <cell r="AJ644">
            <v>466.1</v>
          </cell>
        </row>
        <row r="645">
          <cell r="AJ645">
            <v>466.1</v>
          </cell>
        </row>
        <row r="646">
          <cell r="AJ646">
            <v>466.1</v>
          </cell>
        </row>
        <row r="647">
          <cell r="AJ647">
            <v>466.1</v>
          </cell>
        </row>
        <row r="648">
          <cell r="AJ648">
            <v>466.1</v>
          </cell>
        </row>
        <row r="649">
          <cell r="AJ649">
            <v>466.1</v>
          </cell>
        </row>
        <row r="650">
          <cell r="AJ650">
            <v>466.1</v>
          </cell>
        </row>
        <row r="651">
          <cell r="AJ651">
            <v>466.1</v>
          </cell>
        </row>
        <row r="652">
          <cell r="AJ652">
            <v>466.1</v>
          </cell>
        </row>
        <row r="653">
          <cell r="AJ653">
            <v>466.1</v>
          </cell>
        </row>
        <row r="654">
          <cell r="AJ654">
            <v>466.1</v>
          </cell>
        </row>
        <row r="655">
          <cell r="AJ655">
            <v>466.1</v>
          </cell>
        </row>
        <row r="656">
          <cell r="AJ656">
            <v>466.1</v>
          </cell>
        </row>
        <row r="657">
          <cell r="AJ657">
            <v>466.1</v>
          </cell>
        </row>
        <row r="658">
          <cell r="AJ658">
            <v>466.1</v>
          </cell>
        </row>
        <row r="659">
          <cell r="AJ659">
            <v>466.1</v>
          </cell>
        </row>
        <row r="660">
          <cell r="AJ660">
            <v>466.1</v>
          </cell>
        </row>
        <row r="661">
          <cell r="AJ661">
            <v>466.1</v>
          </cell>
        </row>
        <row r="662">
          <cell r="AJ662">
            <v>466.1</v>
          </cell>
        </row>
        <row r="663">
          <cell r="AJ663">
            <v>466.1</v>
          </cell>
        </row>
        <row r="664">
          <cell r="AJ664">
            <v>466.1</v>
          </cell>
        </row>
        <row r="665">
          <cell r="AJ665">
            <v>466.1</v>
          </cell>
        </row>
        <row r="666">
          <cell r="AJ666">
            <v>466.1</v>
          </cell>
        </row>
        <row r="667">
          <cell r="AJ667">
            <v>466.1</v>
          </cell>
        </row>
        <row r="668">
          <cell r="AJ668">
            <v>466.1</v>
          </cell>
        </row>
        <row r="669">
          <cell r="AJ669">
            <v>466.1</v>
          </cell>
        </row>
        <row r="670">
          <cell r="AJ670">
            <v>466.1</v>
          </cell>
        </row>
        <row r="671">
          <cell r="AJ671">
            <v>466.1</v>
          </cell>
        </row>
        <row r="672">
          <cell r="AJ672">
            <v>466.1</v>
          </cell>
        </row>
        <row r="673">
          <cell r="AJ673">
            <v>466.1</v>
          </cell>
        </row>
        <row r="674">
          <cell r="AJ674">
            <v>466.1</v>
          </cell>
        </row>
        <row r="675">
          <cell r="AJ675">
            <v>466.1</v>
          </cell>
        </row>
        <row r="676">
          <cell r="AJ676">
            <v>466.1</v>
          </cell>
        </row>
        <row r="677">
          <cell r="AJ677">
            <v>466.1</v>
          </cell>
        </row>
        <row r="678">
          <cell r="AJ678">
            <v>466.1</v>
          </cell>
        </row>
        <row r="679">
          <cell r="AJ679">
            <v>466.1</v>
          </cell>
        </row>
        <row r="680">
          <cell r="AJ680">
            <v>466.1</v>
          </cell>
        </row>
        <row r="681">
          <cell r="AJ681">
            <v>466.1</v>
          </cell>
        </row>
        <row r="682">
          <cell r="AJ682">
            <v>466.1</v>
          </cell>
        </row>
        <row r="683">
          <cell r="AJ683">
            <v>466.1</v>
          </cell>
        </row>
        <row r="684">
          <cell r="AJ684">
            <v>466.1</v>
          </cell>
        </row>
        <row r="685">
          <cell r="AJ685">
            <v>466.1</v>
          </cell>
        </row>
        <row r="686">
          <cell r="AJ686">
            <v>466.1</v>
          </cell>
        </row>
        <row r="687">
          <cell r="AJ687">
            <v>466.1</v>
          </cell>
        </row>
        <row r="688">
          <cell r="AJ688">
            <v>466.1</v>
          </cell>
        </row>
        <row r="689">
          <cell r="AJ689">
            <v>466.1</v>
          </cell>
        </row>
        <row r="690">
          <cell r="AJ690">
            <v>466.1</v>
          </cell>
        </row>
        <row r="691">
          <cell r="AJ691">
            <v>466.1</v>
          </cell>
        </row>
        <row r="692">
          <cell r="AJ692">
            <v>466.1</v>
          </cell>
        </row>
        <row r="693">
          <cell r="AJ693">
            <v>466.1</v>
          </cell>
        </row>
        <row r="694">
          <cell r="AJ694">
            <v>466.1</v>
          </cell>
        </row>
        <row r="695">
          <cell r="AJ695">
            <v>466.1</v>
          </cell>
        </row>
        <row r="696">
          <cell r="AJ696">
            <v>466.1</v>
          </cell>
        </row>
        <row r="697">
          <cell r="AJ697">
            <v>466.1</v>
          </cell>
        </row>
        <row r="698">
          <cell r="AJ698">
            <v>466.1</v>
          </cell>
        </row>
        <row r="699">
          <cell r="AJ699">
            <v>466.1</v>
          </cell>
        </row>
        <row r="700">
          <cell r="AJ700">
            <v>466.1</v>
          </cell>
        </row>
        <row r="701">
          <cell r="AJ701">
            <v>466.1</v>
          </cell>
        </row>
        <row r="702">
          <cell r="AJ702">
            <v>466.1</v>
          </cell>
        </row>
        <row r="703">
          <cell r="AJ703">
            <v>466.1</v>
          </cell>
        </row>
        <row r="704">
          <cell r="AJ704">
            <v>466.1</v>
          </cell>
        </row>
        <row r="705">
          <cell r="AJ705">
            <v>466.1</v>
          </cell>
        </row>
        <row r="706">
          <cell r="AJ706">
            <v>466.1</v>
          </cell>
        </row>
        <row r="707">
          <cell r="AJ707">
            <v>466.1</v>
          </cell>
        </row>
        <row r="708">
          <cell r="AJ708">
            <v>466.1</v>
          </cell>
        </row>
        <row r="709">
          <cell r="AJ709">
            <v>466.1</v>
          </cell>
        </row>
        <row r="710">
          <cell r="AJ710">
            <v>466.1</v>
          </cell>
        </row>
        <row r="711">
          <cell r="AJ711">
            <v>466.1</v>
          </cell>
        </row>
        <row r="712">
          <cell r="AJ712">
            <v>466.1</v>
          </cell>
        </row>
        <row r="713">
          <cell r="AJ713">
            <v>466.1</v>
          </cell>
        </row>
        <row r="714">
          <cell r="AJ714">
            <v>466.1</v>
          </cell>
        </row>
        <row r="715">
          <cell r="AJ715">
            <v>466.1</v>
          </cell>
        </row>
        <row r="716">
          <cell r="AJ716">
            <v>466.1</v>
          </cell>
        </row>
        <row r="717">
          <cell r="AJ717">
            <v>466.1</v>
          </cell>
        </row>
        <row r="718">
          <cell r="AJ718">
            <v>466.1</v>
          </cell>
        </row>
        <row r="719">
          <cell r="AJ719">
            <v>466.1</v>
          </cell>
        </row>
        <row r="720">
          <cell r="AJ720">
            <v>466.1</v>
          </cell>
        </row>
        <row r="721">
          <cell r="AJ721">
            <v>466.1</v>
          </cell>
        </row>
        <row r="722">
          <cell r="AJ722">
            <v>466.1</v>
          </cell>
        </row>
        <row r="723">
          <cell r="AJ723">
            <v>466.1</v>
          </cell>
        </row>
        <row r="724">
          <cell r="AJ724">
            <v>466.1</v>
          </cell>
        </row>
        <row r="725">
          <cell r="AJ725">
            <v>466.1</v>
          </cell>
        </row>
        <row r="726">
          <cell r="AJ726">
            <v>466.1</v>
          </cell>
        </row>
        <row r="727">
          <cell r="AJ727">
            <v>466.1</v>
          </cell>
        </row>
        <row r="728">
          <cell r="AJ728">
            <v>466.1</v>
          </cell>
        </row>
        <row r="729">
          <cell r="AJ729">
            <v>466.1</v>
          </cell>
        </row>
        <row r="730">
          <cell r="AJ730">
            <v>466.1</v>
          </cell>
        </row>
        <row r="731">
          <cell r="AJ731">
            <v>466.1</v>
          </cell>
        </row>
        <row r="732">
          <cell r="AJ732">
            <v>466.1</v>
          </cell>
        </row>
        <row r="733">
          <cell r="AJ733">
            <v>466.1</v>
          </cell>
        </row>
        <row r="734">
          <cell r="AJ734">
            <v>466.1</v>
          </cell>
        </row>
        <row r="735">
          <cell r="AJ735">
            <v>466.1</v>
          </cell>
        </row>
        <row r="736">
          <cell r="AJ736">
            <v>466.1</v>
          </cell>
        </row>
        <row r="737">
          <cell r="AJ737">
            <v>466.1</v>
          </cell>
        </row>
        <row r="738">
          <cell r="AJ738">
            <v>466.1</v>
          </cell>
        </row>
        <row r="739">
          <cell r="AJ739">
            <v>466.1</v>
          </cell>
        </row>
        <row r="740">
          <cell r="AJ740">
            <v>466.1</v>
          </cell>
        </row>
        <row r="741">
          <cell r="AJ741">
            <v>466.1</v>
          </cell>
        </row>
        <row r="742">
          <cell r="AJ742">
            <v>466.1</v>
          </cell>
        </row>
        <row r="743">
          <cell r="AJ743">
            <v>466.1</v>
          </cell>
        </row>
        <row r="744">
          <cell r="AJ744">
            <v>466.1</v>
          </cell>
        </row>
        <row r="745">
          <cell r="AJ745">
            <v>466.1</v>
          </cell>
        </row>
        <row r="746">
          <cell r="AJ746">
            <v>466.1</v>
          </cell>
        </row>
        <row r="747">
          <cell r="AJ747">
            <v>466.1</v>
          </cell>
        </row>
        <row r="748">
          <cell r="AJ748">
            <v>466.1</v>
          </cell>
        </row>
        <row r="749">
          <cell r="AJ749">
            <v>466.1</v>
          </cell>
        </row>
        <row r="750">
          <cell r="AJ750">
            <v>466.1</v>
          </cell>
        </row>
        <row r="751">
          <cell r="AJ751">
            <v>466.1</v>
          </cell>
        </row>
        <row r="752">
          <cell r="AJ752">
            <v>466.1</v>
          </cell>
        </row>
        <row r="753">
          <cell r="AJ753">
            <v>466.1</v>
          </cell>
        </row>
        <row r="754">
          <cell r="AJ754">
            <v>466.1</v>
          </cell>
        </row>
        <row r="755">
          <cell r="AJ755">
            <v>466.1</v>
          </cell>
        </row>
        <row r="756">
          <cell r="AJ756">
            <v>466.1</v>
          </cell>
        </row>
        <row r="757">
          <cell r="AJ757">
            <v>466.1</v>
          </cell>
        </row>
        <row r="758">
          <cell r="AJ758">
            <v>466.1</v>
          </cell>
        </row>
        <row r="759">
          <cell r="AJ759">
            <v>466.1</v>
          </cell>
        </row>
        <row r="760">
          <cell r="AJ760">
            <v>466.1</v>
          </cell>
        </row>
        <row r="761">
          <cell r="AJ761">
            <v>466.1</v>
          </cell>
        </row>
        <row r="762">
          <cell r="AJ762">
            <v>466.1</v>
          </cell>
        </row>
        <row r="763">
          <cell r="AJ763">
            <v>466.1</v>
          </cell>
        </row>
        <row r="764">
          <cell r="AJ764">
            <v>466.1</v>
          </cell>
        </row>
        <row r="765">
          <cell r="AJ765">
            <v>466.1</v>
          </cell>
        </row>
        <row r="766">
          <cell r="AJ766">
            <v>466.1</v>
          </cell>
        </row>
        <row r="767">
          <cell r="AJ767">
            <v>466.1</v>
          </cell>
        </row>
        <row r="768">
          <cell r="AJ768">
            <v>466.1</v>
          </cell>
        </row>
        <row r="769">
          <cell r="AJ769">
            <v>466.1</v>
          </cell>
        </row>
        <row r="770">
          <cell r="AJ770">
            <v>466.1</v>
          </cell>
        </row>
        <row r="771">
          <cell r="AJ771">
            <v>466.1</v>
          </cell>
        </row>
        <row r="772">
          <cell r="AJ772">
            <v>466.1</v>
          </cell>
        </row>
        <row r="773">
          <cell r="AJ773">
            <v>466.1</v>
          </cell>
        </row>
        <row r="774">
          <cell r="AJ774">
            <v>466.1</v>
          </cell>
        </row>
        <row r="775">
          <cell r="AJ775">
            <v>466.1</v>
          </cell>
        </row>
        <row r="776">
          <cell r="AJ776">
            <v>466.1</v>
          </cell>
        </row>
        <row r="777">
          <cell r="AJ777">
            <v>466.1</v>
          </cell>
        </row>
        <row r="778">
          <cell r="AJ778">
            <v>466.1</v>
          </cell>
        </row>
        <row r="779">
          <cell r="AJ779">
            <v>466.1</v>
          </cell>
        </row>
        <row r="780">
          <cell r="AJ780">
            <v>466.1</v>
          </cell>
        </row>
        <row r="781">
          <cell r="AJ781">
            <v>466.1</v>
          </cell>
        </row>
        <row r="782">
          <cell r="AJ782">
            <v>466.1</v>
          </cell>
        </row>
        <row r="783">
          <cell r="AJ783">
            <v>466.1</v>
          </cell>
        </row>
        <row r="784">
          <cell r="AJ784">
            <v>466.1</v>
          </cell>
        </row>
        <row r="785">
          <cell r="AJ785">
            <v>466.1</v>
          </cell>
        </row>
        <row r="786">
          <cell r="AJ786">
            <v>466.1</v>
          </cell>
        </row>
        <row r="787">
          <cell r="AJ787">
            <v>466.1</v>
          </cell>
        </row>
        <row r="788">
          <cell r="AJ788">
            <v>466.1</v>
          </cell>
        </row>
        <row r="789">
          <cell r="AJ789">
            <v>466.1</v>
          </cell>
        </row>
        <row r="790">
          <cell r="AJ790">
            <v>466.1</v>
          </cell>
        </row>
        <row r="791">
          <cell r="AJ791">
            <v>466.1</v>
          </cell>
        </row>
        <row r="792">
          <cell r="AJ792">
            <v>466.1</v>
          </cell>
        </row>
        <row r="793">
          <cell r="AJ793">
            <v>466.1</v>
          </cell>
        </row>
        <row r="794">
          <cell r="AJ794">
            <v>466.1</v>
          </cell>
        </row>
        <row r="795">
          <cell r="AJ795">
            <v>466.1</v>
          </cell>
        </row>
        <row r="796">
          <cell r="AJ796">
            <v>466.1</v>
          </cell>
        </row>
        <row r="797">
          <cell r="AJ797">
            <v>466.1</v>
          </cell>
        </row>
        <row r="798">
          <cell r="AJ798">
            <v>466.1</v>
          </cell>
        </row>
        <row r="799">
          <cell r="AJ799">
            <v>466.1</v>
          </cell>
        </row>
        <row r="800">
          <cell r="AJ800">
            <v>466.1</v>
          </cell>
        </row>
        <row r="801">
          <cell r="AJ801">
            <v>466.1</v>
          </cell>
        </row>
        <row r="802">
          <cell r="AJ802">
            <v>466.1</v>
          </cell>
        </row>
        <row r="803">
          <cell r="AJ803">
            <v>466.1</v>
          </cell>
        </row>
        <row r="804">
          <cell r="AJ804">
            <v>466.1</v>
          </cell>
        </row>
        <row r="805">
          <cell r="AJ805">
            <v>466.1</v>
          </cell>
        </row>
        <row r="806">
          <cell r="AJ806">
            <v>466.1</v>
          </cell>
        </row>
        <row r="807">
          <cell r="AJ807">
            <v>466.1</v>
          </cell>
        </row>
        <row r="808">
          <cell r="AJ808">
            <v>466.1</v>
          </cell>
        </row>
        <row r="809">
          <cell r="AJ809">
            <v>466.1</v>
          </cell>
        </row>
        <row r="810">
          <cell r="AJ810">
            <v>466.1</v>
          </cell>
        </row>
        <row r="811">
          <cell r="AJ811">
            <v>466.1</v>
          </cell>
        </row>
        <row r="812">
          <cell r="AJ812">
            <v>466.1</v>
          </cell>
        </row>
        <row r="813">
          <cell r="AJ813">
            <v>466.1</v>
          </cell>
        </row>
        <row r="814">
          <cell r="AJ814">
            <v>466.1</v>
          </cell>
        </row>
        <row r="815">
          <cell r="AJ815">
            <v>466.1</v>
          </cell>
        </row>
        <row r="816">
          <cell r="AJ816">
            <v>466.1</v>
          </cell>
        </row>
        <row r="817">
          <cell r="AJ817">
            <v>466.1</v>
          </cell>
        </row>
        <row r="818">
          <cell r="AJ818">
            <v>466.1</v>
          </cell>
        </row>
        <row r="819">
          <cell r="AJ819">
            <v>466.1</v>
          </cell>
        </row>
        <row r="820">
          <cell r="AJ820">
            <v>466.1</v>
          </cell>
        </row>
        <row r="821">
          <cell r="AJ821">
            <v>466.1</v>
          </cell>
        </row>
        <row r="822">
          <cell r="AJ822">
            <v>466.1</v>
          </cell>
        </row>
        <row r="823">
          <cell r="AJ823">
            <v>466.1</v>
          </cell>
        </row>
        <row r="824">
          <cell r="AJ824">
            <v>466.1</v>
          </cell>
        </row>
        <row r="825">
          <cell r="AJ825">
            <v>466.1</v>
          </cell>
        </row>
        <row r="826">
          <cell r="AJ826">
            <v>466.1</v>
          </cell>
        </row>
        <row r="827">
          <cell r="AJ827">
            <v>466.1</v>
          </cell>
        </row>
        <row r="828">
          <cell r="AJ828">
            <v>466.1</v>
          </cell>
        </row>
        <row r="829">
          <cell r="AJ829">
            <v>466.1</v>
          </cell>
        </row>
        <row r="830">
          <cell r="AJ830">
            <v>466.1</v>
          </cell>
        </row>
        <row r="831">
          <cell r="AJ831">
            <v>466.1</v>
          </cell>
        </row>
        <row r="832">
          <cell r="AJ832">
            <v>466.1</v>
          </cell>
        </row>
        <row r="833">
          <cell r="AJ833">
            <v>466.1</v>
          </cell>
        </row>
        <row r="834">
          <cell r="AJ834">
            <v>466.1</v>
          </cell>
        </row>
        <row r="835">
          <cell r="AJ835">
            <v>466.1</v>
          </cell>
        </row>
        <row r="836">
          <cell r="AJ836">
            <v>466.1</v>
          </cell>
        </row>
        <row r="837">
          <cell r="AJ837">
            <v>466.1</v>
          </cell>
        </row>
        <row r="838">
          <cell r="AJ838">
            <v>466.1</v>
          </cell>
        </row>
        <row r="839">
          <cell r="AJ839">
            <v>466.1</v>
          </cell>
        </row>
        <row r="840">
          <cell r="AJ840">
            <v>466.1</v>
          </cell>
        </row>
        <row r="841">
          <cell r="AJ841">
            <v>466.1</v>
          </cell>
        </row>
        <row r="842">
          <cell r="AJ842">
            <v>466.1</v>
          </cell>
        </row>
        <row r="843">
          <cell r="AJ843">
            <v>466.1</v>
          </cell>
        </row>
        <row r="844">
          <cell r="AJ844">
            <v>466.1</v>
          </cell>
        </row>
        <row r="845">
          <cell r="AJ845">
            <v>466.1</v>
          </cell>
        </row>
        <row r="846">
          <cell r="AJ846">
            <v>466.1</v>
          </cell>
        </row>
        <row r="847">
          <cell r="AJ847">
            <v>466.1</v>
          </cell>
        </row>
        <row r="848">
          <cell r="AJ848">
            <v>466.1</v>
          </cell>
        </row>
        <row r="849">
          <cell r="AJ849">
            <v>466.1</v>
          </cell>
        </row>
        <row r="850">
          <cell r="AJ850">
            <v>466.1</v>
          </cell>
        </row>
        <row r="851">
          <cell r="AJ851">
            <v>466.1</v>
          </cell>
        </row>
        <row r="852">
          <cell r="AJ852">
            <v>466.1</v>
          </cell>
        </row>
        <row r="853">
          <cell r="AJ853">
            <v>466.1</v>
          </cell>
        </row>
        <row r="854">
          <cell r="AJ854">
            <v>466.1</v>
          </cell>
        </row>
        <row r="855">
          <cell r="AJ855">
            <v>466.1</v>
          </cell>
        </row>
        <row r="856">
          <cell r="AJ856">
            <v>466.1</v>
          </cell>
        </row>
        <row r="857">
          <cell r="AJ857">
            <v>466.1</v>
          </cell>
        </row>
        <row r="858">
          <cell r="AJ858">
            <v>466.1</v>
          </cell>
        </row>
        <row r="859">
          <cell r="AJ859">
            <v>466.1</v>
          </cell>
        </row>
        <row r="860">
          <cell r="AJ860">
            <v>466.1</v>
          </cell>
        </row>
        <row r="861">
          <cell r="AJ861">
            <v>466.1</v>
          </cell>
        </row>
        <row r="862">
          <cell r="AJ862">
            <v>466.1</v>
          </cell>
        </row>
        <row r="863">
          <cell r="AJ863">
            <v>466.1</v>
          </cell>
        </row>
        <row r="864">
          <cell r="AJ864">
            <v>466.1</v>
          </cell>
        </row>
        <row r="865">
          <cell r="AJ865">
            <v>466.1</v>
          </cell>
        </row>
        <row r="866">
          <cell r="AJ866">
            <v>466.1</v>
          </cell>
        </row>
        <row r="867">
          <cell r="AJ867">
            <v>466.1</v>
          </cell>
        </row>
        <row r="868">
          <cell r="AJ868">
            <v>466.1</v>
          </cell>
        </row>
        <row r="869">
          <cell r="AJ869">
            <v>466.1</v>
          </cell>
        </row>
        <row r="870">
          <cell r="AJ870">
            <v>466.1</v>
          </cell>
        </row>
        <row r="871">
          <cell r="AJ871">
            <v>466.1</v>
          </cell>
        </row>
        <row r="872">
          <cell r="AJ872">
            <v>466.1</v>
          </cell>
        </row>
        <row r="873">
          <cell r="AJ873">
            <v>466.1</v>
          </cell>
        </row>
        <row r="874">
          <cell r="AJ874">
            <v>466.1</v>
          </cell>
        </row>
        <row r="875">
          <cell r="AJ875">
            <v>466.1</v>
          </cell>
        </row>
        <row r="876">
          <cell r="AJ876">
            <v>466.1</v>
          </cell>
        </row>
        <row r="877">
          <cell r="AJ877">
            <v>466.1</v>
          </cell>
        </row>
        <row r="878">
          <cell r="AJ878">
            <v>466.1</v>
          </cell>
        </row>
        <row r="879">
          <cell r="AJ879">
            <v>466.1</v>
          </cell>
        </row>
        <row r="880">
          <cell r="AJ880">
            <v>466.1</v>
          </cell>
        </row>
        <row r="881">
          <cell r="AJ881">
            <v>466.1</v>
          </cell>
        </row>
        <row r="882">
          <cell r="AJ882">
            <v>466.1</v>
          </cell>
        </row>
        <row r="883">
          <cell r="AJ883">
            <v>466.1</v>
          </cell>
        </row>
        <row r="884">
          <cell r="AJ884">
            <v>466.1</v>
          </cell>
        </row>
        <row r="885">
          <cell r="AJ885">
            <v>466.1</v>
          </cell>
        </row>
        <row r="886">
          <cell r="AJ886">
            <v>466.1</v>
          </cell>
        </row>
        <row r="887">
          <cell r="AJ887">
            <v>466.1</v>
          </cell>
        </row>
        <row r="888">
          <cell r="AJ888">
            <v>466.1</v>
          </cell>
        </row>
        <row r="889">
          <cell r="AJ889">
            <v>466.1</v>
          </cell>
        </row>
        <row r="890">
          <cell r="AJ890">
            <v>466.1</v>
          </cell>
        </row>
        <row r="891">
          <cell r="AJ891">
            <v>466.1</v>
          </cell>
        </row>
        <row r="892">
          <cell r="AJ892">
            <v>466.1</v>
          </cell>
        </row>
        <row r="893">
          <cell r="AJ893">
            <v>466.1</v>
          </cell>
        </row>
        <row r="894">
          <cell r="AJ894">
            <v>466.1</v>
          </cell>
        </row>
        <row r="895">
          <cell r="AJ895">
            <v>466.1</v>
          </cell>
        </row>
        <row r="896">
          <cell r="AJ896">
            <v>466.1</v>
          </cell>
        </row>
        <row r="897">
          <cell r="AJ897">
            <v>466.1</v>
          </cell>
        </row>
        <row r="898">
          <cell r="AJ898">
            <v>466.1</v>
          </cell>
        </row>
        <row r="899">
          <cell r="AJ899">
            <v>466.1</v>
          </cell>
        </row>
        <row r="900">
          <cell r="AJ900">
            <v>466.1</v>
          </cell>
        </row>
        <row r="901">
          <cell r="AJ901">
            <v>466.1</v>
          </cell>
        </row>
        <row r="902">
          <cell r="AJ902">
            <v>466.1</v>
          </cell>
        </row>
        <row r="903">
          <cell r="AJ903">
            <v>466.1</v>
          </cell>
        </row>
        <row r="904">
          <cell r="AJ904">
            <v>466.1</v>
          </cell>
        </row>
        <row r="905">
          <cell r="AJ905">
            <v>466.1</v>
          </cell>
        </row>
        <row r="906">
          <cell r="AJ906">
            <v>466.1</v>
          </cell>
        </row>
        <row r="907">
          <cell r="AJ907">
            <v>466.1</v>
          </cell>
        </row>
        <row r="908">
          <cell r="AJ908">
            <v>466.1</v>
          </cell>
        </row>
        <row r="909">
          <cell r="AJ909">
            <v>466.1</v>
          </cell>
        </row>
        <row r="910">
          <cell r="AJ910">
            <v>466.1</v>
          </cell>
        </row>
        <row r="911">
          <cell r="AJ911">
            <v>466.1</v>
          </cell>
        </row>
        <row r="912">
          <cell r="AJ912">
            <v>466.1</v>
          </cell>
        </row>
        <row r="913">
          <cell r="AJ913">
            <v>466.1</v>
          </cell>
        </row>
        <row r="914">
          <cell r="AJ914">
            <v>466.1</v>
          </cell>
        </row>
        <row r="915">
          <cell r="AJ915">
            <v>466.1</v>
          </cell>
        </row>
        <row r="916">
          <cell r="AJ916">
            <v>466.1</v>
          </cell>
        </row>
        <row r="917">
          <cell r="AJ917">
            <v>466.1</v>
          </cell>
        </row>
        <row r="918">
          <cell r="AJ918">
            <v>466.1</v>
          </cell>
        </row>
        <row r="919">
          <cell r="AJ919">
            <v>466.1</v>
          </cell>
        </row>
        <row r="920">
          <cell r="AJ920">
            <v>466.1</v>
          </cell>
        </row>
        <row r="921">
          <cell r="AJ921">
            <v>466.1</v>
          </cell>
        </row>
        <row r="922">
          <cell r="AJ922">
            <v>466.1</v>
          </cell>
        </row>
        <row r="923">
          <cell r="AJ923">
            <v>466.1</v>
          </cell>
        </row>
        <row r="924">
          <cell r="AJ924">
            <v>466.1</v>
          </cell>
        </row>
        <row r="925">
          <cell r="AJ925">
            <v>466.1</v>
          </cell>
        </row>
        <row r="926">
          <cell r="AJ926">
            <v>466.1</v>
          </cell>
        </row>
        <row r="927">
          <cell r="AJ927">
            <v>466.1</v>
          </cell>
        </row>
        <row r="928">
          <cell r="AJ928">
            <v>466.1</v>
          </cell>
        </row>
        <row r="929">
          <cell r="AJ929">
            <v>466.1</v>
          </cell>
        </row>
        <row r="930">
          <cell r="AJ930">
            <v>466.1</v>
          </cell>
        </row>
        <row r="931">
          <cell r="AJ931">
            <v>466.1</v>
          </cell>
        </row>
        <row r="932">
          <cell r="AJ932">
            <v>466.1</v>
          </cell>
        </row>
        <row r="933">
          <cell r="AJ933">
            <v>466.1</v>
          </cell>
        </row>
        <row r="934">
          <cell r="AJ934">
            <v>466.1</v>
          </cell>
        </row>
        <row r="935">
          <cell r="AJ935">
            <v>466.1</v>
          </cell>
        </row>
        <row r="936">
          <cell r="AJ936">
            <v>466.1</v>
          </cell>
        </row>
        <row r="937">
          <cell r="AJ937">
            <v>466.1</v>
          </cell>
        </row>
        <row r="938">
          <cell r="AJ938">
            <v>466.1</v>
          </cell>
        </row>
        <row r="939">
          <cell r="AJ939">
            <v>466.1</v>
          </cell>
        </row>
        <row r="940">
          <cell r="AJ940">
            <v>466.1</v>
          </cell>
        </row>
        <row r="941">
          <cell r="AJ941">
            <v>466.1</v>
          </cell>
        </row>
        <row r="942">
          <cell r="AJ942">
            <v>466.1</v>
          </cell>
        </row>
        <row r="943">
          <cell r="AJ943">
            <v>466.1</v>
          </cell>
        </row>
        <row r="944">
          <cell r="AJ944">
            <v>466.1</v>
          </cell>
        </row>
        <row r="945">
          <cell r="AJ945">
            <v>466.1</v>
          </cell>
        </row>
        <row r="946">
          <cell r="AJ946">
            <v>466.1</v>
          </cell>
        </row>
        <row r="947">
          <cell r="AJ947">
            <v>466.1</v>
          </cell>
        </row>
        <row r="948">
          <cell r="AJ948">
            <v>466.1</v>
          </cell>
        </row>
        <row r="949">
          <cell r="AJ949">
            <v>466.1</v>
          </cell>
        </row>
        <row r="950">
          <cell r="AJ950">
            <v>466.1</v>
          </cell>
        </row>
        <row r="951">
          <cell r="AJ951">
            <v>466.1</v>
          </cell>
        </row>
        <row r="952">
          <cell r="AJ952">
            <v>466.1</v>
          </cell>
        </row>
        <row r="953">
          <cell r="AJ953">
            <v>466.1</v>
          </cell>
        </row>
        <row r="954">
          <cell r="AJ954">
            <v>466.1</v>
          </cell>
        </row>
        <row r="955">
          <cell r="AJ955">
            <v>466.1</v>
          </cell>
        </row>
        <row r="956">
          <cell r="AJ956">
            <v>466.1</v>
          </cell>
        </row>
        <row r="957">
          <cell r="AJ957">
            <v>466.1</v>
          </cell>
        </row>
        <row r="958">
          <cell r="AJ958">
            <v>466.1</v>
          </cell>
        </row>
        <row r="959">
          <cell r="AJ959">
            <v>466.1</v>
          </cell>
        </row>
        <row r="960">
          <cell r="AJ960">
            <v>466.1</v>
          </cell>
        </row>
        <row r="961">
          <cell r="AJ961">
            <v>466.1</v>
          </cell>
        </row>
        <row r="962">
          <cell r="AJ962">
            <v>466.1</v>
          </cell>
        </row>
        <row r="963">
          <cell r="AJ963">
            <v>466.1</v>
          </cell>
        </row>
        <row r="964">
          <cell r="AJ964">
            <v>466.1</v>
          </cell>
        </row>
        <row r="965">
          <cell r="AJ965">
            <v>466.1</v>
          </cell>
        </row>
        <row r="966">
          <cell r="AJ966">
            <v>466.1</v>
          </cell>
        </row>
        <row r="967">
          <cell r="AJ967">
            <v>466.1</v>
          </cell>
        </row>
        <row r="968">
          <cell r="AJ968">
            <v>466.1</v>
          </cell>
        </row>
        <row r="969">
          <cell r="AJ969">
            <v>466.1</v>
          </cell>
        </row>
        <row r="970">
          <cell r="AJ970">
            <v>466.1</v>
          </cell>
        </row>
        <row r="971">
          <cell r="AJ971">
            <v>466.1</v>
          </cell>
        </row>
        <row r="972">
          <cell r="AJ972">
            <v>466.1</v>
          </cell>
        </row>
        <row r="973">
          <cell r="AJ973">
            <v>466.1</v>
          </cell>
        </row>
        <row r="974">
          <cell r="AJ974">
            <v>466.1</v>
          </cell>
        </row>
        <row r="975">
          <cell r="AJ975">
            <v>466.1</v>
          </cell>
        </row>
        <row r="976">
          <cell r="AJ976">
            <v>466.1</v>
          </cell>
        </row>
        <row r="977">
          <cell r="AJ977">
            <v>466.1</v>
          </cell>
        </row>
        <row r="978">
          <cell r="AJ978">
            <v>466.1</v>
          </cell>
        </row>
        <row r="979">
          <cell r="AJ979">
            <v>466.1</v>
          </cell>
        </row>
        <row r="980">
          <cell r="AJ980">
            <v>466.1</v>
          </cell>
        </row>
        <row r="981">
          <cell r="AJ981">
            <v>466.1</v>
          </cell>
        </row>
        <row r="982">
          <cell r="AJ982">
            <v>466.1</v>
          </cell>
        </row>
        <row r="983">
          <cell r="AJ983">
            <v>466.1</v>
          </cell>
        </row>
        <row r="984">
          <cell r="AJ984">
            <v>466.1</v>
          </cell>
        </row>
        <row r="985">
          <cell r="AJ985">
            <v>466.1</v>
          </cell>
        </row>
        <row r="986">
          <cell r="AJ986">
            <v>466.1</v>
          </cell>
        </row>
        <row r="987">
          <cell r="AJ987">
            <v>466.1</v>
          </cell>
        </row>
        <row r="988">
          <cell r="AJ988">
            <v>466.1</v>
          </cell>
        </row>
        <row r="989">
          <cell r="AJ989">
            <v>466.1</v>
          </cell>
        </row>
        <row r="990">
          <cell r="AJ990">
            <v>466.1</v>
          </cell>
        </row>
        <row r="991">
          <cell r="AJ991">
            <v>466.1</v>
          </cell>
        </row>
        <row r="992">
          <cell r="AJ992">
            <v>466.1</v>
          </cell>
        </row>
        <row r="993">
          <cell r="AJ993">
            <v>466.1</v>
          </cell>
        </row>
        <row r="994">
          <cell r="AJ994">
            <v>466.1</v>
          </cell>
        </row>
        <row r="995">
          <cell r="AJ995">
            <v>466.1</v>
          </cell>
        </row>
        <row r="996">
          <cell r="AJ996">
            <v>466.1</v>
          </cell>
        </row>
        <row r="997">
          <cell r="AJ997">
            <v>466.1</v>
          </cell>
        </row>
        <row r="998">
          <cell r="AJ998">
            <v>466.1</v>
          </cell>
        </row>
        <row r="999">
          <cell r="AJ999">
            <v>466.1</v>
          </cell>
        </row>
        <row r="1000">
          <cell r="AJ1000">
            <v>466.1</v>
          </cell>
        </row>
        <row r="1001">
          <cell r="AJ1001">
            <v>466.1</v>
          </cell>
        </row>
        <row r="1002">
          <cell r="AJ1002">
            <v>466.1</v>
          </cell>
        </row>
        <row r="1003">
          <cell r="AJ1003">
            <v>466.1</v>
          </cell>
        </row>
        <row r="1004">
          <cell r="AJ1004">
            <v>466.1</v>
          </cell>
        </row>
        <row r="1005">
          <cell r="AJ1005">
            <v>466.1</v>
          </cell>
        </row>
        <row r="1006">
          <cell r="AJ1006">
            <v>466.1</v>
          </cell>
        </row>
        <row r="1007">
          <cell r="AJ1007">
            <v>466.1</v>
          </cell>
        </row>
        <row r="1008">
          <cell r="AJ1008">
            <v>466.1</v>
          </cell>
        </row>
        <row r="1009">
          <cell r="AJ1009">
            <v>466.1</v>
          </cell>
        </row>
        <row r="1010">
          <cell r="AJ1010">
            <v>466.1</v>
          </cell>
        </row>
        <row r="1011">
          <cell r="AJ1011">
            <v>466.1</v>
          </cell>
        </row>
        <row r="1012">
          <cell r="AJ1012">
            <v>466.1</v>
          </cell>
        </row>
        <row r="1013">
          <cell r="AJ1013">
            <v>466.1</v>
          </cell>
        </row>
        <row r="1014">
          <cell r="AJ1014">
            <v>466.1</v>
          </cell>
        </row>
        <row r="1015">
          <cell r="AJ1015">
            <v>466.1</v>
          </cell>
        </row>
        <row r="1016">
          <cell r="AJ1016">
            <v>466.1</v>
          </cell>
        </row>
        <row r="1017">
          <cell r="AJ1017">
            <v>466.1</v>
          </cell>
        </row>
        <row r="1018">
          <cell r="AJ1018">
            <v>466.1</v>
          </cell>
        </row>
        <row r="1019">
          <cell r="AJ1019">
            <v>466.1</v>
          </cell>
        </row>
        <row r="1020">
          <cell r="AJ1020">
            <v>466.1</v>
          </cell>
        </row>
        <row r="1021">
          <cell r="AJ1021">
            <v>466.1</v>
          </cell>
        </row>
        <row r="1022">
          <cell r="AJ1022">
            <v>466.1</v>
          </cell>
        </row>
        <row r="1023">
          <cell r="AJ1023">
            <v>466.1</v>
          </cell>
        </row>
        <row r="1024">
          <cell r="AJ1024">
            <v>466.1</v>
          </cell>
        </row>
        <row r="1025">
          <cell r="AJ1025">
            <v>466.1</v>
          </cell>
        </row>
        <row r="1026">
          <cell r="AJ1026">
            <v>466.1</v>
          </cell>
        </row>
        <row r="1027">
          <cell r="AJ1027">
            <v>466.1</v>
          </cell>
        </row>
        <row r="1028">
          <cell r="AJ1028">
            <v>466.1</v>
          </cell>
        </row>
        <row r="1029">
          <cell r="AJ1029">
            <v>466.1</v>
          </cell>
        </row>
        <row r="1030">
          <cell r="AJ1030">
            <v>466.1</v>
          </cell>
        </row>
        <row r="1031">
          <cell r="AJ1031">
            <v>466.1</v>
          </cell>
        </row>
        <row r="1032">
          <cell r="AJ1032">
            <v>466.1</v>
          </cell>
        </row>
        <row r="1033">
          <cell r="AJ1033">
            <v>466.1</v>
          </cell>
        </row>
        <row r="1034">
          <cell r="AJ1034">
            <v>466.1</v>
          </cell>
        </row>
        <row r="1035">
          <cell r="AJ1035">
            <v>466.1</v>
          </cell>
        </row>
        <row r="1036">
          <cell r="AJ1036">
            <v>466.1</v>
          </cell>
        </row>
        <row r="1037">
          <cell r="AJ1037">
            <v>466.1</v>
          </cell>
        </row>
        <row r="1038">
          <cell r="AJ1038">
            <v>466.1</v>
          </cell>
        </row>
        <row r="1039">
          <cell r="AJ1039">
            <v>466.1</v>
          </cell>
        </row>
        <row r="1040">
          <cell r="AJ1040">
            <v>466.1</v>
          </cell>
        </row>
        <row r="1041">
          <cell r="AJ1041">
            <v>466.1</v>
          </cell>
        </row>
        <row r="1042">
          <cell r="AJ1042">
            <v>466.1</v>
          </cell>
        </row>
        <row r="1043">
          <cell r="AJ1043">
            <v>466.1</v>
          </cell>
        </row>
        <row r="1044">
          <cell r="AJ1044">
            <v>466.1</v>
          </cell>
        </row>
        <row r="1045">
          <cell r="AJ1045">
            <v>466.1</v>
          </cell>
        </row>
        <row r="1046">
          <cell r="AJ1046">
            <v>466.1</v>
          </cell>
        </row>
        <row r="1047">
          <cell r="AJ1047">
            <v>466.1</v>
          </cell>
        </row>
        <row r="1048">
          <cell r="AJ1048">
            <v>466.1</v>
          </cell>
        </row>
        <row r="1049">
          <cell r="AJ1049">
            <v>466.1</v>
          </cell>
        </row>
        <row r="1050">
          <cell r="AJ1050">
            <v>466.1</v>
          </cell>
        </row>
        <row r="1051">
          <cell r="AJ1051">
            <v>466.1</v>
          </cell>
        </row>
        <row r="1052">
          <cell r="AJ1052">
            <v>466.1</v>
          </cell>
        </row>
        <row r="1053">
          <cell r="AJ1053">
            <v>466.1</v>
          </cell>
        </row>
        <row r="1054">
          <cell r="AJ1054">
            <v>466.1</v>
          </cell>
        </row>
        <row r="1055">
          <cell r="AJ1055">
            <v>466.1</v>
          </cell>
        </row>
        <row r="1056">
          <cell r="AJ1056">
            <v>466.1</v>
          </cell>
        </row>
        <row r="1057">
          <cell r="AJ1057">
            <v>466.1</v>
          </cell>
        </row>
        <row r="1058">
          <cell r="AJ1058">
            <v>466.1</v>
          </cell>
        </row>
        <row r="1059">
          <cell r="AJ1059">
            <v>466.1</v>
          </cell>
        </row>
        <row r="1060">
          <cell r="AJ1060">
            <v>466.1</v>
          </cell>
        </row>
        <row r="1061">
          <cell r="AJ1061">
            <v>466.1</v>
          </cell>
        </row>
        <row r="1062">
          <cell r="AJ1062">
            <v>466.1</v>
          </cell>
        </row>
        <row r="1063">
          <cell r="AJ1063">
            <v>466.1</v>
          </cell>
        </row>
        <row r="1064">
          <cell r="AJ1064">
            <v>466.1</v>
          </cell>
        </row>
        <row r="1065">
          <cell r="AJ1065">
            <v>466.1</v>
          </cell>
        </row>
        <row r="1066">
          <cell r="AJ1066">
            <v>466.1</v>
          </cell>
        </row>
        <row r="1067">
          <cell r="AJ1067">
            <v>466.1</v>
          </cell>
        </row>
        <row r="1068">
          <cell r="AJ1068">
            <v>466.1</v>
          </cell>
        </row>
        <row r="1069">
          <cell r="AJ1069">
            <v>466.1</v>
          </cell>
        </row>
        <row r="1070">
          <cell r="AJ1070">
            <v>466.1</v>
          </cell>
        </row>
        <row r="1071">
          <cell r="AJ1071">
            <v>466.1</v>
          </cell>
        </row>
        <row r="1072">
          <cell r="AJ1072">
            <v>466.1</v>
          </cell>
        </row>
        <row r="1073">
          <cell r="AJ1073">
            <v>466.1</v>
          </cell>
        </row>
        <row r="1074">
          <cell r="AJ1074">
            <v>466.1</v>
          </cell>
        </row>
        <row r="1075">
          <cell r="AJ1075">
            <v>466.1</v>
          </cell>
        </row>
        <row r="1076">
          <cell r="AJ1076">
            <v>466.1</v>
          </cell>
        </row>
        <row r="1077">
          <cell r="AJ1077">
            <v>466.1</v>
          </cell>
        </row>
        <row r="1078">
          <cell r="AJ1078">
            <v>466.1</v>
          </cell>
        </row>
        <row r="1079">
          <cell r="AJ1079">
            <v>466.1</v>
          </cell>
        </row>
        <row r="1080">
          <cell r="AJ1080">
            <v>466.1</v>
          </cell>
        </row>
        <row r="1081">
          <cell r="AJ1081">
            <v>466.1</v>
          </cell>
        </row>
        <row r="1082">
          <cell r="AJ1082">
            <v>466.1</v>
          </cell>
        </row>
        <row r="1083">
          <cell r="AJ1083">
            <v>466.1</v>
          </cell>
        </row>
        <row r="1084">
          <cell r="AJ1084">
            <v>466.1</v>
          </cell>
        </row>
        <row r="1085">
          <cell r="AJ1085">
            <v>466.1</v>
          </cell>
        </row>
        <row r="1086">
          <cell r="AJ1086">
            <v>466.1</v>
          </cell>
        </row>
        <row r="1087">
          <cell r="AJ1087">
            <v>466.1</v>
          </cell>
        </row>
        <row r="1088">
          <cell r="AJ1088">
            <v>466.1</v>
          </cell>
        </row>
        <row r="1089">
          <cell r="AJ1089">
            <v>466.1</v>
          </cell>
        </row>
        <row r="1090">
          <cell r="AJ1090">
            <v>466.1</v>
          </cell>
        </row>
        <row r="1091">
          <cell r="AJ1091">
            <v>466.1</v>
          </cell>
        </row>
        <row r="1092">
          <cell r="AJ1092">
            <v>466.1</v>
          </cell>
        </row>
        <row r="1093">
          <cell r="AJ1093">
            <v>466.1</v>
          </cell>
        </row>
        <row r="1094">
          <cell r="AJ1094">
            <v>466.1</v>
          </cell>
        </row>
        <row r="1095">
          <cell r="AJ1095">
            <v>466.1</v>
          </cell>
        </row>
        <row r="1096">
          <cell r="AJ1096">
            <v>466.1</v>
          </cell>
        </row>
        <row r="1097">
          <cell r="AJ1097">
            <v>466.1</v>
          </cell>
        </row>
        <row r="1098">
          <cell r="AJ1098">
            <v>466.1</v>
          </cell>
        </row>
        <row r="1099">
          <cell r="AJ1099">
            <v>466.1</v>
          </cell>
        </row>
        <row r="1100">
          <cell r="AJ1100">
            <v>466.1</v>
          </cell>
        </row>
        <row r="1101">
          <cell r="AJ1101">
            <v>466.1</v>
          </cell>
        </row>
        <row r="1102">
          <cell r="AJ1102">
            <v>466.1</v>
          </cell>
        </row>
        <row r="1103">
          <cell r="AJ1103">
            <v>466.1</v>
          </cell>
        </row>
        <row r="1104">
          <cell r="AJ1104">
            <v>466.1</v>
          </cell>
        </row>
        <row r="1105">
          <cell r="AJ1105">
            <v>466.1</v>
          </cell>
        </row>
        <row r="1106">
          <cell r="AJ1106">
            <v>466.1</v>
          </cell>
        </row>
        <row r="1107">
          <cell r="AJ1107">
            <v>466.1</v>
          </cell>
        </row>
        <row r="1108">
          <cell r="AJ1108">
            <v>466.1</v>
          </cell>
        </row>
        <row r="1109">
          <cell r="AJ1109">
            <v>466.1</v>
          </cell>
        </row>
        <row r="1110">
          <cell r="AJ1110">
            <v>466.1</v>
          </cell>
        </row>
        <row r="1111">
          <cell r="AJ1111">
            <v>466.1</v>
          </cell>
        </row>
        <row r="1112">
          <cell r="AJ1112">
            <v>466.1</v>
          </cell>
        </row>
        <row r="1113">
          <cell r="AJ1113">
            <v>466.1</v>
          </cell>
        </row>
        <row r="1114">
          <cell r="AJ1114">
            <v>466.1</v>
          </cell>
        </row>
        <row r="1115">
          <cell r="AJ1115">
            <v>466.1</v>
          </cell>
        </row>
        <row r="1116">
          <cell r="AJ1116">
            <v>466.1</v>
          </cell>
        </row>
        <row r="1117">
          <cell r="AJ1117">
            <v>466.1</v>
          </cell>
        </row>
        <row r="1118">
          <cell r="AJ1118">
            <v>466.1</v>
          </cell>
        </row>
        <row r="1119">
          <cell r="AJ1119">
            <v>466.1</v>
          </cell>
        </row>
        <row r="1120">
          <cell r="AJ1120">
            <v>466.1</v>
          </cell>
        </row>
        <row r="1121">
          <cell r="AJ1121">
            <v>466.1</v>
          </cell>
        </row>
        <row r="1122">
          <cell r="AJ1122">
            <v>466.1</v>
          </cell>
        </row>
        <row r="1123">
          <cell r="AJ1123">
            <v>466.1</v>
          </cell>
        </row>
        <row r="1124">
          <cell r="AJ1124">
            <v>466.1</v>
          </cell>
        </row>
        <row r="1125">
          <cell r="AJ1125">
            <v>466.1</v>
          </cell>
        </row>
        <row r="1126">
          <cell r="AJ1126">
            <v>466.1</v>
          </cell>
        </row>
        <row r="1127">
          <cell r="AJ1127">
            <v>466.1</v>
          </cell>
        </row>
        <row r="1128">
          <cell r="AJ1128">
            <v>466.1</v>
          </cell>
        </row>
        <row r="1129">
          <cell r="AJ1129">
            <v>466.1</v>
          </cell>
        </row>
        <row r="1130">
          <cell r="AJ1130">
            <v>466.1</v>
          </cell>
        </row>
        <row r="1131">
          <cell r="AJ1131">
            <v>466.1</v>
          </cell>
        </row>
        <row r="1132">
          <cell r="AJ1132">
            <v>466.1</v>
          </cell>
        </row>
        <row r="1133">
          <cell r="AJ1133">
            <v>466.1</v>
          </cell>
        </row>
        <row r="1134">
          <cell r="AJ1134">
            <v>466.1</v>
          </cell>
        </row>
        <row r="1135">
          <cell r="AJ1135">
            <v>466.1</v>
          </cell>
        </row>
        <row r="1136">
          <cell r="AJ1136">
            <v>466.1</v>
          </cell>
        </row>
        <row r="1137">
          <cell r="AJ1137">
            <v>466.1</v>
          </cell>
        </row>
        <row r="1138">
          <cell r="AJ1138">
            <v>466.1</v>
          </cell>
        </row>
        <row r="1139">
          <cell r="AJ1139">
            <v>466.1</v>
          </cell>
        </row>
        <row r="1140">
          <cell r="AJ1140">
            <v>466.1</v>
          </cell>
        </row>
        <row r="1141">
          <cell r="AJ1141">
            <v>466.1</v>
          </cell>
        </row>
        <row r="1142">
          <cell r="AJ1142">
            <v>466.1</v>
          </cell>
        </row>
        <row r="1143">
          <cell r="AJ1143">
            <v>466.1</v>
          </cell>
        </row>
        <row r="1144">
          <cell r="AJ1144">
            <v>466.1</v>
          </cell>
        </row>
        <row r="1145">
          <cell r="AJ1145">
            <v>466.1</v>
          </cell>
        </row>
        <row r="1146">
          <cell r="AJ1146">
            <v>466.1</v>
          </cell>
        </row>
        <row r="1147">
          <cell r="AJ1147">
            <v>466.1</v>
          </cell>
        </row>
        <row r="1148">
          <cell r="AJ1148">
            <v>466.1</v>
          </cell>
        </row>
        <row r="1149">
          <cell r="AJ1149">
            <v>466.1</v>
          </cell>
        </row>
        <row r="1150">
          <cell r="AJ1150">
            <v>466.1</v>
          </cell>
        </row>
        <row r="1151">
          <cell r="AJ1151">
            <v>466.1</v>
          </cell>
        </row>
        <row r="1152">
          <cell r="AJ1152">
            <v>466.1</v>
          </cell>
        </row>
        <row r="1153">
          <cell r="AJ1153">
            <v>466.1</v>
          </cell>
        </row>
        <row r="1154">
          <cell r="AJ1154">
            <v>466.1</v>
          </cell>
        </row>
        <row r="1155">
          <cell r="AJ1155">
            <v>466.1</v>
          </cell>
        </row>
        <row r="1156">
          <cell r="AJ1156">
            <v>466.1</v>
          </cell>
        </row>
        <row r="1157">
          <cell r="AJ1157">
            <v>466.1</v>
          </cell>
        </row>
        <row r="1158">
          <cell r="AJ1158">
            <v>466.1</v>
          </cell>
        </row>
        <row r="1159">
          <cell r="AJ1159">
            <v>466.1</v>
          </cell>
        </row>
        <row r="1160">
          <cell r="AJ1160">
            <v>466.1</v>
          </cell>
        </row>
        <row r="1161">
          <cell r="AJ1161">
            <v>466.1</v>
          </cell>
        </row>
        <row r="1162">
          <cell r="AJ1162">
            <v>466.1</v>
          </cell>
        </row>
        <row r="1163">
          <cell r="AJ1163">
            <v>466.1</v>
          </cell>
        </row>
        <row r="1164">
          <cell r="AJ1164">
            <v>466.1</v>
          </cell>
        </row>
        <row r="1165">
          <cell r="AJ1165">
            <v>466.1</v>
          </cell>
        </row>
        <row r="1166">
          <cell r="AJ1166">
            <v>466.1</v>
          </cell>
        </row>
        <row r="1167">
          <cell r="AJ1167">
            <v>466.1</v>
          </cell>
        </row>
        <row r="1168">
          <cell r="AJ1168">
            <v>466.1</v>
          </cell>
        </row>
        <row r="1169">
          <cell r="AJ1169">
            <v>466.1</v>
          </cell>
        </row>
        <row r="1170">
          <cell r="AJ1170">
            <v>466.1</v>
          </cell>
        </row>
        <row r="1171">
          <cell r="AJ1171">
            <v>466.1</v>
          </cell>
        </row>
        <row r="1172">
          <cell r="AJ1172">
            <v>466.1</v>
          </cell>
        </row>
        <row r="1173">
          <cell r="AJ1173">
            <v>466.1</v>
          </cell>
        </row>
        <row r="1174">
          <cell r="AJ1174">
            <v>466.1</v>
          </cell>
        </row>
        <row r="1175">
          <cell r="AJ1175">
            <v>466.1</v>
          </cell>
        </row>
        <row r="1176">
          <cell r="AJ1176">
            <v>466.1</v>
          </cell>
        </row>
        <row r="1177">
          <cell r="AJ1177">
            <v>466.1</v>
          </cell>
        </row>
        <row r="1178">
          <cell r="AJ1178">
            <v>466.1</v>
          </cell>
        </row>
        <row r="1179">
          <cell r="AJ1179">
            <v>466.1</v>
          </cell>
        </row>
        <row r="1180">
          <cell r="AJ1180">
            <v>466.1</v>
          </cell>
        </row>
        <row r="1181">
          <cell r="AJ1181">
            <v>466.1</v>
          </cell>
        </row>
        <row r="1182">
          <cell r="AJ1182">
            <v>466.1</v>
          </cell>
        </row>
        <row r="1183">
          <cell r="AJ1183">
            <v>466.1</v>
          </cell>
        </row>
        <row r="1184">
          <cell r="AJ1184">
            <v>466.1</v>
          </cell>
        </row>
        <row r="1185">
          <cell r="AJ1185">
            <v>466.1</v>
          </cell>
        </row>
        <row r="1186">
          <cell r="AJ1186">
            <v>466.1</v>
          </cell>
        </row>
        <row r="1187">
          <cell r="AJ1187">
            <v>466.1</v>
          </cell>
        </row>
        <row r="1188">
          <cell r="AJ1188">
            <v>466.1</v>
          </cell>
        </row>
        <row r="1189">
          <cell r="AJ1189">
            <v>466.1</v>
          </cell>
        </row>
        <row r="1190">
          <cell r="AJ1190">
            <v>466.1</v>
          </cell>
        </row>
        <row r="1191">
          <cell r="AJ1191">
            <v>466.1</v>
          </cell>
        </row>
        <row r="1192">
          <cell r="AJ1192">
            <v>466.1</v>
          </cell>
        </row>
        <row r="1193">
          <cell r="AJ1193">
            <v>466.1</v>
          </cell>
        </row>
        <row r="1194">
          <cell r="AJ1194">
            <v>466.1</v>
          </cell>
        </row>
        <row r="1195">
          <cell r="AJ1195">
            <v>466.1</v>
          </cell>
        </row>
        <row r="1196">
          <cell r="AJ1196">
            <v>466.1</v>
          </cell>
        </row>
        <row r="1197">
          <cell r="AJ1197">
            <v>466.1</v>
          </cell>
        </row>
        <row r="1198">
          <cell r="AJ1198">
            <v>466.1</v>
          </cell>
        </row>
        <row r="1199">
          <cell r="AJ1199">
            <v>466.1</v>
          </cell>
        </row>
        <row r="1200">
          <cell r="AJ1200">
            <v>466.1</v>
          </cell>
        </row>
        <row r="1201">
          <cell r="AJ1201">
            <v>466.1</v>
          </cell>
        </row>
        <row r="1202">
          <cell r="AJ1202">
            <v>466.1</v>
          </cell>
        </row>
        <row r="1203">
          <cell r="AJ1203">
            <v>466.1</v>
          </cell>
        </row>
        <row r="1204">
          <cell r="AJ1204">
            <v>466.1</v>
          </cell>
        </row>
        <row r="1205">
          <cell r="AJ1205">
            <v>466.1</v>
          </cell>
        </row>
        <row r="1206">
          <cell r="AJ1206">
            <v>466.1</v>
          </cell>
        </row>
        <row r="1207">
          <cell r="AJ1207">
            <v>466.1</v>
          </cell>
        </row>
        <row r="1208">
          <cell r="AJ1208">
            <v>466.1</v>
          </cell>
        </row>
        <row r="1209">
          <cell r="AJ1209">
            <v>466.1</v>
          </cell>
        </row>
        <row r="1210">
          <cell r="AJ1210">
            <v>466.1</v>
          </cell>
        </row>
        <row r="1211">
          <cell r="AJ1211">
            <v>466.1</v>
          </cell>
        </row>
        <row r="1212">
          <cell r="AJ1212">
            <v>466.1</v>
          </cell>
        </row>
        <row r="1213">
          <cell r="AJ1213">
            <v>466.1</v>
          </cell>
        </row>
        <row r="1214">
          <cell r="AJ1214">
            <v>466.1</v>
          </cell>
        </row>
        <row r="1215">
          <cell r="AJ1215">
            <v>466.1</v>
          </cell>
        </row>
        <row r="1216">
          <cell r="AJ1216">
            <v>466.1</v>
          </cell>
        </row>
        <row r="1217">
          <cell r="AJ1217">
            <v>466.1</v>
          </cell>
        </row>
        <row r="1218">
          <cell r="AJ1218">
            <v>466.1</v>
          </cell>
        </row>
        <row r="1219">
          <cell r="AJ1219">
            <v>466.1</v>
          </cell>
        </row>
        <row r="1220">
          <cell r="AJ1220">
            <v>466.1</v>
          </cell>
        </row>
        <row r="1221">
          <cell r="AJ1221">
            <v>466.1</v>
          </cell>
        </row>
        <row r="1222">
          <cell r="AJ1222">
            <v>466.1</v>
          </cell>
        </row>
        <row r="1223">
          <cell r="AJ1223">
            <v>466.1</v>
          </cell>
        </row>
        <row r="1224">
          <cell r="AJ1224">
            <v>466.1</v>
          </cell>
        </row>
        <row r="1225">
          <cell r="AJ1225">
            <v>466.1</v>
          </cell>
        </row>
        <row r="1226">
          <cell r="AJ1226">
            <v>466.1</v>
          </cell>
        </row>
        <row r="1227">
          <cell r="AJ1227">
            <v>466.1</v>
          </cell>
        </row>
        <row r="1228">
          <cell r="AJ1228">
            <v>466.1</v>
          </cell>
        </row>
        <row r="1229">
          <cell r="AJ1229">
            <v>466.1</v>
          </cell>
        </row>
        <row r="1230">
          <cell r="AJ1230">
            <v>466.1</v>
          </cell>
        </row>
        <row r="1231">
          <cell r="AJ1231">
            <v>466.1</v>
          </cell>
        </row>
        <row r="1232">
          <cell r="AJ1232">
            <v>466.1</v>
          </cell>
        </row>
        <row r="1233">
          <cell r="AJ1233">
            <v>466.1</v>
          </cell>
        </row>
        <row r="1234">
          <cell r="AJ1234">
            <v>466.1</v>
          </cell>
        </row>
        <row r="1235">
          <cell r="AJ1235">
            <v>466.1</v>
          </cell>
        </row>
        <row r="1236">
          <cell r="AJ1236">
            <v>466.1</v>
          </cell>
        </row>
        <row r="1237">
          <cell r="AJ1237">
            <v>466.1</v>
          </cell>
        </row>
        <row r="1238">
          <cell r="AJ1238">
            <v>466.1</v>
          </cell>
        </row>
        <row r="1239">
          <cell r="AJ1239">
            <v>466.1</v>
          </cell>
        </row>
        <row r="1240">
          <cell r="AJ1240">
            <v>466.1</v>
          </cell>
        </row>
        <row r="1241">
          <cell r="AJ1241">
            <v>466.1</v>
          </cell>
        </row>
        <row r="1242">
          <cell r="AJ1242">
            <v>466.1</v>
          </cell>
        </row>
        <row r="1243">
          <cell r="AJ1243">
            <v>466.1</v>
          </cell>
        </row>
        <row r="1244">
          <cell r="AJ1244">
            <v>466.1</v>
          </cell>
        </row>
        <row r="1245">
          <cell r="AJ1245">
            <v>466.1</v>
          </cell>
        </row>
        <row r="1246">
          <cell r="AJ1246">
            <v>466.1</v>
          </cell>
        </row>
        <row r="1247">
          <cell r="AJ1247">
            <v>466.1</v>
          </cell>
        </row>
        <row r="1248">
          <cell r="AJ1248">
            <v>466.1</v>
          </cell>
        </row>
        <row r="1249">
          <cell r="AJ1249">
            <v>466.1</v>
          </cell>
        </row>
        <row r="1250">
          <cell r="AJ1250">
            <v>466.1</v>
          </cell>
        </row>
        <row r="1251">
          <cell r="AJ1251">
            <v>466.1</v>
          </cell>
        </row>
        <row r="1252">
          <cell r="AJ1252">
            <v>466.1</v>
          </cell>
        </row>
        <row r="1253">
          <cell r="AJ1253">
            <v>466.1</v>
          </cell>
        </row>
        <row r="1254">
          <cell r="AJ1254">
            <v>466.1</v>
          </cell>
        </row>
        <row r="1255">
          <cell r="AJ1255">
            <v>466.1</v>
          </cell>
        </row>
        <row r="1256">
          <cell r="AJ1256">
            <v>466.1</v>
          </cell>
        </row>
        <row r="1257">
          <cell r="AJ1257">
            <v>466.1</v>
          </cell>
        </row>
        <row r="1258">
          <cell r="AJ1258">
            <v>466.1</v>
          </cell>
        </row>
        <row r="1259">
          <cell r="AJ1259">
            <v>466.1</v>
          </cell>
        </row>
        <row r="1260">
          <cell r="AJ1260">
            <v>466.1</v>
          </cell>
        </row>
        <row r="1261">
          <cell r="AJ1261">
            <v>466.1</v>
          </cell>
        </row>
        <row r="1262">
          <cell r="AJ1262">
            <v>466.1</v>
          </cell>
        </row>
        <row r="1263">
          <cell r="AJ1263">
            <v>466.1</v>
          </cell>
        </row>
        <row r="1264">
          <cell r="AJ1264">
            <v>466.1</v>
          </cell>
        </row>
        <row r="1265">
          <cell r="AJ1265">
            <v>466.1</v>
          </cell>
        </row>
        <row r="1266">
          <cell r="AJ1266">
            <v>466.1</v>
          </cell>
        </row>
        <row r="1267">
          <cell r="AJ1267">
            <v>466.1</v>
          </cell>
        </row>
        <row r="1268">
          <cell r="AJ1268">
            <v>466.1</v>
          </cell>
        </row>
        <row r="1269">
          <cell r="AJ1269">
            <v>466.1</v>
          </cell>
        </row>
        <row r="1270">
          <cell r="AJ1270">
            <v>466.1</v>
          </cell>
        </row>
        <row r="1271">
          <cell r="AJ1271">
            <v>466.1</v>
          </cell>
        </row>
        <row r="1272">
          <cell r="AJ1272">
            <v>466.1</v>
          </cell>
        </row>
        <row r="1273">
          <cell r="AJ1273">
            <v>466.1</v>
          </cell>
        </row>
        <row r="1274">
          <cell r="AJ1274">
            <v>466.1</v>
          </cell>
        </row>
        <row r="1275">
          <cell r="AJ1275">
            <v>466.1</v>
          </cell>
        </row>
        <row r="1276">
          <cell r="AJ1276">
            <v>466.1</v>
          </cell>
        </row>
        <row r="1277">
          <cell r="AJ1277">
            <v>466.1</v>
          </cell>
        </row>
        <row r="1278">
          <cell r="AJ1278">
            <v>466.1</v>
          </cell>
        </row>
        <row r="1279">
          <cell r="AJ1279">
            <v>466.1</v>
          </cell>
        </row>
        <row r="1280">
          <cell r="AJ1280">
            <v>466.1</v>
          </cell>
        </row>
        <row r="1281">
          <cell r="AJ1281">
            <v>466.1</v>
          </cell>
        </row>
        <row r="1282">
          <cell r="AJ1282">
            <v>466.1</v>
          </cell>
        </row>
        <row r="1283">
          <cell r="AJ1283">
            <v>466.1</v>
          </cell>
        </row>
        <row r="1284">
          <cell r="AJ1284">
            <v>466.1</v>
          </cell>
        </row>
        <row r="1285">
          <cell r="AJ1285">
            <v>466.1</v>
          </cell>
        </row>
        <row r="1286">
          <cell r="AJ1286">
            <v>466.1</v>
          </cell>
        </row>
        <row r="1287">
          <cell r="AJ1287">
            <v>466.1</v>
          </cell>
        </row>
        <row r="1288">
          <cell r="AJ1288">
            <v>466.1</v>
          </cell>
        </row>
        <row r="1289">
          <cell r="AJ1289">
            <v>466.1</v>
          </cell>
        </row>
        <row r="1290">
          <cell r="AJ1290">
            <v>466.1</v>
          </cell>
        </row>
        <row r="1291">
          <cell r="AJ1291">
            <v>466.1</v>
          </cell>
        </row>
        <row r="1292">
          <cell r="AJ1292">
            <v>466.1</v>
          </cell>
        </row>
        <row r="1293">
          <cell r="AJ1293">
            <v>466.1</v>
          </cell>
        </row>
        <row r="1294">
          <cell r="AJ1294">
            <v>466.1</v>
          </cell>
        </row>
        <row r="1295">
          <cell r="AJ1295">
            <v>466.1</v>
          </cell>
        </row>
        <row r="1296">
          <cell r="AJ1296">
            <v>466.1</v>
          </cell>
        </row>
        <row r="1297">
          <cell r="AJ1297">
            <v>466.1</v>
          </cell>
        </row>
        <row r="1298">
          <cell r="AJ1298">
            <v>466.1</v>
          </cell>
        </row>
        <row r="1299">
          <cell r="AJ1299">
            <v>466.1</v>
          </cell>
        </row>
        <row r="1300">
          <cell r="AJ1300">
            <v>466.1</v>
          </cell>
        </row>
        <row r="1301">
          <cell r="AJ1301">
            <v>466.1</v>
          </cell>
        </row>
        <row r="1302">
          <cell r="AJ1302">
            <v>466.1</v>
          </cell>
        </row>
        <row r="1303">
          <cell r="AJ1303">
            <v>466.1</v>
          </cell>
        </row>
        <row r="1304">
          <cell r="AJ1304">
            <v>466.1</v>
          </cell>
        </row>
        <row r="1305">
          <cell r="AJ1305">
            <v>466.1</v>
          </cell>
        </row>
        <row r="1306">
          <cell r="AJ1306">
            <v>466.1</v>
          </cell>
        </row>
        <row r="1307">
          <cell r="AJ1307">
            <v>466.1</v>
          </cell>
        </row>
        <row r="1308">
          <cell r="AJ1308">
            <v>466.1</v>
          </cell>
        </row>
        <row r="1309">
          <cell r="AJ1309">
            <v>466.1</v>
          </cell>
        </row>
        <row r="1310">
          <cell r="AJ1310">
            <v>466.1</v>
          </cell>
        </row>
        <row r="1311">
          <cell r="AJ1311">
            <v>466.1</v>
          </cell>
        </row>
        <row r="1312">
          <cell r="AJ1312">
            <v>466.1</v>
          </cell>
        </row>
        <row r="1313">
          <cell r="AJ1313">
            <v>466.1</v>
          </cell>
        </row>
        <row r="1314">
          <cell r="AJ1314">
            <v>466.1</v>
          </cell>
        </row>
        <row r="1315">
          <cell r="AJ1315">
            <v>466.1</v>
          </cell>
        </row>
        <row r="1316">
          <cell r="AJ1316">
            <v>466.1</v>
          </cell>
        </row>
        <row r="1317">
          <cell r="AJ1317">
            <v>466.1</v>
          </cell>
        </row>
        <row r="1318">
          <cell r="AJ1318">
            <v>466.1</v>
          </cell>
        </row>
        <row r="1319">
          <cell r="AJ1319">
            <v>466.1</v>
          </cell>
        </row>
        <row r="1320">
          <cell r="AJ1320">
            <v>466.1</v>
          </cell>
        </row>
        <row r="1321">
          <cell r="AJ1321">
            <v>466.1</v>
          </cell>
        </row>
        <row r="1322">
          <cell r="AJ1322">
            <v>466.1</v>
          </cell>
        </row>
        <row r="1323">
          <cell r="AJ1323">
            <v>466.1</v>
          </cell>
        </row>
        <row r="1324">
          <cell r="AJ1324">
            <v>466.1</v>
          </cell>
        </row>
        <row r="1325">
          <cell r="AJ1325">
            <v>466.1</v>
          </cell>
        </row>
        <row r="1326">
          <cell r="AJ1326">
            <v>466.1</v>
          </cell>
        </row>
        <row r="1327">
          <cell r="AJ1327">
            <v>466.1</v>
          </cell>
        </row>
        <row r="1328">
          <cell r="AJ1328">
            <v>466.1</v>
          </cell>
        </row>
        <row r="1329">
          <cell r="AJ1329">
            <v>466.1</v>
          </cell>
        </row>
        <row r="1330">
          <cell r="AJ1330">
            <v>466.1</v>
          </cell>
        </row>
        <row r="1331">
          <cell r="AJ1331">
            <v>466.1</v>
          </cell>
        </row>
        <row r="1332">
          <cell r="AJ1332">
            <v>466.1</v>
          </cell>
        </row>
        <row r="1333">
          <cell r="AJ1333">
            <v>466.1</v>
          </cell>
        </row>
        <row r="1334">
          <cell r="AJ1334">
            <v>466.1</v>
          </cell>
        </row>
        <row r="1335">
          <cell r="AJ1335">
            <v>466.1</v>
          </cell>
        </row>
        <row r="1336">
          <cell r="AJ1336">
            <v>466.1</v>
          </cell>
        </row>
        <row r="1337">
          <cell r="AJ1337">
            <v>466.1</v>
          </cell>
        </row>
        <row r="1338">
          <cell r="AJ1338">
            <v>466.1</v>
          </cell>
        </row>
        <row r="1339">
          <cell r="AJ1339">
            <v>466.1</v>
          </cell>
        </row>
        <row r="1340">
          <cell r="AJ1340">
            <v>466.1</v>
          </cell>
        </row>
        <row r="1341">
          <cell r="AJ1341">
            <v>466.1</v>
          </cell>
        </row>
        <row r="1342">
          <cell r="AJ1342">
            <v>466.1</v>
          </cell>
        </row>
        <row r="1343">
          <cell r="AJ1343">
            <v>466.1</v>
          </cell>
        </row>
        <row r="1344">
          <cell r="AJ1344">
            <v>466.1</v>
          </cell>
        </row>
        <row r="1345">
          <cell r="AJ1345">
            <v>466.1</v>
          </cell>
        </row>
        <row r="1346">
          <cell r="AJ1346">
            <v>466.1</v>
          </cell>
        </row>
        <row r="1347">
          <cell r="AJ1347">
            <v>466.1</v>
          </cell>
        </row>
        <row r="1348">
          <cell r="AJ1348">
            <v>466.1</v>
          </cell>
        </row>
        <row r="1349">
          <cell r="AJ1349">
            <v>466.1</v>
          </cell>
        </row>
        <row r="1350">
          <cell r="AJ1350">
            <v>466.1</v>
          </cell>
        </row>
        <row r="1351">
          <cell r="AJ1351">
            <v>466.1</v>
          </cell>
        </row>
        <row r="1352">
          <cell r="AJ1352">
            <v>466.1</v>
          </cell>
        </row>
        <row r="1353">
          <cell r="AJ1353">
            <v>466.1</v>
          </cell>
        </row>
        <row r="1354">
          <cell r="AJ1354">
            <v>466.1</v>
          </cell>
        </row>
        <row r="1355">
          <cell r="AJ1355">
            <v>466.1</v>
          </cell>
        </row>
        <row r="1356">
          <cell r="AJ1356">
            <v>466.1</v>
          </cell>
        </row>
        <row r="1357">
          <cell r="AJ1357">
            <v>466.1</v>
          </cell>
        </row>
        <row r="1358">
          <cell r="AJ1358">
            <v>466.1</v>
          </cell>
        </row>
        <row r="1359">
          <cell r="AJ1359">
            <v>466.1</v>
          </cell>
        </row>
        <row r="1360">
          <cell r="AJ1360">
            <v>466.1</v>
          </cell>
        </row>
        <row r="1361">
          <cell r="AJ1361">
            <v>466.1</v>
          </cell>
        </row>
        <row r="1362">
          <cell r="AJ1362">
            <v>466.1</v>
          </cell>
        </row>
        <row r="1363">
          <cell r="AJ1363">
            <v>466.1</v>
          </cell>
        </row>
        <row r="1364">
          <cell r="AJ1364">
            <v>466.1</v>
          </cell>
        </row>
        <row r="1365">
          <cell r="AJ1365">
            <v>466.1</v>
          </cell>
        </row>
        <row r="1366">
          <cell r="AJ1366">
            <v>466.1</v>
          </cell>
        </row>
        <row r="1367">
          <cell r="AJ1367">
            <v>466.1</v>
          </cell>
        </row>
        <row r="1368">
          <cell r="AJ1368">
            <v>466.1</v>
          </cell>
        </row>
        <row r="1369">
          <cell r="AJ1369">
            <v>466.1</v>
          </cell>
        </row>
        <row r="1370">
          <cell r="AJ1370">
            <v>466.1</v>
          </cell>
        </row>
        <row r="1371">
          <cell r="AJ1371">
            <v>466.1</v>
          </cell>
        </row>
        <row r="1372">
          <cell r="AJ1372">
            <v>466.1</v>
          </cell>
        </row>
        <row r="1373">
          <cell r="AJ1373">
            <v>466.1</v>
          </cell>
        </row>
        <row r="1374">
          <cell r="AJ1374">
            <v>466.1</v>
          </cell>
        </row>
        <row r="1375">
          <cell r="AJ1375">
            <v>466.1</v>
          </cell>
        </row>
        <row r="1376">
          <cell r="AJ1376">
            <v>466.1</v>
          </cell>
        </row>
        <row r="1377">
          <cell r="AJ1377">
            <v>466.1</v>
          </cell>
        </row>
        <row r="1378">
          <cell r="AJ1378">
            <v>466.1</v>
          </cell>
        </row>
        <row r="1379">
          <cell r="AJ1379">
            <v>466.1</v>
          </cell>
        </row>
        <row r="1380">
          <cell r="AJ1380">
            <v>466.1</v>
          </cell>
        </row>
        <row r="1381">
          <cell r="AJ1381">
            <v>466.1</v>
          </cell>
        </row>
        <row r="1382">
          <cell r="AJ1382">
            <v>466.1</v>
          </cell>
        </row>
        <row r="1383">
          <cell r="AJ1383">
            <v>466.1</v>
          </cell>
        </row>
        <row r="1384">
          <cell r="AJ1384">
            <v>466.1</v>
          </cell>
        </row>
        <row r="1385">
          <cell r="AJ1385">
            <v>466.1</v>
          </cell>
        </row>
        <row r="1386">
          <cell r="AJ1386">
            <v>466.1</v>
          </cell>
        </row>
        <row r="1387">
          <cell r="AJ1387">
            <v>466.1</v>
          </cell>
        </row>
        <row r="1388">
          <cell r="AJ1388">
            <v>466.1</v>
          </cell>
        </row>
        <row r="1389">
          <cell r="AJ1389">
            <v>466.1</v>
          </cell>
        </row>
        <row r="1390">
          <cell r="AJ1390">
            <v>466.1</v>
          </cell>
        </row>
        <row r="1391">
          <cell r="AJ1391">
            <v>466.1</v>
          </cell>
        </row>
        <row r="1392">
          <cell r="AJ1392">
            <v>466.1</v>
          </cell>
        </row>
        <row r="1393">
          <cell r="AJ1393">
            <v>466.1</v>
          </cell>
        </row>
        <row r="1394">
          <cell r="AJ1394">
            <v>466.1</v>
          </cell>
        </row>
        <row r="1395">
          <cell r="AJ1395">
            <v>466.1</v>
          </cell>
        </row>
        <row r="1396">
          <cell r="AJ1396">
            <v>466.1</v>
          </cell>
        </row>
        <row r="1397">
          <cell r="AJ1397">
            <v>466.1</v>
          </cell>
        </row>
        <row r="1398">
          <cell r="AJ1398">
            <v>466.1</v>
          </cell>
        </row>
        <row r="1399">
          <cell r="AJ1399">
            <v>466.1</v>
          </cell>
        </row>
        <row r="1400">
          <cell r="AJ1400">
            <v>466.1</v>
          </cell>
        </row>
        <row r="1401">
          <cell r="AJ1401">
            <v>466.1</v>
          </cell>
        </row>
        <row r="1402">
          <cell r="AJ1402">
            <v>466.1</v>
          </cell>
        </row>
        <row r="1403">
          <cell r="AJ1403">
            <v>466.1</v>
          </cell>
        </row>
        <row r="1404">
          <cell r="AJ1404">
            <v>466.1</v>
          </cell>
        </row>
        <row r="1405">
          <cell r="AJ1405">
            <v>466.1</v>
          </cell>
        </row>
        <row r="1406">
          <cell r="AJ1406">
            <v>466.1</v>
          </cell>
        </row>
        <row r="1407">
          <cell r="AJ1407">
            <v>466.1</v>
          </cell>
        </row>
        <row r="1408">
          <cell r="AJ1408">
            <v>466.1</v>
          </cell>
        </row>
        <row r="1409">
          <cell r="AJ1409">
            <v>466.1</v>
          </cell>
        </row>
        <row r="1410">
          <cell r="AJ1410">
            <v>466.1</v>
          </cell>
        </row>
        <row r="1411">
          <cell r="AJ1411">
            <v>466.1</v>
          </cell>
        </row>
        <row r="1412">
          <cell r="AJ1412">
            <v>466.1</v>
          </cell>
        </row>
        <row r="1413">
          <cell r="AJ1413">
            <v>466.1</v>
          </cell>
        </row>
        <row r="1414">
          <cell r="AJ1414">
            <v>466.1</v>
          </cell>
        </row>
        <row r="1415">
          <cell r="AJ1415">
            <v>466.1</v>
          </cell>
        </row>
        <row r="1416">
          <cell r="AJ1416">
            <v>466.1</v>
          </cell>
        </row>
        <row r="1417">
          <cell r="AJ1417">
            <v>466.1</v>
          </cell>
        </row>
        <row r="1418">
          <cell r="AJ1418">
            <v>466.1</v>
          </cell>
        </row>
        <row r="1419">
          <cell r="AJ1419">
            <v>466.1</v>
          </cell>
        </row>
        <row r="1420">
          <cell r="AJ1420">
            <v>466.1</v>
          </cell>
        </row>
        <row r="1421">
          <cell r="AJ1421">
            <v>466.1</v>
          </cell>
        </row>
        <row r="1422">
          <cell r="AJ1422">
            <v>466.1</v>
          </cell>
        </row>
        <row r="1423">
          <cell r="AJ1423">
            <v>466.1</v>
          </cell>
        </row>
        <row r="1424">
          <cell r="AJ1424">
            <v>466.1</v>
          </cell>
        </row>
        <row r="1425">
          <cell r="AJ1425">
            <v>466.1</v>
          </cell>
        </row>
        <row r="1426">
          <cell r="AJ1426">
            <v>466.1</v>
          </cell>
        </row>
        <row r="1427">
          <cell r="AJ1427">
            <v>466.1</v>
          </cell>
        </row>
        <row r="1428">
          <cell r="AJ1428">
            <v>466.1</v>
          </cell>
        </row>
        <row r="1429">
          <cell r="AJ1429">
            <v>466.1</v>
          </cell>
        </row>
        <row r="1430">
          <cell r="AJ1430">
            <v>466.1</v>
          </cell>
        </row>
        <row r="1431">
          <cell r="AJ1431">
            <v>466.1</v>
          </cell>
        </row>
        <row r="1432">
          <cell r="AJ1432">
            <v>466.1</v>
          </cell>
        </row>
        <row r="1433">
          <cell r="AJ1433">
            <v>466.1</v>
          </cell>
        </row>
        <row r="1434">
          <cell r="AJ1434">
            <v>466.1</v>
          </cell>
        </row>
        <row r="1435">
          <cell r="AJ1435">
            <v>466.1</v>
          </cell>
        </row>
        <row r="1436">
          <cell r="AJ1436">
            <v>466.1</v>
          </cell>
        </row>
        <row r="1437">
          <cell r="AJ1437">
            <v>466.1</v>
          </cell>
        </row>
        <row r="1438">
          <cell r="AJ1438">
            <v>466.1</v>
          </cell>
        </row>
        <row r="1439">
          <cell r="AJ1439">
            <v>466.1</v>
          </cell>
        </row>
        <row r="1440">
          <cell r="AJ1440">
            <v>466.1</v>
          </cell>
        </row>
        <row r="1441">
          <cell r="AJ1441">
            <v>466.1</v>
          </cell>
        </row>
        <row r="1442">
          <cell r="AJ1442">
            <v>466.1</v>
          </cell>
        </row>
        <row r="1443">
          <cell r="AJ1443">
            <v>466.1</v>
          </cell>
        </row>
        <row r="1444">
          <cell r="AJ1444">
            <v>466.1</v>
          </cell>
        </row>
        <row r="1445">
          <cell r="AJ1445">
            <v>466.1</v>
          </cell>
        </row>
        <row r="1446">
          <cell r="AJ1446">
            <v>466.1</v>
          </cell>
        </row>
        <row r="1447">
          <cell r="AJ1447">
            <v>466.1</v>
          </cell>
        </row>
        <row r="1448">
          <cell r="AJ1448">
            <v>466.1</v>
          </cell>
        </row>
        <row r="1449">
          <cell r="AJ1449">
            <v>466.1</v>
          </cell>
        </row>
        <row r="1450">
          <cell r="AJ1450">
            <v>466.1</v>
          </cell>
        </row>
        <row r="1451">
          <cell r="AJ1451">
            <v>466.1</v>
          </cell>
        </row>
        <row r="1452">
          <cell r="AJ1452">
            <v>466.1</v>
          </cell>
        </row>
        <row r="1453">
          <cell r="AJ1453">
            <v>466.1</v>
          </cell>
        </row>
        <row r="1454">
          <cell r="AJ1454">
            <v>466.1</v>
          </cell>
        </row>
        <row r="1455">
          <cell r="AJ1455">
            <v>466.1</v>
          </cell>
        </row>
        <row r="1456">
          <cell r="AJ1456">
            <v>466.1</v>
          </cell>
        </row>
        <row r="1457">
          <cell r="AJ1457">
            <v>466.1</v>
          </cell>
        </row>
        <row r="1458">
          <cell r="AJ1458">
            <v>466.1</v>
          </cell>
        </row>
        <row r="1459">
          <cell r="AJ1459">
            <v>466.1</v>
          </cell>
        </row>
        <row r="1460">
          <cell r="AJ1460">
            <v>466.1</v>
          </cell>
        </row>
        <row r="1461">
          <cell r="AJ1461">
            <v>466.1</v>
          </cell>
        </row>
        <row r="1462">
          <cell r="AJ1462">
            <v>466.1</v>
          </cell>
        </row>
        <row r="1463">
          <cell r="AJ1463">
            <v>466.1</v>
          </cell>
        </row>
        <row r="1464">
          <cell r="AJ1464">
            <v>466.1</v>
          </cell>
        </row>
        <row r="1465">
          <cell r="AJ1465">
            <v>466.1</v>
          </cell>
        </row>
        <row r="1466">
          <cell r="AJ1466">
            <v>466.1</v>
          </cell>
        </row>
        <row r="1467">
          <cell r="AJ1467">
            <v>466.1</v>
          </cell>
        </row>
        <row r="1468">
          <cell r="AJ1468">
            <v>466.1</v>
          </cell>
        </row>
        <row r="1469">
          <cell r="AJ1469">
            <v>466.1</v>
          </cell>
        </row>
        <row r="1470">
          <cell r="AJ1470">
            <v>466.1</v>
          </cell>
        </row>
        <row r="1471">
          <cell r="AJ1471">
            <v>466.1</v>
          </cell>
        </row>
        <row r="1472">
          <cell r="AJ1472">
            <v>466.1</v>
          </cell>
        </row>
        <row r="1473">
          <cell r="AJ1473">
            <v>466.1</v>
          </cell>
        </row>
        <row r="1474">
          <cell r="AJ1474">
            <v>466.1</v>
          </cell>
        </row>
        <row r="1475">
          <cell r="AJ1475">
            <v>466.1</v>
          </cell>
        </row>
        <row r="1476">
          <cell r="AJ1476">
            <v>466.1</v>
          </cell>
        </row>
        <row r="1477">
          <cell r="AJ1477">
            <v>466.1</v>
          </cell>
        </row>
        <row r="1478">
          <cell r="AJ1478">
            <v>466.1</v>
          </cell>
        </row>
        <row r="1479">
          <cell r="AJ1479">
            <v>466.1</v>
          </cell>
        </row>
        <row r="1480">
          <cell r="AJ1480">
            <v>466.1</v>
          </cell>
        </row>
        <row r="1481">
          <cell r="AJ1481">
            <v>466.1</v>
          </cell>
        </row>
        <row r="1482">
          <cell r="AJ1482">
            <v>466.1</v>
          </cell>
        </row>
        <row r="1483">
          <cell r="AJ1483">
            <v>466.1</v>
          </cell>
        </row>
        <row r="1484">
          <cell r="AJ1484">
            <v>466.1</v>
          </cell>
        </row>
        <row r="1485">
          <cell r="AJ1485">
            <v>466.1</v>
          </cell>
        </row>
        <row r="1486">
          <cell r="AJ1486">
            <v>466.1</v>
          </cell>
        </row>
        <row r="1487">
          <cell r="AJ1487">
            <v>466.1</v>
          </cell>
        </row>
        <row r="1488">
          <cell r="AJ1488">
            <v>466.1</v>
          </cell>
        </row>
        <row r="1489">
          <cell r="AJ1489">
            <v>466.1</v>
          </cell>
        </row>
        <row r="1490">
          <cell r="AJ1490">
            <v>466.1</v>
          </cell>
        </row>
        <row r="1491">
          <cell r="AJ1491">
            <v>466.1</v>
          </cell>
        </row>
        <row r="1492">
          <cell r="AJ1492">
            <v>466.1</v>
          </cell>
        </row>
        <row r="1493">
          <cell r="AJ1493">
            <v>466.1</v>
          </cell>
        </row>
        <row r="1494">
          <cell r="AJ1494">
            <v>466.1</v>
          </cell>
        </row>
        <row r="1495">
          <cell r="AJ1495">
            <v>466.1</v>
          </cell>
        </row>
        <row r="1496">
          <cell r="AJ1496">
            <v>466.1</v>
          </cell>
        </row>
        <row r="1497">
          <cell r="AJ1497">
            <v>466.1</v>
          </cell>
        </row>
        <row r="1498">
          <cell r="AJ1498">
            <v>466.1</v>
          </cell>
        </row>
        <row r="1499">
          <cell r="AJ1499">
            <v>466.1</v>
          </cell>
        </row>
        <row r="1500">
          <cell r="AJ1500">
            <v>466.1</v>
          </cell>
        </row>
        <row r="1501">
          <cell r="AJ1501">
            <v>466.1</v>
          </cell>
        </row>
        <row r="1502">
          <cell r="AJ1502">
            <v>466.1</v>
          </cell>
        </row>
        <row r="1503">
          <cell r="AJ1503">
            <v>466.1</v>
          </cell>
        </row>
        <row r="1504">
          <cell r="AJ1504">
            <v>466.1</v>
          </cell>
        </row>
        <row r="1505">
          <cell r="AJ1505">
            <v>466.1</v>
          </cell>
        </row>
        <row r="1506">
          <cell r="AJ1506">
            <v>466.1</v>
          </cell>
        </row>
        <row r="1507">
          <cell r="AJ1507">
            <v>466.1</v>
          </cell>
        </row>
        <row r="1508">
          <cell r="AJ1508">
            <v>466.1</v>
          </cell>
        </row>
        <row r="1509">
          <cell r="AJ1509">
            <v>466.1</v>
          </cell>
        </row>
        <row r="1510">
          <cell r="AJ1510">
            <v>466.1</v>
          </cell>
        </row>
        <row r="1511">
          <cell r="AJ1511">
            <v>466.1</v>
          </cell>
        </row>
        <row r="1512">
          <cell r="AJ1512">
            <v>466.1</v>
          </cell>
        </row>
        <row r="1513">
          <cell r="AJ1513">
            <v>466.1</v>
          </cell>
        </row>
        <row r="1514">
          <cell r="AJ1514">
            <v>466.1</v>
          </cell>
        </row>
        <row r="1515">
          <cell r="AJ1515">
            <v>466.1</v>
          </cell>
        </row>
        <row r="1516">
          <cell r="AJ1516">
            <v>466.1</v>
          </cell>
        </row>
        <row r="1517">
          <cell r="AJ1517">
            <v>466.1</v>
          </cell>
        </row>
        <row r="1518">
          <cell r="AJ1518">
            <v>466.1</v>
          </cell>
        </row>
        <row r="1519">
          <cell r="AJ1519">
            <v>466.1</v>
          </cell>
        </row>
        <row r="1520">
          <cell r="AJ1520">
            <v>466.1</v>
          </cell>
        </row>
        <row r="1521">
          <cell r="AJ1521">
            <v>466.1</v>
          </cell>
        </row>
        <row r="1522">
          <cell r="AJ1522">
            <v>466.1</v>
          </cell>
        </row>
        <row r="1523">
          <cell r="AJ1523">
            <v>466.1</v>
          </cell>
        </row>
        <row r="1524">
          <cell r="AJ1524">
            <v>466.1</v>
          </cell>
        </row>
        <row r="1525">
          <cell r="AJ1525">
            <v>466.1</v>
          </cell>
        </row>
        <row r="1526">
          <cell r="AJ1526">
            <v>466.1</v>
          </cell>
        </row>
        <row r="1527">
          <cell r="AJ1527">
            <v>466.1</v>
          </cell>
        </row>
        <row r="1528">
          <cell r="AJ1528">
            <v>466.1</v>
          </cell>
        </row>
        <row r="1529">
          <cell r="AJ1529">
            <v>466.1</v>
          </cell>
        </row>
        <row r="1530">
          <cell r="AJ1530">
            <v>466.1</v>
          </cell>
        </row>
        <row r="1531">
          <cell r="AJ1531">
            <v>466.1</v>
          </cell>
        </row>
        <row r="1532">
          <cell r="AJ1532">
            <v>466.1</v>
          </cell>
        </row>
        <row r="1533">
          <cell r="AJ1533">
            <v>466.1</v>
          </cell>
        </row>
        <row r="1534">
          <cell r="AJ1534">
            <v>466.1</v>
          </cell>
        </row>
        <row r="1535">
          <cell r="AJ1535">
            <v>466.1</v>
          </cell>
        </row>
        <row r="1536">
          <cell r="AJ1536">
            <v>466.1</v>
          </cell>
        </row>
        <row r="1537">
          <cell r="AJ1537">
            <v>466.1</v>
          </cell>
        </row>
        <row r="1538">
          <cell r="AJ1538">
            <v>466.1</v>
          </cell>
        </row>
        <row r="1539">
          <cell r="AJ1539">
            <v>466.1</v>
          </cell>
        </row>
        <row r="1540">
          <cell r="AJ1540">
            <v>466.1</v>
          </cell>
        </row>
        <row r="1541">
          <cell r="AJ1541">
            <v>466.1</v>
          </cell>
        </row>
        <row r="1542">
          <cell r="AJ1542">
            <v>466.1</v>
          </cell>
        </row>
        <row r="1543">
          <cell r="AJ1543">
            <v>466.1</v>
          </cell>
        </row>
        <row r="1544">
          <cell r="AJ1544">
            <v>466.1</v>
          </cell>
        </row>
        <row r="1545">
          <cell r="AJ1545">
            <v>466.1</v>
          </cell>
        </row>
        <row r="1546">
          <cell r="AJ1546">
            <v>466.1</v>
          </cell>
        </row>
        <row r="1547">
          <cell r="AJ1547">
            <v>466.1</v>
          </cell>
        </row>
        <row r="1548">
          <cell r="AJ1548">
            <v>466.1</v>
          </cell>
        </row>
        <row r="1549">
          <cell r="AJ1549">
            <v>466.1</v>
          </cell>
        </row>
        <row r="1550">
          <cell r="AJ1550">
            <v>466.1</v>
          </cell>
        </row>
        <row r="1551">
          <cell r="AJ1551">
            <v>466.1</v>
          </cell>
        </row>
        <row r="1552">
          <cell r="AJ1552">
            <v>466.1</v>
          </cell>
        </row>
        <row r="1553">
          <cell r="AJ1553">
            <v>466.1</v>
          </cell>
        </row>
        <row r="1554">
          <cell r="AJ1554">
            <v>466.1</v>
          </cell>
        </row>
        <row r="1555">
          <cell r="AJ1555">
            <v>466.1</v>
          </cell>
        </row>
        <row r="1556">
          <cell r="AJ1556">
            <v>466.1</v>
          </cell>
        </row>
        <row r="1557">
          <cell r="AJ1557">
            <v>466.1</v>
          </cell>
        </row>
        <row r="1558">
          <cell r="AJ1558">
            <v>466.1</v>
          </cell>
        </row>
        <row r="1559">
          <cell r="AJ1559">
            <v>466.1</v>
          </cell>
        </row>
        <row r="1560">
          <cell r="AJ1560">
            <v>466.1</v>
          </cell>
        </row>
        <row r="1561">
          <cell r="AJ1561">
            <v>466.1</v>
          </cell>
        </row>
        <row r="1562">
          <cell r="AJ1562">
            <v>466.1</v>
          </cell>
        </row>
        <row r="1563">
          <cell r="AJ1563">
            <v>466.1</v>
          </cell>
        </row>
        <row r="1564">
          <cell r="AJ1564">
            <v>466.1</v>
          </cell>
        </row>
        <row r="1565">
          <cell r="AJ1565">
            <v>466.1</v>
          </cell>
        </row>
        <row r="1566">
          <cell r="AJ1566">
            <v>466.1</v>
          </cell>
        </row>
        <row r="1567">
          <cell r="AJ1567">
            <v>466.1</v>
          </cell>
        </row>
        <row r="1568">
          <cell r="AJ1568">
            <v>466.1</v>
          </cell>
        </row>
        <row r="1569">
          <cell r="AJ1569">
            <v>466.1</v>
          </cell>
        </row>
        <row r="1570">
          <cell r="AJ1570">
            <v>466.1</v>
          </cell>
        </row>
        <row r="1571">
          <cell r="AJ1571">
            <v>466.1</v>
          </cell>
        </row>
        <row r="1572">
          <cell r="AJ1572">
            <v>466.1</v>
          </cell>
        </row>
        <row r="1573">
          <cell r="AJ1573">
            <v>466.1</v>
          </cell>
        </row>
        <row r="1574">
          <cell r="AJ1574">
            <v>466.1</v>
          </cell>
        </row>
        <row r="1575">
          <cell r="AJ1575">
            <v>466.1</v>
          </cell>
        </row>
        <row r="1576">
          <cell r="AJ1576">
            <v>466.1</v>
          </cell>
        </row>
        <row r="1577">
          <cell r="AJ1577">
            <v>466.1</v>
          </cell>
        </row>
        <row r="1578">
          <cell r="AJ1578">
            <v>466.1</v>
          </cell>
        </row>
        <row r="1579">
          <cell r="AJ1579">
            <v>466.1</v>
          </cell>
        </row>
        <row r="1580">
          <cell r="AJ1580">
            <v>466.1</v>
          </cell>
        </row>
        <row r="1581">
          <cell r="AJ1581">
            <v>466.1</v>
          </cell>
        </row>
        <row r="1582">
          <cell r="AJ1582">
            <v>466.1</v>
          </cell>
        </row>
        <row r="1583">
          <cell r="AJ1583">
            <v>466.1</v>
          </cell>
        </row>
        <row r="1584">
          <cell r="AJ1584">
            <v>466.1</v>
          </cell>
        </row>
        <row r="1585">
          <cell r="AJ1585">
            <v>466.1</v>
          </cell>
        </row>
        <row r="1586">
          <cell r="AJ1586">
            <v>466.1</v>
          </cell>
        </row>
        <row r="1587">
          <cell r="AJ1587">
            <v>466.1</v>
          </cell>
        </row>
        <row r="1588">
          <cell r="AJ1588">
            <v>466.1</v>
          </cell>
        </row>
        <row r="1589">
          <cell r="AJ1589">
            <v>466.1</v>
          </cell>
        </row>
        <row r="1590">
          <cell r="AJ1590">
            <v>466.1</v>
          </cell>
        </row>
        <row r="1591">
          <cell r="AJ1591">
            <v>466.1</v>
          </cell>
        </row>
        <row r="1592">
          <cell r="AJ1592">
            <v>466.1</v>
          </cell>
        </row>
        <row r="1593">
          <cell r="AJ1593">
            <v>466.1</v>
          </cell>
        </row>
        <row r="1594">
          <cell r="AJ1594">
            <v>466.1</v>
          </cell>
        </row>
        <row r="1595">
          <cell r="AJ1595">
            <v>466.1</v>
          </cell>
        </row>
        <row r="1596">
          <cell r="AJ1596">
            <v>466.1</v>
          </cell>
        </row>
        <row r="1597">
          <cell r="AJ1597">
            <v>466.1</v>
          </cell>
        </row>
        <row r="1598">
          <cell r="AJ1598">
            <v>466.1</v>
          </cell>
        </row>
        <row r="1599">
          <cell r="AJ1599">
            <v>466.1</v>
          </cell>
        </row>
        <row r="1600">
          <cell r="AJ1600">
            <v>466.1</v>
          </cell>
        </row>
        <row r="1601">
          <cell r="AJ1601">
            <v>466.1</v>
          </cell>
        </row>
        <row r="1602">
          <cell r="AJ1602">
            <v>466.1</v>
          </cell>
        </row>
        <row r="1603">
          <cell r="AJ1603">
            <v>466.1</v>
          </cell>
        </row>
        <row r="1604">
          <cell r="AJ1604">
            <v>466.1</v>
          </cell>
        </row>
        <row r="1605">
          <cell r="AJ1605">
            <v>466.1</v>
          </cell>
        </row>
        <row r="1606">
          <cell r="AJ1606">
            <v>466.1</v>
          </cell>
        </row>
        <row r="1607">
          <cell r="AJ1607">
            <v>466.1</v>
          </cell>
        </row>
        <row r="1608">
          <cell r="AJ1608">
            <v>466.1</v>
          </cell>
        </row>
        <row r="1609">
          <cell r="AJ1609">
            <v>466.1</v>
          </cell>
        </row>
        <row r="1610">
          <cell r="AJ1610">
            <v>466.1</v>
          </cell>
        </row>
        <row r="1611">
          <cell r="AJ1611">
            <v>466.1</v>
          </cell>
        </row>
        <row r="1612">
          <cell r="AJ1612">
            <v>466.1</v>
          </cell>
        </row>
        <row r="1613">
          <cell r="AJ1613">
            <v>466.1</v>
          </cell>
        </row>
        <row r="1614">
          <cell r="AJ1614">
            <v>466.1</v>
          </cell>
        </row>
        <row r="1615">
          <cell r="AJ1615">
            <v>466.1</v>
          </cell>
        </row>
        <row r="1616">
          <cell r="AJ1616">
            <v>466.1</v>
          </cell>
        </row>
        <row r="1617">
          <cell r="AJ1617">
            <v>466.1</v>
          </cell>
        </row>
        <row r="1618">
          <cell r="AJ1618">
            <v>466.1</v>
          </cell>
        </row>
        <row r="1619">
          <cell r="AJ1619">
            <v>466.1</v>
          </cell>
        </row>
        <row r="1620">
          <cell r="AJ1620">
            <v>466.1</v>
          </cell>
        </row>
        <row r="1621">
          <cell r="AJ1621">
            <v>466.1</v>
          </cell>
        </row>
        <row r="1622">
          <cell r="AJ1622">
            <v>466.1</v>
          </cell>
        </row>
        <row r="1623">
          <cell r="AJ1623">
            <v>466.1</v>
          </cell>
        </row>
        <row r="1624">
          <cell r="AJ1624">
            <v>466.1</v>
          </cell>
        </row>
        <row r="1625">
          <cell r="AJ1625">
            <v>466.1</v>
          </cell>
        </row>
        <row r="1626">
          <cell r="AJ1626">
            <v>466.1</v>
          </cell>
        </row>
        <row r="1627">
          <cell r="AJ1627">
            <v>466.1</v>
          </cell>
        </row>
        <row r="1628">
          <cell r="AJ1628">
            <v>466.1</v>
          </cell>
        </row>
        <row r="1629">
          <cell r="AJ1629">
            <v>466.1</v>
          </cell>
        </row>
        <row r="1630">
          <cell r="AJ1630">
            <v>466.1</v>
          </cell>
        </row>
        <row r="1631">
          <cell r="AJ1631">
            <v>466.1</v>
          </cell>
        </row>
        <row r="1632">
          <cell r="AJ1632">
            <v>466.1</v>
          </cell>
        </row>
        <row r="1633">
          <cell r="AJ1633">
            <v>466.1</v>
          </cell>
        </row>
        <row r="1634">
          <cell r="AJ1634">
            <v>466.1</v>
          </cell>
        </row>
        <row r="1635">
          <cell r="AJ1635">
            <v>466.1</v>
          </cell>
        </row>
        <row r="1636">
          <cell r="AJ1636">
            <v>466.1</v>
          </cell>
        </row>
        <row r="1637">
          <cell r="AJ1637">
            <v>466.1</v>
          </cell>
        </row>
        <row r="1638">
          <cell r="AJ1638">
            <v>466.1</v>
          </cell>
        </row>
        <row r="1639">
          <cell r="AJ1639">
            <v>466.1</v>
          </cell>
        </row>
        <row r="1640">
          <cell r="AJ1640">
            <v>466.1</v>
          </cell>
        </row>
        <row r="1641">
          <cell r="AJ1641">
            <v>466.1</v>
          </cell>
        </row>
        <row r="1642">
          <cell r="AJ1642">
            <v>466.1</v>
          </cell>
        </row>
        <row r="1643">
          <cell r="AJ1643">
            <v>466.1</v>
          </cell>
        </row>
        <row r="1644">
          <cell r="AJ1644">
            <v>466.1</v>
          </cell>
        </row>
        <row r="1645">
          <cell r="AJ1645">
            <v>466.1</v>
          </cell>
        </row>
        <row r="1646">
          <cell r="AJ1646">
            <v>466.1</v>
          </cell>
        </row>
        <row r="1647">
          <cell r="AJ1647">
            <v>466.1</v>
          </cell>
        </row>
        <row r="1648">
          <cell r="AJ1648">
            <v>466.1</v>
          </cell>
        </row>
        <row r="1649">
          <cell r="AJ1649">
            <v>466.1</v>
          </cell>
        </row>
        <row r="1650">
          <cell r="AJ1650">
            <v>466.1</v>
          </cell>
        </row>
        <row r="1651">
          <cell r="AJ1651">
            <v>466.1</v>
          </cell>
        </row>
        <row r="1652">
          <cell r="AJ1652">
            <v>466.1</v>
          </cell>
        </row>
        <row r="1653">
          <cell r="AJ1653">
            <v>466.1</v>
          </cell>
        </row>
        <row r="1654">
          <cell r="AJ1654">
            <v>466.1</v>
          </cell>
        </row>
        <row r="1655">
          <cell r="AJ1655">
            <v>466.1</v>
          </cell>
        </row>
        <row r="1656">
          <cell r="AJ1656">
            <v>466.1</v>
          </cell>
        </row>
        <row r="1657">
          <cell r="AJ1657">
            <v>466.1</v>
          </cell>
        </row>
        <row r="1658">
          <cell r="AJ1658">
            <v>466.1</v>
          </cell>
        </row>
        <row r="1659">
          <cell r="AJ1659">
            <v>466.1</v>
          </cell>
        </row>
        <row r="1660">
          <cell r="AJ1660">
            <v>466.1</v>
          </cell>
        </row>
        <row r="1661">
          <cell r="AJ1661">
            <v>466.1</v>
          </cell>
        </row>
        <row r="1662">
          <cell r="AJ1662">
            <v>466.1</v>
          </cell>
        </row>
        <row r="1663">
          <cell r="AJ1663">
            <v>466.1</v>
          </cell>
        </row>
        <row r="1664">
          <cell r="AJ1664">
            <v>466.1</v>
          </cell>
        </row>
        <row r="1665">
          <cell r="AJ1665">
            <v>466.1</v>
          </cell>
        </row>
        <row r="1666">
          <cell r="AJ1666">
            <v>466.1</v>
          </cell>
        </row>
        <row r="1667">
          <cell r="AJ1667">
            <v>466.1</v>
          </cell>
        </row>
        <row r="1668">
          <cell r="AJ1668">
            <v>466.1</v>
          </cell>
        </row>
        <row r="1669">
          <cell r="AJ1669">
            <v>466.1</v>
          </cell>
        </row>
        <row r="1670">
          <cell r="AJ1670">
            <v>466.1</v>
          </cell>
        </row>
        <row r="1671">
          <cell r="AJ1671">
            <v>466.1</v>
          </cell>
        </row>
        <row r="1672">
          <cell r="AJ1672">
            <v>466.1</v>
          </cell>
        </row>
        <row r="1673">
          <cell r="AJ1673">
            <v>466.1</v>
          </cell>
        </row>
        <row r="1674">
          <cell r="AJ1674">
            <v>466.1</v>
          </cell>
        </row>
        <row r="1675">
          <cell r="AJ1675">
            <v>466.1</v>
          </cell>
        </row>
        <row r="1676">
          <cell r="AJ1676">
            <v>466.1</v>
          </cell>
        </row>
        <row r="1677">
          <cell r="AJ1677">
            <v>466.1</v>
          </cell>
        </row>
        <row r="1678">
          <cell r="AJ1678">
            <v>466.1</v>
          </cell>
        </row>
        <row r="1679">
          <cell r="AJ1679">
            <v>466.1</v>
          </cell>
        </row>
        <row r="1680">
          <cell r="AJ1680">
            <v>466.1</v>
          </cell>
        </row>
        <row r="1681">
          <cell r="AJ1681">
            <v>466.1</v>
          </cell>
        </row>
        <row r="1682">
          <cell r="AJ1682">
            <v>466.1</v>
          </cell>
        </row>
        <row r="1683">
          <cell r="AJ1683">
            <v>466.1</v>
          </cell>
        </row>
        <row r="1684">
          <cell r="AJ1684">
            <v>466.1</v>
          </cell>
        </row>
        <row r="1685">
          <cell r="AJ1685">
            <v>466.1</v>
          </cell>
        </row>
        <row r="1686">
          <cell r="AJ1686">
            <v>466.1</v>
          </cell>
        </row>
        <row r="1687">
          <cell r="AJ1687">
            <v>466.1</v>
          </cell>
        </row>
        <row r="1688">
          <cell r="AJ1688">
            <v>466.1</v>
          </cell>
        </row>
        <row r="1689">
          <cell r="AJ1689">
            <v>466.1</v>
          </cell>
        </row>
        <row r="1690">
          <cell r="AJ1690">
            <v>466.1</v>
          </cell>
        </row>
        <row r="1691">
          <cell r="AJ1691">
            <v>466.1</v>
          </cell>
        </row>
        <row r="1692">
          <cell r="AJ1692">
            <v>466.1</v>
          </cell>
        </row>
        <row r="1693">
          <cell r="AJ1693">
            <v>466.1</v>
          </cell>
        </row>
        <row r="1694">
          <cell r="AJ1694">
            <v>466.1</v>
          </cell>
        </row>
        <row r="1695">
          <cell r="AJ1695">
            <v>466.1</v>
          </cell>
        </row>
        <row r="1696">
          <cell r="AJ1696">
            <v>466.1</v>
          </cell>
        </row>
        <row r="1697">
          <cell r="AJ1697">
            <v>466.1</v>
          </cell>
        </row>
        <row r="1698">
          <cell r="AJ1698">
            <v>466.1</v>
          </cell>
        </row>
        <row r="1699">
          <cell r="AJ1699">
            <v>466.1</v>
          </cell>
        </row>
        <row r="1700">
          <cell r="AJ1700">
            <v>466.1</v>
          </cell>
        </row>
        <row r="1701">
          <cell r="AJ1701">
            <v>466.1</v>
          </cell>
        </row>
        <row r="1702">
          <cell r="AJ1702">
            <v>466.1</v>
          </cell>
        </row>
        <row r="1703">
          <cell r="AJ1703">
            <v>466.1</v>
          </cell>
        </row>
        <row r="1704">
          <cell r="AJ1704">
            <v>466.1</v>
          </cell>
        </row>
        <row r="1705">
          <cell r="AJ1705">
            <v>466.1</v>
          </cell>
        </row>
        <row r="1706">
          <cell r="AJ1706">
            <v>466.1</v>
          </cell>
        </row>
        <row r="1707">
          <cell r="AJ1707">
            <v>466.1</v>
          </cell>
        </row>
        <row r="1708">
          <cell r="AJ1708">
            <v>466.1</v>
          </cell>
        </row>
        <row r="1709">
          <cell r="AJ1709">
            <v>466.1</v>
          </cell>
        </row>
        <row r="1710">
          <cell r="AJ1710">
            <v>466.1</v>
          </cell>
        </row>
        <row r="1711">
          <cell r="AJ1711">
            <v>466.1</v>
          </cell>
        </row>
        <row r="1712">
          <cell r="AJ1712">
            <v>466.1</v>
          </cell>
        </row>
        <row r="1713">
          <cell r="AJ1713">
            <v>466.1</v>
          </cell>
        </row>
        <row r="1714">
          <cell r="AJ1714">
            <v>466.1</v>
          </cell>
        </row>
        <row r="1715">
          <cell r="AJ1715">
            <v>466.1</v>
          </cell>
        </row>
        <row r="1716">
          <cell r="AJ1716">
            <v>466.1</v>
          </cell>
        </row>
        <row r="1717">
          <cell r="AJ1717">
            <v>466.1</v>
          </cell>
        </row>
        <row r="1718">
          <cell r="AJ1718">
            <v>466.1</v>
          </cell>
        </row>
        <row r="1719">
          <cell r="AJ1719">
            <v>466.1</v>
          </cell>
        </row>
        <row r="1720">
          <cell r="AJ1720">
            <v>466.1</v>
          </cell>
        </row>
        <row r="1721">
          <cell r="AJ1721">
            <v>466.1</v>
          </cell>
        </row>
        <row r="1722">
          <cell r="AJ1722">
            <v>466.1</v>
          </cell>
        </row>
        <row r="1723">
          <cell r="AJ1723">
            <v>466.1</v>
          </cell>
        </row>
        <row r="1724">
          <cell r="AJ1724">
            <v>466.1</v>
          </cell>
        </row>
        <row r="1725">
          <cell r="AJ1725">
            <v>466.1</v>
          </cell>
        </row>
        <row r="1726">
          <cell r="AJ1726">
            <v>466.1</v>
          </cell>
        </row>
        <row r="1727">
          <cell r="AJ1727">
            <v>466.1</v>
          </cell>
        </row>
        <row r="1728">
          <cell r="AJ1728">
            <v>466.1</v>
          </cell>
        </row>
        <row r="1729">
          <cell r="AJ1729">
            <v>466.1</v>
          </cell>
        </row>
        <row r="1730">
          <cell r="AJ1730">
            <v>466.1</v>
          </cell>
        </row>
        <row r="1731">
          <cell r="AJ1731">
            <v>466.1</v>
          </cell>
        </row>
        <row r="1732">
          <cell r="AJ1732">
            <v>466.1</v>
          </cell>
        </row>
        <row r="1733">
          <cell r="AJ1733">
            <v>466.1</v>
          </cell>
        </row>
        <row r="1734">
          <cell r="AJ1734">
            <v>466.1</v>
          </cell>
        </row>
        <row r="1735">
          <cell r="AJ1735">
            <v>466.1</v>
          </cell>
        </row>
        <row r="1736">
          <cell r="AJ1736">
            <v>466.1</v>
          </cell>
        </row>
        <row r="1737">
          <cell r="AJ1737">
            <v>466.1</v>
          </cell>
        </row>
        <row r="1738">
          <cell r="AJ1738">
            <v>466.1</v>
          </cell>
        </row>
        <row r="1739">
          <cell r="AJ1739">
            <v>466.1</v>
          </cell>
        </row>
        <row r="1740">
          <cell r="AJ1740">
            <v>466.1</v>
          </cell>
        </row>
        <row r="1741">
          <cell r="AJ1741">
            <v>466.1</v>
          </cell>
        </row>
        <row r="1742">
          <cell r="AJ1742">
            <v>466.1</v>
          </cell>
        </row>
        <row r="1743">
          <cell r="AJ1743">
            <v>466.1</v>
          </cell>
        </row>
        <row r="1744">
          <cell r="AJ1744">
            <v>466.1</v>
          </cell>
        </row>
        <row r="1745">
          <cell r="AJ1745">
            <v>466.1</v>
          </cell>
        </row>
        <row r="1746">
          <cell r="AJ1746">
            <v>466.1</v>
          </cell>
        </row>
        <row r="1747">
          <cell r="AJ1747">
            <v>466.1</v>
          </cell>
        </row>
        <row r="1748">
          <cell r="AJ1748">
            <v>466.1</v>
          </cell>
        </row>
        <row r="1749">
          <cell r="AJ1749">
            <v>466.1</v>
          </cell>
        </row>
        <row r="1750">
          <cell r="AJ1750">
            <v>466.1</v>
          </cell>
        </row>
        <row r="1751">
          <cell r="AJ1751">
            <v>466.1</v>
          </cell>
        </row>
        <row r="1752">
          <cell r="AJ1752">
            <v>466.1</v>
          </cell>
        </row>
        <row r="1753">
          <cell r="AJ1753">
            <v>466.1</v>
          </cell>
        </row>
        <row r="1754">
          <cell r="AJ1754">
            <v>466.1</v>
          </cell>
        </row>
        <row r="1755">
          <cell r="AJ1755">
            <v>466.1</v>
          </cell>
        </row>
        <row r="1756">
          <cell r="AJ1756">
            <v>466.1</v>
          </cell>
        </row>
        <row r="1757">
          <cell r="AJ1757">
            <v>466.1</v>
          </cell>
        </row>
        <row r="1758">
          <cell r="AJ1758">
            <v>466.1</v>
          </cell>
        </row>
        <row r="1759">
          <cell r="AJ1759">
            <v>466.1</v>
          </cell>
        </row>
        <row r="1760">
          <cell r="AJ1760">
            <v>466.1</v>
          </cell>
        </row>
        <row r="1761">
          <cell r="AJ1761">
            <v>466.1</v>
          </cell>
        </row>
        <row r="1762">
          <cell r="AJ1762">
            <v>466.1</v>
          </cell>
        </row>
        <row r="1763">
          <cell r="AJ1763">
            <v>466.1</v>
          </cell>
        </row>
        <row r="1764">
          <cell r="AJ1764">
            <v>466.1</v>
          </cell>
        </row>
        <row r="1765">
          <cell r="AJ1765">
            <v>466.1</v>
          </cell>
        </row>
        <row r="1766">
          <cell r="AJ1766">
            <v>466.1</v>
          </cell>
        </row>
        <row r="1767">
          <cell r="AJ1767">
            <v>466.1</v>
          </cell>
        </row>
        <row r="1768">
          <cell r="AJ1768">
            <v>466.1</v>
          </cell>
        </row>
        <row r="1769">
          <cell r="AJ1769">
            <v>466.1</v>
          </cell>
        </row>
        <row r="1770">
          <cell r="AJ1770">
            <v>466.1</v>
          </cell>
        </row>
        <row r="1771">
          <cell r="AJ1771">
            <v>466.1</v>
          </cell>
        </row>
        <row r="1772">
          <cell r="AJ1772">
            <v>466.1</v>
          </cell>
        </row>
        <row r="1773">
          <cell r="AJ1773">
            <v>466.1</v>
          </cell>
        </row>
        <row r="1774">
          <cell r="AJ1774">
            <v>466.1</v>
          </cell>
        </row>
        <row r="1775">
          <cell r="AJ1775">
            <v>466.1</v>
          </cell>
        </row>
        <row r="1776">
          <cell r="AJ1776">
            <v>466.1</v>
          </cell>
        </row>
        <row r="1777">
          <cell r="AJ1777">
            <v>466.1</v>
          </cell>
        </row>
        <row r="1778">
          <cell r="AJ1778">
            <v>466.1</v>
          </cell>
        </row>
        <row r="1779">
          <cell r="AJ1779">
            <v>466.1</v>
          </cell>
        </row>
        <row r="1780">
          <cell r="AJ1780">
            <v>466.1</v>
          </cell>
        </row>
        <row r="1781">
          <cell r="AJ1781">
            <v>466.1</v>
          </cell>
        </row>
        <row r="1782">
          <cell r="AJ1782">
            <v>466.1</v>
          </cell>
        </row>
        <row r="1783">
          <cell r="AJ1783">
            <v>466.1</v>
          </cell>
        </row>
        <row r="1784">
          <cell r="AJ1784">
            <v>466.1</v>
          </cell>
        </row>
        <row r="1785">
          <cell r="AJ1785">
            <v>466.1</v>
          </cell>
        </row>
        <row r="1786">
          <cell r="AJ1786">
            <v>466.1</v>
          </cell>
        </row>
        <row r="1787">
          <cell r="AJ1787">
            <v>466.1</v>
          </cell>
        </row>
        <row r="1788">
          <cell r="AJ1788">
            <v>466.1</v>
          </cell>
        </row>
        <row r="1789">
          <cell r="AJ1789">
            <v>466.1</v>
          </cell>
        </row>
        <row r="1790">
          <cell r="AJ1790">
            <v>466.1</v>
          </cell>
        </row>
        <row r="1791">
          <cell r="AJ1791">
            <v>466.1</v>
          </cell>
        </row>
        <row r="1792">
          <cell r="AJ1792">
            <v>466.1</v>
          </cell>
        </row>
        <row r="1793">
          <cell r="AJ1793">
            <v>466.1</v>
          </cell>
        </row>
        <row r="1794">
          <cell r="AJ1794">
            <v>466.1</v>
          </cell>
        </row>
        <row r="1795">
          <cell r="AJ1795">
            <v>466.1</v>
          </cell>
        </row>
        <row r="1796">
          <cell r="AJ1796">
            <v>466.1</v>
          </cell>
        </row>
        <row r="1797">
          <cell r="AJ1797">
            <v>466.1</v>
          </cell>
        </row>
        <row r="1798">
          <cell r="AJ1798">
            <v>466.1</v>
          </cell>
        </row>
        <row r="1799">
          <cell r="AJ1799">
            <v>466.1</v>
          </cell>
        </row>
        <row r="1800">
          <cell r="AJ1800">
            <v>466.1</v>
          </cell>
        </row>
        <row r="1801">
          <cell r="AJ1801">
            <v>466.1</v>
          </cell>
        </row>
        <row r="1802">
          <cell r="AJ1802">
            <v>466.1</v>
          </cell>
        </row>
        <row r="1803">
          <cell r="AJ1803">
            <v>466.1</v>
          </cell>
        </row>
        <row r="1804">
          <cell r="AJ1804">
            <v>466.1</v>
          </cell>
        </row>
        <row r="1805">
          <cell r="AJ1805">
            <v>466.1</v>
          </cell>
        </row>
        <row r="1806">
          <cell r="AJ1806">
            <v>466.1</v>
          </cell>
        </row>
        <row r="1807">
          <cell r="AJ1807">
            <v>466.1</v>
          </cell>
        </row>
        <row r="1808">
          <cell r="AJ1808">
            <v>466.1</v>
          </cell>
        </row>
        <row r="1809">
          <cell r="AJ1809">
            <v>466.1</v>
          </cell>
        </row>
        <row r="1810">
          <cell r="AJ1810">
            <v>466.1</v>
          </cell>
        </row>
        <row r="1811">
          <cell r="AJ1811">
            <v>466.1</v>
          </cell>
        </row>
        <row r="1812">
          <cell r="AJ1812">
            <v>466.1</v>
          </cell>
        </row>
        <row r="1813">
          <cell r="AJ1813">
            <v>466.1</v>
          </cell>
        </row>
        <row r="1814">
          <cell r="AJ1814">
            <v>466.1</v>
          </cell>
        </row>
        <row r="1815">
          <cell r="AJ1815">
            <v>466.1</v>
          </cell>
        </row>
        <row r="1816">
          <cell r="AJ1816">
            <v>466.1</v>
          </cell>
        </row>
        <row r="1817">
          <cell r="AJ1817">
            <v>466.1</v>
          </cell>
        </row>
        <row r="1818">
          <cell r="AJ1818">
            <v>466.1</v>
          </cell>
        </row>
        <row r="1819">
          <cell r="AJ1819">
            <v>466.1</v>
          </cell>
        </row>
        <row r="1820">
          <cell r="AJ1820">
            <v>466.1</v>
          </cell>
        </row>
        <row r="1821">
          <cell r="AJ1821">
            <v>466.1</v>
          </cell>
        </row>
        <row r="1822">
          <cell r="AJ1822">
            <v>466.1</v>
          </cell>
        </row>
        <row r="1823">
          <cell r="AJ1823">
            <v>466.1</v>
          </cell>
        </row>
        <row r="1824">
          <cell r="AJ1824">
            <v>466.1</v>
          </cell>
        </row>
        <row r="1825">
          <cell r="AJ1825">
            <v>466.1</v>
          </cell>
        </row>
        <row r="1826">
          <cell r="AJ1826">
            <v>466.1</v>
          </cell>
        </row>
        <row r="1827">
          <cell r="AJ1827">
            <v>466.1</v>
          </cell>
        </row>
        <row r="1828">
          <cell r="AJ1828">
            <v>466.1</v>
          </cell>
        </row>
        <row r="1829">
          <cell r="AJ1829">
            <v>466.1</v>
          </cell>
        </row>
        <row r="1830">
          <cell r="AJ1830">
            <v>466.1</v>
          </cell>
        </row>
        <row r="1831">
          <cell r="AJ1831">
            <v>466.1</v>
          </cell>
        </row>
        <row r="1832">
          <cell r="AJ1832">
            <v>466.1</v>
          </cell>
        </row>
        <row r="1833">
          <cell r="AJ1833">
            <v>466.1</v>
          </cell>
        </row>
        <row r="1834">
          <cell r="AJ1834">
            <v>466.1</v>
          </cell>
        </row>
        <row r="1835">
          <cell r="AJ1835">
            <v>466.1</v>
          </cell>
        </row>
        <row r="1836">
          <cell r="AJ1836">
            <v>466.1</v>
          </cell>
        </row>
        <row r="1837">
          <cell r="AJ1837">
            <v>466.1</v>
          </cell>
        </row>
        <row r="1838">
          <cell r="AJ1838">
            <v>466.1</v>
          </cell>
        </row>
        <row r="1839">
          <cell r="AJ1839">
            <v>466.1</v>
          </cell>
        </row>
        <row r="1840">
          <cell r="AJ1840">
            <v>466.1</v>
          </cell>
        </row>
        <row r="1841">
          <cell r="AJ1841">
            <v>466.1</v>
          </cell>
        </row>
        <row r="1842">
          <cell r="AJ1842">
            <v>466.1</v>
          </cell>
        </row>
        <row r="1843">
          <cell r="AJ1843">
            <v>466.1</v>
          </cell>
        </row>
        <row r="1844">
          <cell r="AJ1844">
            <v>466.1</v>
          </cell>
        </row>
        <row r="1845">
          <cell r="AJ1845">
            <v>466.1</v>
          </cell>
        </row>
        <row r="1846">
          <cell r="AJ1846">
            <v>466.1</v>
          </cell>
        </row>
        <row r="1847">
          <cell r="AJ1847">
            <v>466.1</v>
          </cell>
        </row>
        <row r="1848">
          <cell r="AJ1848">
            <v>466.1</v>
          </cell>
        </row>
        <row r="1849">
          <cell r="AJ1849">
            <v>466.1</v>
          </cell>
        </row>
        <row r="1850">
          <cell r="AJ1850">
            <v>466.1</v>
          </cell>
        </row>
        <row r="1851">
          <cell r="AJ1851">
            <v>466.1</v>
          </cell>
        </row>
        <row r="1852">
          <cell r="AJ1852">
            <v>466.1</v>
          </cell>
        </row>
        <row r="1853">
          <cell r="AJ1853">
            <v>466.1</v>
          </cell>
        </row>
        <row r="1854">
          <cell r="AJ1854">
            <v>466.1</v>
          </cell>
        </row>
        <row r="1855">
          <cell r="AJ1855">
            <v>466.1</v>
          </cell>
        </row>
        <row r="1856">
          <cell r="AJ1856">
            <v>466.1</v>
          </cell>
        </row>
        <row r="1857">
          <cell r="AJ1857">
            <v>466.1</v>
          </cell>
        </row>
        <row r="1858">
          <cell r="AJ1858">
            <v>466.1</v>
          </cell>
        </row>
        <row r="1859">
          <cell r="AJ1859">
            <v>466.1</v>
          </cell>
        </row>
        <row r="1860">
          <cell r="AJ1860">
            <v>466.1</v>
          </cell>
        </row>
        <row r="1861">
          <cell r="AJ1861">
            <v>466.1</v>
          </cell>
        </row>
        <row r="1862">
          <cell r="AJ1862">
            <v>466.1</v>
          </cell>
        </row>
        <row r="1863">
          <cell r="AJ1863">
            <v>466.1</v>
          </cell>
        </row>
        <row r="1864">
          <cell r="AJ1864">
            <v>466.1</v>
          </cell>
        </row>
        <row r="1865">
          <cell r="AJ1865">
            <v>466.1</v>
          </cell>
        </row>
        <row r="1866">
          <cell r="AJ1866">
            <v>466.1</v>
          </cell>
        </row>
        <row r="1867">
          <cell r="AJ1867">
            <v>466.1</v>
          </cell>
        </row>
        <row r="1868">
          <cell r="AJ1868">
            <v>466.1</v>
          </cell>
        </row>
        <row r="1869">
          <cell r="AJ1869">
            <v>466.1</v>
          </cell>
        </row>
        <row r="1870">
          <cell r="AJ1870">
            <v>466.1</v>
          </cell>
        </row>
        <row r="1871">
          <cell r="AJ1871">
            <v>466.1</v>
          </cell>
        </row>
        <row r="1872">
          <cell r="AJ1872">
            <v>466.1</v>
          </cell>
        </row>
        <row r="1873">
          <cell r="AJ1873">
            <v>466.1</v>
          </cell>
        </row>
        <row r="1874">
          <cell r="AJ1874">
            <v>466.1</v>
          </cell>
        </row>
        <row r="1875">
          <cell r="AJ1875">
            <v>466.1</v>
          </cell>
        </row>
        <row r="1876">
          <cell r="AJ1876">
            <v>466.1</v>
          </cell>
        </row>
        <row r="1877">
          <cell r="AJ1877">
            <v>466.1</v>
          </cell>
        </row>
        <row r="1878">
          <cell r="AJ1878">
            <v>466.1</v>
          </cell>
        </row>
        <row r="1879">
          <cell r="AJ1879">
            <v>466.1</v>
          </cell>
        </row>
        <row r="1880">
          <cell r="AJ1880">
            <v>466.1</v>
          </cell>
        </row>
        <row r="1881">
          <cell r="AJ1881">
            <v>466.1</v>
          </cell>
        </row>
        <row r="1882">
          <cell r="AJ1882">
            <v>466.1</v>
          </cell>
        </row>
        <row r="1883">
          <cell r="AJ1883">
            <v>466.1</v>
          </cell>
        </row>
        <row r="1884">
          <cell r="AJ1884">
            <v>466.1</v>
          </cell>
        </row>
        <row r="1885">
          <cell r="AJ1885">
            <v>466.1</v>
          </cell>
        </row>
        <row r="1886">
          <cell r="AJ1886">
            <v>466.1</v>
          </cell>
        </row>
        <row r="1887">
          <cell r="AJ1887">
            <v>466.1</v>
          </cell>
        </row>
        <row r="1888">
          <cell r="AJ1888">
            <v>466.1</v>
          </cell>
        </row>
        <row r="1889">
          <cell r="AJ1889">
            <v>466.1</v>
          </cell>
        </row>
        <row r="1890">
          <cell r="AJ1890">
            <v>466.1</v>
          </cell>
        </row>
        <row r="1891">
          <cell r="AJ1891">
            <v>466.1</v>
          </cell>
        </row>
        <row r="1892">
          <cell r="AJ1892">
            <v>466.1</v>
          </cell>
        </row>
        <row r="1893">
          <cell r="AJ1893">
            <v>466.1</v>
          </cell>
        </row>
        <row r="1894">
          <cell r="AJ1894">
            <v>466.1</v>
          </cell>
        </row>
        <row r="1895">
          <cell r="AJ1895">
            <v>466.1</v>
          </cell>
        </row>
        <row r="1896">
          <cell r="AJ1896">
            <v>466.1</v>
          </cell>
        </row>
        <row r="1897">
          <cell r="AJ1897">
            <v>466.1</v>
          </cell>
        </row>
        <row r="1898">
          <cell r="AJ1898">
            <v>466.1</v>
          </cell>
        </row>
        <row r="1899">
          <cell r="AJ1899">
            <v>466.1</v>
          </cell>
        </row>
        <row r="1900">
          <cell r="AJ1900">
            <v>466.1</v>
          </cell>
        </row>
        <row r="1901">
          <cell r="AJ1901">
            <v>466.1</v>
          </cell>
        </row>
        <row r="1902">
          <cell r="AJ1902">
            <v>466.1</v>
          </cell>
        </row>
        <row r="1903">
          <cell r="AJ1903">
            <v>466.1</v>
          </cell>
        </row>
        <row r="1904">
          <cell r="AJ1904">
            <v>466.1</v>
          </cell>
        </row>
        <row r="1905">
          <cell r="AJ1905">
            <v>466.1</v>
          </cell>
        </row>
        <row r="1906">
          <cell r="AJ1906">
            <v>466.1</v>
          </cell>
        </row>
        <row r="1907">
          <cell r="AJ1907">
            <v>466.1</v>
          </cell>
        </row>
        <row r="1908">
          <cell r="AJ1908">
            <v>466.1</v>
          </cell>
        </row>
        <row r="1909">
          <cell r="AJ1909">
            <v>466.1</v>
          </cell>
        </row>
        <row r="1910">
          <cell r="AJ1910">
            <v>466.1</v>
          </cell>
        </row>
        <row r="1911">
          <cell r="AJ1911">
            <v>466.1</v>
          </cell>
        </row>
        <row r="1912">
          <cell r="AJ1912">
            <v>466.1</v>
          </cell>
        </row>
        <row r="1913">
          <cell r="AJ1913">
            <v>466.1</v>
          </cell>
        </row>
        <row r="1914">
          <cell r="AJ1914">
            <v>466.1</v>
          </cell>
        </row>
        <row r="1915">
          <cell r="AJ1915">
            <v>466.1</v>
          </cell>
        </row>
        <row r="1916">
          <cell r="AJ1916">
            <v>466.1</v>
          </cell>
        </row>
        <row r="1917">
          <cell r="AJ1917">
            <v>466.1</v>
          </cell>
        </row>
        <row r="1918">
          <cell r="AJ1918">
            <v>466.1</v>
          </cell>
        </row>
        <row r="1919">
          <cell r="AJ1919">
            <v>466.1</v>
          </cell>
        </row>
        <row r="1920">
          <cell r="AJ1920">
            <v>466.1</v>
          </cell>
        </row>
        <row r="1921">
          <cell r="AJ1921">
            <v>466.1</v>
          </cell>
        </row>
        <row r="1922">
          <cell r="AJ1922">
            <v>466.1</v>
          </cell>
        </row>
        <row r="1923">
          <cell r="AJ1923">
            <v>466.1</v>
          </cell>
        </row>
        <row r="1924">
          <cell r="AJ1924">
            <v>466.1</v>
          </cell>
        </row>
        <row r="1925">
          <cell r="AJ1925">
            <v>466.1</v>
          </cell>
        </row>
        <row r="1926">
          <cell r="AJ1926">
            <v>466.1</v>
          </cell>
        </row>
        <row r="1927">
          <cell r="AJ1927">
            <v>466.1</v>
          </cell>
        </row>
        <row r="1928">
          <cell r="AJ1928">
            <v>466.1</v>
          </cell>
        </row>
        <row r="1929">
          <cell r="AJ1929">
            <v>466.1</v>
          </cell>
        </row>
        <row r="1930">
          <cell r="AJ1930">
            <v>466.1</v>
          </cell>
        </row>
        <row r="1931">
          <cell r="AJ1931">
            <v>466.1</v>
          </cell>
        </row>
        <row r="1932">
          <cell r="AJ1932">
            <v>466.1</v>
          </cell>
        </row>
        <row r="1933">
          <cell r="AJ1933">
            <v>466.1</v>
          </cell>
        </row>
        <row r="1934">
          <cell r="AJ1934">
            <v>466.1</v>
          </cell>
        </row>
        <row r="1935">
          <cell r="AJ1935">
            <v>466.1</v>
          </cell>
        </row>
        <row r="1936">
          <cell r="AJ1936">
            <v>466.1</v>
          </cell>
        </row>
        <row r="1937">
          <cell r="AJ1937">
            <v>466.1</v>
          </cell>
        </row>
        <row r="1938">
          <cell r="AJ1938">
            <v>466.1</v>
          </cell>
        </row>
        <row r="1939">
          <cell r="AJ1939">
            <v>466.1</v>
          </cell>
        </row>
        <row r="1940">
          <cell r="AJ1940">
            <v>466.1</v>
          </cell>
        </row>
        <row r="1941">
          <cell r="AJ1941">
            <v>466.1</v>
          </cell>
        </row>
        <row r="1942">
          <cell r="AJ1942">
            <v>466.1</v>
          </cell>
        </row>
        <row r="1943">
          <cell r="AJ1943">
            <v>466.1</v>
          </cell>
        </row>
        <row r="1944">
          <cell r="AJ1944">
            <v>466.1</v>
          </cell>
        </row>
        <row r="1945">
          <cell r="AJ1945">
            <v>466.1</v>
          </cell>
        </row>
        <row r="1946">
          <cell r="AJ1946">
            <v>466.1</v>
          </cell>
        </row>
        <row r="1947">
          <cell r="AJ1947">
            <v>466.1</v>
          </cell>
        </row>
        <row r="1948">
          <cell r="AJ1948">
            <v>466.1</v>
          </cell>
        </row>
        <row r="1949">
          <cell r="AJ1949">
            <v>466.1</v>
          </cell>
        </row>
        <row r="1950">
          <cell r="AJ1950">
            <v>466.1</v>
          </cell>
        </row>
        <row r="1951">
          <cell r="AJ1951">
            <v>466.1</v>
          </cell>
        </row>
        <row r="1952">
          <cell r="AJ1952">
            <v>466.1</v>
          </cell>
        </row>
        <row r="1953">
          <cell r="AJ1953">
            <v>466.1</v>
          </cell>
        </row>
        <row r="1954">
          <cell r="AJ1954">
            <v>466.1</v>
          </cell>
        </row>
        <row r="1955">
          <cell r="AJ1955">
            <v>466.1</v>
          </cell>
        </row>
        <row r="1956">
          <cell r="AJ1956">
            <v>466.1</v>
          </cell>
        </row>
        <row r="1957">
          <cell r="AJ1957">
            <v>466.1</v>
          </cell>
        </row>
        <row r="1958">
          <cell r="AJ1958">
            <v>466.1</v>
          </cell>
        </row>
        <row r="1959">
          <cell r="AJ1959">
            <v>466.1</v>
          </cell>
        </row>
        <row r="1960">
          <cell r="AJ1960">
            <v>466.1</v>
          </cell>
        </row>
        <row r="1961">
          <cell r="AJ1961">
            <v>466.1</v>
          </cell>
        </row>
        <row r="1962">
          <cell r="AJ1962">
            <v>466.1</v>
          </cell>
        </row>
        <row r="1963">
          <cell r="AJ1963">
            <v>466.1</v>
          </cell>
        </row>
        <row r="1964">
          <cell r="AJ1964">
            <v>466.1</v>
          </cell>
        </row>
        <row r="1965">
          <cell r="AJ1965">
            <v>466.1</v>
          </cell>
        </row>
        <row r="1966">
          <cell r="AJ1966">
            <v>466.1</v>
          </cell>
        </row>
        <row r="1967">
          <cell r="AJ1967">
            <v>466.1</v>
          </cell>
        </row>
        <row r="1968">
          <cell r="AJ1968">
            <v>466.1</v>
          </cell>
        </row>
        <row r="1969">
          <cell r="AJ1969">
            <v>466.1</v>
          </cell>
        </row>
        <row r="1970">
          <cell r="AJ1970">
            <v>466.1</v>
          </cell>
        </row>
        <row r="1971">
          <cell r="AJ1971">
            <v>466.1</v>
          </cell>
        </row>
        <row r="1972">
          <cell r="AJ1972">
            <v>466.1</v>
          </cell>
        </row>
        <row r="1973">
          <cell r="AJ1973">
            <v>466.1</v>
          </cell>
        </row>
        <row r="1974">
          <cell r="AJ1974">
            <v>466.1</v>
          </cell>
        </row>
        <row r="1975">
          <cell r="AJ1975">
            <v>466.1</v>
          </cell>
        </row>
        <row r="1976">
          <cell r="AJ1976">
            <v>466.1</v>
          </cell>
        </row>
        <row r="1977">
          <cell r="AJ1977">
            <v>466.1</v>
          </cell>
        </row>
        <row r="1978">
          <cell r="AJ1978">
            <v>466.1</v>
          </cell>
        </row>
        <row r="1979">
          <cell r="AJ1979">
            <v>466.1</v>
          </cell>
        </row>
        <row r="1980">
          <cell r="AJ1980">
            <v>466.1</v>
          </cell>
        </row>
        <row r="1981">
          <cell r="AJ1981">
            <v>466.1</v>
          </cell>
        </row>
        <row r="1982">
          <cell r="AJ1982">
            <v>466.1</v>
          </cell>
        </row>
        <row r="1983">
          <cell r="AJ1983">
            <v>466.1</v>
          </cell>
        </row>
        <row r="1984">
          <cell r="AJ1984">
            <v>466.1</v>
          </cell>
        </row>
        <row r="1985">
          <cell r="AJ1985">
            <v>466.1</v>
          </cell>
        </row>
        <row r="1986">
          <cell r="AJ1986">
            <v>466.1</v>
          </cell>
        </row>
        <row r="1987">
          <cell r="AJ1987">
            <v>466.1</v>
          </cell>
        </row>
        <row r="1988">
          <cell r="AJ1988">
            <v>466.1</v>
          </cell>
        </row>
        <row r="1989">
          <cell r="AJ1989">
            <v>466.1</v>
          </cell>
        </row>
        <row r="1990">
          <cell r="AJ1990">
            <v>466.1</v>
          </cell>
        </row>
        <row r="1991">
          <cell r="AJ1991">
            <v>466.1</v>
          </cell>
        </row>
        <row r="1992">
          <cell r="AJ1992">
            <v>466.1</v>
          </cell>
        </row>
        <row r="1993">
          <cell r="AJ1993">
            <v>466.1</v>
          </cell>
        </row>
        <row r="1994">
          <cell r="AJ1994">
            <v>466.1</v>
          </cell>
        </row>
        <row r="1995">
          <cell r="AJ1995">
            <v>466.1</v>
          </cell>
        </row>
        <row r="1996">
          <cell r="AJ1996">
            <v>466.1</v>
          </cell>
        </row>
        <row r="1997">
          <cell r="AJ1997">
            <v>466.1</v>
          </cell>
        </row>
        <row r="1998">
          <cell r="AJ1998">
            <v>466.1</v>
          </cell>
        </row>
        <row r="1999">
          <cell r="AJ1999">
            <v>466.1</v>
          </cell>
        </row>
        <row r="2000">
          <cell r="AJ2000">
            <v>466.1</v>
          </cell>
        </row>
        <row r="2001">
          <cell r="AJ2001">
            <v>466.1</v>
          </cell>
        </row>
        <row r="2002">
          <cell r="AJ2002">
            <v>466.1</v>
          </cell>
        </row>
        <row r="2003">
          <cell r="AJ2003">
            <v>466.1</v>
          </cell>
        </row>
        <row r="2004">
          <cell r="AJ2004">
            <v>466.1</v>
          </cell>
        </row>
        <row r="2005">
          <cell r="AJ2005">
            <v>466.1</v>
          </cell>
        </row>
        <row r="2006">
          <cell r="AJ2006">
            <v>466.1</v>
          </cell>
        </row>
        <row r="2007">
          <cell r="AJ2007">
            <v>466.1</v>
          </cell>
        </row>
        <row r="2008">
          <cell r="AJ2008">
            <v>466.1</v>
          </cell>
        </row>
        <row r="2009">
          <cell r="AJ2009">
            <v>466.1</v>
          </cell>
        </row>
        <row r="2010">
          <cell r="AJ2010">
            <v>466.1</v>
          </cell>
        </row>
        <row r="2011">
          <cell r="AJ2011">
            <v>466.1</v>
          </cell>
        </row>
        <row r="2012">
          <cell r="AJ2012">
            <v>466.1</v>
          </cell>
        </row>
        <row r="2013">
          <cell r="AJ2013">
            <v>466.1</v>
          </cell>
        </row>
        <row r="2014">
          <cell r="AJ2014">
            <v>466.1</v>
          </cell>
        </row>
        <row r="2015">
          <cell r="AJ2015">
            <v>466.1</v>
          </cell>
        </row>
        <row r="2016">
          <cell r="AJ2016">
            <v>466.1</v>
          </cell>
        </row>
        <row r="2017">
          <cell r="AJ2017">
            <v>466.1</v>
          </cell>
        </row>
        <row r="2018">
          <cell r="AJ2018">
            <v>466.1</v>
          </cell>
        </row>
        <row r="2019">
          <cell r="AJ2019">
            <v>466.1</v>
          </cell>
        </row>
        <row r="2020">
          <cell r="AJ2020">
            <v>466.1</v>
          </cell>
        </row>
        <row r="2021">
          <cell r="AJ2021">
            <v>466.1</v>
          </cell>
        </row>
        <row r="2022">
          <cell r="AJ2022">
            <v>466.1</v>
          </cell>
        </row>
        <row r="2023">
          <cell r="AJ2023">
            <v>466.1</v>
          </cell>
        </row>
        <row r="2024">
          <cell r="AJ2024">
            <v>466.1</v>
          </cell>
        </row>
        <row r="2025">
          <cell r="AJ2025">
            <v>466.1</v>
          </cell>
        </row>
        <row r="2026">
          <cell r="AJ2026">
            <v>466.1</v>
          </cell>
        </row>
        <row r="2027">
          <cell r="AJ2027">
            <v>466.1</v>
          </cell>
        </row>
        <row r="2028">
          <cell r="AJ2028">
            <v>466.1</v>
          </cell>
        </row>
        <row r="2029">
          <cell r="AJ2029">
            <v>466.1</v>
          </cell>
        </row>
        <row r="2030">
          <cell r="AJ2030">
            <v>466.1</v>
          </cell>
        </row>
        <row r="2031">
          <cell r="AJ2031">
            <v>466.1</v>
          </cell>
        </row>
        <row r="2032">
          <cell r="AJ2032">
            <v>466.1</v>
          </cell>
        </row>
        <row r="2033">
          <cell r="AJ2033">
            <v>466.1</v>
          </cell>
        </row>
        <row r="2034">
          <cell r="AJ2034">
            <v>466.1</v>
          </cell>
        </row>
        <row r="2035">
          <cell r="AJ2035">
            <v>466.1</v>
          </cell>
        </row>
        <row r="2036">
          <cell r="AJ2036">
            <v>466.1</v>
          </cell>
        </row>
        <row r="2037">
          <cell r="AJ2037">
            <v>466.1</v>
          </cell>
        </row>
        <row r="2038">
          <cell r="AJ2038">
            <v>466.1</v>
          </cell>
        </row>
        <row r="2039">
          <cell r="AJ2039">
            <v>466.1</v>
          </cell>
        </row>
        <row r="2040">
          <cell r="AJ2040">
            <v>466.1</v>
          </cell>
        </row>
        <row r="2041">
          <cell r="AJ2041">
            <v>466.1</v>
          </cell>
        </row>
        <row r="2042">
          <cell r="AJ2042">
            <v>466.1</v>
          </cell>
        </row>
        <row r="2043">
          <cell r="AJ2043">
            <v>466.1</v>
          </cell>
        </row>
        <row r="2044">
          <cell r="AJ2044">
            <v>466.1</v>
          </cell>
        </row>
        <row r="2045">
          <cell r="AJ2045">
            <v>466.1</v>
          </cell>
        </row>
        <row r="2046">
          <cell r="AJ2046">
            <v>466.1</v>
          </cell>
        </row>
        <row r="2047">
          <cell r="AJ2047">
            <v>466.1</v>
          </cell>
        </row>
        <row r="2048">
          <cell r="AJ2048">
            <v>466.1</v>
          </cell>
        </row>
        <row r="2049">
          <cell r="AJ2049">
            <v>466.1</v>
          </cell>
        </row>
        <row r="2050">
          <cell r="AJ2050">
            <v>466.1</v>
          </cell>
        </row>
        <row r="2051">
          <cell r="AJ2051">
            <v>466.1</v>
          </cell>
        </row>
        <row r="2052">
          <cell r="AJ2052">
            <v>466.1</v>
          </cell>
        </row>
        <row r="2053">
          <cell r="AJ2053">
            <v>466.1</v>
          </cell>
        </row>
        <row r="2054">
          <cell r="AJ2054">
            <v>466.1</v>
          </cell>
        </row>
        <row r="2055">
          <cell r="AJ2055">
            <v>466.1</v>
          </cell>
        </row>
        <row r="2056">
          <cell r="AJ2056">
            <v>466.1</v>
          </cell>
        </row>
        <row r="2057">
          <cell r="AJ2057">
            <v>466.1</v>
          </cell>
        </row>
        <row r="2058">
          <cell r="AJ2058">
            <v>466.1</v>
          </cell>
        </row>
        <row r="2059">
          <cell r="AJ2059">
            <v>466.1</v>
          </cell>
        </row>
        <row r="2060">
          <cell r="AJ2060">
            <v>466.1</v>
          </cell>
        </row>
        <row r="2061">
          <cell r="AJ2061">
            <v>466.1</v>
          </cell>
        </row>
        <row r="2062">
          <cell r="AJ2062">
            <v>466.1</v>
          </cell>
        </row>
        <row r="2063">
          <cell r="AJ2063">
            <v>466.1</v>
          </cell>
        </row>
        <row r="2064">
          <cell r="AJ2064">
            <v>466.1</v>
          </cell>
        </row>
        <row r="2065">
          <cell r="AJ2065">
            <v>466.1</v>
          </cell>
        </row>
        <row r="2066">
          <cell r="AJ2066">
            <v>466.1</v>
          </cell>
        </row>
        <row r="2067">
          <cell r="AJ2067">
            <v>466.1</v>
          </cell>
        </row>
        <row r="2068">
          <cell r="AJ2068">
            <v>466.1</v>
          </cell>
        </row>
        <row r="2069">
          <cell r="AJ2069">
            <v>466.1</v>
          </cell>
        </row>
        <row r="2070">
          <cell r="AJ2070">
            <v>466.1</v>
          </cell>
        </row>
        <row r="2071">
          <cell r="AJ2071">
            <v>466.1</v>
          </cell>
        </row>
        <row r="2072">
          <cell r="AJ2072">
            <v>466.1</v>
          </cell>
        </row>
        <row r="2073">
          <cell r="AJ2073">
            <v>466.1</v>
          </cell>
        </row>
        <row r="2074">
          <cell r="AJ2074">
            <v>466.1</v>
          </cell>
        </row>
        <row r="2075">
          <cell r="AJ2075">
            <v>466.1</v>
          </cell>
        </row>
        <row r="2076">
          <cell r="AJ2076">
            <v>466.1</v>
          </cell>
        </row>
        <row r="2077">
          <cell r="AJ2077">
            <v>466.1</v>
          </cell>
        </row>
        <row r="2078">
          <cell r="AJ2078">
            <v>466.1</v>
          </cell>
        </row>
        <row r="2079">
          <cell r="AJ2079">
            <v>466.1</v>
          </cell>
        </row>
        <row r="2080">
          <cell r="AJ2080">
            <v>466.1</v>
          </cell>
        </row>
        <row r="2081">
          <cell r="AJ2081">
            <v>466.1</v>
          </cell>
        </row>
        <row r="2082">
          <cell r="AJ2082">
            <v>466.1</v>
          </cell>
        </row>
        <row r="2083">
          <cell r="AJ2083">
            <v>466.1</v>
          </cell>
        </row>
        <row r="2084">
          <cell r="AJ2084">
            <v>466.1</v>
          </cell>
        </row>
        <row r="2085">
          <cell r="AJ2085">
            <v>466.1</v>
          </cell>
        </row>
        <row r="2086">
          <cell r="AJ2086">
            <v>466.1</v>
          </cell>
        </row>
        <row r="2087">
          <cell r="AJ2087">
            <v>466.1</v>
          </cell>
        </row>
        <row r="2088">
          <cell r="AJ2088">
            <v>466.1</v>
          </cell>
        </row>
        <row r="2089">
          <cell r="AJ2089">
            <v>466.1</v>
          </cell>
        </row>
        <row r="2090">
          <cell r="AJ2090">
            <v>466.1</v>
          </cell>
        </row>
        <row r="2091">
          <cell r="AJ2091">
            <v>466.1</v>
          </cell>
        </row>
        <row r="2092">
          <cell r="AJ2092">
            <v>466.1</v>
          </cell>
        </row>
        <row r="2093">
          <cell r="AJ2093">
            <v>466.1</v>
          </cell>
        </row>
        <row r="2094">
          <cell r="AJ2094">
            <v>466.1</v>
          </cell>
        </row>
        <row r="2095">
          <cell r="AJ2095">
            <v>466.1</v>
          </cell>
        </row>
        <row r="2096">
          <cell r="AJ2096">
            <v>466.1</v>
          </cell>
        </row>
        <row r="2097">
          <cell r="AJ2097">
            <v>466.1</v>
          </cell>
        </row>
        <row r="2098">
          <cell r="AJ2098">
            <v>466.1</v>
          </cell>
        </row>
        <row r="2099">
          <cell r="AJ2099">
            <v>466.1</v>
          </cell>
        </row>
        <row r="2100">
          <cell r="AJ2100">
            <v>466.1</v>
          </cell>
        </row>
        <row r="2101">
          <cell r="AJ2101">
            <v>466.1</v>
          </cell>
        </row>
        <row r="2102">
          <cell r="AJ2102">
            <v>466.1</v>
          </cell>
        </row>
        <row r="2103">
          <cell r="AJ2103">
            <v>466.1</v>
          </cell>
        </row>
        <row r="2104">
          <cell r="AJ2104">
            <v>466.1</v>
          </cell>
        </row>
        <row r="2105">
          <cell r="AJ2105">
            <v>466.1</v>
          </cell>
        </row>
        <row r="2106">
          <cell r="AJ2106">
            <v>466.1</v>
          </cell>
        </row>
        <row r="2107">
          <cell r="AJ2107">
            <v>466.1</v>
          </cell>
        </row>
        <row r="2108">
          <cell r="AJ2108">
            <v>466.1</v>
          </cell>
        </row>
        <row r="2109">
          <cell r="AJ2109">
            <v>466.1</v>
          </cell>
        </row>
        <row r="2110">
          <cell r="AJ2110">
            <v>466.1</v>
          </cell>
        </row>
        <row r="2111">
          <cell r="AJ2111">
            <v>466.1</v>
          </cell>
        </row>
        <row r="2112">
          <cell r="AJ2112">
            <v>466.1</v>
          </cell>
        </row>
        <row r="2113">
          <cell r="AJ2113">
            <v>466.1</v>
          </cell>
        </row>
        <row r="2114">
          <cell r="AJ2114">
            <v>466.1</v>
          </cell>
        </row>
        <row r="2115">
          <cell r="AJ2115">
            <v>466.1</v>
          </cell>
        </row>
        <row r="2116">
          <cell r="AJ2116">
            <v>466.1</v>
          </cell>
        </row>
        <row r="2117">
          <cell r="AJ2117">
            <v>466.1</v>
          </cell>
        </row>
        <row r="2118">
          <cell r="AJ2118">
            <v>466.1</v>
          </cell>
        </row>
        <row r="2119">
          <cell r="AJ2119">
            <v>466.1</v>
          </cell>
        </row>
        <row r="2120">
          <cell r="AJ2120">
            <v>466.1</v>
          </cell>
        </row>
        <row r="2121">
          <cell r="AJ2121">
            <v>466.1</v>
          </cell>
        </row>
        <row r="2122">
          <cell r="AJ2122">
            <v>466.1</v>
          </cell>
        </row>
        <row r="2123">
          <cell r="AJ2123">
            <v>466.1</v>
          </cell>
        </row>
        <row r="2124">
          <cell r="AJ2124">
            <v>466.1</v>
          </cell>
        </row>
        <row r="2125">
          <cell r="AJ2125">
            <v>466.1</v>
          </cell>
        </row>
        <row r="2126">
          <cell r="AJ2126">
            <v>466.1</v>
          </cell>
        </row>
        <row r="2127">
          <cell r="AJ2127">
            <v>466.1</v>
          </cell>
        </row>
        <row r="2128">
          <cell r="AJ2128">
            <v>466.1</v>
          </cell>
        </row>
        <row r="2129">
          <cell r="AJ2129">
            <v>466.1</v>
          </cell>
        </row>
        <row r="2130">
          <cell r="AJ2130">
            <v>466.1</v>
          </cell>
        </row>
        <row r="2131">
          <cell r="AJ2131">
            <v>466.1</v>
          </cell>
        </row>
        <row r="2132">
          <cell r="AJ2132">
            <v>466.1</v>
          </cell>
        </row>
        <row r="2133">
          <cell r="AJ2133">
            <v>466.1</v>
          </cell>
        </row>
        <row r="2134">
          <cell r="AJ2134">
            <v>466.1</v>
          </cell>
        </row>
        <row r="2135">
          <cell r="AJ2135">
            <v>466.1</v>
          </cell>
        </row>
        <row r="2136">
          <cell r="AJ2136">
            <v>466.1</v>
          </cell>
        </row>
        <row r="2137">
          <cell r="AJ2137">
            <v>466.1</v>
          </cell>
        </row>
        <row r="2138">
          <cell r="AJ2138">
            <v>466.1</v>
          </cell>
        </row>
        <row r="2139">
          <cell r="AJ2139">
            <v>466.1</v>
          </cell>
        </row>
        <row r="2140">
          <cell r="AJ2140">
            <v>466.1</v>
          </cell>
        </row>
        <row r="2141">
          <cell r="AJ2141">
            <v>466.1</v>
          </cell>
        </row>
        <row r="2142">
          <cell r="AJ2142">
            <v>466.1</v>
          </cell>
        </row>
        <row r="2143">
          <cell r="AJ2143">
            <v>466.1</v>
          </cell>
        </row>
        <row r="2144">
          <cell r="AJ2144">
            <v>466.1</v>
          </cell>
        </row>
        <row r="2145">
          <cell r="AJ2145">
            <v>466.1</v>
          </cell>
        </row>
        <row r="2146">
          <cell r="AJ2146">
            <v>466.1</v>
          </cell>
        </row>
        <row r="2147">
          <cell r="AJ2147">
            <v>466.1</v>
          </cell>
        </row>
        <row r="2148">
          <cell r="AJ2148">
            <v>466.1</v>
          </cell>
        </row>
        <row r="2149">
          <cell r="AJ2149">
            <v>466.1</v>
          </cell>
        </row>
        <row r="2150">
          <cell r="AJ2150">
            <v>466.1</v>
          </cell>
        </row>
        <row r="2151">
          <cell r="AJ2151">
            <v>466.1</v>
          </cell>
        </row>
        <row r="2152">
          <cell r="AJ2152">
            <v>466.1</v>
          </cell>
        </row>
        <row r="2153">
          <cell r="AJ2153">
            <v>466.1</v>
          </cell>
        </row>
        <row r="2154">
          <cell r="AJ2154">
            <v>466.1</v>
          </cell>
        </row>
        <row r="2155">
          <cell r="AJ2155">
            <v>466.1</v>
          </cell>
        </row>
        <row r="2156">
          <cell r="AJ2156">
            <v>466.1</v>
          </cell>
        </row>
        <row r="2157">
          <cell r="AJ2157">
            <v>466.1</v>
          </cell>
        </row>
        <row r="2158">
          <cell r="AJ2158">
            <v>466.1</v>
          </cell>
        </row>
        <row r="2159">
          <cell r="AJ2159">
            <v>466.1</v>
          </cell>
        </row>
        <row r="2160">
          <cell r="AJ2160">
            <v>466.1</v>
          </cell>
        </row>
        <row r="2161">
          <cell r="AJ2161">
            <v>466.1</v>
          </cell>
        </row>
        <row r="2162">
          <cell r="AJ2162">
            <v>466.1</v>
          </cell>
        </row>
        <row r="2163">
          <cell r="AJ2163">
            <v>466.1</v>
          </cell>
        </row>
        <row r="2164">
          <cell r="AJ2164">
            <v>466.1</v>
          </cell>
        </row>
        <row r="2165">
          <cell r="AJ2165">
            <v>466.1</v>
          </cell>
        </row>
        <row r="2166">
          <cell r="AJ2166">
            <v>466.1</v>
          </cell>
        </row>
        <row r="2167">
          <cell r="AJ2167">
            <v>466.1</v>
          </cell>
        </row>
        <row r="2168">
          <cell r="AJ2168">
            <v>466.1</v>
          </cell>
        </row>
        <row r="2169">
          <cell r="AJ2169">
            <v>466.1</v>
          </cell>
        </row>
        <row r="2170">
          <cell r="AJ2170">
            <v>466.1</v>
          </cell>
        </row>
        <row r="2171">
          <cell r="AJ2171">
            <v>466.1</v>
          </cell>
        </row>
        <row r="2172">
          <cell r="AJ2172">
            <v>466.1</v>
          </cell>
        </row>
        <row r="2173">
          <cell r="AJ2173">
            <v>466.1</v>
          </cell>
        </row>
        <row r="2174">
          <cell r="AJ2174">
            <v>466.1</v>
          </cell>
        </row>
        <row r="2175">
          <cell r="AJ2175">
            <v>466.1</v>
          </cell>
        </row>
        <row r="2176">
          <cell r="AJ2176">
            <v>466.1</v>
          </cell>
        </row>
        <row r="2177">
          <cell r="AJ2177">
            <v>466.1</v>
          </cell>
        </row>
        <row r="2178">
          <cell r="AJ2178">
            <v>466.1</v>
          </cell>
        </row>
        <row r="2179">
          <cell r="AJ2179">
            <v>466.1</v>
          </cell>
        </row>
        <row r="2180">
          <cell r="AJ2180">
            <v>466.1</v>
          </cell>
        </row>
        <row r="2181">
          <cell r="AJ2181">
            <v>466.1</v>
          </cell>
        </row>
        <row r="2182">
          <cell r="AJ2182">
            <v>466.1</v>
          </cell>
        </row>
        <row r="2183">
          <cell r="AJ2183">
            <v>466.1</v>
          </cell>
        </row>
        <row r="2184">
          <cell r="AJ2184">
            <v>466.1</v>
          </cell>
        </row>
        <row r="2185">
          <cell r="AJ2185">
            <v>466.1</v>
          </cell>
        </row>
        <row r="2186">
          <cell r="AJ2186">
            <v>466.1</v>
          </cell>
        </row>
        <row r="2187">
          <cell r="AJ2187">
            <v>466.1</v>
          </cell>
        </row>
        <row r="2188">
          <cell r="AJ2188">
            <v>466.1</v>
          </cell>
        </row>
        <row r="2189">
          <cell r="AJ2189">
            <v>466.1</v>
          </cell>
        </row>
        <row r="2190">
          <cell r="AJ2190">
            <v>466.1</v>
          </cell>
        </row>
        <row r="2191">
          <cell r="AJ2191">
            <v>466.1</v>
          </cell>
        </row>
        <row r="2192">
          <cell r="AJ2192">
            <v>466.1</v>
          </cell>
        </row>
        <row r="2193">
          <cell r="AJ2193">
            <v>466.1</v>
          </cell>
        </row>
        <row r="2194">
          <cell r="AJ2194">
            <v>466.1</v>
          </cell>
        </row>
        <row r="2195">
          <cell r="AJ2195">
            <v>466.1</v>
          </cell>
        </row>
        <row r="2196">
          <cell r="AJ2196">
            <v>466.1</v>
          </cell>
        </row>
        <row r="2197">
          <cell r="AJ2197">
            <v>466.1</v>
          </cell>
        </row>
        <row r="2198">
          <cell r="AJ2198">
            <v>466.1</v>
          </cell>
        </row>
        <row r="2199">
          <cell r="AJ2199">
            <v>550</v>
          </cell>
        </row>
        <row r="2200">
          <cell r="AJ2200">
            <v>550</v>
          </cell>
        </row>
        <row r="2201">
          <cell r="AJ2201">
            <v>550</v>
          </cell>
        </row>
        <row r="2202">
          <cell r="AJ2202">
            <v>550</v>
          </cell>
        </row>
        <row r="2203">
          <cell r="AJ2203">
            <v>550</v>
          </cell>
        </row>
        <row r="2204">
          <cell r="AJ2204">
            <v>550</v>
          </cell>
        </row>
        <row r="2205">
          <cell r="AJ2205">
            <v>550</v>
          </cell>
        </row>
        <row r="2206">
          <cell r="AJ2206">
            <v>550</v>
          </cell>
        </row>
        <row r="2207">
          <cell r="AJ2207">
            <v>550</v>
          </cell>
        </row>
        <row r="2208">
          <cell r="AJ2208">
            <v>550</v>
          </cell>
        </row>
        <row r="2209">
          <cell r="AJ2209">
            <v>550</v>
          </cell>
        </row>
        <row r="2210">
          <cell r="AJ2210">
            <v>550</v>
          </cell>
        </row>
        <row r="2211">
          <cell r="AJ2211">
            <v>550</v>
          </cell>
        </row>
        <row r="2212">
          <cell r="AJ2212">
            <v>550</v>
          </cell>
        </row>
        <row r="2213">
          <cell r="AJ2213">
            <v>550</v>
          </cell>
        </row>
        <row r="2214">
          <cell r="AJ2214">
            <v>550</v>
          </cell>
        </row>
        <row r="2215">
          <cell r="AJ2215">
            <v>550</v>
          </cell>
        </row>
        <row r="2216">
          <cell r="AJ2216">
            <v>550</v>
          </cell>
        </row>
        <row r="2217">
          <cell r="AJ2217">
            <v>550</v>
          </cell>
        </row>
        <row r="2218">
          <cell r="AJ2218">
            <v>550</v>
          </cell>
        </row>
        <row r="2219">
          <cell r="AJ2219">
            <v>550</v>
          </cell>
        </row>
        <row r="2220">
          <cell r="AJ2220">
            <v>10791.2</v>
          </cell>
        </row>
        <row r="2221">
          <cell r="AJ2221">
            <v>11186.44</v>
          </cell>
        </row>
        <row r="2222">
          <cell r="AJ2222">
            <v>12118.64</v>
          </cell>
        </row>
        <row r="2223">
          <cell r="AJ2223">
            <v>13638.8</v>
          </cell>
        </row>
        <row r="2224">
          <cell r="AJ2224">
            <v>13638.8</v>
          </cell>
        </row>
        <row r="2225">
          <cell r="AJ2225">
            <v>13983.05</v>
          </cell>
        </row>
        <row r="2226">
          <cell r="AJ2226">
            <v>14184.35</v>
          </cell>
        </row>
        <row r="2227">
          <cell r="AJ2227">
            <v>14915.25</v>
          </cell>
        </row>
        <row r="2228">
          <cell r="AJ2228">
            <v>17265.919999999998</v>
          </cell>
        </row>
        <row r="2229">
          <cell r="AJ2229">
            <v>17711.86</v>
          </cell>
        </row>
        <row r="2230">
          <cell r="AJ2230">
            <v>17800.95</v>
          </cell>
        </row>
        <row r="2231">
          <cell r="AJ2231">
            <v>18644.07</v>
          </cell>
        </row>
        <row r="2232">
          <cell r="AJ2232">
            <v>19124.150000000001</v>
          </cell>
        </row>
        <row r="2233">
          <cell r="AJ2233">
            <v>19576.27</v>
          </cell>
        </row>
        <row r="2234">
          <cell r="AJ2234">
            <v>20974.58</v>
          </cell>
        </row>
        <row r="2235">
          <cell r="AJ2235">
            <v>21440.68</v>
          </cell>
        </row>
        <row r="2236">
          <cell r="AJ2236">
            <v>21582.400000000001</v>
          </cell>
        </row>
        <row r="2237">
          <cell r="AJ2237">
            <v>23305.08</v>
          </cell>
        </row>
        <row r="2238">
          <cell r="AJ2238">
            <v>23734.6</v>
          </cell>
        </row>
        <row r="2239">
          <cell r="AJ2239">
            <v>23741.64</v>
          </cell>
        </row>
        <row r="2240">
          <cell r="AJ2240">
            <v>24959</v>
          </cell>
        </row>
        <row r="2241">
          <cell r="AJ2241">
            <v>25898.880000000001</v>
          </cell>
        </row>
        <row r="2242">
          <cell r="AJ2242">
            <v>27500</v>
          </cell>
        </row>
        <row r="2243">
          <cell r="AJ2243">
            <v>29364.41</v>
          </cell>
        </row>
        <row r="2244">
          <cell r="AJ2244">
            <v>30215.360000000001</v>
          </cell>
        </row>
        <row r="2245">
          <cell r="AJ2245">
            <v>30296.61</v>
          </cell>
        </row>
        <row r="2246">
          <cell r="AJ2246">
            <v>31694.92</v>
          </cell>
        </row>
        <row r="2247">
          <cell r="AJ2247">
            <v>32373.599999999999</v>
          </cell>
        </row>
        <row r="2248">
          <cell r="AJ2248">
            <v>32373.599999999999</v>
          </cell>
        </row>
        <row r="2249">
          <cell r="AJ2249">
            <v>33347.11</v>
          </cell>
        </row>
        <row r="2250">
          <cell r="AJ2250">
            <v>34097</v>
          </cell>
        </row>
        <row r="2251">
          <cell r="AJ2251">
            <v>34097</v>
          </cell>
        </row>
        <row r="2252">
          <cell r="AJ2252">
            <v>37382</v>
          </cell>
        </row>
        <row r="2253">
          <cell r="AJ2253">
            <v>37986.639999999999</v>
          </cell>
        </row>
        <row r="2254">
          <cell r="AJ2254">
            <v>38188.639999999999</v>
          </cell>
        </row>
        <row r="2255">
          <cell r="AJ2255">
            <v>39569.42</v>
          </cell>
        </row>
        <row r="2256">
          <cell r="AJ2256">
            <v>39569.42</v>
          </cell>
        </row>
        <row r="2257">
          <cell r="AJ2257">
            <v>39569.42</v>
          </cell>
        </row>
        <row r="2258">
          <cell r="AJ2258">
            <v>40916.400000000001</v>
          </cell>
        </row>
        <row r="2259">
          <cell r="AJ2259">
            <v>40916.400000000001</v>
          </cell>
        </row>
        <row r="2260">
          <cell r="AJ2260">
            <v>40916.400000000001</v>
          </cell>
        </row>
        <row r="2261">
          <cell r="AJ2261">
            <v>40916.400000000001</v>
          </cell>
        </row>
        <row r="2262">
          <cell r="AJ2262">
            <v>40916.400000000001</v>
          </cell>
        </row>
        <row r="2263">
          <cell r="AJ2263">
            <v>40916.400000000001</v>
          </cell>
        </row>
        <row r="2264">
          <cell r="AJ2264">
            <v>41535.550000000003</v>
          </cell>
        </row>
        <row r="2265">
          <cell r="AJ2265">
            <v>43164.800000000003</v>
          </cell>
        </row>
        <row r="2266">
          <cell r="AJ2266">
            <v>43164.800000000003</v>
          </cell>
        </row>
        <row r="2267">
          <cell r="AJ2267">
            <v>46371.92</v>
          </cell>
        </row>
        <row r="2268">
          <cell r="AJ2268">
            <v>46371.92</v>
          </cell>
        </row>
        <row r="2269">
          <cell r="AJ2269">
            <v>47076.27</v>
          </cell>
        </row>
        <row r="2270">
          <cell r="AJ2270">
            <v>48474.58</v>
          </cell>
        </row>
        <row r="2271">
          <cell r="AJ2271">
            <v>49406.78</v>
          </cell>
        </row>
        <row r="2272">
          <cell r="AJ2272">
            <v>53601.69</v>
          </cell>
        </row>
        <row r="2273">
          <cell r="AJ2273">
            <v>54555.199999999997</v>
          </cell>
        </row>
        <row r="2274">
          <cell r="AJ2274">
            <v>58728.81</v>
          </cell>
        </row>
        <row r="2275">
          <cell r="AJ2275">
            <v>60145.51</v>
          </cell>
        </row>
        <row r="2276">
          <cell r="AJ2276">
            <v>63311.06</v>
          </cell>
        </row>
        <row r="2277">
          <cell r="AJ2277">
            <v>63311.06</v>
          </cell>
        </row>
        <row r="2278">
          <cell r="AJ2278">
            <v>63311.06</v>
          </cell>
        </row>
        <row r="2279">
          <cell r="AJ2279">
            <v>63311.06</v>
          </cell>
        </row>
        <row r="2280">
          <cell r="AJ2280">
            <v>63311.06</v>
          </cell>
        </row>
        <row r="2281">
          <cell r="AJ2281">
            <v>63311.06</v>
          </cell>
        </row>
        <row r="2282">
          <cell r="AJ2282">
            <v>63311.06</v>
          </cell>
        </row>
        <row r="2283">
          <cell r="AJ2283">
            <v>63311.06</v>
          </cell>
        </row>
        <row r="2284">
          <cell r="AJ2284">
            <v>63452.26</v>
          </cell>
        </row>
        <row r="2285">
          <cell r="AJ2285">
            <v>65254.239999999998</v>
          </cell>
        </row>
        <row r="2286">
          <cell r="AJ2286">
            <v>65254.239999999998</v>
          </cell>
        </row>
        <row r="2287">
          <cell r="AJ2287">
            <v>66652.539999999994</v>
          </cell>
        </row>
        <row r="2288">
          <cell r="AJ2288">
            <v>67876.639999999999</v>
          </cell>
        </row>
        <row r="2289">
          <cell r="AJ2289">
            <v>68194</v>
          </cell>
        </row>
        <row r="2290">
          <cell r="AJ2290">
            <v>69557.88</v>
          </cell>
        </row>
        <row r="2291">
          <cell r="AJ2291">
            <v>69915.25</v>
          </cell>
        </row>
        <row r="2292">
          <cell r="AJ2292">
            <v>73035.77</v>
          </cell>
        </row>
        <row r="2293">
          <cell r="AJ2293">
            <v>73035.77</v>
          </cell>
        </row>
        <row r="2294">
          <cell r="AJ2294">
            <v>75508.47</v>
          </cell>
        </row>
        <row r="2295">
          <cell r="AJ2295">
            <v>83071.100000000006</v>
          </cell>
        </row>
        <row r="2296">
          <cell r="AJ2296">
            <v>86037.93</v>
          </cell>
        </row>
        <row r="2297">
          <cell r="AJ2297">
            <v>86631.29</v>
          </cell>
        </row>
        <row r="2298">
          <cell r="AJ2298">
            <v>88924.97</v>
          </cell>
        </row>
        <row r="2299">
          <cell r="AJ2299">
            <v>90106.52</v>
          </cell>
        </row>
        <row r="2300">
          <cell r="AJ2300">
            <v>96473.33</v>
          </cell>
        </row>
        <row r="2301">
          <cell r="AJ2301">
            <v>97881.35</v>
          </cell>
        </row>
        <row r="2302">
          <cell r="AJ2302">
            <v>99714.92</v>
          </cell>
        </row>
        <row r="2303">
          <cell r="AJ2303">
            <v>99714.92</v>
          </cell>
        </row>
        <row r="2304">
          <cell r="AJ2304">
            <v>99714.92</v>
          </cell>
        </row>
        <row r="2305">
          <cell r="AJ2305">
            <v>99714.92</v>
          </cell>
        </row>
        <row r="2306">
          <cell r="AJ2306">
            <v>100872.05</v>
          </cell>
        </row>
        <row r="2307">
          <cell r="AJ2307">
            <v>104674.64</v>
          </cell>
        </row>
        <row r="2308">
          <cell r="AJ2308">
            <v>107912</v>
          </cell>
        </row>
        <row r="2309">
          <cell r="AJ2309">
            <v>111602.59</v>
          </cell>
        </row>
        <row r="2310">
          <cell r="AJ2310">
            <v>115929.8</v>
          </cell>
        </row>
        <row r="2311">
          <cell r="AJ2311">
            <v>115929.8</v>
          </cell>
        </row>
        <row r="2312">
          <cell r="AJ2312">
            <v>116544.96000000001</v>
          </cell>
        </row>
        <row r="2313">
          <cell r="AJ2313">
            <v>118673</v>
          </cell>
        </row>
        <row r="2314">
          <cell r="AJ2314">
            <v>121186.44</v>
          </cell>
        </row>
        <row r="2315">
          <cell r="AJ2315">
            <v>130793.2</v>
          </cell>
        </row>
        <row r="2316">
          <cell r="AJ2316">
            <v>139115.76</v>
          </cell>
        </row>
        <row r="2317">
          <cell r="AJ2317">
            <v>143207.4</v>
          </cell>
        </row>
        <row r="2318">
          <cell r="AJ2318">
            <v>144571.28</v>
          </cell>
        </row>
        <row r="2319">
          <cell r="AJ2319">
            <v>150026.79999999999</v>
          </cell>
        </row>
        <row r="2320">
          <cell r="AJ2320">
            <v>151076.79999999999</v>
          </cell>
        </row>
        <row r="2321">
          <cell r="AJ2321">
            <v>153529.32</v>
          </cell>
        </row>
        <row r="2322">
          <cell r="AJ2322">
            <v>158277.65</v>
          </cell>
        </row>
        <row r="2323">
          <cell r="AJ2323">
            <v>158277.65</v>
          </cell>
        </row>
        <row r="2324">
          <cell r="AJ2324">
            <v>158277.65</v>
          </cell>
        </row>
        <row r="2325">
          <cell r="AJ2325">
            <v>158277.65</v>
          </cell>
        </row>
        <row r="2326">
          <cell r="AJ2326">
            <v>158277.65</v>
          </cell>
        </row>
        <row r="2327">
          <cell r="AJ2327">
            <v>158277.65</v>
          </cell>
        </row>
        <row r="2328">
          <cell r="AJ2328">
            <v>158277.65</v>
          </cell>
        </row>
        <row r="2329">
          <cell r="AJ2329">
            <v>164171.91</v>
          </cell>
        </row>
        <row r="2330">
          <cell r="AJ2330">
            <v>166142.20000000001</v>
          </cell>
        </row>
        <row r="2331">
          <cell r="AJ2331">
            <v>172075.85</v>
          </cell>
        </row>
        <row r="2332">
          <cell r="AJ2332">
            <v>177304.4</v>
          </cell>
        </row>
        <row r="2333">
          <cell r="AJ2333">
            <v>185042.37</v>
          </cell>
        </row>
        <row r="2334">
          <cell r="AJ2334">
            <v>185487.68</v>
          </cell>
        </row>
        <row r="2335">
          <cell r="AJ2335">
            <v>189933.18</v>
          </cell>
        </row>
        <row r="2336">
          <cell r="AJ2336">
            <v>200716.32</v>
          </cell>
        </row>
        <row r="2337">
          <cell r="AJ2337">
            <v>210428.4</v>
          </cell>
        </row>
        <row r="2338">
          <cell r="AJ2338">
            <v>234545.28</v>
          </cell>
        </row>
        <row r="2339">
          <cell r="AJ2339">
            <v>252317.8</v>
          </cell>
        </row>
        <row r="2340">
          <cell r="AJ2340">
            <v>253244.24</v>
          </cell>
        </row>
        <row r="2341">
          <cell r="AJ2341">
            <v>253244.24</v>
          </cell>
        </row>
        <row r="2342">
          <cell r="AJ2342">
            <v>253244.24</v>
          </cell>
        </row>
        <row r="2343">
          <cell r="AJ2343">
            <v>253244.24</v>
          </cell>
        </row>
        <row r="2344">
          <cell r="AJ2344">
            <v>253244.24</v>
          </cell>
        </row>
        <row r="2345">
          <cell r="AJ2345">
            <v>253244.24</v>
          </cell>
        </row>
        <row r="2346">
          <cell r="AJ2346">
            <v>262267.33</v>
          </cell>
        </row>
        <row r="2347">
          <cell r="AJ2347">
            <v>289824.5</v>
          </cell>
        </row>
        <row r="2348">
          <cell r="AJ2348">
            <v>289824.5</v>
          </cell>
        </row>
        <row r="2349">
          <cell r="AJ2349">
            <v>289824.5</v>
          </cell>
        </row>
        <row r="2350">
          <cell r="AJ2350">
            <v>411161.28</v>
          </cell>
        </row>
        <row r="2351">
          <cell r="AJ2351">
            <v>463719.2</v>
          </cell>
        </row>
        <row r="2352">
          <cell r="AJ2352">
            <v>486378.6</v>
          </cell>
        </row>
        <row r="2353">
          <cell r="AJ2353">
            <v>486378.6</v>
          </cell>
        </row>
        <row r="2354">
          <cell r="AJ2354">
            <v>486378.6</v>
          </cell>
        </row>
        <row r="2355">
          <cell r="AJ2355">
            <v>486378.6</v>
          </cell>
        </row>
        <row r="2356">
          <cell r="AJ2356">
            <v>486378.6</v>
          </cell>
        </row>
        <row r="2357">
          <cell r="AJ2357">
            <v>545552</v>
          </cell>
        </row>
        <row r="2358">
          <cell r="AJ2358">
            <v>570898.68999999994</v>
          </cell>
        </row>
        <row r="2359">
          <cell r="AJ2359">
            <v>633110.6</v>
          </cell>
        </row>
        <row r="2360">
          <cell r="AJ2360">
            <v>707594.2</v>
          </cell>
        </row>
        <row r="2361">
          <cell r="AJ2361">
            <v>730836</v>
          </cell>
        </row>
        <row r="2362">
          <cell r="AJ2362">
            <v>782626.83</v>
          </cell>
        </row>
        <row r="2363">
          <cell r="AJ2363">
            <v>997149.2</v>
          </cell>
        </row>
        <row r="2364">
          <cell r="AJ2364">
            <v>997149.2</v>
          </cell>
        </row>
        <row r="2365">
          <cell r="AJ2365">
            <v>1070399.3899999999</v>
          </cell>
        </row>
        <row r="2366">
          <cell r="AJ2366">
            <v>1582776.5</v>
          </cell>
        </row>
        <row r="2367">
          <cell r="AJ2367">
            <v>1582776.5</v>
          </cell>
        </row>
        <row r="2368">
          <cell r="AJ2368">
            <v>1788537.45</v>
          </cell>
        </row>
        <row r="2369">
          <cell r="AJ2369">
            <v>2378665.3199999998</v>
          </cell>
        </row>
        <row r="2370">
          <cell r="AJ2370">
            <v>3290977.15</v>
          </cell>
        </row>
        <row r="2371">
          <cell r="AJ2371">
            <v>3567997.98</v>
          </cell>
        </row>
        <row r="2372">
          <cell r="AJ2372">
            <v>4162664.31</v>
          </cell>
        </row>
        <row r="2373">
          <cell r="AJ2373">
            <v>8919994.9499999993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ОИК"/>
      <sheetName val="перечень СКО"/>
      <sheetName val="перечень бизнес-систем"/>
      <sheetName val="оргструктура"/>
      <sheetName val="Виды проектов для СПП"/>
      <sheetName val="Для формул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[_FES.X濔彗濥挧玟弱26 (3)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ИА"/>
      <sheetName val="КБК БДДС"/>
      <sheetName val="Список компаний Россети"/>
      <sheetName val="9 с увязкой (АРМ)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  <sheetName val="Баланс мощности 2007"/>
      <sheetName val="Гр5(о)"/>
      <sheetName val="ФБР"/>
      <sheetName val="5"/>
      <sheetName val="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G20">
            <v>7</v>
          </cell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4">
          <cell r="G44">
            <v>131.95402349999983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Сводка-20"/>
      <sheetName val="Сводка"/>
      <sheetName val="Dati Caric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Сводка-20"/>
      <sheetName val="Сводка"/>
      <sheetName val="Dati Caric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14б ДПН отчет"/>
      <sheetName val="16а Сводный анализ"/>
      <sheetName val="FST5"/>
      <sheetName val="Заголовок"/>
      <sheetName val="Форма 20 (1)"/>
      <sheetName val="Форма 20 (2)"/>
      <sheetName val="Форма 20 (3)"/>
      <sheetName val="Форма 20 (4)"/>
      <sheetName val="Форма 20 (5)"/>
      <sheetName val="ЭСО"/>
      <sheetName val="сбыт"/>
      <sheetName val="Ген. не уч. ОРЭМ"/>
      <sheetName val="TEHSHEET"/>
      <sheetName val="Свод"/>
      <sheetName val="Заголовок2"/>
      <sheetName val="Таб1.1"/>
      <sheetName val="Гр5(о)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control"/>
      <sheetName val="Сводка-20"/>
      <sheetName val="Свод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 3"/>
      <sheetName val="Лист4"/>
      <sheetName val="Диаграмма2"/>
      <sheetName val="Диаграмма1"/>
      <sheetName val="14б ДПН отчет"/>
      <sheetName val="16а Сводный 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 3"/>
      <sheetName val="Лист4"/>
      <sheetName val="Диаграмма2"/>
      <sheetName val="Диаграмма1"/>
      <sheetName val="14б ДПН отчет"/>
      <sheetName val="16а Сводный 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на 1 тут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TSheet"/>
      <sheetName val="ф2 сап"/>
    </sheetNames>
    <sheetDataSet>
      <sheetData sheetId="0" refreshError="1"/>
      <sheetData sheetId="1" refreshError="1"/>
      <sheetData sheetId="2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на 1 тут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TSheet"/>
      <sheetName val="ф2 сап"/>
    </sheetNames>
    <sheetDataSet>
      <sheetData sheetId="0" refreshError="1"/>
      <sheetData sheetId="1" refreshError="1"/>
      <sheetData sheetId="2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Control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"/>
      <sheetName val="5"/>
      <sheetName val="P2.2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TEHSHEET"/>
      <sheetName val="НЕДЕЛИ"/>
      <sheetName val="реализация⼘6㮧疽М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>
        <row r="8">
          <cell r="D8">
            <v>15739</v>
          </cell>
        </row>
      </sheetData>
      <sheetData sheetId="140">
        <row r="8">
          <cell r="D8">
            <v>15739</v>
          </cell>
        </row>
      </sheetData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8">
          <cell r="D8">
            <v>15739</v>
          </cell>
        </row>
      </sheetData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8">
          <cell r="D8">
            <v>15739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/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2">
          <cell r="A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ню"/>
      <sheetName val="Контроль"/>
      <sheetName val="Предприятие"/>
      <sheetName val="Ф1"/>
      <sheetName val="Ф2(отг)"/>
      <sheetName val="Ф2(опл)"/>
      <sheetName val="Ф3"/>
      <sheetName val="Ф4"/>
      <sheetName val="Ф5"/>
      <sheetName val="Ф6"/>
      <sheetName val="Ф11"/>
      <sheetName val="Ф11(1)"/>
      <sheetName val="Ф11(2)"/>
      <sheetName val="Ф11(3)"/>
      <sheetName val="Ф11(4)"/>
      <sheetName val="Ф11(5)"/>
      <sheetName val="с_в"/>
      <sheetName val="спр_в"/>
      <sheetName val="2-2"/>
      <sheetName val="с_и"/>
      <sheetName val="241"/>
      <sheetName val="р_241"/>
      <sheetName val="246"/>
      <sheetName val="с_д"/>
      <sheetName val="р_дз"/>
      <sheetName val="п_дк"/>
      <sheetName val="628"/>
      <sheetName val="р_433"/>
      <sheetName val="р_476"/>
      <sheetName val="100_отг"/>
      <sheetName val="100_опл"/>
      <sheetName val="120_отг"/>
      <sheetName val="120_опл"/>
      <sheetName val="130_отг"/>
      <sheetName val="130_опл"/>
      <sheetName val="150_отг"/>
      <sheetName val="150_опл"/>
      <sheetName val="090_отг"/>
      <sheetName val="090_опл"/>
      <sheetName val="030"/>
      <sheetName val="250"/>
      <sheetName val="TEHSHEET"/>
    </sheetNames>
    <sheetDataSet>
      <sheetData sheetId="0"/>
      <sheetData sheetId="1">
        <row r="1">
          <cell r="E1" t="str">
            <v>Информация не представлена!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ню"/>
      <sheetName val="Контроль"/>
      <sheetName val="Предприятие"/>
      <sheetName val="Ф1"/>
      <sheetName val="Ф2(отг)"/>
      <sheetName val="Ф2(опл)"/>
      <sheetName val="Ф3"/>
      <sheetName val="Ф4"/>
      <sheetName val="Ф5"/>
      <sheetName val="Ф6"/>
      <sheetName val="Ф11"/>
      <sheetName val="Ф11(1)"/>
      <sheetName val="Ф11(2)"/>
      <sheetName val="Ф11(3)"/>
      <sheetName val="Ф11(4)"/>
      <sheetName val="Ф11(5)"/>
      <sheetName val="с_в"/>
      <sheetName val="спр_в"/>
      <sheetName val="2-2"/>
      <sheetName val="с_и"/>
      <sheetName val="241"/>
      <sheetName val="р_241"/>
      <sheetName val="246"/>
      <sheetName val="с_д"/>
      <sheetName val="р_дз"/>
      <sheetName val="п_дк"/>
      <sheetName val="628"/>
      <sheetName val="р_433"/>
      <sheetName val="р_476"/>
      <sheetName val="100_отг"/>
      <sheetName val="100_опл"/>
      <sheetName val="120_отг"/>
      <sheetName val="120_опл"/>
      <sheetName val="130_отг"/>
      <sheetName val="130_опл"/>
      <sheetName val="150_отг"/>
      <sheetName val="150_опл"/>
      <sheetName val="090_отг"/>
      <sheetName val="090_опл"/>
      <sheetName val="030"/>
      <sheetName val="250"/>
      <sheetName val="TEHSHEET"/>
    </sheetNames>
    <sheetDataSet>
      <sheetData sheetId="0"/>
      <sheetData sheetId="1">
        <row r="1">
          <cell r="E1" t="str">
            <v>Информация не представлена!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Адреса телефоны"/>
      <sheetName val="t_настройки"/>
      <sheetName val="t_проверки"/>
      <sheetName val="Сценарные условия"/>
      <sheetName val="Список ДЗО"/>
      <sheetName val="Information blok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18.2"/>
      <sheetName val="6"/>
      <sheetName val="15"/>
      <sheetName val="2.3"/>
      <sheetName val="20"/>
      <sheetName val="27"/>
      <sheetName val="P2.1"/>
      <sheetName val="29"/>
      <sheetName val="21"/>
      <sheetName val="23"/>
      <sheetName val="26"/>
      <sheetName val="28"/>
      <sheetName val="19"/>
      <sheetName val="22"/>
      <sheetName val="Регионы"/>
      <sheetName val="FST5"/>
      <sheetName val="Панель управления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Сведения"/>
      <sheetName val="Содержание_расшир. формат"/>
      <sheetName val="Содержание_агрегир.формат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SET"/>
      <sheetName val="Детали_Смета"/>
      <sheetName val="Детали_Прочие"/>
      <sheetName val="ИТ-бюджет"/>
      <sheetName val="18 Оптимизация АУР"/>
      <sheetName val="9. Смета затрат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ФБР"/>
      <sheetName val="служебная"/>
      <sheetName val="Sheet1"/>
      <sheetName val="Списки"/>
      <sheetName val="共機J"/>
      <sheetName val="Смета расходов_2016г"/>
      <sheetName val="8_для ПЗ"/>
      <sheetName val="10_для ПЗ"/>
      <sheetName val="АНАЛИТИКА"/>
      <sheetName val="Кубаньэнерго"/>
      <sheetName val="Сеть2"/>
      <sheetName val="Сеть3"/>
      <sheetName val="Сбыт"/>
      <sheetName val="Группа_всего"/>
      <sheetName val="НЕПРОФ_свод_2015факт"/>
      <sheetName val="A"/>
      <sheetName val="Пламя"/>
      <sheetName val="Энергетик"/>
      <sheetName val="Энергосервис"/>
      <sheetName val="Генерация_4"/>
      <sheetName val="Z"/>
      <sheetName val="ОПисание"/>
      <sheetName val="Ф1_Группа_6м2015"/>
      <sheetName val="Ф2_Группа_6м2015"/>
      <sheetName val="Ф1_Свод_6м2015"/>
      <sheetName val="Ф2_Свод_6м2015"/>
      <sheetName val="Ф1_Группа_2014"/>
      <sheetName val="Ф2_Группа_2014"/>
      <sheetName val="ВХО"/>
      <sheetName val="КК"/>
      <sheetName val="Прогнозный баланс"/>
      <sheetName val="ОФР"/>
      <sheetName val="Ф1_S901"/>
      <sheetName val="Ф2_S901"/>
      <sheetName val="Ф1_S905"/>
      <sheetName val="Ф2_S905"/>
      <sheetName val="Ф1_S903"/>
      <sheetName val="Ф2_S903"/>
      <sheetName val="Ф1_S902"/>
      <sheetName val="Ф2_S902"/>
      <sheetName val="Ф1_S904"/>
      <sheetName val="Ф2_S904"/>
      <sheetName val="Ф1_S301"/>
      <sheetName val="Ф1_S305"/>
      <sheetName val="Ф1_S304"/>
      <sheetName val="Ф2_351"/>
      <sheetName val="Ф1_1"/>
      <sheetName val="Ф1_2"/>
      <sheetName val="Ф1_3"/>
      <sheetName val="Ф1_4"/>
      <sheetName val="Ф1_5"/>
      <sheetName val="Ф2_1"/>
      <sheetName val="Ф2_2"/>
      <sheetName val="Ф2_3"/>
      <sheetName val="Ф2_4"/>
      <sheetName val="Ф2_5"/>
      <sheetName val="4.Баланс эм"/>
      <sheetName val="5.Производство"/>
      <sheetName val="6.Топливо"/>
      <sheetName val="7.ИПР"/>
      <sheetName val="8. Затраты на персонал"/>
      <sheetName val="9.ОФР"/>
      <sheetName val="10. Смета затрат"/>
      <sheetName val="11. БДР"/>
      <sheetName val="13.Прогнозный баланс"/>
      <sheetName val="14.ПУЭ"/>
      <sheetName val="Сн.ОР (мощн.)"/>
      <sheetName val="ЛистИнформации"/>
      <sheetName val="Информация"/>
      <sheetName val="Ф1"/>
      <sheetName val="Ф2"/>
      <sheetName val="Ф3 Приток"/>
      <sheetName val="BExRepositorySheet"/>
      <sheetName val="Ф3 Отток"/>
      <sheetName val="Ф4 Приток"/>
      <sheetName val="Ф4 Отток"/>
      <sheetName val="Ф5 Приток"/>
      <sheetName val="Ф5 Отток"/>
      <sheetName val="Ф6 Приток"/>
      <sheetName val="Ф6 Отток"/>
      <sheetName val="Ф6а Приток"/>
      <sheetName val="Ф6а Отток"/>
      <sheetName val="Реализация"/>
      <sheetName val="Ф3 Титул"/>
      <sheetName val="Ф4 Титул"/>
      <sheetName val="Ф5 Титул"/>
      <sheetName val="Ф6 Титул"/>
      <sheetName val="Протокол"/>
      <sheetName val="Титул (филиал)"/>
      <sheetName val="9.1. Смета затрат"/>
      <sheetName val="9.2. Прочие ДиР"/>
      <sheetName val="14. Снижение ОР"/>
      <sheetName val="списание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ОТЭП 2017"/>
      <sheetName val="ОТ и ТБ"/>
      <sheetName val="АХО"/>
      <sheetName val="АХО аренда 2017"/>
      <sheetName val="ОБУ"/>
      <sheetName val="ОК"/>
      <sheetName val="Пишванова"/>
      <sheetName val="ООиРР"/>
      <sheetName val="СМИ"/>
      <sheetName val="ОИТ"/>
      <sheetName val="ОХРАНА"/>
      <sheetName val="Юр.отдел"/>
      <sheetName val="Почтово-телеграфные"/>
      <sheetName val="Услуги по сбору платкжкй"/>
      <sheetName val="Зар.плата"/>
      <sheetName val="% к уплате"/>
      <sheetName val="Страхование от НС"/>
      <sheetName val="Страх. имущества"/>
      <sheetName val="ОСАГО"/>
      <sheetName val="амортизация"/>
      <sheetName val="прочая выручка"/>
      <sheetName val="Гр5(о)"/>
      <sheetName val="Смета расходов_2018г"/>
      <sheetName val="10.2_для ПЗ"/>
      <sheetName val="OPEX_расш"/>
      <sheetName val="Финмодель 2017"/>
      <sheetName val="Финмодель 2018 (1)"/>
      <sheetName val="Финмодель 2018 (2)"/>
      <sheetName val="Финмодель 2018 (3)"/>
      <sheetName val="Финмодель 2018 (4)"/>
      <sheetName val="Финмодель 2018"/>
      <sheetName val="Финмодель 2019"/>
      <sheetName val="Финмодель 2020"/>
      <sheetName val="Финмодель 2021"/>
      <sheetName val="Финмодель 2022"/>
      <sheetName val="Финмодель 2023"/>
      <sheetName val="10. БДР (МРСК)"/>
      <sheetName val="11.БДДС (МРСК)"/>
      <sheetName val="12.Прогнозный баланс (МРСК)"/>
      <sheetName val="11.БДДС (КОРРЕК 2)"/>
      <sheetName val="12.Прогнозный баланс (КОРРЕК 2)"/>
      <sheetName val="11.БДДС (ОТКЛОНЕНИЕ)"/>
      <sheetName val="12.Прогнозный баланс (ОТКЛОНЕН)"/>
      <sheetName val="11.БДДС (КОРРЕКТИРОВКА)"/>
      <sheetName val="12.Прогнозный баланс (КОРРЕКТИ)"/>
      <sheetName val="11.БДДС (3100)"/>
      <sheetName val="11.БДДС (3101)"/>
      <sheetName val="11.БДДС (3102)"/>
      <sheetName val="12.Прогнозный баланс (3100)"/>
      <sheetName val="11.БДДС (3200)"/>
      <sheetName val="11.БДДС (3201)"/>
      <sheetName val="11.БДДС (3202)"/>
      <sheetName val="12.Прогнозный баланс (3200)"/>
      <sheetName val="11.БДДС (3600)"/>
      <sheetName val="11.БДДС (3601)"/>
      <sheetName val="11.БДДС (3602)"/>
      <sheetName val="12.Прогнозный баланс (3600)"/>
      <sheetName val="11.БДДС (4400)"/>
      <sheetName val="11.БДДС (4401)"/>
      <sheetName val="11.БДДС (4402)"/>
      <sheetName val="12.Прогнозный баланс (4400)"/>
      <sheetName val="11.БДДС (4600)"/>
      <sheetName val="11.БДДС (4601)"/>
      <sheetName val="11.БДДС (4602)"/>
      <sheetName val="12.Прогнозный баланс (4600)"/>
      <sheetName val="11.БДДС (4800)"/>
      <sheetName val="11.БДДС (4801)"/>
      <sheetName val="11.БДДС (4802)"/>
      <sheetName val="12.Прогнозный баланс (4800)"/>
      <sheetName val="11.БДДС (5700)"/>
      <sheetName val="11.БДДС (5701)"/>
      <sheetName val="11.БДДС (5702)"/>
      <sheetName val="12.Прогнозный баланс (5700)"/>
      <sheetName val="11.БДДС (6700)"/>
      <sheetName val="11.БДДС (6701)"/>
      <sheetName val="11.БДДС (6702)"/>
      <sheetName val="12.Прогнозный баланс (6700)"/>
      <sheetName val="11.БДДС (6800)"/>
      <sheetName val="11.БДДС (6801)"/>
      <sheetName val="11.БДДС (6802)"/>
      <sheetName val="12.Прогнозный баланс (6800)"/>
      <sheetName val="11.БДДС (6900)"/>
      <sheetName val="11.БДДС (6901)"/>
      <sheetName val="11.БДДС (6902)"/>
      <sheetName val="12.Прогнозный баланс (6900)"/>
      <sheetName val="11.БДДС (7600)"/>
      <sheetName val="11.БДДС (7601)"/>
      <sheetName val="11.БДДС (7602)"/>
      <sheetName val="12.Прогнозный баланс (7600)"/>
      <sheetName val="11.БДДС (7700)"/>
      <sheetName val="12.Прогнозный баланс (7700)"/>
      <sheetName val="9. Смета затрат (7700)"/>
      <sheetName val="10. БДР (7700)"/>
      <sheetName val="База распределения управленческ"/>
      <sheetName val="Депозиты"/>
      <sheetName val="11.БДДС (7700)+корр"/>
      <sheetName val="11.БДДС (7700)+корр (2)"/>
      <sheetName val="Возврат Прибыли"/>
      <sheetName val="Изм%"/>
      <sheetName val="Наименование ЦФО"/>
      <sheetName val="Вл"/>
      <sheetName val="Ив"/>
      <sheetName val="Кл"/>
      <sheetName val="Кр"/>
      <sheetName val="Мр"/>
      <sheetName val="НН"/>
      <sheetName val="Рз"/>
      <sheetName val="Тл"/>
      <sheetName val="Уд"/>
      <sheetName val="Свод филиалы"/>
      <sheetName val="ИА"/>
      <sheetName val="СВОД"/>
      <sheetName val="ФОТ мес."/>
      <sheetName val="Средняя числ-ть"/>
      <sheetName val="Среднеспис. ч-ть"/>
      <sheetName val="Списочная числ-ть"/>
      <sheetName val="Числ-ть Внешний план"/>
      <sheetName val="Сравнение планов"/>
      <sheetName val="ФЭ модель"/>
    </sheetNames>
    <sheetDataSet>
      <sheetData sheetId="0">
        <row r="4">
          <cell r="C4" t="str">
            <v>Гуджоян Дмитрий Олегович</v>
          </cell>
          <cell r="D4" t="str">
            <v>747-92-90</v>
          </cell>
        </row>
        <row r="5">
          <cell r="G5">
            <v>28312</v>
          </cell>
          <cell r="L5">
            <v>0</v>
          </cell>
        </row>
        <row r="6">
          <cell r="C6" t="str">
            <v>Логанова Наталья Александровна</v>
          </cell>
          <cell r="G6">
            <v>0</v>
          </cell>
          <cell r="K6">
            <v>0</v>
          </cell>
          <cell r="L6">
            <v>0</v>
          </cell>
        </row>
        <row r="7">
          <cell r="C7" t="str">
            <v>Гилев Дмитрий Михайлович</v>
          </cell>
          <cell r="D7" t="str">
            <v>747-92-92 (3031)</v>
          </cell>
          <cell r="E7" t="str">
            <v>915-3800031</v>
          </cell>
          <cell r="G7">
            <v>0</v>
          </cell>
          <cell r="K7">
            <v>0</v>
          </cell>
          <cell r="L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C9" t="str">
            <v>Антропова Наталья</v>
          </cell>
          <cell r="D9" t="str">
            <v>8-919-786-00-57</v>
          </cell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 t="str">
            <v>Кислякова Ксения</v>
          </cell>
          <cell r="D10" t="str">
            <v>747-92-92 (3035)</v>
          </cell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 t="e">
            <v>#VALUE!</v>
          </cell>
          <cell r="B11">
            <v>0</v>
          </cell>
          <cell r="C11" t="str">
            <v>Мелешкин Дмитрий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0</v>
          </cell>
          <cell r="B12">
            <v>0</v>
          </cell>
          <cell r="C12" t="str">
            <v>Щепоткина Людмила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</row>
        <row r="13">
          <cell r="C13" t="str">
            <v>Павлов Владимир Михайлович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</row>
        <row r="14">
          <cell r="A14">
            <v>0</v>
          </cell>
          <cell r="B14" t="str">
            <v>Начальник департамента финансов</v>
          </cell>
          <cell r="C14" t="str">
            <v>Хромова Екатерина</v>
          </cell>
          <cell r="D14" t="str">
            <v>747-92-92 (3275)</v>
          </cell>
          <cell r="E14" t="str">
            <v>915-162-81-75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C15" t="str">
            <v>Яшина Евгения</v>
          </cell>
          <cell r="D15" t="str">
            <v>747-92-92 (1549)</v>
          </cell>
          <cell r="E15" t="str">
            <v xml:space="preserve">  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 t="str">
            <v>Название ДЗО: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C16" t="str">
            <v>Кабанова Евгения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C17" t="str">
            <v>Мацнев</v>
          </cell>
          <cell r="D17">
            <v>0</v>
          </cell>
          <cell r="E17" t="str">
            <v>915-162-81-27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 t="str">
            <v>Отчетный период: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C18" t="str">
            <v>Решетникова Олеся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C19" t="str">
            <v>Нестеренко Владимир Валерьевич</v>
          </cell>
          <cell r="D19">
            <v>0</v>
          </cell>
          <cell r="E19" t="str">
            <v>915-380-00-87</v>
          </cell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C20" t="str">
            <v>Скляров Дмитрий</v>
          </cell>
          <cell r="D20">
            <v>0</v>
          </cell>
          <cell r="E20" t="str">
            <v>8-915-380-00-15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 t="str">
            <v>Динамика по показателям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C21" t="str">
            <v>Лапинская Светалана</v>
          </cell>
          <cell r="D21">
            <v>0</v>
          </cell>
          <cell r="E21" t="str">
            <v>915-380-00-37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C22" t="str">
            <v>Черных Денис Борисович</v>
          </cell>
          <cell r="D22">
            <v>0</v>
          </cell>
          <cell r="E22" t="str">
            <v>915-3800082</v>
          </cell>
          <cell r="F22" t="str">
            <v xml:space="preserve">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</row>
        <row r="23">
          <cell r="C23" t="str">
            <v>Рыбников Дмитрий Алексеевич</v>
          </cell>
          <cell r="D23">
            <v>0</v>
          </cell>
          <cell r="E23" t="str">
            <v>915-1628140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C24" t="str">
            <v>Алдонова Ольга Викторовна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Раковский Эдуард Казимирович</v>
          </cell>
          <cell r="D25">
            <v>0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>Науменко Людмила Николаевна</v>
          </cell>
          <cell r="D26">
            <v>0</v>
          </cell>
          <cell r="E26">
            <v>0</v>
          </cell>
          <cell r="F26" t="str">
            <v xml:space="preserve">   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>
            <v>0</v>
          </cell>
          <cell r="D27" t="str">
            <v>742-53-68 (9295)</v>
          </cell>
          <cell r="E27">
            <v>0</v>
          </cell>
          <cell r="F27">
            <v>14285.714285714286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>Ушаков Евгений Викторович</v>
          </cell>
          <cell r="D29" t="str">
            <v>(831) 431-83-59</v>
          </cell>
          <cell r="E29">
            <v>0</v>
          </cell>
          <cell r="F29" t="str">
            <v>ushakov_ev@mrsk-cp.ru</v>
          </cell>
          <cell r="G29">
            <v>23447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>Тихомирова Ольга Владимировна</v>
          </cell>
          <cell r="D30" t="str">
            <v>(831) 431-83-09,
431-91-01</v>
          </cell>
          <cell r="E30" t="str">
            <v>8-910-101-92-10</v>
          </cell>
          <cell r="F30" t="str">
            <v>tikhomirova_ov@mrsk-cp.ru</v>
          </cell>
          <cell r="G30">
            <v>23491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>Алешин Артем Геннадьевич</v>
          </cell>
          <cell r="D31" t="str">
            <v>(831) 431-93-55</v>
          </cell>
          <cell r="E31" t="str">
            <v>910-793-4786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>Киреев Алексей Александрович</v>
          </cell>
          <cell r="D32" t="str">
            <v>(831) 431-83-39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Кульмяев Андрей</v>
          </cell>
          <cell r="D33">
            <v>0</v>
          </cell>
          <cell r="E33" t="str">
            <v>8-910-892-78-04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>
            <v>0</v>
          </cell>
          <cell r="C34" t="str">
            <v>Кузин Михаил Владимирович</v>
          </cell>
          <cell r="D34">
            <v>0</v>
          </cell>
          <cell r="E34" t="str">
            <v>8-910-899-53-00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>Тарасов Андрей Геннадьевич</v>
          </cell>
          <cell r="D35" t="str">
            <v>(831) 431-74-92</v>
          </cell>
          <cell r="E35" t="str">
            <v>8-910-104-12-49</v>
          </cell>
          <cell r="F35" t="str">
            <v>Tarasov_AG@mrsk-cp.ru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Титов Алексей Александрович</v>
          </cell>
          <cell r="D36" t="str">
            <v>(831) 431-74-92</v>
          </cell>
          <cell r="E36">
            <v>0</v>
          </cell>
          <cell r="F36" t="str">
            <v>titov_aa@mrsk-cp.ru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>
            <v>0</v>
          </cell>
          <cell r="C37" t="str">
            <v>Недоросков Дмитрий Александрович</v>
          </cell>
          <cell r="D37">
            <v>0</v>
          </cell>
          <cell r="E37" t="str">
            <v>8-920-255-50-64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</row>
        <row r="38">
          <cell r="C38" t="str">
            <v>Ведерников Андрей Юрьевич</v>
          </cell>
          <cell r="D38" t="str">
            <v>(831) 431-91-45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C39" t="str">
            <v>Лосева Татьяна Михайловна</v>
          </cell>
          <cell r="D39" t="str">
            <v>433-38-06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</row>
        <row r="40">
          <cell r="C40" t="str">
            <v>Сухотник Александр Борисович</v>
          </cell>
          <cell r="D40" t="str">
            <v>431-85-88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N40">
            <v>0</v>
          </cell>
        </row>
        <row r="41">
          <cell r="C41" t="str">
            <v>Басалаев Валерий Леонидович</v>
          </cell>
          <cell r="D41" t="str">
            <v>431-85-23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</row>
        <row r="42">
          <cell r="C42" t="str">
            <v>Якимова Людмила</v>
          </cell>
          <cell r="D42" t="str">
            <v>(831) 431-83-45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N42">
            <v>0</v>
          </cell>
        </row>
        <row r="43">
          <cell r="C43" t="str">
            <v>Подольская Лада Александровна</v>
          </cell>
          <cell r="D43" t="str">
            <v>433-38-06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</row>
        <row r="44">
          <cell r="C44" t="str">
            <v>Токаева Ольга Васильевна</v>
          </cell>
          <cell r="D44" t="str">
            <v>(831) 431-93-15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Кронберг Наталья</v>
          </cell>
          <cell r="D45" t="str">
            <v>(831) 431-91-72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</row>
        <row r="47">
          <cell r="C47" t="str">
            <v>Кухмай Александр Маркович</v>
          </cell>
          <cell r="D47">
            <v>0</v>
          </cell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</row>
        <row r="48">
          <cell r="C48" t="str">
            <v>Макарова Ольга Вадимовна</v>
          </cell>
          <cell r="D48" t="str">
            <v>(812) 305-106-06</v>
          </cell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  <cell r="N48">
            <v>0</v>
          </cell>
        </row>
        <row r="49">
          <cell r="C49" t="str">
            <v xml:space="preserve">Бахирева Дарья Андреевна </v>
          </cell>
          <cell r="D49" t="str">
            <v>(812) 305-1010 (доб.203)</v>
          </cell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</row>
        <row r="50">
          <cell r="C50" t="str">
            <v>Горкавенко Людмила Игоревна</v>
          </cell>
          <cell r="D50" t="str">
            <v>(812) 305-10-20</v>
          </cell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 xml:space="preserve">   </v>
          </cell>
          <cell r="E51">
            <v>0</v>
          </cell>
          <cell r="F51">
            <v>0</v>
          </cell>
          <cell r="G51">
            <v>0</v>
          </cell>
          <cell r="H51">
            <v>102882.23147</v>
          </cell>
          <cell r="I51">
            <v>97259</v>
          </cell>
          <cell r="J51">
            <v>-5623.2314699999988</v>
          </cell>
        </row>
        <row r="52">
          <cell r="C52" t="str">
            <v xml:space="preserve">Максимова Татьяна Викторовна  </v>
          </cell>
          <cell r="D52" t="str">
            <v>(812) 305-10-29</v>
          </cell>
          <cell r="E52">
            <v>0</v>
          </cell>
          <cell r="F52">
            <v>0</v>
          </cell>
          <cell r="G52">
            <v>0</v>
          </cell>
          <cell r="H52">
            <v>1879.9787499999998</v>
          </cell>
          <cell r="I52">
            <v>1962</v>
          </cell>
          <cell r="J52">
            <v>82.021250000000236</v>
          </cell>
        </row>
        <row r="53">
          <cell r="C53" t="str">
            <v>Машнева Антонина Егоровна</v>
          </cell>
          <cell r="D53" t="str">
            <v>(812) 320-22-87 (119)</v>
          </cell>
          <cell r="E53">
            <v>0</v>
          </cell>
          <cell r="F53" t="str">
            <v>mae@mrsksevzap.ru</v>
          </cell>
          <cell r="G53">
            <v>0</v>
          </cell>
          <cell r="H53">
            <v>48766.610393700008</v>
          </cell>
          <cell r="I53">
            <v>54460</v>
          </cell>
          <cell r="J53">
            <v>5693.389606299992</v>
          </cell>
          <cell r="N53">
            <v>0</v>
          </cell>
        </row>
        <row r="54">
          <cell r="C54" t="str">
            <v>Ткаченко Евгения Николаевна</v>
          </cell>
          <cell r="D54" t="str">
            <v>(812) 320-22-87 (237)</v>
          </cell>
          <cell r="E54" t="str">
            <v>71 михалева</v>
          </cell>
          <cell r="F54" t="str">
            <v>ten@mrsksevzap.ru</v>
          </cell>
          <cell r="G54">
            <v>0</v>
          </cell>
          <cell r="H54">
            <v>1488.1353899999999</v>
          </cell>
          <cell r="I54">
            <v>1150</v>
          </cell>
          <cell r="J54">
            <v>-338.13538999999992</v>
          </cell>
          <cell r="K54">
            <v>-0.22722085118881552</v>
          </cell>
          <cell r="N54">
            <v>0</v>
          </cell>
        </row>
        <row r="55">
          <cell r="C55" t="str">
            <v>Поветкина Анаа Александровна</v>
          </cell>
          <cell r="D55" t="str">
            <v>(812) 305-10-67</v>
          </cell>
          <cell r="E55">
            <v>0</v>
          </cell>
          <cell r="F55">
            <v>0</v>
          </cell>
          <cell r="G55">
            <v>0</v>
          </cell>
          <cell r="H55">
            <v>47278.475003700005</v>
          </cell>
          <cell r="I55">
            <v>53310</v>
          </cell>
          <cell r="J55">
            <v>6031.5249962999951</v>
          </cell>
          <cell r="K55">
            <v>0.12757444050020583</v>
          </cell>
          <cell r="N55">
            <v>0</v>
          </cell>
        </row>
        <row r="56">
          <cell r="C56" t="str">
            <v>Крылова Ариадна Александровна</v>
          </cell>
          <cell r="D56" t="str">
            <v>(812) 305-10-42</v>
          </cell>
          <cell r="E56">
            <v>0</v>
          </cell>
          <cell r="F56">
            <v>0</v>
          </cell>
          <cell r="G56">
            <v>0</v>
          </cell>
          <cell r="H56">
            <v>12286.625</v>
          </cell>
          <cell r="I56">
            <v>10690.48</v>
          </cell>
          <cell r="J56">
            <v>-1596.1450000000004</v>
          </cell>
          <cell r="K56">
            <v>-0.12990914917644189</v>
          </cell>
          <cell r="N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  <cell r="H57">
            <v>4316.4555110000001</v>
          </cell>
          <cell r="I57">
            <v>3730</v>
          </cell>
          <cell r="J57">
            <v>-586.45551100000012</v>
          </cell>
          <cell r="K57">
            <v>-0.13586506556258587</v>
          </cell>
          <cell r="N57">
            <v>0</v>
          </cell>
        </row>
        <row r="58">
          <cell r="C58" t="str">
            <v>Платашкина Вера</v>
          </cell>
          <cell r="D58">
            <v>0</v>
          </cell>
          <cell r="E58" t="str">
            <v>8-911-811-84-49</v>
          </cell>
          <cell r="F58">
            <v>0</v>
          </cell>
          <cell r="G58">
            <v>0</v>
          </cell>
          <cell r="H58">
            <v>4316.4555110000001</v>
          </cell>
          <cell r="I58">
            <v>3730</v>
          </cell>
          <cell r="J58">
            <v>-586.45551100000012</v>
          </cell>
          <cell r="K58">
            <v>-0.13586506556258587</v>
          </cell>
          <cell r="N58">
            <v>0</v>
          </cell>
        </row>
        <row r="59">
          <cell r="C59" t="str">
            <v>Кушнеров Анатолий Валерььевич</v>
          </cell>
          <cell r="D59">
            <v>0</v>
          </cell>
          <cell r="E59" t="str">
            <v>8 (911) 712-24-05</v>
          </cell>
          <cell r="F59" t="str">
            <v>avk@mrsksevzap.ru</v>
          </cell>
          <cell r="G59">
            <v>26131</v>
          </cell>
          <cell r="H59">
            <v>0</v>
          </cell>
          <cell r="I59">
            <v>0</v>
          </cell>
          <cell r="J59">
            <v>0</v>
          </cell>
          <cell r="N59">
            <v>0</v>
          </cell>
        </row>
        <row r="60">
          <cell r="C60" t="str">
            <v>Титов Сергей Геннадьевич</v>
          </cell>
          <cell r="E60" t="str">
            <v>8(911) 140-53-84</v>
          </cell>
          <cell r="F60" t="str">
            <v>titov@mrsksevzap.ru</v>
          </cell>
          <cell r="G60">
            <v>23110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</row>
        <row r="62">
          <cell r="C62" t="str">
            <v>Карташова Елена Борисовна</v>
          </cell>
          <cell r="D62" t="str">
            <v>(812) 320-22-87 (127)</v>
          </cell>
          <cell r="E62">
            <v>0</v>
          </cell>
          <cell r="F62" t="str">
            <v xml:space="preserve"> </v>
          </cell>
          <cell r="G62">
            <v>0</v>
          </cell>
          <cell r="H62">
            <v>308.87059999999997</v>
          </cell>
          <cell r="I62">
            <v>500</v>
          </cell>
          <cell r="J62">
            <v>191.12940000000003</v>
          </cell>
          <cell r="K62">
            <v>0.6188008829587538</v>
          </cell>
          <cell r="N62">
            <v>0</v>
          </cell>
        </row>
        <row r="63">
          <cell r="C63" t="str">
            <v>Анфимов Олег Панфутьевич</v>
          </cell>
          <cell r="D63" t="str">
            <v>(812) 320-22-87 (138)</v>
          </cell>
          <cell r="E63" t="str">
            <v>8-911-712-24-00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N63">
            <v>0</v>
          </cell>
        </row>
        <row r="64">
          <cell r="C64" t="str">
            <v>Факс</v>
          </cell>
          <cell r="D64" t="str">
            <v>(812) 328-06-32</v>
          </cell>
          <cell r="E64">
            <v>0</v>
          </cell>
          <cell r="F64">
            <v>0</v>
          </cell>
          <cell r="G64">
            <v>0</v>
          </cell>
          <cell r="H64">
            <v>308.87059999999997</v>
          </cell>
          <cell r="I64">
            <v>500</v>
          </cell>
          <cell r="J64">
            <v>191.12940000000003</v>
          </cell>
          <cell r="K64">
            <v>0.6188008829587538</v>
          </cell>
          <cell r="N64">
            <v>0</v>
          </cell>
        </row>
        <row r="65"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C66">
            <v>0</v>
          </cell>
          <cell r="D66" t="str">
            <v>(343) 216-17-60</v>
          </cell>
          <cell r="E66" t="str">
            <v>912-2300411</v>
          </cell>
          <cell r="F66">
            <v>0</v>
          </cell>
          <cell r="G66">
            <v>0</v>
          </cell>
          <cell r="H66">
            <v>204029.35235716437</v>
          </cell>
          <cell r="I66">
            <v>212427.12618056001</v>
          </cell>
          <cell r="J66">
            <v>8397.7738233956334</v>
          </cell>
          <cell r="K66">
            <v>4.1159635740522657E-2</v>
          </cell>
          <cell r="N66">
            <v>0</v>
          </cell>
        </row>
        <row r="67">
          <cell r="C67" t="str">
            <v>Морозова Елена Александровна</v>
          </cell>
          <cell r="D67" t="str">
            <v>(343) 216-88-62</v>
          </cell>
          <cell r="E67" t="str">
            <v>912-2300-416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N67">
            <v>0</v>
          </cell>
        </row>
        <row r="68">
          <cell r="C68" t="str">
            <v>Юлдашева Ирина Николаевна</v>
          </cell>
          <cell r="D68" t="str">
            <v>216-88-66
215-25-51</v>
          </cell>
          <cell r="E68" t="str">
            <v>912-23-20-415</v>
          </cell>
          <cell r="F68">
            <v>0</v>
          </cell>
          <cell r="G68">
            <v>0</v>
          </cell>
          <cell r="H68">
            <v>11169.366</v>
          </cell>
          <cell r="J68">
            <v>3.3999999999650754E-2</v>
          </cell>
          <cell r="K68">
            <v>3.0440402794259543E-6</v>
          </cell>
          <cell r="N68">
            <v>1000</v>
          </cell>
        </row>
        <row r="69">
          <cell r="C69" t="str">
            <v>(Сливчук) Максимова Юлия</v>
          </cell>
          <cell r="D69" t="str">
            <v>215-26-86</v>
          </cell>
          <cell r="E69" t="str">
            <v>8-912-23-00-407</v>
          </cell>
          <cell r="F69">
            <v>0</v>
          </cell>
          <cell r="G69">
            <v>0</v>
          </cell>
          <cell r="H69">
            <v>59203.939752500002</v>
          </cell>
          <cell r="J69">
            <v>17967.229282109001</v>
          </cell>
          <cell r="K69">
            <v>0.30348029805483173</v>
          </cell>
          <cell r="N69">
            <v>0</v>
          </cell>
        </row>
        <row r="70">
          <cell r="C70" t="str">
            <v>Шевелев Илья Владимирович</v>
          </cell>
          <cell r="F70">
            <v>0</v>
          </cell>
          <cell r="G70">
            <v>0</v>
          </cell>
          <cell r="H70">
            <v>1.6802244999999998</v>
          </cell>
          <cell r="J70">
            <v>0.17377948820000011</v>
          </cell>
          <cell r="K70">
            <v>0.10342635058588905</v>
          </cell>
          <cell r="N70">
            <v>0</v>
          </cell>
        </row>
        <row r="71">
          <cell r="C71" t="str">
            <v>Кузьминкина Жанна Викторовна</v>
          </cell>
          <cell r="D71" t="str">
            <v>(343) 215-26-30</v>
          </cell>
          <cell r="E71" t="str">
            <v>8-912-2320426</v>
          </cell>
          <cell r="G71">
            <v>0</v>
          </cell>
        </row>
        <row r="72">
          <cell r="C72" t="str">
            <v>Рагозина Марина Викторовна</v>
          </cell>
          <cell r="D72" t="str">
            <v>8 (343)215-22-93</v>
          </cell>
          <cell r="E72">
            <v>0</v>
          </cell>
          <cell r="F72" t="str">
            <v>MRagozina@MRSK-URAL.RU</v>
          </cell>
          <cell r="G72">
            <v>0</v>
          </cell>
          <cell r="H72">
            <v>2291.0735549999995</v>
          </cell>
          <cell r="J72">
            <v>54.502176798000619</v>
          </cell>
          <cell r="K72">
            <v>2.3788924925197626E-2</v>
          </cell>
          <cell r="N72">
            <v>0</v>
          </cell>
        </row>
        <row r="73">
          <cell r="C73" t="str">
            <v>Соболева Наталья Анатольевна</v>
          </cell>
          <cell r="F73" t="str">
            <v>nsoboleva@mrsk-ural.ru</v>
          </cell>
          <cell r="G73">
            <v>0</v>
          </cell>
          <cell r="H73">
            <v>55411.107000000004</v>
          </cell>
          <cell r="J73">
            <v>16216.291551000002</v>
          </cell>
          <cell r="K73">
            <v>0.29265417041749414</v>
          </cell>
          <cell r="N73">
            <v>0</v>
          </cell>
        </row>
        <row r="74">
          <cell r="C74" t="str">
            <v xml:space="preserve">Вилисова Анастасия </v>
          </cell>
          <cell r="D74" t="str">
            <v>(343) 215 26 29</v>
          </cell>
          <cell r="E74" t="str">
            <v>8-912-23-00-425</v>
          </cell>
          <cell r="F74">
            <v>0</v>
          </cell>
          <cell r="G74">
            <v>0</v>
          </cell>
          <cell r="H74">
            <v>295.94500000000011</v>
          </cell>
          <cell r="J74">
            <v>6.4516009999998687</v>
          </cell>
          <cell r="K74">
            <v>2.1799999999999549E-2</v>
          </cell>
          <cell r="N74">
            <v>0</v>
          </cell>
        </row>
        <row r="75">
          <cell r="C75" t="str">
            <v>Черноскутова Вера Сергеевна</v>
          </cell>
          <cell r="D75" t="str">
            <v>(343) 215-22-62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N75">
            <v>0</v>
          </cell>
        </row>
        <row r="76">
          <cell r="C76" t="str">
            <v>Кайль Владимир Викторович</v>
          </cell>
          <cell r="D76" t="str">
            <v>(343) 215-26-34</v>
          </cell>
          <cell r="E76" t="str">
            <v>сот. тел. 908-635-29-68</v>
          </cell>
          <cell r="F76">
            <v>0</v>
          </cell>
          <cell r="G76">
            <v>0</v>
          </cell>
          <cell r="H76">
            <v>107</v>
          </cell>
          <cell r="J76">
            <v>1661.3906299999999</v>
          </cell>
          <cell r="K76">
            <v>15.527015233644859</v>
          </cell>
          <cell r="N76">
            <v>0</v>
          </cell>
        </row>
        <row r="77">
          <cell r="C77" t="str">
            <v>Нечаева Евгения Александровна</v>
          </cell>
          <cell r="D77" t="str">
            <v>(343) 215 22 62</v>
          </cell>
          <cell r="E77">
            <v>0</v>
          </cell>
          <cell r="G77">
            <v>0</v>
          </cell>
        </row>
        <row r="78">
          <cell r="C78" t="str">
            <v>Соколов Алексей</v>
          </cell>
          <cell r="D78" t="str">
            <v>(343) 215-26-86</v>
          </cell>
          <cell r="E78">
            <v>0</v>
          </cell>
          <cell r="F78">
            <v>0</v>
          </cell>
          <cell r="G78">
            <v>0</v>
          </cell>
          <cell r="H78">
            <v>483.96272800162842</v>
          </cell>
          <cell r="J78">
            <v>21.560969118371645</v>
          </cell>
          <cell r="K78">
            <v>4.4550887642527501E-2</v>
          </cell>
          <cell r="N78">
            <v>42.126974760000003</v>
          </cell>
        </row>
        <row r="79">
          <cell r="C79" t="str">
            <v>Ларюшкин Константин</v>
          </cell>
          <cell r="D79" t="str">
            <v>(343) 215-25-89</v>
          </cell>
          <cell r="E79">
            <v>0</v>
          </cell>
          <cell r="F79">
            <v>0</v>
          </cell>
          <cell r="G79">
            <v>0</v>
          </cell>
          <cell r="H79">
            <v>4605.7845850000003</v>
          </cell>
          <cell r="J79">
            <v>92.009176349000882</v>
          </cell>
          <cell r="K79">
            <v>1.9976873570825258E-2</v>
          </cell>
          <cell r="N79">
            <v>391.48281344575014</v>
          </cell>
        </row>
        <row r="80">
          <cell r="C80" t="str">
            <v>Афанасьева Екатерина</v>
          </cell>
          <cell r="D80" t="str">
            <v>(343) 215-26-28</v>
          </cell>
          <cell r="E80">
            <v>0</v>
          </cell>
          <cell r="F80">
            <v>0</v>
          </cell>
          <cell r="G80">
            <v>0</v>
          </cell>
          <cell r="H80">
            <v>337.44199489473687</v>
          </cell>
          <cell r="J80">
            <v>-1.0406921152948598</v>
          </cell>
          <cell r="K80">
            <v>-3.0840622419254543E-3</v>
          </cell>
          <cell r="N80">
            <v>28.033441898286835</v>
          </cell>
        </row>
        <row r="81">
          <cell r="C81" t="str">
            <v>Максимова Юлия</v>
          </cell>
          <cell r="D81" t="str">
            <v>(343) 216-17-68</v>
          </cell>
          <cell r="E81" t="str">
            <v>912-2300407</v>
          </cell>
          <cell r="F81" t="str">
            <v>YuMaksimova@mrsk-uv.ru</v>
          </cell>
          <cell r="G81">
            <v>0</v>
          </cell>
          <cell r="H81">
            <v>1359.3302630836479</v>
          </cell>
          <cell r="J81">
            <v>29.633399735222156</v>
          </cell>
          <cell r="K81">
            <v>2.1799999999998994E-2</v>
          </cell>
          <cell r="N81">
            <v>115.74697190157251</v>
          </cell>
        </row>
        <row r="82">
          <cell r="C82" t="str">
            <v>Смирнова Наталья</v>
          </cell>
          <cell r="D82" t="str">
            <v>(343) 216-17-62 (4688)</v>
          </cell>
          <cell r="E82" t="str">
            <v xml:space="preserve"> </v>
          </cell>
          <cell r="F82">
            <v>0</v>
          </cell>
          <cell r="G82">
            <v>0</v>
          </cell>
          <cell r="H82">
            <v>2909.0123270216159</v>
          </cell>
          <cell r="J82">
            <v>63.41646872907404</v>
          </cell>
          <cell r="K82">
            <v>2.1800000000000968E-2</v>
          </cell>
          <cell r="N82">
            <v>247.70239964589084</v>
          </cell>
        </row>
        <row r="83">
          <cell r="C83" t="str">
            <v>Бондаренко Наталья Владимировна</v>
          </cell>
          <cell r="D83" t="str">
            <v>(343) 216-88-69 (4616)</v>
          </cell>
          <cell r="E83" t="str">
            <v>912-2232500</v>
          </cell>
          <cell r="G83">
            <v>0</v>
          </cell>
        </row>
        <row r="84">
          <cell r="C84" t="str">
            <v>Вороная Мария</v>
          </cell>
          <cell r="D84" t="str">
            <v>(343) 216-17-60 (4683)</v>
          </cell>
          <cell r="E84" t="str">
            <v>8-912-23-20-417</v>
          </cell>
          <cell r="F84">
            <v>0</v>
          </cell>
          <cell r="G84">
            <v>0</v>
          </cell>
          <cell r="H84">
            <v>40381.492550000003</v>
          </cell>
        </row>
        <row r="85">
          <cell r="C85" t="str">
            <v>Бахтурина Екатерина</v>
          </cell>
          <cell r="F85">
            <v>0</v>
          </cell>
          <cell r="G85">
            <v>0</v>
          </cell>
          <cell r="H85">
            <v>5047.4701399999994</v>
          </cell>
        </row>
        <row r="86">
          <cell r="C86" t="str">
            <v>Белозерцев Юрий Тимофеевич</v>
          </cell>
          <cell r="F86">
            <v>0</v>
          </cell>
          <cell r="G86">
            <v>0</v>
          </cell>
          <cell r="H86">
            <v>17442.415519999999</v>
          </cell>
        </row>
        <row r="87">
          <cell r="C87" t="str">
            <v xml:space="preserve">Бурлак Вера Петровна </v>
          </cell>
          <cell r="F87">
            <v>0</v>
          </cell>
          <cell r="G87">
            <v>0</v>
          </cell>
          <cell r="H87">
            <v>16499.99972</v>
          </cell>
        </row>
        <row r="88">
          <cell r="C88" t="str">
            <v>Васильева Елизавета</v>
          </cell>
          <cell r="F88">
            <v>0</v>
          </cell>
          <cell r="G88">
            <v>0</v>
          </cell>
          <cell r="H88">
            <v>360</v>
          </cell>
        </row>
        <row r="89">
          <cell r="C89" t="str">
            <v>Сукова Елена</v>
          </cell>
          <cell r="G89">
            <v>0</v>
          </cell>
        </row>
        <row r="90">
          <cell r="C90">
            <v>0</v>
          </cell>
          <cell r="G90">
            <v>0</v>
          </cell>
        </row>
        <row r="91">
          <cell r="C91">
            <v>0</v>
          </cell>
          <cell r="G91">
            <v>0</v>
          </cell>
        </row>
        <row r="92">
          <cell r="C92">
            <v>0</v>
          </cell>
        </row>
        <row r="93">
          <cell r="C93" t="str">
            <v>Касандров Максим</v>
          </cell>
          <cell r="G93">
            <v>0</v>
          </cell>
        </row>
        <row r="94">
          <cell r="C94" t="str">
            <v>Ануфриев Алексей</v>
          </cell>
        </row>
        <row r="95">
          <cell r="C95" t="str">
            <v>Факс</v>
          </cell>
          <cell r="G95">
            <v>0</v>
          </cell>
        </row>
        <row r="96">
          <cell r="G96">
            <v>0</v>
          </cell>
        </row>
        <row r="97">
          <cell r="G97">
            <v>23766</v>
          </cell>
        </row>
        <row r="100">
          <cell r="G100">
            <v>0</v>
          </cell>
        </row>
        <row r="101">
          <cell r="G101">
            <v>23324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26051</v>
          </cell>
        </row>
        <row r="114">
          <cell r="G114">
            <v>27121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24515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27433</v>
          </cell>
        </row>
        <row r="170">
          <cell r="G170">
            <v>21592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27736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90">
          <cell r="G190">
            <v>0</v>
          </cell>
        </row>
        <row r="192">
          <cell r="G192">
            <v>21495</v>
          </cell>
        </row>
        <row r="193">
          <cell r="G193">
            <v>21671</v>
          </cell>
        </row>
        <row r="194">
          <cell r="G194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6">
          <cell r="G226">
            <v>0</v>
          </cell>
        </row>
        <row r="228">
          <cell r="G228">
            <v>0</v>
          </cell>
        </row>
        <row r="230">
          <cell r="G230">
            <v>0</v>
          </cell>
        </row>
        <row r="232">
          <cell r="G23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C4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2">
          <cell r="A2">
            <v>0</v>
          </cell>
        </row>
      </sheetData>
      <sheetData sheetId="59" refreshError="1"/>
      <sheetData sheetId="60" refreshError="1"/>
      <sheetData sheetId="61" refreshError="1"/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/>
      <sheetData sheetId="66">
        <row r="4">
          <cell r="C4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4">
          <cell r="C4">
            <v>0</v>
          </cell>
        </row>
      </sheetData>
      <sheetData sheetId="70">
        <row r="4">
          <cell r="C4">
            <v>0</v>
          </cell>
        </row>
      </sheetData>
      <sheetData sheetId="71"/>
      <sheetData sheetId="72"/>
      <sheetData sheetId="73">
        <row r="4">
          <cell r="C4">
            <v>0</v>
          </cell>
        </row>
      </sheetData>
      <sheetData sheetId="74">
        <row r="4">
          <cell r="C4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4">
          <cell r="C4">
            <v>0</v>
          </cell>
        </row>
      </sheetData>
      <sheetData sheetId="78"/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/>
      <sheetData sheetId="83">
        <row r="4">
          <cell r="C4">
            <v>0</v>
          </cell>
        </row>
      </sheetData>
      <sheetData sheetId="84">
        <row r="2">
          <cell r="A2">
            <v>0</v>
          </cell>
        </row>
      </sheetData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>
        <row r="4">
          <cell r="C4">
            <v>0</v>
          </cell>
        </row>
      </sheetData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>
        <row r="4">
          <cell r="C4" t="str">
            <v>тыс. руб.</v>
          </cell>
        </row>
      </sheetData>
      <sheetData sheetId="156"/>
      <sheetData sheetId="157"/>
      <sheetData sheetId="158"/>
      <sheetData sheetId="159">
        <row r="4">
          <cell r="C4" t="str">
            <v>тыс. руб.</v>
          </cell>
        </row>
      </sheetData>
      <sheetData sheetId="160"/>
      <sheetData sheetId="161"/>
      <sheetData sheetId="162"/>
      <sheetData sheetId="163">
        <row r="4">
          <cell r="C4" t="str">
            <v>тыс. руб.</v>
          </cell>
        </row>
      </sheetData>
      <sheetData sheetId="164">
        <row r="4">
          <cell r="C4" t="str">
            <v>тыс. руб.</v>
          </cell>
        </row>
      </sheetData>
      <sheetData sheetId="165"/>
      <sheetData sheetId="166">
        <row r="4">
          <cell r="C4" t="str">
            <v>тыс. руб.</v>
          </cell>
        </row>
      </sheetData>
      <sheetData sheetId="167"/>
      <sheetData sheetId="168"/>
      <sheetData sheetId="169"/>
      <sheetData sheetId="170">
        <row r="4">
          <cell r="C4" t="str">
            <v>тыс. руб.</v>
          </cell>
        </row>
      </sheetData>
      <sheetData sheetId="171"/>
      <sheetData sheetId="172"/>
      <sheetData sheetId="173"/>
      <sheetData sheetId="174">
        <row r="4">
          <cell r="C4" t="str">
            <v>тыс. руб.</v>
          </cell>
        </row>
      </sheetData>
      <sheetData sheetId="175">
        <row r="4">
          <cell r="C4" t="str">
            <v>тыс. руб.</v>
          </cell>
        </row>
      </sheetData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>
        <row r="4">
          <cell r="C4">
            <v>0</v>
          </cell>
        </row>
      </sheetData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>
        <row r="4">
          <cell r="C4">
            <v>0</v>
          </cell>
        </row>
      </sheetData>
      <sheetData sheetId="209">
        <row r="4">
          <cell r="C4">
            <v>0</v>
          </cell>
        </row>
      </sheetData>
      <sheetData sheetId="210">
        <row r="4">
          <cell r="C4">
            <v>0</v>
          </cell>
        </row>
      </sheetData>
      <sheetData sheetId="211">
        <row r="4">
          <cell r="C4">
            <v>0</v>
          </cell>
        </row>
      </sheetData>
      <sheetData sheetId="212">
        <row r="4">
          <cell r="C4">
            <v>0</v>
          </cell>
        </row>
      </sheetData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>
        <row r="4">
          <cell r="C4" t="str">
            <v>Покупная электроэнергия</v>
          </cell>
        </row>
      </sheetData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>
        <row r="4">
          <cell r="C4">
            <v>0</v>
          </cell>
        </row>
      </sheetData>
      <sheetData sheetId="251">
        <row r="4">
          <cell r="C4">
            <v>0</v>
          </cell>
        </row>
      </sheetData>
      <sheetData sheetId="252">
        <row r="4">
          <cell r="C4" t="str">
            <v>Покупная электроэнергия</v>
          </cell>
        </row>
      </sheetData>
      <sheetData sheetId="253">
        <row r="4">
          <cell r="C4" t="str">
            <v>Покупная электроэнергия</v>
          </cell>
        </row>
      </sheetData>
      <sheetData sheetId="254">
        <row r="4">
          <cell r="C4">
            <v>0</v>
          </cell>
        </row>
      </sheetData>
      <sheetData sheetId="255">
        <row r="4">
          <cell r="C4">
            <v>0</v>
          </cell>
        </row>
      </sheetData>
      <sheetData sheetId="256">
        <row r="4">
          <cell r="C4">
            <v>0</v>
          </cell>
        </row>
      </sheetData>
      <sheetData sheetId="257">
        <row r="4">
          <cell r="C4">
            <v>0</v>
          </cell>
        </row>
      </sheetData>
      <sheetData sheetId="258">
        <row r="4">
          <cell r="C4">
            <v>0</v>
          </cell>
        </row>
      </sheetData>
      <sheetData sheetId="259">
        <row r="4">
          <cell r="C4" t="str">
            <v>Покупная электроэнергия</v>
          </cell>
        </row>
      </sheetData>
      <sheetData sheetId="260">
        <row r="4">
          <cell r="C4" t="str">
            <v>Покупная электроэнергия</v>
          </cell>
        </row>
      </sheetData>
      <sheetData sheetId="261">
        <row r="4">
          <cell r="C4" t="str">
            <v>Покупная электроэнергия</v>
          </cell>
        </row>
      </sheetData>
      <sheetData sheetId="262">
        <row r="4">
          <cell r="C4" t="str">
            <v>Покупная электроэнергия</v>
          </cell>
        </row>
      </sheetData>
      <sheetData sheetId="263">
        <row r="4">
          <cell r="C4" t="str">
            <v>Покупная электроэнергия</v>
          </cell>
        </row>
      </sheetData>
      <sheetData sheetId="264">
        <row r="4">
          <cell r="C4">
            <v>0</v>
          </cell>
        </row>
      </sheetData>
      <sheetData sheetId="265">
        <row r="4">
          <cell r="C4">
            <v>0</v>
          </cell>
        </row>
      </sheetData>
      <sheetData sheetId="266">
        <row r="4">
          <cell r="C4" t="str">
            <v>Покупная электроэнергия</v>
          </cell>
        </row>
      </sheetData>
      <sheetData sheetId="267">
        <row r="4">
          <cell r="C4" t="str">
            <v>Покупная электроэнергия</v>
          </cell>
        </row>
      </sheetData>
      <sheetData sheetId="268">
        <row r="4">
          <cell r="C4" t="str">
            <v>Покупная электроэнергия</v>
          </cell>
        </row>
      </sheetData>
      <sheetData sheetId="269">
        <row r="4">
          <cell r="C4">
            <v>0</v>
          </cell>
        </row>
      </sheetData>
      <sheetData sheetId="270">
        <row r="4">
          <cell r="C4">
            <v>0</v>
          </cell>
        </row>
      </sheetData>
      <sheetData sheetId="271">
        <row r="4">
          <cell r="C4">
            <v>0</v>
          </cell>
        </row>
      </sheetData>
      <sheetData sheetId="272">
        <row r="4">
          <cell r="C4">
            <v>0</v>
          </cell>
        </row>
      </sheetData>
      <sheetData sheetId="273">
        <row r="4">
          <cell r="C4">
            <v>0</v>
          </cell>
        </row>
      </sheetData>
      <sheetData sheetId="274">
        <row r="4">
          <cell r="C4" t="str">
            <v>Покупная электроэнергия</v>
          </cell>
        </row>
      </sheetData>
      <sheetData sheetId="275">
        <row r="4">
          <cell r="C4" t="str">
            <v>Покупная электроэнергия</v>
          </cell>
        </row>
      </sheetData>
      <sheetData sheetId="276">
        <row r="4">
          <cell r="C4">
            <v>0</v>
          </cell>
        </row>
      </sheetData>
      <sheetData sheetId="277">
        <row r="4">
          <cell r="C4">
            <v>0</v>
          </cell>
        </row>
      </sheetData>
      <sheetData sheetId="278">
        <row r="4">
          <cell r="C4">
            <v>0</v>
          </cell>
        </row>
      </sheetData>
      <sheetData sheetId="279">
        <row r="4">
          <cell r="C4">
            <v>0</v>
          </cell>
        </row>
      </sheetData>
      <sheetData sheetId="280">
        <row r="4">
          <cell r="C4" t="str">
            <v>Покупная электроэнергия</v>
          </cell>
        </row>
      </sheetData>
      <sheetData sheetId="281">
        <row r="4">
          <cell r="C4" t="str">
            <v>Покупная электроэнергия</v>
          </cell>
        </row>
      </sheetData>
      <sheetData sheetId="282">
        <row r="4">
          <cell r="C4" t="str">
            <v>Покупная электроэнергия</v>
          </cell>
        </row>
      </sheetData>
      <sheetData sheetId="283">
        <row r="4">
          <cell r="C4" t="str">
            <v>Покупная электроэнергия</v>
          </cell>
        </row>
      </sheetData>
      <sheetData sheetId="284">
        <row r="4">
          <cell r="C4" t="str">
            <v>Покупная электроэнергия</v>
          </cell>
        </row>
      </sheetData>
      <sheetData sheetId="285">
        <row r="4">
          <cell r="C4" t="str">
            <v>Покупная электроэнергия</v>
          </cell>
        </row>
      </sheetData>
      <sheetData sheetId="286">
        <row r="4">
          <cell r="C4">
            <v>0</v>
          </cell>
        </row>
      </sheetData>
      <sheetData sheetId="287">
        <row r="4">
          <cell r="C4">
            <v>0</v>
          </cell>
        </row>
      </sheetData>
      <sheetData sheetId="288">
        <row r="4">
          <cell r="C4" t="str">
            <v>Покупная электроэнергия</v>
          </cell>
        </row>
      </sheetData>
      <sheetData sheetId="289">
        <row r="4">
          <cell r="C4" t="str">
            <v>Покупная электроэнергия</v>
          </cell>
        </row>
      </sheetData>
      <sheetData sheetId="290">
        <row r="4">
          <cell r="C4" t="str">
            <v>Покупная электроэнергия</v>
          </cell>
        </row>
      </sheetData>
      <sheetData sheetId="291">
        <row r="4">
          <cell r="C4" t="str">
            <v>Покупная электроэнергия</v>
          </cell>
        </row>
      </sheetData>
      <sheetData sheetId="292">
        <row r="4">
          <cell r="C4">
            <v>0</v>
          </cell>
        </row>
      </sheetData>
      <sheetData sheetId="293">
        <row r="4">
          <cell r="C4">
            <v>0</v>
          </cell>
        </row>
      </sheetData>
      <sheetData sheetId="294">
        <row r="4">
          <cell r="C4">
            <v>0</v>
          </cell>
        </row>
      </sheetData>
      <sheetData sheetId="295">
        <row r="4">
          <cell r="C4">
            <v>0</v>
          </cell>
        </row>
      </sheetData>
      <sheetData sheetId="296">
        <row r="4">
          <cell r="C4" t="str">
            <v>Покупная электроэнергия</v>
          </cell>
        </row>
      </sheetData>
      <sheetData sheetId="297">
        <row r="4">
          <cell r="C4" t="str">
            <v>Покупная электроэнергия</v>
          </cell>
        </row>
      </sheetData>
      <sheetData sheetId="298">
        <row r="4">
          <cell r="C4" t="str">
            <v>Покупная электроэнергия</v>
          </cell>
        </row>
      </sheetData>
      <sheetData sheetId="299">
        <row r="4">
          <cell r="C4" t="str">
            <v>Покупная электроэнергия</v>
          </cell>
        </row>
      </sheetData>
      <sheetData sheetId="300">
        <row r="4">
          <cell r="C4">
            <v>0</v>
          </cell>
        </row>
      </sheetData>
      <sheetData sheetId="301">
        <row r="4">
          <cell r="C4">
            <v>0</v>
          </cell>
        </row>
      </sheetData>
      <sheetData sheetId="302">
        <row r="4">
          <cell r="C4" t="str">
            <v>Покупная электроэнергия</v>
          </cell>
        </row>
      </sheetData>
      <sheetData sheetId="303">
        <row r="4">
          <cell r="C4" t="str">
            <v>Покупная электроэнергия</v>
          </cell>
        </row>
      </sheetData>
      <sheetData sheetId="304">
        <row r="4">
          <cell r="C4" t="str">
            <v>Покупная электроэнергия</v>
          </cell>
        </row>
      </sheetData>
      <sheetData sheetId="305">
        <row r="4">
          <cell r="C4" t="str">
            <v>Покупная электроэнергия</v>
          </cell>
        </row>
      </sheetData>
      <sheetData sheetId="306">
        <row r="4">
          <cell r="C4" t="str">
            <v>Покупная электроэнергия</v>
          </cell>
        </row>
      </sheetData>
      <sheetData sheetId="307">
        <row r="4">
          <cell r="C4">
            <v>0</v>
          </cell>
        </row>
      </sheetData>
      <sheetData sheetId="308">
        <row r="4">
          <cell r="C4">
            <v>0</v>
          </cell>
        </row>
      </sheetData>
      <sheetData sheetId="309">
        <row r="4">
          <cell r="C4" t="str">
            <v>Покупная электроэнергия</v>
          </cell>
        </row>
      </sheetData>
      <sheetData sheetId="310">
        <row r="4">
          <cell r="C4">
            <v>0</v>
          </cell>
        </row>
      </sheetData>
      <sheetData sheetId="311">
        <row r="4">
          <cell r="C4" t="str">
            <v>Покупная электроэнергия</v>
          </cell>
        </row>
      </sheetData>
      <sheetData sheetId="312">
        <row r="4">
          <cell r="C4" t="str">
            <v>Покупная электроэнергия</v>
          </cell>
        </row>
      </sheetData>
      <sheetData sheetId="313">
        <row r="4">
          <cell r="C4">
            <v>0</v>
          </cell>
        </row>
      </sheetData>
      <sheetData sheetId="314">
        <row r="4">
          <cell r="C4">
            <v>0</v>
          </cell>
        </row>
      </sheetData>
      <sheetData sheetId="315">
        <row r="4">
          <cell r="C4">
            <v>0</v>
          </cell>
        </row>
      </sheetData>
      <sheetData sheetId="316">
        <row r="4">
          <cell r="C4" t="str">
            <v>Покупная электроэнергия</v>
          </cell>
        </row>
      </sheetData>
      <sheetData sheetId="317">
        <row r="4">
          <cell r="C4" t="str">
            <v>Покупная электроэнергия</v>
          </cell>
        </row>
      </sheetData>
      <sheetData sheetId="318">
        <row r="4">
          <cell r="C4" t="str">
            <v>Покупная электроэнергия</v>
          </cell>
        </row>
      </sheetData>
      <sheetData sheetId="319">
        <row r="4">
          <cell r="C4" t="str">
            <v>Покупная электроэнергия</v>
          </cell>
        </row>
      </sheetData>
      <sheetData sheetId="320">
        <row r="4">
          <cell r="C4" t="str">
            <v>Покупная электроэнергия</v>
          </cell>
        </row>
      </sheetData>
      <sheetData sheetId="321">
        <row r="4">
          <cell r="C4">
            <v>0</v>
          </cell>
        </row>
      </sheetData>
      <sheetData sheetId="322">
        <row r="4">
          <cell r="C4">
            <v>0</v>
          </cell>
        </row>
      </sheetData>
      <sheetData sheetId="323">
        <row r="4">
          <cell r="C4">
            <v>0</v>
          </cell>
        </row>
      </sheetData>
      <sheetData sheetId="324">
        <row r="4">
          <cell r="C4" t="str">
            <v>Покупная электроэнергия</v>
          </cell>
        </row>
      </sheetData>
      <sheetData sheetId="325">
        <row r="4">
          <cell r="C4" t="str">
            <v>Покупная электроэнергия</v>
          </cell>
        </row>
      </sheetData>
      <sheetData sheetId="326">
        <row r="4">
          <cell r="C4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>
        <row r="7">
          <cell r="C7" t="str">
            <v>2017 Факт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Справочники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База"/>
      <sheetName val="proverka"/>
      <sheetName val="ПРОГНОЗ_1"/>
      <sheetName val="Гр5(о)"/>
      <sheetName val="ФБР"/>
      <sheetName val="Баланс мощности 2007"/>
      <sheetName val="I"/>
      <sheetName val="MTO REV.0"/>
      <sheetName val="Dati Caricati"/>
      <sheetName val="Списки"/>
      <sheetName val="F5"/>
      <sheetName val="Лист3"/>
      <sheetName val="Данные"/>
      <sheetName val="ИТ-бюджет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5">
          <cell r="G5">
            <v>4551113.38</v>
          </cell>
        </row>
      </sheetData>
      <sheetData sheetId="58" refreshError="1"/>
      <sheetData sheetId="5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Регионы"/>
      <sheetName val="Лист1"/>
      <sheetName val="план 2000"/>
      <sheetName val="FST5"/>
      <sheetName val="Контроль"/>
      <sheetName val="Исходные"/>
      <sheetName val="29"/>
      <sheetName val="20"/>
      <sheetName val="21"/>
      <sheetName val="26"/>
      <sheetName val="27"/>
      <sheetName val="28"/>
      <sheetName val="19"/>
      <sheetName val="22"/>
      <sheetName val="Списки"/>
      <sheetName val="ЭСО"/>
      <sheetName val="сбыт"/>
      <sheetName val="Ген. не уч. ОРЭМ"/>
      <sheetName val="Вводные данные систем"/>
      <sheetName val="База"/>
      <sheetName val="17_1"/>
      <sheetName val="P2_1"/>
      <sheetName val="P2_2"/>
      <sheetName val="Ф-1_(для_АО-энерго)"/>
      <sheetName val="Ф-2_(для_АО-энерго)"/>
      <sheetName val="план_2000"/>
      <sheetName val="Ген__не_уч__ОРЭМ"/>
      <sheetName val="Вводные_данные_систем"/>
      <sheetName val="Лист17"/>
      <sheetName val="t_настройки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10. БДР"/>
      <sheetName val="8.ОФР"/>
      <sheetName val="9. Смета затрат"/>
      <sheetName val="6.ИПР"/>
      <sheetName val="11.БДДС (ДПН)"/>
      <sheetName val="3.Программа реализации"/>
      <sheetName val="2.Оценочные показатели"/>
      <sheetName val="7.Затраты на персонал"/>
      <sheetName val="12.Прогнозный баланс"/>
      <sheetName val="TSET.NET.2009"/>
      <sheetName val="Заголовок2"/>
    </sheetNames>
    <sheetDataSet>
      <sheetData sheetId="0" refreshError="1"/>
      <sheetData sheetId="1"/>
      <sheetData sheetId="2" refreshError="1">
        <row r="13">
          <cell r="E13" t="str">
            <v>Белгородская область</v>
          </cell>
        </row>
        <row r="21">
          <cell r="D21" t="str">
            <v>Филиал ОАО "МРСК Центра" - "Белгородэнерго"</v>
          </cell>
          <cell r="I21" t="str">
            <v>3123117903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G15">
            <v>1648.5738902300704</v>
          </cell>
          <cell r="H15">
            <v>2093.4586093168364</v>
          </cell>
          <cell r="L15">
            <v>1174.4970531203201</v>
          </cell>
          <cell r="M15">
            <v>2019.31682303768</v>
          </cell>
          <cell r="Q15">
            <v>2026.7442880387787</v>
          </cell>
          <cell r="R15">
            <v>1128.9960632779289</v>
          </cell>
          <cell r="V15">
            <v>2131.7444577038782</v>
          </cell>
          <cell r="W15">
            <v>1233.9960218430288</v>
          </cell>
          <cell r="AA15">
            <v>2464.4652743438992</v>
          </cell>
          <cell r="AB15">
            <v>1267.6629326561006</v>
          </cell>
        </row>
        <row r="16">
          <cell r="H16">
            <v>1515.9527860570197</v>
          </cell>
          <cell r="M16">
            <v>1300.6527614203203</v>
          </cell>
          <cell r="R16">
            <v>2286.5503949657277</v>
          </cell>
          <cell r="W16">
            <v>2391.5503535308271</v>
          </cell>
          <cell r="AB16">
            <v>2425.2172643438994</v>
          </cell>
        </row>
        <row r="17">
          <cell r="I17">
            <v>2287.1231251999998</v>
          </cell>
          <cell r="N17">
            <v>2443.1314800000005</v>
          </cell>
          <cell r="S17">
            <v>2448.8531332406001</v>
          </cell>
          <cell r="X17">
            <v>2658.8531251999998</v>
          </cell>
          <cell r="AC17">
            <v>2624.1803020000002</v>
          </cell>
        </row>
        <row r="18">
          <cell r="F18">
            <v>412.01</v>
          </cell>
          <cell r="G18">
            <v>161.15</v>
          </cell>
          <cell r="K18">
            <v>411.37848063999985</v>
          </cell>
          <cell r="L18">
            <v>52.336688000000002</v>
          </cell>
          <cell r="M18">
            <v>255.07233950200001</v>
          </cell>
          <cell r="P18">
            <v>816.69</v>
          </cell>
          <cell r="Q18">
            <v>69.94</v>
          </cell>
          <cell r="U18">
            <v>816.69</v>
          </cell>
          <cell r="V18">
            <v>69.94</v>
          </cell>
          <cell r="Z18">
            <v>816.69</v>
          </cell>
          <cell r="AA18">
            <v>69.94</v>
          </cell>
        </row>
        <row r="19">
          <cell r="F19">
            <v>9505.3402774253209</v>
          </cell>
          <cell r="K19">
            <v>8840.8692717180002</v>
          </cell>
          <cell r="L19">
            <v>497.89583429999999</v>
          </cell>
          <cell r="M19">
            <v>280.47815204</v>
          </cell>
          <cell r="P19">
            <v>8708.8827474379796</v>
          </cell>
          <cell r="Q19">
            <v>575</v>
          </cell>
          <cell r="R19">
            <v>534</v>
          </cell>
          <cell r="U19">
            <v>8958.8673145681787</v>
          </cell>
          <cell r="V19">
            <v>575</v>
          </cell>
          <cell r="W19">
            <v>534</v>
          </cell>
          <cell r="Z19">
            <v>9805.3712169999999</v>
          </cell>
          <cell r="AA19">
            <v>575</v>
          </cell>
          <cell r="AB19">
            <v>534</v>
          </cell>
        </row>
        <row r="20">
          <cell r="F20">
            <v>0</v>
          </cell>
          <cell r="G20">
            <v>62.55</v>
          </cell>
          <cell r="K20">
            <v>497.78821679999999</v>
          </cell>
          <cell r="L20">
            <v>23.649946</v>
          </cell>
          <cell r="Q20">
            <v>21</v>
          </cell>
          <cell r="R20">
            <v>8.5</v>
          </cell>
          <cell r="V20">
            <v>21</v>
          </cell>
          <cell r="W20">
            <v>8.5</v>
          </cell>
          <cell r="AA20">
            <v>21</v>
          </cell>
          <cell r="AB20">
            <v>8.5</v>
          </cell>
        </row>
        <row r="25">
          <cell r="F25">
            <v>2905.35</v>
          </cell>
          <cell r="G25">
            <v>66.95</v>
          </cell>
          <cell r="H25">
            <v>1070.5500200000001</v>
          </cell>
          <cell r="I25">
            <v>2000.8</v>
          </cell>
          <cell r="K25">
            <v>5493.6975269999994</v>
          </cell>
          <cell r="L25">
            <v>262.27428399999997</v>
          </cell>
          <cell r="M25">
            <v>1165.6785969999999</v>
          </cell>
          <cell r="N25">
            <v>2195.6444800000004</v>
          </cell>
          <cell r="P25">
            <v>3731.7383199999999</v>
          </cell>
          <cell r="Q25">
            <v>77.78</v>
          </cell>
          <cell r="R25">
            <v>1257.4550748292002</v>
          </cell>
          <cell r="S25">
            <v>2162.5300080406</v>
          </cell>
          <cell r="U25">
            <v>5494.7350000000006</v>
          </cell>
          <cell r="V25">
            <v>281.99</v>
          </cell>
          <cell r="W25">
            <v>1257.4549999999999</v>
          </cell>
          <cell r="X25">
            <v>2372.5299999999997</v>
          </cell>
          <cell r="Z25">
            <v>5978.3000099999999</v>
          </cell>
          <cell r="AA25">
            <v>504.41000999999994</v>
          </cell>
          <cell r="AB25">
            <v>1340.899895</v>
          </cell>
          <cell r="AC25">
            <v>2338.3003020000001</v>
          </cell>
        </row>
        <row r="29">
          <cell r="F29">
            <v>3068.4599428571428</v>
          </cell>
          <cell r="G29">
            <v>218.94</v>
          </cell>
          <cell r="K29">
            <v>875.43456600000013</v>
          </cell>
          <cell r="L29">
            <v>99.102475999999996</v>
          </cell>
          <cell r="P29">
            <v>2436.5739111000003</v>
          </cell>
          <cell r="Q29">
            <v>257.9227889</v>
          </cell>
          <cell r="R29">
            <v>0</v>
          </cell>
          <cell r="S29">
            <v>0</v>
          </cell>
          <cell r="U29">
            <v>713.57399999999996</v>
          </cell>
          <cell r="V29">
            <v>53.713000000000001</v>
          </cell>
          <cell r="W29">
            <v>0</v>
          </cell>
          <cell r="X29">
            <v>0</v>
          </cell>
          <cell r="Z29">
            <v>713.72299999999996</v>
          </cell>
          <cell r="AA29">
            <v>106.27800000000001</v>
          </cell>
          <cell r="AB29">
            <v>0</v>
          </cell>
          <cell r="AC29">
            <v>0</v>
          </cell>
        </row>
      </sheetData>
      <sheetData sheetId="6" refreshError="1">
        <row r="15">
          <cell r="G15">
            <v>182.39089999999999</v>
          </cell>
          <cell r="H15">
            <v>288.08710000000002</v>
          </cell>
          <cell r="K15">
            <v>0</v>
          </cell>
          <cell r="L15">
            <v>115.97</v>
          </cell>
          <cell r="M15">
            <v>267.55588112887875</v>
          </cell>
          <cell r="Q15">
            <v>171.61970667181902</v>
          </cell>
          <cell r="R15">
            <v>451.69231673355705</v>
          </cell>
          <cell r="V15">
            <v>212.46791643582648</v>
          </cell>
          <cell r="W15">
            <v>509.23231698355698</v>
          </cell>
          <cell r="AA15">
            <v>147.10958210249299</v>
          </cell>
          <cell r="AB15">
            <v>443.592315983557</v>
          </cell>
        </row>
        <row r="16">
          <cell r="H16">
            <v>158.3048</v>
          </cell>
          <cell r="M16">
            <v>112.54479106952296</v>
          </cell>
          <cell r="R16">
            <v>190</v>
          </cell>
          <cell r="W16">
            <v>247.54000024999993</v>
          </cell>
          <cell r="AB16">
            <v>181.89999924999995</v>
          </cell>
        </row>
        <row r="17">
          <cell r="I17">
            <v>276.32889999999998</v>
          </cell>
          <cell r="N17">
            <v>278.89999999999998</v>
          </cell>
          <cell r="S17">
            <v>453.01434698498502</v>
          </cell>
          <cell r="X17">
            <v>529.66434673498497</v>
          </cell>
          <cell r="AC17">
            <v>448.86434673498502</v>
          </cell>
        </row>
        <row r="18">
          <cell r="F18">
            <v>55.136600000000001</v>
          </cell>
          <cell r="G18">
            <v>21.684200000000001</v>
          </cell>
          <cell r="K18">
            <v>46.96101377168948</v>
          </cell>
          <cell r="L18">
            <v>5.9745077625570779</v>
          </cell>
          <cell r="M18">
            <v>29.117846975114155</v>
          </cell>
          <cell r="P18">
            <v>117</v>
          </cell>
          <cell r="Q18">
            <v>12</v>
          </cell>
          <cell r="U18">
            <v>117</v>
          </cell>
          <cell r="V18">
            <v>22</v>
          </cell>
          <cell r="Z18">
            <v>117</v>
          </cell>
          <cell r="AA18">
            <v>22</v>
          </cell>
        </row>
        <row r="19">
          <cell r="F19">
            <v>1112.787</v>
          </cell>
          <cell r="K19">
            <v>1425.193327249227</v>
          </cell>
          <cell r="L19">
            <v>78.896328140002367</v>
          </cell>
          <cell r="M19">
            <v>32.047734251141556</v>
          </cell>
          <cell r="P19">
            <v>1490.3229124301099</v>
          </cell>
          <cell r="Q19">
            <v>77</v>
          </cell>
          <cell r="R19">
            <v>72</v>
          </cell>
          <cell r="U19">
            <v>1460.46</v>
          </cell>
          <cell r="V19">
            <v>77</v>
          </cell>
          <cell r="W19">
            <v>72</v>
          </cell>
          <cell r="Z19">
            <v>1396.459998</v>
          </cell>
          <cell r="AA19">
            <v>77</v>
          </cell>
          <cell r="AB19">
            <v>72</v>
          </cell>
        </row>
        <row r="20">
          <cell r="F20">
            <v>6.6276999999999999</v>
          </cell>
          <cell r="G20">
            <v>0.78900000000000003</v>
          </cell>
          <cell r="K20">
            <v>56.825138904109593</v>
          </cell>
          <cell r="L20">
            <v>2.699765525114155</v>
          </cell>
          <cell r="Q20">
            <v>2.8</v>
          </cell>
          <cell r="R20">
            <v>1.1399999999999999</v>
          </cell>
          <cell r="V20">
            <v>2.8</v>
          </cell>
          <cell r="W20">
            <v>1.1399999999999999</v>
          </cell>
          <cell r="AA20">
            <v>2.8</v>
          </cell>
          <cell r="AB20">
            <v>1.1399999999999999</v>
          </cell>
        </row>
        <row r="21">
          <cell r="F21">
            <v>30.347799999999999</v>
          </cell>
          <cell r="G21">
            <v>9.6034000000000006</v>
          </cell>
          <cell r="H21">
            <v>31.383299999999998</v>
          </cell>
          <cell r="I21">
            <v>29.279699999999998</v>
          </cell>
          <cell r="K21">
            <v>40.683821014784499</v>
          </cell>
          <cell r="L21">
            <v>18.780063094804614</v>
          </cell>
          <cell r="M21">
            <v>28.164155251141523</v>
          </cell>
          <cell r="N21">
            <v>28.251940639269403</v>
          </cell>
          <cell r="P21">
            <v>39.908100163950103</v>
          </cell>
          <cell r="Q21">
            <v>14.159583102493087</v>
          </cell>
          <cell r="R21">
            <v>43.917969748571934</v>
          </cell>
          <cell r="S21">
            <v>44.014346984985039</v>
          </cell>
          <cell r="U21">
            <v>34.758099913950062</v>
          </cell>
          <cell r="V21">
            <v>9.0095828524930504</v>
          </cell>
          <cell r="W21">
            <v>38.767969498571894</v>
          </cell>
          <cell r="X21">
            <v>38.864346734984998</v>
          </cell>
          <cell r="Z21">
            <v>34.758099913950062</v>
          </cell>
          <cell r="AA21">
            <v>9.0095828524930504</v>
          </cell>
          <cell r="AB21">
            <v>38.767969498571894</v>
          </cell>
          <cell r="AC21">
            <v>38.864346734984998</v>
          </cell>
        </row>
        <row r="25">
          <cell r="F25">
            <v>298.7824</v>
          </cell>
          <cell r="G25">
            <v>9.3000000000000007</v>
          </cell>
          <cell r="H25">
            <v>138.6797</v>
          </cell>
          <cell r="I25">
            <v>247.04920000000001</v>
          </cell>
          <cell r="K25">
            <v>964.76977778136256</v>
          </cell>
          <cell r="L25">
            <v>52.216193337358888</v>
          </cell>
          <cell r="M25">
            <v>134.20209817351596</v>
          </cell>
          <cell r="N25">
            <v>250.64434703196352</v>
          </cell>
          <cell r="P25">
            <v>618.1</v>
          </cell>
          <cell r="Q25">
            <v>15.5</v>
          </cell>
          <cell r="R25">
            <v>217.9</v>
          </cell>
          <cell r="S25">
            <v>409</v>
          </cell>
          <cell r="U25">
            <v>609.63499999999999</v>
          </cell>
          <cell r="V25">
            <v>7.0350000000000108</v>
          </cell>
          <cell r="W25">
            <v>261.48</v>
          </cell>
          <cell r="X25">
            <v>490.79999999999995</v>
          </cell>
          <cell r="Z25">
            <v>802</v>
          </cell>
          <cell r="AA25">
            <v>46</v>
          </cell>
          <cell r="AB25">
            <v>211</v>
          </cell>
          <cell r="AC25">
            <v>410</v>
          </cell>
        </row>
        <row r="29">
          <cell r="F29">
            <v>374.96420000000001</v>
          </cell>
          <cell r="G29">
            <v>27.655899999999999</v>
          </cell>
          <cell r="H29">
            <v>0</v>
          </cell>
          <cell r="I29">
            <v>0</v>
          </cell>
          <cell r="K29">
            <v>140</v>
          </cell>
          <cell r="L29">
            <v>20</v>
          </cell>
          <cell r="M29">
            <v>0</v>
          </cell>
          <cell r="N29">
            <v>0</v>
          </cell>
          <cell r="P29">
            <v>326.04000000000002</v>
          </cell>
          <cell r="Q29">
            <v>43.75</v>
          </cell>
          <cell r="U29">
            <v>211.36666666666665</v>
          </cell>
          <cell r="V29">
            <v>50.683333333333337</v>
          </cell>
          <cell r="Z29">
            <v>86</v>
          </cell>
          <cell r="AA29">
            <v>12</v>
          </cell>
        </row>
      </sheetData>
      <sheetData sheetId="7"/>
      <sheetData sheetId="8" refreshError="1"/>
      <sheetData sheetId="9" refreshError="1">
        <row r="9">
          <cell r="E9">
            <v>2805</v>
          </cell>
          <cell r="F9">
            <v>2788</v>
          </cell>
          <cell r="G9">
            <v>2818</v>
          </cell>
          <cell r="H9">
            <v>2824</v>
          </cell>
          <cell r="I9">
            <v>2831</v>
          </cell>
        </row>
        <row r="11">
          <cell r="E11">
            <v>2805</v>
          </cell>
          <cell r="F11">
            <v>2788</v>
          </cell>
          <cell r="G11">
            <v>2818</v>
          </cell>
          <cell r="H11">
            <v>2824</v>
          </cell>
          <cell r="I11">
            <v>2831</v>
          </cell>
        </row>
        <row r="13">
          <cell r="E13">
            <v>2805</v>
          </cell>
          <cell r="F13">
            <v>2788</v>
          </cell>
          <cell r="G13">
            <v>2818</v>
          </cell>
          <cell r="H13">
            <v>2824</v>
          </cell>
          <cell r="I13">
            <v>2831</v>
          </cell>
        </row>
        <row r="16">
          <cell r="E16">
            <v>2805</v>
          </cell>
          <cell r="F16">
            <v>2788</v>
          </cell>
          <cell r="G16">
            <v>2818</v>
          </cell>
          <cell r="H16">
            <v>2824</v>
          </cell>
          <cell r="I16">
            <v>2831</v>
          </cell>
        </row>
        <row r="18">
          <cell r="E18">
            <v>2425.8440000000001</v>
          </cell>
          <cell r="F18">
            <v>2425.8440000000001</v>
          </cell>
          <cell r="G18">
            <v>3112.53</v>
          </cell>
          <cell r="H18">
            <v>3253.6169999999997</v>
          </cell>
          <cell r="I18">
            <v>3191.2991999999999</v>
          </cell>
        </row>
        <row r="20">
          <cell r="E20">
            <v>3.04</v>
          </cell>
          <cell r="F20">
            <v>3.0789499999999999</v>
          </cell>
          <cell r="G20">
            <v>3.04</v>
          </cell>
          <cell r="H20">
            <v>3.1299934811011867</v>
          </cell>
          <cell r="I20">
            <v>3.2</v>
          </cell>
        </row>
        <row r="23">
          <cell r="E23">
            <v>12.5</v>
          </cell>
          <cell r="F23">
            <v>13.7</v>
          </cell>
          <cell r="G23">
            <v>12.5</v>
          </cell>
          <cell r="H23">
            <v>11.57</v>
          </cell>
          <cell r="I23">
            <v>13.64</v>
          </cell>
        </row>
        <row r="26">
          <cell r="E26">
            <v>50</v>
          </cell>
          <cell r="F26">
            <v>62</v>
          </cell>
          <cell r="G26">
            <v>65</v>
          </cell>
          <cell r="H26">
            <v>68.510000000000005</v>
          </cell>
          <cell r="I26">
            <v>75</v>
          </cell>
        </row>
        <row r="29">
          <cell r="E29">
            <v>21.4</v>
          </cell>
          <cell r="F29">
            <v>19.149999999999999</v>
          </cell>
          <cell r="G29">
            <v>15</v>
          </cell>
          <cell r="H29">
            <v>16.53</v>
          </cell>
          <cell r="I29">
            <v>18.77</v>
          </cell>
        </row>
        <row r="32">
          <cell r="E32">
            <v>10</v>
          </cell>
          <cell r="F32">
            <v>23.206</v>
          </cell>
          <cell r="G32">
            <v>12.531808</v>
          </cell>
          <cell r="H32">
            <v>14.05</v>
          </cell>
          <cell r="I32">
            <v>33</v>
          </cell>
        </row>
        <row r="34">
          <cell r="B34" t="str">
            <v>Выплаты прочие:</v>
          </cell>
        </row>
        <row r="35">
          <cell r="E35">
            <v>13.905727000000001</v>
          </cell>
          <cell r="F35">
            <v>40.692380999999997</v>
          </cell>
          <cell r="H35">
            <v>11.387369</v>
          </cell>
          <cell r="I35">
            <v>4.0000160571481267</v>
          </cell>
        </row>
        <row r="37">
          <cell r="B37" t="str">
            <v>Выплаты &lt;______________&gt;:</v>
          </cell>
        </row>
        <row r="47">
          <cell r="F47">
            <v>6507.4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10" refreshError="1">
        <row r="9">
          <cell r="E9">
            <v>619973</v>
          </cell>
          <cell r="F9">
            <v>619973</v>
          </cell>
          <cell r="G9">
            <v>789711</v>
          </cell>
          <cell r="H9">
            <v>659248</v>
          </cell>
          <cell r="J9">
            <v>48772815</v>
          </cell>
        </row>
        <row r="10">
          <cell r="E10">
            <v>93417</v>
          </cell>
          <cell r="F10">
            <v>93417</v>
          </cell>
          <cell r="G10">
            <v>156357.79999999999</v>
          </cell>
          <cell r="H10">
            <v>103550.53432017456</v>
          </cell>
        </row>
        <row r="11">
          <cell r="E11">
            <v>12524130</v>
          </cell>
          <cell r="F11">
            <v>12524130</v>
          </cell>
          <cell r="G11">
            <v>15259122.4</v>
          </cell>
          <cell r="H11">
            <v>13822080.465679826</v>
          </cell>
        </row>
        <row r="13">
          <cell r="E13">
            <v>4231279</v>
          </cell>
          <cell r="F13">
            <v>4301190.36093025</v>
          </cell>
          <cell r="G13">
            <v>5709375</v>
          </cell>
          <cell r="H13">
            <v>4949064.5141820209</v>
          </cell>
        </row>
        <row r="14">
          <cell r="E14">
            <v>140971</v>
          </cell>
          <cell r="F14">
            <v>143300.19513501669</v>
          </cell>
          <cell r="G14">
            <v>81902</v>
          </cell>
          <cell r="H14">
            <v>171884.59261751676</v>
          </cell>
        </row>
        <row r="15">
          <cell r="E15">
            <v>61052</v>
          </cell>
          <cell r="F15">
            <v>62060.732444141264</v>
          </cell>
          <cell r="G15">
            <v>207614.8</v>
          </cell>
          <cell r="H15">
            <v>151927.14725003205</v>
          </cell>
        </row>
        <row r="16">
          <cell r="E16">
            <v>11482</v>
          </cell>
          <cell r="F16">
            <v>11671.711490592117</v>
          </cell>
          <cell r="G16">
            <v>70246.2</v>
          </cell>
          <cell r="H16">
            <v>47058.745950430515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E18">
            <v>127312</v>
          </cell>
          <cell r="F18">
            <v>127614</v>
          </cell>
          <cell r="G18">
            <v>135736</v>
          </cell>
          <cell r="H18">
            <v>131790</v>
          </cell>
        </row>
        <row r="19">
          <cell r="E19">
            <v>1946</v>
          </cell>
          <cell r="F19">
            <v>1946</v>
          </cell>
          <cell r="G19">
            <v>4980</v>
          </cell>
          <cell r="H19">
            <v>4058.6957483260062</v>
          </cell>
        </row>
        <row r="20">
          <cell r="E20">
            <v>13827</v>
          </cell>
          <cell r="F20">
            <v>15087</v>
          </cell>
          <cell r="G20">
            <v>27741</v>
          </cell>
          <cell r="H20">
            <v>21252.304251673995</v>
          </cell>
        </row>
        <row r="21">
          <cell r="E21">
            <v>35630</v>
          </cell>
          <cell r="F21">
            <v>35671</v>
          </cell>
          <cell r="G21">
            <v>92194</v>
          </cell>
          <cell r="H21">
            <v>35377</v>
          </cell>
        </row>
        <row r="24">
          <cell r="E24">
            <v>24855</v>
          </cell>
          <cell r="F24">
            <v>43988</v>
          </cell>
          <cell r="G24">
            <v>0</v>
          </cell>
          <cell r="H24">
            <v>0</v>
          </cell>
        </row>
        <row r="25">
          <cell r="E25">
            <v>6140</v>
          </cell>
          <cell r="F25">
            <v>10751.485281773113</v>
          </cell>
          <cell r="G25">
            <v>67300</v>
          </cell>
          <cell r="H25">
            <v>67300</v>
          </cell>
        </row>
        <row r="26">
          <cell r="E26">
            <v>786439.91399999999</v>
          </cell>
          <cell r="F26">
            <v>1377100.5147182269</v>
          </cell>
          <cell r="G26">
            <v>2970778.2</v>
          </cell>
          <cell r="H26">
            <v>2970778.2</v>
          </cell>
        </row>
        <row r="28">
          <cell r="E28">
            <v>155620</v>
          </cell>
          <cell r="F28">
            <v>648181.23631680617</v>
          </cell>
          <cell r="G28">
            <v>419000</v>
          </cell>
          <cell r="H28">
            <v>419000</v>
          </cell>
        </row>
        <row r="29">
          <cell r="E29">
            <v>6866</v>
          </cell>
          <cell r="F29">
            <v>28597.946077311346</v>
          </cell>
          <cell r="G29">
            <v>5000</v>
          </cell>
          <cell r="H29">
            <v>5000</v>
          </cell>
        </row>
        <row r="30">
          <cell r="E30">
            <v>21586</v>
          </cell>
          <cell r="F30">
            <v>89909.010198782795</v>
          </cell>
          <cell r="G30">
            <v>459443</v>
          </cell>
          <cell r="H30">
            <v>459443</v>
          </cell>
        </row>
        <row r="31">
          <cell r="E31">
            <v>8500</v>
          </cell>
          <cell r="F31">
            <v>35403.807407099681</v>
          </cell>
          <cell r="G31">
            <v>3000</v>
          </cell>
          <cell r="H31">
            <v>3000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E33">
            <v>32500</v>
          </cell>
          <cell r="F33">
            <v>31848</v>
          </cell>
          <cell r="G33">
            <v>0</v>
          </cell>
          <cell r="H33">
            <v>0</v>
          </cell>
        </row>
        <row r="34">
          <cell r="E34">
            <v>1537</v>
          </cell>
          <cell r="F34">
            <v>2437.3332201634885</v>
          </cell>
          <cell r="G34">
            <v>0</v>
          </cell>
          <cell r="H34">
            <v>0</v>
          </cell>
        </row>
        <row r="35">
          <cell r="E35">
            <v>7050</v>
          </cell>
          <cell r="F35">
            <v>7112.6667798365115</v>
          </cell>
          <cell r="G35">
            <v>0</v>
          </cell>
          <cell r="H35">
            <v>0</v>
          </cell>
        </row>
        <row r="36">
          <cell r="E36">
            <v>50990</v>
          </cell>
          <cell r="F36">
            <v>242</v>
          </cell>
          <cell r="G36">
            <v>0</v>
          </cell>
          <cell r="H36">
            <v>0</v>
          </cell>
        </row>
        <row r="39">
          <cell r="E39">
            <v>0</v>
          </cell>
          <cell r="F39">
            <v>4713</v>
          </cell>
          <cell r="G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617.95096159855495</v>
          </cell>
          <cell r="G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79150.049038401441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3">
          <cell r="E43">
            <v>0</v>
          </cell>
          <cell r="F43">
            <v>307.08306503541536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E44">
            <v>0</v>
          </cell>
          <cell r="F44">
            <v>13.548594811291364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E45">
            <v>0</v>
          </cell>
          <cell r="F45">
            <v>42.59539289200923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E46">
            <v>0</v>
          </cell>
          <cell r="F46">
            <v>16.772947261284095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E48">
            <v>0</v>
          </cell>
          <cell r="F48">
            <v>27672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E49">
            <v>0</v>
          </cell>
          <cell r="F49">
            <v>324.63747183748245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E50">
            <v>0</v>
          </cell>
          <cell r="F50">
            <v>947.36252816251761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536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4">
          <cell r="E54">
            <v>620099.5</v>
          </cell>
          <cell r="F54">
            <v>639610.5</v>
          </cell>
          <cell r="G54">
            <v>789711</v>
          </cell>
          <cell r="H54">
            <v>659248</v>
          </cell>
        </row>
        <row r="55">
          <cell r="E55">
            <v>96548</v>
          </cell>
          <cell r="F55">
            <v>98483.767160087285</v>
          </cell>
          <cell r="G55">
            <v>190095.3</v>
          </cell>
          <cell r="H55">
            <v>137200.53432017454</v>
          </cell>
        </row>
        <row r="56">
          <cell r="E56">
            <v>12962424.957</v>
          </cell>
          <cell r="F56">
            <v>13173105.232839912</v>
          </cell>
          <cell r="G56">
            <v>16730789.699999999</v>
          </cell>
          <cell r="H56">
            <v>15307469.565679826</v>
          </cell>
        </row>
        <row r="58">
          <cell r="E58">
            <v>4309089</v>
          </cell>
          <cell r="F58">
            <v>4625127.4375561355</v>
          </cell>
          <cell r="G58">
            <v>5914612.75</v>
          </cell>
          <cell r="H58">
            <v>5158564.5141820209</v>
          </cell>
        </row>
        <row r="59">
          <cell r="E59">
            <v>144404</v>
          </cell>
          <cell r="F59">
            <v>157592.39387626672</v>
          </cell>
          <cell r="G59">
            <v>84402</v>
          </cell>
          <cell r="H59">
            <v>174384.59261751676</v>
          </cell>
        </row>
        <row r="60">
          <cell r="E60">
            <v>71845</v>
          </cell>
          <cell r="F60">
            <v>106993.93984708664</v>
          </cell>
          <cell r="G60">
            <v>399766.42500000005</v>
          </cell>
          <cell r="H60">
            <v>381648.64725003205</v>
          </cell>
        </row>
        <row r="61">
          <cell r="E61">
            <v>15732</v>
          </cell>
          <cell r="F61">
            <v>29365.228720511317</v>
          </cell>
          <cell r="G61">
            <v>71746.2</v>
          </cell>
          <cell r="H61">
            <v>48558.745950430515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E63">
            <v>143562</v>
          </cell>
          <cell r="F63">
            <v>129702</v>
          </cell>
          <cell r="G63">
            <v>135736</v>
          </cell>
          <cell r="H63">
            <v>131790</v>
          </cell>
        </row>
        <row r="64">
          <cell r="E64">
            <v>2714.5</v>
          </cell>
          <cell r="F64">
            <v>3002.3478741630029</v>
          </cell>
          <cell r="G64">
            <v>4980</v>
          </cell>
          <cell r="H64">
            <v>4058.6957483260062</v>
          </cell>
        </row>
        <row r="65">
          <cell r="E65">
            <v>17352</v>
          </cell>
          <cell r="F65">
            <v>18169.652125836994</v>
          </cell>
          <cell r="G65">
            <v>27741</v>
          </cell>
          <cell r="H65">
            <v>21252.304251673995</v>
          </cell>
        </row>
        <row r="66">
          <cell r="E66">
            <v>61125</v>
          </cell>
          <cell r="F66">
            <v>35524</v>
          </cell>
          <cell r="G66">
            <v>92194</v>
          </cell>
          <cell r="H66">
            <v>35377</v>
          </cell>
        </row>
        <row r="69">
          <cell r="E69">
            <v>3.45</v>
          </cell>
          <cell r="F69">
            <v>3.6433195691483262</v>
          </cell>
          <cell r="G69">
            <v>3.4156192014118041</v>
          </cell>
          <cell r="H69">
            <v>3.9468960332221945</v>
          </cell>
          <cell r="I69">
            <v>2.8571428571428572</v>
          </cell>
          <cell r="J69">
            <v>2.8571428571428572</v>
          </cell>
          <cell r="K69">
            <v>2.8571428571428572</v>
          </cell>
          <cell r="L69">
            <v>2.8571428571428572</v>
          </cell>
          <cell r="M69">
            <v>2.8571428571428572</v>
          </cell>
        </row>
        <row r="70">
          <cell r="E70">
            <v>3.83</v>
          </cell>
          <cell r="F70">
            <v>4.0455854144169576</v>
          </cell>
          <cell r="G70">
            <v>3.7927442158647295</v>
          </cell>
          <cell r="H70">
            <v>4.3826803334620665</v>
          </cell>
        </row>
        <row r="71">
          <cell r="E71">
            <v>2.8</v>
          </cell>
          <cell r="F71">
            <v>3.2267702475034596</v>
          </cell>
          <cell r="G71">
            <v>3.0251033999999999</v>
          </cell>
          <cell r="H71">
            <v>3.4956380982434507</v>
          </cell>
        </row>
        <row r="72">
          <cell r="E72">
            <v>3.5</v>
          </cell>
          <cell r="F72">
            <v>4.497354568180965</v>
          </cell>
          <cell r="G72">
            <v>4.480266231971056</v>
          </cell>
          <cell r="H72">
            <v>5.177141822904848</v>
          </cell>
        </row>
        <row r="73">
          <cell r="E73">
            <v>3.1462235000000001</v>
          </cell>
          <cell r="F73">
            <v>3.9825116868977357</v>
          </cell>
          <cell r="G73">
            <v>3.7336124733067653</v>
          </cell>
          <cell r="H73">
            <v>4.3143510419406121</v>
          </cell>
        </row>
        <row r="74">
          <cell r="E74">
            <v>6.05</v>
          </cell>
          <cell r="F74">
            <v>7.8971278578279289</v>
          </cell>
          <cell r="G74">
            <v>7.4035727679816379</v>
          </cell>
          <cell r="H74">
            <v>8.5551492325433678</v>
          </cell>
        </row>
        <row r="75">
          <cell r="E75">
            <v>18.5</v>
          </cell>
          <cell r="F75">
            <v>12.294062197481988</v>
          </cell>
          <cell r="G75">
            <v>11.525707286469691</v>
          </cell>
          <cell r="H75">
            <v>13.318454337721347</v>
          </cell>
        </row>
        <row r="76">
          <cell r="E76">
            <v>8.4929281992285297</v>
          </cell>
          <cell r="F76">
            <v>24.892824744267593</v>
          </cell>
          <cell r="G76">
            <v>23.3370717446493</v>
          </cell>
          <cell r="H76">
            <v>26.966997918827122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E78">
            <v>8.1369000000000007</v>
          </cell>
          <cell r="F78">
            <v>6.7364926270839023</v>
          </cell>
          <cell r="G78">
            <v>6.3154749756457811</v>
          </cell>
          <cell r="H78">
            <v>7.2978050711822027</v>
          </cell>
        </row>
        <row r="79">
          <cell r="E79">
            <v>26.5</v>
          </cell>
          <cell r="F79">
            <v>18.095318763540121</v>
          </cell>
          <cell r="G79">
            <v>16.964396630972196</v>
          </cell>
          <cell r="H79">
            <v>19.603095608877123</v>
          </cell>
        </row>
        <row r="80">
          <cell r="E80">
            <v>5</v>
          </cell>
          <cell r="F80">
            <v>4.200884156498228</v>
          </cell>
          <cell r="G80">
            <v>3.9383370894352141</v>
          </cell>
          <cell r="H80">
            <v>4.5509192094243653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</row>
      </sheetData>
      <sheetData sheetId="11" refreshError="1">
        <row r="14">
          <cell r="E14">
            <v>0</v>
          </cell>
          <cell r="F14">
            <v>0</v>
          </cell>
        </row>
        <row r="15">
          <cell r="E15">
            <v>0</v>
          </cell>
          <cell r="F15">
            <v>0</v>
          </cell>
        </row>
        <row r="16">
          <cell r="E16">
            <v>0</v>
          </cell>
          <cell r="F16">
            <v>0</v>
          </cell>
        </row>
        <row r="17">
          <cell r="E17">
            <v>0</v>
          </cell>
          <cell r="F17">
            <v>0</v>
          </cell>
        </row>
      </sheetData>
      <sheetData sheetId="12" refreshError="1">
        <row r="8">
          <cell r="E8">
            <v>4041802.541460678</v>
          </cell>
          <cell r="F8">
            <v>4367909.9990273891</v>
          </cell>
          <cell r="G8">
            <v>4845864.7707760055</v>
          </cell>
          <cell r="H8">
            <v>5004432.7783941887</v>
          </cell>
          <cell r="I8">
            <v>6365071.8349714279</v>
          </cell>
          <cell r="J8">
            <v>1.313505872750993</v>
          </cell>
        </row>
        <row r="9">
          <cell r="E9">
            <v>1289135.160601588</v>
          </cell>
          <cell r="F9">
            <v>1252835.4396617394</v>
          </cell>
          <cell r="G9">
            <v>1529126.6435720976</v>
          </cell>
          <cell r="H9">
            <v>1540356.8584317637</v>
          </cell>
          <cell r="I9">
            <v>1980792.4675596342</v>
          </cell>
          <cell r="J9">
            <v>1.2953750272328184</v>
          </cell>
        </row>
        <row r="10">
          <cell r="E10">
            <v>1644083.3711492892</v>
          </cell>
          <cell r="F10">
            <v>1865208.6701520111</v>
          </cell>
          <cell r="G10">
            <v>2215559.8091505286</v>
          </cell>
          <cell r="H10">
            <v>2298102.8120148969</v>
          </cell>
          <cell r="I10">
            <v>3248045.9135499662</v>
          </cell>
          <cell r="J10">
            <v>1.4660159026784769</v>
          </cell>
        </row>
        <row r="12">
          <cell r="E12">
            <v>309537.41121159104</v>
          </cell>
          <cell r="F12">
            <v>351448.22777568386</v>
          </cell>
          <cell r="G12">
            <v>337746.02444554993</v>
          </cell>
          <cell r="H12">
            <v>349281.52220966812</v>
          </cell>
          <cell r="I12">
            <v>475468.87179716182</v>
          </cell>
          <cell r="J12">
            <v>1.4077704469732848</v>
          </cell>
        </row>
        <row r="13">
          <cell r="E13">
            <v>1334545.9599376982</v>
          </cell>
          <cell r="F13">
            <v>1513760.4423763272</v>
          </cell>
          <cell r="G13">
            <v>1877813.7847049788</v>
          </cell>
          <cell r="H13">
            <v>1948821.2898052288</v>
          </cell>
          <cell r="I13">
            <v>2772577.0417528045</v>
          </cell>
          <cell r="J13">
            <v>1.4764920059357223</v>
          </cell>
        </row>
        <row r="14">
          <cell r="E14">
            <v>1108584.0097098008</v>
          </cell>
          <cell r="F14">
            <v>1249865.8892136381</v>
          </cell>
          <cell r="G14">
            <v>1101178.3180533787</v>
          </cell>
          <cell r="H14">
            <v>1165973.1079475279</v>
          </cell>
          <cell r="I14">
            <v>1136233.4538618275</v>
          </cell>
          <cell r="J14">
            <v>1.0318342045368436</v>
          </cell>
        </row>
        <row r="15">
          <cell r="E15">
            <v>412474.98910231574</v>
          </cell>
          <cell r="F15">
            <v>223207.26315789483</v>
          </cell>
          <cell r="G15">
            <v>892888.15921052627</v>
          </cell>
          <cell r="H15">
            <v>836910.72577368445</v>
          </cell>
          <cell r="I15">
            <v>1761347.5472143777</v>
          </cell>
          <cell r="J15">
            <v>1.972640726663601</v>
          </cell>
        </row>
        <row r="16">
          <cell r="E16">
            <v>46685.392518770423</v>
          </cell>
          <cell r="F16">
            <v>15255.042173804606</v>
          </cell>
          <cell r="G16">
            <v>43258.186723366103</v>
          </cell>
          <cell r="H16">
            <v>42021.870084162481</v>
          </cell>
          <cell r="I16">
            <v>128572.84549423734</v>
          </cell>
          <cell r="J16">
            <v>2.972219948017103</v>
          </cell>
        </row>
        <row r="17">
          <cell r="E17">
            <v>205362.554095253</v>
          </cell>
          <cell r="F17">
            <v>124145.76702056637</v>
          </cell>
          <cell r="G17">
            <v>174489.78768914408</v>
          </cell>
          <cell r="H17">
            <v>167561.25276880449</v>
          </cell>
          <cell r="I17">
            <v>1209623.4644829719</v>
          </cell>
          <cell r="J17">
            <v>6.9323453280711904</v>
          </cell>
        </row>
        <row r="19">
          <cell r="E19">
            <v>41105.604963930804</v>
          </cell>
          <cell r="F19">
            <v>22150.425359230139</v>
          </cell>
          <cell r="G19">
            <v>19211.444106272564</v>
          </cell>
          <cell r="H19">
            <v>18321.017898885602</v>
          </cell>
          <cell r="I19">
            <v>177072.09789054148</v>
          </cell>
          <cell r="J19">
            <v>9.2170113246576388</v>
          </cell>
        </row>
        <row r="20">
          <cell r="E20">
            <v>164256.94913132221</v>
          </cell>
          <cell r="F20">
            <v>101995.34166133624</v>
          </cell>
          <cell r="G20">
            <v>155278.34358287152</v>
          </cell>
          <cell r="H20">
            <v>149240.2348699189</v>
          </cell>
          <cell r="I20">
            <v>1032551.3665924305</v>
          </cell>
          <cell r="J20">
            <v>6.649680456189059</v>
          </cell>
        </row>
        <row r="21">
          <cell r="E21">
            <v>160427.0424882923</v>
          </cell>
          <cell r="F21">
            <v>83806.453963523847</v>
          </cell>
          <cell r="G21">
            <v>675140.1847980161</v>
          </cell>
          <cell r="H21">
            <v>627327.60292071744</v>
          </cell>
          <cell r="I21">
            <v>423151.23723716836</v>
          </cell>
          <cell r="J21">
            <v>0.62676055545969889</v>
          </cell>
        </row>
        <row r="22">
          <cell r="E22">
            <v>10.20522365630584</v>
          </cell>
          <cell r="F22">
            <v>5.1101616839082498</v>
          </cell>
          <cell r="G22">
            <v>18.425775407421064</v>
          </cell>
          <cell r="H22">
            <v>16.723388300606381</v>
          </cell>
          <cell r="I22">
            <v>27.672076496247183</v>
          </cell>
          <cell r="J22">
            <v>1.5018134045583846</v>
          </cell>
        </row>
        <row r="23">
          <cell r="E23">
            <v>4454277.5305629941</v>
          </cell>
          <cell r="F23">
            <v>4591117.2621852839</v>
          </cell>
          <cell r="G23">
            <v>5738752.9299865318</v>
          </cell>
          <cell r="H23">
            <v>5841343.5041678734</v>
          </cell>
          <cell r="I23">
            <v>8126419.3821858056</v>
          </cell>
          <cell r="J23">
            <v>1.416060158248506</v>
          </cell>
        </row>
        <row r="24">
          <cell r="E24">
            <v>1335820.5531203584</v>
          </cell>
          <cell r="F24">
            <v>1268090.4818355441</v>
          </cell>
          <cell r="G24">
            <v>1572384.8302954638</v>
          </cell>
          <cell r="H24">
            <v>1582378.7285159263</v>
          </cell>
          <cell r="I24">
            <v>2109365.3130538715</v>
          </cell>
          <cell r="J24">
            <v>1.3415070359445689</v>
          </cell>
        </row>
        <row r="25">
          <cell r="E25">
            <v>1849445.9252445423</v>
          </cell>
          <cell r="F25">
            <v>1989354.4371725775</v>
          </cell>
          <cell r="G25">
            <v>2390049.5968396729</v>
          </cell>
          <cell r="H25">
            <v>2465664.0647837012</v>
          </cell>
          <cell r="I25">
            <v>4457669.3780329376</v>
          </cell>
          <cell r="J25">
            <v>1.8650949268698223</v>
          </cell>
        </row>
        <row r="27">
          <cell r="E27">
            <v>350643.01617552183</v>
          </cell>
          <cell r="F27">
            <v>373598.653134914</v>
          </cell>
          <cell r="G27">
            <v>356957.46855182247</v>
          </cell>
          <cell r="H27">
            <v>367602.54010855372</v>
          </cell>
          <cell r="I27">
            <v>652540.9696877033</v>
          </cell>
          <cell r="J27">
            <v>1.8280636411252691</v>
          </cell>
        </row>
        <row r="28">
          <cell r="E28">
            <v>1498802.9090690203</v>
          </cell>
          <cell r="F28">
            <v>1615755.7840376634</v>
          </cell>
          <cell r="G28">
            <v>2033092.1282878504</v>
          </cell>
          <cell r="H28">
            <v>2098061.5246751476</v>
          </cell>
          <cell r="I28">
            <v>3805128.408345235</v>
          </cell>
          <cell r="J28">
            <v>1.8715966460160802</v>
          </cell>
        </row>
        <row r="29">
          <cell r="E29">
            <v>1269011.0521980932</v>
          </cell>
          <cell r="F29">
            <v>1333672.3431771621</v>
          </cell>
          <cell r="G29">
            <v>1776318.5028513949</v>
          </cell>
          <cell r="H29">
            <v>1793300.7108682455</v>
          </cell>
          <cell r="I29">
            <v>1559384.691098996</v>
          </cell>
          <cell r="J29">
            <v>0.87787448511954869</v>
          </cell>
        </row>
        <row r="30">
          <cell r="E30">
            <v>2001.5219999999999</v>
          </cell>
          <cell r="F30">
            <v>2336.8063547773568</v>
          </cell>
          <cell r="G30">
            <v>2896.5892828204705</v>
          </cell>
          <cell r="H30">
            <v>3129.9045814043684</v>
          </cell>
          <cell r="I30">
            <v>2788.466243071035</v>
          </cell>
          <cell r="J30">
            <v>0.96267229172229973</v>
          </cell>
        </row>
        <row r="31">
          <cell r="E31">
            <v>857.31849999999986</v>
          </cell>
          <cell r="F31">
            <v>848.51069586711549</v>
          </cell>
          <cell r="G31">
            <v>1329.174470554311</v>
          </cell>
          <cell r="H31">
            <v>1587.2026813183184</v>
          </cell>
          <cell r="I31">
            <v>1309.764344984985</v>
          </cell>
          <cell r="J31">
            <v>0.98539685647044406</v>
          </cell>
        </row>
        <row r="32">
          <cell r="E32">
            <v>662.05780000000004</v>
          </cell>
          <cell r="F32">
            <v>663.75015753424645</v>
          </cell>
          <cell r="G32">
            <v>1079.9143469849851</v>
          </cell>
          <cell r="H32">
            <v>1281.9443477349851</v>
          </cell>
          <cell r="I32">
            <v>1069.8643457349849</v>
          </cell>
          <cell r="J32">
            <v>0.99069370522017897</v>
          </cell>
        </row>
        <row r="33">
          <cell r="E33">
            <v>247.04919999999998</v>
          </cell>
          <cell r="F33">
            <v>250.64805936073057</v>
          </cell>
          <cell r="G33">
            <v>409</v>
          </cell>
          <cell r="H33">
            <v>490.79999999999995</v>
          </cell>
          <cell r="I33">
            <v>410</v>
          </cell>
          <cell r="J33">
            <v>1.0024449877750612</v>
          </cell>
        </row>
        <row r="34">
          <cell r="J34">
            <v>0</v>
          </cell>
        </row>
        <row r="35">
          <cell r="E35">
            <v>97288.969511714065</v>
          </cell>
          <cell r="F35">
            <v>71003.504032932105</v>
          </cell>
          <cell r="G35">
            <v>83597.569811046502</v>
          </cell>
          <cell r="H35">
            <v>85476.587560849308</v>
          </cell>
          <cell r="I35">
            <v>118874.83405682362</v>
          </cell>
          <cell r="J35">
            <v>1.4219891119504242</v>
          </cell>
        </row>
        <row r="38">
          <cell r="E38">
            <v>240519.87033916608</v>
          </cell>
          <cell r="F38">
            <v>213073.08266416658</v>
          </cell>
          <cell r="G38">
            <v>176893.87692234447</v>
          </cell>
          <cell r="H38">
            <v>159846.83169615641</v>
          </cell>
          <cell r="I38">
            <v>299566.65913263639</v>
          </cell>
          <cell r="J38">
            <v>1.6934823541921955</v>
          </cell>
        </row>
        <row r="39">
          <cell r="E39">
            <v>460236.56496464607</v>
          </cell>
          <cell r="F39">
            <v>429975.76563081559</v>
          </cell>
          <cell r="G39">
            <v>358904.37913718756</v>
          </cell>
          <cell r="H39">
            <v>326026.95907205692</v>
          </cell>
          <cell r="I39">
            <v>643036.97387851123</v>
          </cell>
          <cell r="J39">
            <v>1.7916665587206917</v>
          </cell>
        </row>
        <row r="40">
          <cell r="E40">
            <v>942838.8545802494</v>
          </cell>
          <cell r="F40">
            <v>921848.76098851243</v>
          </cell>
          <cell r="G40">
            <v>759450.79425224313</v>
          </cell>
          <cell r="H40">
            <v>656329.63024981413</v>
          </cell>
          <cell r="I40">
            <v>1020939.255662518</v>
          </cell>
          <cell r="J40">
            <v>1.3443125787599406</v>
          </cell>
        </row>
        <row r="41">
          <cell r="J41">
            <v>0</v>
          </cell>
        </row>
        <row r="42">
          <cell r="E42">
            <v>131.67096988961947</v>
          </cell>
          <cell r="F42">
            <v>147.79255489150142</v>
          </cell>
          <cell r="G42">
            <v>153.54827694380739</v>
          </cell>
          <cell r="H42">
            <v>135.64354644416676</v>
          </cell>
          <cell r="I42">
            <v>189.28958101557879</v>
          </cell>
          <cell r="J42">
            <v>1.2327691640906613</v>
          </cell>
        </row>
        <row r="43">
          <cell r="J43">
            <v>0</v>
          </cell>
        </row>
        <row r="45">
          <cell r="E45">
            <v>373.09293544792138</v>
          </cell>
          <cell r="F45">
            <v>510.95682852419748</v>
          </cell>
          <cell r="G45">
            <v>374.65147937526393</v>
          </cell>
          <cell r="H45">
            <v>329.79482628809353</v>
          </cell>
          <cell r="I45">
            <v>341.41556955787445</v>
          </cell>
          <cell r="J45">
            <v>0.91128845968308791</v>
          </cell>
        </row>
        <row r="46">
          <cell r="E46">
            <v>715.43189088906979</v>
          </cell>
          <cell r="F46">
            <v>594.02634715873819</v>
          </cell>
          <cell r="G46">
            <v>746.31944262135119</v>
          </cell>
          <cell r="H46">
            <v>813.54350740021516</v>
          </cell>
          <cell r="I46">
            <v>1214.2365167836713</v>
          </cell>
          <cell r="J46">
            <v>1.6269662123752551</v>
          </cell>
        </row>
        <row r="47">
          <cell r="E47">
            <v>1397.0067058354673</v>
          </cell>
          <cell r="F47">
            <v>1262.8065219020718</v>
          </cell>
          <cell r="G47">
            <v>1723.6220927945756</v>
          </cell>
          <cell r="H47">
            <v>1629.281395944121</v>
          </cell>
          <cell r="I47">
            <v>2148.1505748270602</v>
          </cell>
          <cell r="J47">
            <v>1.2463002091973536</v>
          </cell>
        </row>
        <row r="49">
          <cell r="E49">
            <v>549243.20400810626</v>
          </cell>
          <cell r="F49">
            <v>326780.17736961844</v>
          </cell>
          <cell r="G49">
            <v>625251.11555864627</v>
          </cell>
          <cell r="H49">
            <v>740261.6783346876</v>
          </cell>
          <cell r="I49">
            <v>842635.08134435909</v>
          </cell>
          <cell r="J49">
            <v>1.3476746548328598</v>
          </cell>
        </row>
        <row r="52">
          <cell r="E52">
            <v>212925.92278049581</v>
          </cell>
          <cell r="F52">
            <v>98811.316352389724</v>
          </cell>
          <cell r="G52">
            <v>172153.60689202612</v>
          </cell>
          <cell r="H52">
            <v>217932.38955717755</v>
          </cell>
          <cell r="I52">
            <v>209851.52592723025</v>
          </cell>
          <cell r="J52">
            <v>1.2189783863131494</v>
          </cell>
        </row>
        <row r="53">
          <cell r="E53">
            <v>336317.28122761042</v>
          </cell>
          <cell r="F53">
            <v>227968.86101722872</v>
          </cell>
          <cell r="G53">
            <v>453097.50866662012</v>
          </cell>
          <cell r="H53">
            <v>522329.28877751005</v>
          </cell>
          <cell r="I53">
            <v>632783.55541712884</v>
          </cell>
          <cell r="J53">
            <v>1.3965725772346236</v>
          </cell>
        </row>
        <row r="59">
          <cell r="E59">
            <v>456905.39964081137</v>
          </cell>
          <cell r="F59">
            <v>287762.04629535368</v>
          </cell>
          <cell r="G59">
            <v>403339.52895206166</v>
          </cell>
          <cell r="H59">
            <v>474821.81709633942</v>
          </cell>
          <cell r="I59">
            <v>653894.10085861862</v>
          </cell>
          <cell r="J59">
            <v>1.6212001401338878</v>
          </cell>
        </row>
        <row r="66">
          <cell r="E66">
            <v>1526119.9648375106</v>
          </cell>
          <cell r="F66">
            <v>1439042.8924132129</v>
          </cell>
          <cell r="G66">
            <v>1951065.9953386141</v>
          </cell>
          <cell r="H66">
            <v>2072218.2794510599</v>
          </cell>
          <cell r="I66">
            <v>3463636.4467605921</v>
          </cell>
          <cell r="J66">
            <v>1.7752533512632238</v>
          </cell>
        </row>
      </sheetData>
      <sheetData sheetId="13" refreshError="1">
        <row r="8">
          <cell r="E8">
            <v>793.96759289266697</v>
          </cell>
          <cell r="F8">
            <v>841.86308368846358</v>
          </cell>
          <cell r="G8">
            <v>908.78682921752238</v>
          </cell>
          <cell r="H8">
            <v>908.78682921752238</v>
          </cell>
          <cell r="I8">
            <v>1258.2</v>
          </cell>
        </row>
      </sheetData>
      <sheetData sheetId="14"/>
      <sheetData sheetId="15"/>
      <sheetData sheetId="16"/>
      <sheetData sheetId="17" refreshError="1">
        <row r="4">
          <cell r="C4" t="str">
            <v>31 декабря</v>
          </cell>
          <cell r="D4" t="str">
            <v>2007г.</v>
          </cell>
        </row>
        <row r="7">
          <cell r="C7" t="str">
            <v>ОАО "Белгородэнерго"</v>
          </cell>
        </row>
        <row r="8">
          <cell r="C8" t="str">
            <v>______________3123117903______________________________</v>
          </cell>
        </row>
        <row r="9">
          <cell r="C9" t="str">
            <v>оказание услуг по передаче и распределению электрической энергии</v>
          </cell>
        </row>
        <row r="10">
          <cell r="C10" t="str">
            <v>Открытое акционерное общество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г. Белгород, ул. Преображенская, 42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  <cell r="D23">
            <v>148</v>
          </cell>
          <cell r="E23">
            <v>12836</v>
          </cell>
        </row>
        <row r="24">
          <cell r="C24" t="str">
            <v>120</v>
          </cell>
          <cell r="D24">
            <v>7527380</v>
          </cell>
          <cell r="E24">
            <v>9062549</v>
          </cell>
        </row>
        <row r="25">
          <cell r="C25" t="str">
            <v>130</v>
          </cell>
          <cell r="D25">
            <v>23565</v>
          </cell>
          <cell r="E25">
            <v>47076</v>
          </cell>
        </row>
        <row r="26">
          <cell r="C26" t="str">
            <v>135</v>
          </cell>
          <cell r="D26">
            <v>0</v>
          </cell>
          <cell r="E26">
            <v>0</v>
          </cell>
        </row>
        <row r="27">
          <cell r="C27" t="str">
            <v>140</v>
          </cell>
          <cell r="D27">
            <v>25290</v>
          </cell>
          <cell r="E27">
            <v>0</v>
          </cell>
        </row>
        <row r="28">
          <cell r="C28" t="str">
            <v>145</v>
          </cell>
          <cell r="D28">
            <v>3996</v>
          </cell>
          <cell r="E28">
            <v>2709</v>
          </cell>
        </row>
        <row r="29">
          <cell r="C29" t="str">
            <v>150</v>
          </cell>
          <cell r="D29">
            <v>0</v>
          </cell>
          <cell r="E29">
            <v>0</v>
          </cell>
        </row>
        <row r="30">
          <cell r="C30" t="str">
            <v>190</v>
          </cell>
          <cell r="D30">
            <v>7580379</v>
          </cell>
          <cell r="E30">
            <v>9125170</v>
          </cell>
        </row>
        <row r="32">
          <cell r="C32" t="str">
            <v>210</v>
          </cell>
          <cell r="D32">
            <v>77366</v>
          </cell>
          <cell r="E32">
            <v>159066</v>
          </cell>
        </row>
        <row r="34">
          <cell r="D34">
            <v>50924</v>
          </cell>
          <cell r="E34">
            <v>75654</v>
          </cell>
        </row>
        <row r="35">
          <cell r="D35">
            <v>0</v>
          </cell>
          <cell r="E35">
            <v>0</v>
          </cell>
        </row>
        <row r="36">
          <cell r="D36">
            <v>0</v>
          </cell>
          <cell r="E36">
            <v>0</v>
          </cell>
        </row>
        <row r="37">
          <cell r="D37">
            <v>11389</v>
          </cell>
          <cell r="E37">
            <v>11406</v>
          </cell>
        </row>
        <row r="38">
          <cell r="D38">
            <v>0</v>
          </cell>
          <cell r="E38">
            <v>0</v>
          </cell>
        </row>
        <row r="39">
          <cell r="D39">
            <v>15053</v>
          </cell>
          <cell r="E39">
            <v>72006</v>
          </cell>
        </row>
        <row r="40">
          <cell r="D40">
            <v>0</v>
          </cell>
          <cell r="E40">
            <v>0</v>
          </cell>
        </row>
        <row r="41">
          <cell r="C41" t="str">
            <v>220</v>
          </cell>
          <cell r="D41">
            <v>2030</v>
          </cell>
          <cell r="E41">
            <v>6825</v>
          </cell>
        </row>
        <row r="42">
          <cell r="C42">
            <v>230</v>
          </cell>
          <cell r="D42">
            <v>1794</v>
          </cell>
          <cell r="E42">
            <v>1791</v>
          </cell>
        </row>
        <row r="43">
          <cell r="D43">
            <v>0</v>
          </cell>
          <cell r="E43">
            <v>0</v>
          </cell>
        </row>
        <row r="44">
          <cell r="C44" t="str">
            <v>240</v>
          </cell>
          <cell r="D44">
            <v>235751</v>
          </cell>
          <cell r="E44">
            <v>388374</v>
          </cell>
        </row>
        <row r="45">
          <cell r="D45">
            <v>174152</v>
          </cell>
          <cell r="E45">
            <v>301347</v>
          </cell>
        </row>
        <row r="46">
          <cell r="C46" t="str">
            <v>250</v>
          </cell>
          <cell r="D46">
            <v>0</v>
          </cell>
          <cell r="E46">
            <v>0</v>
          </cell>
        </row>
        <row r="47">
          <cell r="C47" t="str">
            <v>260</v>
          </cell>
          <cell r="D47">
            <v>579</v>
          </cell>
          <cell r="E47">
            <v>4038</v>
          </cell>
        </row>
        <row r="48">
          <cell r="C48" t="str">
            <v>270</v>
          </cell>
          <cell r="D48">
            <v>0</v>
          </cell>
          <cell r="E48">
            <v>0</v>
          </cell>
        </row>
        <row r="49">
          <cell r="C49" t="str">
            <v>290</v>
          </cell>
          <cell r="D49">
            <v>317520</v>
          </cell>
          <cell r="E49">
            <v>560094</v>
          </cell>
        </row>
        <row r="50">
          <cell r="C50" t="str">
            <v>300</v>
          </cell>
          <cell r="D50">
            <v>7897899</v>
          </cell>
          <cell r="E50">
            <v>9685264</v>
          </cell>
        </row>
        <row r="54">
          <cell r="C54" t="str">
            <v>2</v>
          </cell>
        </row>
        <row r="56">
          <cell r="C56" t="str">
            <v>410</v>
          </cell>
          <cell r="D56">
            <v>4363768</v>
          </cell>
          <cell r="E56">
            <v>4363768</v>
          </cell>
        </row>
        <row r="57">
          <cell r="D57">
            <v>0</v>
          </cell>
          <cell r="E57">
            <v>0</v>
          </cell>
        </row>
        <row r="58">
          <cell r="C58" t="str">
            <v>420</v>
          </cell>
          <cell r="D58">
            <v>1385273</v>
          </cell>
          <cell r="E58">
            <v>1382383</v>
          </cell>
        </row>
        <row r="59">
          <cell r="C59" t="str">
            <v>430</v>
          </cell>
          <cell r="D59">
            <v>18802</v>
          </cell>
          <cell r="E59">
            <v>44349</v>
          </cell>
        </row>
        <row r="61">
          <cell r="D61">
            <v>18802</v>
          </cell>
          <cell r="E61">
            <v>44349</v>
          </cell>
        </row>
        <row r="62">
          <cell r="D62">
            <v>0</v>
          </cell>
          <cell r="E62">
            <v>0</v>
          </cell>
        </row>
        <row r="63">
          <cell r="C63" t="str">
            <v>470</v>
          </cell>
          <cell r="D63">
            <v>888293</v>
          </cell>
          <cell r="E63">
            <v>2148680</v>
          </cell>
        </row>
        <row r="64">
          <cell r="C64" t="str">
            <v>490</v>
          </cell>
          <cell r="D64">
            <v>6656136</v>
          </cell>
          <cell r="E64">
            <v>7939180</v>
          </cell>
        </row>
        <row r="66">
          <cell r="C66" t="str">
            <v>510</v>
          </cell>
          <cell r="D66">
            <v>342981</v>
          </cell>
          <cell r="E66">
            <v>983143</v>
          </cell>
        </row>
        <row r="67">
          <cell r="C67" t="str">
            <v>515</v>
          </cell>
          <cell r="D67">
            <v>268772</v>
          </cell>
          <cell r="E67">
            <v>351974</v>
          </cell>
        </row>
        <row r="68">
          <cell r="C68" t="str">
            <v>520</v>
          </cell>
          <cell r="D68">
            <v>0</v>
          </cell>
          <cell r="E68">
            <v>0</v>
          </cell>
        </row>
        <row r="69">
          <cell r="C69" t="str">
            <v>590</v>
          </cell>
          <cell r="D69">
            <v>611753</v>
          </cell>
          <cell r="E69">
            <v>1335117</v>
          </cell>
        </row>
        <row r="71">
          <cell r="C71" t="str">
            <v>610</v>
          </cell>
          <cell r="D71">
            <v>252211</v>
          </cell>
          <cell r="E71">
            <v>0</v>
          </cell>
        </row>
        <row r="72">
          <cell r="C72" t="str">
            <v>620</v>
          </cell>
          <cell r="D72">
            <v>363404</v>
          </cell>
          <cell r="E72">
            <v>398548</v>
          </cell>
        </row>
        <row r="74">
          <cell r="C74" t="str">
            <v>621</v>
          </cell>
          <cell r="D74">
            <v>122426</v>
          </cell>
          <cell r="E74">
            <v>220033</v>
          </cell>
        </row>
        <row r="75">
          <cell r="C75" t="str">
            <v>624</v>
          </cell>
          <cell r="D75">
            <v>20773</v>
          </cell>
          <cell r="E75">
            <v>23443</v>
          </cell>
        </row>
        <row r="76">
          <cell r="C76" t="str">
            <v>625</v>
          </cell>
          <cell r="D76">
            <v>6909</v>
          </cell>
          <cell r="E76">
            <v>7355</v>
          </cell>
        </row>
        <row r="77">
          <cell r="C77" t="str">
            <v>626</v>
          </cell>
          <cell r="D77">
            <v>45819</v>
          </cell>
          <cell r="E77">
            <v>79266</v>
          </cell>
        </row>
        <row r="78">
          <cell r="D78">
            <v>167477</v>
          </cell>
          <cell r="E78">
            <v>68451</v>
          </cell>
        </row>
        <row r="79">
          <cell r="C79">
            <v>630</v>
          </cell>
          <cell r="D79">
            <v>0</v>
          </cell>
          <cell r="E79">
            <v>0</v>
          </cell>
        </row>
        <row r="80">
          <cell r="C80">
            <v>640</v>
          </cell>
          <cell r="D80">
            <v>14395</v>
          </cell>
          <cell r="E80">
            <v>12419</v>
          </cell>
        </row>
        <row r="81">
          <cell r="C81">
            <v>650</v>
          </cell>
          <cell r="D81">
            <v>0</v>
          </cell>
          <cell r="E81">
            <v>0</v>
          </cell>
        </row>
        <row r="82">
          <cell r="C82">
            <v>660</v>
          </cell>
          <cell r="D82">
            <v>0</v>
          </cell>
          <cell r="E82">
            <v>0</v>
          </cell>
        </row>
        <row r="83">
          <cell r="C83" t="str">
            <v>690</v>
          </cell>
          <cell r="D83">
            <v>630010</v>
          </cell>
          <cell r="E83">
            <v>410967</v>
          </cell>
        </row>
        <row r="84">
          <cell r="C84" t="str">
            <v>700</v>
          </cell>
          <cell r="D84">
            <v>7897899</v>
          </cell>
          <cell r="E84">
            <v>9685264</v>
          </cell>
        </row>
        <row r="86">
          <cell r="C86">
            <v>910</v>
          </cell>
          <cell r="D86">
            <v>2750004</v>
          </cell>
          <cell r="E86">
            <v>2914823</v>
          </cell>
        </row>
        <row r="87">
          <cell r="C87">
            <v>911</v>
          </cell>
          <cell r="D87">
            <v>1924247</v>
          </cell>
          <cell r="E87">
            <v>2138179</v>
          </cell>
        </row>
        <row r="88">
          <cell r="C88" t="str">
            <v>920</v>
          </cell>
          <cell r="D88">
            <v>0</v>
          </cell>
          <cell r="E88">
            <v>0</v>
          </cell>
        </row>
        <row r="89">
          <cell r="C89" t="str">
            <v>930</v>
          </cell>
          <cell r="D89">
            <v>0</v>
          </cell>
          <cell r="E89">
            <v>0</v>
          </cell>
        </row>
        <row r="90">
          <cell r="C90">
            <v>940</v>
          </cell>
          <cell r="D90">
            <v>2358</v>
          </cell>
          <cell r="E90">
            <v>2358</v>
          </cell>
        </row>
        <row r="91">
          <cell r="C91" t="str">
            <v>950</v>
          </cell>
          <cell r="D91">
            <v>0</v>
          </cell>
          <cell r="E91">
            <v>0</v>
          </cell>
        </row>
        <row r="92">
          <cell r="C92">
            <v>960</v>
          </cell>
          <cell r="D92">
            <v>1109952</v>
          </cell>
          <cell r="E92">
            <v>1154523</v>
          </cell>
        </row>
        <row r="93">
          <cell r="C93" t="str">
            <v>970</v>
          </cell>
          <cell r="D93">
            <v>0</v>
          </cell>
          <cell r="E93">
            <v>0</v>
          </cell>
        </row>
        <row r="94">
          <cell r="C94" t="str">
            <v>980</v>
          </cell>
          <cell r="D94">
            <v>0</v>
          </cell>
          <cell r="E94">
            <v>0</v>
          </cell>
        </row>
        <row r="95">
          <cell r="C95" t="str">
            <v>995</v>
          </cell>
          <cell r="D95">
            <v>0</v>
          </cell>
          <cell r="E95">
            <v>0</v>
          </cell>
        </row>
      </sheetData>
      <sheetData sheetId="18" refreshError="1">
        <row r="5">
          <cell r="C5" t="str">
            <v>31 декабря</v>
          </cell>
          <cell r="D5" t="str">
            <v>2007г.</v>
          </cell>
        </row>
        <row r="8">
          <cell r="C8" t="str">
            <v>ОАО "Белгородэнерго"</v>
          </cell>
        </row>
        <row r="9">
          <cell r="C9" t="str">
            <v>______________3123117903______________________________</v>
          </cell>
        </row>
        <row r="10">
          <cell r="C10" t="str">
            <v>оказание услуг по передаче и распределению электрической энергии</v>
          </cell>
        </row>
        <row r="11">
          <cell r="C11" t="str">
            <v>Открытое акционерное общество</v>
          </cell>
        </row>
        <row r="12">
          <cell r="A12" t="str">
            <v>_________________________________________________________________________________________________</v>
          </cell>
        </row>
        <row r="21">
          <cell r="C21" t="str">
            <v>010</v>
          </cell>
          <cell r="D21">
            <v>6952788</v>
          </cell>
          <cell r="E21">
            <v>4524926</v>
          </cell>
        </row>
        <row r="22">
          <cell r="C22" t="str">
            <v>020</v>
          </cell>
          <cell r="D22">
            <v>-4328399</v>
          </cell>
          <cell r="E22">
            <v>-4151368</v>
          </cell>
        </row>
        <row r="23">
          <cell r="C23" t="str">
            <v>029</v>
          </cell>
          <cell r="D23">
            <v>2624389</v>
          </cell>
          <cell r="E23">
            <v>373558</v>
          </cell>
        </row>
        <row r="24">
          <cell r="C24" t="str">
            <v>030</v>
          </cell>
          <cell r="D24">
            <v>0</v>
          </cell>
          <cell r="E24">
            <v>0</v>
          </cell>
        </row>
        <row r="25">
          <cell r="C25" t="str">
            <v>040</v>
          </cell>
          <cell r="D25">
            <v>-634212</v>
          </cell>
          <cell r="E25">
            <v>0</v>
          </cell>
        </row>
        <row r="26">
          <cell r="C26" t="str">
            <v>050</v>
          </cell>
          <cell r="D26">
            <v>1990177</v>
          </cell>
          <cell r="E26">
            <v>373558</v>
          </cell>
        </row>
        <row r="28">
          <cell r="C28" t="str">
            <v>060</v>
          </cell>
          <cell r="D28">
            <v>720</v>
          </cell>
          <cell r="E28">
            <v>230</v>
          </cell>
        </row>
        <row r="29">
          <cell r="C29" t="str">
            <v>070</v>
          </cell>
          <cell r="D29">
            <v>-53948</v>
          </cell>
          <cell r="E29">
            <v>-24201</v>
          </cell>
        </row>
        <row r="30">
          <cell r="C30" t="str">
            <v>080</v>
          </cell>
          <cell r="D30">
            <v>1563</v>
          </cell>
          <cell r="E30">
            <v>89</v>
          </cell>
        </row>
        <row r="31">
          <cell r="C31" t="str">
            <v>090</v>
          </cell>
          <cell r="D31">
            <v>278416</v>
          </cell>
          <cell r="E31">
            <v>600797</v>
          </cell>
        </row>
        <row r="32">
          <cell r="C32" t="str">
            <v>100</v>
          </cell>
          <cell r="D32">
            <v>-220178</v>
          </cell>
          <cell r="E32">
            <v>-160045</v>
          </cell>
        </row>
        <row r="34">
          <cell r="C34" t="str">
            <v>143</v>
          </cell>
          <cell r="D34">
            <v>-1237</v>
          </cell>
          <cell r="E34">
            <v>-5</v>
          </cell>
        </row>
        <row r="35">
          <cell r="C35" t="str">
            <v>144</v>
          </cell>
          <cell r="D35">
            <v>-83987</v>
          </cell>
          <cell r="E35">
            <v>-56659</v>
          </cell>
        </row>
        <row r="36">
          <cell r="C36" t="str">
            <v>145</v>
          </cell>
          <cell r="D36">
            <v>-499516</v>
          </cell>
          <cell r="E36">
            <v>-225845</v>
          </cell>
        </row>
        <row r="40">
          <cell r="C40" t="str">
            <v>200</v>
          </cell>
          <cell r="D40">
            <v>105520</v>
          </cell>
          <cell r="E40">
            <v>92806</v>
          </cell>
        </row>
        <row r="41">
          <cell r="C41" t="str">
            <v>201</v>
          </cell>
          <cell r="D41">
            <v>1418.71</v>
          </cell>
          <cell r="E41">
            <v>513.07000000000005</v>
          </cell>
        </row>
        <row r="42">
          <cell r="C42" t="str">
            <v>202</v>
          </cell>
          <cell r="D42">
            <v>1418.71</v>
          </cell>
          <cell r="E42">
            <v>513.07000000000005</v>
          </cell>
        </row>
        <row r="52">
          <cell r="D52">
            <v>1911</v>
          </cell>
          <cell r="E52">
            <v>10</v>
          </cell>
          <cell r="F52">
            <v>0</v>
          </cell>
          <cell r="G52">
            <v>0</v>
          </cell>
        </row>
        <row r="53">
          <cell r="D53">
            <v>3100</v>
          </cell>
          <cell r="E53">
            <v>1813</v>
          </cell>
          <cell r="F53">
            <v>29</v>
          </cell>
          <cell r="G53">
            <v>103</v>
          </cell>
        </row>
        <row r="54">
          <cell r="D54">
            <v>0</v>
          </cell>
          <cell r="E54">
            <v>50</v>
          </cell>
          <cell r="F54">
            <v>0</v>
          </cell>
          <cell r="G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50</v>
          </cell>
        </row>
      </sheetData>
      <sheetData sheetId="19" refreshError="1">
        <row r="6">
          <cell r="C6" t="str">
            <v>Алтайский край</v>
          </cell>
          <cell r="K6" t="str">
            <v>Предложение организации</v>
          </cell>
        </row>
        <row r="7">
          <cell r="C7" t="str">
            <v>Амурская область</v>
          </cell>
          <cell r="K7" t="str">
            <v>Предложение регионального регулятора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"/>
      <sheetName val="Сводка - лизинг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 refreshError="1"/>
      <sheetData sheetId="41" refreshError="1"/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>
        <row r="5">
          <cell r="G5">
            <v>2222938.4948999998</v>
          </cell>
        </row>
      </sheetData>
      <sheetData sheetId="56">
        <row r="5">
          <cell r="G5">
            <v>2222938.4948999998</v>
          </cell>
        </row>
      </sheetData>
      <sheetData sheetId="57">
        <row r="5">
          <cell r="G5">
            <v>2222938.4948999998</v>
          </cell>
        </row>
      </sheetData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/>
      <sheetData sheetId="96">
        <row r="13">
          <cell r="G13">
            <v>2101537.73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>
        <row r="5">
          <cell r="G5">
            <v>2222938.4948999998</v>
          </cell>
        </row>
      </sheetData>
      <sheetData sheetId="10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8.2"/>
      <sheetName val="17.1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Свод"/>
    </sheetNames>
    <sheetDataSet>
      <sheetData sheetId="0" refreshError="1"/>
      <sheetData sheetId="1"/>
      <sheetData sheetId="2"/>
      <sheetData sheetId="3"/>
      <sheetData sheetId="4">
        <row r="12">
          <cell r="H12">
            <v>710</v>
          </cell>
          <cell r="I12">
            <v>1133.3</v>
          </cell>
          <cell r="M12">
            <v>700.9</v>
          </cell>
          <cell r="N12">
            <v>1365.8</v>
          </cell>
          <cell r="R12">
            <v>790.96</v>
          </cell>
          <cell r="S12">
            <v>1082.53</v>
          </cell>
          <cell r="W12">
            <v>669.11400000000003</v>
          </cell>
          <cell r="X12">
            <v>1241</v>
          </cell>
          <cell r="AB12">
            <v>686.428</v>
          </cell>
          <cell r="AC12">
            <v>1266.3399999999999</v>
          </cell>
        </row>
        <row r="13">
          <cell r="I13">
            <v>564.70000000000005</v>
          </cell>
          <cell r="N13">
            <v>671.7</v>
          </cell>
          <cell r="S13">
            <v>624</v>
          </cell>
          <cell r="X13">
            <v>553.40599999999995</v>
          </cell>
          <cell r="AC13">
            <v>567.14</v>
          </cell>
        </row>
        <row r="14">
          <cell r="J14">
            <v>1063.9000000000001</v>
          </cell>
          <cell r="O14">
            <v>1244.0999999999999</v>
          </cell>
          <cell r="T14">
            <v>1009.74</v>
          </cell>
          <cell r="Y14">
            <v>1030.9760000000001</v>
          </cell>
          <cell r="AD14">
            <v>1025.905</v>
          </cell>
        </row>
        <row r="15">
          <cell r="G15">
            <v>2274.9</v>
          </cell>
          <cell r="H15">
            <v>29</v>
          </cell>
          <cell r="I15">
            <v>97</v>
          </cell>
          <cell r="L15">
            <v>2303.6999999999998</v>
          </cell>
          <cell r="M15">
            <v>59.8</v>
          </cell>
          <cell r="N15">
            <v>65</v>
          </cell>
          <cell r="Q15">
            <v>2086</v>
          </cell>
          <cell r="R15">
            <v>38</v>
          </cell>
          <cell r="S15">
            <v>79</v>
          </cell>
          <cell r="V15">
            <v>988.05</v>
          </cell>
          <cell r="W15">
            <v>38</v>
          </cell>
          <cell r="X15">
            <v>79</v>
          </cell>
          <cell r="AA15">
            <v>4643.67</v>
          </cell>
          <cell r="AB15">
            <v>91</v>
          </cell>
          <cell r="AC15">
            <v>175</v>
          </cell>
        </row>
        <row r="16">
          <cell r="G16">
            <v>2590.6999999999998</v>
          </cell>
          <cell r="L16">
            <v>2509.5</v>
          </cell>
          <cell r="N16">
            <v>5.7</v>
          </cell>
          <cell r="Q16">
            <v>2599.2399999999998</v>
          </cell>
          <cell r="V16">
            <v>3549.6</v>
          </cell>
          <cell r="W16">
            <v>52.66</v>
          </cell>
          <cell r="X16">
            <v>94.97</v>
          </cell>
        </row>
        <row r="17">
          <cell r="L17">
            <v>4.4000000000000004</v>
          </cell>
        </row>
        <row r="20">
          <cell r="G20">
            <v>55</v>
          </cell>
          <cell r="I20">
            <v>41</v>
          </cell>
          <cell r="J20">
            <v>39</v>
          </cell>
          <cell r="N20">
            <v>40.200000000000003</v>
          </cell>
          <cell r="O20">
            <v>28.7</v>
          </cell>
        </row>
        <row r="22">
          <cell r="G22">
            <v>2598</v>
          </cell>
          <cell r="H22">
            <v>95</v>
          </cell>
          <cell r="I22">
            <v>520</v>
          </cell>
          <cell r="J22">
            <v>767</v>
          </cell>
          <cell r="L22">
            <v>2545.7570000000001</v>
          </cell>
          <cell r="M22">
            <v>125.60899999999999</v>
          </cell>
          <cell r="N22">
            <v>587.28899999999999</v>
          </cell>
          <cell r="O22">
            <v>816.21500000000003</v>
          </cell>
          <cell r="Q22">
            <v>2579.62</v>
          </cell>
          <cell r="R22">
            <v>133.76</v>
          </cell>
          <cell r="S22">
            <v>596.92999999999995</v>
          </cell>
          <cell r="T22">
            <v>778.76</v>
          </cell>
          <cell r="V22">
            <v>2395.41</v>
          </cell>
          <cell r="W22">
            <v>135.18</v>
          </cell>
          <cell r="X22">
            <v>758.54</v>
          </cell>
          <cell r="Y22">
            <v>799.97</v>
          </cell>
          <cell r="AA22">
            <v>2453.8200000000002</v>
          </cell>
          <cell r="AB22">
            <v>137.11000000000001</v>
          </cell>
          <cell r="AC22">
            <v>802.14</v>
          </cell>
          <cell r="AD22">
            <v>798.23</v>
          </cell>
        </row>
      </sheetData>
      <sheetData sheetId="5"/>
      <sheetData sheetId="6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E21">
            <v>178.29899999999998</v>
          </cell>
          <cell r="F21">
            <v>19.22</v>
          </cell>
          <cell r="G21">
            <v>82.48599999999999</v>
          </cell>
          <cell r="H21">
            <v>557.91100000000006</v>
          </cell>
          <cell r="K21">
            <v>29.076810176125242</v>
          </cell>
          <cell r="L21">
            <v>3.1343770384866274</v>
          </cell>
          <cell r="M21">
            <v>13.451728636660143</v>
          </cell>
          <cell r="N21">
            <v>90.983529028049588</v>
          </cell>
        </row>
        <row r="22">
          <cell r="E22">
            <v>2367.4580000000001</v>
          </cell>
          <cell r="F22">
            <v>106.389</v>
          </cell>
          <cell r="G22">
            <v>504.803</v>
          </cell>
          <cell r="H22">
            <v>258.30399999999997</v>
          </cell>
          <cell r="K22">
            <v>386.08251793868232</v>
          </cell>
          <cell r="L22">
            <v>17.349804305283758</v>
          </cell>
          <cell r="M22">
            <v>82.322733202870182</v>
          </cell>
          <cell r="N22">
            <v>42.123939986953687</v>
          </cell>
        </row>
        <row r="23">
          <cell r="E23">
            <v>153.99799999999999</v>
          </cell>
          <cell r="F23">
            <v>32.244</v>
          </cell>
          <cell r="G23">
            <v>152.745</v>
          </cell>
          <cell r="H23">
            <v>106.72999999999999</v>
          </cell>
          <cell r="K23">
            <v>25.113829093281147</v>
          </cell>
          <cell r="L23">
            <v>5.2583170254403129</v>
          </cell>
          <cell r="M23">
            <v>24.909491193737772</v>
          </cell>
          <cell r="N23">
            <v>17.405414220482712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167.76903985337168</v>
          </cell>
          <cell r="F39">
            <v>20.684501906710505</v>
          </cell>
          <cell r="G39">
            <v>106.53857034611578</v>
          </cell>
          <cell r="H39">
            <v>546.80698427497657</v>
          </cell>
          <cell r="K39">
            <v>27.359595540341108</v>
          </cell>
          <cell r="L39">
            <v>3.3732064427120849</v>
          </cell>
          <cell r="M39">
            <v>17.374196077318292</v>
          </cell>
          <cell r="N39">
            <v>89.17269802266415</v>
          </cell>
        </row>
        <row r="40">
          <cell r="E40">
            <v>2227.640960146628</v>
          </cell>
          <cell r="F40">
            <v>114.4954980932895</v>
          </cell>
          <cell r="G40">
            <v>652.00142965388409</v>
          </cell>
          <cell r="H40">
            <v>253.16301572502343</v>
          </cell>
          <cell r="K40">
            <v>363.28130465535355</v>
          </cell>
          <cell r="L40">
            <v>18.671803342023725</v>
          </cell>
          <cell r="M40">
            <v>106.32769563827203</v>
          </cell>
          <cell r="N40">
            <v>41.285553771204086</v>
          </cell>
        </row>
        <row r="41">
          <cell r="E41">
            <v>144.90320528628615</v>
          </cell>
          <cell r="F41">
            <v>34.700888630591763</v>
          </cell>
          <cell r="G41">
            <v>197.28479896609676</v>
          </cell>
          <cell r="H41">
            <v>104.60576943574914</v>
          </cell>
          <cell r="K41">
            <v>23.630659700959907</v>
          </cell>
          <cell r="L41">
            <v>5.65898379494321</v>
          </cell>
          <cell r="M41">
            <v>32.172993960550677</v>
          </cell>
          <cell r="N41">
            <v>17.058996972561829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E57">
            <v>171.85994271252127</v>
          </cell>
          <cell r="F57">
            <v>20.979819917362612</v>
          </cell>
          <cell r="G57">
            <v>112.6622838840843</v>
          </cell>
          <cell r="H57">
            <v>545.61763448356135</v>
          </cell>
          <cell r="K57">
            <v>28.710314519298578</v>
          </cell>
          <cell r="L57">
            <v>3.5048145535186457</v>
          </cell>
          <cell r="M57">
            <v>18.820962894100283</v>
          </cell>
          <cell r="N57">
            <v>91.148953304971826</v>
          </cell>
        </row>
        <row r="58">
          <cell r="E58">
            <v>2281.9600572874788</v>
          </cell>
          <cell r="F58">
            <v>116.13018008263741</v>
          </cell>
          <cell r="G58">
            <v>689.47771611591565</v>
          </cell>
          <cell r="H58">
            <v>252.61236551643867</v>
          </cell>
          <cell r="K58">
            <v>381.21618063606394</v>
          </cell>
          <cell r="L58">
            <v>19.400297374312967</v>
          </cell>
          <cell r="M58">
            <v>115.18171000934107</v>
          </cell>
          <cell r="N58">
            <v>42.20052881998641</v>
          </cell>
        </row>
        <row r="59">
          <cell r="E59">
            <v>148.43654455629505</v>
          </cell>
          <cell r="F59">
            <v>35.196322238056197</v>
          </cell>
          <cell r="G59">
            <v>208.62450054402518</v>
          </cell>
          <cell r="H59">
            <v>104.37824335499836</v>
          </cell>
          <cell r="K59">
            <v>24.79728442303626</v>
          </cell>
          <cell r="L59">
            <v>5.8797731770892412</v>
          </cell>
          <cell r="M59">
            <v>34.852071591049977</v>
          </cell>
          <cell r="N59">
            <v>17.437060366688666</v>
          </cell>
        </row>
      </sheetData>
      <sheetData sheetId="7">
        <row r="10">
          <cell r="E10">
            <v>68000</v>
          </cell>
          <cell r="F10">
            <v>78529</v>
          </cell>
          <cell r="G10">
            <v>74802</v>
          </cell>
          <cell r="H10">
            <v>89334</v>
          </cell>
          <cell r="I10">
            <v>96035</v>
          </cell>
        </row>
        <row r="11">
          <cell r="E11">
            <v>42799</v>
          </cell>
          <cell r="F11">
            <v>24663</v>
          </cell>
          <cell r="G11">
            <v>28471</v>
          </cell>
          <cell r="H11">
            <v>41697</v>
          </cell>
          <cell r="I11">
            <v>44825</v>
          </cell>
        </row>
        <row r="12">
          <cell r="E12">
            <v>118951</v>
          </cell>
          <cell r="F12">
            <v>75773</v>
          </cell>
          <cell r="G12">
            <v>63665</v>
          </cell>
          <cell r="H12">
            <v>129000</v>
          </cell>
          <cell r="I12">
            <v>138675</v>
          </cell>
        </row>
        <row r="13">
          <cell r="E13">
            <v>36996</v>
          </cell>
          <cell r="F13">
            <v>28800</v>
          </cell>
          <cell r="G13">
            <v>49700</v>
          </cell>
          <cell r="H13">
            <v>68133</v>
          </cell>
          <cell r="I13">
            <v>73243</v>
          </cell>
        </row>
        <row r="15">
          <cell r="E15">
            <v>61653</v>
          </cell>
          <cell r="F15">
            <v>240</v>
          </cell>
          <cell r="G15">
            <v>66993</v>
          </cell>
          <cell r="H15">
            <v>77249</v>
          </cell>
          <cell r="I15">
            <v>83043</v>
          </cell>
        </row>
        <row r="17">
          <cell r="E17">
            <v>61653</v>
          </cell>
          <cell r="F17">
            <v>240</v>
          </cell>
          <cell r="G17">
            <v>66993</v>
          </cell>
          <cell r="H17">
            <v>77249</v>
          </cell>
          <cell r="I17">
            <v>83043</v>
          </cell>
        </row>
        <row r="19">
          <cell r="E19">
            <v>15428</v>
          </cell>
          <cell r="F19">
            <v>27102</v>
          </cell>
          <cell r="G19">
            <v>15138</v>
          </cell>
          <cell r="H19">
            <v>15138</v>
          </cell>
          <cell r="I19">
            <v>16273</v>
          </cell>
        </row>
        <row r="20">
          <cell r="E20">
            <v>106948</v>
          </cell>
          <cell r="F20">
            <v>93971</v>
          </cell>
          <cell r="G20">
            <v>114227</v>
          </cell>
          <cell r="H20">
            <v>195753</v>
          </cell>
          <cell r="I20">
            <v>218617</v>
          </cell>
        </row>
        <row r="21">
          <cell r="E21">
            <v>5177</v>
          </cell>
          <cell r="F21">
            <v>7047</v>
          </cell>
          <cell r="G21">
            <v>3784</v>
          </cell>
          <cell r="H21">
            <v>3784</v>
          </cell>
          <cell r="I21">
            <v>4231</v>
          </cell>
        </row>
        <row r="25">
          <cell r="E25">
            <v>0</v>
          </cell>
          <cell r="F25">
            <v>0</v>
          </cell>
          <cell r="G25">
            <v>0</v>
          </cell>
        </row>
        <row r="26">
          <cell r="E26">
            <v>14270</v>
          </cell>
          <cell r="F26">
            <v>29354</v>
          </cell>
          <cell r="G26">
            <v>33300</v>
          </cell>
          <cell r="H26">
            <v>18995</v>
          </cell>
          <cell r="I26">
            <v>20420</v>
          </cell>
        </row>
        <row r="27">
          <cell r="E27">
            <v>0</v>
          </cell>
          <cell r="F27">
            <v>112</v>
          </cell>
          <cell r="G27">
            <v>0</v>
          </cell>
          <cell r="H27">
            <v>0</v>
          </cell>
          <cell r="I27">
            <v>0</v>
          </cell>
        </row>
        <row r="28">
          <cell r="E28">
            <v>0</v>
          </cell>
          <cell r="F28">
            <v>0</v>
          </cell>
          <cell r="G28">
            <v>493162</v>
          </cell>
          <cell r="H28">
            <v>493162</v>
          </cell>
          <cell r="I28">
            <v>562205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1">
          <cell r="E31">
            <v>0</v>
          </cell>
          <cell r="F31">
            <v>10825</v>
          </cell>
          <cell r="G31">
            <v>11746</v>
          </cell>
          <cell r="H31">
            <v>18991</v>
          </cell>
          <cell r="I31">
            <v>28984</v>
          </cell>
        </row>
        <row r="32">
          <cell r="E32">
            <v>0</v>
          </cell>
          <cell r="F32">
            <v>9451</v>
          </cell>
          <cell r="G32">
            <v>11405</v>
          </cell>
          <cell r="H32">
            <v>9385</v>
          </cell>
          <cell r="I32">
            <v>12260</v>
          </cell>
        </row>
        <row r="33">
          <cell r="G33">
            <v>341</v>
          </cell>
          <cell r="H33">
            <v>439</v>
          </cell>
          <cell r="I33">
            <v>472</v>
          </cell>
        </row>
        <row r="34">
          <cell r="E34">
            <v>172483</v>
          </cell>
          <cell r="F34">
            <v>109167</v>
          </cell>
          <cell r="G34">
            <v>89397</v>
          </cell>
          <cell r="H34">
            <v>97987</v>
          </cell>
          <cell r="I34">
            <v>95809</v>
          </cell>
        </row>
        <row r="36">
          <cell r="B36" t="str">
            <v>Арендная плата</v>
          </cell>
          <cell r="E36">
            <v>1413</v>
          </cell>
          <cell r="F36">
            <v>2303</v>
          </cell>
          <cell r="G36">
            <v>2442</v>
          </cell>
          <cell r="H36">
            <v>352</v>
          </cell>
          <cell r="I36">
            <v>378</v>
          </cell>
        </row>
        <row r="37">
          <cell r="B37" t="str">
            <v>Прочие другие затраты</v>
          </cell>
          <cell r="E37">
            <v>172483</v>
          </cell>
          <cell r="F37">
            <v>106864</v>
          </cell>
          <cell r="G37">
            <v>0</v>
          </cell>
        </row>
      </sheetData>
      <sheetData sheetId="8" refreshError="1"/>
      <sheetData sheetId="9"/>
      <sheetData sheetId="10">
        <row r="6">
          <cell r="G6">
            <v>239144.72473614709</v>
          </cell>
          <cell r="I6">
            <v>309384</v>
          </cell>
          <cell r="J6">
            <v>346422</v>
          </cell>
        </row>
        <row r="7">
          <cell r="G7">
            <v>0</v>
          </cell>
          <cell r="I7">
            <v>0</v>
          </cell>
          <cell r="J7">
            <v>0</v>
          </cell>
        </row>
        <row r="8">
          <cell r="G8">
            <v>62177.628431398247</v>
          </cell>
          <cell r="I8">
            <v>80440</v>
          </cell>
          <cell r="J8">
            <v>90070</v>
          </cell>
        </row>
        <row r="12">
          <cell r="G12">
            <v>44252.071019137344</v>
          </cell>
          <cell r="I12">
            <v>22502.093948853795</v>
          </cell>
          <cell r="J12">
            <v>33106.230953842591</v>
          </cell>
        </row>
        <row r="13">
          <cell r="G13">
            <v>15948.639747695339</v>
          </cell>
          <cell r="I13">
            <v>20720.610417936819</v>
          </cell>
          <cell r="J13">
            <v>30485.221311404017</v>
          </cell>
        </row>
        <row r="14">
          <cell r="G14">
            <v>63832.454239092178</v>
          </cell>
          <cell r="I14">
            <v>82952.65830668289</v>
          </cell>
          <cell r="J14">
            <v>122044.19154849899</v>
          </cell>
        </row>
        <row r="15">
          <cell r="G15">
            <v>30424.83499407514</v>
          </cell>
          <cell r="I15">
            <v>34352.637326526514</v>
          </cell>
          <cell r="J15">
            <v>50541.35618625443</v>
          </cell>
        </row>
        <row r="16">
          <cell r="G16">
            <v>0</v>
          </cell>
          <cell r="I16">
            <v>0</v>
          </cell>
          <cell r="J16">
            <v>0</v>
          </cell>
        </row>
        <row r="17">
          <cell r="G17">
            <v>296838.48317754001</v>
          </cell>
          <cell r="I17">
            <v>508219</v>
          </cell>
          <cell r="J17">
            <v>560120</v>
          </cell>
        </row>
        <row r="18">
          <cell r="G18">
            <v>0</v>
          </cell>
          <cell r="I18">
            <v>0</v>
          </cell>
          <cell r="J18">
            <v>0</v>
          </cell>
        </row>
        <row r="19">
          <cell r="G19">
            <v>197949.44555120365</v>
          </cell>
          <cell r="I19">
            <v>384822</v>
          </cell>
          <cell r="J19">
            <v>425520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14270</v>
          </cell>
          <cell r="G23">
            <v>29354</v>
          </cell>
          <cell r="H23">
            <v>33300</v>
          </cell>
          <cell r="I23">
            <v>18995</v>
          </cell>
          <cell r="J23">
            <v>20420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0</v>
          </cell>
          <cell r="G28">
            <v>9451</v>
          </cell>
          <cell r="H28">
            <v>11405</v>
          </cell>
          <cell r="I28">
            <v>9385</v>
          </cell>
          <cell r="J28">
            <v>12260</v>
          </cell>
        </row>
        <row r="29">
          <cell r="B29" t="str">
            <v>транспортный налог</v>
          </cell>
          <cell r="F29">
            <v>0</v>
          </cell>
          <cell r="G29">
            <v>0</v>
          </cell>
          <cell r="H29">
            <v>341</v>
          </cell>
          <cell r="I29">
            <v>439</v>
          </cell>
          <cell r="J29">
            <v>472</v>
          </cell>
        </row>
        <row r="30">
          <cell r="B30" t="str">
            <v>налог на имущество</v>
          </cell>
          <cell r="F30">
            <v>0</v>
          </cell>
          <cell r="G30">
            <v>0</v>
          </cell>
          <cell r="H30">
            <v>0</v>
          </cell>
          <cell r="I30">
            <v>9112</v>
          </cell>
          <cell r="J30">
            <v>16193</v>
          </cell>
        </row>
        <row r="31">
          <cell r="B31" t="str">
            <v>прочие налоги</v>
          </cell>
          <cell r="F31">
            <v>0</v>
          </cell>
          <cell r="G31">
            <v>1374</v>
          </cell>
          <cell r="H31">
            <v>0</v>
          </cell>
          <cell r="I31">
            <v>55</v>
          </cell>
          <cell r="J31">
            <v>59</v>
          </cell>
        </row>
        <row r="33">
          <cell r="G33">
            <v>70045.734150132135</v>
          </cell>
          <cell r="I33">
            <v>87683.91</v>
          </cell>
          <cell r="J33">
            <v>92559</v>
          </cell>
        </row>
        <row r="35">
          <cell r="B35" t="str">
            <v>арендная плата</v>
          </cell>
          <cell r="F35">
            <v>1413</v>
          </cell>
          <cell r="G35">
            <v>2303</v>
          </cell>
          <cell r="H35">
            <v>2442</v>
          </cell>
          <cell r="I35">
            <v>352</v>
          </cell>
          <cell r="J35">
            <v>378</v>
          </cell>
        </row>
        <row r="42">
          <cell r="I42">
            <v>123290.5</v>
          </cell>
          <cell r="J42">
            <v>140551.25</v>
          </cell>
        </row>
        <row r="43">
          <cell r="I43">
            <v>123290.5</v>
          </cell>
          <cell r="J43">
            <v>140551.25</v>
          </cell>
        </row>
        <row r="44">
          <cell r="I44">
            <v>123290.5</v>
          </cell>
          <cell r="J44">
            <v>140551.25</v>
          </cell>
        </row>
        <row r="45">
          <cell r="I45">
            <v>123290.5</v>
          </cell>
          <cell r="J45">
            <v>140551.25</v>
          </cell>
        </row>
        <row r="54">
          <cell r="F54">
            <v>3980</v>
          </cell>
          <cell r="G54">
            <v>4074.8700000000003</v>
          </cell>
          <cell r="H54">
            <v>4089</v>
          </cell>
          <cell r="I54">
            <v>4089</v>
          </cell>
          <cell r="J54">
            <v>4191</v>
          </cell>
        </row>
        <row r="59">
          <cell r="F59">
            <v>0</v>
          </cell>
          <cell r="G59">
            <v>0</v>
          </cell>
          <cell r="H59">
            <v>493162</v>
          </cell>
          <cell r="I59">
            <v>493162</v>
          </cell>
          <cell r="J59">
            <v>562205</v>
          </cell>
        </row>
        <row r="62">
          <cell r="G62">
            <v>124804.67</v>
          </cell>
          <cell r="I62">
            <v>117466.31230000001</v>
          </cell>
          <cell r="J62">
            <v>117466.31230000001</v>
          </cell>
        </row>
        <row r="64">
          <cell r="G64">
            <v>35756.42</v>
          </cell>
          <cell r="I64">
            <v>16465.900000000001</v>
          </cell>
          <cell r="J64">
            <v>16465.900000000001</v>
          </cell>
        </row>
        <row r="65">
          <cell r="G65">
            <v>12886.77</v>
          </cell>
          <cell r="I65">
            <v>15162.3</v>
          </cell>
          <cell r="J65">
            <v>15162.3</v>
          </cell>
        </row>
        <row r="66">
          <cell r="G66">
            <v>51577.7</v>
          </cell>
          <cell r="I66">
            <v>60700.581000000006</v>
          </cell>
          <cell r="J66">
            <v>60700.581000000006</v>
          </cell>
        </row>
        <row r="67">
          <cell r="G67">
            <v>24583.78</v>
          </cell>
          <cell r="I67">
            <v>25137.531300000002</v>
          </cell>
          <cell r="J67">
            <v>25137.531300000002</v>
          </cell>
        </row>
      </sheetData>
      <sheetData sheetId="11">
        <row r="9">
          <cell r="D9">
            <v>1935716</v>
          </cell>
          <cell r="E9">
            <v>93120</v>
          </cell>
          <cell r="I9">
            <v>55306</v>
          </cell>
        </row>
        <row r="10">
          <cell r="D10">
            <v>761929</v>
          </cell>
          <cell r="E10">
            <v>47925</v>
          </cell>
          <cell r="F10">
            <v>615</v>
          </cell>
          <cell r="I10">
            <v>21918</v>
          </cell>
        </row>
        <row r="11">
          <cell r="D11">
            <v>1446761</v>
          </cell>
          <cell r="E11">
            <v>0</v>
          </cell>
          <cell r="F11">
            <v>1875</v>
          </cell>
          <cell r="I11">
            <v>40338</v>
          </cell>
        </row>
        <row r="12">
          <cell r="D12">
            <v>1492068</v>
          </cell>
          <cell r="E12">
            <v>80150</v>
          </cell>
          <cell r="F12">
            <v>2387</v>
          </cell>
          <cell r="I12">
            <v>42713</v>
          </cell>
        </row>
        <row r="14">
          <cell r="D14">
            <v>498</v>
          </cell>
          <cell r="I14">
            <v>14</v>
          </cell>
        </row>
        <row r="16">
          <cell r="D16">
            <v>28998</v>
          </cell>
          <cell r="E16">
            <v>20500</v>
          </cell>
          <cell r="I16">
            <v>1095</v>
          </cell>
        </row>
        <row r="17">
          <cell r="D17">
            <v>6716</v>
          </cell>
          <cell r="I17">
            <v>187</v>
          </cell>
        </row>
        <row r="19">
          <cell r="D19">
            <v>1970415</v>
          </cell>
          <cell r="E19">
            <v>70349</v>
          </cell>
          <cell r="I19">
            <v>55956</v>
          </cell>
        </row>
        <row r="20">
          <cell r="D20">
            <v>1126947</v>
          </cell>
          <cell r="E20">
            <v>10122</v>
          </cell>
          <cell r="F20">
            <v>1026</v>
          </cell>
          <cell r="I20">
            <v>31569</v>
          </cell>
        </row>
        <row r="21">
          <cell r="D21">
            <v>489000</v>
          </cell>
          <cell r="E21">
            <v>12548</v>
          </cell>
          <cell r="I21">
            <v>13818</v>
          </cell>
        </row>
        <row r="22">
          <cell r="D22">
            <v>525324</v>
          </cell>
          <cell r="E22">
            <v>20417</v>
          </cell>
          <cell r="I22">
            <v>14941</v>
          </cell>
        </row>
      </sheetData>
      <sheetData sheetId="12">
        <row r="10">
          <cell r="F10">
            <v>185627</v>
          </cell>
          <cell r="G10">
            <v>178184</v>
          </cell>
          <cell r="H10">
            <v>188856</v>
          </cell>
          <cell r="I10">
            <v>333372</v>
          </cell>
        </row>
        <row r="13">
          <cell r="F13">
            <v>156722</v>
          </cell>
          <cell r="G13">
            <v>126162</v>
          </cell>
          <cell r="H13">
            <v>126162</v>
          </cell>
          <cell r="I13">
            <v>277856</v>
          </cell>
        </row>
      </sheetData>
      <sheetData sheetId="13"/>
      <sheetData sheetId="14">
        <row r="10">
          <cell r="E10">
            <v>16540</v>
          </cell>
          <cell r="F10">
            <v>7466</v>
          </cell>
          <cell r="I10">
            <v>55516</v>
          </cell>
        </row>
        <row r="13">
          <cell r="E13">
            <v>16540</v>
          </cell>
          <cell r="F13">
            <v>2139.0019437573928</v>
          </cell>
          <cell r="I13">
            <v>7781.9835023458054</v>
          </cell>
        </row>
        <row r="14">
          <cell r="F14">
            <v>770.90564655953983</v>
          </cell>
          <cell r="I14">
            <v>7165.8863747270279</v>
          </cell>
        </row>
        <row r="15">
          <cell r="F15">
            <v>3085.4543199385089</v>
          </cell>
          <cell r="I15">
            <v>28687.828780984048</v>
          </cell>
        </row>
        <row r="16">
          <cell r="F16">
            <v>1470.6380897445583</v>
          </cell>
          <cell r="I16">
            <v>11880.301341943124</v>
          </cell>
        </row>
        <row r="20">
          <cell r="E20">
            <v>30000</v>
          </cell>
          <cell r="F20">
            <v>33258</v>
          </cell>
          <cell r="G20">
            <v>28724</v>
          </cell>
          <cell r="H20">
            <v>42153</v>
          </cell>
          <cell r="I20">
            <v>45314</v>
          </cell>
        </row>
        <row r="21">
          <cell r="I21">
            <v>4000</v>
          </cell>
        </row>
        <row r="28">
          <cell r="B28" t="str">
            <v>Другие прочие платежи из прибыли</v>
          </cell>
          <cell r="E28">
            <v>0</v>
          </cell>
        </row>
        <row r="29">
          <cell r="B29" t="str">
            <v>Резерв по сомнительным долгам</v>
          </cell>
        </row>
        <row r="32">
          <cell r="E32">
            <v>46666.666666666664</v>
          </cell>
          <cell r="F32">
            <v>49570.833333333336</v>
          </cell>
          <cell r="G32">
            <v>43541.666666666664</v>
          </cell>
          <cell r="H32">
            <v>55462.5</v>
          </cell>
          <cell r="I32">
            <v>59625.000000000007</v>
          </cell>
        </row>
        <row r="35">
          <cell r="E35">
            <v>11200</v>
          </cell>
          <cell r="F35">
            <v>11897</v>
          </cell>
          <cell r="G35">
            <v>10450</v>
          </cell>
          <cell r="H35">
            <v>13311</v>
          </cell>
          <cell r="I35">
            <v>14310.000000000002</v>
          </cell>
        </row>
        <row r="36">
          <cell r="F36">
            <v>3408.4792559445091</v>
          </cell>
          <cell r="H36">
            <v>1865.8761870402227</v>
          </cell>
          <cell r="I36">
            <v>2005.9115195361421</v>
          </cell>
        </row>
        <row r="37">
          <cell r="F37">
            <v>1228.4308166513322</v>
          </cell>
          <cell r="H37">
            <v>1718.1553702354543</v>
          </cell>
          <cell r="I37">
            <v>1847.1041505573849</v>
          </cell>
        </row>
        <row r="38">
          <cell r="F38">
            <v>4916.6421168374554</v>
          </cell>
          <cell r="H38">
            <v>6878.4438522890459</v>
          </cell>
          <cell r="I38">
            <v>7394.6759466799067</v>
          </cell>
        </row>
        <row r="39">
          <cell r="F39">
            <v>2343.447810566704</v>
          </cell>
          <cell r="H39">
            <v>2848.5245904352782</v>
          </cell>
          <cell r="I39">
            <v>3062.308383226567</v>
          </cell>
        </row>
        <row r="40">
          <cell r="E40">
            <v>17400</v>
          </cell>
          <cell r="F40">
            <v>9112</v>
          </cell>
          <cell r="G40">
            <v>16290</v>
          </cell>
        </row>
        <row r="41">
          <cell r="F41">
            <v>2610.5793880950127</v>
          </cell>
        </row>
        <row r="42">
          <cell r="F42">
            <v>940.86421798158676</v>
          </cell>
        </row>
        <row r="43">
          <cell r="F43">
            <v>3765.6924408357477</v>
          </cell>
        </row>
        <row r="44">
          <cell r="F44">
            <v>1794.8639530876528</v>
          </cell>
        </row>
        <row r="48">
          <cell r="B48" t="str">
            <v>Сбор на содержание милиции</v>
          </cell>
        </row>
        <row r="54">
          <cell r="F54">
            <v>17686.446155099806</v>
          </cell>
          <cell r="H54">
            <v>7774.6943759296009</v>
          </cell>
          <cell r="I54">
            <v>16700.51002358742</v>
          </cell>
        </row>
        <row r="55">
          <cell r="F55">
            <v>6374.2724724162963</v>
          </cell>
          <cell r="H55">
            <v>7159.1743261016627</v>
          </cell>
          <cell r="I55">
            <v>15378.336023578395</v>
          </cell>
        </row>
        <row r="56">
          <cell r="F56">
            <v>25512.235672751671</v>
          </cell>
          <cell r="H56">
            <v>28660.957841135874</v>
          </cell>
          <cell r="I56">
            <v>61565.457182910141</v>
          </cell>
        </row>
        <row r="57">
          <cell r="F57">
            <v>12160.045699732229</v>
          </cell>
          <cell r="H57">
            <v>11869.173456832867</v>
          </cell>
          <cell r="I57">
            <v>25495.696769924052</v>
          </cell>
        </row>
      </sheetData>
      <sheetData sheetId="15"/>
      <sheetData sheetId="16"/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20">
          <cell r="F20">
            <v>180</v>
          </cell>
          <cell r="G20">
            <v>523</v>
          </cell>
        </row>
        <row r="21">
          <cell r="F21">
            <v>160</v>
          </cell>
          <cell r="G21">
            <v>665</v>
          </cell>
        </row>
        <row r="22">
          <cell r="F22">
            <v>130</v>
          </cell>
          <cell r="G22">
            <v>1370</v>
          </cell>
        </row>
        <row r="23">
          <cell r="F23">
            <v>190</v>
          </cell>
          <cell r="G23">
            <v>392</v>
          </cell>
        </row>
        <row r="24">
          <cell r="F24">
            <v>160</v>
          </cell>
          <cell r="G24">
            <v>351</v>
          </cell>
        </row>
        <row r="28">
          <cell r="F28">
            <v>170</v>
          </cell>
          <cell r="G28">
            <v>456</v>
          </cell>
        </row>
        <row r="29">
          <cell r="F29">
            <v>140</v>
          </cell>
          <cell r="G29">
            <v>91</v>
          </cell>
        </row>
        <row r="30">
          <cell r="F30">
            <v>120</v>
          </cell>
          <cell r="G30">
            <v>1852</v>
          </cell>
        </row>
        <row r="31">
          <cell r="F31">
            <v>180</v>
          </cell>
          <cell r="G31">
            <v>26</v>
          </cell>
        </row>
        <row r="32">
          <cell r="F32">
            <v>150</v>
          </cell>
          <cell r="G32">
            <v>140</v>
          </cell>
        </row>
        <row r="33">
          <cell r="F33">
            <v>160</v>
          </cell>
          <cell r="G33">
            <v>13217</v>
          </cell>
        </row>
        <row r="34">
          <cell r="F34">
            <v>140</v>
          </cell>
          <cell r="G34">
            <v>4203</v>
          </cell>
        </row>
        <row r="35">
          <cell r="F35">
            <v>110</v>
          </cell>
          <cell r="G35">
            <v>2</v>
          </cell>
        </row>
        <row r="37">
          <cell r="F37">
            <v>350</v>
          </cell>
          <cell r="G37">
            <v>712</v>
          </cell>
        </row>
        <row r="40">
          <cell r="F40">
            <v>260</v>
          </cell>
          <cell r="G40">
            <v>8963</v>
          </cell>
        </row>
        <row r="41">
          <cell r="F41">
            <v>220</v>
          </cell>
          <cell r="G41">
            <v>347</v>
          </cell>
        </row>
        <row r="43">
          <cell r="F43">
            <v>270</v>
          </cell>
          <cell r="G43">
            <v>396.4</v>
          </cell>
        </row>
      </sheetData>
      <sheetData sheetId="19"/>
      <sheetData sheetId="20">
        <row r="24">
          <cell r="J24">
            <v>9112</v>
          </cell>
          <cell r="K24">
            <v>16193</v>
          </cell>
        </row>
        <row r="25">
          <cell r="J25">
            <v>1277</v>
          </cell>
          <cell r="K25">
            <v>2270</v>
          </cell>
        </row>
        <row r="26">
          <cell r="J26">
            <v>1176</v>
          </cell>
          <cell r="K26">
            <v>2090</v>
          </cell>
        </row>
        <row r="27">
          <cell r="J27">
            <v>4709</v>
          </cell>
          <cell r="K27">
            <v>8368</v>
          </cell>
        </row>
        <row r="28">
          <cell r="J28">
            <v>1950</v>
          </cell>
          <cell r="K28">
            <v>3465</v>
          </cell>
        </row>
      </sheetData>
      <sheetData sheetId="2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RAB_МСК_от 16.11.2010"/>
      <sheetName val="TDSheet"/>
      <sheetName val="Свод"/>
      <sheetName val="Регионы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Форма 4"/>
      <sheetName val="Лист1"/>
      <sheetName val="Лист2"/>
      <sheetName val="Лист3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 refreshError="1">
        <row r="4">
          <cell r="K4" t="str">
            <v>Проектная мощность/
протяженность сетей (корректировка)</v>
          </cell>
        </row>
        <row r="12">
          <cell r="M12">
            <v>107.86400000000003</v>
          </cell>
          <cell r="N12">
            <v>148.36000000000001</v>
          </cell>
          <cell r="R12">
            <v>180.5</v>
          </cell>
          <cell r="S12">
            <v>60.048000000000002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N13">
            <v>97.002000000000038</v>
          </cell>
          <cell r="S13">
            <v>145.89400000000001</v>
          </cell>
          <cell r="X13">
            <v>75.506999999999991</v>
          </cell>
          <cell r="AC13">
            <v>88.697000000000031</v>
          </cell>
        </row>
        <row r="14">
          <cell r="O14">
            <v>190.74400000000006</v>
          </cell>
          <cell r="T14">
            <v>117.008</v>
          </cell>
          <cell r="Y14">
            <v>140.79300000000003</v>
          </cell>
          <cell r="AD14">
            <v>138.96000000000004</v>
          </cell>
        </row>
        <row r="16">
          <cell r="L16">
            <v>498.05200000000002</v>
          </cell>
          <cell r="M16">
            <v>15.558999999999999</v>
          </cell>
          <cell r="Q16">
            <v>494.99</v>
          </cell>
          <cell r="R16">
            <v>15.5</v>
          </cell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G22">
            <v>199.18299999999999</v>
          </cell>
          <cell r="H22">
            <v>3.0459999999999998</v>
          </cell>
          <cell r="I22">
            <v>37.648000000000003</v>
          </cell>
          <cell r="J22">
            <v>217.88</v>
          </cell>
          <cell r="L22">
            <v>199.6</v>
          </cell>
          <cell r="M22">
            <v>17.5</v>
          </cell>
          <cell r="N22">
            <v>31</v>
          </cell>
          <cell r="O22">
            <v>120.37900000000006</v>
          </cell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 refreshError="1">
        <row r="7">
          <cell r="G7">
            <v>884</v>
          </cell>
        </row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</row>
        <row r="11">
          <cell r="B11" t="str">
            <v>БП №2</v>
          </cell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</row>
        <row r="12">
          <cell r="B12" t="str">
            <v>БП №3</v>
          </cell>
          <cell r="E12">
            <v>0</v>
          </cell>
          <cell r="F12">
            <v>334</v>
          </cell>
          <cell r="G12">
            <v>7000</v>
          </cell>
          <cell r="H12">
            <v>124.88</v>
          </cell>
        </row>
        <row r="13">
          <cell r="B13" t="str">
            <v>БП №4</v>
          </cell>
        </row>
        <row r="14">
          <cell r="B14" t="str">
            <v>БП №5</v>
          </cell>
          <cell r="G14">
            <v>1.6240000000000001</v>
          </cell>
          <cell r="H14">
            <v>1.77</v>
          </cell>
        </row>
        <row r="15">
          <cell r="B15" t="str">
            <v>БП №6</v>
          </cell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</row>
        <row r="16">
          <cell r="B16" t="str">
            <v>БП №7</v>
          </cell>
          <cell r="G16">
            <v>36320</v>
          </cell>
          <cell r="H16">
            <v>30033</v>
          </cell>
        </row>
        <row r="17">
          <cell r="B17" t="str">
            <v>БП №8</v>
          </cell>
          <cell r="E17">
            <v>4587</v>
          </cell>
          <cell r="F17">
            <v>4939</v>
          </cell>
          <cell r="G17">
            <v>5279</v>
          </cell>
          <cell r="H17">
            <v>4735</v>
          </cell>
        </row>
        <row r="18">
          <cell r="B18" t="str">
            <v>БП №9</v>
          </cell>
        </row>
        <row r="19">
          <cell r="B19" t="str">
            <v>БП №10</v>
          </cell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</row>
        <row r="21">
          <cell r="E21">
            <v>1484</v>
          </cell>
          <cell r="F21">
            <v>1413</v>
          </cell>
          <cell r="G21">
            <v>0.16</v>
          </cell>
          <cell r="H21">
            <v>182.4</v>
          </cell>
          <cell r="M21">
            <v>0.02</v>
          </cell>
          <cell r="N21">
            <v>22.817</v>
          </cell>
        </row>
        <row r="22">
          <cell r="E22">
            <v>199.18299999999999</v>
          </cell>
          <cell r="F22">
            <v>3.0459999999999998</v>
          </cell>
          <cell r="G22">
            <v>37.488</v>
          </cell>
          <cell r="H22">
            <v>35.479999999999997</v>
          </cell>
          <cell r="K22">
            <v>24.54</v>
          </cell>
          <cell r="L22">
            <v>0.45</v>
          </cell>
          <cell r="M22">
            <v>5.77</v>
          </cell>
          <cell r="N22">
            <v>6.4710000000000001</v>
          </cell>
        </row>
        <row r="23">
          <cell r="E23">
            <v>8.9429999999999996</v>
          </cell>
          <cell r="F23">
            <v>1.6990000000000001</v>
          </cell>
          <cell r="G23">
            <v>7.7919999999999998</v>
          </cell>
          <cell r="H23">
            <v>12.705</v>
          </cell>
          <cell r="K23">
            <v>1.71</v>
          </cell>
          <cell r="L23">
            <v>0.25</v>
          </cell>
          <cell r="M23">
            <v>1.24</v>
          </cell>
          <cell r="N23">
            <v>3.05</v>
          </cell>
        </row>
        <row r="57">
          <cell r="G57">
            <v>1.0660000000000001</v>
          </cell>
          <cell r="H57">
            <v>90.832999999999998</v>
          </cell>
          <cell r="M57">
            <v>0.122</v>
          </cell>
          <cell r="N57">
            <v>10.4</v>
          </cell>
        </row>
        <row r="58">
          <cell r="E58">
            <v>220.67099999999999</v>
          </cell>
          <cell r="F58">
            <v>24.190999999999999</v>
          </cell>
          <cell r="G58">
            <v>59.931999999999995</v>
          </cell>
          <cell r="H58">
            <v>35.808999999999997</v>
          </cell>
          <cell r="K58">
            <v>31.178000000000001</v>
          </cell>
          <cell r="L58">
            <v>2.766</v>
          </cell>
          <cell r="M58">
            <v>6.8609999999999998</v>
          </cell>
          <cell r="N58">
            <v>4.1009999999999991</v>
          </cell>
        </row>
        <row r="59">
          <cell r="E59">
            <v>8.6590000000000007</v>
          </cell>
          <cell r="F59">
            <v>0.9</v>
          </cell>
          <cell r="G59">
            <v>2.6389999999999998</v>
          </cell>
          <cell r="H59">
            <v>3.9020000000000001</v>
          </cell>
          <cell r="K59">
            <v>0.98799999999999999</v>
          </cell>
          <cell r="L59">
            <v>0.10299999999999999</v>
          </cell>
          <cell r="M59">
            <v>0.30099999999999999</v>
          </cell>
          <cell r="N59">
            <v>0.44500000000000001</v>
          </cell>
        </row>
      </sheetData>
      <sheetData sheetId="7" refreshError="1"/>
      <sheetData sheetId="8" refreshError="1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 refreshError="1"/>
      <sheetData sheetId="11" refreshError="1">
        <row r="6">
          <cell r="F6">
            <v>17217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</sheetData>
      <sheetData sheetId="12" refreshError="1"/>
      <sheetData sheetId="13">
        <row r="6">
          <cell r="F6">
            <v>17217</v>
          </cell>
        </row>
      </sheetData>
      <sheetData sheetId="14" refreshError="1"/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 refreshError="1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 refreshError="1"/>
      <sheetData sheetId="21" refreshError="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>
        <row r="10">
          <cell r="B10">
            <v>0</v>
          </cell>
        </row>
      </sheetData>
      <sheetData sheetId="78">
        <row r="11">
          <cell r="L11">
            <v>14851</v>
          </cell>
        </row>
      </sheetData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Регионы"/>
      <sheetName val="Справочники"/>
      <sheetName val="16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共機J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писание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9.1. Смета затрат"/>
      <sheetName val="9.2. Прочие ДиР"/>
      <sheetName val="14. Снижение ОР"/>
      <sheetName val="ПиУ"/>
      <sheetName val="за 1 кв 2017"/>
      <sheetName val="за 1 пол 2017"/>
      <sheetName val="за 9 мес 2017"/>
      <sheetName val="за  2017"/>
      <sheetName val="за  2018"/>
      <sheetName val="за  2019"/>
      <sheetName val="за  2020"/>
      <sheetName val="за  2021"/>
      <sheetName val="Титул (филиал)"/>
      <sheetName val="МРСК"/>
      <sheetName val="ИА"/>
      <sheetName val="Филиал..."/>
      <sheetName val="Филиал_"/>
      <sheetName val="Под версию План"/>
      <sheetName val="Под версию Корр"/>
    </sheetNames>
    <sheetDataSet>
      <sheetData sheetId="0">
        <row r="4">
          <cell r="B4">
            <v>0</v>
          </cell>
        </row>
        <row r="5">
          <cell r="C5" t="str">
            <v>Орлов Константин Николаевич</v>
          </cell>
          <cell r="D5" t="str">
            <v>747-92-92 (доб.30-63)</v>
          </cell>
        </row>
        <row r="9"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</row>
        <row r="10"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F22" t="str">
            <v/>
          </cell>
          <cell r="G22">
            <v>0</v>
          </cell>
        </row>
        <row r="23">
          <cell r="F23">
            <v>0</v>
          </cell>
          <cell r="G23">
            <v>0</v>
          </cell>
        </row>
        <row r="24">
          <cell r="F24">
            <v>0</v>
          </cell>
          <cell r="G24">
            <v>0</v>
          </cell>
        </row>
        <row r="25">
          <cell r="F25">
            <v>0</v>
          </cell>
          <cell r="G25">
            <v>0</v>
          </cell>
        </row>
        <row r="28"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39">
          <cell r="J39">
            <v>0</v>
          </cell>
          <cell r="K39">
            <v>0</v>
          </cell>
        </row>
        <row r="40">
          <cell r="J40">
            <v>0</v>
          </cell>
          <cell r="K40">
            <v>0</v>
          </cell>
        </row>
        <row r="41">
          <cell r="J41">
            <v>0</v>
          </cell>
          <cell r="K41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J47">
            <v>0</v>
          </cell>
          <cell r="K47">
            <v>0</v>
          </cell>
        </row>
        <row r="48"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</row>
        <row r="50"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J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</row>
        <row r="52">
          <cell r="C52" t="str">
            <v xml:space="preserve">Максимова Татьяна Викторовна  </v>
          </cell>
        </row>
        <row r="53">
          <cell r="C53" t="str">
            <v>Машнева Антонина Егоровна</v>
          </cell>
        </row>
        <row r="54">
          <cell r="C54" t="str">
            <v>Ткаченко Евгения Николаевна</v>
          </cell>
          <cell r="E54" t="str">
            <v>71 михалева</v>
          </cell>
          <cell r="F54" t="str">
            <v>ten@mrsksevzap.ru</v>
          </cell>
          <cell r="G54">
            <v>0</v>
          </cell>
        </row>
        <row r="55">
          <cell r="C55" t="str">
            <v>Поветкина Анаа Александровна</v>
          </cell>
          <cell r="E55">
            <v>0</v>
          </cell>
          <cell r="F55">
            <v>0</v>
          </cell>
          <cell r="G55">
            <v>0</v>
          </cell>
        </row>
        <row r="56">
          <cell r="C56" t="str">
            <v>Крылова Ариадна Александровна</v>
          </cell>
          <cell r="E56">
            <v>0</v>
          </cell>
          <cell r="F56">
            <v>0</v>
          </cell>
          <cell r="G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</row>
        <row r="58">
          <cell r="E58" t="str">
            <v>8-911-811-84-49</v>
          </cell>
          <cell r="F58">
            <v>0</v>
          </cell>
          <cell r="G58">
            <v>0</v>
          </cell>
        </row>
        <row r="59">
          <cell r="E59" t="str">
            <v>8 (911) 712-24-05</v>
          </cell>
          <cell r="F59" t="str">
            <v>avk@mrsksevzap.ru</v>
          </cell>
          <cell r="G59">
            <v>26131</v>
          </cell>
        </row>
        <row r="60">
          <cell r="E60" t="str">
            <v>8(911) 140-53-84</v>
          </cell>
          <cell r="F60" t="str">
            <v>titov@mrsksevzap.ru</v>
          </cell>
          <cell r="G60">
            <v>23110</v>
          </cell>
        </row>
        <row r="61">
          <cell r="E61">
            <v>0</v>
          </cell>
          <cell r="F61">
            <v>0</v>
          </cell>
          <cell r="G61">
            <v>0</v>
          </cell>
        </row>
        <row r="62">
          <cell r="E62">
            <v>0</v>
          </cell>
          <cell r="F62" t="str">
            <v/>
          </cell>
          <cell r="G62">
            <v>0</v>
          </cell>
        </row>
        <row r="63">
          <cell r="E63" t="str">
            <v>8-911-712-24-00</v>
          </cell>
          <cell r="F63">
            <v>0</v>
          </cell>
          <cell r="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E66" t="str">
            <v>912-2300411</v>
          </cell>
          <cell r="F66">
            <v>0</v>
          </cell>
          <cell r="G66">
            <v>0</v>
          </cell>
        </row>
        <row r="69">
          <cell r="E69" t="str">
            <v>8-912-23-00-407</v>
          </cell>
          <cell r="F69">
            <v>0</v>
          </cell>
          <cell r="G69">
            <v>0</v>
          </cell>
        </row>
        <row r="70">
          <cell r="E70" t="str">
            <v>912-22-78-144</v>
          </cell>
          <cell r="F70">
            <v>0</v>
          </cell>
          <cell r="G70">
            <v>0</v>
          </cell>
        </row>
        <row r="71">
          <cell r="E71" t="str">
            <v>8-912-2320426</v>
          </cell>
          <cell r="F71">
            <v>0</v>
          </cell>
          <cell r="G71">
            <v>0</v>
          </cell>
        </row>
        <row r="72">
          <cell r="E72">
            <v>0</v>
          </cell>
          <cell r="F72" t="str">
            <v>MRagozina@MRSK-URAL.RU</v>
          </cell>
          <cell r="G72">
            <v>0</v>
          </cell>
        </row>
        <row r="73">
          <cell r="E73">
            <v>0</v>
          </cell>
          <cell r="F73" t="str">
            <v>nsoboleva@mrsk-ural.ru</v>
          </cell>
          <cell r="G73">
            <v>0</v>
          </cell>
        </row>
        <row r="74">
          <cell r="E74" t="str">
            <v>8-912-23-00-425</v>
          </cell>
          <cell r="F74">
            <v>0</v>
          </cell>
          <cell r="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</row>
        <row r="76">
          <cell r="E76" t="str">
            <v>сот. тел. 908-635-29-68</v>
          </cell>
          <cell r="F76">
            <v>0</v>
          </cell>
          <cell r="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</row>
        <row r="81">
          <cell r="E81" t="str">
            <v>912-2300407</v>
          </cell>
          <cell r="F81" t="str">
            <v>YuMaksimova@mrsk-uv.ru</v>
          </cell>
          <cell r="G81">
            <v>0</v>
          </cell>
        </row>
        <row r="86">
          <cell r="D86" t="str">
            <v xml:space="preserve">(343) 215-25-90 </v>
          </cell>
          <cell r="E86">
            <v>0</v>
          </cell>
        </row>
        <row r="87">
          <cell r="D87" t="str">
            <v>(343) 215-25-87</v>
          </cell>
          <cell r="E87">
            <v>0</v>
          </cell>
        </row>
        <row r="88">
          <cell r="D88" t="str">
            <v xml:space="preserve">(343) 216-17-60 </v>
          </cell>
          <cell r="E88">
            <v>0</v>
          </cell>
        </row>
        <row r="89">
          <cell r="D89">
            <v>0</v>
          </cell>
          <cell r="E89">
            <v>0</v>
          </cell>
        </row>
        <row r="90">
          <cell r="D90" t="str">
            <v>(343) 257-64-53</v>
          </cell>
          <cell r="E90" t="str">
            <v>88-69</v>
          </cell>
        </row>
        <row r="91">
          <cell r="D91" t="str">
            <v>(343) 257-61-10</v>
          </cell>
          <cell r="E91" t="str">
            <v>912-2324079</v>
          </cell>
        </row>
        <row r="92">
          <cell r="D92" t="str">
            <v>(343) 257-64-53</v>
          </cell>
          <cell r="E92">
            <v>0</v>
          </cell>
        </row>
        <row r="93">
          <cell r="D93">
            <v>0</v>
          </cell>
          <cell r="E93">
            <v>0</v>
          </cell>
        </row>
        <row r="94">
          <cell r="D94">
            <v>0</v>
          </cell>
          <cell r="E94">
            <v>0</v>
          </cell>
        </row>
        <row r="95">
          <cell r="D95" t="str">
            <v>(343) 371-09-85</v>
          </cell>
          <cell r="E95">
            <v>0</v>
          </cell>
        </row>
      </sheetData>
      <sheetData sheetId="1"/>
      <sheetData sheetId="2">
        <row r="4">
          <cell r="C4">
            <v>0</v>
          </cell>
        </row>
      </sheetData>
      <sheetData sheetId="3">
        <row r="4">
          <cell r="C4">
            <v>0</v>
          </cell>
        </row>
      </sheetData>
      <sheetData sheetId="4">
        <row r="4">
          <cell r="C4">
            <v>0</v>
          </cell>
        </row>
      </sheetData>
      <sheetData sheetId="5">
        <row r="4">
          <cell r="C4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2">
          <cell r="A2">
            <v>0</v>
          </cell>
        </row>
      </sheetData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>
        <row r="2">
          <cell r="A2">
            <v>0</v>
          </cell>
        </row>
      </sheetData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>
        <row r="2">
          <cell r="A2">
            <v>0</v>
          </cell>
        </row>
      </sheetData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5">
          <cell r="C5">
            <v>0</v>
          </cell>
        </row>
      </sheetData>
      <sheetData sheetId="126">
        <row r="39">
          <cell r="B39" t="str">
            <v>Сумма общехозяйственных расходов</v>
          </cell>
        </row>
      </sheetData>
      <sheetData sheetId="127">
        <row r="39">
          <cell r="B39" t="str">
            <v>Сумма общехозяйственных расходов</v>
          </cell>
        </row>
      </sheetData>
      <sheetData sheetId="128">
        <row r="39">
          <cell r="B39" t="str">
            <v>Сумма общехозяйственных расходов</v>
          </cell>
        </row>
      </sheetData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5">
          <cell r="C5">
            <v>65048.456920000004</v>
          </cell>
        </row>
      </sheetData>
      <sheetData sheetId="132">
        <row r="5">
          <cell r="C5">
            <v>65048.456920000004</v>
          </cell>
        </row>
      </sheetData>
      <sheetData sheetId="133">
        <row r="5">
          <cell r="C5">
            <v>65048.456920000004</v>
          </cell>
        </row>
      </sheetData>
      <sheetData sheetId="134">
        <row r="5">
          <cell r="C5">
            <v>65048.456920000004</v>
          </cell>
        </row>
      </sheetData>
      <sheetData sheetId="135">
        <row r="5">
          <cell r="C5">
            <v>65048.456920000004</v>
          </cell>
        </row>
      </sheetData>
      <sheetData sheetId="136">
        <row r="5">
          <cell r="C5">
            <v>65048.456920000004</v>
          </cell>
        </row>
      </sheetData>
      <sheetData sheetId="137">
        <row r="5">
          <cell r="C5">
            <v>0</v>
          </cell>
        </row>
      </sheetData>
      <sheetData sheetId="138">
        <row r="5">
          <cell r="C5">
            <v>0</v>
          </cell>
        </row>
      </sheetData>
      <sheetData sheetId="139">
        <row r="5">
          <cell r="C5">
            <v>0</v>
          </cell>
        </row>
      </sheetData>
      <sheetData sheetId="140">
        <row r="5">
          <cell r="C5">
            <v>65048.456920000004</v>
          </cell>
        </row>
      </sheetData>
      <sheetData sheetId="141">
        <row r="5">
          <cell r="C5">
            <v>65048.456920000004</v>
          </cell>
        </row>
      </sheetData>
      <sheetData sheetId="142">
        <row r="5">
          <cell r="C5">
            <v>65048.456920000004</v>
          </cell>
        </row>
      </sheetData>
      <sheetData sheetId="143">
        <row r="5">
          <cell r="C5">
            <v>0</v>
          </cell>
        </row>
      </sheetData>
      <sheetData sheetId="144">
        <row r="5">
          <cell r="C5">
            <v>0</v>
          </cell>
        </row>
      </sheetData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>
        <row r="5">
          <cell r="C5">
            <v>65048.456920000004</v>
          </cell>
        </row>
      </sheetData>
      <sheetData sheetId="350">
        <row r="5">
          <cell r="C5">
            <v>65048.456920000004</v>
          </cell>
        </row>
      </sheetData>
      <sheetData sheetId="351">
        <row r="5">
          <cell r="C5">
            <v>65048.456920000004</v>
          </cell>
        </row>
      </sheetData>
      <sheetData sheetId="352">
        <row r="5">
          <cell r="C5">
            <v>0</v>
          </cell>
        </row>
      </sheetData>
      <sheetData sheetId="353">
        <row r="5">
          <cell r="C5">
            <v>0</v>
          </cell>
        </row>
      </sheetData>
      <sheetData sheetId="354">
        <row r="5">
          <cell r="C5">
            <v>65048.456920000004</v>
          </cell>
        </row>
      </sheetData>
      <sheetData sheetId="355">
        <row r="5">
          <cell r="C5">
            <v>65048.456920000004</v>
          </cell>
        </row>
      </sheetData>
      <sheetData sheetId="356">
        <row r="5">
          <cell r="C5">
            <v>65048.456920000004</v>
          </cell>
        </row>
      </sheetData>
      <sheetData sheetId="357">
        <row r="5">
          <cell r="C5">
            <v>0</v>
          </cell>
        </row>
      </sheetData>
      <sheetData sheetId="358">
        <row r="5">
          <cell r="C5">
            <v>0</v>
          </cell>
        </row>
      </sheetData>
      <sheetData sheetId="359">
        <row r="5">
          <cell r="C5">
            <v>0</v>
          </cell>
        </row>
      </sheetData>
      <sheetData sheetId="360">
        <row r="5">
          <cell r="C5">
            <v>65048.456920000004</v>
          </cell>
        </row>
      </sheetData>
      <sheetData sheetId="361">
        <row r="5">
          <cell r="C5">
            <v>0</v>
          </cell>
        </row>
      </sheetData>
      <sheetData sheetId="362">
        <row r="5">
          <cell r="C5">
            <v>65048.456920000004</v>
          </cell>
        </row>
      </sheetData>
      <sheetData sheetId="363">
        <row r="5">
          <cell r="C5">
            <v>65048.456920000004</v>
          </cell>
        </row>
      </sheetData>
      <sheetData sheetId="364">
        <row r="5">
          <cell r="C5">
            <v>0</v>
          </cell>
        </row>
      </sheetData>
      <sheetData sheetId="365">
        <row r="5">
          <cell r="C5">
            <v>0</v>
          </cell>
        </row>
      </sheetData>
      <sheetData sheetId="366">
        <row r="5">
          <cell r="C5">
            <v>0</v>
          </cell>
        </row>
      </sheetData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>
        <row r="9">
          <cell r="E9">
            <v>0</v>
          </cell>
        </row>
      </sheetData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 refreshError="1"/>
      <sheetData sheetId="395"/>
      <sheetData sheetId="396"/>
      <sheetData sheetId="397"/>
      <sheetData sheetId="398"/>
      <sheetData sheetId="399"/>
      <sheetData sheetId="400">
        <row r="9">
          <cell r="E9">
            <v>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</sheetNames>
    <sheetDataSet>
      <sheetData sheetId="0"/>
      <sheetData sheetId="1"/>
      <sheetData sheetId="2" refreshError="1"/>
      <sheetData sheetId="3"/>
      <sheetData sheetId="4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</sheetNames>
    <sheetDataSet>
      <sheetData sheetId="0" refreshError="1"/>
      <sheetData sheetId="1" refreshError="1"/>
      <sheetData sheetId="2" refreshError="1"/>
      <sheetData sheetId="3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ВВ утв тарифы"/>
      <sheetName val="БФ-2-13-П"/>
      <sheetName val="ИТОГИ  по Н,Р,Э,Q"/>
      <sheetName val="НП-2-12-П"/>
      <sheetName val="Tarif_300_6_2004 для фэк скорр"/>
      <sheetName val="Баланс мощности 2007"/>
      <sheetName val="Свод"/>
      <sheetName val="ДПН"/>
      <sheetName val="D-Test of FA Installation"/>
      <sheetName val="Справочники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ИТОГИ__по_Н,Р,Э,Q"/>
      <sheetName val="D-Test_of_FA_Installation"/>
      <sheetName val="Списки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15"/>
      <sheetName val="эл.эн"/>
      <sheetName val="Таблица А13"/>
      <sheetName val="ТехЭк"/>
      <sheetName val="Таб1.1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форма-прил к ф№1"/>
      <sheetName val="Assumptions"/>
      <sheetName val="Inputs"/>
      <sheetName val="Set"/>
      <sheetName val="Поставщики и субподрядчики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  <sheetName val="Сталь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8.2"/>
      <sheetName val="17.1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Свод"/>
    </sheetNames>
    <sheetDataSet>
      <sheetData sheetId="0" refreshError="1"/>
      <sheetData sheetId="1"/>
      <sheetData sheetId="2"/>
      <sheetData sheetId="3"/>
      <sheetData sheetId="4">
        <row r="12">
          <cell r="H12">
            <v>710</v>
          </cell>
          <cell r="I12">
            <v>1133.3</v>
          </cell>
        </row>
        <row r="13">
          <cell r="I13">
            <v>564.70000000000005</v>
          </cell>
        </row>
        <row r="14">
          <cell r="J14">
            <v>1063.9000000000001</v>
          </cell>
        </row>
        <row r="15">
          <cell r="G15">
            <v>2274.9</v>
          </cell>
          <cell r="H15">
            <v>29</v>
          </cell>
          <cell r="I15">
            <v>97</v>
          </cell>
        </row>
        <row r="16">
          <cell r="G16">
            <v>2590.6999999999998</v>
          </cell>
        </row>
      </sheetData>
      <sheetData sheetId="5"/>
      <sheetData sheetId="6">
        <row r="10">
          <cell r="B10" t="str">
            <v>БП №1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167.76903985337168</v>
          </cell>
          <cell r="F39">
            <v>20.684501906710505</v>
          </cell>
          <cell r="G39">
            <v>106.53857034611578</v>
          </cell>
          <cell r="H39">
            <v>546.80698427497657</v>
          </cell>
          <cell r="K39">
            <v>27.359595540341108</v>
          </cell>
          <cell r="L39">
            <v>3.3732064427120849</v>
          </cell>
          <cell r="M39">
            <v>17.374196077318292</v>
          </cell>
          <cell r="N39">
            <v>89.17269802266415</v>
          </cell>
        </row>
        <row r="40">
          <cell r="E40">
            <v>2227.640960146628</v>
          </cell>
          <cell r="F40">
            <v>114.4954980932895</v>
          </cell>
          <cell r="G40">
            <v>652.00142965388409</v>
          </cell>
          <cell r="H40">
            <v>253.16301572502343</v>
          </cell>
          <cell r="K40">
            <v>363.28130465535355</v>
          </cell>
          <cell r="L40">
            <v>18.671803342023725</v>
          </cell>
          <cell r="M40">
            <v>106.32769563827203</v>
          </cell>
          <cell r="N40">
            <v>41.285553771204086</v>
          </cell>
        </row>
        <row r="41">
          <cell r="E41">
            <v>144.90320528628615</v>
          </cell>
          <cell r="F41">
            <v>34.700888630591763</v>
          </cell>
          <cell r="G41">
            <v>197.28479896609676</v>
          </cell>
          <cell r="H41">
            <v>104.60576943574914</v>
          </cell>
          <cell r="K41">
            <v>23.630659700959907</v>
          </cell>
          <cell r="L41">
            <v>5.65898379494321</v>
          </cell>
          <cell r="M41">
            <v>32.172993960550677</v>
          </cell>
          <cell r="N41">
            <v>17.058996972561829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7">
        <row r="10">
          <cell r="E10">
            <v>68000</v>
          </cell>
          <cell r="F10">
            <v>78529</v>
          </cell>
          <cell r="G10">
            <v>74802</v>
          </cell>
          <cell r="H10">
            <v>89334</v>
          </cell>
          <cell r="I10">
            <v>96035</v>
          </cell>
        </row>
        <row r="11">
          <cell r="E11">
            <v>42799</v>
          </cell>
          <cell r="F11">
            <v>24663</v>
          </cell>
          <cell r="G11">
            <v>28471</v>
          </cell>
          <cell r="H11">
            <v>41697</v>
          </cell>
          <cell r="I11">
            <v>44825</v>
          </cell>
        </row>
        <row r="12">
          <cell r="E12">
            <v>118951</v>
          </cell>
          <cell r="F12">
            <v>75773</v>
          </cell>
          <cell r="G12">
            <v>63665</v>
          </cell>
          <cell r="H12">
            <v>129000</v>
          </cell>
          <cell r="I12">
            <v>138675</v>
          </cell>
        </row>
        <row r="13">
          <cell r="E13">
            <v>36996</v>
          </cell>
          <cell r="F13">
            <v>28800</v>
          </cell>
          <cell r="G13">
            <v>49700</v>
          </cell>
          <cell r="H13">
            <v>68133</v>
          </cell>
          <cell r="I13">
            <v>73243</v>
          </cell>
        </row>
        <row r="15">
          <cell r="E15">
            <v>61653</v>
          </cell>
          <cell r="F15">
            <v>240</v>
          </cell>
          <cell r="G15">
            <v>66993</v>
          </cell>
          <cell r="H15">
            <v>77249</v>
          </cell>
          <cell r="I15">
            <v>83043</v>
          </cell>
        </row>
        <row r="17">
          <cell r="E17">
            <v>61653</v>
          </cell>
          <cell r="F17">
            <v>240</v>
          </cell>
          <cell r="G17">
            <v>66993</v>
          </cell>
          <cell r="H17">
            <v>77249</v>
          </cell>
          <cell r="I17">
            <v>83043</v>
          </cell>
        </row>
        <row r="19">
          <cell r="E19">
            <v>15428</v>
          </cell>
          <cell r="F19">
            <v>27102</v>
          </cell>
          <cell r="G19">
            <v>15138</v>
          </cell>
          <cell r="H19">
            <v>15138</v>
          </cell>
          <cell r="I19">
            <v>16273</v>
          </cell>
        </row>
        <row r="20">
          <cell r="E20">
            <v>106948</v>
          </cell>
          <cell r="F20">
            <v>93971</v>
          </cell>
          <cell r="G20">
            <v>114227</v>
          </cell>
          <cell r="H20">
            <v>195753</v>
          </cell>
          <cell r="I20">
            <v>218617</v>
          </cell>
        </row>
        <row r="21">
          <cell r="E21">
            <v>5177</v>
          </cell>
          <cell r="F21">
            <v>7047</v>
          </cell>
          <cell r="G21">
            <v>3784</v>
          </cell>
          <cell r="H21">
            <v>3784</v>
          </cell>
          <cell r="I21">
            <v>4231</v>
          </cell>
        </row>
        <row r="25">
          <cell r="E25">
            <v>0</v>
          </cell>
          <cell r="F25">
            <v>0</v>
          </cell>
          <cell r="G25">
            <v>0</v>
          </cell>
        </row>
        <row r="26">
          <cell r="E26">
            <v>14270</v>
          </cell>
          <cell r="F26">
            <v>29354</v>
          </cell>
          <cell r="G26">
            <v>33300</v>
          </cell>
          <cell r="H26">
            <v>18995</v>
          </cell>
          <cell r="I26">
            <v>20420</v>
          </cell>
        </row>
        <row r="27">
          <cell r="E27">
            <v>0</v>
          </cell>
          <cell r="F27">
            <v>112</v>
          </cell>
          <cell r="G27">
            <v>0</v>
          </cell>
          <cell r="H27">
            <v>0</v>
          </cell>
          <cell r="I27">
            <v>0</v>
          </cell>
        </row>
        <row r="28">
          <cell r="E28">
            <v>0</v>
          </cell>
          <cell r="F28">
            <v>0</v>
          </cell>
          <cell r="G28">
            <v>493162</v>
          </cell>
          <cell r="H28">
            <v>493162</v>
          </cell>
          <cell r="I28">
            <v>562205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1">
          <cell r="E31">
            <v>0</v>
          </cell>
          <cell r="F31">
            <v>10825</v>
          </cell>
          <cell r="G31">
            <v>11746</v>
          </cell>
          <cell r="H31">
            <v>18991</v>
          </cell>
          <cell r="I31">
            <v>28984</v>
          </cell>
        </row>
        <row r="32">
          <cell r="E32">
            <v>0</v>
          </cell>
          <cell r="F32">
            <v>9451</v>
          </cell>
          <cell r="G32">
            <v>11405</v>
          </cell>
          <cell r="H32">
            <v>9385</v>
          </cell>
          <cell r="I32">
            <v>12260</v>
          </cell>
        </row>
        <row r="33">
          <cell r="G33">
            <v>341</v>
          </cell>
          <cell r="H33">
            <v>439</v>
          </cell>
          <cell r="I33">
            <v>472</v>
          </cell>
        </row>
        <row r="34">
          <cell r="E34">
            <v>172483</v>
          </cell>
          <cell r="F34">
            <v>109167</v>
          </cell>
          <cell r="G34">
            <v>89397</v>
          </cell>
          <cell r="H34">
            <v>97987</v>
          </cell>
          <cell r="I34">
            <v>95809</v>
          </cell>
        </row>
        <row r="36">
          <cell r="B36" t="str">
            <v>Арендная плата</v>
          </cell>
          <cell r="E36">
            <v>1413</v>
          </cell>
          <cell r="F36">
            <v>2303</v>
          </cell>
          <cell r="G36">
            <v>2442</v>
          </cell>
          <cell r="H36">
            <v>352</v>
          </cell>
          <cell r="I36">
            <v>378</v>
          </cell>
        </row>
        <row r="37">
          <cell r="B37" t="str">
            <v>Прочие другие затраты</v>
          </cell>
          <cell r="E37">
            <v>172483</v>
          </cell>
          <cell r="F37">
            <v>106864</v>
          </cell>
          <cell r="G37">
            <v>0</v>
          </cell>
        </row>
      </sheetData>
      <sheetData sheetId="8" refreshError="1"/>
      <sheetData sheetId="9"/>
      <sheetData sheetId="10">
        <row r="6">
          <cell r="G6">
            <v>239144.72473614709</v>
          </cell>
          <cell r="I6">
            <v>309384</v>
          </cell>
          <cell r="J6">
            <v>346422</v>
          </cell>
        </row>
        <row r="7">
          <cell r="G7">
            <v>0</v>
          </cell>
          <cell r="I7">
            <v>0</v>
          </cell>
          <cell r="J7">
            <v>0</v>
          </cell>
        </row>
        <row r="8">
          <cell r="G8">
            <v>62177.628431398247</v>
          </cell>
          <cell r="I8">
            <v>80440</v>
          </cell>
          <cell r="J8">
            <v>90070</v>
          </cell>
        </row>
        <row r="28">
          <cell r="B28" t="str">
            <v>налог на землю</v>
          </cell>
        </row>
        <row r="29">
          <cell r="B29" t="str">
            <v>транспортный налог</v>
          </cell>
        </row>
        <row r="30">
          <cell r="B30" t="str">
            <v>налог на имущество</v>
          </cell>
        </row>
        <row r="31">
          <cell r="B31" t="str">
            <v>прочие налоги</v>
          </cell>
        </row>
        <row r="35">
          <cell r="B35" t="str">
            <v>арендная плата</v>
          </cell>
        </row>
        <row r="59">
          <cell r="F59">
            <v>0</v>
          </cell>
          <cell r="G59">
            <v>0</v>
          </cell>
          <cell r="H59">
            <v>493162</v>
          </cell>
          <cell r="I59">
            <v>493162</v>
          </cell>
          <cell r="J59">
            <v>562205</v>
          </cell>
        </row>
        <row r="62">
          <cell r="G62">
            <v>124804.67</v>
          </cell>
          <cell r="I62">
            <v>117466.31230000001</v>
          </cell>
          <cell r="J62">
            <v>117466.31230000001</v>
          </cell>
        </row>
        <row r="64">
          <cell r="G64">
            <v>35756.42</v>
          </cell>
          <cell r="I64">
            <v>16465.900000000001</v>
          </cell>
          <cell r="J64">
            <v>16465.900000000001</v>
          </cell>
        </row>
        <row r="65">
          <cell r="G65">
            <v>12886.77</v>
          </cell>
          <cell r="I65">
            <v>15162.3</v>
          </cell>
          <cell r="J65">
            <v>15162.3</v>
          </cell>
        </row>
        <row r="66">
          <cell r="G66">
            <v>51577.7</v>
          </cell>
          <cell r="I66">
            <v>60700.581000000006</v>
          </cell>
          <cell r="J66">
            <v>60700.581000000006</v>
          </cell>
        </row>
        <row r="67">
          <cell r="G67">
            <v>24583.78</v>
          </cell>
          <cell r="I67">
            <v>25137.531300000002</v>
          </cell>
          <cell r="J67">
            <v>25137.531300000002</v>
          </cell>
        </row>
      </sheetData>
      <sheetData sheetId="11">
        <row r="9">
          <cell r="D9">
            <v>1935716</v>
          </cell>
          <cell r="E9">
            <v>93120</v>
          </cell>
          <cell r="I9">
            <v>55306</v>
          </cell>
        </row>
        <row r="10">
          <cell r="D10">
            <v>761929</v>
          </cell>
          <cell r="E10">
            <v>47925</v>
          </cell>
          <cell r="F10">
            <v>615</v>
          </cell>
          <cell r="I10">
            <v>21918</v>
          </cell>
        </row>
        <row r="11">
          <cell r="D11">
            <v>1446761</v>
          </cell>
          <cell r="E11">
            <v>0</v>
          </cell>
          <cell r="F11">
            <v>1875</v>
          </cell>
          <cell r="I11">
            <v>40338</v>
          </cell>
        </row>
        <row r="12">
          <cell r="D12">
            <v>1492068</v>
          </cell>
          <cell r="E12">
            <v>80150</v>
          </cell>
          <cell r="F12">
            <v>2387</v>
          </cell>
          <cell r="I12">
            <v>42713</v>
          </cell>
        </row>
        <row r="14">
          <cell r="D14">
            <v>498</v>
          </cell>
          <cell r="I14">
            <v>14</v>
          </cell>
        </row>
        <row r="16">
          <cell r="D16">
            <v>28998</v>
          </cell>
          <cell r="E16">
            <v>20500</v>
          </cell>
          <cell r="I16">
            <v>1095</v>
          </cell>
        </row>
        <row r="17">
          <cell r="D17">
            <v>6716</v>
          </cell>
          <cell r="I17">
            <v>187</v>
          </cell>
        </row>
        <row r="19">
          <cell r="D19">
            <v>1970415</v>
          </cell>
          <cell r="E19">
            <v>70349</v>
          </cell>
          <cell r="I19">
            <v>55956</v>
          </cell>
        </row>
        <row r="20">
          <cell r="D20">
            <v>1126947</v>
          </cell>
          <cell r="E20">
            <v>10122</v>
          </cell>
          <cell r="F20">
            <v>1026</v>
          </cell>
          <cell r="I20">
            <v>31569</v>
          </cell>
        </row>
        <row r="21">
          <cell r="D21">
            <v>489000</v>
          </cell>
          <cell r="E21">
            <v>12548</v>
          </cell>
          <cell r="I21">
            <v>13818</v>
          </cell>
        </row>
        <row r="22">
          <cell r="D22">
            <v>525324</v>
          </cell>
          <cell r="E22">
            <v>20417</v>
          </cell>
          <cell r="I22">
            <v>14941</v>
          </cell>
        </row>
      </sheetData>
      <sheetData sheetId="12">
        <row r="10">
          <cell r="F10">
            <v>185627</v>
          </cell>
          <cell r="G10">
            <v>178184</v>
          </cell>
          <cell r="H10">
            <v>188856</v>
          </cell>
          <cell r="I10">
            <v>333372</v>
          </cell>
        </row>
        <row r="13">
          <cell r="F13">
            <v>156722</v>
          </cell>
          <cell r="G13">
            <v>126162</v>
          </cell>
          <cell r="H13">
            <v>126162</v>
          </cell>
          <cell r="I13">
            <v>277856</v>
          </cell>
        </row>
      </sheetData>
      <sheetData sheetId="13"/>
      <sheetData sheetId="14">
        <row r="10">
          <cell r="E10">
            <v>16540</v>
          </cell>
          <cell r="F10">
            <v>7466</v>
          </cell>
          <cell r="I10">
            <v>55516</v>
          </cell>
        </row>
        <row r="13">
          <cell r="E13">
            <v>16540</v>
          </cell>
          <cell r="F13">
            <v>2139.0019437573928</v>
          </cell>
          <cell r="I13">
            <v>7781.9835023458054</v>
          </cell>
        </row>
        <row r="14">
          <cell r="F14">
            <v>770.90564655953983</v>
          </cell>
          <cell r="I14">
            <v>7165.8863747270279</v>
          </cell>
        </row>
        <row r="15">
          <cell r="F15">
            <v>3085.4543199385089</v>
          </cell>
          <cell r="I15">
            <v>28687.828780984048</v>
          </cell>
        </row>
        <row r="16">
          <cell r="F16">
            <v>1470.6380897445583</v>
          </cell>
          <cell r="I16">
            <v>11880.301341943124</v>
          </cell>
        </row>
        <row r="20">
          <cell r="E20">
            <v>30000</v>
          </cell>
          <cell r="F20">
            <v>33258</v>
          </cell>
          <cell r="G20">
            <v>28724</v>
          </cell>
          <cell r="H20">
            <v>42153</v>
          </cell>
          <cell r="I20">
            <v>45314</v>
          </cell>
        </row>
        <row r="21">
          <cell r="I21">
            <v>4000</v>
          </cell>
        </row>
        <row r="28">
          <cell r="B28" t="str">
            <v>Другие прочие платежи из прибыли</v>
          </cell>
          <cell r="E28">
            <v>0</v>
          </cell>
        </row>
        <row r="29">
          <cell r="B29" t="str">
            <v>Резерв по сомнительным долгам</v>
          </cell>
        </row>
        <row r="32">
          <cell r="E32">
            <v>46666.666666666664</v>
          </cell>
          <cell r="F32">
            <v>49570.833333333336</v>
          </cell>
          <cell r="G32">
            <v>43541.666666666664</v>
          </cell>
          <cell r="H32">
            <v>55462.5</v>
          </cell>
          <cell r="I32">
            <v>59625.000000000007</v>
          </cell>
        </row>
        <row r="35">
          <cell r="E35">
            <v>11200</v>
          </cell>
          <cell r="F35">
            <v>11897</v>
          </cell>
          <cell r="G35">
            <v>10450</v>
          </cell>
          <cell r="H35">
            <v>13311</v>
          </cell>
          <cell r="I35">
            <v>14310.000000000002</v>
          </cell>
        </row>
        <row r="36">
          <cell r="F36">
            <v>3408.4792559445091</v>
          </cell>
          <cell r="H36">
            <v>1865.8761870402227</v>
          </cell>
          <cell r="I36">
            <v>2005.9115195361421</v>
          </cell>
        </row>
        <row r="37">
          <cell r="F37">
            <v>1228.4308166513322</v>
          </cell>
          <cell r="H37">
            <v>1718.1553702354543</v>
          </cell>
          <cell r="I37">
            <v>1847.1041505573849</v>
          </cell>
        </row>
        <row r="38">
          <cell r="F38">
            <v>4916.6421168374554</v>
          </cell>
          <cell r="H38">
            <v>6878.4438522890459</v>
          </cell>
          <cell r="I38">
            <v>7394.6759466799067</v>
          </cell>
        </row>
        <row r="39">
          <cell r="F39">
            <v>2343.447810566704</v>
          </cell>
          <cell r="H39">
            <v>2848.5245904352782</v>
          </cell>
          <cell r="I39">
            <v>3062.308383226567</v>
          </cell>
        </row>
        <row r="40">
          <cell r="E40">
            <v>17400</v>
          </cell>
          <cell r="F40">
            <v>9112</v>
          </cell>
          <cell r="G40">
            <v>16290</v>
          </cell>
        </row>
        <row r="41">
          <cell r="F41">
            <v>2610.5793880950127</v>
          </cell>
        </row>
        <row r="42">
          <cell r="F42">
            <v>940.86421798158676</v>
          </cell>
        </row>
        <row r="43">
          <cell r="F43">
            <v>3765.6924408357477</v>
          </cell>
        </row>
        <row r="44">
          <cell r="F44">
            <v>1794.8639530876528</v>
          </cell>
        </row>
        <row r="48">
          <cell r="B48" t="str">
            <v>Сбор на содержание милиции</v>
          </cell>
        </row>
        <row r="54">
          <cell r="F54">
            <v>17686.446155099806</v>
          </cell>
          <cell r="H54">
            <v>7774.6943759296009</v>
          </cell>
          <cell r="I54">
            <v>16700.51002358742</v>
          </cell>
        </row>
        <row r="55">
          <cell r="F55">
            <v>6374.2724724162963</v>
          </cell>
          <cell r="H55">
            <v>7159.1743261016627</v>
          </cell>
          <cell r="I55">
            <v>15378.336023578395</v>
          </cell>
        </row>
        <row r="56">
          <cell r="F56">
            <v>25512.235672751671</v>
          </cell>
          <cell r="H56">
            <v>28660.957841135874</v>
          </cell>
          <cell r="I56">
            <v>61565.457182910141</v>
          </cell>
        </row>
        <row r="57">
          <cell r="F57">
            <v>12160.045699732229</v>
          </cell>
          <cell r="H57">
            <v>11869.173456832867</v>
          </cell>
          <cell r="I57">
            <v>25495.696769924052</v>
          </cell>
        </row>
      </sheetData>
      <sheetData sheetId="15"/>
      <sheetData sheetId="16"/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20">
          <cell r="F20">
            <v>180</v>
          </cell>
          <cell r="G20">
            <v>523</v>
          </cell>
        </row>
        <row r="21">
          <cell r="F21">
            <v>160</v>
          </cell>
          <cell r="G21">
            <v>665</v>
          </cell>
        </row>
        <row r="22">
          <cell r="F22">
            <v>130</v>
          </cell>
          <cell r="G22">
            <v>1370</v>
          </cell>
        </row>
        <row r="23">
          <cell r="F23">
            <v>190</v>
          </cell>
          <cell r="G23">
            <v>392</v>
          </cell>
        </row>
        <row r="24">
          <cell r="F24">
            <v>160</v>
          </cell>
          <cell r="G24">
            <v>351</v>
          </cell>
        </row>
        <row r="28">
          <cell r="F28">
            <v>170</v>
          </cell>
          <cell r="G28">
            <v>456</v>
          </cell>
        </row>
        <row r="29">
          <cell r="F29">
            <v>140</v>
          </cell>
          <cell r="G29">
            <v>91</v>
          </cell>
        </row>
        <row r="30">
          <cell r="F30">
            <v>120</v>
          </cell>
          <cell r="G30">
            <v>1852</v>
          </cell>
        </row>
        <row r="31">
          <cell r="F31">
            <v>180</v>
          </cell>
          <cell r="G31">
            <v>26</v>
          </cell>
        </row>
        <row r="32">
          <cell r="F32">
            <v>150</v>
          </cell>
          <cell r="G32">
            <v>140</v>
          </cell>
        </row>
        <row r="33">
          <cell r="F33">
            <v>160</v>
          </cell>
          <cell r="G33">
            <v>13217</v>
          </cell>
        </row>
        <row r="34">
          <cell r="F34">
            <v>140</v>
          </cell>
          <cell r="G34">
            <v>4203</v>
          </cell>
        </row>
        <row r="35">
          <cell r="F35">
            <v>110</v>
          </cell>
          <cell r="G35">
            <v>2</v>
          </cell>
        </row>
        <row r="37">
          <cell r="F37">
            <v>350</v>
          </cell>
          <cell r="G37">
            <v>712</v>
          </cell>
        </row>
        <row r="40">
          <cell r="F40">
            <v>260</v>
          </cell>
          <cell r="G40">
            <v>8963</v>
          </cell>
        </row>
        <row r="41">
          <cell r="F41">
            <v>220</v>
          </cell>
          <cell r="G41">
            <v>347</v>
          </cell>
        </row>
        <row r="43">
          <cell r="F43">
            <v>270</v>
          </cell>
          <cell r="G43">
            <v>396.4</v>
          </cell>
        </row>
      </sheetData>
      <sheetData sheetId="19"/>
      <sheetData sheetId="20">
        <row r="24">
          <cell r="J24">
            <v>9112</v>
          </cell>
          <cell r="K24">
            <v>16193</v>
          </cell>
        </row>
        <row r="25">
          <cell r="J25">
            <v>1277</v>
          </cell>
          <cell r="K25">
            <v>2270</v>
          </cell>
        </row>
        <row r="26">
          <cell r="J26">
            <v>1176</v>
          </cell>
          <cell r="K26">
            <v>2090</v>
          </cell>
        </row>
        <row r="27">
          <cell r="J27">
            <v>4709</v>
          </cell>
          <cell r="K27">
            <v>8368</v>
          </cell>
        </row>
        <row r="28">
          <cell r="J28">
            <v>1950</v>
          </cell>
          <cell r="K28">
            <v>3465</v>
          </cell>
        </row>
      </sheetData>
      <sheetData sheetId="21"/>
      <sheetData sheetId="2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2.1"/>
      <sheetName val="2.2"/>
      <sheetName val="P2.2 усл. единицы"/>
      <sheetName val="OREP.INV.NET"/>
      <sheetName val="Списки"/>
      <sheetName val="Таб1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02_97"/>
      <sheetName val="Списки"/>
      <sheetName val="Лист"/>
      <sheetName val="навигация"/>
      <sheetName val="Т12"/>
      <sheetName val="Т3"/>
      <sheetName val="2"/>
      <sheetName val="FES"/>
      <sheetName val="Огл. Графиков"/>
      <sheetName val="Текущие цены"/>
      <sheetName val="рабочий"/>
      <sheetName val="окраска"/>
      <sheetName val="ИТОГИ  по Н,Р,Э,Q"/>
      <sheetName val="Свод"/>
      <sheetName val="Баланс ВО"/>
      <sheetName val="Справочники"/>
      <sheetName val="ZAC02_97.XLS"/>
      <sheetName val="P2.1"/>
      <sheetName val="1"/>
      <sheetName val="3"/>
      <sheetName val="4"/>
    </sheetNames>
    <definedNames>
      <definedName name="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06_97"/>
      <sheetName val="FES"/>
      <sheetName val="2001"/>
      <sheetName val="Свод"/>
      <sheetName val="Баланс ВО"/>
      <sheetName val="Справочники"/>
      <sheetName val="ZAC06_97.XLS"/>
    </sheetNames>
    <definedNames>
      <definedName name="w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Pile径1m･27"/>
      <sheetName val="Списки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тар"/>
      <sheetName val="т1.15(смета8а)"/>
      <sheetName val="Справочники"/>
      <sheetName val="Исходные"/>
      <sheetName val="Производство электроэнерг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вый АРМ по мес"/>
      <sheetName val="АРМ (реестр)"/>
      <sheetName val="с-сть2015(2)"/>
      <sheetName val="себестоимость2015 (1)"/>
      <sheetName val="себестоимость2015(2)"/>
      <sheetName val="себестоимость2015(3)"/>
      <sheetName val="себестоимость2015(4)"/>
      <sheetName val="с-сть2015(3)"/>
      <sheetName val="проект 2015-2020"/>
      <sheetName val="ЧП 2015 и выпадающ"/>
      <sheetName val="Лист3"/>
      <sheetName val="Лист2"/>
      <sheetName val="Лист1"/>
      <sheetName val="Лист4"/>
      <sheetName val="ЧП  (2016-2019) и выпадающие"/>
      <sheetName val="Лист8"/>
      <sheetName val="Приложение 1.1 (2014-2019)"/>
      <sheetName val="БИЗНЕС-ПЛАН  2015 для эк-тов"/>
    </sheetNames>
    <definedNames>
      <definedName name="_____FY1" refersTo="#ССЫЛКА!"/>
      <definedName name="____FY1" refersTo="#ССЫЛКА!"/>
      <definedName name="__FY1" refersTo="#ССЫЛКА!"/>
      <definedName name="_FY1" refersTo="#ССЫЛКА!"/>
      <definedName name="AN" refersTo="#ССЫЛКА!"/>
      <definedName name="fbgffnjfgg" refersTo="#ССЫЛКА!"/>
      <definedName name="gh" refersTo="#ССЫЛКА!"/>
      <definedName name="ghhktyi" refersTo="#ССЫЛКА!"/>
      <definedName name="grety5e" refersTo="#ССЫЛКА!"/>
      <definedName name="hfte" refersTo="#ССЫЛКА!"/>
      <definedName name="knkn.n." refersTo="#ССЫЛКА!"/>
      <definedName name="P1_SCOPE_CORR" refersTo="#ССЫЛКА!" sheetId="3"/>
      <definedName name="P1_SCOPE_DOP" refersTo="#ССЫЛКА!" sheetId="3"/>
      <definedName name="P1_SCOPE_FST7" refersTo="#ССЫЛКА!" sheetId="3"/>
      <definedName name="P1_SCOPE_IND" refersTo="#ССЫЛКА!" sheetId="3"/>
      <definedName name="P1_SCOPE_IND2" refersTo="#ССЫЛКА!" sheetId="3"/>
      <definedName name="P1_SCOPE_NotInd3" refersTo="#ССЫЛКА!" sheetId="3"/>
      <definedName name="P1_SCOPE_SAVE2" refersTo="#ССЫЛКА!" sheetId="3"/>
      <definedName name="P1_SCOPE_SV_LD1" refersTo="#ССЫЛКА!" sheetId="3"/>
      <definedName name="P2_SCOPE_CORR" refersTo="#ССЫЛКА!" sheetId="3"/>
      <definedName name="P2_SCOPE_IND" refersTo="#ССЫЛКА!" sheetId="3"/>
      <definedName name="P2_SCOPE_IND2" refersTo="#ССЫЛКА!" sheetId="3"/>
      <definedName name="P2_SCOPE_NotInd3" refersTo="#ССЫЛКА!" sheetId="3"/>
      <definedName name="P2_SCOPE_SAVE2" refersTo="#ССЫЛКА!" sheetId="3"/>
      <definedName name="P3_SCOPE_IND" refersTo="#ССЫЛКА!" sheetId="3"/>
      <definedName name="P3_SCOPE_IND2" refersTo="#ССЫЛКА!" sheetId="3"/>
      <definedName name="P4_SCOPE_IND" refersTo="#ССЫЛКА!" sheetId="3"/>
      <definedName name="P4_SCOPE_IND2" refersTo="#ССЫЛКА!" sheetId="3"/>
      <definedName name="rrtget6" refersTo="#ССЫЛКА!"/>
      <definedName name="uka" refersTo="#ССЫЛКА!"/>
      <definedName name="гггр" refersTo="#ССЫЛКА!"/>
      <definedName name="дд" refersTo="#ССЫЛКА!"/>
      <definedName name="ддд" refersTo="#ССЫЛКА!"/>
      <definedName name="йййййййййййййййййййййййй" refersTo="#ССЫЛКА!"/>
      <definedName name="кв3" refersTo="#ССЫЛКА!"/>
      <definedName name="лена" refersTo="#ССЫЛКА!"/>
      <definedName name="лод" refersTo="#ССЫЛКА!"/>
      <definedName name="общая" refersTo="#ССЫЛКА!"/>
      <definedName name="оро" refersTo="#ССЫЛКА!"/>
      <definedName name="ропор" refersTo="#ССЫЛКА!"/>
      <definedName name="шшшшшо" refersTo="#ССЫЛКА!"/>
      <definedName name="яяя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Ф-1 (для АО-энерго)"/>
      <sheetName val="Ф-2 (для АО-энерго)"/>
      <sheetName val="перекрестка"/>
      <sheetName val="Свод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  <sheetName val="~5537733.xls"/>
      <sheetName val="Лист1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лан Газпрома"/>
      <sheetName val="производство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HET06"/>
      <sheetName val="Списки"/>
      <sheetName val="ИТ-бюджет"/>
      <sheetName val="ид для табл.2"/>
      <sheetName val="10"/>
      <sheetName val="Производство электроэнергии"/>
      <sheetName val="Лист1"/>
      <sheetName val="Индексы"/>
    </sheetNames>
    <definedNames>
      <definedName name="Выборка_АМТА" refersTo="#ССЫЛКА!"/>
      <definedName name="Выборка_БА_ЖД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  <sheetName val="Закупки центр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  <sheetName val="Закупки центр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  <sheetName val=""/>
      <sheetName val="БИ-2-18-П"/>
      <sheetName val="БИ-2-19-П"/>
      <sheetName val="БИ-2-7-П"/>
      <sheetName val="БИ-2-9-П"/>
      <sheetName val="БИ-2-14-П"/>
      <sheetName val="БИ-2-16-П"/>
      <sheetName val="Сибнефть"/>
      <sheetName val="Усинск_Роснефть"/>
      <sheetName val="БФ-2-13-П"/>
    </sheetNames>
    <sheetDataSet>
      <sheetData sheetId="0">
        <row r="8">
          <cell r="B8" t="str">
            <v>ОАО «МРСК Волги»</v>
          </cell>
        </row>
      </sheetData>
      <sheetData sheetId="1">
        <row r="8">
          <cell r="B8" t="str">
            <v>ОАО «МРСК Волги»</v>
          </cell>
        </row>
      </sheetData>
      <sheetData sheetId="2">
        <row r="8">
          <cell r="B8" t="str">
            <v>ОАО «МРСК Волги»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J9">
            <v>0.5</v>
          </cell>
        </row>
      </sheetData>
      <sheetData sheetId="16">
        <row r="8">
          <cell r="I8">
            <v>2009</v>
          </cell>
        </row>
      </sheetData>
      <sheetData sheetId="17">
        <row r="8">
          <cell r="I8">
            <v>2009</v>
          </cell>
        </row>
      </sheetData>
      <sheetData sheetId="18">
        <row r="8">
          <cell r="I8">
            <v>2009</v>
          </cell>
        </row>
      </sheetData>
      <sheetData sheetId="19">
        <row r="8">
          <cell r="B8" t="str">
            <v>ОАО «МРСК Волги»</v>
          </cell>
        </row>
      </sheetData>
      <sheetData sheetId="20">
        <row r="8">
          <cell r="B8" t="str">
            <v>ОАО «МРСК Волги»</v>
          </cell>
        </row>
      </sheetData>
      <sheetData sheetId="21">
        <row r="8">
          <cell r="B8" t="str">
            <v>ОАО «МРСК Волги»</v>
          </cell>
        </row>
      </sheetData>
      <sheetData sheetId="22">
        <row r="8">
          <cell r="B8" t="str">
            <v>ОАО «МРСК Волги»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  <sheetName val=""/>
      <sheetName val="БИ-2-18-П"/>
      <sheetName val="БИ-2-19-П"/>
      <sheetName val="БИ-2-7-П"/>
      <sheetName val="БИ-2-9-П"/>
      <sheetName val="БИ-2-14-П"/>
      <sheetName val="БИ-2-16-П"/>
      <sheetName val="Сибнефть"/>
      <sheetName val="Усинск_Роснефть"/>
      <sheetName val="БФ-2-13-П"/>
    </sheetNames>
    <sheetDataSet>
      <sheetData sheetId="0">
        <row r="8">
          <cell r="B8" t="str">
            <v>ОАО «МРСК Волги»</v>
          </cell>
        </row>
      </sheetData>
      <sheetData sheetId="1">
        <row r="8">
          <cell r="B8" t="str">
            <v>ОАО «МРСК Волги»</v>
          </cell>
        </row>
      </sheetData>
      <sheetData sheetId="2">
        <row r="8">
          <cell r="B8" t="str">
            <v>ОАО «МРСК Волги»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J9">
            <v>0.5</v>
          </cell>
        </row>
      </sheetData>
      <sheetData sheetId="16">
        <row r="8">
          <cell r="I8">
            <v>2009</v>
          </cell>
        </row>
      </sheetData>
      <sheetData sheetId="17">
        <row r="8">
          <cell r="I8">
            <v>2009</v>
          </cell>
        </row>
      </sheetData>
      <sheetData sheetId="18">
        <row r="8">
          <cell r="I8">
            <v>2009</v>
          </cell>
        </row>
      </sheetData>
      <sheetData sheetId="19">
        <row r="8">
          <cell r="B8" t="str">
            <v>ОАО «МРСК Волги»</v>
          </cell>
        </row>
      </sheetData>
      <sheetData sheetId="20">
        <row r="8">
          <cell r="B8" t="str">
            <v>ОАО «МРСК Волги»</v>
          </cell>
        </row>
      </sheetData>
      <sheetData sheetId="21">
        <row r="8">
          <cell r="B8" t="str">
            <v>ОАО «МРСК Волги»</v>
          </cell>
        </row>
      </sheetData>
      <sheetData sheetId="22">
        <row r="8">
          <cell r="B8" t="str">
            <v>ОАО «МРСК Волги»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</sheetNames>
    <sheetDataSet>
      <sheetData sheetId="0" refreshError="1"/>
      <sheetData sheetId="1" refreshError="1">
        <row r="19">
          <cell r="K19">
            <v>0.05</v>
          </cell>
        </row>
        <row r="20">
          <cell r="K20">
            <v>0.05</v>
          </cell>
        </row>
      </sheetData>
      <sheetData sheetId="2" refreshError="1"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">
          <cell r="H3" t="e">
            <v>#REF!</v>
          </cell>
        </row>
        <row r="9">
          <cell r="J9">
            <v>0.5</v>
          </cell>
        </row>
      </sheetData>
      <sheetData sheetId="22" refreshError="1">
        <row r="8">
          <cell r="I8">
            <v>2008</v>
          </cell>
        </row>
        <row r="9">
          <cell r="I9">
            <v>2009</v>
          </cell>
        </row>
        <row r="10">
          <cell r="I10">
            <v>2010</v>
          </cell>
        </row>
        <row r="11">
          <cell r="I11">
            <v>2011</v>
          </cell>
        </row>
        <row r="12">
          <cell r="I12">
            <v>2012</v>
          </cell>
        </row>
        <row r="13">
          <cell r="I13">
            <v>2013</v>
          </cell>
        </row>
        <row r="14">
          <cell r="I14">
            <v>2014</v>
          </cell>
        </row>
        <row r="15">
          <cell r="I15">
            <v>2015</v>
          </cell>
        </row>
        <row r="16">
          <cell r="I16">
            <v>2016</v>
          </cell>
        </row>
        <row r="17">
          <cell r="I17">
            <v>2017</v>
          </cell>
        </row>
        <row r="18">
          <cell r="I18">
            <v>2018</v>
          </cell>
        </row>
        <row r="19">
          <cell r="I19">
            <v>2019</v>
          </cell>
        </row>
        <row r="20">
          <cell r="I20">
            <v>2020</v>
          </cell>
        </row>
        <row r="23">
          <cell r="I23" t="str">
            <v>I квартал</v>
          </cell>
        </row>
        <row r="24">
          <cell r="I24" t="str">
            <v>II квартал</v>
          </cell>
        </row>
        <row r="25">
          <cell r="I25" t="str">
            <v>III квартал</v>
          </cell>
        </row>
        <row r="26">
          <cell r="I26" t="str">
            <v>IV квартал</v>
          </cell>
        </row>
        <row r="43">
          <cell r="I43" t="str">
            <v>Оказание услуг по передаче электрической энергии</v>
          </cell>
        </row>
        <row r="44">
          <cell r="I44" t="str">
            <v>Оказание услуг по технологическому присоединению энергопринимающих устройств (энергетических установок) юридических и физических лиц к электрическим сетям</v>
          </cell>
        </row>
        <row r="45">
          <cell r="I45" t="str">
            <v xml:space="preserve">Ремонтно-эксплуатационное обслуживание объектов электросетевого хозяйства </v>
          </cell>
        </row>
        <row r="46">
          <cell r="I46" t="str">
            <v>Ремонт счетчиков, замена, пломбировка</v>
          </cell>
        </row>
        <row r="47">
          <cell r="I47" t="str">
            <v>Услуги по отключению-подключению потребителей</v>
          </cell>
        </row>
        <row r="48">
          <cell r="I48" t="str">
            <v>Производство электроэнергии</v>
          </cell>
        </row>
        <row r="49">
          <cell r="I49" t="str">
            <v>Производство тепловой энергии</v>
          </cell>
        </row>
        <row r="50">
          <cell r="I50" t="str">
            <v>Аренда зданий, сооружений, оборудования, машин и механизмов</v>
          </cell>
        </row>
        <row r="51">
          <cell r="I51" t="str">
            <v>Оказание услуг связи</v>
          </cell>
        </row>
        <row r="52">
          <cell r="I52" t="str">
            <v>Автоуслуги</v>
          </cell>
        </row>
        <row r="53">
          <cell r="I53" t="str">
            <v>Информационно-вычислительные услуги</v>
          </cell>
        </row>
        <row r="54">
          <cell r="I54" t="str">
            <v>Деятельность столовых при предприятиях и учреждениях</v>
          </cell>
        </row>
        <row r="55">
          <cell r="I55" t="str">
            <v>Деятельность санаторно-курортных учреждений</v>
          </cell>
        </row>
        <row r="56">
          <cell r="I56" t="str">
            <v>Образовательная деятельность</v>
          </cell>
        </row>
        <row r="57">
          <cell r="I57" t="str">
            <v>Оперативно-техническое управление</v>
          </cell>
        </row>
        <row r="58">
          <cell r="I58" t="str">
            <v>Осуществление функций по сбору, передаче и обработке технической информации, включая данные измерений и учета</v>
          </cell>
        </row>
        <row r="59">
          <cell r="I59" t="str">
            <v>Осуществление контроля за безопасным обслуживанием электрических установок у потребителей, подключенных к электрическим сетям Общества</v>
          </cell>
        </row>
        <row r="60">
          <cell r="I60" t="str">
            <v>Деятельность по эксплуатации электрических сетей</v>
          </cell>
        </row>
        <row r="61">
          <cell r="I61" t="str">
            <v>Прочие  виды деятельности</v>
          </cell>
        </row>
        <row r="75">
          <cell r="J75">
            <v>2014</v>
          </cell>
        </row>
        <row r="78">
          <cell r="I78">
            <v>8</v>
          </cell>
        </row>
        <row r="81">
          <cell r="I81">
            <v>7</v>
          </cell>
        </row>
        <row r="84">
          <cell r="I84">
            <v>4</v>
          </cell>
        </row>
        <row r="87">
          <cell r="I87" t="str">
            <v>ОАО «МРСК Сибири»</v>
          </cell>
        </row>
        <row r="94">
          <cell r="I94" t="str">
            <v>Выручка, итого</v>
          </cell>
        </row>
        <row r="95">
          <cell r="I95" t="str">
            <v>Выручка от сетевых услуг</v>
          </cell>
        </row>
        <row r="96">
          <cell r="I96" t="str">
            <v>Выручка от передачи электроэнергии по сетям</v>
          </cell>
        </row>
        <row r="97">
          <cell r="I97" t="str">
            <v>Выручка от услуг по технологическому присоединению</v>
          </cell>
        </row>
        <row r="98">
          <cell r="I98" t="str">
            <v>Заявленная мощность по применяемым тарифам</v>
          </cell>
        </row>
        <row r="99">
          <cell r="I99" t="str">
            <v>Котловой полезный отпуск э/э потребителям</v>
          </cell>
        </row>
        <row r="100">
          <cell r="I100" t="str">
            <v>Денежные средства</v>
          </cell>
        </row>
        <row r="101">
          <cell r="I101" t="str">
            <v xml:space="preserve">Чистая прибыль (убыток) </v>
          </cell>
        </row>
        <row r="104">
          <cell r="I104" t="str">
            <v>План</v>
          </cell>
        </row>
        <row r="105">
          <cell r="I105" t="str">
            <v>Факт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</sheetNames>
    <sheetDataSet>
      <sheetData sheetId="0" refreshError="1"/>
      <sheetData sheetId="1" refreshError="1">
        <row r="19">
          <cell r="K19">
            <v>0.05</v>
          </cell>
        </row>
        <row r="20">
          <cell r="K20">
            <v>0.05</v>
          </cell>
        </row>
      </sheetData>
      <sheetData sheetId="2" refreshError="1"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">
          <cell r="H3" t="e">
            <v>#REF!</v>
          </cell>
        </row>
        <row r="9">
          <cell r="J9">
            <v>0.5</v>
          </cell>
        </row>
      </sheetData>
      <sheetData sheetId="22" refreshError="1">
        <row r="8">
          <cell r="I8">
            <v>2008</v>
          </cell>
        </row>
        <row r="9">
          <cell r="I9">
            <v>2009</v>
          </cell>
        </row>
        <row r="10">
          <cell r="I10">
            <v>2010</v>
          </cell>
        </row>
        <row r="11">
          <cell r="I11">
            <v>2011</v>
          </cell>
        </row>
        <row r="12">
          <cell r="I12">
            <v>2012</v>
          </cell>
        </row>
        <row r="13">
          <cell r="I13">
            <v>2013</v>
          </cell>
        </row>
        <row r="14">
          <cell r="I14">
            <v>2014</v>
          </cell>
        </row>
        <row r="15">
          <cell r="I15">
            <v>2015</v>
          </cell>
        </row>
        <row r="16">
          <cell r="I16">
            <v>2016</v>
          </cell>
        </row>
        <row r="17">
          <cell r="I17">
            <v>2017</v>
          </cell>
        </row>
        <row r="18">
          <cell r="I18">
            <v>2018</v>
          </cell>
        </row>
        <row r="19">
          <cell r="I19">
            <v>2019</v>
          </cell>
        </row>
        <row r="20">
          <cell r="I20">
            <v>2020</v>
          </cell>
        </row>
        <row r="43">
          <cell r="I43" t="str">
            <v>Оказание услуг по передаче электрической энергии</v>
          </cell>
        </row>
        <row r="44">
          <cell r="I44" t="str">
            <v>Оказание услуг по технологическому присоединению энергопринимающих устройств (энергетических установок) юридических и физических лиц к электрическим сетям</v>
          </cell>
        </row>
        <row r="45">
          <cell r="I45" t="str">
            <v xml:space="preserve">Ремонтно-эксплуатационное обслуживание объектов электросетевого хозяйства </v>
          </cell>
        </row>
        <row r="46">
          <cell r="I46" t="str">
            <v>Ремонт счетчиков, замена, пломбировка</v>
          </cell>
        </row>
        <row r="47">
          <cell r="I47" t="str">
            <v>Услуги по отключению-подключению потребителей</v>
          </cell>
        </row>
        <row r="48">
          <cell r="I48" t="str">
            <v>Производство электроэнергии</v>
          </cell>
        </row>
        <row r="49">
          <cell r="I49" t="str">
            <v>Производство тепловой энергии</v>
          </cell>
        </row>
        <row r="50">
          <cell r="I50" t="str">
            <v>Аренда зданий, сооружений, оборудования, машин и механизмов</v>
          </cell>
        </row>
        <row r="51">
          <cell r="I51" t="str">
            <v>Оказание услуг связи</v>
          </cell>
        </row>
        <row r="52">
          <cell r="I52" t="str">
            <v>Автоуслуги</v>
          </cell>
        </row>
        <row r="53">
          <cell r="I53" t="str">
            <v>Информационно-вычислительные услуги</v>
          </cell>
        </row>
        <row r="54">
          <cell r="I54" t="str">
            <v>Деятельность столовых при предприятиях и учреждениях</v>
          </cell>
        </row>
        <row r="55">
          <cell r="I55" t="str">
            <v>Деятельность санаторно-курортных учреждений</v>
          </cell>
        </row>
        <row r="56">
          <cell r="I56" t="str">
            <v>Образовательная деятельность</v>
          </cell>
        </row>
        <row r="57">
          <cell r="I57" t="str">
            <v>Оперативно-техническое управление</v>
          </cell>
        </row>
        <row r="58">
          <cell r="I58" t="str">
            <v>Осуществление функций по сбору, передаче и обработке технической информации, включая данные измерений и учета</v>
          </cell>
        </row>
        <row r="59">
          <cell r="I59" t="str">
            <v>Осуществление контроля за безопасным обслуживанием электрических установок у потребителей, подключенных к электрическим сетям Общества</v>
          </cell>
        </row>
        <row r="60">
          <cell r="I60" t="str">
            <v>Деятельность по эксплуатации электрических сетей</v>
          </cell>
        </row>
        <row r="61">
          <cell r="I61" t="str">
            <v>Прочие  виды деятельности</v>
          </cell>
        </row>
        <row r="75">
          <cell r="J75">
            <v>2014</v>
          </cell>
        </row>
        <row r="78">
          <cell r="I78">
            <v>8</v>
          </cell>
        </row>
        <row r="81">
          <cell r="I81">
            <v>7</v>
          </cell>
        </row>
        <row r="84">
          <cell r="I84">
            <v>4</v>
          </cell>
        </row>
        <row r="87">
          <cell r="I87" t="str">
            <v>ОАО «МРСК Сибири»</v>
          </cell>
        </row>
        <row r="94">
          <cell r="I94" t="str">
            <v>Выручка, итого</v>
          </cell>
        </row>
        <row r="95">
          <cell r="I95" t="str">
            <v>Выручка от сетевых услуг</v>
          </cell>
        </row>
        <row r="96">
          <cell r="I96" t="str">
            <v>Выручка от передачи электроэнергии по сетям</v>
          </cell>
        </row>
        <row r="97">
          <cell r="I97" t="str">
            <v>Выручка от услуг по технологическому присоединению</v>
          </cell>
        </row>
        <row r="98">
          <cell r="I98" t="str">
            <v>Заявленная мощность по применяемым тарифам</v>
          </cell>
        </row>
        <row r="99">
          <cell r="I99" t="str">
            <v>Котловой полезный отпуск э/э потребителям</v>
          </cell>
        </row>
        <row r="100">
          <cell r="I100" t="str">
            <v>Денежные средства</v>
          </cell>
        </row>
        <row r="101">
          <cell r="I101" t="str">
            <v xml:space="preserve">Чистая прибыль (убыток) </v>
          </cell>
        </row>
        <row r="104">
          <cell r="I104" t="str">
            <v>План</v>
          </cell>
        </row>
        <row r="105">
          <cell r="I105" t="str">
            <v>Факт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06"/>
      <sheetName val="ИТ-бюджет"/>
    </sheetNames>
    <definedNames>
      <definedName name="Выборка_АМТА" refersTo="#ССЫЛКА!"/>
      <definedName name="Выборка_БА_ЖД" refersTo="#ССЫЛКА!"/>
      <definedName name="Выборка_ВСЖД" refersTo="#ССЫЛКА!"/>
      <definedName name="Выборка_ЛВРЗ" refersTo="#ССЫЛКА!"/>
      <definedName name="Выборка_Ливона" refersTo="#ССЫЛКА!"/>
      <definedName name="Выборка_мяспром" refersTo="#ССЫЛКА!"/>
      <definedName name="Выборка_ТАЦИ" refersTo="#ССЫЛКА!"/>
      <definedName name="Выборка_Тимцем" refersTo="#ССЫЛКА!"/>
      <definedName name="Очистка" refersTo="#ССЫЛКА!"/>
    </definedNames>
    <sheetDataSet>
      <sheetData sheetId="0" refreshError="1"/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06"/>
      <sheetName val="ИТ-бюджет"/>
    </sheetNames>
    <definedNames>
      <definedName name="Выборка_АМТА" refersTo="#ССЫЛКА!"/>
      <definedName name="Выборка_БА_ЖД" refersTo="#ССЫЛКА!"/>
      <definedName name="Выборка_ВСЖД" refersTo="#ССЫЛКА!"/>
      <definedName name="Выборка_ЛВРЗ" refersTo="#ССЫЛКА!"/>
      <definedName name="Выборка_Ливона" refersTo="#ССЫЛКА!"/>
      <definedName name="Выборка_мяспром" refersTo="#ССЫЛКА!"/>
      <definedName name="Выборка_ТАЦИ" refersTo="#ССЫЛКА!"/>
      <definedName name="Выборка_Тимцем" refersTo="#ССЫЛКА!"/>
      <definedName name="Очистка" refersTo="#ССЫЛКА!"/>
    </definedNames>
    <sheetDataSet>
      <sheetData sheetId="0" refreshError="1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оэнергия  (2)"/>
      <sheetName val="Сопровод.к таблицам"/>
      <sheetName val="Электроэнергия "/>
      <sheetName val="Реструктуризация долгов"/>
      <sheetName val="даты"/>
      <sheetName val="t_Настройки"/>
      <sheetName val="БП-СЕТ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оэнергия  (2)"/>
      <sheetName val="Сопровод.к таблицам"/>
      <sheetName val="Электроэнергия "/>
      <sheetName val="Реструктуризация долгов"/>
      <sheetName val="даты"/>
      <sheetName val="t_Настройки"/>
      <sheetName val="БП-СЕТ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вый АРМ по мес"/>
      <sheetName val="АРМ (реестр)"/>
      <sheetName val="с-сть2015(2)"/>
      <sheetName val="себестоимость2015 (1)"/>
      <sheetName val="себестоимость2015(2)"/>
      <sheetName val="себестоимость2015(3)"/>
      <sheetName val="себестоимость2015(4)"/>
      <sheetName val="с-сть2015(3)"/>
      <sheetName val="проект 2015-2020"/>
      <sheetName val="ЧП 2015 и выпадающ"/>
      <sheetName val="Лист3"/>
      <sheetName val="Лист2"/>
      <sheetName val="Лист1"/>
      <sheetName val="Лист4"/>
      <sheetName val="ЧП  (2016-2019) и выпадающие"/>
      <sheetName val="Лист8"/>
      <sheetName val="Приложение 1.1 (2014-2019)"/>
      <sheetName val="БИЗНЕС-ПЛАН  2015 для эк-тов"/>
    </sheetNames>
    <definedNames>
      <definedName name="дд" refersTo="#ССЫЛКА!"/>
      <definedName name="общая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эл ст"/>
      <sheetName val="УФ-61"/>
      <sheetName val="Справочники"/>
      <sheetName val="Заголовок"/>
      <sheetName val="1.411.1"/>
      <sheetName val="ИТ-бюджет"/>
      <sheetName val="ИТОГИ по Н,Р,Э,Q"/>
      <sheetName val="Продажа. Рынок Р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квизиты подразделения"/>
      <sheetName val="динамика задолженности"/>
      <sheetName val="вариант для распечатки"/>
      <sheetName val="Лист3"/>
      <sheetName val="Лист2"/>
      <sheetName val="Лист1"/>
      <sheetName val="РУСАЛ"/>
      <sheetName val="справочник"/>
      <sheetName val="Форма ГКПЗ"/>
      <sheetName val="Оборот Канской ТЭЦ"/>
      <sheetName val="Титульный лист С-П"/>
      <sheetName val="С-П"/>
      <sheetName val="Титульный лист-Собств. потребл"/>
      <sheetName val="Собст.потребление"/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1 (2006ф)"/>
      <sheetName val="17.1 (2007)"/>
      <sheetName val="24"/>
      <sheetName val="P2.1"/>
      <sheetName val="25"/>
      <sheetName val="P2.2"/>
      <sheetName val="перекрестка"/>
      <sheetName val="Ф-1 (для АО-энерго)"/>
      <sheetName val="Ф-2 (для АО-энерго)"/>
      <sheetName val="TEHSHEET"/>
      <sheetName val="АИ-01"/>
      <sheetName val="ВР-03  "/>
      <sheetName val="ДР02"/>
      <sheetName val="ДР03"/>
      <sheetName val="ВД00"/>
      <sheetName val="ВР00"/>
      <sheetName val="ВДР04"/>
      <sheetName val="ВД05"/>
      <sheetName val="ВД10"/>
      <sheetName val="ВР01"/>
      <sheetName val="ВР05"/>
      <sheetName val="ВР06"/>
      <sheetName val="ВР09"/>
      <sheetName val="ВР091"/>
      <sheetName val="ДР01"/>
      <sheetName val="ДР011"/>
      <sheetName val="НБ"/>
      <sheetName val="Р08"/>
      <sheetName val="Р-01"/>
      <sheetName val="Р06"/>
      <sheetName val="Р04"/>
      <sheetName val="Р05"/>
      <sheetName val="Перечень"/>
      <sheetName val="График"/>
      <sheetName val="Б1"/>
      <sheetName val="Б1 (2)"/>
      <sheetName val="Б1 (3)"/>
      <sheetName val="Б1 (4)"/>
      <sheetName val="Б1 (5)"/>
      <sheetName val="Б1 (6)"/>
      <sheetName val="Б3"/>
      <sheetName val="Б4"/>
      <sheetName val="Б5"/>
      <sheetName val="Б5 (2)"/>
      <sheetName val="Б6"/>
      <sheetName val="Б7"/>
      <sheetName val="Б8"/>
      <sheetName val="Б9"/>
      <sheetName val="Б10"/>
      <sheetName val="Б11"/>
      <sheetName val="Б12"/>
      <sheetName val="Б13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8"/>
      <sheetName val="П10"/>
      <sheetName val="П11"/>
      <sheetName val="П12"/>
      <sheetName val="П13"/>
      <sheetName val="П14"/>
      <sheetName val="П15"/>
      <sheetName val="П16"/>
      <sheetName val="П17"/>
      <sheetName val="П19"/>
      <sheetName val="П20"/>
      <sheetName val="С1"/>
      <sheetName val="С2"/>
      <sheetName val="Перечень (2)"/>
      <sheetName val="свод.табл по ст.ДПН"/>
      <sheetName val="январь"/>
      <sheetName val="Февраль"/>
      <sheetName val="2 месяца"/>
      <sheetName val="март"/>
      <sheetName val="1квартал"/>
      <sheetName val="апрель"/>
      <sheetName val="4 месяца"/>
      <sheetName val="май"/>
      <sheetName val="5 месяцев"/>
      <sheetName val="июнь"/>
      <sheetName val="6 месяцев"/>
      <sheetName val="2квартал "/>
      <sheetName val="июль"/>
      <sheetName val="август"/>
      <sheetName val="сентябрь"/>
      <sheetName val="3 квартал "/>
      <sheetName val="октябрь"/>
      <sheetName val="ноябрь"/>
      <sheetName val="декабрь"/>
      <sheetName val="4 квартал"/>
      <sheetName val="2011 год"/>
      <sheetName val="7 месяцев"/>
      <sheetName val="2 мес"/>
      <sheetName val="январь-апрель"/>
      <sheetName val="январь-май"/>
      <sheetName val="май-июнь"/>
      <sheetName val="январь-июнь"/>
      <sheetName val="2квартал"/>
      <sheetName val="январь-июль"/>
      <sheetName val="январь-август"/>
      <sheetName val="январь-сентябрь"/>
      <sheetName val="3квартал"/>
      <sheetName val="октябрь "/>
      <sheetName val="январь-октябрь"/>
      <sheetName val="январь-ноябрь"/>
      <sheetName val="4квартал "/>
      <sheetName val="январь-декабрь"/>
      <sheetName val="2мес."/>
      <sheetName val="1кв."/>
      <sheetName val="4мес."/>
      <sheetName val="5мес."/>
      <sheetName val="2кв."/>
      <sheetName val="6мес"/>
      <sheetName val="7мес."/>
      <sheetName val="8мес."/>
      <sheetName val="9мес."/>
      <sheetName val="10мес."/>
      <sheetName val="11мес."/>
      <sheetName val="4квартал"/>
      <sheetName val="12мес. год"/>
      <sheetName val="2010 год"/>
      <sheetName val="январьт по участкам"/>
      <sheetName val="План январь "/>
      <sheetName val="План февраль"/>
      <sheetName val="План 2 месяца"/>
      <sheetName val="2 месяца "/>
      <sheetName val="План март"/>
      <sheetName val="март "/>
      <sheetName val=" 1 квартал"/>
      <sheetName val="План 1 квартал"/>
      <sheetName val="План апрель"/>
      <sheetName val="План 4 месяца"/>
      <sheetName val="План май"/>
      <sheetName val="План 5 месяцев"/>
      <sheetName val="5 месяцев "/>
      <sheetName val="План июнь"/>
      <sheetName val="План 6 месяцев"/>
      <sheetName val="План июль"/>
      <sheetName val="План 7 месяцев"/>
      <sheetName val="июль (кор. 3.10.08, Красноярск)"/>
      <sheetName val="План август"/>
      <sheetName val="План 8 месяцев"/>
      <sheetName val="8 месяцев"/>
      <sheetName val="План сентябрь"/>
      <sheetName val="План 9 месяцев"/>
      <sheetName val="сентябрь (потери 20 070)"/>
      <sheetName val="9 месяцев"/>
      <sheetName val="План октябрь"/>
      <sheetName val="План 10 месяцев"/>
      <sheetName val="10 месяцев"/>
      <sheetName val="План ноябрь"/>
      <sheetName val="План 11 месяцев"/>
      <sheetName val="11 месяцев"/>
      <sheetName val="Статистика"/>
      <sheetName val="План декабрь"/>
      <sheetName val="План 12 месяцев "/>
      <sheetName val="12 месяцев "/>
      <sheetName val="План 4 квартал (проверить)"/>
      <sheetName val="Барн"/>
      <sheetName val="Рубц"/>
      <sheetName val="Алтай"/>
      <sheetName val="Пар"/>
      <sheetName val="Власиха"/>
      <sheetName val="Южная"/>
      <sheetName val="БиРПП"/>
      <sheetName val="Чесноковская"/>
      <sheetName val="Светлая"/>
      <sheetName val="Кулунда"/>
      <sheetName val="Горняцкая"/>
      <sheetName val="Линии"/>
      <sheetName val="Баланс по ТЭЦ-1"/>
      <sheetName val="Настройки"/>
      <sheetName val="14б ДПН отчет"/>
      <sheetName val="список"/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合成単価作成・-BLDG"/>
      <sheetName val="СО 6.818 0_П 9в (февраль)"/>
      <sheetName val="Title"/>
      <sheetName val="General assumptions"/>
      <sheetName val="Group financials"/>
      <sheetName val="KBK"/>
      <sheetName val="Refining"/>
      <sheetName val="AGK"/>
      <sheetName val="NGZ"/>
      <sheetName val="Refining NP"/>
      <sheetName val="Smelting"/>
      <sheetName val="KRAZ"/>
      <sheetName val="BRAZ"/>
      <sheetName val="NKAZ"/>
      <sheetName val="SAZ"/>
      <sheetName val="Smelting NP"/>
      <sheetName val="Rolling mills"/>
      <sheetName val="SMZ"/>
      <sheetName val="BKMPO"/>
      <sheetName val="Foil Mills"/>
      <sheetName val="SFoil"/>
      <sheetName val="Armenal"/>
      <sheetName val="Container div"/>
      <sheetName val="DOZAKL"/>
      <sheetName val="ROSTAR"/>
      <sheetName val="ROSTAR 2"/>
      <sheetName val="WACC"/>
      <sheetName val="WACC NP"/>
      <sheetName val="Sum fin OAO"/>
      <sheetName val="Sum fin Group"/>
      <sheetName val="Comps"/>
      <sheetName val="Precedents"/>
      <sheetName val="Additional info"/>
      <sheetName val="Control"/>
      <sheetName val="Group valuation"/>
      <sheetName val="списки"/>
      <sheetName val="п.19"/>
      <sheetName val="6.129"/>
      <sheetName val="Титул"/>
      <sheetName val="Цены тарифы план R1"/>
      <sheetName val="Цены тарифы план R2"/>
      <sheetName val="Цены тарифы план R3"/>
      <sheetName val="Цены тарифы факт R1"/>
      <sheetName val="Цены тарифы факт R2"/>
      <sheetName val="Цены тарифы факт R3"/>
      <sheetName val="Тарифное меню план R1"/>
      <sheetName val="Тарифное меню план R2"/>
      <sheetName val="Тарифное меню план R3"/>
      <sheetName val="Тарифное меню факт R1"/>
      <sheetName val="Тарифное меню факт R2"/>
      <sheetName val="Тарифное меню факт R3"/>
      <sheetName val="OR2"/>
      <sheetName val="OR2 R1"/>
      <sheetName val="OR2 R2"/>
      <sheetName val="OR2 R3"/>
      <sheetName val="OR2_P"/>
      <sheetName val="OR7"/>
      <sheetName val="OR7 R1"/>
      <sheetName val="OR7 R2"/>
      <sheetName val="OR7 R3"/>
      <sheetName val="OR7_P"/>
      <sheetName val="OR9"/>
      <sheetName val="OR9 R1"/>
      <sheetName val="OR9 R2"/>
      <sheetName val="OR9 R3"/>
      <sheetName val="OR9_P"/>
      <sheetName val="OR10"/>
      <sheetName val="OR10 R1+2"/>
      <sheetName val="OR10 R3"/>
      <sheetName val="OR10_P"/>
      <sheetName val="OR10_O"/>
      <sheetName val="OR11"/>
      <sheetName val="OR11 R1+2"/>
      <sheetName val="OR11 R3"/>
      <sheetName val="OR11_P"/>
      <sheetName val="OR11_O"/>
      <sheetName val="OR0"/>
      <sheetName val="OR0_P"/>
      <sheetName val="OR0_1"/>
      <sheetName val="OR0_2"/>
      <sheetName val="OR0_3"/>
      <sheetName val="OR0_4"/>
      <sheetName val="OR0_5"/>
      <sheetName val="OR0_6"/>
      <sheetName val="OR0_7"/>
      <sheetName val="OR0_8"/>
      <sheetName val="OR0_9"/>
      <sheetName val="OR0_10"/>
      <sheetName val="OR0_11"/>
      <sheetName val="OR0_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K3" t="str">
            <v>Средства РАО ЕЭС России,ЦИС</v>
          </cell>
        </row>
        <row r="6">
          <cell r="E6" t="str">
            <v xml:space="preserve"> 1. Электроэнергия </v>
          </cell>
        </row>
        <row r="7">
          <cell r="E7" t="str">
            <v>1.1. Электроэнергия (мощность), поставляемая на оптовый рынок</v>
          </cell>
        </row>
        <row r="8">
          <cell r="E8" t="str">
            <v>1.1.1. Электроэнергия:</v>
          </cell>
        </row>
        <row r="9">
          <cell r="E9" t="str">
            <v>1.1.1.1.по регулируемым договорам (включая долгосрочные)</v>
          </cell>
        </row>
        <row r="10">
          <cell r="E10" t="str">
            <v>1.1.1.2.в результате конкурентного отбора на РСВ</v>
          </cell>
        </row>
        <row r="11">
          <cell r="E11" t="str">
            <v>1.1.1.3. в результате конкурентного отбора на БР</v>
          </cell>
        </row>
        <row r="12">
          <cell r="E12" t="str">
            <v>1.1.1.4. по свободным двусторонним договорам на РСВ</v>
          </cell>
        </row>
        <row r="13">
          <cell r="E13" t="str">
            <v>1.1.1.5. по свободным двусторонним договорам на БР</v>
          </cell>
        </row>
        <row r="14">
          <cell r="E14" t="str">
            <v>1.1.2. Мощность:</v>
          </cell>
        </row>
        <row r="15">
          <cell r="E15" t="str">
            <v>1.1.2.1. по регулируемым договорам (включая долгосрочные)</v>
          </cell>
        </row>
        <row r="16">
          <cell r="E16" t="str">
            <v>1.1.2.2. в результате конкурентного отбора</v>
          </cell>
        </row>
        <row r="17">
          <cell r="E17" t="str">
            <v>1.1.2.3. по свободным двусторонним договорам</v>
          </cell>
        </row>
        <row r="18">
          <cell r="E18" t="str">
            <v>1.1.2.4. по договорам комиссии</v>
          </cell>
        </row>
        <row r="19">
          <cell r="E19" t="str">
            <v>1.1.2.5. прочие виды купли-продажи мощности</v>
          </cell>
        </row>
        <row r="20">
          <cell r="E20" t="str">
            <v>1.1.2.6. за качество мощности по соглашению (ПУЛ)</v>
          </cell>
        </row>
        <row r="21">
          <cell r="E21" t="str">
            <v>1.2. Электроэнергия, поставляемая на розничный рынок</v>
          </cell>
        </row>
        <row r="22">
          <cell r="E22" t="str">
            <v xml:space="preserve">1.2.1. Продажа электрической энергии по регулируемым ценам </v>
          </cell>
        </row>
        <row r="23">
          <cell r="E23" t="str">
            <v xml:space="preserve">      1.2.1.1. Энергосбытовым компаниям</v>
          </cell>
        </row>
        <row r="24">
          <cell r="E24" t="str">
            <v xml:space="preserve">      1.2.1.2.  Конечным потребителям </v>
          </cell>
        </row>
        <row r="25">
          <cell r="E25" t="str">
            <v xml:space="preserve">            1.2.1.2.1. Базовые потребители</v>
          </cell>
        </row>
        <row r="26">
          <cell r="E26" t="str">
            <v xml:space="preserve">            1.2.1.2.2.Население</v>
          </cell>
        </row>
        <row r="27">
          <cell r="E27" t="str">
            <v xml:space="preserve">            1.2.1.2.3 Прочие потребители</v>
          </cell>
        </row>
        <row r="28">
          <cell r="D28">
            <v>46.58</v>
          </cell>
          <cell r="E28" t="str">
            <v>1.2.1.2.3.1 бюджетозависимые потребители</v>
          </cell>
        </row>
        <row r="29">
          <cell r="E29" t="str">
            <v xml:space="preserve">1.2.1.2.3.2 ОПП, ЖКХ и другие перепродавцы </v>
          </cell>
        </row>
        <row r="30">
          <cell r="E30" t="str">
            <v>1.2.1.2.3.3 другие прочие потребители</v>
          </cell>
        </row>
        <row r="31">
          <cell r="E31" t="str">
            <v xml:space="preserve">   1.2.1.3 Электроэнергия для компенсации потерь</v>
          </cell>
        </row>
        <row r="32">
          <cell r="E32" t="str">
            <v>1.2.1.3.1 из них РСК Холдинга</v>
          </cell>
        </row>
        <row r="33">
          <cell r="E33" t="str">
            <v>1.2.1.3.2 прочим сетевым организациям</v>
          </cell>
        </row>
        <row r="34">
          <cell r="E34" t="str">
            <v xml:space="preserve">    1.2.1.4 Экспорт (приграничная торговля)</v>
          </cell>
        </row>
        <row r="35">
          <cell r="E35" t="str">
            <v xml:space="preserve">1.2.2. Продажа электрической энергии по нерегулируемым ценам </v>
          </cell>
        </row>
        <row r="36">
          <cell r="E36" t="str">
            <v>2. Реализация тепловой энергии</v>
          </cell>
        </row>
        <row r="37">
          <cell r="E37" t="str">
            <v xml:space="preserve">      2.1. Промышленные потребители</v>
          </cell>
        </row>
        <row r="38">
          <cell r="E38" t="str">
            <v xml:space="preserve">     2.2.  Жилищные организации</v>
          </cell>
        </row>
        <row r="39">
          <cell r="E39" t="str">
            <v xml:space="preserve">     2.3. Прочие потребители</v>
          </cell>
        </row>
        <row r="40">
          <cell r="E40" t="str">
            <v>2.3.1. бюджетозависимые потребители</v>
          </cell>
        </row>
        <row r="41">
          <cell r="E41" t="str">
            <v>2.3.2. прочие потребители (остальные)</v>
          </cell>
        </row>
        <row r="42">
          <cell r="E42" t="str">
            <v xml:space="preserve">      2.4. Теплоснабжающим организациям</v>
          </cell>
        </row>
        <row r="43">
          <cell r="E43" t="str">
            <v xml:space="preserve">     2.5. Тепловая энергия для компенсации потерь</v>
          </cell>
        </row>
        <row r="44">
          <cell r="E44" t="str">
            <v>3. Услуги по передаче тепловой энергии</v>
          </cell>
        </row>
        <row r="45">
          <cell r="E45" t="str">
            <v xml:space="preserve"> 4. Сетевые услуги</v>
          </cell>
        </row>
        <row r="46">
          <cell r="E46" t="str">
            <v>4.1. Передача по электросетям</v>
          </cell>
        </row>
        <row r="47">
          <cell r="E47" t="str">
            <v>4.1.1. Поступления от ЭСК ОАО РАО "ЕЭС России"</v>
          </cell>
        </row>
        <row r="48">
          <cell r="E48" t="str">
            <v>4.1.2. Оплата ТГК по договорам поручительства</v>
          </cell>
        </row>
        <row r="49">
          <cell r="E49" t="str">
            <v>4.1.3. Поступления от сторонних ЭСК</v>
          </cell>
        </row>
        <row r="50">
          <cell r="E50" t="str">
            <v>4.1.4. Реализация конечным потребителям</v>
          </cell>
        </row>
        <row r="51">
          <cell r="E51" t="str">
            <v>4.1.4.1 Базовые потребители</v>
          </cell>
        </row>
        <row r="52">
          <cell r="E52" t="str">
            <v>4.1.4.2 Бюджетные потребители</v>
          </cell>
        </row>
        <row r="53">
          <cell r="E53" t="str">
            <v>4.1.4.3 Население</v>
          </cell>
        </row>
        <row r="54">
          <cell r="E54" t="str">
            <v>4.1.4.4 Прочие потребители</v>
          </cell>
        </row>
        <row r="55">
          <cell r="E55" t="str">
            <v>4.2. Услуги по технологическому присоединению</v>
          </cell>
        </row>
        <row r="56">
          <cell r="E56" t="str">
            <v>4.2.1 присоединямой мощьностью более 1 мВт или напряжением свыше 35кВ</v>
          </cell>
        </row>
        <row r="57">
          <cell r="E57" t="str">
            <v>4.2.2 присоединямой мощьностью менее 1 мВт и напряжением ниже  35кВ</v>
          </cell>
        </row>
        <row r="58">
          <cell r="E58" t="str">
            <v>4.3. Услуги по транзиту электороэнергии</v>
          </cell>
        </row>
        <row r="59">
          <cell r="E59" t="str">
            <v xml:space="preserve"> 4а.1. Справочно из строки 4.1 Передача по электросетям </v>
          </cell>
        </row>
        <row r="60">
          <cell r="E60" t="str">
            <v>4а.1.1. ВН (от 110 кВ)</v>
          </cell>
        </row>
        <row r="61">
          <cell r="E61" t="str">
            <v>4а.1.2. СН 1 (35 кВ)</v>
          </cell>
        </row>
        <row r="62">
          <cell r="E62" t="str">
            <v>4а.1.3. СН 2 (20-1 кВ)</v>
          </cell>
        </row>
        <row r="63">
          <cell r="E63" t="str">
            <v>4а.1.4. НН (0,4 кВ и ниже)</v>
          </cell>
        </row>
        <row r="64">
          <cell r="E64" t="str">
            <v>5 Прочая  продукция (услуги) основной деятельности</v>
          </cell>
        </row>
        <row r="65">
          <cell r="E65" t="str">
            <v>5.1. Услуги по управлению</v>
          </cell>
        </row>
        <row r="66">
          <cell r="E66" t="str">
            <v>5.2. Реализация ХОВ и невозврат конденсата</v>
          </cell>
        </row>
        <row r="67">
          <cell r="E67" t="str">
            <v>5.3. Ремонтно-эксплутационное обслуживание</v>
          </cell>
        </row>
        <row r="68">
          <cell r="E68" t="str">
            <v>5.4. Прочие виды деятельности промышленного характера*</v>
          </cell>
        </row>
        <row r="69">
          <cell r="E69" t="str">
            <v>5.4.1 реализация теловой энергии</v>
          </cell>
        </row>
        <row r="70">
          <cell r="E70" t="str">
            <v>5.4.2 услуги по испытанию и поверке приборов</v>
          </cell>
        </row>
        <row r="71">
          <cell r="E71" t="str">
            <v>5.4.3 информационные услуги</v>
          </cell>
        </row>
        <row r="72">
          <cell r="E72" t="str">
            <v>5.4.4 транспортные услуги</v>
          </cell>
        </row>
        <row r="73">
          <cell r="E73" t="str">
            <v>5.4.5 услуги автостоянки</v>
          </cell>
        </row>
        <row r="74">
          <cell r="E74" t="str">
            <v>5.4.6 услуги связи</v>
          </cell>
        </row>
        <row r="75">
          <cell r="E75" t="str">
            <v xml:space="preserve">5.4.7 доходы от организации и проведения конкурсов по закупкам товаров, работ и   услуг </v>
          </cell>
        </row>
        <row r="76">
          <cell r="E76" t="str">
            <v>5.4.8 услуги по хранению мобилизационного резерва</v>
          </cell>
        </row>
        <row r="77">
          <cell r="E77" t="str">
            <v>5.4.9 по расчетам за создание технической возможности</v>
          </cell>
        </row>
        <row r="78">
          <cell r="E78" t="str">
            <v>5.4.10 поступления за техническое обслуживание абонентов</v>
          </cell>
        </row>
        <row r="79">
          <cell r="E79" t="str">
            <v>5.4.11 поступления от стронних организаций за оказание прочих услуг</v>
          </cell>
        </row>
        <row r="80">
          <cell r="E80" t="str">
            <v>6  Непрофильная продукция (услуги):</v>
          </cell>
        </row>
        <row r="81">
          <cell r="E81" t="str">
            <v>6.1. Доходы от эксплуатации непрофильных объектов</v>
          </cell>
        </row>
        <row r="82">
          <cell r="E82" t="str">
            <v>6.2. Доходы от сдачи имущества в аренду (помещения, транспорт, оборудование и др.)</v>
          </cell>
        </row>
        <row r="83">
          <cell r="E83" t="str">
            <v xml:space="preserve">       6.2.1 зданий и помещений</v>
          </cell>
        </row>
        <row r="84">
          <cell r="E84" t="str">
            <v xml:space="preserve">       6.2.2 сооружений, машин и оборудования</v>
          </cell>
        </row>
        <row r="85">
          <cell r="E85" t="str">
            <v xml:space="preserve">       6.2.3 транспортных средств</v>
          </cell>
        </row>
        <row r="86">
          <cell r="E86" t="str">
            <v xml:space="preserve">       6.2.4 компьютеров, оргтехники, средств связи</v>
          </cell>
        </row>
        <row r="87">
          <cell r="E87" t="str">
            <v xml:space="preserve">       6.2.5 другого имущества</v>
          </cell>
        </row>
        <row r="88">
          <cell r="E88" t="str">
            <v>6.3. Ремонтные и строительные услуги</v>
          </cell>
        </row>
        <row r="89">
          <cell r="E89" t="str">
            <v xml:space="preserve"> 6.4. Прочая непрофильная продукция по видам:*</v>
          </cell>
        </row>
        <row r="90">
          <cell r="E90" t="str">
            <v>6.4.1 поступления от оказания услуг объектами  социальной сферы</v>
          </cell>
        </row>
        <row r="91">
          <cell r="E91" t="str">
            <v>6.4.2 поступления по расчетам по ЖСК</v>
          </cell>
        </row>
        <row r="92">
          <cell r="E92" t="str">
            <v>6.4.3 Прочая непрофильная продукция</v>
          </cell>
        </row>
        <row r="93">
          <cell r="E93" t="str">
            <v>7 Прочие доходы</v>
          </cell>
        </row>
        <row r="94">
          <cell r="E94" t="str">
            <v xml:space="preserve">7.1 Проценты к получению </v>
          </cell>
        </row>
        <row r="95">
          <cell r="E95" t="str">
            <v>7.1.1 Проценты по займам полученные</v>
          </cell>
        </row>
        <row r="96">
          <cell r="E96" t="str">
            <v>7.1.2 Проценты по финансовым вложениям полученные</v>
          </cell>
        </row>
        <row r="97">
          <cell r="E97" t="str">
            <v>7.2 От совместной деятельности</v>
          </cell>
        </row>
        <row r="98">
          <cell r="E98" t="str">
            <v>7.3 От реализации МПЗ (ТМЦ)</v>
          </cell>
        </row>
        <row r="99">
          <cell r="E99" t="str">
            <v>7.4 От аренды</v>
          </cell>
        </row>
        <row r="100">
          <cell r="E100" t="str">
            <v xml:space="preserve">7.5 От участия в других организациях  </v>
          </cell>
        </row>
        <row r="101">
          <cell r="E101" t="str">
            <v>7.5.1 Дивиденды полученные</v>
          </cell>
        </row>
        <row r="102">
          <cell r="E102" t="str">
            <v>7.5.2 От участия в других организациях (остальные)</v>
          </cell>
        </row>
        <row r="103">
          <cell r="E103" t="str">
            <v>7.6 Пени, штрафы, неустойки признанные или по которым получено решение суда</v>
          </cell>
        </row>
        <row r="104">
          <cell r="E104" t="str">
            <v>7.7 Субвенции на разницу в тарифах</v>
          </cell>
        </row>
        <row r="105">
          <cell r="E105" t="str">
            <v>7.8 Возмещение по страховым случаям</v>
          </cell>
        </row>
        <row r="106">
          <cell r="E106" t="str">
            <v>7.8.1 имущественное страхование</v>
          </cell>
        </row>
        <row r="107">
          <cell r="E107" t="str">
            <v xml:space="preserve">     7.8.2 прочие виды страхования</v>
          </cell>
        </row>
        <row r="108">
          <cell r="E108" t="str">
            <v>7.9 Прочие доходы (чрезвычайные)*</v>
          </cell>
        </row>
        <row r="109">
          <cell r="E109" t="str">
            <v>7.10 Другие прочие доходы*</v>
          </cell>
        </row>
        <row r="110">
          <cell r="E110" t="str">
            <v>7.10.1 субсидии, дотации</v>
          </cell>
        </row>
        <row r="111">
          <cell r="E111" t="str">
            <v>7.10.2 услуги по ведению секретного делопроизводства</v>
          </cell>
        </row>
        <row r="112">
          <cell r="E112" t="str">
            <v>7.10.3 пени, штрафы, неустойки признанные или по которым получено решение суда</v>
          </cell>
        </row>
        <row r="113">
          <cell r="E113" t="str">
            <v>7.10.4 другие доходы</v>
          </cell>
        </row>
        <row r="114">
          <cell r="D114" t="str">
            <v>II.ИНВЕСТИЦИОННАЯ ДЕЯТЕЛЬНОСТЬ</v>
          </cell>
        </row>
        <row r="115">
          <cell r="E115" t="str">
            <v>10.1 Реализация основных средств, нематериальных активов</v>
          </cell>
        </row>
        <row r="116">
          <cell r="E116" t="str">
            <v>10.1.1 Основных средств</v>
          </cell>
        </row>
        <row r="117">
          <cell r="D117" t="str">
            <v xml:space="preserve"> </v>
          </cell>
          <cell r="E117" t="str">
            <v>10.1.1.1 Поступления от продажи зданий, сооружений</v>
          </cell>
        </row>
        <row r="118">
          <cell r="E118" t="str">
            <v>10.1.1.2 Поступления от продажи оборудования</v>
          </cell>
        </row>
        <row r="119">
          <cell r="E119" t="str">
            <v>10.1.1.3 Поступления от продажи транспортных средств</v>
          </cell>
        </row>
        <row r="120">
          <cell r="E120" t="str">
            <v>10.1.1.4 Поступления от продажи компьютерной и оргтехники</v>
          </cell>
        </row>
        <row r="121">
          <cell r="E121" t="str">
            <v>10.1.1.5 Поступления от продажи офисного оборудования и принадлежностей</v>
          </cell>
        </row>
        <row r="122">
          <cell r="E122" t="str">
            <v>10.1.1.6 Поступления от продажи прочих основных средств</v>
          </cell>
        </row>
        <row r="123">
          <cell r="E123" t="str">
            <v>10.1.2 Нематериальных активов</v>
          </cell>
        </row>
        <row r="124">
          <cell r="E124" t="str">
            <v>10.2 Долгосрочные финансовые вложения (возврат)</v>
          </cell>
        </row>
        <row r="125">
          <cell r="E125" t="str">
            <v>10.2.1 Акции (продажа)</v>
          </cell>
        </row>
        <row r="126">
          <cell r="E126" t="str">
            <v>10.2.2 Векселя (предьявление к оплате)</v>
          </cell>
        </row>
        <row r="127">
          <cell r="E127" t="str">
            <v>10.2.3 Депозит (возврат)</v>
          </cell>
        </row>
        <row r="128">
          <cell r="E128" t="str">
            <v>10.2.4 Займы выданные (возврат)</v>
          </cell>
        </row>
        <row r="129">
          <cell r="E129" t="str">
            <v>10.2.5 Реализация прочих долгосрочных финансовых вложений</v>
          </cell>
        </row>
        <row r="130">
          <cell r="E130" t="str">
            <v>10.2а из строки 10.2 Вложение средств полученных от IPO (возврат)</v>
          </cell>
        </row>
        <row r="131">
          <cell r="E131" t="str">
            <v>10.3 Прочие поступления от инвестиционной деятельности *</v>
          </cell>
        </row>
        <row r="132">
          <cell r="D132" t="str">
            <v>III.ФИНАНСОВАЯ ДЕЯТЕЛЬНОСТЬ</v>
          </cell>
        </row>
        <row r="133">
          <cell r="E133" t="str">
            <v>11. Кредиты и займы (получение)</v>
          </cell>
        </row>
        <row r="134">
          <cell r="E134" t="str">
            <v>11.1 Долгосрочные кредиты и займы</v>
          </cell>
        </row>
        <row r="135">
          <cell r="E135" t="str">
            <v>11.1.1 Долгосрочные кредиты</v>
          </cell>
        </row>
        <row r="136">
          <cell r="E136" t="str">
            <v>11.1.1.1 Долгосрочные кредиты ОАО РАО "ЕЭС России"</v>
          </cell>
        </row>
        <row r="137">
          <cell r="E137" t="str">
            <v>11.1.1.2 Долгосрочные кредиты под поручительство ОАО РАО "ЕЭС России"</v>
          </cell>
        </row>
        <row r="138">
          <cell r="E138" t="str">
            <v>11.1.1.3 Долгосрочные кредиты под поручительство ОГК/ТГК</v>
          </cell>
        </row>
        <row r="139">
          <cell r="E139" t="str">
            <v>11.1.1.4 Долгосрочные кредиты (остальные)</v>
          </cell>
        </row>
        <row r="140">
          <cell r="E140" t="str">
            <v>11.1.2 Долгосрочные займы</v>
          </cell>
        </row>
        <row r="141">
          <cell r="E141" t="str">
            <v>11.1.2.1 Долгосрочные займы от ОГК/ТГК</v>
          </cell>
        </row>
        <row r="142">
          <cell r="E142" t="str">
            <v>11.1.2.2 Облигационный заем (размещение)</v>
          </cell>
        </row>
        <row r="143">
          <cell r="E143" t="str">
            <v>11.1.2.3 Долгосрочные займы (остальные)</v>
          </cell>
        </row>
        <row r="144">
          <cell r="E144" t="str">
            <v>11.2 Краткосрочные кредиты и займы</v>
          </cell>
        </row>
        <row r="145">
          <cell r="E145" t="str">
            <v>11.2.1 Краткосрочные кредиты</v>
          </cell>
        </row>
        <row r="146">
          <cell r="E146" t="str">
            <v>11.2.1.1Краткосрочные кредиты под поручительство ОАО РАО "ЕЭС России"</v>
          </cell>
        </row>
        <row r="147">
          <cell r="E147" t="str">
            <v>11.2.1.2 Краткосрочные кредиты под поручительство ТГК/ОГК</v>
          </cell>
        </row>
        <row r="148">
          <cell r="E148" t="str">
            <v>11.2.1.3   Краткосрочные кредиты (остальные)</v>
          </cell>
        </row>
        <row r="149">
          <cell r="E149" t="str">
            <v>11.2.2 Краткосрочные займы</v>
          </cell>
        </row>
        <row r="150">
          <cell r="E150" t="str">
            <v>11.2.2.1 Краткосрочные займы от ОГК/ТГК</v>
          </cell>
        </row>
        <row r="151">
          <cell r="E151" t="str">
            <v>11.2.2.2 Краткосрочные займы (остальные)</v>
          </cell>
        </row>
        <row r="152">
          <cell r="E152" t="str">
            <v>11.2.3 Векселя собственные (выданные)</v>
          </cell>
        </row>
        <row r="153">
          <cell r="E153" t="str">
            <v>12. Краткосрочные финансовые вложения (возврат)</v>
          </cell>
        </row>
        <row r="154">
          <cell r="E154" t="str">
            <v>12.1 Акции (продажа)</v>
          </cell>
        </row>
        <row r="155">
          <cell r="E155" t="str">
            <v>12.2 Векселя (предьявление к оплате)</v>
          </cell>
        </row>
        <row r="156">
          <cell r="E156" t="str">
            <v>12.3 Депозит (возврат)</v>
          </cell>
        </row>
        <row r="157">
          <cell r="E157" t="str">
            <v>12.4 Займы выданные (возврат)</v>
          </cell>
        </row>
        <row r="158">
          <cell r="E158" t="str">
            <v>12.5 Реализация прочих краткосрочных финансовых вложений</v>
          </cell>
        </row>
        <row r="159">
          <cell r="E159" t="str">
            <v>12а из строки 12 Вложение средств полученных от IPO (возврат)</v>
          </cell>
        </row>
        <row r="160">
          <cell r="E160" t="str">
            <v>13 Эмиссия акций (размещение)</v>
          </cell>
        </row>
        <row r="161">
          <cell r="E161" t="str">
            <v>14 Ожидаемый возврат уплаченных в счет выданных поручительств сумм</v>
          </cell>
        </row>
        <row r="162">
          <cell r="E162" t="str">
            <v>14.1 по договорам в рамках ДДУ</v>
          </cell>
        </row>
        <row r="163">
          <cell r="E163" t="str">
            <v>14.2 по прочим договорам</v>
          </cell>
        </row>
        <row r="164">
          <cell r="E164" t="str">
            <v>15 Прочие поступления от финансовой деятельности *</v>
          </cell>
        </row>
        <row r="165">
          <cell r="E165" t="str">
            <v>15.2  проценты, начисляемые на остаток денежных средств на расчетном счете</v>
          </cell>
        </row>
        <row r="166">
          <cell r="E166" t="str">
            <v>15.3 доходы, связанные с правом требования долга</v>
          </cell>
        </row>
        <row r="167">
          <cell r="E167" t="str">
            <v>15.4 другие доходы</v>
          </cell>
        </row>
        <row r="168">
          <cell r="D168" t="str">
            <v>ОТТОК</v>
          </cell>
        </row>
        <row r="169">
          <cell r="D169" t="str">
            <v>I. ОПЕРАЦИОННАЯ ДЕЯТЕЛЬНОСТЬ</v>
          </cell>
        </row>
        <row r="170">
          <cell r="E170" t="str">
            <v xml:space="preserve">1 Материальные затраты </v>
          </cell>
        </row>
        <row r="171">
          <cell r="E171" t="str">
            <v>1.1 Топливо</v>
          </cell>
        </row>
        <row r="172">
          <cell r="E172" t="str">
            <v>1.1.1 уголь</v>
          </cell>
        </row>
        <row r="173">
          <cell r="E173" t="str">
            <v>1.1.2 газ</v>
          </cell>
        </row>
        <row r="174">
          <cell r="E174" t="str">
            <v>1.1.3 мазут</v>
          </cell>
        </row>
        <row r="175">
          <cell r="E175" t="str">
            <v>1.1.4 прочие виды топлива</v>
          </cell>
        </row>
        <row r="176">
          <cell r="E176" t="str">
            <v>1.2 Покупная электроэнергия</v>
          </cell>
        </row>
        <row r="177">
          <cell r="E177" t="str">
            <v xml:space="preserve">1.2.1 Покупная энергия (мощность) с оптового рынка: </v>
          </cell>
        </row>
        <row r="178">
          <cell r="E178" t="str">
            <v>1.2.1.1. Электроэнергия:</v>
          </cell>
        </row>
        <row r="179">
          <cell r="E179" t="str">
            <v>1.2.1.1.1. по регулируемым договорам (включая долгосрочные)</v>
          </cell>
        </row>
        <row r="180">
          <cell r="E180" t="str">
            <v>1.2.1.1.2. в результате конкурентного отбора на РСВ</v>
          </cell>
        </row>
        <row r="181">
          <cell r="E181" t="str">
            <v>1.2.1.1.3. в результате конкурентного отбора на БР</v>
          </cell>
        </row>
        <row r="182">
          <cell r="E182" t="str">
            <v>1.2.1.1.4. по свободным двусторонним договорам на РСВ</v>
          </cell>
        </row>
        <row r="183">
          <cell r="E183" t="str">
            <v>1.2.1.1.5. по свободным двусторонним договорам на БР</v>
          </cell>
        </row>
        <row r="184">
          <cell r="E184" t="str">
            <v>1.2.1.2. Мощность:</v>
          </cell>
        </row>
        <row r="185">
          <cell r="E185" t="str">
            <v>1.2.1.2.1. по регулируемым договорам (включая долгосрочные)</v>
          </cell>
        </row>
        <row r="186">
          <cell r="E186" t="str">
            <v>1.2.1.2.2. в результате конкурентного отбора</v>
          </cell>
        </row>
        <row r="187">
          <cell r="E187" t="str">
            <v>1.2.1.2.3. по свободным двусторонним договорам</v>
          </cell>
        </row>
        <row r="188">
          <cell r="E188" t="str">
            <v>1.2.1.2.4. по договорам комиссии</v>
          </cell>
        </row>
        <row r="189">
          <cell r="E189" t="str">
            <v>1.2.1.2.5. прочие виды купли-продажи мощности</v>
          </cell>
        </row>
        <row r="190">
          <cell r="E190" t="str">
            <v xml:space="preserve"> 1.2.1а  Из стр.1.2.1 для реализации</v>
          </cell>
        </row>
        <row r="191">
          <cell r="E191" t="str">
            <v xml:space="preserve"> 1.2.1б  Из стр.1.2.1 на производственные и хозяйственные нужды</v>
          </cell>
        </row>
        <row r="192">
          <cell r="E192" t="str">
            <v xml:space="preserve"> 1.2.1в  Из стр.1.2.1 на компенсацию потерь</v>
          </cell>
        </row>
        <row r="193">
          <cell r="E193" t="str">
            <v xml:space="preserve"> справ.  Из строки 1.2.1 Погашение просроченной задолженности по обязательств по договорам на ОРЭ и счетам-требованиям</v>
          </cell>
        </row>
        <row r="194">
          <cell r="E194" t="str">
            <v xml:space="preserve">1.2.2 Покупная энергия с розничного рынка: </v>
          </cell>
        </row>
        <row r="195">
          <cell r="E195" t="str">
            <v xml:space="preserve"> 1.2.2.1  от региональных генерирующих компаний</v>
          </cell>
        </row>
        <row r="196">
          <cell r="E196" t="str">
            <v xml:space="preserve"> 1.2.2.2  от блок-станций и прочих источников</v>
          </cell>
        </row>
        <row r="197">
          <cell r="E197" t="str">
            <v xml:space="preserve"> 1.2.2.2.1  на хозяйственные нужды</v>
          </cell>
        </row>
        <row r="198">
          <cell r="E198" t="str">
            <v xml:space="preserve"> 1.2.2.2.2  на производственные нужды</v>
          </cell>
        </row>
        <row r="199">
          <cell r="E199" t="str">
            <v>1.2.2.2.3   на компенсацию потерь</v>
          </cell>
        </row>
        <row r="200">
          <cell r="E200" t="str">
            <v>1.3. Покупная тепловая энергия</v>
          </cell>
        </row>
        <row r="201">
          <cell r="E201" t="str">
            <v>1.3.1 в т.ч. на компенсацию потерь</v>
          </cell>
        </row>
        <row r="202">
          <cell r="E202" t="str">
            <v>1.4. Вода на технологические нужды</v>
          </cell>
        </row>
        <row r="203">
          <cell r="E203" t="str">
            <v>1.5. Cырье и материалы</v>
          </cell>
        </row>
        <row r="204">
          <cell r="E204" t="str">
            <v xml:space="preserve"> 1.5.1 ГСМ</v>
          </cell>
        </row>
        <row r="205">
          <cell r="E205" t="str">
            <v xml:space="preserve"> 1.5.2 покупная электроэнергия на ПХН, не входящая в баланс </v>
          </cell>
        </row>
        <row r="206">
          <cell r="E206" t="str">
            <v xml:space="preserve"> 1.5.3 сырье и материалы на ремонты</v>
          </cell>
        </row>
        <row r="207">
          <cell r="E207" t="str">
            <v xml:space="preserve"> 1.5.4 на прочие цели</v>
          </cell>
        </row>
        <row r="208">
          <cell r="E208" t="str">
            <v xml:space="preserve">     1.5.4.1   для эксплуатации</v>
          </cell>
        </row>
        <row r="209">
          <cell r="E209" t="str">
            <v xml:space="preserve">    1.5.4.2    для индивидуальной защиты</v>
          </cell>
        </row>
        <row r="210">
          <cell r="E210" t="str">
            <v xml:space="preserve">         1.5.4.2.1  специальная одежда</v>
          </cell>
        </row>
        <row r="211">
          <cell r="E211" t="str">
            <v xml:space="preserve">         1.5.4.2.2  электрозащитные средства</v>
          </cell>
        </row>
        <row r="212">
          <cell r="E212" t="str">
            <v xml:space="preserve">        1.5.4.2.3   прочие средства индивидуальной защиты</v>
          </cell>
        </row>
        <row r="213">
          <cell r="E213" t="str">
            <v xml:space="preserve">     1.5.4.3  для компьютеров и оргтехники   </v>
          </cell>
        </row>
        <row r="214">
          <cell r="E214" t="str">
            <v xml:space="preserve">      1.5.4.4 для связи</v>
          </cell>
        </row>
        <row r="215">
          <cell r="E215" t="str">
            <v xml:space="preserve">     1.5.4.5  прочие сырье и материалы</v>
          </cell>
        </row>
        <row r="216">
          <cell r="E216" t="str">
            <v xml:space="preserve">2 Работы и услуги производственного характера  </v>
          </cell>
        </row>
        <row r="217">
          <cell r="E217" t="str">
            <v>2.1 Услуги подрядчиков по обслуживанию и ремонту оборудования</v>
          </cell>
        </row>
        <row r="218">
          <cell r="E218" t="str">
            <v>2.1.1 Услуги подрядчиков по ремонту оборудования</v>
          </cell>
        </row>
        <row r="219">
          <cell r="E219" t="str">
            <v xml:space="preserve">   2.1.1.1  зданий и помещений</v>
          </cell>
        </row>
        <row r="220">
          <cell r="E220" t="str">
            <v xml:space="preserve">     2.1.1.2 сооружений</v>
          </cell>
        </row>
        <row r="221">
          <cell r="E221" t="str">
            <v xml:space="preserve">    2.1.1.2  машин и оборудования</v>
          </cell>
        </row>
        <row r="222">
          <cell r="E222" t="str">
            <v xml:space="preserve">   2.1.1.3.1   электросетевого оборудования</v>
          </cell>
        </row>
        <row r="223">
          <cell r="E223" t="str">
            <v xml:space="preserve">     2.1.1.3.2     другого оборудования</v>
          </cell>
        </row>
        <row r="224">
          <cell r="E224" t="str">
            <v xml:space="preserve">     2.1.1.4  транспортных средств</v>
          </cell>
        </row>
        <row r="225">
          <cell r="E225" t="str">
            <v xml:space="preserve">   2.1.1.5   компьютеров и оргтехники</v>
          </cell>
        </row>
        <row r="226">
          <cell r="E226" t="str">
            <v xml:space="preserve">     2.1.1.6 средств связи</v>
          </cell>
        </row>
        <row r="227">
          <cell r="E227" t="str">
            <v>2.1.2 Услуги подрядчиков по обслуживанию</v>
          </cell>
        </row>
        <row r="228">
          <cell r="E228" t="str">
            <v xml:space="preserve">   2.1.2.1   зданий и помещений</v>
          </cell>
        </row>
        <row r="229">
          <cell r="E229" t="str">
            <v xml:space="preserve">    2.1.2.2  сооружений</v>
          </cell>
        </row>
        <row r="230">
          <cell r="E230" t="str">
            <v xml:space="preserve">   2.1.2.3   машин и оборудования</v>
          </cell>
        </row>
        <row r="231">
          <cell r="E231" t="str">
            <v xml:space="preserve">   2.1.2.3.1   электросетевого оборудования</v>
          </cell>
        </row>
        <row r="232">
          <cell r="E232" t="str">
            <v xml:space="preserve">     2.1.2.3.2     другого оборудования</v>
          </cell>
        </row>
        <row r="233">
          <cell r="E233" t="str">
            <v xml:space="preserve">    2.1.2.4  транспортных средств</v>
          </cell>
        </row>
        <row r="234">
          <cell r="E234" t="str">
            <v xml:space="preserve">   2.1.2.5   компьютеров и оргтехники</v>
          </cell>
        </row>
        <row r="235">
          <cell r="E235" t="str">
            <v xml:space="preserve">     2.1.2.6 средств связи</v>
          </cell>
        </row>
        <row r="236">
          <cell r="E236" t="str">
            <v>2.2 Транспортные услуги</v>
          </cell>
        </row>
        <row r="237">
          <cell r="E237" t="str">
            <v>2.2.1 Автомобильного</v>
          </cell>
        </row>
        <row r="238">
          <cell r="E238" t="str">
            <v>2.2.2 Железнодорожного</v>
          </cell>
        </row>
        <row r="239">
          <cell r="E239" t="str">
            <v>2.2.3 Авиатранспорта</v>
          </cell>
        </row>
        <row r="240">
          <cell r="E240" t="str">
            <v>2.2.4 Прочие</v>
          </cell>
        </row>
        <row r="241">
          <cell r="E241" t="str">
            <v>2.3 Оплата услуг сетевых компаний по передаче э/э</v>
          </cell>
        </row>
        <row r="242">
          <cell r="E242" t="str">
            <v>2.3.1 оплата услуг ФСК</v>
          </cell>
        </row>
        <row r="243">
          <cell r="E243" t="str">
            <v>2.3.1.1  по ставке на содержание сетей</v>
          </cell>
        </row>
        <row r="244">
          <cell r="E244" t="str">
            <v>2.3.1.2  по ставке на оплату потерь электроэнергии</v>
          </cell>
        </row>
        <row r="245">
          <cell r="E245" t="str">
            <v>2.3.3 платежи РСК</v>
          </cell>
        </row>
        <row r="246">
          <cell r="E246" t="str">
            <v>2.3.3.1 платежи РСК Холдинга</v>
          </cell>
        </row>
        <row r="247">
          <cell r="E247" t="str">
            <v>2.3.3.2 прочим сетевым компаниям</v>
          </cell>
        </row>
        <row r="248">
          <cell r="E248" t="str">
            <v>2.4Услуги по испытанию и проверке приборов</v>
          </cell>
        </row>
        <row r="249">
          <cell r="E249" t="str">
            <v>2.5 Услуги по передаче теплоэнергии</v>
          </cell>
        </row>
        <row r="250">
          <cell r="E250" t="str">
            <v>2.6Услуги коммерческого учета электроэнергии</v>
          </cell>
        </row>
        <row r="251">
          <cell r="E251" t="str">
            <v>2.7Прочие услуги производственного характера</v>
          </cell>
        </row>
        <row r="252">
          <cell r="E252" t="str">
            <v xml:space="preserve">  2.7.1 услуги по сертификации качества электрической энергии</v>
          </cell>
        </row>
        <row r="253">
          <cell r="E253" t="str">
            <v xml:space="preserve"> 2.7.2  поверка высоковольтных трансформаторов тока и напряжения</v>
          </cell>
        </row>
        <row r="254">
          <cell r="E254" t="str">
            <v xml:space="preserve"> 2.7.3  гидрометеорологические услуги</v>
          </cell>
        </row>
        <row r="255">
          <cell r="E255" t="str">
            <v xml:space="preserve">   2.7.4 проведение режимно-наладочных испытаний оборудования</v>
          </cell>
        </row>
        <row r="256">
          <cell r="E256" t="str">
            <v xml:space="preserve">  2.7.5 услуги по отводу лесосек</v>
          </cell>
        </row>
        <row r="257">
          <cell r="E257" t="str">
            <v xml:space="preserve"> 2.7.6  погрузочно-разгрузочные работы</v>
          </cell>
        </row>
        <row r="258">
          <cell r="E258" t="str">
            <v xml:space="preserve">2.7.7 услуги по организации и проведению конкурсов по закупкам товаров, работ и   услуг </v>
          </cell>
        </row>
        <row r="259">
          <cell r="E259" t="str">
            <v xml:space="preserve"> 2.7.8  другие услуги производственного характера</v>
          </cell>
        </row>
        <row r="260">
          <cell r="E260" t="str">
            <v>3.Расчеты с персоналом по оплате**</v>
          </cell>
        </row>
        <row r="261">
          <cell r="E261" t="str">
            <v>3.1.Выплата на руки</v>
          </cell>
        </row>
        <row r="262">
          <cell r="E262" t="str">
            <v>3.2.Удержания из з/п</v>
          </cell>
        </row>
        <row r="263">
          <cell r="E263" t="str">
            <v>3.2.1.НДФЛ (только персонал)</v>
          </cell>
        </row>
        <row r="264">
          <cell r="E264" t="str">
            <v>3.2.2Прочие удержания из з/п</v>
          </cell>
        </row>
        <row r="265">
          <cell r="E265" t="str">
            <v xml:space="preserve">  3.2.2.1 профсоюзные взносы </v>
          </cell>
        </row>
        <row r="266">
          <cell r="E266" t="str">
            <v xml:space="preserve">  3.2.2.2 алименты и исполнительные листы</v>
          </cell>
        </row>
        <row r="267">
          <cell r="E267" t="str">
            <v xml:space="preserve"> 3.2.2.3  другие удержания</v>
          </cell>
        </row>
        <row r="268">
          <cell r="E268" t="str">
            <v>4 ЕСН</v>
          </cell>
        </row>
        <row r="269">
          <cell r="E269" t="str">
            <v>4.1 Выплаты по единому социальному налогу (ТФОМС)</v>
          </cell>
        </row>
        <row r="270">
          <cell r="E270" t="str">
            <v>4.2 Выплаты по единому социальному налогу (ФСС)</v>
          </cell>
        </row>
        <row r="271">
          <cell r="E271" t="str">
            <v>4.3 Выплаты по единому социальному налогу (ФФОМС)</v>
          </cell>
        </row>
        <row r="272">
          <cell r="E272" t="str">
            <v>4.4 Выплаты по единому социальному налогу (ПФ- страховая часть)</v>
          </cell>
        </row>
        <row r="273">
          <cell r="E273" t="str">
            <v>4.5 Выплаты по единому социальному налогу (ПФ- накопительная часть)</v>
          </cell>
        </row>
        <row r="274">
          <cell r="E274" t="str">
            <v>4.6 Выплаты по единому социальному налогу (ПФ- федеральный бюджет)</v>
          </cell>
        </row>
        <row r="275">
          <cell r="E275" t="str">
            <v>5 Негосударственное пенсионное обеспечение</v>
          </cell>
        </row>
        <row r="276">
          <cell r="E276" t="str">
            <v>7 Прочие затраты (смета затрат)</v>
          </cell>
        </row>
        <row r="277">
          <cell r="E277" t="str">
            <v xml:space="preserve">      7.1  Оплата услуг РАО «ЕЭС России» </v>
          </cell>
        </row>
        <row r="278">
          <cell r="E278" t="str">
            <v>7.1.1. Услуги по организации функционирования и развитию ЕЭС России</v>
          </cell>
        </row>
        <row r="279">
          <cell r="E279" t="str">
            <v xml:space="preserve">7.1.1.1.Текущий платеж </v>
          </cell>
        </row>
        <row r="280">
          <cell r="E280" t="str">
            <v>7.1.1.2. Погашение задолженности</v>
          </cell>
        </row>
        <row r="281">
          <cell r="E281" t="str">
            <v>7.1.2. Услуги ОАО РАО "ЕЭС России" (остальные)</v>
          </cell>
        </row>
        <row r="282">
          <cell r="E282" t="str">
            <v xml:space="preserve">    7.2    Оплата услуг ОАО "СО-ЦДУ ЕЭС" по системной надежности</v>
          </cell>
        </row>
        <row r="283">
          <cell r="E283" t="str">
            <v xml:space="preserve">     7.3   Оплата услуг операторов рынка (НП ''АТС'', ЗАО ''ЦФР'' и др.)</v>
          </cell>
        </row>
        <row r="284">
          <cell r="E284" t="str">
            <v xml:space="preserve">     7.4   Оплата работ и услуг сторонних организаций, в т.ч.</v>
          </cell>
        </row>
        <row r="285">
          <cell r="E285" t="str">
            <v xml:space="preserve">        7.4.1 услуги связи и передачи данных</v>
          </cell>
        </row>
        <row r="286">
          <cell r="E286" t="str">
            <v xml:space="preserve">            7.4.1.1  проводной</v>
          </cell>
        </row>
        <row r="287">
          <cell r="E287" t="str">
            <v xml:space="preserve">            7.4.1.2  мобильной</v>
          </cell>
        </row>
        <row r="288">
          <cell r="E288" t="str">
            <v xml:space="preserve">            7.4.1.3  ИНТЕРНЕТа</v>
          </cell>
        </row>
        <row r="289">
          <cell r="E289" t="str">
            <v xml:space="preserve">             7.4.1.4 спутниковой</v>
          </cell>
        </row>
        <row r="290">
          <cell r="E290" t="str">
            <v xml:space="preserve">           7.4.1.5   радиосвязи</v>
          </cell>
        </row>
        <row r="291">
          <cell r="E291" t="str">
            <v xml:space="preserve">            7.4.1.6  частотный ресурс</v>
          </cell>
        </row>
        <row r="292">
          <cell r="E292" t="str">
            <v xml:space="preserve">          7.4.1.7    аренда каналов связи</v>
          </cell>
        </row>
        <row r="293">
          <cell r="E293" t="str">
            <v xml:space="preserve">            7.4.1.8  прочие услуги связи</v>
          </cell>
        </row>
        <row r="294">
          <cell r="E294" t="str">
            <v xml:space="preserve">        7.4.2 - коммунальные услуги</v>
          </cell>
        </row>
        <row r="295">
          <cell r="E295" t="str">
            <v xml:space="preserve">            7.4.2.1  бытовое водоснабжение и канализование   </v>
          </cell>
        </row>
        <row r="296">
          <cell r="E296" t="str">
            <v xml:space="preserve">           7.4.2.2   отопление</v>
          </cell>
        </row>
        <row r="297">
          <cell r="E297" t="str">
            <v xml:space="preserve">            7.4.2.3  другие коммунальные услуги</v>
          </cell>
        </row>
        <row r="298">
          <cell r="E298" t="str">
            <v xml:space="preserve">     7.4.3    - повышение квалификации и проф.переподготовка</v>
          </cell>
        </row>
        <row r="299">
          <cell r="E299" t="str">
            <v xml:space="preserve">       7.4.4  - IT-услуги</v>
          </cell>
        </row>
        <row r="300">
          <cell r="E300" t="str">
            <v xml:space="preserve">        7.4.5 - аудиторские услуги</v>
          </cell>
        </row>
        <row r="301">
          <cell r="E301" t="str">
            <v xml:space="preserve">      7.4.6   - юридические услуги</v>
          </cell>
        </row>
        <row r="302">
          <cell r="E302" t="str">
            <v xml:space="preserve">       7.4.7  - консультационные услуги</v>
          </cell>
        </row>
        <row r="303">
          <cell r="E303" t="str">
            <v xml:space="preserve">          7.4.7.1   финансовые</v>
          </cell>
        </row>
        <row r="304">
          <cell r="E304" t="str">
            <v xml:space="preserve">          7.4.7.2   по экономике и тарифному регулированию</v>
          </cell>
        </row>
        <row r="305">
          <cell r="E305" t="str">
            <v xml:space="preserve">          7.4.7.3   по бухгалтерскому учету и налогообложению</v>
          </cell>
        </row>
        <row r="306">
          <cell r="E306" t="str">
            <v xml:space="preserve">         7.4.7.4    по стратегии и развитию</v>
          </cell>
        </row>
        <row r="307">
          <cell r="E307" t="str">
            <v xml:space="preserve">         7.4.7.5    по кадровой политике и организационному проектированию</v>
          </cell>
        </row>
        <row r="308">
          <cell r="E308" t="str">
            <v xml:space="preserve">        7.4.7.6     по корпоративной политике</v>
          </cell>
        </row>
        <row r="309">
          <cell r="E309" t="str">
            <v xml:space="preserve">           7.4.7.7  по технической политике</v>
          </cell>
        </row>
        <row r="310">
          <cell r="E310" t="str">
            <v xml:space="preserve">           7.4.7.8  по инвестиционной политике</v>
          </cell>
        </row>
        <row r="311">
          <cell r="E311" t="str">
            <v xml:space="preserve">           7.4.7.9  другие консультационные услуги</v>
          </cell>
        </row>
        <row r="312">
          <cell r="E312" t="str">
            <v xml:space="preserve">        7.4.8 - услуги пожарной, вневедомственной и сторожевой охраны</v>
          </cell>
        </row>
        <row r="313">
          <cell r="E313" t="str">
            <v xml:space="preserve">          7.4.8.1    услуги противопожарной безопасности</v>
          </cell>
        </row>
        <row r="314">
          <cell r="E314" t="str">
            <v xml:space="preserve">           7.4.8.2   услуги вневедомственной и сторожевой охраны</v>
          </cell>
        </row>
        <row r="315">
          <cell r="E315" t="str">
            <v xml:space="preserve">            7.4.8.3  другие услуги охраны</v>
          </cell>
        </row>
        <row r="316">
          <cell r="E316" t="str">
            <v xml:space="preserve">      7.4.9   - услуги по управлению</v>
          </cell>
        </row>
        <row r="317">
          <cell r="E317" t="str">
            <v xml:space="preserve">     7.4.10    - услуги Энергетического углеродного фонда</v>
          </cell>
        </row>
        <row r="318">
          <cell r="E318" t="str">
            <v xml:space="preserve">       7.4.11  - услуги PR</v>
          </cell>
        </row>
        <row r="319">
          <cell r="E319" t="str">
            <v xml:space="preserve">          7.4.11.1   изготовление полиграфической и сувенирной продукции</v>
          </cell>
        </row>
        <row r="320">
          <cell r="E320" t="str">
            <v xml:space="preserve">            7.4.11.2 оплата публикаций, сообщений в СМИ</v>
          </cell>
        </row>
        <row r="321">
          <cell r="E321" t="str">
            <v xml:space="preserve">          7.4.11.3   другие расходы по связям с общественностью</v>
          </cell>
        </row>
        <row r="322">
          <cell r="E322" t="str">
            <v xml:space="preserve">       7.4.12  - прочие работы и услуги сторонних организаций*</v>
          </cell>
        </row>
        <row r="323">
          <cell r="E323" t="str">
            <v xml:space="preserve">          7.4.12.1 услуги санитарно-эпидемиологических станций</v>
          </cell>
        </row>
        <row r="324">
          <cell r="E324" t="str">
            <v>7.4.12.2 услуги подрядчиков по обслуживанию и ремонту имущества непроизводственного характера</v>
          </cell>
        </row>
        <row r="325">
          <cell r="E325" t="str">
            <v xml:space="preserve">        7.4.12.3   услуги химчистки и прачечной</v>
          </cell>
        </row>
        <row r="326">
          <cell r="E326" t="str">
            <v xml:space="preserve">        7.4.12.4   услуги по охране труда и технике безопасности</v>
          </cell>
        </row>
        <row r="327">
          <cell r="E327" t="str">
            <v xml:space="preserve">      7.4.12.5     услуги ГИБДД и  других органов государственного технического надзора</v>
          </cell>
        </row>
        <row r="328">
          <cell r="E328" t="str">
            <v xml:space="preserve">        7.4.12.6   услуги нотариуса</v>
          </cell>
        </row>
        <row r="329">
          <cell r="E329" t="str">
            <v xml:space="preserve">        7.4.12.7   статистические услуги</v>
          </cell>
        </row>
        <row r="330">
          <cell r="E330" t="str">
            <v xml:space="preserve">         7.4.12.8  землеустроительные работы</v>
          </cell>
        </row>
        <row r="331">
          <cell r="E331" t="str">
            <v>7.4.12.9 услуги расчета, экспертизы технологических потерь электроэнергии</v>
          </cell>
        </row>
        <row r="332">
          <cell r="E332" t="str">
            <v>7.4.12.10 услуги экспертизы баланса электрической энергиии</v>
          </cell>
        </row>
        <row r="333">
          <cell r="E333" t="str">
            <v>7.4.12.11 услуги энергетического обследования</v>
          </cell>
        </row>
        <row r="334">
          <cell r="E334" t="str">
            <v>7.4.12.12 создание базы нормативной документации</v>
          </cell>
        </row>
        <row r="335">
          <cell r="E335" t="str">
            <v>7.4.12.13 услуги по организации работы с эмиссионными ценными бумагами</v>
          </cell>
        </row>
        <row r="336">
          <cell r="E336" t="str">
            <v>7.4.12.14 услуги по приему и хренению материалов</v>
          </cell>
        </row>
        <row r="337">
          <cell r="E337" t="str">
            <v>7.4.12.15 услуги по контролю качества, ликвидации разливов нефтепродуктов</v>
          </cell>
        </row>
        <row r="338">
          <cell r="E338" t="str">
            <v>7.4.12.16 услуги по разработке и внедрению СМК</v>
          </cell>
        </row>
        <row r="339">
          <cell r="E339" t="str">
            <v>7.4.12.17 услуги по управлению трудовыми ресурсами</v>
          </cell>
        </row>
        <row r="340">
          <cell r="E340" t="str">
            <v>7.4.12.18 услуги по лицензированию</v>
          </cell>
        </row>
        <row r="341">
          <cell r="E341" t="str">
            <v xml:space="preserve">         7.4.12.19 прочие работы и услуги сторонних организаций</v>
          </cell>
        </row>
        <row r="342">
          <cell r="E342" t="str">
            <v xml:space="preserve">   7.5     Командировочные и представительские расходы</v>
          </cell>
        </row>
        <row r="343">
          <cell r="E343" t="str">
            <v>7.5.1приобретение авиа- и ж/д билетов</v>
          </cell>
        </row>
        <row r="344">
          <cell r="E344" t="str">
            <v>7.5.2 выплаты на командировочные расходы на производственные нужды</v>
          </cell>
        </row>
        <row r="345">
          <cell r="E345" t="str">
            <v>7.5.3 выплаты на командировочные расходы на обучение</v>
          </cell>
        </row>
        <row r="346">
          <cell r="E346" t="str">
            <v>7.5.4 представительские расходы</v>
          </cell>
        </row>
        <row r="347">
          <cell r="E347" t="str">
            <v xml:space="preserve">       7.6  Арендная плата по направлениям (арендодателям)*</v>
          </cell>
        </row>
        <row r="348">
          <cell r="E348" t="str">
            <v xml:space="preserve">   7.6.1    зданий и помещений</v>
          </cell>
        </row>
        <row r="349">
          <cell r="E349" t="str">
            <v xml:space="preserve">     7.6.2  сооружений</v>
          </cell>
        </row>
        <row r="350">
          <cell r="E350" t="str">
            <v xml:space="preserve">     7.6.3  машин и оборудования</v>
          </cell>
        </row>
        <row r="351">
          <cell r="E351" t="str">
            <v xml:space="preserve">    7.6.4   транспортных средств</v>
          </cell>
        </row>
        <row r="352">
          <cell r="E352" t="str">
            <v xml:space="preserve">    7.6.5   компьютеров и оргтехники</v>
          </cell>
        </row>
        <row r="353">
          <cell r="E353" t="str">
            <v xml:space="preserve">     7.6.6  средств связи</v>
          </cell>
        </row>
        <row r="354">
          <cell r="E354" t="str">
            <v>7.6.7  земли</v>
          </cell>
        </row>
        <row r="355">
          <cell r="E355" t="str">
            <v xml:space="preserve">     7.6.8  другого имущества</v>
          </cell>
        </row>
        <row r="356">
          <cell r="E356" t="str">
            <v xml:space="preserve">      7.7  Лизинг</v>
          </cell>
        </row>
        <row r="357">
          <cell r="E357" t="str">
            <v xml:space="preserve">   7.7.1    зданий и помещений</v>
          </cell>
        </row>
        <row r="358">
          <cell r="E358" t="str">
            <v xml:space="preserve">     7.7.2  сооружений</v>
          </cell>
        </row>
        <row r="359">
          <cell r="E359" t="str">
            <v xml:space="preserve">      7.7.3 машин и оборудования</v>
          </cell>
        </row>
        <row r="360">
          <cell r="E360" t="str">
            <v xml:space="preserve">    7.7.4   транспортных средств</v>
          </cell>
        </row>
        <row r="361">
          <cell r="E361" t="str">
            <v xml:space="preserve">     7.7.5  компьютеров и оргтехники</v>
          </cell>
        </row>
        <row r="362">
          <cell r="E362" t="str">
            <v xml:space="preserve">     7.7.6  средств связи</v>
          </cell>
        </row>
        <row r="363">
          <cell r="E363" t="str">
            <v xml:space="preserve">    7.7.7   другого имущества</v>
          </cell>
        </row>
        <row r="364">
          <cell r="E364" t="str">
            <v xml:space="preserve">      7.8  Расходы на страхование</v>
          </cell>
        </row>
        <row r="365">
          <cell r="E365" t="str">
            <v>7.8.1 имущества</v>
          </cell>
        </row>
        <row r="366">
          <cell r="E366" t="str">
            <v>7.8.2 автогражданской ответственности</v>
          </cell>
        </row>
        <row r="367">
          <cell r="E367" t="str">
            <v>7.8.3 добровольное медицинское страхование</v>
          </cell>
        </row>
        <row r="368">
          <cell r="E368" t="str">
            <v>7.8.4 Добровольное страхование автотранспортных средств</v>
          </cell>
        </row>
        <row r="369">
          <cell r="E369" t="str">
            <v>7.8.5 Обязательное страхование ответственности организаций, эксплуатирующих опасные объекты</v>
          </cell>
        </row>
        <row r="370">
          <cell r="E370" t="str">
            <v>7.8.6 Страхование от несчастных случаев</v>
          </cell>
        </row>
        <row r="371">
          <cell r="E371" t="str">
            <v>7.8.7 Другие виды страхования</v>
          </cell>
        </row>
        <row r="372">
          <cell r="E372" t="str">
            <v xml:space="preserve">       7.9  Налоги и сборы, относимые на с/с (за искл. ЕСН):</v>
          </cell>
        </row>
        <row r="373">
          <cell r="E373" t="str">
            <v xml:space="preserve">      7.9.1   - водный налог</v>
          </cell>
        </row>
        <row r="374">
          <cell r="E374" t="str">
            <v xml:space="preserve">      7.9.2   - плата за землю</v>
          </cell>
        </row>
        <row r="375">
          <cell r="E375" t="str">
            <v xml:space="preserve">    7.9.3     - транспортный налог</v>
          </cell>
        </row>
        <row r="376">
          <cell r="E376" t="str">
            <v xml:space="preserve">     7.9.4   - налог на имущество</v>
          </cell>
        </row>
        <row r="377">
          <cell r="E377" t="str">
            <v xml:space="preserve">       7.9.5  - прочие налоги, относимые на с/с </v>
          </cell>
        </row>
        <row r="378">
          <cell r="E378" t="str">
            <v xml:space="preserve">       7.9.5.1   - на пользователей автодорог</v>
          </cell>
        </row>
        <row r="379">
          <cell r="E379" t="str">
            <v xml:space="preserve">       7.9.5.2  - страхование несчастных случаев (ФCC)</v>
          </cell>
        </row>
        <row r="380">
          <cell r="E380" t="str">
            <v xml:space="preserve">      7.9.5.3   - госпошлина</v>
          </cell>
        </row>
        <row r="381">
          <cell r="E381" t="str">
            <v xml:space="preserve">     7.9.5.4    - прочие налоги</v>
          </cell>
        </row>
        <row r="382">
          <cell r="E382" t="str">
            <v>7.10 Расходы на иновации</v>
          </cell>
        </row>
        <row r="383">
          <cell r="E383" t="str">
            <v>7.11 Финансирование работ с участием НП ИНВЭЛ</v>
          </cell>
        </row>
        <row r="384">
          <cell r="D384">
            <v>39789</v>
          </cell>
          <cell r="E384" t="str">
            <v>7.12 Затраты на экологию</v>
          </cell>
        </row>
        <row r="385">
          <cell r="E385" t="str">
            <v xml:space="preserve">      7.13  Другие расходы, относимые на себестоимость*</v>
          </cell>
        </row>
        <row r="386">
          <cell r="E386" t="str">
            <v xml:space="preserve">          7.13.1   подписка на периодические издания и приобретение технической литературы</v>
          </cell>
        </row>
        <row r="387">
          <cell r="E387" t="str">
            <v xml:space="preserve">            7.13.2 почтово-телеграфные расходы</v>
          </cell>
        </row>
        <row r="388">
          <cell r="E388" t="str">
            <v xml:space="preserve">         7.13.3    канцелярские расходы</v>
          </cell>
        </row>
        <row r="389">
          <cell r="E389" t="str">
            <v xml:space="preserve">           7.13.4  специальное питание работников</v>
          </cell>
        </row>
        <row r="390">
          <cell r="E390" t="str">
            <v xml:space="preserve">          7.13.5   регистрация имущества</v>
          </cell>
        </row>
        <row r="391">
          <cell r="E391" t="str">
            <v>7.13.6 расходы технической инвентаризации имущества</v>
          </cell>
        </row>
        <row r="392">
          <cell r="E392" t="str">
            <v xml:space="preserve">        7.13.7     расходы на приобретение программных продуктов</v>
          </cell>
        </row>
        <row r="393">
          <cell r="E393" t="str">
            <v xml:space="preserve">          7.13.8   типографские расходы</v>
          </cell>
        </row>
        <row r="394">
          <cell r="E394" t="str">
            <v xml:space="preserve">           7.13.10  расходы по ГО и ЧС</v>
          </cell>
        </row>
        <row r="395">
          <cell r="E395" t="str">
            <v>7.13.11 расходы по защите сведений составляющих гостайну</v>
          </cell>
        </row>
        <row r="396">
          <cell r="E396" t="str">
            <v>7.13.12 расходы по мобилизационной подготовке и мобилизации</v>
          </cell>
        </row>
        <row r="397">
          <cell r="E397" t="str">
            <v>7.13.13расходы по охране труда и технике безопасности</v>
          </cell>
        </row>
        <row r="398">
          <cell r="E398" t="str">
            <v>7.13.14бланочная продукция</v>
          </cell>
        </row>
        <row r="399">
          <cell r="E399" t="str">
            <v xml:space="preserve">      7.13.15       прочие расходы</v>
          </cell>
        </row>
        <row r="400">
          <cell r="E400" t="str">
            <v>8.Налоги сборы (за исключением ЕСН и относимым на с/с)</v>
          </cell>
        </row>
        <row r="401">
          <cell r="E401" t="str">
            <v xml:space="preserve">     8.1. НДС</v>
          </cell>
        </row>
        <row r="402">
          <cell r="E402" t="str">
            <v xml:space="preserve">    8.2.  Налог на прибыль</v>
          </cell>
        </row>
        <row r="403">
          <cell r="E403" t="str">
            <v>8.2.2 Выплаты налога на прибыль (федеральный бюджет)</v>
          </cell>
        </row>
        <row r="404">
          <cell r="E404" t="str">
            <v>8.2.3 Выплаты налога на прибыль (областной бюджет)</v>
          </cell>
        </row>
        <row r="405">
          <cell r="E405" t="str">
            <v xml:space="preserve"> 8.2.4 Выплаты налога на прибыль (местный бюджет)</v>
          </cell>
        </row>
        <row r="406">
          <cell r="E406" t="str">
            <v xml:space="preserve">   8.3.   Прочие </v>
          </cell>
        </row>
        <row r="407">
          <cell r="E407" t="str">
            <v>9. Прочие расходы</v>
          </cell>
        </row>
        <row r="408">
          <cell r="E408" t="str">
            <v>9.1 Проценты к уплате</v>
          </cell>
        </row>
        <row r="409">
          <cell r="E409" t="str">
            <v>9.1.1 Проценты по долгосрочным кредитам ОАО РАО "ЕЭС России"</v>
          </cell>
        </row>
        <row r="410">
          <cell r="E410" t="str">
            <v xml:space="preserve">9.1.2 Проценты по остальным долгосрочным кредитам </v>
          </cell>
        </row>
        <row r="411">
          <cell r="E411" t="str">
            <v>9.1.2.1 в том числе все комиссии, консультационные и иные расходы по привлечению и/или организации долгосрочного кредитования</v>
          </cell>
        </row>
        <row r="412">
          <cell r="E412" t="str">
            <v>9.1.2.2 Основная сумма процентов</v>
          </cell>
        </row>
        <row r="413">
          <cell r="E413" t="str">
            <v>9.1.3 Проценты по краткосрочным кредитам</v>
          </cell>
        </row>
        <row r="414">
          <cell r="E414" t="str">
            <v>9.1.3.1 в том числе все комиссии, консультационные и иные расходы по привлечению и/или организации краткосрочного кредитования</v>
          </cell>
        </row>
        <row r="415">
          <cell r="E415" t="str">
            <v>9.1.3.2 Основная сумма процентов</v>
          </cell>
        </row>
        <row r="416">
          <cell r="E416" t="str">
            <v>9.1.4 Проценты по долгосрочным займам</v>
          </cell>
        </row>
        <row r="417">
          <cell r="E417" t="str">
            <v>9.1.5 Проценты по краткосрочным займам</v>
          </cell>
        </row>
        <row r="418">
          <cell r="E418" t="str">
            <v>9.2Прочие налоги отражающиеся в прочих расходах</v>
          </cell>
        </row>
        <row r="419">
          <cell r="E419" t="str">
            <v>9.3Оплата услуг кредитных организаций (за исключением п. 9.1)</v>
          </cell>
        </row>
        <row r="420">
          <cell r="E420" t="str">
            <v xml:space="preserve">  9.3.1  по расчетно-кассовому обслуживанию</v>
          </cell>
        </row>
        <row r="421">
          <cell r="E421" t="str">
            <v xml:space="preserve">  9.3.2  по обслуживанию пластиковых карт</v>
          </cell>
        </row>
        <row r="422">
          <cell r="E422" t="str">
            <v xml:space="preserve"> 9.3.3   другие услуги банков</v>
          </cell>
        </row>
        <row r="423">
          <cell r="E423" t="str">
            <v>9.4Пени, штрафы, неустойки признанные или по которым получено решение суда</v>
          </cell>
        </row>
        <row r="424">
          <cell r="E424" t="str">
            <v>9.5 Затраты социального характера (кроме персонала)</v>
          </cell>
        </row>
        <row r="425">
          <cell r="E425" t="str">
            <v>9.5.1 в т.ч. затраты на реализацию мероприятий по улучшению жилищных условий работников</v>
          </cell>
        </row>
        <row r="426">
          <cell r="E426" t="str">
            <v xml:space="preserve">9.5.2 прочие выплаты социального характера </v>
          </cell>
        </row>
        <row r="427">
          <cell r="E427" t="str">
            <v>9.6 От содержания социальной сферы</v>
          </cell>
        </row>
        <row r="428">
          <cell r="E428" t="str">
            <v>9.7 Добровольное медицинское страхование</v>
          </cell>
        </row>
        <row r="429">
          <cell r="E429" t="str">
            <v>9.8Выплаты вознаграждений членам Советов директоров и ревизионной комиссии</v>
          </cell>
        </row>
        <row r="430">
          <cell r="E430" t="str">
            <v xml:space="preserve"> 9.8.1  Совета директоров</v>
          </cell>
        </row>
        <row r="431">
          <cell r="E431" t="str">
            <v>9.8.1.1членам Совета директоров</v>
          </cell>
        </row>
        <row r="432">
          <cell r="E432" t="str">
            <v>9.8.1.2членам комитетов при Совете директоров</v>
          </cell>
        </row>
        <row r="433">
          <cell r="E433" t="str">
            <v>9.8.1.3 Корпоративному секретеарю</v>
          </cell>
        </row>
        <row r="434">
          <cell r="E434" t="str">
            <v xml:space="preserve">   9.8.2 членам Ревизионной комиссии</v>
          </cell>
        </row>
        <row r="435">
          <cell r="E435" t="str">
            <v xml:space="preserve">  9.8.3  членам Правления</v>
          </cell>
        </row>
        <row r="436">
          <cell r="E436" t="str">
            <v>9.9Расходы на управление капиталом (переоценка, реестр, консультации)</v>
          </cell>
        </row>
        <row r="437">
          <cell r="E437" t="str">
            <v xml:space="preserve">9.10Расходы на проведение ежегодного собрания акционеров </v>
          </cell>
        </row>
        <row r="438">
          <cell r="E438" t="str">
            <v xml:space="preserve">9.11 Другие прочие расходы  </v>
          </cell>
        </row>
        <row r="439">
          <cell r="E439" t="str">
            <v>9.11.1. взносы во внебюджетные фонды</v>
          </cell>
        </row>
        <row r="440">
          <cell r="E440" t="str">
            <v>9.11.1.1 НПФ Энергетики</v>
          </cell>
        </row>
        <row r="441">
          <cell r="E441" t="str">
            <v>9.11.1.2 НП ИНВЭЛ</v>
          </cell>
        </row>
        <row r="442">
          <cell r="E442" t="str">
            <v>9.11.1.3 ЭУФ</v>
          </cell>
        </row>
        <row r="443">
          <cell r="E443" t="str">
            <v>9.11.1.4 НП АТС</v>
          </cell>
        </row>
        <row r="444">
          <cell r="E444" t="str">
            <v>9.11.1.5 НП Гарантирующих поставщиков</v>
          </cell>
        </row>
        <row r="445">
          <cell r="E445" t="str">
            <v>9.11.1.6 НП ВТИ</v>
          </cell>
        </row>
        <row r="446">
          <cell r="E446" t="str">
            <v>9.11.1.7 фонды, созданные по инициативе администрации и включенные в тарифы</v>
          </cell>
        </row>
        <row r="447">
          <cell r="E447" t="str">
            <v>9.11.1.8 прочие фонды и некомерческие организации</v>
          </cell>
        </row>
        <row r="448">
          <cell r="E448" t="str">
            <v>9.11.2 судебные издержки</v>
          </cell>
        </row>
        <row r="449">
          <cell r="E449" t="str">
            <v>9.11.3 расходы на экологию</v>
          </cell>
        </row>
        <row r="450">
          <cell r="E450" t="str">
            <v>9.11.4 издержки по исполнительному производству</v>
          </cell>
        </row>
        <row r="451">
          <cell r="E451" t="str">
            <v>9.11.4.1 оплата исполнительных листов</v>
          </cell>
        </row>
        <row r="452">
          <cell r="E452" t="str">
            <v>9.11.4.2 исполнительский сбор</v>
          </cell>
        </row>
        <row r="453">
          <cell r="E453" t="str">
            <v>9.11.5 благотворительность</v>
          </cell>
        </row>
        <row r="454">
          <cell r="E454" t="str">
            <v>9.12 Прочие расходы (чрезвычайные)*</v>
          </cell>
        </row>
        <row r="455">
          <cell r="E455" t="str">
            <v>9.13 Другие прочие расходы (остальные)*</v>
          </cell>
        </row>
        <row r="456">
          <cell r="E456" t="str">
            <v>9.13.1 расходы на проведение мероприятий, собраний, конкурсов</v>
          </cell>
        </row>
        <row r="457">
          <cell r="E457" t="str">
            <v>9.13.1.1 проведение спортивно-оздоровительных, корпоративных мероприятий и конкурсов</v>
          </cell>
        </row>
        <row r="458">
          <cell r="E458" t="str">
            <v>9.13.1.2 мероприятия по обучению и переподготовке персонала</v>
          </cell>
        </row>
        <row r="459">
          <cell r="E459" t="str">
            <v>9.13.1.3 проведение совещаний и прочих мероприятий</v>
          </cell>
        </row>
        <row r="460">
          <cell r="E460" t="str">
            <v>9.13.2 приобретение подарков</v>
          </cell>
        </row>
        <row r="461">
          <cell r="E461" t="str">
            <v xml:space="preserve">     9.13.2.1          работникам общества</v>
          </cell>
        </row>
        <row r="462">
          <cell r="E462" t="str">
            <v xml:space="preserve">     9.13.2.2         сторонним организациям</v>
          </cell>
        </row>
        <row r="463">
          <cell r="E463" t="str">
            <v>9.13.4госпошлина</v>
          </cell>
        </row>
        <row r="464">
          <cell r="E464" t="str">
            <v>9.13.5другие прочие расходы</v>
          </cell>
        </row>
        <row r="465">
          <cell r="E465" t="str">
            <v>9.13.5.1расходы на содержание РЭК</v>
          </cell>
        </row>
        <row r="466">
          <cell r="E466" t="str">
            <v>9.13.5.2 прочие</v>
          </cell>
        </row>
        <row r="467">
          <cell r="D467" t="str">
            <v>II. ИНВЕСТИЦИОННАЯ ДЕЯТЕЛЬНОСТЬ</v>
          </cell>
        </row>
        <row r="468">
          <cell r="E468" t="str">
            <v>12.1 Инвестиции в основной капитал</v>
          </cell>
        </row>
        <row r="469">
          <cell r="E469" t="str">
            <v>12.1.1 Материалы</v>
          </cell>
        </row>
        <row r="470">
          <cell r="E470" t="str">
            <v>12.1.2 ФОТ</v>
          </cell>
        </row>
        <row r="471">
          <cell r="E471" t="str">
            <v>12.1.3 ЕСН</v>
          </cell>
        </row>
        <row r="472">
          <cell r="E472" t="str">
            <v>12.1.4 Оплата услуг подрядных организаций</v>
          </cell>
        </row>
        <row r="473">
          <cell r="E473" t="str">
            <v xml:space="preserve">  12.1.4.1   инвестиции в основной капитал производственного характера</v>
          </cell>
        </row>
        <row r="474">
          <cell r="E474" t="str">
            <v xml:space="preserve">   12.1.4.2 инвестиции в основной капитал непроизводственного характера</v>
          </cell>
        </row>
        <row r="475">
          <cell r="E475" t="str">
            <v>12.1.5 Приобретение основных средств</v>
          </cell>
        </row>
        <row r="476">
          <cell r="E476" t="str">
            <v>12.1.5.1 Основные средства, не  требующие монтажа</v>
          </cell>
        </row>
        <row r="477">
          <cell r="E477" t="str">
            <v xml:space="preserve">      12.1.5.1.1 зданий</v>
          </cell>
        </row>
        <row r="478">
          <cell r="E478" t="str">
            <v xml:space="preserve">      12.1.5.1.2 сооружений</v>
          </cell>
        </row>
        <row r="479">
          <cell r="E479" t="str">
            <v xml:space="preserve">       12.1.5.1.3транспортных средств</v>
          </cell>
        </row>
        <row r="480">
          <cell r="E480" t="str">
            <v xml:space="preserve">      12.1.5.1.4 компьютеров и оргтехники</v>
          </cell>
        </row>
        <row r="481">
          <cell r="E481" t="str">
            <v xml:space="preserve">     12.1.5.1.5  средств связи</v>
          </cell>
        </row>
        <row r="482">
          <cell r="E482" t="str">
            <v xml:space="preserve">     12.1.5.1.6  мебели</v>
          </cell>
        </row>
        <row r="483">
          <cell r="E483" t="str">
            <v xml:space="preserve">12.1.5.1.7  земельных участков </v>
          </cell>
        </row>
        <row r="484">
          <cell r="E484" t="str">
            <v xml:space="preserve">    12.1.5.1.8  прочих видов ОС</v>
          </cell>
        </row>
        <row r="485">
          <cell r="E485" t="str">
            <v>12.1.5.2Основные средства,  требующие монтажа</v>
          </cell>
        </row>
        <row r="486">
          <cell r="E486" t="str">
            <v>12.1.6Прочее</v>
          </cell>
        </row>
        <row r="487">
          <cell r="E487" t="str">
            <v>12.2 Долгосрочные финансовые вложения</v>
          </cell>
        </row>
        <row r="488">
          <cell r="E488" t="str">
            <v>12.2.1 Акции (покупка)</v>
          </cell>
        </row>
        <row r="489">
          <cell r="E489" t="str">
            <v>12.2.2 Векселя (приобретение)</v>
          </cell>
        </row>
        <row r="490">
          <cell r="E490" t="str">
            <v>12.2.3 Депозит (размещение)</v>
          </cell>
        </row>
        <row r="491">
          <cell r="E491" t="str">
            <v>12.2.4 Займы выданные (выдача)</v>
          </cell>
        </row>
        <row r="492">
          <cell r="E492" t="str">
            <v>12.2.5 Приобретение прочих долгосрочных финансовых вложений</v>
          </cell>
        </row>
        <row r="493">
          <cell r="E493" t="str">
            <v>12.2а из стоки 12.2 размещение средств полученных от IPO</v>
          </cell>
        </row>
        <row r="494">
          <cell r="E494" t="str">
            <v>12.3 Нематериальные активы</v>
          </cell>
        </row>
        <row r="495">
          <cell r="E495" t="str">
            <v xml:space="preserve">12.4 Прочие вложения      </v>
          </cell>
        </row>
        <row r="496">
          <cell r="E496" t="str">
            <v xml:space="preserve">12.5 Прочие платежи по инвестиционной деятельности* </v>
          </cell>
        </row>
        <row r="497">
          <cell r="E497" t="str">
            <v>12.5.1 Расходы на НИОКР</v>
          </cell>
        </row>
        <row r="498">
          <cell r="E498" t="str">
            <v>12.5.2 Прочие платежи</v>
          </cell>
        </row>
        <row r="499">
          <cell r="D499" t="str">
            <v>III.ФИНАНСОВАЯ ДЕЯТЕЛЬНОСТЬ</v>
          </cell>
        </row>
        <row r="500">
          <cell r="E500" t="str">
            <v>13. Кредиты и займы (возврат)</v>
          </cell>
        </row>
        <row r="501">
          <cell r="E501" t="str">
            <v>13.1 Долгосрочные кредиты и займы</v>
          </cell>
        </row>
        <row r="502">
          <cell r="E502" t="str">
            <v>13.1.1 Долгосрочные кредиты</v>
          </cell>
        </row>
        <row r="503">
          <cell r="E503" t="str">
            <v>13.1.1.1 Долгосрочные кредиты ОАО РАО "ЕЭС России"</v>
          </cell>
        </row>
        <row r="504">
          <cell r="E504" t="str">
            <v>13.1.1.2 Долгосрочные кредиты под поручительство ОАО РАО "ЕЭС России"</v>
          </cell>
        </row>
        <row r="505">
          <cell r="E505" t="str">
            <v>13.1.1.3 Долгосрочные кредиты под поручительство ОГК/ТГК</v>
          </cell>
        </row>
        <row r="506">
          <cell r="E506" t="str">
            <v>13.1.1.4 Долгосрочные кредиты (остальные)</v>
          </cell>
        </row>
        <row r="507">
          <cell r="E507" t="str">
            <v>13.1.2 Долгосрочные займы</v>
          </cell>
        </row>
        <row r="508">
          <cell r="E508" t="str">
            <v>13.1.2.1 Долгосрочные займы от ОГК/ТГК</v>
          </cell>
        </row>
        <row r="509">
          <cell r="E509" t="str">
            <v>13.1.2.2 Облигационный заем (выкуп)</v>
          </cell>
        </row>
        <row r="510">
          <cell r="E510" t="str">
            <v>13.1.2.3 Долгосрочные займы (остальные)</v>
          </cell>
        </row>
        <row r="511">
          <cell r="E511" t="str">
            <v>13.2 Краткосрочные кредиты и займы</v>
          </cell>
        </row>
        <row r="512">
          <cell r="E512" t="str">
            <v>13.2.1 Краткосрочные кредиты</v>
          </cell>
        </row>
        <row r="513">
          <cell r="E513" t="str">
            <v>13.2.1.1 Краткосрочные кредиты под поручительство ОАО РАО "ЕЭС России"</v>
          </cell>
        </row>
        <row r="514">
          <cell r="E514" t="str">
            <v>13.2.1.2Краткосрочные кредиты под поручительство ТГК/ОГК</v>
          </cell>
        </row>
        <row r="515">
          <cell r="E515" t="str">
            <v>13.2.1.3Краткосрочные кредиты (остальные)</v>
          </cell>
        </row>
        <row r="516">
          <cell r="E516" t="str">
            <v>13.2.2Краткосрочные займы</v>
          </cell>
        </row>
        <row r="517">
          <cell r="E517" t="str">
            <v>13.2.2.1Краткосрочные займы от ОГК/ТГК</v>
          </cell>
        </row>
        <row r="518">
          <cell r="E518" t="str">
            <v>13.2.2.2Краткосрочные займы (остальные)</v>
          </cell>
        </row>
        <row r="519">
          <cell r="E519" t="str">
            <v>13.2.3Векселя собственные (выданные)</v>
          </cell>
        </row>
        <row r="520">
          <cell r="E520" t="str">
            <v xml:space="preserve">14. Краткосрочные финансовые вложения </v>
          </cell>
        </row>
        <row r="521">
          <cell r="E521" t="str">
            <v>14.1 Акции (покупка)</v>
          </cell>
        </row>
        <row r="522">
          <cell r="E522" t="str">
            <v>14.2 Векселя (приобретение)</v>
          </cell>
        </row>
        <row r="523">
          <cell r="E523" t="str">
            <v>14.3 Депозит (размещение)</v>
          </cell>
        </row>
        <row r="524">
          <cell r="E524" t="str">
            <v>14.4 Займы выданные (выдача)</v>
          </cell>
        </row>
        <row r="525">
          <cell r="E525" t="str">
            <v>14.5 Приобретение прочих краткосрочных финансовых вложений</v>
          </cell>
        </row>
        <row r="526">
          <cell r="E526" t="str">
            <v>14а из строки 14 размещение средств полученных от IPO</v>
          </cell>
        </row>
        <row r="527">
          <cell r="E527" t="str">
            <v>15. Дивидендные выплаты</v>
          </cell>
        </row>
        <row r="528">
          <cell r="E528" t="str">
            <v>15.1 Выплата дивидендов ОАО РАО "ЕЭС" (с налогом)</v>
          </cell>
        </row>
        <row r="529">
          <cell r="E529" t="str">
            <v>15.1.1 Выплата дивидендов ОАО РАО "ЕЭС" (без налога)</v>
          </cell>
        </row>
        <row r="530">
          <cell r="E530" t="str">
            <v>15.1.2 Налог с дивидендов ОАО РАО "ЕЭС"</v>
          </cell>
        </row>
        <row r="531">
          <cell r="E531" t="str">
            <v>15.2. Выплата дивидендов прочим акционерам (с налогом)</v>
          </cell>
        </row>
        <row r="532">
          <cell r="E532" t="str">
            <v>15.2.1. Выплата дивидендов прочим акционерам (без налога)</v>
          </cell>
        </row>
        <row r="533">
          <cell r="E533" t="str">
            <v>15.2.2. Налог с дивидендов  прочим акционерам</v>
          </cell>
        </row>
        <row r="534">
          <cell r="E534" t="str">
            <v>16 Ожидаемые платежи в счет выданных поручительств</v>
          </cell>
        </row>
        <row r="535">
          <cell r="E535" t="str">
            <v>16.1 по договорам в рамках ДДУ</v>
          </cell>
        </row>
        <row r="536">
          <cell r="E536" t="str">
            <v>16.2 по прочим договорам</v>
          </cell>
        </row>
        <row r="537">
          <cell r="E537" t="str">
            <v>17 Прочие платежи по финансовой деятельности *</v>
          </cell>
        </row>
        <row r="538">
          <cell r="E538" t="str">
            <v xml:space="preserve"> 17.1   расходы, связанные с правом требования долга</v>
          </cell>
        </row>
        <row r="539">
          <cell r="E539" t="str">
            <v xml:space="preserve"> 17.2  другие расходы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>
        <row r="6">
          <cell r="D6">
            <v>0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Исходные"/>
      <sheetName val="FST5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Предприятие"/>
      <sheetName val="списки"/>
      <sheetName val="продВ(I)"/>
      <sheetName val="Source"/>
      <sheetName val="Месяцы"/>
      <sheetName val="Пер-Вл"/>
    </sheetNames>
    <sheetDataSet>
      <sheetData sheetId="0" refreshError="1">
        <row r="4">
          <cell r="A4" t="str">
            <v>РГК</v>
          </cell>
        </row>
        <row r="16">
          <cell r="B16">
            <v>2005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(цветная)"/>
    </sheetNames>
    <sheetDataSet>
      <sheetData sheetId="0">
        <row r="3">
          <cell r="Y3" t="str">
            <v>Передан в ПЭО</v>
          </cell>
        </row>
        <row r="4">
          <cell r="Y4" t="str">
            <v>Направлен в ЕТО</v>
          </cell>
        </row>
        <row r="5">
          <cell r="Y5" t="str">
            <v>Утвержден тариф</v>
          </cell>
        </row>
        <row r="6">
          <cell r="Y6" t="str">
            <v>Требуется корректировка</v>
          </cell>
        </row>
        <row r="7">
          <cell r="Y7" t="str">
            <v>Смежной тариф не утвержден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Перегруппировка"/>
      <sheetName val="Кедровский"/>
      <sheetName val="UGOL"/>
      <sheetName val="TEHSHEET"/>
      <sheetName val="план 2000"/>
      <sheetName val="ПрЭС"/>
      <sheetName val="Главная для ТП"/>
      <sheetName val="1.15 (д.б.)"/>
      <sheetName val="Заголовок"/>
      <sheetName val="EKDEB90"/>
      <sheetName val="Смета_"/>
      <sheetName val="на_1_тут"/>
      <sheetName val="ВАРИАНТ_3_РАБОЧИЙ"/>
      <sheetName val="план_2000"/>
      <sheetName val="Главная_для_ТП"/>
      <sheetName val="1_15_(д_б_)"/>
      <sheetName val="ФОТ по месяцам"/>
      <sheetName val="Смета ДУ и ПД"/>
      <sheetName val="Главная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  <sheetName val="Нормы325"/>
      <sheetName val="TOPLIWO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олидация"/>
      <sheetName val="Объекты"/>
      <sheetName val="ЗЭС"/>
      <sheetName val="Объекты 2010"/>
      <sheetName val="СводЗЭС"/>
      <sheetName val="Филиал 2"/>
      <sheetName val="Перегруппировка"/>
      <sheetName val="Незавершённое строительство"/>
      <sheetName val="Характеристика"/>
      <sheetName val="Основные фонды"/>
      <sheetName val="Тарифы"/>
      <sheetName val="Лист1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  <sheetName val="ТАРИФ"/>
      <sheetName val="Лист13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E13">
            <v>-650000</v>
          </cell>
        </row>
      </sheetData>
      <sheetData sheetId="7"/>
      <sheetData sheetId="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  <sheetName val="ТАРИФ"/>
      <sheetName val="Лист13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E13">
            <v>-650000</v>
          </cell>
        </row>
      </sheetData>
      <sheetData sheetId="7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1110 (2)"/>
      <sheetName val="14.12.2010"/>
      <sheetName val="14.12.10"/>
      <sheetName val="15.12.10"/>
      <sheetName val="1612.10 "/>
      <sheetName val="Смета_анализ"/>
      <sheetName val="Лист4"/>
      <sheetName val="Лист1"/>
      <sheetName val="031110"/>
      <sheetName val="РС"/>
      <sheetName val="ВН"/>
      <sheetName val="ТП (3)"/>
      <sheetName val="ТП"/>
      <sheetName val="ТП (2)"/>
      <sheetName val="Лист2"/>
      <sheetName val="Лист3"/>
      <sheetName val="ВН (2)"/>
      <sheetName val="реестр"/>
      <sheetName val="таблица  2"/>
      <sheetName val="таблица 3"/>
      <sheetName val="Смета"/>
      <sheetName val="Смета корр"/>
      <sheetName val="расчет на оплату труда"/>
      <sheetName val="табл5_7"/>
      <sheetName val="калк (2)"/>
      <sheetName val="табл8"/>
      <sheetName val="Объекты 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ГКПЗ"/>
      <sheetName val="Справочник"/>
      <sheetName val="Форма_ГКПЗ"/>
    </sheetNames>
    <sheetDataSet>
      <sheetData sheetId="0">
        <row r="3">
          <cell r="K3" t="str">
            <v>Средства РАО ЕЭС России,ЦИС</v>
          </cell>
        </row>
      </sheetData>
      <sheetData sheetId="1" refreshError="1">
        <row r="3">
          <cell r="K3" t="str">
            <v>Средства РАО ЕЭС России,ЦИС</v>
          </cell>
        </row>
        <row r="4">
          <cell r="K4" t="str">
            <v xml:space="preserve">Средства РАО ЕЭС России,ЦИС под инвест. программу  РАО </v>
          </cell>
        </row>
        <row r="5">
          <cell r="K5" t="str">
            <v>Заемные средства</v>
          </cell>
        </row>
        <row r="6">
          <cell r="K6" t="str">
            <v xml:space="preserve">Заемные средства под инвест. программу  РАО </v>
          </cell>
        </row>
        <row r="7">
          <cell r="K7" t="str">
            <v>Прочие привлеченные средства</v>
          </cell>
        </row>
        <row r="8">
          <cell r="K8" t="str">
            <v xml:space="preserve">Прочие привлеченные средства под инвест. программу  РАО </v>
          </cell>
        </row>
        <row r="9">
          <cell r="K9" t="str">
            <v>Прибыль</v>
          </cell>
        </row>
        <row r="10">
          <cell r="K10" t="str">
            <v xml:space="preserve">Прибыль под инвест. программу  РАО </v>
          </cell>
        </row>
        <row r="11">
          <cell r="K11" t="str">
            <v>Себестоимость (затраты на ремонт)</v>
          </cell>
        </row>
        <row r="12">
          <cell r="K12" t="str">
            <v xml:space="preserve">Себестоимость (затраты на ремонт) под инвест. программу  РАО </v>
          </cell>
        </row>
        <row r="13">
          <cell r="K13" t="str">
            <v>Амортизация</v>
          </cell>
        </row>
        <row r="14">
          <cell r="K14" t="str">
            <v xml:space="preserve">Амортизация под инвест. программу  РАО </v>
          </cell>
        </row>
        <row r="15">
          <cell r="K15" t="str">
            <v>Себестоимость и прибыль</v>
          </cell>
        </row>
        <row r="16">
          <cell r="K16" t="str">
            <v xml:space="preserve">Себестоимость и прибыль под инвест. программу  РАО </v>
          </cell>
        </row>
        <row r="17">
          <cell r="K17" t="str">
            <v>Себестоимость (амортизация)</v>
          </cell>
        </row>
        <row r="18">
          <cell r="K18" t="str">
            <v xml:space="preserve">Себестоимость (амортизация) под инвест. программу  РАО </v>
          </cell>
        </row>
        <row r="19">
          <cell r="K19" t="str">
            <v>Прибыль и амортизация</v>
          </cell>
        </row>
        <row r="20">
          <cell r="K20" t="str">
            <v xml:space="preserve">Прибыль и амортизация под инвест. программу  РАО </v>
          </cell>
        </row>
        <row r="21">
          <cell r="K21" t="str">
            <v>Себестоимость, амортизация, прибыль</v>
          </cell>
        </row>
        <row r="22">
          <cell r="K22" t="str">
            <v xml:space="preserve">Себестоимость, амортизация, прибыль под инвест. программу  РАО </v>
          </cell>
        </row>
        <row r="23">
          <cell r="K23" t="str">
            <v>Себестоимость (НИОКР)</v>
          </cell>
        </row>
        <row r="24">
          <cell r="K24" t="str">
            <v xml:space="preserve">Себестоимость (НИОКР) под инвест. программу  РАО </v>
          </cell>
        </row>
        <row r="25">
          <cell r="K25" t="str">
            <v>Себестоимость (эксплуатационные нужды)</v>
          </cell>
        </row>
        <row r="26">
          <cell r="K26" t="str">
            <v xml:space="preserve">Себестоимость (эксплуатационные нужды) под инвест. программу  РАО </v>
          </cell>
        </row>
        <row r="27">
          <cell r="K27" t="str">
            <v>Себестоимость (техперевооружение и реконструкция)</v>
          </cell>
        </row>
        <row r="28">
          <cell r="K28" t="str">
            <v xml:space="preserve">Себестоимость (техперевооружение и реконструкция) под инвест. программу  РАО </v>
          </cell>
        </row>
        <row r="29">
          <cell r="K29" t="str">
            <v>Централизованный фонд</v>
          </cell>
        </row>
        <row r="30">
          <cell r="K30" t="str">
            <v xml:space="preserve">Централизованный фонд под инвест. программу  РАО </v>
          </cell>
        </row>
        <row r="31">
          <cell r="K31" t="str">
            <v>Прочие</v>
          </cell>
        </row>
        <row r="32">
          <cell r="K32" t="str">
            <v xml:space="preserve">Прочие под инвест. программу  РАО </v>
          </cell>
        </row>
      </sheetData>
      <sheetData sheetId="2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ГКПЗ"/>
      <sheetName val="Справочник"/>
      <sheetName val="Форма_ГКПЗ"/>
    </sheetNames>
    <sheetDataSet>
      <sheetData sheetId="0">
        <row r="3">
          <cell r="K3" t="str">
            <v>Средства РАО ЕЭС России,ЦИС</v>
          </cell>
        </row>
      </sheetData>
      <sheetData sheetId="1" refreshError="1">
        <row r="3">
          <cell r="K3" t="str">
            <v>Средства РАО ЕЭС России,ЦИС</v>
          </cell>
        </row>
        <row r="4">
          <cell r="K4" t="str">
            <v xml:space="preserve">Средства РАО ЕЭС России,ЦИС под инвест. программу  РАО </v>
          </cell>
        </row>
        <row r="5">
          <cell r="K5" t="str">
            <v>Заемные средства</v>
          </cell>
        </row>
        <row r="6">
          <cell r="K6" t="str">
            <v xml:space="preserve">Заемные средства под инвест. программу  РАО </v>
          </cell>
        </row>
        <row r="7">
          <cell r="K7" t="str">
            <v>Прочие привлеченные средства</v>
          </cell>
        </row>
        <row r="8">
          <cell r="K8" t="str">
            <v xml:space="preserve">Прочие привлеченные средства под инвест. программу  РАО </v>
          </cell>
        </row>
        <row r="9">
          <cell r="K9" t="str">
            <v>Прибыль</v>
          </cell>
        </row>
        <row r="10">
          <cell r="K10" t="str">
            <v xml:space="preserve">Прибыль под инвест. программу  РАО </v>
          </cell>
        </row>
        <row r="11">
          <cell r="K11" t="str">
            <v>Себестоимость (затраты на ремонт)</v>
          </cell>
        </row>
        <row r="12">
          <cell r="K12" t="str">
            <v xml:space="preserve">Себестоимость (затраты на ремонт) под инвест. программу  РАО </v>
          </cell>
        </row>
        <row r="13">
          <cell r="K13" t="str">
            <v>Амортизация</v>
          </cell>
        </row>
        <row r="14">
          <cell r="K14" t="str">
            <v xml:space="preserve">Амортизация под инвест. программу  РАО </v>
          </cell>
        </row>
        <row r="15">
          <cell r="K15" t="str">
            <v>Себестоимость и прибыль</v>
          </cell>
        </row>
        <row r="16">
          <cell r="K16" t="str">
            <v xml:space="preserve">Себестоимость и прибыль под инвест. программу  РАО </v>
          </cell>
        </row>
        <row r="17">
          <cell r="K17" t="str">
            <v>Себестоимость (амортизация)</v>
          </cell>
        </row>
        <row r="18">
          <cell r="K18" t="str">
            <v xml:space="preserve">Себестоимость (амортизация) под инвест. программу  РАО </v>
          </cell>
        </row>
        <row r="19">
          <cell r="K19" t="str">
            <v>Прибыль и амортизация</v>
          </cell>
        </row>
        <row r="20">
          <cell r="K20" t="str">
            <v xml:space="preserve">Прибыль и амортизация под инвест. программу  РАО </v>
          </cell>
        </row>
        <row r="21">
          <cell r="K21" t="str">
            <v>Себестоимость, амортизация, прибыль</v>
          </cell>
        </row>
        <row r="22">
          <cell r="K22" t="str">
            <v xml:space="preserve">Себестоимость, амортизация, прибыль под инвест. программу  РАО </v>
          </cell>
        </row>
        <row r="23">
          <cell r="K23" t="str">
            <v>Себестоимость (НИОКР)</v>
          </cell>
        </row>
        <row r="24">
          <cell r="K24" t="str">
            <v xml:space="preserve">Себестоимость (НИОКР) под инвест. программу  РАО </v>
          </cell>
        </row>
        <row r="25">
          <cell r="K25" t="str">
            <v>Себестоимость (эксплуатационные нужды)</v>
          </cell>
        </row>
        <row r="26">
          <cell r="K26" t="str">
            <v xml:space="preserve">Себестоимость (эксплуатационные нужды) под инвест. программу  РАО </v>
          </cell>
        </row>
        <row r="27">
          <cell r="K27" t="str">
            <v>Себестоимость (техперевооружение и реконструкция)</v>
          </cell>
        </row>
        <row r="28">
          <cell r="K28" t="str">
            <v xml:space="preserve">Себестоимость (техперевооружение и реконструкция) под инвест. программу  РАО </v>
          </cell>
        </row>
        <row r="29">
          <cell r="K29" t="str">
            <v>Централизованный фонд</v>
          </cell>
        </row>
        <row r="30">
          <cell r="K30" t="str">
            <v xml:space="preserve">Централизованный фонд под инвест. программу  РАО </v>
          </cell>
        </row>
        <row r="31">
          <cell r="K31" t="str">
            <v>Прочие</v>
          </cell>
        </row>
        <row r="32">
          <cell r="K32" t="str">
            <v xml:space="preserve">Прочие под инвест. программу  РАО </v>
          </cell>
        </row>
      </sheetData>
      <sheetData sheetId="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Коррект"/>
      <sheetName val="Данные"/>
      <sheetName val="Данные(2)"/>
      <sheetName val="Объекты"/>
      <sheetName val="Лист13"/>
      <sheetName val="См-2 Шатурс сети  проект работы"/>
    </sheetNames>
    <sheetDataSet>
      <sheetData sheetId="0">
        <row r="6">
          <cell r="C6" t="str">
            <v>ОАО «Межрегиональная распределительная сетевая компания Юга»</v>
          </cell>
        </row>
      </sheetData>
      <sheetData sheetId="1">
        <row r="6">
          <cell r="C6" t="str">
            <v>ОАО «Межрегиональная распределительная сетевая компания Юга»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7">
          <cell r="B7" t="str">
            <v>ОАО «МРСК Волги»</v>
          </cell>
        </row>
      </sheetData>
      <sheetData sheetId="34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  <row r="70">
          <cell r="B70" t="str">
            <v>1-й квартал</v>
          </cell>
        </row>
        <row r="71">
          <cell r="B71" t="str">
            <v>2-й квартал</v>
          </cell>
        </row>
        <row r="72">
          <cell r="B72" t="str">
            <v>3-й квартал</v>
          </cell>
        </row>
        <row r="73">
          <cell r="B73" t="str">
            <v>4-й квартал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расчет тарифов"/>
      <sheetName val="штат"/>
      <sheetName val="Data"/>
      <sheetName val="т1_15_смета8а_"/>
      <sheetName val="Титульный лист С-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03_97"/>
      <sheetName val="Договоры"/>
      <sheetName val="Смета"/>
      <sheetName val="Справочник"/>
      <sheetName val="УФ-28"/>
      <sheetName val="Январь"/>
      <sheetName val="баланс"/>
      <sheetName val="Лист1"/>
      <sheetName val="ИТ-бюджет"/>
      <sheetName val="даты"/>
    </sheetNames>
    <definedNames>
      <definedName name="Модуль1.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t_Настройки"/>
      <sheetName val="ИТОГИ  по Н,Р,Э,Q"/>
      <sheetName val="Гр5(о)"/>
      <sheetName val="Лист13"/>
      <sheetName val="9. Смета затрат"/>
      <sheetName val="Source"/>
      <sheetName val="тар"/>
      <sheetName val="т1.15(смета8а)"/>
      <sheetName val="Model_RAB_MRSK_sv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1 (2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SMetstrait"/>
      <sheetName val="2001"/>
      <sheetName val="Данные для расчета"/>
      <sheetName val="Справочни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Списки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9. Смета затрат"/>
      <sheetName val="11 Прочие_расчет"/>
      <sheetName val="10. БДР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СВОД (с новой москвой)"/>
      <sheetName val="Корр ИП _2016_2017"/>
      <sheetName val="Расчет НВВ по RAB (2011-2017)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ИТОГИ  по Н,Р,Э,Q"/>
      <sheetName val="t_Настройки"/>
      <sheetName val="тар"/>
      <sheetName val="т1.15(смета8а)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Регионы"/>
      <sheetName val="Справочники"/>
      <sheetName val="16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共機J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писание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</sheetNames>
    <sheetDataSet>
      <sheetData sheetId="0">
        <row r="4">
          <cell r="B4">
            <v>0</v>
          </cell>
        </row>
        <row r="43">
          <cell r="I43">
            <v>0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Технический лист"/>
      <sheetName val="Данные"/>
      <sheetName val="ИТ-бюджет"/>
      <sheetName val="Справочники"/>
      <sheetName val="Макро"/>
      <sheetName val="База"/>
      <sheetName val="17СВОД-ПУ"/>
      <sheetName val="9 глава"/>
    </sheetNames>
    <sheetDataSet>
      <sheetData sheetId="0">
        <row r="5">
          <cell r="H5">
            <v>0.24</v>
          </cell>
        </row>
      </sheetData>
      <sheetData sheetId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2002(v1)"/>
      <sheetName val="Технический лист"/>
      <sheetName val="Макро"/>
      <sheetName val="Данные"/>
      <sheetName val="ИТ-бюджет"/>
      <sheetName val="TEPLO.PREDEL.0911.2"/>
      <sheetName val="17СВОД-ПУ"/>
      <sheetName val="См-2 Шатурс сети  проект работы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Данные"/>
      <sheetName val="ИТ-бюджет"/>
      <sheetName val="TEPLO.PREDEL.0911.2"/>
      <sheetName val="17СВОД-ПУ"/>
      <sheetName val="2002(v1)"/>
      <sheetName val="Технический ли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оэнергия"/>
      <sheetName val="Теплоэнергия"/>
      <sheetName val="даты"/>
      <sheetName val="Технический лист"/>
      <sheetName val="ИТ-бюджет"/>
    </sheetNames>
    <sheetDataSet>
      <sheetData sheetId="0"/>
      <sheetData sheetId="1"/>
      <sheetData sheetId="2">
        <row r="1">
          <cell r="A1" t="str">
            <v>01.01.2000</v>
          </cell>
        </row>
        <row r="2">
          <cell r="A2" t="str">
            <v>01.01.2001</v>
          </cell>
        </row>
        <row r="3">
          <cell r="A3" t="str">
            <v>01.01.2002</v>
          </cell>
        </row>
        <row r="4">
          <cell r="A4" t="str">
            <v>01.01.2003</v>
          </cell>
        </row>
        <row r="5">
          <cell r="A5" t="str">
            <v>01.01.2004</v>
          </cell>
        </row>
      </sheetData>
      <sheetData sheetId="3" refreshError="1"/>
      <sheetData sheetId="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квизиты подразделения"/>
      <sheetName val="динамика задолженности"/>
      <sheetName val="вариант для распечатки"/>
      <sheetName val="справочник"/>
      <sheetName val="свод.табл по ст.ДПН"/>
      <sheetName val="график"/>
      <sheetName val="реквизиты_подразделения"/>
      <sheetName val="динамика_задолженности"/>
      <sheetName val="вариант_для_распечатки"/>
      <sheetName val="свод_табл_по_ст_ДПН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Типы документов</v>
          </cell>
          <cell r="D3" t="str">
            <v>Предмет договора</v>
          </cell>
        </row>
        <row r="4">
          <cell r="D4" t="str">
            <v>Купля-продажа</v>
          </cell>
        </row>
        <row r="5">
          <cell r="D5" t="str">
            <v>Поставка</v>
          </cell>
        </row>
        <row r="6">
          <cell r="D6" t="str">
            <v>Передача в собственность</v>
          </cell>
        </row>
        <row r="7">
          <cell r="D7" t="str">
            <v>Мена</v>
          </cell>
        </row>
        <row r="8">
          <cell r="D8" t="str">
            <v>Аренда</v>
          </cell>
        </row>
        <row r="9">
          <cell r="D9" t="str">
            <v>Подряд</v>
          </cell>
        </row>
        <row r="10">
          <cell r="D10" t="str">
            <v>Предоставление услуг</v>
          </cell>
        </row>
        <row r="11">
          <cell r="D11" t="str">
            <v>Заем</v>
          </cell>
        </row>
        <row r="12">
          <cell r="D12" t="str">
            <v>Соглашение об отступном</v>
          </cell>
        </row>
        <row r="13">
          <cell r="D13" t="str">
            <v>Страхования</v>
          </cell>
        </row>
        <row r="14">
          <cell r="D14" t="str">
            <v>Агентский договор</v>
          </cell>
        </row>
        <row r="15">
          <cell r="D15" t="str">
            <v>Залога</v>
          </cell>
        </row>
        <row r="16">
          <cell r="D16" t="str">
            <v>Цессии</v>
          </cell>
        </row>
        <row r="17">
          <cell r="D17" t="str">
            <v xml:space="preserve">Соглашение о взаиморасчете </v>
          </cell>
        </row>
        <row r="18">
          <cell r="D18" t="str">
            <v>Соглашение о пролонгации договора</v>
          </cell>
        </row>
        <row r="19">
          <cell r="D19" t="str">
            <v>Лицензионный</v>
          </cell>
        </row>
        <row r="20">
          <cell r="D20" t="str">
            <v>О полной материальной ответственности</v>
          </cell>
        </row>
        <row r="21">
          <cell r="D21" t="str">
            <v>Купля-продажа, мена, хранение, передача векселей</v>
          </cell>
        </row>
      </sheetData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квизиты подразделения"/>
      <sheetName val="динамика задолженности"/>
      <sheetName val="вариант для распечатки"/>
      <sheetName val="справочник"/>
      <sheetName val="свод.табл по ст.ДПН"/>
      <sheetName val="график"/>
      <sheetName val="реквизиты_подразделения"/>
      <sheetName val="динамика_задолженности"/>
      <sheetName val="вариант_для_распечатки"/>
      <sheetName val="свод_табл_по_ст_ДПН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Типы документов</v>
          </cell>
          <cell r="D3" t="str">
            <v>Предмет договора</v>
          </cell>
        </row>
        <row r="4">
          <cell r="D4" t="str">
            <v>Купля-продажа</v>
          </cell>
        </row>
        <row r="5">
          <cell r="D5" t="str">
            <v>Поставка</v>
          </cell>
        </row>
        <row r="6">
          <cell r="D6" t="str">
            <v>Передача в собственность</v>
          </cell>
        </row>
        <row r="7">
          <cell r="D7" t="str">
            <v>Мена</v>
          </cell>
        </row>
        <row r="8">
          <cell r="D8" t="str">
            <v>Аренда</v>
          </cell>
        </row>
        <row r="9">
          <cell r="D9" t="str">
            <v>Подряд</v>
          </cell>
        </row>
        <row r="10">
          <cell r="D10" t="str">
            <v>Предоставление услуг</v>
          </cell>
        </row>
        <row r="11">
          <cell r="D11" t="str">
            <v>Заем</v>
          </cell>
        </row>
        <row r="12">
          <cell r="D12" t="str">
            <v>Соглашение об отступном</v>
          </cell>
        </row>
        <row r="13">
          <cell r="D13" t="str">
            <v>Страхования</v>
          </cell>
        </row>
        <row r="14">
          <cell r="D14" t="str">
            <v>Агентский договор</v>
          </cell>
        </row>
        <row r="15">
          <cell r="D15" t="str">
            <v>Залога</v>
          </cell>
        </row>
        <row r="16">
          <cell r="D16" t="str">
            <v>Цессии</v>
          </cell>
        </row>
        <row r="17">
          <cell r="D17" t="str">
            <v xml:space="preserve">Соглашение о взаиморасчете </v>
          </cell>
        </row>
        <row r="18">
          <cell r="D18" t="str">
            <v>Соглашение о пролонгации договора</v>
          </cell>
        </row>
        <row r="19">
          <cell r="D19" t="str">
            <v>Лицензионный</v>
          </cell>
        </row>
        <row r="20">
          <cell r="D20" t="str">
            <v>О полной материальной ответственности</v>
          </cell>
        </row>
        <row r="21">
          <cell r="D21" t="str">
            <v>Купля-продажа, мена, хранение, передача векселей</v>
          </cell>
        </row>
      </sheetData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Работы.База"/>
      <sheetName val="Лист3"/>
    </sheetNames>
    <sheetDataSet>
      <sheetData sheetId="0" refreshError="1"/>
      <sheetData sheetId="1">
        <row r="2">
          <cell r="A2" t="str">
            <v>Разъединители</v>
          </cell>
        </row>
        <row r="3">
          <cell r="A3" t="str">
            <v>Капитальный ремонт разъединителя РЛНД-110</v>
          </cell>
        </row>
        <row r="4">
          <cell r="A4" t="str">
            <v>Капитальный ремонт разъединителя РНДЗ-1-110</v>
          </cell>
        </row>
        <row r="5">
          <cell r="A5" t="str">
            <v>Капитальный ремонт разъединителя РНДЗ-2-110</v>
          </cell>
        </row>
        <row r="6">
          <cell r="A6" t="str">
            <v>Капитальный ремонт разъединителя РЛНД-110</v>
          </cell>
        </row>
        <row r="7">
          <cell r="A7" t="str">
            <v>Капитальный ремонт разъединителя РНДЗ-1-35</v>
          </cell>
        </row>
        <row r="8">
          <cell r="A8" t="str">
            <v>Капитальный ремонт разъединителя РНДЗ-2-35</v>
          </cell>
        </row>
        <row r="9">
          <cell r="A9" t="str">
            <v>Текущий ремонт разъединителя РЛНД-110</v>
          </cell>
        </row>
        <row r="10">
          <cell r="A10" t="str">
            <v>Текущий ремонт разъединителя РНДЗ-1-110</v>
          </cell>
        </row>
        <row r="11">
          <cell r="A11" t="str">
            <v>Текущий ремонт разъединителя РНДЗ-2-110</v>
          </cell>
        </row>
        <row r="12">
          <cell r="A12" t="str">
            <v>Текущий ремонт разъединителя РЛНД-110</v>
          </cell>
        </row>
        <row r="13">
          <cell r="A13" t="str">
            <v>Текущий ремонт разъединителя РНДЗ-1-35</v>
          </cell>
        </row>
        <row r="14">
          <cell r="A14" t="str">
            <v>Текущий ремонт разъединителя РНДЗ-2-35</v>
          </cell>
        </row>
        <row r="15">
          <cell r="A15" t="str">
            <v>Измерительные трансформаторы</v>
          </cell>
        </row>
        <row r="16">
          <cell r="A16" t="str">
            <v>Капитальный ремонт трансформатора тока ТФЗМ-110</v>
          </cell>
        </row>
        <row r="17">
          <cell r="A17" t="str">
            <v>Капитальный ремонт трансформатора тока ТФНМ-35</v>
          </cell>
        </row>
        <row r="18">
          <cell r="A18" t="str">
            <v>Капитальный ремонт трансформатора напряжения НКФ-110</v>
          </cell>
        </row>
        <row r="19">
          <cell r="A19" t="str">
            <v>Капитальный ремонт трансформатора напряжения ЗНОМ-35</v>
          </cell>
        </row>
        <row r="20">
          <cell r="A20" t="str">
            <v>Капитальный ремонт трансформатора напряжения НАМИ-10</v>
          </cell>
        </row>
        <row r="21">
          <cell r="A21" t="str">
            <v>Выключатели</v>
          </cell>
        </row>
        <row r="22">
          <cell r="A22" t="str">
            <v>Капитальный ремонт выключателя ВМТ-110</v>
          </cell>
        </row>
        <row r="23">
          <cell r="A23" t="str">
            <v>Капитальный ремонт выключателя МКП-110</v>
          </cell>
        </row>
        <row r="24">
          <cell r="A24" t="str">
            <v>Капитальный ремонт выключателя С-35</v>
          </cell>
        </row>
        <row r="25">
          <cell r="A25" t="str">
            <v>Капитальный ремонт выключателя ВМП, ВМПП, ВМПЭ-10</v>
          </cell>
        </row>
        <row r="26">
          <cell r="A26" t="str">
            <v>Текущий ремонт выключателя ВМТ-110</v>
          </cell>
        </row>
        <row r="27">
          <cell r="A27" t="str">
            <v>Текущий ремонт выключателя МКП-110</v>
          </cell>
        </row>
        <row r="28">
          <cell r="A28" t="str">
            <v>Текущий ремонт выключателя С-35</v>
          </cell>
        </row>
        <row r="29">
          <cell r="A29" t="str">
            <v>Текущий ремонт выключателя ВМП, ВМПП, ВМПЭ-10</v>
          </cell>
        </row>
        <row r="30">
          <cell r="A30" t="str">
            <v>Текущий ремонт ячеек КРУН-10 кВ</v>
          </cell>
        </row>
        <row r="31">
          <cell r="A31" t="str">
            <v>Отделители и короткозамыкатели</v>
          </cell>
        </row>
        <row r="32">
          <cell r="A32" t="str">
            <v>Капитальный ремонт отделителя ОД-110</v>
          </cell>
        </row>
        <row r="33">
          <cell r="A33" t="str">
            <v>Капитальный ремонт отделителя ОДЗ-110</v>
          </cell>
        </row>
        <row r="34">
          <cell r="A34" t="str">
            <v>Капитальный ремонт отделителя ОД-35</v>
          </cell>
        </row>
        <row r="35">
          <cell r="A35" t="str">
            <v>Капитальный ремонт короткозамыкателя КЗ-110</v>
          </cell>
        </row>
        <row r="36">
          <cell r="A36" t="str">
            <v>Капитальный ремонт короткозамыкателя КЗ-35</v>
          </cell>
        </row>
        <row r="37">
          <cell r="A37" t="str">
            <v>Текущий ремонт отделителя ОД-110</v>
          </cell>
        </row>
        <row r="38">
          <cell r="A38" t="str">
            <v>Текущий ремонт отделителя ОДЗ-110</v>
          </cell>
        </row>
        <row r="39">
          <cell r="A39" t="str">
            <v>Текущий ремонт отделителя ОД-35</v>
          </cell>
        </row>
        <row r="40">
          <cell r="A40" t="str">
            <v>Текущий ремонт короткозамыкателя КЗ-110</v>
          </cell>
        </row>
        <row r="41">
          <cell r="A41" t="str">
            <v>Текущий ремонт короткозамыкателя КЗ-35</v>
          </cell>
        </row>
        <row r="43">
          <cell r="A43" t="str">
            <v>Замены</v>
          </cell>
        </row>
        <row r="44">
          <cell r="A44" t="str">
            <v>Замена РВС-110 на ОПН-110</v>
          </cell>
        </row>
        <row r="45">
          <cell r="A45" t="str">
            <v>Замена ИОС-110 на полимерные изоляторы</v>
          </cell>
        </row>
        <row r="47">
          <cell r="A47" t="str">
            <v>Ремонт заземлителей</v>
          </cell>
        </row>
        <row r="48">
          <cell r="A48" t="str">
            <v xml:space="preserve">Текущий ремонт ТМН-6300/110/10 </v>
          </cell>
        </row>
        <row r="49">
          <cell r="A49" t="str">
            <v>Текущий ремонт ТДН-10000/110/6</v>
          </cell>
        </row>
        <row r="50">
          <cell r="A50" t="str">
            <v>Текущий ремонт ТДТН-10000/110/35/10</v>
          </cell>
        </row>
        <row r="51">
          <cell r="A51" t="str">
            <v>Текущий ремонт ТДТН-16000/110/35/10</v>
          </cell>
        </row>
        <row r="52">
          <cell r="A52" t="str">
            <v>Капитальный ремонт ТСН-10</v>
          </cell>
        </row>
        <row r="53">
          <cell r="A53" t="str">
            <v>Текущий ремонт ТСН-10</v>
          </cell>
        </row>
        <row r="54">
          <cell r="A54" t="str">
            <v>Текущий ремонт ТМ 6300/110/10</v>
          </cell>
        </row>
        <row r="55">
          <cell r="A55" t="str">
            <v>Текущий ремонт ТМ-6300/110/35/10</v>
          </cell>
        </row>
        <row r="56">
          <cell r="A56" t="str">
            <v>Текущий ремонт ТМН-2500/35/10</v>
          </cell>
        </row>
        <row r="57">
          <cell r="A57" t="str">
            <v>Текущий ремонт ТМ-1600/35/10</v>
          </cell>
        </row>
        <row r="58">
          <cell r="A58" t="str">
            <v>Текущий ремонт ТРДН-40000/110-80У1</v>
          </cell>
        </row>
        <row r="59">
          <cell r="A59" t="str">
            <v>Текущий ремонт ТМН-10000/35-72У1</v>
          </cell>
        </row>
        <row r="60">
          <cell r="A60" t="str">
            <v>Текущий ремонт ТМН-10000/35/6,3</v>
          </cell>
        </row>
        <row r="61">
          <cell r="A61" t="str">
            <v>Текущий ремонт ТРДН-40000/110/10</v>
          </cell>
        </row>
        <row r="62">
          <cell r="A62" t="str">
            <v>Текущий ремонт ТДНС-10000/35</v>
          </cell>
        </row>
        <row r="63">
          <cell r="A63" t="str">
            <v>Текущий ремонт ТМ-6300/35/6,3</v>
          </cell>
        </row>
        <row r="64">
          <cell r="A64" t="str">
            <v>Текущий ремонт ТРДН-25000-110/10-10</v>
          </cell>
        </row>
        <row r="65">
          <cell r="A65" t="str">
            <v>Текущий ремонт ТРДН-40000/110-80</v>
          </cell>
        </row>
        <row r="67">
          <cell r="A67" t="str">
            <v>Текущий ремонт ДГК-10</v>
          </cell>
        </row>
        <row r="173">
          <cell r="A173" t="str">
            <v>абракадабра</v>
          </cell>
        </row>
      </sheetData>
      <sheetData sheetId="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.1"/>
      <sheetName val="приложение 1.2"/>
      <sheetName val="Приложение 1.3"/>
      <sheetName val="приложение 1.4"/>
      <sheetName val="приложение 2.2 "/>
      <sheetName val="2.3-ЧГ"/>
      <sheetName val="2.3-Элев"/>
      <sheetName val="2.3-Юго-Зап"/>
      <sheetName val="2.3-Зап"/>
      <sheetName val="2.3-Южн"/>
      <sheetName val="2.3-Аск-Ташт"/>
      <sheetName val="2.3-БелЯр2"/>
      <sheetName val="2.3-Горная"/>
      <sheetName val="приложение 2.3"/>
      <sheetName val="приложение 3.1Черн Гор"/>
      <sheetName val="приложение 3.1 Элев."/>
      <sheetName val="приложение 3.1 ЮгоЗап."/>
      <sheetName val="приложение 3.1 Зап. "/>
      <sheetName val="приложение 3.1 Южная"/>
      <sheetName val="приложение 3.1 Аск-Ташт"/>
      <sheetName val="приложение 3.1 БелЯр2"/>
      <sheetName val="приложение 3.1 Горная"/>
      <sheetName val="приложение 3.1 Карак"/>
      <sheetName val="приложение 3.1 Подсинее"/>
      <sheetName val="приложение 3.1"/>
      <sheetName val="приложение 3.2"/>
      <sheetName val="приложение 4.1"/>
      <sheetName val="приложение 4.2"/>
      <sheetName val="приложение 4.3"/>
      <sheetName val="Списки"/>
      <sheetName val="t_настройки"/>
      <sheetName val="НП-2-12-П"/>
    </sheetNames>
    <sheetDataSet>
      <sheetData sheetId="0">
        <row r="25">
          <cell r="B25" t="str">
            <v>С-341 ПС "Искож" - ПС "Черногорская ЦЭС" Замена провода (Целевая программа замены проводов и грозозащитных тросов, отработавших нормативный срок)</v>
          </cell>
        </row>
        <row r="26">
          <cell r="B26" t="str">
            <v>С-342 ПС "Искож" - ПС "Черногорская ЦЭС" Замена провода (Целевая программа замены проводов и грозозащитных тросов, отработавших нормативный срок)</v>
          </cell>
        </row>
        <row r="27">
          <cell r="B27" t="str">
            <v>Реконструкция С-319 ПС "Лукьяновская" - ПС "Райково", Lобщ.=27,7км (АС-185) (ЦП замены проводов и грозозащитных тросов, отработавших нормативный срок)</v>
          </cell>
        </row>
        <row r="31">
          <cell r="B31" t="str">
            <v>ВЛ-110кВ С-89/90 Абакан-Районная - Расцвет Замена грозотроса 13км (ЦП замены проводов и грозозащитных тросов, отработавших нормативный срок)</v>
          </cell>
        </row>
        <row r="32">
          <cell r="B32" t="str">
            <v>ВЛ-110кВ С-319 ПС Лукьяновка - ПС Райково Замена проводов и грозозащитных тросов отработавших нормативный срок</v>
          </cell>
        </row>
        <row r="33">
          <cell r="B33" t="str">
            <v>ВЛ-110кВ "Туим-Шира" С-335 замена провода АС-70 на АС-120 и грозотроса - 5,073 км и С-335/336 замена грозотроса - 340 метров (ЦП замены проводов и грозозащитных тросов, отработавших нормативный срок)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4.9989318521683403E-2"/>
    <pageSetUpPr fitToPage="1"/>
  </sheetPr>
  <dimension ref="A2:DY1778"/>
  <sheetViews>
    <sheetView showZeros="0" tabSelected="1" view="pageBreakPreview" topLeftCell="A4" zoomScale="80" zoomScaleNormal="90" zoomScaleSheetLayoutView="80" workbookViewId="0">
      <pane xSplit="2" ySplit="10" topLeftCell="C371" activePane="bottomRight" state="frozen"/>
      <selection activeCell="P21" sqref="P21"/>
      <selection pane="topRight" activeCell="P21" sqref="P21"/>
      <selection pane="bottomLeft" activeCell="P21" sqref="P21"/>
      <selection pane="bottomRight" activeCell="D30" sqref="D30"/>
    </sheetView>
  </sheetViews>
  <sheetFormatPr defaultRowHeight="15" x14ac:dyDescent="0.25"/>
  <cols>
    <col min="1" max="1" width="10.85546875" style="13" customWidth="1"/>
    <col min="2" max="2" width="71.42578125" style="14" customWidth="1"/>
    <col min="3" max="3" width="15.85546875" style="15" customWidth="1"/>
    <col min="4" max="4" width="19" style="13" customWidth="1"/>
    <col min="5" max="5" width="22.42578125" style="13" customWidth="1"/>
    <col min="6" max="6" width="23.85546875" style="13" customWidth="1"/>
    <col min="7" max="7" width="40.42578125" style="13" customWidth="1"/>
    <col min="8" max="8" width="14.28515625" style="16" customWidth="1"/>
    <col min="9" max="9" width="13.5703125" style="16" customWidth="1"/>
    <col min="10" max="10" width="18.28515625" style="16" customWidth="1"/>
    <col min="11" max="129" width="9.140625" style="16"/>
    <col min="130" max="16384" width="9.140625" style="13"/>
  </cols>
  <sheetData>
    <row r="2" spans="1:129" ht="18.75" x14ac:dyDescent="0.25">
      <c r="E2" s="260" t="s">
        <v>0</v>
      </c>
      <c r="F2" s="260"/>
      <c r="G2" s="260"/>
    </row>
    <row r="3" spans="1:129" ht="18.75" x14ac:dyDescent="0.25">
      <c r="E3" s="261" t="s">
        <v>1</v>
      </c>
      <c r="F3" s="261"/>
      <c r="G3" s="261"/>
    </row>
    <row r="4" spans="1:129" ht="18.75" x14ac:dyDescent="0.25">
      <c r="E4" s="17"/>
      <c r="F4" s="17"/>
    </row>
    <row r="5" spans="1:129" ht="18.75" x14ac:dyDescent="0.25">
      <c r="E5" s="17"/>
      <c r="F5" s="17"/>
      <c r="G5" s="18" t="s">
        <v>2</v>
      </c>
    </row>
    <row r="6" spans="1:129" ht="88.5" customHeight="1" x14ac:dyDescent="0.25">
      <c r="E6" s="17"/>
      <c r="F6" s="19"/>
      <c r="G6" s="18" t="s">
        <v>3422</v>
      </c>
    </row>
    <row r="7" spans="1:129" ht="18.75" hidden="1" customHeight="1" x14ac:dyDescent="0.25">
      <c r="E7" s="17"/>
      <c r="F7" s="262"/>
      <c r="G7" s="262"/>
    </row>
    <row r="8" spans="1:129" ht="18.75" hidden="1" customHeight="1" x14ac:dyDescent="0.25">
      <c r="E8" s="17"/>
      <c r="G8" s="20"/>
    </row>
    <row r="9" spans="1:129" ht="37.5" customHeight="1" x14ac:dyDescent="0.25">
      <c r="A9" s="21"/>
      <c r="F9" s="22"/>
      <c r="G9" s="22"/>
    </row>
    <row r="10" spans="1:129" ht="93.75" customHeight="1" x14ac:dyDescent="0.25">
      <c r="A10" s="263" t="s">
        <v>2118</v>
      </c>
      <c r="B10" s="261"/>
      <c r="C10" s="263"/>
      <c r="D10" s="263"/>
      <c r="E10" s="263"/>
      <c r="F10" s="263"/>
      <c r="G10" s="263"/>
    </row>
    <row r="11" spans="1:129" x14ac:dyDescent="0.25">
      <c r="A11" s="23"/>
    </row>
    <row r="12" spans="1:129" ht="66" x14ac:dyDescent="0.25">
      <c r="A12" s="57" t="s">
        <v>3</v>
      </c>
      <c r="B12" s="59" t="s">
        <v>4</v>
      </c>
      <c r="C12" s="53" t="s">
        <v>5</v>
      </c>
      <c r="D12" s="57" t="s">
        <v>6</v>
      </c>
      <c r="E12" s="57" t="s">
        <v>7</v>
      </c>
      <c r="F12" s="57" t="s">
        <v>8</v>
      </c>
      <c r="G12" s="57" t="s">
        <v>9</v>
      </c>
      <c r="H12" s="27"/>
    </row>
    <row r="13" spans="1:129" ht="16.5" x14ac:dyDescent="0.25">
      <c r="A13" s="57">
        <v>1</v>
      </c>
      <c r="B13" s="59">
        <v>2</v>
      </c>
      <c r="C13" s="53">
        <v>3</v>
      </c>
      <c r="D13" s="57">
        <v>4</v>
      </c>
      <c r="E13" s="57">
        <v>5</v>
      </c>
      <c r="F13" s="57">
        <v>6</v>
      </c>
      <c r="G13" s="57">
        <v>7</v>
      </c>
      <c r="H13" s="27"/>
    </row>
    <row r="14" spans="1:129" s="28" customFormat="1" ht="16.5" x14ac:dyDescent="0.25">
      <c r="A14" s="57" t="s">
        <v>10</v>
      </c>
      <c r="B14" s="59" t="s">
        <v>11</v>
      </c>
      <c r="C14" s="53" t="s">
        <v>12</v>
      </c>
      <c r="D14" s="60" t="s">
        <v>12</v>
      </c>
      <c r="E14" s="70">
        <f>E15+E158+E265</f>
        <v>195553</v>
      </c>
      <c r="F14" s="70">
        <f>F15+F158+F265</f>
        <v>763874.61778904521</v>
      </c>
      <c r="G14" s="70">
        <f>G15+G158+G265</f>
        <v>272521.99697000027</v>
      </c>
      <c r="H14" s="27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</row>
    <row r="15" spans="1:129" s="33" customFormat="1" ht="16.5" x14ac:dyDescent="0.25">
      <c r="A15" s="57" t="s">
        <v>13</v>
      </c>
      <c r="B15" s="59" t="s">
        <v>14</v>
      </c>
      <c r="C15" s="53" t="s">
        <v>12</v>
      </c>
      <c r="D15" s="60" t="s">
        <v>12</v>
      </c>
      <c r="E15" s="54">
        <f>E16+E105</f>
        <v>6629</v>
      </c>
      <c r="F15" s="54">
        <f>F16+F105</f>
        <v>5737.0599999999995</v>
      </c>
      <c r="G15" s="54">
        <f>G16+G105</f>
        <v>7887.2125399999995</v>
      </c>
      <c r="H15" s="27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</row>
    <row r="16" spans="1:129" s="38" customFormat="1" ht="16.5" x14ac:dyDescent="0.25">
      <c r="A16" s="51" t="s">
        <v>15</v>
      </c>
      <c r="B16" s="59" t="s">
        <v>16</v>
      </c>
      <c r="C16" s="53" t="s">
        <v>12</v>
      </c>
      <c r="D16" s="60" t="s">
        <v>12</v>
      </c>
      <c r="E16" s="54">
        <f>E17+E30+E43+E92</f>
        <v>6629</v>
      </c>
      <c r="F16" s="54">
        <f>F17+F30+F43+F92</f>
        <v>5737.0599999999995</v>
      </c>
      <c r="G16" s="54">
        <f>G17+G30+G43+G92</f>
        <v>7887.2125399999995</v>
      </c>
      <c r="H16" s="27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</row>
    <row r="17" spans="1:129" s="43" customFormat="1" ht="16.5" x14ac:dyDescent="0.25">
      <c r="A17" s="51" t="s">
        <v>17</v>
      </c>
      <c r="B17" s="59" t="s">
        <v>18</v>
      </c>
      <c r="C17" s="53" t="s">
        <v>12</v>
      </c>
      <c r="D17" s="60" t="s">
        <v>12</v>
      </c>
      <c r="E17" s="54">
        <f>E18+E20+E22+E24+E26+E28</f>
        <v>0</v>
      </c>
      <c r="F17" s="54">
        <f>F18+F20+F22+F24+F26+F28</f>
        <v>0</v>
      </c>
      <c r="G17" s="54">
        <f>G18+G20+G22+G24+G26+G28</f>
        <v>0</v>
      </c>
      <c r="H17" s="27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</row>
    <row r="18" spans="1:129" s="48" customFormat="1" ht="16.5" x14ac:dyDescent="0.25">
      <c r="A18" s="51" t="s">
        <v>19</v>
      </c>
      <c r="B18" s="59" t="s">
        <v>20</v>
      </c>
      <c r="C18" s="53" t="s">
        <v>12</v>
      </c>
      <c r="D18" s="60" t="s">
        <v>12</v>
      </c>
      <c r="E18" s="54">
        <f>SUBTOTAL(9,E19)</f>
        <v>0</v>
      </c>
      <c r="F18" s="54">
        <f>SUBTOTAL(9,F19)</f>
        <v>0</v>
      </c>
      <c r="G18" s="54">
        <f>SUBTOTAL(9,G19)</f>
        <v>0</v>
      </c>
      <c r="H18" s="27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</row>
    <row r="19" spans="1:129" ht="16.5" hidden="1" x14ac:dyDescent="0.25">
      <c r="A19" s="24" t="s">
        <v>21</v>
      </c>
      <c r="B19" s="49"/>
      <c r="C19" s="26"/>
      <c r="D19" s="50"/>
      <c r="E19" s="50"/>
      <c r="F19" s="50"/>
      <c r="G19" s="50"/>
      <c r="H19" s="27">
        <f>IFERROR(VLOOKUP(B19,'Приложение 5 МУ1135 (город)'!B$1:C$3343,2,),)</f>
        <v>0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</row>
    <row r="20" spans="1:129" s="48" customFormat="1" ht="16.5" x14ac:dyDescent="0.25">
      <c r="A20" s="51" t="s">
        <v>22</v>
      </c>
      <c r="B20" s="59" t="s">
        <v>23</v>
      </c>
      <c r="C20" s="53" t="s">
        <v>12</v>
      </c>
      <c r="D20" s="60" t="s">
        <v>12</v>
      </c>
      <c r="E20" s="54">
        <f>SUBTOTAL(9,E21)</f>
        <v>0</v>
      </c>
      <c r="F20" s="54">
        <f>SUBTOTAL(9,F21)</f>
        <v>0</v>
      </c>
      <c r="G20" s="54">
        <f>SUBTOTAL(9,G21)</f>
        <v>0</v>
      </c>
      <c r="H20" s="2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</row>
    <row r="21" spans="1:129" ht="16.5" hidden="1" x14ac:dyDescent="0.25">
      <c r="A21" s="24" t="s">
        <v>21</v>
      </c>
      <c r="B21" s="49"/>
      <c r="C21" s="26"/>
      <c r="D21" s="50"/>
      <c r="E21" s="50"/>
      <c r="F21" s="50"/>
      <c r="G21" s="50"/>
      <c r="H21" s="27">
        <f>IFERROR(VLOOKUP(B21,'Приложение 5 МУ1135 (город)'!B$1:C$3343,2,),)</f>
        <v>0</v>
      </c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</row>
    <row r="22" spans="1:129" s="48" customFormat="1" ht="16.5" x14ac:dyDescent="0.25">
      <c r="A22" s="51" t="s">
        <v>24</v>
      </c>
      <c r="B22" s="59" t="s">
        <v>25</v>
      </c>
      <c r="C22" s="53" t="s">
        <v>12</v>
      </c>
      <c r="D22" s="60" t="s">
        <v>12</v>
      </c>
      <c r="E22" s="54">
        <f>SUBTOTAL(9,E23)</f>
        <v>0</v>
      </c>
      <c r="F22" s="54">
        <f>SUBTOTAL(9,F23)</f>
        <v>0</v>
      </c>
      <c r="G22" s="54">
        <f>SUBTOTAL(9,G23)</f>
        <v>0</v>
      </c>
      <c r="H22" s="27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</row>
    <row r="23" spans="1:129" ht="16.5" hidden="1" x14ac:dyDescent="0.25">
      <c r="A23" s="24" t="s">
        <v>21</v>
      </c>
      <c r="B23" s="49"/>
      <c r="C23" s="26"/>
      <c r="D23" s="50"/>
      <c r="E23" s="50"/>
      <c r="F23" s="50"/>
      <c r="G23" s="50"/>
      <c r="H23" s="27">
        <f>IFERROR(VLOOKUP(B23,'Приложение 5 МУ1135 (город)'!B$1:C$3343,2,),)</f>
        <v>0</v>
      </c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</row>
    <row r="24" spans="1:129" s="48" customFormat="1" ht="16.5" x14ac:dyDescent="0.25">
      <c r="A24" s="51" t="s">
        <v>26</v>
      </c>
      <c r="B24" s="59" t="s">
        <v>27</v>
      </c>
      <c r="C24" s="53" t="s">
        <v>12</v>
      </c>
      <c r="D24" s="60" t="s">
        <v>12</v>
      </c>
      <c r="E24" s="54">
        <f>SUBTOTAL(9,E25)</f>
        <v>0</v>
      </c>
      <c r="F24" s="54">
        <f>SUBTOTAL(9,F25)</f>
        <v>0</v>
      </c>
      <c r="G24" s="54">
        <f>SUBTOTAL(9,G25)</f>
        <v>0</v>
      </c>
      <c r="H24" s="27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</row>
    <row r="25" spans="1:129" ht="16.5" hidden="1" x14ac:dyDescent="0.25">
      <c r="A25" s="24" t="s">
        <v>21</v>
      </c>
      <c r="B25" s="49"/>
      <c r="C25" s="26"/>
      <c r="D25" s="50"/>
      <c r="E25" s="50"/>
      <c r="F25" s="50"/>
      <c r="G25" s="50"/>
      <c r="H25" s="27">
        <f>IFERROR(VLOOKUP(B25,'Приложение 5 МУ1135 (город)'!B$1:C$3343,2,),)</f>
        <v>0</v>
      </c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</row>
    <row r="26" spans="1:129" s="48" customFormat="1" ht="16.5" x14ac:dyDescent="0.25">
      <c r="A26" s="51" t="s">
        <v>28</v>
      </c>
      <c r="B26" s="59" t="s">
        <v>29</v>
      </c>
      <c r="C26" s="53" t="s">
        <v>12</v>
      </c>
      <c r="D26" s="60" t="s">
        <v>12</v>
      </c>
      <c r="E26" s="54">
        <f>SUBTOTAL(9,E27)</f>
        <v>0</v>
      </c>
      <c r="F26" s="54">
        <f>SUBTOTAL(9,F27)</f>
        <v>0</v>
      </c>
      <c r="G26" s="54">
        <f>SUBTOTAL(9,G27)</f>
        <v>0</v>
      </c>
      <c r="H26" s="27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</row>
    <row r="27" spans="1:129" ht="16.5" hidden="1" x14ac:dyDescent="0.25">
      <c r="A27" s="24" t="s">
        <v>21</v>
      </c>
      <c r="B27" s="49"/>
      <c r="C27" s="26"/>
      <c r="D27" s="50"/>
      <c r="E27" s="50"/>
      <c r="F27" s="50"/>
      <c r="G27" s="50"/>
      <c r="H27" s="27">
        <f>IFERROR(VLOOKUP(B27,'Приложение 5 МУ1135 (город)'!B$1:C$3343,2,),)</f>
        <v>0</v>
      </c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</row>
    <row r="28" spans="1:129" s="48" customFormat="1" ht="16.5" x14ac:dyDescent="0.25">
      <c r="A28" s="51" t="s">
        <v>30</v>
      </c>
      <c r="B28" s="59" t="s">
        <v>31</v>
      </c>
      <c r="C28" s="53" t="s">
        <v>12</v>
      </c>
      <c r="D28" s="60" t="s">
        <v>12</v>
      </c>
      <c r="E28" s="54">
        <f>SUBTOTAL(9,E29)</f>
        <v>0</v>
      </c>
      <c r="F28" s="54">
        <f>SUBTOTAL(9,F29)</f>
        <v>0</v>
      </c>
      <c r="G28" s="54">
        <f>SUBTOTAL(9,G29)</f>
        <v>0</v>
      </c>
      <c r="H28" s="27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</row>
    <row r="29" spans="1:129" ht="16.5" hidden="1" x14ac:dyDescent="0.25">
      <c r="A29" s="24" t="s">
        <v>21</v>
      </c>
      <c r="B29" s="49"/>
      <c r="C29" s="26"/>
      <c r="D29" s="50"/>
      <c r="E29" s="50"/>
      <c r="F29" s="50"/>
      <c r="G29" s="50"/>
      <c r="H29" s="27">
        <f>IFERROR(VLOOKUP(B29,'Приложение 5 МУ1135 (город)'!B$1:C$3343,2,),)</f>
        <v>0</v>
      </c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</row>
    <row r="30" spans="1:129" s="43" customFormat="1" ht="16.5" x14ac:dyDescent="0.25">
      <c r="A30" s="51" t="s">
        <v>32</v>
      </c>
      <c r="B30" s="59" t="s">
        <v>33</v>
      </c>
      <c r="C30" s="53" t="s">
        <v>12</v>
      </c>
      <c r="D30" s="60" t="s">
        <v>12</v>
      </c>
      <c r="E30" s="54">
        <f>E31+E33+E35+E37+E39+E41</f>
        <v>0</v>
      </c>
      <c r="F30" s="54">
        <f>F31+F33+F35+F37+F39+F41</f>
        <v>0</v>
      </c>
      <c r="G30" s="54">
        <f>G31+G33+G35+G37+G39+G41</f>
        <v>0</v>
      </c>
      <c r="H30" s="27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</row>
    <row r="31" spans="1:129" s="48" customFormat="1" ht="16.5" x14ac:dyDescent="0.25">
      <c r="A31" s="51" t="s">
        <v>34</v>
      </c>
      <c r="B31" s="59" t="s">
        <v>20</v>
      </c>
      <c r="C31" s="53" t="s">
        <v>12</v>
      </c>
      <c r="D31" s="60" t="s">
        <v>12</v>
      </c>
      <c r="E31" s="54">
        <f>SUBTOTAL(9,E32)</f>
        <v>0</v>
      </c>
      <c r="F31" s="54">
        <f>SUBTOTAL(9,F32)</f>
        <v>0</v>
      </c>
      <c r="G31" s="54">
        <f>SUBTOTAL(9,G32)</f>
        <v>0</v>
      </c>
      <c r="H31" s="27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</row>
    <row r="32" spans="1:129" ht="16.5" hidden="1" x14ac:dyDescent="0.25">
      <c r="A32" s="24" t="s">
        <v>21</v>
      </c>
      <c r="B32" s="49"/>
      <c r="C32" s="26"/>
      <c r="D32" s="50"/>
      <c r="E32" s="50"/>
      <c r="F32" s="50"/>
      <c r="G32" s="50"/>
      <c r="H32" s="27">
        <f>IFERROR(VLOOKUP(B32,'Приложение 5 МУ1135 (город)'!B$1:C$3343,2,),)</f>
        <v>0</v>
      </c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</row>
    <row r="33" spans="1:129" s="48" customFormat="1" ht="16.5" x14ac:dyDescent="0.25">
      <c r="A33" s="51" t="s">
        <v>35</v>
      </c>
      <c r="B33" s="59" t="s">
        <v>23</v>
      </c>
      <c r="C33" s="53" t="s">
        <v>12</v>
      </c>
      <c r="D33" s="60" t="s">
        <v>12</v>
      </c>
      <c r="E33" s="54">
        <f>SUBTOTAL(9,E34)</f>
        <v>0</v>
      </c>
      <c r="F33" s="54">
        <f>SUBTOTAL(9,F34)</f>
        <v>0</v>
      </c>
      <c r="G33" s="54">
        <f>SUBTOTAL(9,G34)</f>
        <v>0</v>
      </c>
      <c r="H33" s="27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</row>
    <row r="34" spans="1:129" ht="16.5" hidden="1" x14ac:dyDescent="0.25">
      <c r="A34" s="24" t="s">
        <v>21</v>
      </c>
      <c r="B34" s="49"/>
      <c r="C34" s="26"/>
      <c r="D34" s="50"/>
      <c r="E34" s="50"/>
      <c r="F34" s="50"/>
      <c r="G34" s="50"/>
      <c r="H34" s="27">
        <f>IFERROR(VLOOKUP(B34,'Приложение 5 МУ1135 (город)'!B$1:C$3343,2,),)</f>
        <v>0</v>
      </c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</row>
    <row r="35" spans="1:129" s="48" customFormat="1" ht="16.5" x14ac:dyDescent="0.25">
      <c r="A35" s="51" t="s">
        <v>36</v>
      </c>
      <c r="B35" s="59" t="s">
        <v>25</v>
      </c>
      <c r="C35" s="53" t="s">
        <v>12</v>
      </c>
      <c r="D35" s="60" t="s">
        <v>12</v>
      </c>
      <c r="E35" s="54">
        <f>SUBTOTAL(9,E36)</f>
        <v>0</v>
      </c>
      <c r="F35" s="54">
        <f>SUBTOTAL(9,F36)</f>
        <v>0</v>
      </c>
      <c r="G35" s="54">
        <f>SUBTOTAL(9,G36)</f>
        <v>0</v>
      </c>
      <c r="H35" s="27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</row>
    <row r="36" spans="1:129" ht="16.5" hidden="1" x14ac:dyDescent="0.25">
      <c r="A36" s="24" t="s">
        <v>21</v>
      </c>
      <c r="B36" s="49"/>
      <c r="C36" s="26"/>
      <c r="D36" s="50"/>
      <c r="E36" s="50"/>
      <c r="F36" s="50"/>
      <c r="G36" s="50"/>
      <c r="H36" s="27">
        <f>IFERROR(VLOOKUP(B36,'Приложение 5 МУ1135 (город)'!B$1:C$3343,2,),)</f>
        <v>0</v>
      </c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</row>
    <row r="37" spans="1:129" s="48" customFormat="1" ht="16.5" x14ac:dyDescent="0.25">
      <c r="A37" s="51" t="s">
        <v>37</v>
      </c>
      <c r="B37" s="59" t="s">
        <v>27</v>
      </c>
      <c r="C37" s="53" t="s">
        <v>12</v>
      </c>
      <c r="D37" s="60" t="s">
        <v>12</v>
      </c>
      <c r="E37" s="54">
        <f>SUBTOTAL(9,E38)</f>
        <v>0</v>
      </c>
      <c r="F37" s="54">
        <f>SUBTOTAL(9,F38)</f>
        <v>0</v>
      </c>
      <c r="G37" s="54">
        <f>SUBTOTAL(9,G38)</f>
        <v>0</v>
      </c>
      <c r="H37" s="27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</row>
    <row r="38" spans="1:129" ht="16.5" hidden="1" x14ac:dyDescent="0.25">
      <c r="A38" s="24" t="s">
        <v>21</v>
      </c>
      <c r="B38" s="49"/>
      <c r="C38" s="26"/>
      <c r="D38" s="50"/>
      <c r="E38" s="50"/>
      <c r="F38" s="50"/>
      <c r="G38" s="50"/>
      <c r="H38" s="27">
        <f>IFERROR(VLOOKUP(B38,'Приложение 5 МУ1135 (город)'!B$1:C$3343,2,),)</f>
        <v>0</v>
      </c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</row>
    <row r="39" spans="1:129" s="48" customFormat="1" ht="16.5" x14ac:dyDescent="0.25">
      <c r="A39" s="51" t="s">
        <v>38</v>
      </c>
      <c r="B39" s="59" t="s">
        <v>29</v>
      </c>
      <c r="C39" s="53" t="s">
        <v>12</v>
      </c>
      <c r="D39" s="60" t="s">
        <v>12</v>
      </c>
      <c r="E39" s="54">
        <f>SUBTOTAL(9,E40)</f>
        <v>0</v>
      </c>
      <c r="F39" s="54">
        <f>SUBTOTAL(9,F40)</f>
        <v>0</v>
      </c>
      <c r="G39" s="54">
        <f>SUBTOTAL(9,G40)</f>
        <v>0</v>
      </c>
      <c r="H39" s="27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</row>
    <row r="40" spans="1:129" ht="16.5" hidden="1" x14ac:dyDescent="0.25">
      <c r="A40" s="24" t="s">
        <v>21</v>
      </c>
      <c r="B40" s="49"/>
      <c r="C40" s="26"/>
      <c r="D40" s="50"/>
      <c r="E40" s="50"/>
      <c r="F40" s="50"/>
      <c r="G40" s="50"/>
      <c r="H40" s="27">
        <f>IFERROR(VLOOKUP(B40,'Приложение 5 МУ1135 (город)'!B$1:C$3343,2,),)</f>
        <v>0</v>
      </c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</row>
    <row r="41" spans="1:129" s="48" customFormat="1" ht="16.5" x14ac:dyDescent="0.25">
      <c r="A41" s="51" t="s">
        <v>39</v>
      </c>
      <c r="B41" s="59" t="s">
        <v>31</v>
      </c>
      <c r="C41" s="53" t="s">
        <v>12</v>
      </c>
      <c r="D41" s="60" t="s">
        <v>12</v>
      </c>
      <c r="E41" s="54">
        <f>SUBTOTAL(9,E42)</f>
        <v>0</v>
      </c>
      <c r="F41" s="54">
        <f>SUBTOTAL(9,F42)</f>
        <v>0</v>
      </c>
      <c r="G41" s="54">
        <f>SUBTOTAL(9,G42)</f>
        <v>0</v>
      </c>
      <c r="H41" s="27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</row>
    <row r="42" spans="1:129" ht="16.5" hidden="1" x14ac:dyDescent="0.25">
      <c r="A42" s="24" t="s">
        <v>21</v>
      </c>
      <c r="B42" s="49"/>
      <c r="C42" s="26"/>
      <c r="D42" s="50"/>
      <c r="E42" s="50"/>
      <c r="F42" s="50"/>
      <c r="G42" s="50"/>
      <c r="H42" s="27">
        <f>IFERROR(VLOOKUP(B42,'Приложение 5 МУ1135 (город)'!B$1:C$3343,2,),)</f>
        <v>0</v>
      </c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</row>
    <row r="43" spans="1:129" s="43" customFormat="1" ht="16.5" x14ac:dyDescent="0.25">
      <c r="A43" s="51" t="s">
        <v>40</v>
      </c>
      <c r="B43" s="59" t="s">
        <v>41</v>
      </c>
      <c r="C43" s="53" t="s">
        <v>12</v>
      </c>
      <c r="D43" s="60" t="s">
        <v>12</v>
      </c>
      <c r="E43" s="54">
        <f>E44+E54+E84+E86+E88+E90</f>
        <v>6629</v>
      </c>
      <c r="F43" s="54">
        <f>F44+F54+F84+F86+F88+F90</f>
        <v>5737.0599999999995</v>
      </c>
      <c r="G43" s="54">
        <f>G44+G54+G84+G86+G88+G90</f>
        <v>7887.2125399999995</v>
      </c>
      <c r="H43" s="27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</row>
    <row r="44" spans="1:129" s="48" customFormat="1" ht="16.5" x14ac:dyDescent="0.25">
      <c r="A44" s="51" t="s">
        <v>42</v>
      </c>
      <c r="B44" s="59" t="s">
        <v>20</v>
      </c>
      <c r="C44" s="53" t="s">
        <v>12</v>
      </c>
      <c r="D44" s="60" t="s">
        <v>12</v>
      </c>
      <c r="E44" s="54">
        <f>SUBTOTAL(9,E45:E53)</f>
        <v>995</v>
      </c>
      <c r="F44" s="54">
        <f t="shared" ref="F44:G44" si="0">SUBTOTAL(9,F45:F53)</f>
        <v>1155.06</v>
      </c>
      <c r="G44" s="54">
        <f t="shared" si="0"/>
        <v>927.60625999999991</v>
      </c>
      <c r="H44" s="27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</row>
    <row r="45" spans="1:129" s="27" customFormat="1" ht="33" x14ac:dyDescent="0.25">
      <c r="A45" s="51"/>
      <c r="B45" s="52" t="s">
        <v>43</v>
      </c>
      <c r="C45" s="53">
        <v>2017</v>
      </c>
      <c r="D45" s="54">
        <v>0.4</v>
      </c>
      <c r="E45" s="54">
        <v>20</v>
      </c>
      <c r="F45" s="55">
        <v>128.34</v>
      </c>
      <c r="G45" s="54">
        <v>15.10097</v>
      </c>
      <c r="L45" s="56"/>
    </row>
    <row r="46" spans="1:129" s="27" customFormat="1" ht="16.5" x14ac:dyDescent="0.25">
      <c r="A46" s="51"/>
      <c r="B46" s="52" t="s">
        <v>44</v>
      </c>
      <c r="C46" s="53">
        <v>2017</v>
      </c>
      <c r="D46" s="54">
        <v>0.4</v>
      </c>
      <c r="E46" s="54">
        <v>96</v>
      </c>
      <c r="F46" s="55">
        <v>128.34</v>
      </c>
      <c r="G46" s="54">
        <v>24.743880000000001</v>
      </c>
    </row>
    <row r="47" spans="1:129" s="27" customFormat="1" ht="16.5" x14ac:dyDescent="0.25">
      <c r="A47" s="51"/>
      <c r="B47" s="52" t="s">
        <v>45</v>
      </c>
      <c r="C47" s="53">
        <v>2017</v>
      </c>
      <c r="D47" s="54">
        <v>0.4</v>
      </c>
      <c r="E47" s="54">
        <v>78</v>
      </c>
      <c r="F47" s="55">
        <v>128.34</v>
      </c>
      <c r="G47" s="54">
        <v>86.915270000000007</v>
      </c>
    </row>
    <row r="48" spans="1:129" s="27" customFormat="1" ht="16.5" x14ac:dyDescent="0.25">
      <c r="A48" s="51"/>
      <c r="B48" s="52" t="s">
        <v>2119</v>
      </c>
      <c r="C48" s="53">
        <v>2018</v>
      </c>
      <c r="D48" s="54">
        <v>0.4</v>
      </c>
      <c r="E48" s="54">
        <v>84</v>
      </c>
      <c r="F48" s="55">
        <v>128.34</v>
      </c>
      <c r="G48" s="54">
        <v>64.317160000000001</v>
      </c>
    </row>
    <row r="49" spans="1:129" s="27" customFormat="1" ht="16.5" x14ac:dyDescent="0.25">
      <c r="A49" s="51"/>
      <c r="B49" s="52" t="s">
        <v>2120</v>
      </c>
      <c r="C49" s="53">
        <v>2018</v>
      </c>
      <c r="D49" s="54">
        <v>0.4</v>
      </c>
      <c r="E49" s="54">
        <v>100</v>
      </c>
      <c r="F49" s="55">
        <v>128.34</v>
      </c>
      <c r="G49" s="54">
        <v>249.92241000000001</v>
      </c>
    </row>
    <row r="50" spans="1:129" s="27" customFormat="1" ht="16.5" x14ac:dyDescent="0.25">
      <c r="A50" s="51"/>
      <c r="B50" s="52" t="s">
        <v>2121</v>
      </c>
      <c r="C50" s="53">
        <v>2018</v>
      </c>
      <c r="D50" s="54">
        <v>0.4</v>
      </c>
      <c r="E50" s="54">
        <v>153</v>
      </c>
      <c r="F50" s="55">
        <v>128.34</v>
      </c>
      <c r="G50" s="54">
        <v>139.97989000000001</v>
      </c>
    </row>
    <row r="51" spans="1:129" s="27" customFormat="1" ht="16.5" x14ac:dyDescent="0.25">
      <c r="A51" s="51"/>
      <c r="B51" s="52" t="s">
        <v>2122</v>
      </c>
      <c r="C51" s="53">
        <v>2018</v>
      </c>
      <c r="D51" s="54">
        <v>0.4</v>
      </c>
      <c r="E51" s="54">
        <v>56</v>
      </c>
      <c r="F51" s="55">
        <v>128.34</v>
      </c>
      <c r="G51" s="54">
        <v>71.065970000000007</v>
      </c>
    </row>
    <row r="52" spans="1:129" s="27" customFormat="1" ht="16.5" x14ac:dyDescent="0.25">
      <c r="A52" s="51"/>
      <c r="B52" s="52" t="s">
        <v>2123</v>
      </c>
      <c r="C52" s="53">
        <v>2018</v>
      </c>
      <c r="D52" s="54">
        <v>0.4</v>
      </c>
      <c r="E52" s="54">
        <v>351</v>
      </c>
      <c r="F52" s="55">
        <v>128.34</v>
      </c>
      <c r="G52" s="54">
        <v>221.80761999999999</v>
      </c>
    </row>
    <row r="53" spans="1:129" s="27" customFormat="1" ht="16.5" x14ac:dyDescent="0.25">
      <c r="A53" s="51"/>
      <c r="B53" s="52" t="s">
        <v>2124</v>
      </c>
      <c r="C53" s="53">
        <v>2018</v>
      </c>
      <c r="D53" s="54">
        <v>0.4</v>
      </c>
      <c r="E53" s="54">
        <v>57</v>
      </c>
      <c r="F53" s="55">
        <v>128.34</v>
      </c>
      <c r="G53" s="54">
        <v>53.753089999999993</v>
      </c>
    </row>
    <row r="54" spans="1:129" s="48" customFormat="1" ht="16.5" customHeight="1" x14ac:dyDescent="0.25">
      <c r="A54" s="51" t="s">
        <v>46</v>
      </c>
      <c r="B54" s="59" t="s">
        <v>23</v>
      </c>
      <c r="C54" s="53" t="s">
        <v>12</v>
      </c>
      <c r="D54" s="60" t="s">
        <v>12</v>
      </c>
      <c r="E54" s="54">
        <f>SUBTOTAL(9,E55:E83)</f>
        <v>5634</v>
      </c>
      <c r="F54" s="54">
        <f>SUBTOTAL(9,F55:F83)</f>
        <v>4582</v>
      </c>
      <c r="G54" s="54">
        <f>SUBTOTAL(9,G55:G83)</f>
        <v>6959.60628</v>
      </c>
      <c r="H54" s="27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</row>
    <row r="55" spans="1:129" s="48" customFormat="1" ht="16.5" customHeight="1" x14ac:dyDescent="0.25">
      <c r="A55" s="57"/>
      <c r="B55" s="52" t="s">
        <v>2125</v>
      </c>
      <c r="C55" s="53">
        <v>2018</v>
      </c>
      <c r="D55" s="54">
        <v>0.4</v>
      </c>
      <c r="E55" s="54">
        <v>927</v>
      </c>
      <c r="F55" s="54">
        <v>158</v>
      </c>
      <c r="G55" s="54">
        <v>1073.7424699999999</v>
      </c>
      <c r="H55" s="27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</row>
    <row r="56" spans="1:129" ht="16.5" x14ac:dyDescent="0.25">
      <c r="A56" s="57" t="s">
        <v>21</v>
      </c>
      <c r="B56" s="52" t="s">
        <v>2126</v>
      </c>
      <c r="C56" s="53">
        <v>2018</v>
      </c>
      <c r="D56" s="54">
        <v>0.4</v>
      </c>
      <c r="E56" s="54">
        <v>47</v>
      </c>
      <c r="F56" s="54">
        <v>158</v>
      </c>
      <c r="G56" s="54">
        <v>86.122990000000001</v>
      </c>
      <c r="H56" s="27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</row>
    <row r="57" spans="1:129" s="48" customFormat="1" ht="16.5" customHeight="1" x14ac:dyDescent="0.25">
      <c r="A57" s="57"/>
      <c r="B57" s="52" t="s">
        <v>2127</v>
      </c>
      <c r="C57" s="53">
        <v>2018</v>
      </c>
      <c r="D57" s="54">
        <v>0.4</v>
      </c>
      <c r="E57" s="54">
        <v>252</v>
      </c>
      <c r="F57" s="54">
        <v>158</v>
      </c>
      <c r="G57" s="54">
        <v>216.51957000000002</v>
      </c>
      <c r="H57" s="27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</row>
    <row r="58" spans="1:129" ht="16.5" x14ac:dyDescent="0.25">
      <c r="A58" s="57" t="s">
        <v>21</v>
      </c>
      <c r="B58" s="52" t="s">
        <v>2128</v>
      </c>
      <c r="C58" s="53">
        <v>2018</v>
      </c>
      <c r="D58" s="54">
        <v>0.4</v>
      </c>
      <c r="E58" s="54">
        <v>186</v>
      </c>
      <c r="F58" s="54">
        <v>158</v>
      </c>
      <c r="G58" s="54">
        <v>185.87548999999999</v>
      </c>
      <c r="H58" s="27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</row>
    <row r="59" spans="1:129" ht="16.5" x14ac:dyDescent="0.25">
      <c r="A59" s="57"/>
      <c r="B59" s="52" t="s">
        <v>2129</v>
      </c>
      <c r="C59" s="53">
        <v>2018</v>
      </c>
      <c r="D59" s="54">
        <v>0.4</v>
      </c>
      <c r="E59" s="54">
        <v>75</v>
      </c>
      <c r="F59" s="54">
        <v>158</v>
      </c>
      <c r="G59" s="54">
        <v>104.87449000000001</v>
      </c>
      <c r="H59" s="27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</row>
    <row r="60" spans="1:129" s="48" customFormat="1" ht="16.5" customHeight="1" x14ac:dyDescent="0.25">
      <c r="A60" s="57"/>
      <c r="B60" s="52" t="s">
        <v>2130</v>
      </c>
      <c r="C60" s="53">
        <v>2018</v>
      </c>
      <c r="D60" s="54">
        <v>0.4</v>
      </c>
      <c r="E60" s="54">
        <v>85</v>
      </c>
      <c r="F60" s="54">
        <v>158</v>
      </c>
      <c r="G60" s="54">
        <v>117.08581</v>
      </c>
      <c r="H60" s="27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</row>
    <row r="61" spans="1:129" ht="16.5" x14ac:dyDescent="0.25">
      <c r="A61" s="57" t="s">
        <v>21</v>
      </c>
      <c r="B61" s="52" t="s">
        <v>2131</v>
      </c>
      <c r="C61" s="53">
        <v>2018</v>
      </c>
      <c r="D61" s="54">
        <v>0.4</v>
      </c>
      <c r="E61" s="54">
        <v>58</v>
      </c>
      <c r="F61" s="54">
        <v>158</v>
      </c>
      <c r="G61" s="54">
        <v>113.53153999999999</v>
      </c>
      <c r="H61" s="27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</row>
    <row r="62" spans="1:129" s="48" customFormat="1" ht="16.5" customHeight="1" x14ac:dyDescent="0.25">
      <c r="A62" s="57"/>
      <c r="B62" s="52" t="s">
        <v>2132</v>
      </c>
      <c r="C62" s="53">
        <v>2018</v>
      </c>
      <c r="D62" s="54">
        <v>0.4</v>
      </c>
      <c r="E62" s="54">
        <v>239</v>
      </c>
      <c r="F62" s="54">
        <v>158</v>
      </c>
      <c r="G62" s="54">
        <v>300.57797999999997</v>
      </c>
      <c r="H62" s="27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</row>
    <row r="63" spans="1:129" ht="16.5" x14ac:dyDescent="0.25">
      <c r="A63" s="57" t="s">
        <v>21</v>
      </c>
      <c r="B63" s="52" t="s">
        <v>2133</v>
      </c>
      <c r="C63" s="53">
        <v>2018</v>
      </c>
      <c r="D63" s="54">
        <v>0.4</v>
      </c>
      <c r="E63" s="54">
        <v>551</v>
      </c>
      <c r="F63" s="54">
        <v>158</v>
      </c>
      <c r="G63" s="54">
        <v>561.87331000000006</v>
      </c>
      <c r="H63" s="27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</row>
    <row r="64" spans="1:129" s="27" customFormat="1" ht="16.5" customHeight="1" x14ac:dyDescent="0.25">
      <c r="A64" s="57"/>
      <c r="B64" s="52" t="s">
        <v>2134</v>
      </c>
      <c r="C64" s="53">
        <v>2018</v>
      </c>
      <c r="D64" s="54">
        <v>0.4</v>
      </c>
      <c r="E64" s="54">
        <v>131</v>
      </c>
      <c r="F64" s="54">
        <v>158</v>
      </c>
      <c r="G64" s="54">
        <v>511.67513000000002</v>
      </c>
    </row>
    <row r="65" spans="1:129" ht="16.5" x14ac:dyDescent="0.25">
      <c r="A65" s="57" t="s">
        <v>21</v>
      </c>
      <c r="B65" s="52" t="s">
        <v>2135</v>
      </c>
      <c r="C65" s="53">
        <v>2018</v>
      </c>
      <c r="D65" s="54">
        <v>0.4</v>
      </c>
      <c r="E65" s="54">
        <v>29</v>
      </c>
      <c r="F65" s="54">
        <v>158</v>
      </c>
      <c r="G65" s="54">
        <v>79.293669999999992</v>
      </c>
      <c r="H65" s="27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</row>
    <row r="66" spans="1:129" s="48" customFormat="1" ht="16.5" customHeight="1" x14ac:dyDescent="0.25">
      <c r="A66" s="57"/>
      <c r="B66" s="52" t="s">
        <v>2136</v>
      </c>
      <c r="C66" s="53">
        <v>2018</v>
      </c>
      <c r="D66" s="54">
        <v>0.4</v>
      </c>
      <c r="E66" s="54">
        <v>407</v>
      </c>
      <c r="F66" s="54">
        <v>158</v>
      </c>
      <c r="G66" s="54">
        <v>437.12584000000004</v>
      </c>
      <c r="H66" s="27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</row>
    <row r="67" spans="1:129" ht="16.5" x14ac:dyDescent="0.25">
      <c r="A67" s="57" t="s">
        <v>21</v>
      </c>
      <c r="B67" s="52" t="s">
        <v>2137</v>
      </c>
      <c r="C67" s="53">
        <v>2018</v>
      </c>
      <c r="D67" s="54">
        <v>0.4</v>
      </c>
      <c r="E67" s="54">
        <v>92</v>
      </c>
      <c r="F67" s="54">
        <v>158</v>
      </c>
      <c r="G67" s="54">
        <v>146.51598000000001</v>
      </c>
      <c r="H67" s="27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</row>
    <row r="68" spans="1:129" s="48" customFormat="1" ht="16.5" customHeight="1" x14ac:dyDescent="0.25">
      <c r="A68" s="57"/>
      <c r="B68" s="52" t="s">
        <v>2138</v>
      </c>
      <c r="C68" s="53">
        <v>2018</v>
      </c>
      <c r="D68" s="54">
        <v>0.4</v>
      </c>
      <c r="E68" s="54">
        <v>48</v>
      </c>
      <c r="F68" s="54">
        <v>158</v>
      </c>
      <c r="G68" s="54">
        <v>80.13642999999999</v>
      </c>
      <c r="H68" s="27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</row>
    <row r="69" spans="1:129" ht="16.5" x14ac:dyDescent="0.25">
      <c r="A69" s="57" t="s">
        <v>21</v>
      </c>
      <c r="B69" s="52" t="s">
        <v>2139</v>
      </c>
      <c r="C69" s="53">
        <v>2018</v>
      </c>
      <c r="D69" s="54">
        <v>0.4</v>
      </c>
      <c r="E69" s="54">
        <v>37</v>
      </c>
      <c r="F69" s="54">
        <v>158</v>
      </c>
      <c r="G69" s="54">
        <v>91.191789999999997</v>
      </c>
      <c r="H69" s="27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</row>
    <row r="70" spans="1:129" s="48" customFormat="1" ht="16.5" customHeight="1" x14ac:dyDescent="0.25">
      <c r="A70" s="57"/>
      <c r="B70" s="52" t="s">
        <v>2140</v>
      </c>
      <c r="C70" s="53">
        <v>2018</v>
      </c>
      <c r="D70" s="54">
        <v>0.4</v>
      </c>
      <c r="E70" s="54">
        <v>32</v>
      </c>
      <c r="F70" s="54">
        <v>158</v>
      </c>
      <c r="G70" s="54">
        <v>81.379390000000001</v>
      </c>
      <c r="H70" s="27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</row>
    <row r="71" spans="1:129" ht="16.5" x14ac:dyDescent="0.25">
      <c r="A71" s="57" t="s">
        <v>21</v>
      </c>
      <c r="B71" s="52" t="s">
        <v>2141</v>
      </c>
      <c r="C71" s="53">
        <v>2018</v>
      </c>
      <c r="D71" s="54">
        <v>0.4</v>
      </c>
      <c r="E71" s="54">
        <v>33</v>
      </c>
      <c r="F71" s="54">
        <v>158</v>
      </c>
      <c r="G71" s="54">
        <v>81.739500000000007</v>
      </c>
      <c r="H71" s="27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</row>
    <row r="72" spans="1:129" s="48" customFormat="1" ht="16.5" customHeight="1" x14ac:dyDescent="0.25">
      <c r="A72" s="57"/>
      <c r="B72" s="52" t="s">
        <v>2142</v>
      </c>
      <c r="C72" s="53">
        <v>2018</v>
      </c>
      <c r="D72" s="54">
        <v>0.4</v>
      </c>
      <c r="E72" s="54">
        <v>33</v>
      </c>
      <c r="F72" s="54">
        <v>158</v>
      </c>
      <c r="G72" s="54">
        <v>95.349890000000002</v>
      </c>
      <c r="H72" s="27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</row>
    <row r="73" spans="1:129" ht="16.5" x14ac:dyDescent="0.25">
      <c r="A73" s="57" t="s">
        <v>21</v>
      </c>
      <c r="B73" s="52" t="s">
        <v>2143</v>
      </c>
      <c r="C73" s="53">
        <v>2018</v>
      </c>
      <c r="D73" s="54">
        <v>0.4</v>
      </c>
      <c r="E73" s="54">
        <v>39</v>
      </c>
      <c r="F73" s="54">
        <v>158</v>
      </c>
      <c r="G73" s="54">
        <v>108.64717</v>
      </c>
      <c r="H73" s="27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</row>
    <row r="74" spans="1:129" s="48" customFormat="1" ht="16.5" customHeight="1" x14ac:dyDescent="0.25">
      <c r="A74" s="57"/>
      <c r="B74" s="52" t="s">
        <v>2144</v>
      </c>
      <c r="C74" s="53">
        <v>2018</v>
      </c>
      <c r="D74" s="54">
        <v>0.4</v>
      </c>
      <c r="E74" s="54">
        <v>100</v>
      </c>
      <c r="F74" s="54">
        <v>158</v>
      </c>
      <c r="G74" s="54">
        <v>79.871399999999994</v>
      </c>
      <c r="H74" s="27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</row>
    <row r="75" spans="1:129" ht="16.5" x14ac:dyDescent="0.25">
      <c r="A75" s="57" t="s">
        <v>21</v>
      </c>
      <c r="B75" s="52" t="s">
        <v>2145</v>
      </c>
      <c r="C75" s="53">
        <v>2018</v>
      </c>
      <c r="D75" s="54">
        <v>0.4</v>
      </c>
      <c r="E75" s="54">
        <v>277</v>
      </c>
      <c r="F75" s="54">
        <v>158</v>
      </c>
      <c r="G75" s="54">
        <v>425.05720000000002</v>
      </c>
      <c r="H75" s="27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</row>
    <row r="76" spans="1:129" s="48" customFormat="1" ht="16.5" customHeight="1" x14ac:dyDescent="0.25">
      <c r="A76" s="57"/>
      <c r="B76" s="52" t="s">
        <v>2146</v>
      </c>
      <c r="C76" s="53">
        <v>2018</v>
      </c>
      <c r="D76" s="54">
        <v>0.4</v>
      </c>
      <c r="E76" s="54">
        <v>106</v>
      </c>
      <c r="F76" s="54">
        <v>158</v>
      </c>
      <c r="G76" s="54">
        <v>169.94129999999998</v>
      </c>
      <c r="H76" s="27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</row>
    <row r="77" spans="1:129" ht="16.5" x14ac:dyDescent="0.25">
      <c r="A77" s="57" t="s">
        <v>21</v>
      </c>
      <c r="B77" s="52" t="s">
        <v>2147</v>
      </c>
      <c r="C77" s="53">
        <v>2018</v>
      </c>
      <c r="D77" s="54">
        <v>0.4</v>
      </c>
      <c r="E77" s="54">
        <v>25</v>
      </c>
      <c r="F77" s="54">
        <v>158</v>
      </c>
      <c r="G77" s="54">
        <v>52.000879999999995</v>
      </c>
      <c r="H77" s="27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</row>
    <row r="78" spans="1:129" s="48" customFormat="1" ht="16.5" customHeight="1" x14ac:dyDescent="0.25">
      <c r="A78" s="57"/>
      <c r="B78" s="52" t="s">
        <v>2148</v>
      </c>
      <c r="C78" s="53">
        <v>2018</v>
      </c>
      <c r="D78" s="54">
        <v>0.4</v>
      </c>
      <c r="E78" s="54">
        <v>666</v>
      </c>
      <c r="F78" s="54">
        <v>158</v>
      </c>
      <c r="G78" s="54">
        <v>556.506485</v>
      </c>
      <c r="H78" s="27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</row>
    <row r="79" spans="1:129" ht="16.5" x14ac:dyDescent="0.25">
      <c r="A79" s="57" t="s">
        <v>21</v>
      </c>
      <c r="B79" s="52" t="s">
        <v>2149</v>
      </c>
      <c r="C79" s="53">
        <v>2018</v>
      </c>
      <c r="D79" s="54">
        <v>0.4</v>
      </c>
      <c r="E79" s="54">
        <v>137</v>
      </c>
      <c r="F79" s="54">
        <v>158</v>
      </c>
      <c r="G79" s="54">
        <v>283.23881499999999</v>
      </c>
      <c r="H79" s="27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</row>
    <row r="80" spans="1:129" s="48" customFormat="1" ht="16.5" customHeight="1" x14ac:dyDescent="0.25">
      <c r="A80" s="57"/>
      <c r="B80" s="52" t="s">
        <v>2150</v>
      </c>
      <c r="C80" s="53">
        <v>2018</v>
      </c>
      <c r="D80" s="54">
        <v>0.4</v>
      </c>
      <c r="E80" s="54">
        <v>122</v>
      </c>
      <c r="F80" s="54">
        <v>158</v>
      </c>
      <c r="G80" s="54">
        <v>145.65985000000001</v>
      </c>
      <c r="H80" s="27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</row>
    <row r="81" spans="1:129" ht="16.5" x14ac:dyDescent="0.25">
      <c r="A81" s="57" t="s">
        <v>21</v>
      </c>
      <c r="B81" s="52" t="s">
        <v>2151</v>
      </c>
      <c r="C81" s="53">
        <v>2018</v>
      </c>
      <c r="D81" s="54">
        <v>0.4</v>
      </c>
      <c r="E81" s="54">
        <v>120</v>
      </c>
      <c r="F81" s="54">
        <v>158</v>
      </c>
      <c r="G81" s="54">
        <v>132.45760999999999</v>
      </c>
      <c r="H81" s="27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</row>
    <row r="82" spans="1:129" ht="16.5" x14ac:dyDescent="0.25">
      <c r="A82" s="57" t="s">
        <v>21</v>
      </c>
      <c r="B82" s="52" t="s">
        <v>2152</v>
      </c>
      <c r="C82" s="53">
        <v>2018</v>
      </c>
      <c r="D82" s="54">
        <v>0.4</v>
      </c>
      <c r="E82" s="54">
        <v>655</v>
      </c>
      <c r="F82" s="54">
        <v>158</v>
      </c>
      <c r="G82" s="54">
        <v>506.04253000000006</v>
      </c>
      <c r="H82" s="27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</row>
    <row r="83" spans="1:129" ht="16.5" x14ac:dyDescent="0.25">
      <c r="A83" s="57" t="s">
        <v>21</v>
      </c>
      <c r="B83" s="52" t="s">
        <v>2153</v>
      </c>
      <c r="C83" s="53">
        <v>2018</v>
      </c>
      <c r="D83" s="54">
        <v>0.4</v>
      </c>
      <c r="E83" s="54">
        <v>125</v>
      </c>
      <c r="F83" s="54">
        <v>158</v>
      </c>
      <c r="G83" s="54">
        <v>135.57176999999999</v>
      </c>
      <c r="H83" s="27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</row>
    <row r="84" spans="1:129" s="48" customFormat="1" ht="16.5" x14ac:dyDescent="0.25">
      <c r="A84" s="51" t="s">
        <v>47</v>
      </c>
      <c r="B84" s="59" t="s">
        <v>25</v>
      </c>
      <c r="C84" s="53" t="s">
        <v>12</v>
      </c>
      <c r="D84" s="60" t="s">
        <v>12</v>
      </c>
      <c r="E84" s="54">
        <f>SUBTOTAL(9,E85)</f>
        <v>0</v>
      </c>
      <c r="F84" s="54">
        <f>SUBTOTAL(9,F85)</f>
        <v>0</v>
      </c>
      <c r="G84" s="54">
        <f>SUBTOTAL(9,G85)</f>
        <v>0</v>
      </c>
      <c r="H84" s="27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</row>
    <row r="85" spans="1:129" ht="16.5" hidden="1" x14ac:dyDescent="0.25">
      <c r="A85" s="24" t="s">
        <v>21</v>
      </c>
      <c r="B85" s="49"/>
      <c r="C85" s="26"/>
      <c r="D85" s="50"/>
      <c r="E85" s="50"/>
      <c r="F85" s="50"/>
      <c r="G85" s="50"/>
      <c r="H85" s="27">
        <f>IFERROR(VLOOKUP(B85,'Приложение 5 МУ1135 (город)'!B$1:C$3343,2,),)</f>
        <v>0</v>
      </c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</row>
    <row r="86" spans="1:129" s="48" customFormat="1" ht="16.5" x14ac:dyDescent="0.25">
      <c r="A86" s="51" t="s">
        <v>48</v>
      </c>
      <c r="B86" s="59" t="s">
        <v>27</v>
      </c>
      <c r="C86" s="53" t="s">
        <v>12</v>
      </c>
      <c r="D86" s="60" t="s">
        <v>12</v>
      </c>
      <c r="E86" s="54">
        <f>SUBTOTAL(9,E87)</f>
        <v>0</v>
      </c>
      <c r="F86" s="54">
        <f>SUBTOTAL(9,F87)</f>
        <v>0</v>
      </c>
      <c r="G86" s="54">
        <f>SUBTOTAL(9,G87)</f>
        <v>0</v>
      </c>
      <c r="H86" s="27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</row>
    <row r="87" spans="1:129" ht="16.5" hidden="1" x14ac:dyDescent="0.25">
      <c r="A87" s="24" t="s">
        <v>21</v>
      </c>
      <c r="B87" s="49"/>
      <c r="C87" s="26"/>
      <c r="D87" s="50"/>
      <c r="E87" s="50"/>
      <c r="F87" s="50"/>
      <c r="G87" s="50"/>
      <c r="H87" s="27">
        <f>IFERROR(VLOOKUP(B87,'Приложение 5 МУ1135 (город)'!B$1:C$3343,2,),)</f>
        <v>0</v>
      </c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</row>
    <row r="88" spans="1:129" s="48" customFormat="1" ht="16.5" x14ac:dyDescent="0.25">
      <c r="A88" s="51" t="s">
        <v>49</v>
      </c>
      <c r="B88" s="59" t="s">
        <v>29</v>
      </c>
      <c r="C88" s="53" t="s">
        <v>12</v>
      </c>
      <c r="D88" s="60" t="s">
        <v>12</v>
      </c>
      <c r="E88" s="54">
        <f>SUBTOTAL(9,E89)</f>
        <v>0</v>
      </c>
      <c r="F88" s="54">
        <f>SUBTOTAL(9,F89)</f>
        <v>0</v>
      </c>
      <c r="G88" s="54">
        <f>SUBTOTAL(9,G89)</f>
        <v>0</v>
      </c>
      <c r="H88" s="27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</row>
    <row r="89" spans="1:129" ht="16.5" hidden="1" x14ac:dyDescent="0.25">
      <c r="A89" s="24" t="s">
        <v>21</v>
      </c>
      <c r="B89" s="49"/>
      <c r="C89" s="26"/>
      <c r="D89" s="50"/>
      <c r="E89" s="50"/>
      <c r="F89" s="50"/>
      <c r="G89" s="50"/>
      <c r="H89" s="27">
        <f>IFERROR(VLOOKUP(B89,'Приложение 5 МУ1135 (город)'!B$1:C$3343,2,),)</f>
        <v>0</v>
      </c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</row>
    <row r="90" spans="1:129" s="48" customFormat="1" ht="16.5" x14ac:dyDescent="0.25">
      <c r="A90" s="51" t="s">
        <v>50</v>
      </c>
      <c r="B90" s="59" t="s">
        <v>31</v>
      </c>
      <c r="C90" s="53" t="s">
        <v>12</v>
      </c>
      <c r="D90" s="60" t="s">
        <v>12</v>
      </c>
      <c r="E90" s="54">
        <f>SUBTOTAL(9,E91)</f>
        <v>0</v>
      </c>
      <c r="F90" s="54">
        <f>SUBTOTAL(9,F91)</f>
        <v>0</v>
      </c>
      <c r="G90" s="54">
        <f>SUBTOTAL(9,G91)</f>
        <v>0</v>
      </c>
      <c r="H90" s="27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</row>
    <row r="91" spans="1:129" ht="16.5" hidden="1" x14ac:dyDescent="0.25">
      <c r="A91" s="24" t="s">
        <v>21</v>
      </c>
      <c r="B91" s="49"/>
      <c r="C91" s="26"/>
      <c r="D91" s="50"/>
      <c r="E91" s="50"/>
      <c r="F91" s="50"/>
      <c r="G91" s="50"/>
      <c r="H91" s="27">
        <f>IFERROR(VLOOKUP(B91,'Приложение 5 МУ1135 (город)'!B$1:C$3343,2,),)</f>
        <v>0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</row>
    <row r="92" spans="1:129" s="43" customFormat="1" ht="16.5" x14ac:dyDescent="0.25">
      <c r="A92" s="51" t="s">
        <v>51</v>
      </c>
      <c r="B92" s="59" t="s">
        <v>52</v>
      </c>
      <c r="C92" s="53" t="s">
        <v>12</v>
      </c>
      <c r="D92" s="60" t="s">
        <v>12</v>
      </c>
      <c r="E92" s="54">
        <f>E93+E95+E97+E99+E101+E103</f>
        <v>0</v>
      </c>
      <c r="F92" s="54">
        <f>F93+F95+F97+F99+F101+F103</f>
        <v>0</v>
      </c>
      <c r="G92" s="54">
        <f>G93+G95+G97+G99+G101+G103</f>
        <v>0</v>
      </c>
      <c r="H92" s="27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</row>
    <row r="93" spans="1:129" s="48" customFormat="1" ht="16.5" x14ac:dyDescent="0.25">
      <c r="A93" s="51" t="s">
        <v>53</v>
      </c>
      <c r="B93" s="59" t="s">
        <v>20</v>
      </c>
      <c r="C93" s="53" t="s">
        <v>12</v>
      </c>
      <c r="D93" s="60" t="s">
        <v>12</v>
      </c>
      <c r="E93" s="54">
        <f>SUBTOTAL(9,E94)</f>
        <v>0</v>
      </c>
      <c r="F93" s="54">
        <f>SUBTOTAL(9,F94)</f>
        <v>0</v>
      </c>
      <c r="G93" s="54">
        <f>SUBTOTAL(9,G94)</f>
        <v>0</v>
      </c>
      <c r="H93" s="27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</row>
    <row r="94" spans="1:129" ht="16.5" hidden="1" x14ac:dyDescent="0.25">
      <c r="A94" s="24" t="s">
        <v>21</v>
      </c>
      <c r="B94" s="49"/>
      <c r="C94" s="26"/>
      <c r="D94" s="50"/>
      <c r="E94" s="50"/>
      <c r="F94" s="50"/>
      <c r="G94" s="50"/>
      <c r="H94" s="27">
        <f>IFERROR(VLOOKUP(B94,'Приложение 5 МУ1135 (город)'!B$1:C$3343,2,),)</f>
        <v>0</v>
      </c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</row>
    <row r="95" spans="1:129" s="48" customFormat="1" ht="16.5" x14ac:dyDescent="0.25">
      <c r="A95" s="51" t="s">
        <v>54</v>
      </c>
      <c r="B95" s="59" t="s">
        <v>23</v>
      </c>
      <c r="C95" s="53" t="s">
        <v>12</v>
      </c>
      <c r="D95" s="60" t="s">
        <v>12</v>
      </c>
      <c r="E95" s="54">
        <f>SUBTOTAL(9,E96)</f>
        <v>0</v>
      </c>
      <c r="F95" s="54">
        <f>SUBTOTAL(9,F96)</f>
        <v>0</v>
      </c>
      <c r="G95" s="54">
        <f>SUBTOTAL(9,G96)</f>
        <v>0</v>
      </c>
      <c r="H95" s="27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</row>
    <row r="96" spans="1:129" ht="16.5" hidden="1" x14ac:dyDescent="0.25">
      <c r="A96" s="24" t="s">
        <v>21</v>
      </c>
      <c r="B96" s="49"/>
      <c r="C96" s="26"/>
      <c r="D96" s="50"/>
      <c r="E96" s="50"/>
      <c r="F96" s="50"/>
      <c r="G96" s="50"/>
      <c r="H96" s="27">
        <f>IFERROR(VLOOKUP(B96,'Приложение 5 МУ1135 (город)'!B$1:C$3343,2,),)</f>
        <v>0</v>
      </c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</row>
    <row r="97" spans="1:129" s="48" customFormat="1" ht="16.5" x14ac:dyDescent="0.25">
      <c r="A97" s="51" t="s">
        <v>55</v>
      </c>
      <c r="B97" s="59" t="s">
        <v>25</v>
      </c>
      <c r="C97" s="53" t="s">
        <v>12</v>
      </c>
      <c r="D97" s="60" t="s">
        <v>12</v>
      </c>
      <c r="E97" s="54">
        <f>SUBTOTAL(9,E98)</f>
        <v>0</v>
      </c>
      <c r="F97" s="54">
        <f>SUBTOTAL(9,F98)</f>
        <v>0</v>
      </c>
      <c r="G97" s="54">
        <f>SUBTOTAL(9,G98)</f>
        <v>0</v>
      </c>
      <c r="H97" s="27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</row>
    <row r="98" spans="1:129" ht="16.5" hidden="1" x14ac:dyDescent="0.25">
      <c r="A98" s="24" t="s">
        <v>21</v>
      </c>
      <c r="B98" s="49"/>
      <c r="C98" s="26"/>
      <c r="D98" s="50"/>
      <c r="E98" s="50"/>
      <c r="F98" s="50"/>
      <c r="G98" s="50"/>
      <c r="H98" s="27">
        <f>IFERROR(VLOOKUP(B98,'Приложение 5 МУ1135 (город)'!B$1:C$3343,2,),)</f>
        <v>0</v>
      </c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</row>
    <row r="99" spans="1:129" s="48" customFormat="1" ht="16.5" x14ac:dyDescent="0.25">
      <c r="A99" s="51" t="s">
        <v>56</v>
      </c>
      <c r="B99" s="59" t="s">
        <v>27</v>
      </c>
      <c r="C99" s="53" t="s">
        <v>12</v>
      </c>
      <c r="D99" s="60" t="s">
        <v>12</v>
      </c>
      <c r="E99" s="54">
        <f>SUBTOTAL(9,E100)</f>
        <v>0</v>
      </c>
      <c r="F99" s="54">
        <f>SUBTOTAL(9,F100)</f>
        <v>0</v>
      </c>
      <c r="G99" s="54">
        <f>SUBTOTAL(9,G100)</f>
        <v>0</v>
      </c>
      <c r="H99" s="27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</row>
    <row r="100" spans="1:129" ht="16.5" hidden="1" x14ac:dyDescent="0.25">
      <c r="A100" s="24" t="s">
        <v>21</v>
      </c>
      <c r="B100" s="49"/>
      <c r="C100" s="26"/>
      <c r="D100" s="50"/>
      <c r="E100" s="50"/>
      <c r="F100" s="50"/>
      <c r="G100" s="50"/>
      <c r="H100" s="27">
        <f>IFERROR(VLOOKUP(B100,'Приложение 5 МУ1135 (город)'!B$1:C$3343,2,),)</f>
        <v>0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</row>
    <row r="101" spans="1:129" s="48" customFormat="1" ht="16.5" x14ac:dyDescent="0.25">
      <c r="A101" s="51" t="s">
        <v>57</v>
      </c>
      <c r="B101" s="59" t="s">
        <v>29</v>
      </c>
      <c r="C101" s="53" t="s">
        <v>12</v>
      </c>
      <c r="D101" s="60" t="s">
        <v>12</v>
      </c>
      <c r="E101" s="54">
        <f>SUBTOTAL(9,E102)</f>
        <v>0</v>
      </c>
      <c r="F101" s="54">
        <f>SUBTOTAL(9,F102)</f>
        <v>0</v>
      </c>
      <c r="G101" s="54">
        <f>SUBTOTAL(9,G102)</f>
        <v>0</v>
      </c>
      <c r="H101" s="27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</row>
    <row r="102" spans="1:129" ht="16.5" hidden="1" x14ac:dyDescent="0.25">
      <c r="A102" s="24" t="s">
        <v>21</v>
      </c>
      <c r="B102" s="49"/>
      <c r="C102" s="26"/>
      <c r="D102" s="50"/>
      <c r="E102" s="50"/>
      <c r="F102" s="50"/>
      <c r="G102" s="50"/>
      <c r="H102" s="27">
        <f>IFERROR(VLOOKUP(B102,'Приложение 5 МУ1135 (город)'!B$1:C$3343,2,),)</f>
        <v>0</v>
      </c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</row>
    <row r="103" spans="1:129" s="48" customFormat="1" ht="16.5" x14ac:dyDescent="0.25">
      <c r="A103" s="51" t="s">
        <v>58</v>
      </c>
      <c r="B103" s="59" t="s">
        <v>31</v>
      </c>
      <c r="C103" s="53" t="s">
        <v>12</v>
      </c>
      <c r="D103" s="60" t="s">
        <v>12</v>
      </c>
      <c r="E103" s="54">
        <f>SUBTOTAL(9,E104)</f>
        <v>0</v>
      </c>
      <c r="F103" s="54">
        <f>SUBTOTAL(9,F104)</f>
        <v>0</v>
      </c>
      <c r="G103" s="54">
        <f>SUBTOTAL(9,G104)</f>
        <v>0</v>
      </c>
      <c r="H103" s="27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</row>
    <row r="104" spans="1:129" ht="16.5" hidden="1" x14ac:dyDescent="0.25">
      <c r="A104" s="24" t="s">
        <v>21</v>
      </c>
      <c r="B104" s="49"/>
      <c r="C104" s="26"/>
      <c r="D104" s="50"/>
      <c r="E104" s="50"/>
      <c r="F104" s="50"/>
      <c r="G104" s="50"/>
      <c r="H104" s="27">
        <f>IFERROR(VLOOKUP(B104,'Приложение 5 МУ1135 (город)'!B$1:C$3343,2,),)</f>
        <v>0</v>
      </c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</row>
    <row r="105" spans="1:129" s="38" customFormat="1" ht="16.5" x14ac:dyDescent="0.25">
      <c r="A105" s="51" t="s">
        <v>59</v>
      </c>
      <c r="B105" s="59" t="s">
        <v>60</v>
      </c>
      <c r="C105" s="53" t="s">
        <v>12</v>
      </c>
      <c r="D105" s="60" t="s">
        <v>12</v>
      </c>
      <c r="E105" s="54">
        <f>E106+E119+E132+E145</f>
        <v>0</v>
      </c>
      <c r="F105" s="54">
        <f>F106+F119+F132+F145</f>
        <v>0</v>
      </c>
      <c r="G105" s="54">
        <f>G106+G119+G132+G145</f>
        <v>0</v>
      </c>
      <c r="H105" s="27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</row>
    <row r="106" spans="1:129" s="43" customFormat="1" ht="16.5" x14ac:dyDescent="0.25">
      <c r="A106" s="51" t="s">
        <v>61</v>
      </c>
      <c r="B106" s="59" t="s">
        <v>18</v>
      </c>
      <c r="C106" s="53" t="s">
        <v>12</v>
      </c>
      <c r="D106" s="60" t="s">
        <v>12</v>
      </c>
      <c r="E106" s="54">
        <f>E107+E109+E111+E113+E115+E117</f>
        <v>0</v>
      </c>
      <c r="F106" s="54">
        <f>F107+F109+F111+F113+F115+F117</f>
        <v>0</v>
      </c>
      <c r="G106" s="54">
        <f>G107+G109+G111+G113+G115+G117</f>
        <v>0</v>
      </c>
      <c r="H106" s="27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</row>
    <row r="107" spans="1:129" s="48" customFormat="1" ht="16.5" x14ac:dyDescent="0.25">
      <c r="A107" s="51" t="s">
        <v>62</v>
      </c>
      <c r="B107" s="59" t="s">
        <v>20</v>
      </c>
      <c r="C107" s="53" t="s">
        <v>12</v>
      </c>
      <c r="D107" s="60" t="s">
        <v>12</v>
      </c>
      <c r="E107" s="54">
        <f>SUBTOTAL(9,E108)</f>
        <v>0</v>
      </c>
      <c r="F107" s="54">
        <f>SUBTOTAL(9,F108)</f>
        <v>0</v>
      </c>
      <c r="G107" s="54">
        <f>SUBTOTAL(9,G108)</f>
        <v>0</v>
      </c>
      <c r="H107" s="27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</row>
    <row r="108" spans="1:129" ht="16.5" hidden="1" x14ac:dyDescent="0.25">
      <c r="A108" s="24" t="s">
        <v>21</v>
      </c>
      <c r="B108" s="49"/>
      <c r="C108" s="26"/>
      <c r="D108" s="50"/>
      <c r="E108" s="50"/>
      <c r="F108" s="50"/>
      <c r="G108" s="50"/>
      <c r="H108" s="27">
        <f>IFERROR(VLOOKUP(B108,'Приложение 5 МУ1135 (город)'!B$1:C$3343,2,),)</f>
        <v>0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</row>
    <row r="109" spans="1:129" s="48" customFormat="1" ht="16.5" x14ac:dyDescent="0.25">
      <c r="A109" s="51" t="s">
        <v>63</v>
      </c>
      <c r="B109" s="59" t="s">
        <v>23</v>
      </c>
      <c r="C109" s="53" t="s">
        <v>12</v>
      </c>
      <c r="D109" s="60" t="s">
        <v>12</v>
      </c>
      <c r="E109" s="54">
        <f>SUBTOTAL(9,E110)</f>
        <v>0</v>
      </c>
      <c r="F109" s="54">
        <f>SUBTOTAL(9,F110)</f>
        <v>0</v>
      </c>
      <c r="G109" s="54">
        <f>SUBTOTAL(9,G110)</f>
        <v>0</v>
      </c>
      <c r="H109" s="27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</row>
    <row r="110" spans="1:129" ht="16.5" hidden="1" x14ac:dyDescent="0.25">
      <c r="A110" s="24" t="s">
        <v>21</v>
      </c>
      <c r="B110" s="49"/>
      <c r="C110" s="26"/>
      <c r="D110" s="50"/>
      <c r="E110" s="50"/>
      <c r="F110" s="50"/>
      <c r="G110" s="50"/>
      <c r="H110" s="27">
        <f>IFERROR(VLOOKUP(B110,'Приложение 5 МУ1135 (город)'!B$1:C$3343,2,),)</f>
        <v>0</v>
      </c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</row>
    <row r="111" spans="1:129" s="48" customFormat="1" ht="16.5" x14ac:dyDescent="0.25">
      <c r="A111" s="51" t="s">
        <v>64</v>
      </c>
      <c r="B111" s="59" t="s">
        <v>25</v>
      </c>
      <c r="C111" s="53" t="s">
        <v>12</v>
      </c>
      <c r="D111" s="60" t="s">
        <v>12</v>
      </c>
      <c r="E111" s="54">
        <f>SUBTOTAL(9,E112)</f>
        <v>0</v>
      </c>
      <c r="F111" s="54">
        <f>SUBTOTAL(9,F112)</f>
        <v>0</v>
      </c>
      <c r="G111" s="54">
        <f>SUBTOTAL(9,G112)</f>
        <v>0</v>
      </c>
      <c r="H111" s="27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</row>
    <row r="112" spans="1:129" ht="16.5" hidden="1" x14ac:dyDescent="0.25">
      <c r="A112" s="24" t="s">
        <v>21</v>
      </c>
      <c r="B112" s="49"/>
      <c r="C112" s="26"/>
      <c r="D112" s="50"/>
      <c r="E112" s="50"/>
      <c r="F112" s="50"/>
      <c r="G112" s="50"/>
      <c r="H112" s="27">
        <f>IFERROR(VLOOKUP(B112,'Приложение 5 МУ1135 (город)'!B$1:C$3343,2,),)</f>
        <v>0</v>
      </c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</row>
    <row r="113" spans="1:129" s="48" customFormat="1" ht="16.5" x14ac:dyDescent="0.25">
      <c r="A113" s="51" t="s">
        <v>65</v>
      </c>
      <c r="B113" s="59" t="s">
        <v>27</v>
      </c>
      <c r="C113" s="53" t="s">
        <v>12</v>
      </c>
      <c r="D113" s="60" t="s">
        <v>12</v>
      </c>
      <c r="E113" s="54">
        <f>SUBTOTAL(9,E114)</f>
        <v>0</v>
      </c>
      <c r="F113" s="54">
        <f>SUBTOTAL(9,F114)</f>
        <v>0</v>
      </c>
      <c r="G113" s="54">
        <f>SUBTOTAL(9,G114)</f>
        <v>0</v>
      </c>
      <c r="H113" s="27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</row>
    <row r="114" spans="1:129" ht="16.5" hidden="1" x14ac:dyDescent="0.25">
      <c r="A114" s="24" t="s">
        <v>21</v>
      </c>
      <c r="B114" s="49"/>
      <c r="C114" s="26"/>
      <c r="D114" s="50"/>
      <c r="E114" s="50"/>
      <c r="F114" s="50"/>
      <c r="G114" s="50"/>
      <c r="H114" s="27">
        <f>IFERROR(VLOOKUP(B114,'Приложение 5 МУ1135 (город)'!B$1:C$3343,2,),)</f>
        <v>0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</row>
    <row r="115" spans="1:129" s="48" customFormat="1" ht="16.5" x14ac:dyDescent="0.25">
      <c r="A115" s="51" t="s">
        <v>66</v>
      </c>
      <c r="B115" s="59" t="s">
        <v>29</v>
      </c>
      <c r="C115" s="53" t="s">
        <v>12</v>
      </c>
      <c r="D115" s="60" t="s">
        <v>12</v>
      </c>
      <c r="E115" s="54">
        <f>SUBTOTAL(9,E116)</f>
        <v>0</v>
      </c>
      <c r="F115" s="54">
        <f>SUBTOTAL(9,F116)</f>
        <v>0</v>
      </c>
      <c r="G115" s="54">
        <f>SUBTOTAL(9,G116)</f>
        <v>0</v>
      </c>
      <c r="H115" s="27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</row>
    <row r="116" spans="1:129" ht="16.5" hidden="1" x14ac:dyDescent="0.25">
      <c r="A116" s="24" t="s">
        <v>21</v>
      </c>
      <c r="B116" s="49"/>
      <c r="C116" s="26"/>
      <c r="D116" s="50"/>
      <c r="E116" s="50"/>
      <c r="F116" s="50"/>
      <c r="G116" s="50"/>
      <c r="H116" s="27">
        <f>IFERROR(VLOOKUP(B116,'Приложение 5 МУ1135 (город)'!B$1:C$3343,2,),)</f>
        <v>0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</row>
    <row r="117" spans="1:129" s="48" customFormat="1" ht="16.5" x14ac:dyDescent="0.25">
      <c r="A117" s="51" t="s">
        <v>67</v>
      </c>
      <c r="B117" s="59" t="s">
        <v>31</v>
      </c>
      <c r="C117" s="53" t="s">
        <v>12</v>
      </c>
      <c r="D117" s="60" t="s">
        <v>12</v>
      </c>
      <c r="E117" s="54">
        <f>SUBTOTAL(9,E118)</f>
        <v>0</v>
      </c>
      <c r="F117" s="54">
        <f>SUBTOTAL(9,F118)</f>
        <v>0</v>
      </c>
      <c r="G117" s="54">
        <f>SUBTOTAL(9,G118)</f>
        <v>0</v>
      </c>
      <c r="H117" s="27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</row>
    <row r="118" spans="1:129" ht="16.5" hidden="1" x14ac:dyDescent="0.25">
      <c r="A118" s="24" t="s">
        <v>21</v>
      </c>
      <c r="B118" s="49"/>
      <c r="C118" s="26"/>
      <c r="D118" s="50"/>
      <c r="E118" s="50"/>
      <c r="F118" s="50"/>
      <c r="G118" s="50"/>
      <c r="H118" s="27">
        <f>IFERROR(VLOOKUP(B118,'Приложение 5 МУ1135 (город)'!B$1:C$3343,2,),)</f>
        <v>0</v>
      </c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</row>
    <row r="119" spans="1:129" s="43" customFormat="1" ht="16.5" x14ac:dyDescent="0.25">
      <c r="A119" s="51" t="s">
        <v>68</v>
      </c>
      <c r="B119" s="59" t="s">
        <v>69</v>
      </c>
      <c r="C119" s="53" t="s">
        <v>12</v>
      </c>
      <c r="D119" s="60" t="s">
        <v>12</v>
      </c>
      <c r="E119" s="54">
        <f>E120+E122+E124+E126+E128+E130</f>
        <v>0</v>
      </c>
      <c r="F119" s="54">
        <f>F120+F122+F124+F126+F128+F130</f>
        <v>0</v>
      </c>
      <c r="G119" s="54">
        <f>G120+G122+G124+G126+G128+G130</f>
        <v>0</v>
      </c>
      <c r="H119" s="27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</row>
    <row r="120" spans="1:129" s="48" customFormat="1" ht="16.5" x14ac:dyDescent="0.25">
      <c r="A120" s="51" t="s">
        <v>70</v>
      </c>
      <c r="B120" s="59" t="s">
        <v>20</v>
      </c>
      <c r="C120" s="53" t="s">
        <v>12</v>
      </c>
      <c r="D120" s="60" t="s">
        <v>12</v>
      </c>
      <c r="E120" s="54">
        <f>SUBTOTAL(9,E121)</f>
        <v>0</v>
      </c>
      <c r="F120" s="54">
        <f>SUBTOTAL(9,F121)</f>
        <v>0</v>
      </c>
      <c r="G120" s="54">
        <f>SUBTOTAL(9,G121)</f>
        <v>0</v>
      </c>
      <c r="H120" s="27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</row>
    <row r="121" spans="1:129" ht="16.5" hidden="1" x14ac:dyDescent="0.25">
      <c r="A121" s="24" t="s">
        <v>21</v>
      </c>
      <c r="B121" s="49"/>
      <c r="C121" s="26"/>
      <c r="D121" s="50"/>
      <c r="E121" s="50"/>
      <c r="F121" s="50"/>
      <c r="G121" s="50"/>
      <c r="H121" s="27">
        <f>IFERROR(VLOOKUP(B121,'Приложение 5 МУ1135 (город)'!B$1:C$3343,2,),)</f>
        <v>0</v>
      </c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</row>
    <row r="122" spans="1:129" s="48" customFormat="1" ht="16.5" x14ac:dyDescent="0.25">
      <c r="A122" s="51" t="s">
        <v>71</v>
      </c>
      <c r="B122" s="59" t="s">
        <v>23</v>
      </c>
      <c r="C122" s="53" t="s">
        <v>12</v>
      </c>
      <c r="D122" s="60" t="s">
        <v>12</v>
      </c>
      <c r="E122" s="54">
        <f>SUBTOTAL(9,E123)</f>
        <v>0</v>
      </c>
      <c r="F122" s="54">
        <f>SUBTOTAL(9,F123)</f>
        <v>0</v>
      </c>
      <c r="G122" s="54">
        <f>SUBTOTAL(9,G123)</f>
        <v>0</v>
      </c>
      <c r="H122" s="27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</row>
    <row r="123" spans="1:129" ht="16.5" hidden="1" x14ac:dyDescent="0.25">
      <c r="A123" s="24" t="s">
        <v>21</v>
      </c>
      <c r="B123" s="52"/>
      <c r="C123" s="53"/>
      <c r="D123" s="54"/>
      <c r="E123" s="54"/>
      <c r="F123" s="54"/>
      <c r="G123" s="54"/>
      <c r="H123" s="27">
        <f>IFERROR(VLOOKUP(B123,'Приложение 5 МУ1135 (город)'!B$1:C$3343,2,),)</f>
        <v>0</v>
      </c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</row>
    <row r="124" spans="1:129" s="48" customFormat="1" ht="16.5" x14ac:dyDescent="0.25">
      <c r="A124" s="51" t="s">
        <v>72</v>
      </c>
      <c r="B124" s="59" t="s">
        <v>25</v>
      </c>
      <c r="C124" s="53" t="s">
        <v>12</v>
      </c>
      <c r="D124" s="60" t="s">
        <v>12</v>
      </c>
      <c r="E124" s="54">
        <f>SUBTOTAL(9,E125)</f>
        <v>0</v>
      </c>
      <c r="F124" s="54">
        <f>SUBTOTAL(9,F125)</f>
        <v>0</v>
      </c>
      <c r="G124" s="54">
        <f>SUBTOTAL(9,G125)</f>
        <v>0</v>
      </c>
      <c r="H124" s="27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</row>
    <row r="125" spans="1:129" ht="16.5" hidden="1" x14ac:dyDescent="0.25">
      <c r="A125" s="24" t="s">
        <v>21</v>
      </c>
      <c r="B125" s="49"/>
      <c r="C125" s="26"/>
      <c r="D125" s="50"/>
      <c r="E125" s="50"/>
      <c r="F125" s="50"/>
      <c r="G125" s="50"/>
      <c r="H125" s="27">
        <f>IFERROR(VLOOKUP(B125,'Приложение 5 МУ1135 (город)'!B$1:C$3343,2,),)</f>
        <v>0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</row>
    <row r="126" spans="1:129" s="48" customFormat="1" ht="16.5" x14ac:dyDescent="0.25">
      <c r="A126" s="51" t="s">
        <v>73</v>
      </c>
      <c r="B126" s="59" t="s">
        <v>27</v>
      </c>
      <c r="C126" s="53" t="s">
        <v>12</v>
      </c>
      <c r="D126" s="60" t="s">
        <v>12</v>
      </c>
      <c r="E126" s="54">
        <f>SUBTOTAL(9,E127)</f>
        <v>0</v>
      </c>
      <c r="F126" s="54">
        <f>SUBTOTAL(9,F127)</f>
        <v>0</v>
      </c>
      <c r="G126" s="54">
        <f>SUBTOTAL(9,G127)</f>
        <v>0</v>
      </c>
      <c r="H126" s="27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</row>
    <row r="127" spans="1:129" ht="16.5" hidden="1" x14ac:dyDescent="0.25">
      <c r="A127" s="24" t="s">
        <v>21</v>
      </c>
      <c r="B127" s="49"/>
      <c r="C127" s="26"/>
      <c r="D127" s="50"/>
      <c r="E127" s="50"/>
      <c r="F127" s="50"/>
      <c r="G127" s="50"/>
      <c r="H127" s="27">
        <f>IFERROR(VLOOKUP(B127,'Приложение 5 МУ1135 (город)'!B$1:C$3343,2,),)</f>
        <v>0</v>
      </c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</row>
    <row r="128" spans="1:129" s="48" customFormat="1" ht="16.5" x14ac:dyDescent="0.25">
      <c r="A128" s="51" t="s">
        <v>74</v>
      </c>
      <c r="B128" s="59" t="s">
        <v>29</v>
      </c>
      <c r="C128" s="53" t="s">
        <v>12</v>
      </c>
      <c r="D128" s="60" t="s">
        <v>12</v>
      </c>
      <c r="E128" s="54">
        <f>SUBTOTAL(9,E129)</f>
        <v>0</v>
      </c>
      <c r="F128" s="54">
        <f>SUBTOTAL(9,F129)</f>
        <v>0</v>
      </c>
      <c r="G128" s="54">
        <f>SUBTOTAL(9,G129)</f>
        <v>0</v>
      </c>
      <c r="H128" s="27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</row>
    <row r="129" spans="1:129" ht="16.5" hidden="1" x14ac:dyDescent="0.25">
      <c r="A129" s="24" t="s">
        <v>21</v>
      </c>
      <c r="B129" s="49"/>
      <c r="C129" s="26"/>
      <c r="D129" s="50"/>
      <c r="E129" s="50"/>
      <c r="F129" s="50"/>
      <c r="G129" s="50"/>
      <c r="H129" s="27">
        <f>IFERROR(VLOOKUP(B129,'Приложение 5 МУ1135 (город)'!B$1:C$3343,2,),)</f>
        <v>0</v>
      </c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</row>
    <row r="130" spans="1:129" s="48" customFormat="1" ht="16.5" x14ac:dyDescent="0.25">
      <c r="A130" s="51" t="s">
        <v>75</v>
      </c>
      <c r="B130" s="59" t="s">
        <v>31</v>
      </c>
      <c r="C130" s="53" t="s">
        <v>12</v>
      </c>
      <c r="D130" s="60" t="s">
        <v>12</v>
      </c>
      <c r="E130" s="54">
        <f>SUBTOTAL(9,E131)</f>
        <v>0</v>
      </c>
      <c r="F130" s="54">
        <f>SUBTOTAL(9,F131)</f>
        <v>0</v>
      </c>
      <c r="G130" s="54">
        <f>SUBTOTAL(9,G131)</f>
        <v>0</v>
      </c>
      <c r="H130" s="27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</row>
    <row r="131" spans="1:129" ht="16.5" hidden="1" x14ac:dyDescent="0.25">
      <c r="A131" s="24" t="s">
        <v>21</v>
      </c>
      <c r="B131" s="49"/>
      <c r="C131" s="26"/>
      <c r="D131" s="50"/>
      <c r="E131" s="50"/>
      <c r="F131" s="50"/>
      <c r="G131" s="50"/>
      <c r="H131" s="27">
        <f>IFERROR(VLOOKUP(B131,'Приложение 5 МУ1135 (город)'!B$1:C$3343,2,),)</f>
        <v>0</v>
      </c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</row>
    <row r="132" spans="1:129" s="43" customFormat="1" ht="16.5" x14ac:dyDescent="0.25">
      <c r="A132" s="51" t="s">
        <v>76</v>
      </c>
      <c r="B132" s="59" t="s">
        <v>77</v>
      </c>
      <c r="C132" s="53" t="s">
        <v>12</v>
      </c>
      <c r="D132" s="60" t="s">
        <v>12</v>
      </c>
      <c r="E132" s="54">
        <f>E133+E135+E137+E139+E141+E143</f>
        <v>0</v>
      </c>
      <c r="F132" s="54">
        <f>F133+F135+F137+F139+F141+F143</f>
        <v>0</v>
      </c>
      <c r="G132" s="54">
        <f>G133+G135+G137+G139+G141+G143</f>
        <v>0</v>
      </c>
      <c r="H132" s="27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</row>
    <row r="133" spans="1:129" s="48" customFormat="1" ht="16.5" x14ac:dyDescent="0.25">
      <c r="A133" s="51" t="s">
        <v>78</v>
      </c>
      <c r="B133" s="59" t="s">
        <v>20</v>
      </c>
      <c r="C133" s="53" t="s">
        <v>12</v>
      </c>
      <c r="D133" s="60" t="s">
        <v>12</v>
      </c>
      <c r="E133" s="54">
        <f>SUBTOTAL(9,E134)</f>
        <v>0</v>
      </c>
      <c r="F133" s="54">
        <f>SUBTOTAL(9,F134)</f>
        <v>0</v>
      </c>
      <c r="G133" s="54">
        <f>SUBTOTAL(9,G134)</f>
        <v>0</v>
      </c>
      <c r="H133" s="27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</row>
    <row r="134" spans="1:129" ht="16.5" hidden="1" x14ac:dyDescent="0.25">
      <c r="A134" s="24" t="s">
        <v>21</v>
      </c>
      <c r="B134" s="49"/>
      <c r="C134" s="26"/>
      <c r="D134" s="50"/>
      <c r="E134" s="50"/>
      <c r="F134" s="50"/>
      <c r="G134" s="50"/>
      <c r="H134" s="27">
        <f>IFERROR(VLOOKUP(B134,'Приложение 5 МУ1135 (город)'!B$1:C$3343,2,),)</f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</row>
    <row r="135" spans="1:129" s="48" customFormat="1" ht="16.5" x14ac:dyDescent="0.25">
      <c r="A135" s="51" t="s">
        <v>79</v>
      </c>
      <c r="B135" s="59" t="s">
        <v>23</v>
      </c>
      <c r="C135" s="53" t="s">
        <v>12</v>
      </c>
      <c r="D135" s="60" t="s">
        <v>12</v>
      </c>
      <c r="E135" s="54">
        <f>SUBTOTAL(9,E136)</f>
        <v>0</v>
      </c>
      <c r="F135" s="54">
        <f>SUBTOTAL(9,F136)</f>
        <v>0</v>
      </c>
      <c r="G135" s="54">
        <f>SUBTOTAL(9,G136)</f>
        <v>0</v>
      </c>
      <c r="H135" s="27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</row>
    <row r="136" spans="1:129" ht="16.5" hidden="1" x14ac:dyDescent="0.25">
      <c r="A136" s="24" t="s">
        <v>21</v>
      </c>
      <c r="B136" s="49"/>
      <c r="C136" s="26"/>
      <c r="D136" s="50"/>
      <c r="E136" s="50"/>
      <c r="F136" s="50"/>
      <c r="G136" s="50"/>
      <c r="H136" s="27">
        <f>IFERROR(VLOOKUP(B136,'Приложение 5 МУ1135 (город)'!B$1:C$3343,2,),)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</row>
    <row r="137" spans="1:129" s="48" customFormat="1" ht="16.5" x14ac:dyDescent="0.25">
      <c r="A137" s="51" t="s">
        <v>80</v>
      </c>
      <c r="B137" s="59" t="s">
        <v>25</v>
      </c>
      <c r="C137" s="53" t="s">
        <v>12</v>
      </c>
      <c r="D137" s="60" t="s">
        <v>12</v>
      </c>
      <c r="E137" s="54">
        <f>SUBTOTAL(9,E138)</f>
        <v>0</v>
      </c>
      <c r="F137" s="54">
        <f>SUBTOTAL(9,F138)</f>
        <v>0</v>
      </c>
      <c r="G137" s="54">
        <f>SUBTOTAL(9,G138)</f>
        <v>0</v>
      </c>
      <c r="H137" s="27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</row>
    <row r="138" spans="1:129" ht="16.5" hidden="1" x14ac:dyDescent="0.25">
      <c r="A138" s="24" t="s">
        <v>21</v>
      </c>
      <c r="B138" s="49"/>
      <c r="C138" s="26"/>
      <c r="D138" s="50"/>
      <c r="E138" s="50"/>
      <c r="F138" s="50"/>
      <c r="G138" s="50"/>
      <c r="H138" s="27">
        <f>IFERROR(VLOOKUP(B138,'Приложение 5 МУ1135 (город)'!B$1:C$3343,2,),)</f>
        <v>0</v>
      </c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</row>
    <row r="139" spans="1:129" s="48" customFormat="1" ht="16.5" x14ac:dyDescent="0.25">
      <c r="A139" s="51" t="s">
        <v>81</v>
      </c>
      <c r="B139" s="59" t="s">
        <v>27</v>
      </c>
      <c r="C139" s="53" t="s">
        <v>12</v>
      </c>
      <c r="D139" s="60" t="s">
        <v>12</v>
      </c>
      <c r="E139" s="54">
        <f>SUBTOTAL(9,E140)</f>
        <v>0</v>
      </c>
      <c r="F139" s="54">
        <f>SUBTOTAL(9,F140)</f>
        <v>0</v>
      </c>
      <c r="G139" s="54">
        <f>SUBTOTAL(9,G140)</f>
        <v>0</v>
      </c>
      <c r="H139" s="27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</row>
    <row r="140" spans="1:129" ht="16.5" hidden="1" x14ac:dyDescent="0.25">
      <c r="A140" s="24" t="s">
        <v>21</v>
      </c>
      <c r="B140" s="49"/>
      <c r="C140" s="26"/>
      <c r="D140" s="50"/>
      <c r="E140" s="50"/>
      <c r="F140" s="50"/>
      <c r="G140" s="50"/>
      <c r="H140" s="27">
        <f>IFERROR(VLOOKUP(B140,'Приложение 5 МУ1135 (город)'!B$1:C$3343,2,),)</f>
        <v>0</v>
      </c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</row>
    <row r="141" spans="1:129" s="48" customFormat="1" ht="16.5" x14ac:dyDescent="0.25">
      <c r="A141" s="51" t="s">
        <v>82</v>
      </c>
      <c r="B141" s="59" t="s">
        <v>29</v>
      </c>
      <c r="C141" s="53" t="s">
        <v>12</v>
      </c>
      <c r="D141" s="60" t="s">
        <v>12</v>
      </c>
      <c r="E141" s="54">
        <f>SUBTOTAL(9,E142)</f>
        <v>0</v>
      </c>
      <c r="F141" s="54">
        <f>SUBTOTAL(9,F142)</f>
        <v>0</v>
      </c>
      <c r="G141" s="54">
        <f>SUBTOTAL(9,G142)</f>
        <v>0</v>
      </c>
      <c r="H141" s="27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</row>
    <row r="142" spans="1:129" ht="16.5" hidden="1" x14ac:dyDescent="0.25">
      <c r="A142" s="24" t="s">
        <v>21</v>
      </c>
      <c r="B142" s="49"/>
      <c r="C142" s="26"/>
      <c r="D142" s="50"/>
      <c r="E142" s="50"/>
      <c r="F142" s="50"/>
      <c r="G142" s="50"/>
      <c r="H142" s="27">
        <f>IFERROR(VLOOKUP(B142,'Приложение 5 МУ1135 (город)'!B$1:C$3343,2,),)</f>
        <v>0</v>
      </c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</row>
    <row r="143" spans="1:129" s="48" customFormat="1" ht="16.5" x14ac:dyDescent="0.25">
      <c r="A143" s="51" t="s">
        <v>83</v>
      </c>
      <c r="B143" s="59" t="s">
        <v>31</v>
      </c>
      <c r="C143" s="53" t="s">
        <v>12</v>
      </c>
      <c r="D143" s="60" t="s">
        <v>12</v>
      </c>
      <c r="E143" s="54">
        <f>SUBTOTAL(9,E144)</f>
        <v>0</v>
      </c>
      <c r="F143" s="54">
        <f>SUBTOTAL(9,F144)</f>
        <v>0</v>
      </c>
      <c r="G143" s="54">
        <f>SUBTOTAL(9,G144)</f>
        <v>0</v>
      </c>
      <c r="H143" s="27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</row>
    <row r="144" spans="1:129" ht="16.5" hidden="1" x14ac:dyDescent="0.25">
      <c r="A144" s="24" t="s">
        <v>21</v>
      </c>
      <c r="B144" s="49"/>
      <c r="C144" s="26"/>
      <c r="D144" s="50"/>
      <c r="E144" s="50"/>
      <c r="F144" s="50"/>
      <c r="G144" s="50"/>
      <c r="H144" s="27">
        <f>IFERROR(VLOOKUP(B144,'Приложение 5 МУ1135 (город)'!B$1:C$3343,2,),)</f>
        <v>0</v>
      </c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</row>
    <row r="145" spans="1:129" s="43" customFormat="1" ht="16.5" x14ac:dyDescent="0.25">
      <c r="A145" s="51" t="s">
        <v>84</v>
      </c>
      <c r="B145" s="59" t="s">
        <v>52</v>
      </c>
      <c r="C145" s="53" t="s">
        <v>12</v>
      </c>
      <c r="D145" s="60" t="s">
        <v>12</v>
      </c>
      <c r="E145" s="54">
        <f>E146+E148+E150+E152+E154+E156</f>
        <v>0</v>
      </c>
      <c r="F145" s="54">
        <f>F146+F148+F150+F152+F154+F156</f>
        <v>0</v>
      </c>
      <c r="G145" s="54">
        <f>G146+G148+G150+G152+G154+G156</f>
        <v>0</v>
      </c>
      <c r="H145" s="27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</row>
    <row r="146" spans="1:129" s="48" customFormat="1" ht="16.5" x14ac:dyDescent="0.25">
      <c r="A146" s="51" t="s">
        <v>85</v>
      </c>
      <c r="B146" s="59" t="s">
        <v>20</v>
      </c>
      <c r="C146" s="53" t="s">
        <v>12</v>
      </c>
      <c r="D146" s="60" t="s">
        <v>12</v>
      </c>
      <c r="E146" s="54">
        <f>SUBTOTAL(9,E147)</f>
        <v>0</v>
      </c>
      <c r="F146" s="54">
        <f>SUBTOTAL(9,F147)</f>
        <v>0</v>
      </c>
      <c r="G146" s="54">
        <f>SUBTOTAL(9,G147)</f>
        <v>0</v>
      </c>
      <c r="H146" s="27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</row>
    <row r="147" spans="1:129" ht="16.5" hidden="1" x14ac:dyDescent="0.25">
      <c r="A147" s="24" t="s">
        <v>21</v>
      </c>
      <c r="B147" s="49"/>
      <c r="C147" s="26"/>
      <c r="D147" s="50"/>
      <c r="E147" s="50"/>
      <c r="F147" s="50"/>
      <c r="G147" s="50"/>
      <c r="H147" s="27">
        <f>IFERROR(VLOOKUP(B147,'Приложение 5 МУ1135 (город)'!B$1:C$3343,2,),)</f>
        <v>0</v>
      </c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</row>
    <row r="148" spans="1:129" s="48" customFormat="1" ht="16.5" x14ac:dyDescent="0.25">
      <c r="A148" s="51" t="s">
        <v>86</v>
      </c>
      <c r="B148" s="59" t="s">
        <v>23</v>
      </c>
      <c r="C148" s="53" t="s">
        <v>12</v>
      </c>
      <c r="D148" s="60" t="s">
        <v>12</v>
      </c>
      <c r="E148" s="54">
        <f>SUBTOTAL(9,E149)</f>
        <v>0</v>
      </c>
      <c r="F148" s="54">
        <f>SUBTOTAL(9,F149)</f>
        <v>0</v>
      </c>
      <c r="G148" s="54">
        <f>SUBTOTAL(9,G149)</f>
        <v>0</v>
      </c>
      <c r="H148" s="27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</row>
    <row r="149" spans="1:129" ht="16.5" hidden="1" x14ac:dyDescent="0.25">
      <c r="A149" s="24" t="s">
        <v>21</v>
      </c>
      <c r="B149" s="49"/>
      <c r="C149" s="26"/>
      <c r="D149" s="50"/>
      <c r="E149" s="50"/>
      <c r="F149" s="50"/>
      <c r="G149" s="50"/>
      <c r="H149" s="27">
        <f>IFERROR(VLOOKUP(B149,'Приложение 5 МУ1135 (город)'!B$1:C$3343,2,),)</f>
        <v>0</v>
      </c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</row>
    <row r="150" spans="1:129" s="48" customFormat="1" ht="16.5" x14ac:dyDescent="0.25">
      <c r="A150" s="51" t="s">
        <v>87</v>
      </c>
      <c r="B150" s="59" t="s">
        <v>25</v>
      </c>
      <c r="C150" s="53" t="s">
        <v>12</v>
      </c>
      <c r="D150" s="60" t="s">
        <v>12</v>
      </c>
      <c r="E150" s="54">
        <f>SUBTOTAL(9,E151)</f>
        <v>0</v>
      </c>
      <c r="F150" s="54">
        <f>SUBTOTAL(9,F151)</f>
        <v>0</v>
      </c>
      <c r="G150" s="54">
        <f>SUBTOTAL(9,G151)</f>
        <v>0</v>
      </c>
      <c r="H150" s="27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</row>
    <row r="151" spans="1:129" ht="16.5" hidden="1" x14ac:dyDescent="0.25">
      <c r="A151" s="24" t="s">
        <v>21</v>
      </c>
      <c r="B151" s="49"/>
      <c r="C151" s="26"/>
      <c r="D151" s="50"/>
      <c r="E151" s="50"/>
      <c r="F151" s="50"/>
      <c r="G151" s="50"/>
      <c r="H151" s="27">
        <f>IFERROR(VLOOKUP(B151,'Приложение 5 МУ1135 (город)'!B$1:C$3343,2,),)</f>
        <v>0</v>
      </c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</row>
    <row r="152" spans="1:129" s="48" customFormat="1" ht="16.5" x14ac:dyDescent="0.25">
      <c r="A152" s="51" t="s">
        <v>88</v>
      </c>
      <c r="B152" s="59" t="s">
        <v>27</v>
      </c>
      <c r="C152" s="53" t="s">
        <v>12</v>
      </c>
      <c r="D152" s="60" t="s">
        <v>12</v>
      </c>
      <c r="E152" s="54">
        <f>SUBTOTAL(9,E153)</f>
        <v>0</v>
      </c>
      <c r="F152" s="54">
        <f>SUBTOTAL(9,F153)</f>
        <v>0</v>
      </c>
      <c r="G152" s="54">
        <f>SUBTOTAL(9,G153)</f>
        <v>0</v>
      </c>
      <c r="H152" s="27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</row>
    <row r="153" spans="1:129" ht="16.5" hidden="1" x14ac:dyDescent="0.25">
      <c r="A153" s="24" t="s">
        <v>21</v>
      </c>
      <c r="B153" s="49"/>
      <c r="C153" s="26"/>
      <c r="D153" s="50"/>
      <c r="E153" s="50"/>
      <c r="F153" s="50"/>
      <c r="G153" s="50"/>
      <c r="H153" s="27">
        <f>IFERROR(VLOOKUP(B153,'Приложение 5 МУ1135 (город)'!B$1:C$3343,2,),)</f>
        <v>0</v>
      </c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</row>
    <row r="154" spans="1:129" s="48" customFormat="1" ht="16.5" x14ac:dyDescent="0.25">
      <c r="A154" s="51" t="s">
        <v>89</v>
      </c>
      <c r="B154" s="59" t="s">
        <v>29</v>
      </c>
      <c r="C154" s="53" t="s">
        <v>12</v>
      </c>
      <c r="D154" s="60" t="s">
        <v>12</v>
      </c>
      <c r="E154" s="54">
        <f>SUBTOTAL(9,E155)</f>
        <v>0</v>
      </c>
      <c r="F154" s="54">
        <f>SUBTOTAL(9,F155)</f>
        <v>0</v>
      </c>
      <c r="G154" s="54">
        <f>SUBTOTAL(9,G155)</f>
        <v>0</v>
      </c>
      <c r="H154" s="27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</row>
    <row r="155" spans="1:129" ht="16.5" hidden="1" x14ac:dyDescent="0.25">
      <c r="A155" s="24" t="s">
        <v>21</v>
      </c>
      <c r="B155" s="49"/>
      <c r="C155" s="26"/>
      <c r="D155" s="50"/>
      <c r="E155" s="50"/>
      <c r="F155" s="50"/>
      <c r="G155" s="50"/>
      <c r="H155" s="27">
        <f>IFERROR(VLOOKUP(B155,'Приложение 5 МУ1135 (город)'!B$1:C$3343,2,),)</f>
        <v>0</v>
      </c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</row>
    <row r="156" spans="1:129" s="48" customFormat="1" ht="16.5" x14ac:dyDescent="0.25">
      <c r="A156" s="51" t="s">
        <v>90</v>
      </c>
      <c r="B156" s="59" t="s">
        <v>31</v>
      </c>
      <c r="C156" s="53" t="s">
        <v>12</v>
      </c>
      <c r="D156" s="60" t="s">
        <v>12</v>
      </c>
      <c r="E156" s="54">
        <f>SUBTOTAL(9,E157)</f>
        <v>0</v>
      </c>
      <c r="F156" s="54">
        <f>SUBTOTAL(9,F157)</f>
        <v>0</v>
      </c>
      <c r="G156" s="54">
        <f>SUBTOTAL(9,G157)</f>
        <v>0</v>
      </c>
      <c r="H156" s="27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</row>
    <row r="157" spans="1:129" ht="16.5" hidden="1" x14ac:dyDescent="0.25">
      <c r="A157" s="24" t="s">
        <v>21</v>
      </c>
      <c r="B157" s="49"/>
      <c r="C157" s="26"/>
      <c r="D157" s="50"/>
      <c r="E157" s="50"/>
      <c r="F157" s="50"/>
      <c r="G157" s="50"/>
      <c r="H157" s="27">
        <f>IFERROR(VLOOKUP(B157,'Приложение 5 МУ1135 (город)'!B$1:C$3343,2,),)</f>
        <v>0</v>
      </c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</row>
    <row r="158" spans="1:129" s="33" customFormat="1" ht="16.5" x14ac:dyDescent="0.25">
      <c r="A158" s="57" t="s">
        <v>91</v>
      </c>
      <c r="B158" s="59" t="s">
        <v>92</v>
      </c>
      <c r="C158" s="53" t="s">
        <v>12</v>
      </c>
      <c r="D158" s="60" t="s">
        <v>12</v>
      </c>
      <c r="E158" s="54">
        <f>E159+E212</f>
        <v>0</v>
      </c>
      <c r="F158" s="54">
        <f>F159+F212</f>
        <v>0</v>
      </c>
      <c r="G158" s="54">
        <f>G159+G212</f>
        <v>0</v>
      </c>
      <c r="H158" s="27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</row>
    <row r="159" spans="1:129" s="38" customFormat="1" ht="16.5" x14ac:dyDescent="0.25">
      <c r="A159" s="51" t="s">
        <v>93</v>
      </c>
      <c r="B159" s="59" t="s">
        <v>16</v>
      </c>
      <c r="C159" s="53" t="s">
        <v>12</v>
      </c>
      <c r="D159" s="60" t="s">
        <v>12</v>
      </c>
      <c r="E159" s="54">
        <f>E160+E173+E186+E199</f>
        <v>0</v>
      </c>
      <c r="F159" s="54">
        <f>F160+F173+F186+F199</f>
        <v>0</v>
      </c>
      <c r="G159" s="54">
        <f>G160+G173+G186+G199</f>
        <v>0</v>
      </c>
      <c r="H159" s="27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</row>
    <row r="160" spans="1:129" s="43" customFormat="1" ht="16.5" x14ac:dyDescent="0.25">
      <c r="A160" s="51" t="s">
        <v>94</v>
      </c>
      <c r="B160" s="59" t="s">
        <v>18</v>
      </c>
      <c r="C160" s="53" t="s">
        <v>12</v>
      </c>
      <c r="D160" s="60" t="s">
        <v>12</v>
      </c>
      <c r="E160" s="54">
        <f>E161+E163+E165+E167+E169+E171</f>
        <v>0</v>
      </c>
      <c r="F160" s="54">
        <f>F161+F163+F165+F167+F169+F171</f>
        <v>0</v>
      </c>
      <c r="G160" s="54">
        <f>G161+G163+G165+G167+G169+G171</f>
        <v>0</v>
      </c>
      <c r="H160" s="27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</row>
    <row r="161" spans="1:129" s="48" customFormat="1" ht="16.5" x14ac:dyDescent="0.25">
      <c r="A161" s="51" t="s">
        <v>95</v>
      </c>
      <c r="B161" s="59" t="s">
        <v>20</v>
      </c>
      <c r="C161" s="53" t="s">
        <v>12</v>
      </c>
      <c r="D161" s="60" t="s">
        <v>12</v>
      </c>
      <c r="E161" s="54">
        <f>SUBTOTAL(9,E162)</f>
        <v>0</v>
      </c>
      <c r="F161" s="54">
        <f>SUBTOTAL(9,F162)</f>
        <v>0</v>
      </c>
      <c r="G161" s="54">
        <f>SUBTOTAL(9,G162)</f>
        <v>0</v>
      </c>
      <c r="H161" s="27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</row>
    <row r="162" spans="1:129" ht="16.5" hidden="1" x14ac:dyDescent="0.25">
      <c r="A162" s="24" t="s">
        <v>21</v>
      </c>
      <c r="B162" s="49"/>
      <c r="C162" s="26"/>
      <c r="D162" s="50"/>
      <c r="E162" s="50"/>
      <c r="F162" s="50"/>
      <c r="G162" s="50"/>
      <c r="H162" s="27">
        <f>IFERROR(VLOOKUP(B162,'Приложение 5 МУ1135 (город)'!B$1:C$3343,2,),)</f>
        <v>0</v>
      </c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</row>
    <row r="163" spans="1:129" s="48" customFormat="1" ht="16.5" x14ac:dyDescent="0.25">
      <c r="A163" s="51" t="s">
        <v>96</v>
      </c>
      <c r="B163" s="59" t="s">
        <v>23</v>
      </c>
      <c r="C163" s="53" t="s">
        <v>12</v>
      </c>
      <c r="D163" s="60" t="s">
        <v>12</v>
      </c>
      <c r="E163" s="54">
        <f>SUBTOTAL(9,E164)</f>
        <v>0</v>
      </c>
      <c r="F163" s="54">
        <f>SUBTOTAL(9,F164)</f>
        <v>0</v>
      </c>
      <c r="G163" s="54">
        <f>SUBTOTAL(9,G164)</f>
        <v>0</v>
      </c>
      <c r="H163" s="27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</row>
    <row r="164" spans="1:129" ht="16.5" hidden="1" x14ac:dyDescent="0.25">
      <c r="A164" s="24" t="s">
        <v>21</v>
      </c>
      <c r="B164" s="49"/>
      <c r="C164" s="26"/>
      <c r="D164" s="50"/>
      <c r="E164" s="50"/>
      <c r="F164" s="50"/>
      <c r="G164" s="50"/>
      <c r="H164" s="27">
        <f>IFERROR(VLOOKUP(B164,'Приложение 5 МУ1135 (город)'!B$1:C$3343,2,),)</f>
        <v>0</v>
      </c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</row>
    <row r="165" spans="1:129" s="48" customFormat="1" ht="16.5" x14ac:dyDescent="0.25">
      <c r="A165" s="51" t="s">
        <v>97</v>
      </c>
      <c r="B165" s="59" t="s">
        <v>25</v>
      </c>
      <c r="C165" s="53" t="s">
        <v>12</v>
      </c>
      <c r="D165" s="60" t="s">
        <v>12</v>
      </c>
      <c r="E165" s="54">
        <f>SUBTOTAL(9,E166)</f>
        <v>0</v>
      </c>
      <c r="F165" s="54">
        <f>SUBTOTAL(9,F166)</f>
        <v>0</v>
      </c>
      <c r="G165" s="54">
        <f>SUBTOTAL(9,G166)</f>
        <v>0</v>
      </c>
      <c r="H165" s="27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</row>
    <row r="166" spans="1:129" ht="16.5" hidden="1" x14ac:dyDescent="0.25">
      <c r="A166" s="24" t="s">
        <v>21</v>
      </c>
      <c r="B166" s="49"/>
      <c r="C166" s="26"/>
      <c r="D166" s="50"/>
      <c r="E166" s="50"/>
      <c r="F166" s="50"/>
      <c r="G166" s="50"/>
      <c r="H166" s="27">
        <f>IFERROR(VLOOKUP(B166,'Приложение 5 МУ1135 (город)'!B$1:C$3343,2,),)</f>
        <v>0</v>
      </c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</row>
    <row r="167" spans="1:129" s="48" customFormat="1" ht="16.5" x14ac:dyDescent="0.25">
      <c r="A167" s="51" t="s">
        <v>98</v>
      </c>
      <c r="B167" s="59" t="s">
        <v>27</v>
      </c>
      <c r="C167" s="53" t="s">
        <v>12</v>
      </c>
      <c r="D167" s="60" t="s">
        <v>12</v>
      </c>
      <c r="E167" s="54">
        <f>SUBTOTAL(9,E168)</f>
        <v>0</v>
      </c>
      <c r="F167" s="54">
        <f>SUBTOTAL(9,F168)</f>
        <v>0</v>
      </c>
      <c r="G167" s="54">
        <f>SUBTOTAL(9,G168)</f>
        <v>0</v>
      </c>
      <c r="H167" s="27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</row>
    <row r="168" spans="1:129" ht="16.5" hidden="1" x14ac:dyDescent="0.25">
      <c r="A168" s="24" t="s">
        <v>21</v>
      </c>
      <c r="B168" s="49"/>
      <c r="C168" s="26"/>
      <c r="D168" s="50"/>
      <c r="E168" s="50"/>
      <c r="F168" s="50"/>
      <c r="G168" s="50"/>
      <c r="H168" s="27">
        <f>IFERROR(VLOOKUP(B168,'Приложение 5 МУ1135 (город)'!B$1:C$3343,2,),)</f>
        <v>0</v>
      </c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</row>
    <row r="169" spans="1:129" s="48" customFormat="1" ht="16.5" x14ac:dyDescent="0.25">
      <c r="A169" s="51" t="s">
        <v>99</v>
      </c>
      <c r="B169" s="59" t="s">
        <v>29</v>
      </c>
      <c r="C169" s="53" t="s">
        <v>12</v>
      </c>
      <c r="D169" s="60" t="s">
        <v>12</v>
      </c>
      <c r="E169" s="54">
        <f>SUBTOTAL(9,E170)</f>
        <v>0</v>
      </c>
      <c r="F169" s="54">
        <f>SUBTOTAL(9,F170)</f>
        <v>0</v>
      </c>
      <c r="G169" s="54">
        <f>SUBTOTAL(9,G170)</f>
        <v>0</v>
      </c>
      <c r="H169" s="27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</row>
    <row r="170" spans="1:129" ht="16.5" hidden="1" x14ac:dyDescent="0.25">
      <c r="A170" s="24" t="s">
        <v>21</v>
      </c>
      <c r="B170" s="49"/>
      <c r="C170" s="26"/>
      <c r="D170" s="50"/>
      <c r="E170" s="50"/>
      <c r="F170" s="50"/>
      <c r="G170" s="50"/>
      <c r="H170" s="27">
        <f>IFERROR(VLOOKUP(B170,'Приложение 5 МУ1135 (город)'!B$1:C$3343,2,),)</f>
        <v>0</v>
      </c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</row>
    <row r="171" spans="1:129" s="48" customFormat="1" ht="16.5" x14ac:dyDescent="0.25">
      <c r="A171" s="51" t="s">
        <v>100</v>
      </c>
      <c r="B171" s="59" t="s">
        <v>31</v>
      </c>
      <c r="C171" s="53" t="s">
        <v>12</v>
      </c>
      <c r="D171" s="60" t="s">
        <v>12</v>
      </c>
      <c r="E171" s="54">
        <f>SUBTOTAL(9,E172)</f>
        <v>0</v>
      </c>
      <c r="F171" s="54">
        <f>SUBTOTAL(9,F172)</f>
        <v>0</v>
      </c>
      <c r="G171" s="54">
        <f>SUBTOTAL(9,G172)</f>
        <v>0</v>
      </c>
      <c r="H171" s="27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</row>
    <row r="172" spans="1:129" ht="16.5" hidden="1" x14ac:dyDescent="0.25">
      <c r="A172" s="24" t="s">
        <v>21</v>
      </c>
      <c r="B172" s="49"/>
      <c r="C172" s="26"/>
      <c r="D172" s="50"/>
      <c r="E172" s="50"/>
      <c r="F172" s="50"/>
      <c r="G172" s="50"/>
      <c r="H172" s="27">
        <f>IFERROR(VLOOKUP(B172,'Приложение 5 МУ1135 (город)'!B$1:C$3343,2,),)</f>
        <v>0</v>
      </c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</row>
    <row r="173" spans="1:129" s="43" customFormat="1" ht="16.5" x14ac:dyDescent="0.25">
      <c r="A173" s="51" t="s">
        <v>101</v>
      </c>
      <c r="B173" s="59" t="s">
        <v>33</v>
      </c>
      <c r="C173" s="53" t="s">
        <v>12</v>
      </c>
      <c r="D173" s="60" t="s">
        <v>12</v>
      </c>
      <c r="E173" s="54">
        <f>E174+E176+E178+E180+E182+E184</f>
        <v>0</v>
      </c>
      <c r="F173" s="54">
        <f>F174+F176+F178+F180+F182+F184</f>
        <v>0</v>
      </c>
      <c r="G173" s="54">
        <f>G174+G176+G178+G180+G182+G184</f>
        <v>0</v>
      </c>
      <c r="H173" s="27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</row>
    <row r="174" spans="1:129" s="48" customFormat="1" ht="16.5" x14ac:dyDescent="0.25">
      <c r="A174" s="51" t="s">
        <v>102</v>
      </c>
      <c r="B174" s="59" t="s">
        <v>20</v>
      </c>
      <c r="C174" s="53" t="s">
        <v>12</v>
      </c>
      <c r="D174" s="60" t="s">
        <v>12</v>
      </c>
      <c r="E174" s="54">
        <f>SUBTOTAL(9,E175)</f>
        <v>0</v>
      </c>
      <c r="F174" s="54">
        <f>SUBTOTAL(9,F175)</f>
        <v>0</v>
      </c>
      <c r="G174" s="54">
        <f>SUBTOTAL(9,G175)</f>
        <v>0</v>
      </c>
      <c r="H174" s="27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</row>
    <row r="175" spans="1:129" ht="16.5" hidden="1" x14ac:dyDescent="0.25">
      <c r="A175" s="24" t="s">
        <v>21</v>
      </c>
      <c r="B175" s="49"/>
      <c r="C175" s="26"/>
      <c r="D175" s="50"/>
      <c r="E175" s="50"/>
      <c r="F175" s="50"/>
      <c r="G175" s="50"/>
      <c r="H175" s="27">
        <f>IFERROR(VLOOKUP(B175,'Приложение 5 МУ1135 (город)'!B$1:C$3343,2,),)</f>
        <v>0</v>
      </c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</row>
    <row r="176" spans="1:129" s="48" customFormat="1" ht="16.5" x14ac:dyDescent="0.25">
      <c r="A176" s="51" t="s">
        <v>103</v>
      </c>
      <c r="B176" s="59" t="s">
        <v>23</v>
      </c>
      <c r="C176" s="53" t="s">
        <v>12</v>
      </c>
      <c r="D176" s="60" t="s">
        <v>12</v>
      </c>
      <c r="E176" s="54">
        <f>SUBTOTAL(9,E177)</f>
        <v>0</v>
      </c>
      <c r="F176" s="54">
        <f>SUBTOTAL(9,F177)</f>
        <v>0</v>
      </c>
      <c r="G176" s="54">
        <f>SUBTOTAL(9,G177)</f>
        <v>0</v>
      </c>
      <c r="H176" s="27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</row>
    <row r="177" spans="1:129" ht="16.5" hidden="1" x14ac:dyDescent="0.25">
      <c r="A177" s="24" t="s">
        <v>21</v>
      </c>
      <c r="B177" s="49"/>
      <c r="C177" s="26"/>
      <c r="D177" s="50"/>
      <c r="E177" s="50"/>
      <c r="F177" s="50"/>
      <c r="G177" s="50"/>
      <c r="H177" s="27">
        <f>IFERROR(VLOOKUP(B177,'Приложение 5 МУ1135 (город)'!B$1:C$3343,2,),)</f>
        <v>0</v>
      </c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</row>
    <row r="178" spans="1:129" s="48" customFormat="1" ht="16.5" x14ac:dyDescent="0.25">
      <c r="A178" s="51" t="s">
        <v>104</v>
      </c>
      <c r="B178" s="59" t="s">
        <v>25</v>
      </c>
      <c r="C178" s="53" t="s">
        <v>12</v>
      </c>
      <c r="D178" s="60" t="s">
        <v>12</v>
      </c>
      <c r="E178" s="54">
        <f>SUBTOTAL(9,E179)</f>
        <v>0</v>
      </c>
      <c r="F178" s="54">
        <f>SUBTOTAL(9,F179)</f>
        <v>0</v>
      </c>
      <c r="G178" s="54">
        <f>SUBTOTAL(9,G179)</f>
        <v>0</v>
      </c>
      <c r="H178" s="27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</row>
    <row r="179" spans="1:129" ht="16.5" hidden="1" x14ac:dyDescent="0.25">
      <c r="A179" s="24" t="s">
        <v>21</v>
      </c>
      <c r="B179" s="49"/>
      <c r="C179" s="26"/>
      <c r="D179" s="50"/>
      <c r="E179" s="50"/>
      <c r="F179" s="50"/>
      <c r="G179" s="50"/>
      <c r="H179" s="27">
        <f>IFERROR(VLOOKUP(B179,'Приложение 5 МУ1135 (город)'!B$1:C$3343,2,),)</f>
        <v>0</v>
      </c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</row>
    <row r="180" spans="1:129" s="48" customFormat="1" ht="16.5" x14ac:dyDescent="0.25">
      <c r="A180" s="51" t="s">
        <v>105</v>
      </c>
      <c r="B180" s="59" t="s">
        <v>27</v>
      </c>
      <c r="C180" s="53" t="s">
        <v>12</v>
      </c>
      <c r="D180" s="60" t="s">
        <v>12</v>
      </c>
      <c r="E180" s="54">
        <f>SUBTOTAL(9,E181)</f>
        <v>0</v>
      </c>
      <c r="F180" s="54">
        <f>SUBTOTAL(9,F181)</f>
        <v>0</v>
      </c>
      <c r="G180" s="54">
        <f>SUBTOTAL(9,G181)</f>
        <v>0</v>
      </c>
      <c r="H180" s="27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</row>
    <row r="181" spans="1:129" ht="16.5" hidden="1" x14ac:dyDescent="0.25">
      <c r="A181" s="24" t="s">
        <v>21</v>
      </c>
      <c r="B181" s="49"/>
      <c r="C181" s="26"/>
      <c r="D181" s="50"/>
      <c r="E181" s="50"/>
      <c r="F181" s="50"/>
      <c r="G181" s="50"/>
      <c r="H181" s="27">
        <f>IFERROR(VLOOKUP(B181,'Приложение 5 МУ1135 (город)'!B$1:C$3343,2,),)</f>
        <v>0</v>
      </c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</row>
    <row r="182" spans="1:129" s="48" customFormat="1" ht="16.5" x14ac:dyDescent="0.25">
      <c r="A182" s="51" t="s">
        <v>106</v>
      </c>
      <c r="B182" s="59" t="s">
        <v>29</v>
      </c>
      <c r="C182" s="53" t="s">
        <v>12</v>
      </c>
      <c r="D182" s="60" t="s">
        <v>12</v>
      </c>
      <c r="E182" s="54">
        <f>SUBTOTAL(9,E183)</f>
        <v>0</v>
      </c>
      <c r="F182" s="54">
        <f>SUBTOTAL(9,F183)</f>
        <v>0</v>
      </c>
      <c r="G182" s="54">
        <f>SUBTOTAL(9,G183)</f>
        <v>0</v>
      </c>
      <c r="H182" s="27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</row>
    <row r="183" spans="1:129" ht="16.5" hidden="1" x14ac:dyDescent="0.25">
      <c r="A183" s="24" t="s">
        <v>21</v>
      </c>
      <c r="B183" s="49"/>
      <c r="C183" s="26"/>
      <c r="D183" s="50"/>
      <c r="E183" s="50"/>
      <c r="F183" s="50"/>
      <c r="G183" s="50"/>
      <c r="H183" s="27">
        <f>IFERROR(VLOOKUP(B183,'Приложение 5 МУ1135 (город)'!B$1:C$3343,2,),)</f>
        <v>0</v>
      </c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</row>
    <row r="184" spans="1:129" s="48" customFormat="1" ht="16.5" x14ac:dyDescent="0.25">
      <c r="A184" s="51" t="s">
        <v>107</v>
      </c>
      <c r="B184" s="59" t="s">
        <v>31</v>
      </c>
      <c r="C184" s="53" t="s">
        <v>12</v>
      </c>
      <c r="D184" s="60" t="s">
        <v>12</v>
      </c>
      <c r="E184" s="54">
        <f>SUBTOTAL(9,E185)</f>
        <v>0</v>
      </c>
      <c r="F184" s="54">
        <f>SUBTOTAL(9,F185)</f>
        <v>0</v>
      </c>
      <c r="G184" s="54">
        <f>SUBTOTAL(9,G185)</f>
        <v>0</v>
      </c>
      <c r="H184" s="27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</row>
    <row r="185" spans="1:129" ht="16.5" hidden="1" x14ac:dyDescent="0.25">
      <c r="A185" s="24" t="s">
        <v>21</v>
      </c>
      <c r="B185" s="49"/>
      <c r="C185" s="26"/>
      <c r="D185" s="50"/>
      <c r="E185" s="50"/>
      <c r="F185" s="50"/>
      <c r="G185" s="50"/>
      <c r="H185" s="27">
        <f>IFERROR(VLOOKUP(B185,'Приложение 5 МУ1135 (город)'!B$1:C$3343,2,),)</f>
        <v>0</v>
      </c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</row>
    <row r="186" spans="1:129" s="43" customFormat="1" ht="16.5" x14ac:dyDescent="0.25">
      <c r="A186" s="51" t="s">
        <v>108</v>
      </c>
      <c r="B186" s="59" t="s">
        <v>77</v>
      </c>
      <c r="C186" s="53" t="s">
        <v>12</v>
      </c>
      <c r="D186" s="60" t="s">
        <v>12</v>
      </c>
      <c r="E186" s="54">
        <f>E187+E189+E191+E193+E195+E197</f>
        <v>0</v>
      </c>
      <c r="F186" s="54">
        <f>F187+F189+F191+F193+F195+F197</f>
        <v>0</v>
      </c>
      <c r="G186" s="54">
        <f>G187+G189+G191+G193+G195+G197</f>
        <v>0</v>
      </c>
      <c r="H186" s="27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</row>
    <row r="187" spans="1:129" s="48" customFormat="1" ht="16.5" x14ac:dyDescent="0.25">
      <c r="A187" s="51" t="s">
        <v>109</v>
      </c>
      <c r="B187" s="59" t="s">
        <v>20</v>
      </c>
      <c r="C187" s="53" t="s">
        <v>12</v>
      </c>
      <c r="D187" s="60" t="s">
        <v>12</v>
      </c>
      <c r="E187" s="54">
        <f>SUBTOTAL(9,E188)</f>
        <v>0</v>
      </c>
      <c r="F187" s="54">
        <f>SUBTOTAL(9,F188)</f>
        <v>0</v>
      </c>
      <c r="G187" s="54">
        <f>SUBTOTAL(9,G188)</f>
        <v>0</v>
      </c>
      <c r="H187" s="27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</row>
    <row r="188" spans="1:129" ht="16.5" hidden="1" x14ac:dyDescent="0.25">
      <c r="A188" s="24" t="s">
        <v>21</v>
      </c>
      <c r="B188" s="49"/>
      <c r="C188" s="26"/>
      <c r="D188" s="50"/>
      <c r="E188" s="50"/>
      <c r="F188" s="50"/>
      <c r="G188" s="50"/>
      <c r="H188" s="27">
        <f>IFERROR(VLOOKUP(B188,'Приложение 5 МУ1135 (город)'!B$1:C$3343,2,),)</f>
        <v>0</v>
      </c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</row>
    <row r="189" spans="1:129" s="48" customFormat="1" ht="16.5" x14ac:dyDescent="0.25">
      <c r="A189" s="51" t="s">
        <v>110</v>
      </c>
      <c r="B189" s="59" t="s">
        <v>23</v>
      </c>
      <c r="C189" s="53" t="s">
        <v>12</v>
      </c>
      <c r="D189" s="60" t="s">
        <v>12</v>
      </c>
      <c r="E189" s="54">
        <f>SUBTOTAL(9,E190)</f>
        <v>0</v>
      </c>
      <c r="F189" s="54">
        <f>SUBTOTAL(9,F190)</f>
        <v>0</v>
      </c>
      <c r="G189" s="54">
        <f>SUBTOTAL(9,G190)</f>
        <v>0</v>
      </c>
      <c r="H189" s="27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</row>
    <row r="190" spans="1:129" ht="16.5" hidden="1" x14ac:dyDescent="0.25">
      <c r="A190" s="24" t="s">
        <v>21</v>
      </c>
      <c r="B190" s="49"/>
      <c r="C190" s="26"/>
      <c r="D190" s="50"/>
      <c r="E190" s="50"/>
      <c r="F190" s="50"/>
      <c r="G190" s="50"/>
      <c r="H190" s="27">
        <f>IFERROR(VLOOKUP(B190,'Приложение 5 МУ1135 (город)'!B$1:C$3343,2,),)</f>
        <v>0</v>
      </c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</row>
    <row r="191" spans="1:129" s="48" customFormat="1" ht="16.5" x14ac:dyDescent="0.25">
      <c r="A191" s="51" t="s">
        <v>111</v>
      </c>
      <c r="B191" s="59" t="s">
        <v>25</v>
      </c>
      <c r="C191" s="53" t="s">
        <v>12</v>
      </c>
      <c r="D191" s="60" t="s">
        <v>12</v>
      </c>
      <c r="E191" s="54">
        <f>SUBTOTAL(9,E192)</f>
        <v>0</v>
      </c>
      <c r="F191" s="54">
        <f>SUBTOTAL(9,F192)</f>
        <v>0</v>
      </c>
      <c r="G191" s="54">
        <f>SUBTOTAL(9,G192)</f>
        <v>0</v>
      </c>
      <c r="H191" s="27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</row>
    <row r="192" spans="1:129" ht="16.5" hidden="1" x14ac:dyDescent="0.25">
      <c r="A192" s="24" t="s">
        <v>21</v>
      </c>
      <c r="B192" s="49"/>
      <c r="C192" s="26"/>
      <c r="D192" s="50"/>
      <c r="E192" s="50"/>
      <c r="F192" s="50"/>
      <c r="G192" s="50"/>
      <c r="H192" s="27">
        <f>IFERROR(VLOOKUP(B192,'Приложение 5 МУ1135 (город)'!B$1:C$3343,2,),)</f>
        <v>0</v>
      </c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</row>
    <row r="193" spans="1:129" s="48" customFormat="1" ht="16.5" x14ac:dyDescent="0.25">
      <c r="A193" s="51" t="s">
        <v>112</v>
      </c>
      <c r="B193" s="59" t="s">
        <v>27</v>
      </c>
      <c r="C193" s="53" t="s">
        <v>12</v>
      </c>
      <c r="D193" s="60" t="s">
        <v>12</v>
      </c>
      <c r="E193" s="54">
        <f>SUBTOTAL(9,E194)</f>
        <v>0</v>
      </c>
      <c r="F193" s="54">
        <f>SUBTOTAL(9,F194)</f>
        <v>0</v>
      </c>
      <c r="G193" s="54">
        <f>SUBTOTAL(9,G194)</f>
        <v>0</v>
      </c>
      <c r="H193" s="27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</row>
    <row r="194" spans="1:129" ht="16.5" hidden="1" x14ac:dyDescent="0.25">
      <c r="A194" s="24" t="s">
        <v>21</v>
      </c>
      <c r="B194" s="49"/>
      <c r="C194" s="26"/>
      <c r="D194" s="50"/>
      <c r="E194" s="50"/>
      <c r="F194" s="50"/>
      <c r="G194" s="50"/>
      <c r="H194" s="27">
        <f>IFERROR(VLOOKUP(B194,'Приложение 5 МУ1135 (город)'!B$1:C$3343,2,),)</f>
        <v>0</v>
      </c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</row>
    <row r="195" spans="1:129" s="48" customFormat="1" ht="16.5" x14ac:dyDescent="0.25">
      <c r="A195" s="51" t="s">
        <v>113</v>
      </c>
      <c r="B195" s="59" t="s">
        <v>29</v>
      </c>
      <c r="C195" s="53" t="s">
        <v>12</v>
      </c>
      <c r="D195" s="60" t="s">
        <v>12</v>
      </c>
      <c r="E195" s="54">
        <f>SUBTOTAL(9,E196)</f>
        <v>0</v>
      </c>
      <c r="F195" s="54">
        <f>SUBTOTAL(9,F196)</f>
        <v>0</v>
      </c>
      <c r="G195" s="54">
        <f>SUBTOTAL(9,G196)</f>
        <v>0</v>
      </c>
      <c r="H195" s="27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</row>
    <row r="196" spans="1:129" ht="16.5" hidden="1" x14ac:dyDescent="0.25">
      <c r="A196" s="24" t="s">
        <v>21</v>
      </c>
      <c r="B196" s="49"/>
      <c r="C196" s="26"/>
      <c r="D196" s="50"/>
      <c r="E196" s="50"/>
      <c r="F196" s="50"/>
      <c r="G196" s="50"/>
      <c r="H196" s="27">
        <f>IFERROR(VLOOKUP(B196,'Приложение 5 МУ1135 (город)'!B$1:C$3343,2,),)</f>
        <v>0</v>
      </c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</row>
    <row r="197" spans="1:129" s="48" customFormat="1" ht="16.5" x14ac:dyDescent="0.25">
      <c r="A197" s="51" t="s">
        <v>114</v>
      </c>
      <c r="B197" s="59" t="s">
        <v>31</v>
      </c>
      <c r="C197" s="53" t="s">
        <v>12</v>
      </c>
      <c r="D197" s="60" t="s">
        <v>12</v>
      </c>
      <c r="E197" s="54">
        <f>SUBTOTAL(9,E198)</f>
        <v>0</v>
      </c>
      <c r="F197" s="54">
        <f>SUBTOTAL(9,F198)</f>
        <v>0</v>
      </c>
      <c r="G197" s="54">
        <f>SUBTOTAL(9,G198)</f>
        <v>0</v>
      </c>
      <c r="H197" s="27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</row>
    <row r="198" spans="1:129" ht="16.5" hidden="1" x14ac:dyDescent="0.25">
      <c r="A198" s="24" t="s">
        <v>21</v>
      </c>
      <c r="B198" s="49"/>
      <c r="C198" s="26"/>
      <c r="D198" s="50"/>
      <c r="E198" s="50"/>
      <c r="F198" s="50"/>
      <c r="G198" s="50"/>
      <c r="H198" s="27">
        <f>IFERROR(VLOOKUP(B198,'Приложение 5 МУ1135 (город)'!B$1:C$3343,2,),)</f>
        <v>0</v>
      </c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</row>
    <row r="199" spans="1:129" s="43" customFormat="1" ht="16.5" x14ac:dyDescent="0.25">
      <c r="A199" s="51" t="s">
        <v>115</v>
      </c>
      <c r="B199" s="59" t="s">
        <v>52</v>
      </c>
      <c r="C199" s="53" t="s">
        <v>12</v>
      </c>
      <c r="D199" s="60" t="s">
        <v>12</v>
      </c>
      <c r="E199" s="54">
        <f>E200+E202+E204+E206+E208+E210</f>
        <v>0</v>
      </c>
      <c r="F199" s="54">
        <f>F200+F202+F204+F206+F208+F210</f>
        <v>0</v>
      </c>
      <c r="G199" s="54">
        <f>G200+G202+G204+G206+G208+G210</f>
        <v>0</v>
      </c>
      <c r="H199" s="27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</row>
    <row r="200" spans="1:129" s="48" customFormat="1" ht="16.5" x14ac:dyDescent="0.25">
      <c r="A200" s="51" t="s">
        <v>116</v>
      </c>
      <c r="B200" s="59" t="s">
        <v>20</v>
      </c>
      <c r="C200" s="53" t="s">
        <v>12</v>
      </c>
      <c r="D200" s="60" t="s">
        <v>12</v>
      </c>
      <c r="E200" s="54">
        <f>SUBTOTAL(9,E201)</f>
        <v>0</v>
      </c>
      <c r="F200" s="54">
        <f>SUBTOTAL(9,F201)</f>
        <v>0</v>
      </c>
      <c r="G200" s="54">
        <f>SUBTOTAL(9,G201)</f>
        <v>0</v>
      </c>
      <c r="H200" s="27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</row>
    <row r="201" spans="1:129" ht="16.5" hidden="1" x14ac:dyDescent="0.25">
      <c r="A201" s="24" t="s">
        <v>21</v>
      </c>
      <c r="B201" s="49"/>
      <c r="C201" s="26"/>
      <c r="D201" s="50"/>
      <c r="E201" s="50"/>
      <c r="F201" s="50"/>
      <c r="G201" s="50"/>
      <c r="H201" s="27">
        <f>IFERROR(VLOOKUP(B201,'Приложение 5 МУ1135 (город)'!B$1:C$3343,2,),)</f>
        <v>0</v>
      </c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</row>
    <row r="202" spans="1:129" s="48" customFormat="1" ht="16.5" x14ac:dyDescent="0.25">
      <c r="A202" s="51" t="s">
        <v>117</v>
      </c>
      <c r="B202" s="59" t="s">
        <v>23</v>
      </c>
      <c r="C202" s="53" t="s">
        <v>12</v>
      </c>
      <c r="D202" s="60" t="s">
        <v>12</v>
      </c>
      <c r="E202" s="54">
        <f>SUBTOTAL(9,E203)</f>
        <v>0</v>
      </c>
      <c r="F202" s="54">
        <f>SUBTOTAL(9,F203)</f>
        <v>0</v>
      </c>
      <c r="G202" s="54">
        <f>SUBTOTAL(9,G203)</f>
        <v>0</v>
      </c>
      <c r="H202" s="27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</row>
    <row r="203" spans="1:129" ht="16.5" hidden="1" x14ac:dyDescent="0.25">
      <c r="A203" s="24" t="s">
        <v>21</v>
      </c>
      <c r="B203" s="49"/>
      <c r="C203" s="26"/>
      <c r="D203" s="50"/>
      <c r="E203" s="50"/>
      <c r="F203" s="50"/>
      <c r="G203" s="50"/>
      <c r="H203" s="27">
        <f>IFERROR(VLOOKUP(B203,'Приложение 5 МУ1135 (город)'!B$1:C$3343,2,),)</f>
        <v>0</v>
      </c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</row>
    <row r="204" spans="1:129" s="48" customFormat="1" ht="16.5" x14ac:dyDescent="0.25">
      <c r="A204" s="51" t="s">
        <v>118</v>
      </c>
      <c r="B204" s="59" t="s">
        <v>25</v>
      </c>
      <c r="C204" s="53" t="s">
        <v>12</v>
      </c>
      <c r="D204" s="60" t="s">
        <v>12</v>
      </c>
      <c r="E204" s="54">
        <f>SUBTOTAL(9,E205)</f>
        <v>0</v>
      </c>
      <c r="F204" s="54">
        <f>SUBTOTAL(9,F205)</f>
        <v>0</v>
      </c>
      <c r="G204" s="54">
        <f>SUBTOTAL(9,G205)</f>
        <v>0</v>
      </c>
      <c r="H204" s="27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</row>
    <row r="205" spans="1:129" ht="16.5" hidden="1" x14ac:dyDescent="0.25">
      <c r="A205" s="24" t="s">
        <v>21</v>
      </c>
      <c r="B205" s="49"/>
      <c r="C205" s="26"/>
      <c r="D205" s="50"/>
      <c r="E205" s="50"/>
      <c r="F205" s="50"/>
      <c r="G205" s="50"/>
      <c r="H205" s="27">
        <f>IFERROR(VLOOKUP(B205,'Приложение 5 МУ1135 (город)'!B$1:C$3343,2,),)</f>
        <v>0</v>
      </c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</row>
    <row r="206" spans="1:129" s="48" customFormat="1" ht="16.5" x14ac:dyDescent="0.25">
      <c r="A206" s="51" t="s">
        <v>119</v>
      </c>
      <c r="B206" s="59" t="s">
        <v>27</v>
      </c>
      <c r="C206" s="53" t="s">
        <v>12</v>
      </c>
      <c r="D206" s="60" t="s">
        <v>12</v>
      </c>
      <c r="E206" s="54">
        <f>SUBTOTAL(9,E207)</f>
        <v>0</v>
      </c>
      <c r="F206" s="54">
        <f>SUBTOTAL(9,F207)</f>
        <v>0</v>
      </c>
      <c r="G206" s="54">
        <f>SUBTOTAL(9,G207)</f>
        <v>0</v>
      </c>
      <c r="H206" s="27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</row>
    <row r="207" spans="1:129" ht="16.5" hidden="1" x14ac:dyDescent="0.25">
      <c r="A207" s="24" t="s">
        <v>21</v>
      </c>
      <c r="B207" s="49"/>
      <c r="C207" s="26"/>
      <c r="D207" s="50"/>
      <c r="E207" s="50"/>
      <c r="F207" s="50"/>
      <c r="G207" s="50"/>
      <c r="H207" s="27">
        <f>IFERROR(VLOOKUP(B207,'Приложение 5 МУ1135 (город)'!B$1:C$3343,2,),)</f>
        <v>0</v>
      </c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</row>
    <row r="208" spans="1:129" s="48" customFormat="1" ht="16.5" x14ac:dyDescent="0.25">
      <c r="A208" s="51" t="s">
        <v>120</v>
      </c>
      <c r="B208" s="59" t="s">
        <v>29</v>
      </c>
      <c r="C208" s="53" t="s">
        <v>12</v>
      </c>
      <c r="D208" s="60" t="s">
        <v>12</v>
      </c>
      <c r="E208" s="54">
        <f>SUBTOTAL(9,E209)</f>
        <v>0</v>
      </c>
      <c r="F208" s="54">
        <f>SUBTOTAL(9,F209)</f>
        <v>0</v>
      </c>
      <c r="G208" s="54">
        <f>SUBTOTAL(9,G209)</f>
        <v>0</v>
      </c>
      <c r="H208" s="27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</row>
    <row r="209" spans="1:129" ht="16.5" hidden="1" x14ac:dyDescent="0.25">
      <c r="A209" s="24" t="s">
        <v>21</v>
      </c>
      <c r="B209" s="49"/>
      <c r="C209" s="26"/>
      <c r="D209" s="50"/>
      <c r="E209" s="50"/>
      <c r="F209" s="50"/>
      <c r="G209" s="50"/>
      <c r="H209" s="27">
        <f>IFERROR(VLOOKUP(B209,'Приложение 5 МУ1135 (город)'!B$1:C$3343,2,),)</f>
        <v>0</v>
      </c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</row>
    <row r="210" spans="1:129" s="48" customFormat="1" ht="16.5" x14ac:dyDescent="0.25">
      <c r="A210" s="51" t="s">
        <v>121</v>
      </c>
      <c r="B210" s="59" t="s">
        <v>31</v>
      </c>
      <c r="C210" s="53" t="s">
        <v>12</v>
      </c>
      <c r="D210" s="60" t="s">
        <v>12</v>
      </c>
      <c r="E210" s="54">
        <f>SUBTOTAL(9,E211)</f>
        <v>0</v>
      </c>
      <c r="F210" s="54">
        <f>SUBTOTAL(9,F211)</f>
        <v>0</v>
      </c>
      <c r="G210" s="54">
        <f>SUBTOTAL(9,G211)</f>
        <v>0</v>
      </c>
      <c r="H210" s="27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</row>
    <row r="211" spans="1:129" ht="16.5" hidden="1" x14ac:dyDescent="0.25">
      <c r="A211" s="24" t="s">
        <v>21</v>
      </c>
      <c r="B211" s="49"/>
      <c r="C211" s="26"/>
      <c r="D211" s="50"/>
      <c r="E211" s="50"/>
      <c r="F211" s="50"/>
      <c r="G211" s="50"/>
      <c r="H211" s="27">
        <f>IFERROR(VLOOKUP(B211,'Приложение 5 МУ1135 (город)'!B$1:C$3343,2,),)</f>
        <v>0</v>
      </c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</row>
    <row r="212" spans="1:129" s="38" customFormat="1" ht="16.5" x14ac:dyDescent="0.25">
      <c r="A212" s="51" t="s">
        <v>122</v>
      </c>
      <c r="B212" s="59" t="s">
        <v>60</v>
      </c>
      <c r="C212" s="53" t="s">
        <v>12</v>
      </c>
      <c r="D212" s="60" t="s">
        <v>12</v>
      </c>
      <c r="E212" s="54">
        <f>E213+E226+E239+E252</f>
        <v>0</v>
      </c>
      <c r="F212" s="54">
        <f>F213+F226+F239+F252</f>
        <v>0</v>
      </c>
      <c r="G212" s="54">
        <f>G213+G226+G239+G252</f>
        <v>0</v>
      </c>
      <c r="H212" s="27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</row>
    <row r="213" spans="1:129" s="43" customFormat="1" ht="16.5" x14ac:dyDescent="0.25">
      <c r="A213" s="51" t="s">
        <v>123</v>
      </c>
      <c r="B213" s="59" t="s">
        <v>18</v>
      </c>
      <c r="C213" s="53" t="s">
        <v>12</v>
      </c>
      <c r="D213" s="60" t="s">
        <v>12</v>
      </c>
      <c r="E213" s="54">
        <f>E214+E216+E218+E220+E222+E224</f>
        <v>0</v>
      </c>
      <c r="F213" s="54"/>
      <c r="G213" s="54">
        <f>G214+G216+G218+G220+G222+G224</f>
        <v>0</v>
      </c>
      <c r="H213" s="27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</row>
    <row r="214" spans="1:129" s="48" customFormat="1" ht="16.5" x14ac:dyDescent="0.25">
      <c r="A214" s="51" t="s">
        <v>124</v>
      </c>
      <c r="B214" s="59" t="s">
        <v>20</v>
      </c>
      <c r="C214" s="53" t="s">
        <v>12</v>
      </c>
      <c r="D214" s="60" t="s">
        <v>12</v>
      </c>
      <c r="E214" s="54">
        <f>SUBTOTAL(9,E215)</f>
        <v>0</v>
      </c>
      <c r="F214" s="54"/>
      <c r="G214" s="54">
        <f>SUBTOTAL(9,G215)</f>
        <v>0</v>
      </c>
      <c r="H214" s="27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</row>
    <row r="215" spans="1:129" ht="16.5" hidden="1" x14ac:dyDescent="0.25">
      <c r="A215" s="24" t="s">
        <v>21</v>
      </c>
      <c r="B215" s="49"/>
      <c r="C215" s="26"/>
      <c r="D215" s="50"/>
      <c r="E215" s="50"/>
      <c r="F215" s="50"/>
      <c r="G215" s="50"/>
      <c r="H215" s="27">
        <f>IFERROR(VLOOKUP(B215,'Приложение 5 МУ1135 (город)'!B$1:C$3343,2,),)</f>
        <v>0</v>
      </c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</row>
    <row r="216" spans="1:129" s="48" customFormat="1" ht="16.5" x14ac:dyDescent="0.25">
      <c r="A216" s="51" t="s">
        <v>125</v>
      </c>
      <c r="B216" s="59" t="s">
        <v>23</v>
      </c>
      <c r="C216" s="53" t="s">
        <v>12</v>
      </c>
      <c r="D216" s="60" t="s">
        <v>12</v>
      </c>
      <c r="E216" s="54">
        <f>SUBTOTAL(9,E217)</f>
        <v>0</v>
      </c>
      <c r="F216" s="54"/>
      <c r="G216" s="54">
        <f>SUBTOTAL(9,G217)</f>
        <v>0</v>
      </c>
      <c r="H216" s="27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</row>
    <row r="217" spans="1:129" ht="16.5" hidden="1" x14ac:dyDescent="0.25">
      <c r="A217" s="24" t="s">
        <v>21</v>
      </c>
      <c r="B217" s="49"/>
      <c r="C217" s="26"/>
      <c r="D217" s="50"/>
      <c r="E217" s="50"/>
      <c r="F217" s="50"/>
      <c r="G217" s="50"/>
      <c r="H217" s="27">
        <f>IFERROR(VLOOKUP(B217,'Приложение 5 МУ1135 (город)'!B$1:C$3343,2,),)</f>
        <v>0</v>
      </c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</row>
    <row r="218" spans="1:129" s="48" customFormat="1" ht="16.5" x14ac:dyDescent="0.25">
      <c r="A218" s="51" t="s">
        <v>126</v>
      </c>
      <c r="B218" s="59" t="s">
        <v>25</v>
      </c>
      <c r="C218" s="53" t="s">
        <v>12</v>
      </c>
      <c r="D218" s="60" t="s">
        <v>12</v>
      </c>
      <c r="E218" s="54">
        <f>SUBTOTAL(9,E219)</f>
        <v>0</v>
      </c>
      <c r="F218" s="54"/>
      <c r="G218" s="54">
        <f>SUBTOTAL(9,G219)</f>
        <v>0</v>
      </c>
      <c r="H218" s="27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</row>
    <row r="219" spans="1:129" ht="16.5" hidden="1" x14ac:dyDescent="0.25">
      <c r="A219" s="24" t="s">
        <v>21</v>
      </c>
      <c r="B219" s="49"/>
      <c r="C219" s="26"/>
      <c r="D219" s="50"/>
      <c r="E219" s="50"/>
      <c r="F219" s="50"/>
      <c r="G219" s="50"/>
      <c r="H219" s="27">
        <f>IFERROR(VLOOKUP(B219,'Приложение 5 МУ1135 (город)'!B$1:C$3343,2,),)</f>
        <v>0</v>
      </c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</row>
    <row r="220" spans="1:129" s="48" customFormat="1" ht="16.5" x14ac:dyDescent="0.25">
      <c r="A220" s="51" t="s">
        <v>127</v>
      </c>
      <c r="B220" s="59" t="s">
        <v>27</v>
      </c>
      <c r="C220" s="53" t="s">
        <v>12</v>
      </c>
      <c r="D220" s="60" t="s">
        <v>12</v>
      </c>
      <c r="E220" s="54">
        <f>SUBTOTAL(9,E221)</f>
        <v>0</v>
      </c>
      <c r="F220" s="54"/>
      <c r="G220" s="54">
        <f>SUBTOTAL(9,G221)</f>
        <v>0</v>
      </c>
      <c r="H220" s="27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</row>
    <row r="221" spans="1:129" ht="16.5" hidden="1" x14ac:dyDescent="0.25">
      <c r="A221" s="24" t="s">
        <v>21</v>
      </c>
      <c r="B221" s="49"/>
      <c r="C221" s="26"/>
      <c r="D221" s="50"/>
      <c r="E221" s="50"/>
      <c r="F221" s="50"/>
      <c r="G221" s="50"/>
      <c r="H221" s="27">
        <f>IFERROR(VLOOKUP(B221,'Приложение 5 МУ1135 (город)'!B$1:C$3343,2,),)</f>
        <v>0</v>
      </c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</row>
    <row r="222" spans="1:129" s="48" customFormat="1" ht="16.5" x14ac:dyDescent="0.25">
      <c r="A222" s="51" t="s">
        <v>128</v>
      </c>
      <c r="B222" s="59" t="s">
        <v>29</v>
      </c>
      <c r="C222" s="53" t="s">
        <v>12</v>
      </c>
      <c r="D222" s="60" t="s">
        <v>12</v>
      </c>
      <c r="E222" s="54">
        <f>SUBTOTAL(9,E223)</f>
        <v>0</v>
      </c>
      <c r="F222" s="54"/>
      <c r="G222" s="54">
        <f>SUBTOTAL(9,G223)</f>
        <v>0</v>
      </c>
      <c r="H222" s="27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</row>
    <row r="223" spans="1:129" ht="16.5" hidden="1" x14ac:dyDescent="0.25">
      <c r="A223" s="24" t="s">
        <v>21</v>
      </c>
      <c r="B223" s="49"/>
      <c r="C223" s="26"/>
      <c r="D223" s="50"/>
      <c r="E223" s="50"/>
      <c r="F223" s="50"/>
      <c r="G223" s="50"/>
      <c r="H223" s="27">
        <f>IFERROR(VLOOKUP(B223,'Приложение 5 МУ1135 (город)'!B$1:C$3343,2,),)</f>
        <v>0</v>
      </c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</row>
    <row r="224" spans="1:129" s="48" customFormat="1" ht="16.5" x14ac:dyDescent="0.25">
      <c r="A224" s="51" t="s">
        <v>129</v>
      </c>
      <c r="B224" s="59" t="s">
        <v>31</v>
      </c>
      <c r="C224" s="53" t="s">
        <v>12</v>
      </c>
      <c r="D224" s="60" t="s">
        <v>12</v>
      </c>
      <c r="E224" s="54">
        <f>SUBTOTAL(9,E225)</f>
        <v>0</v>
      </c>
      <c r="F224" s="54"/>
      <c r="G224" s="54">
        <f>SUBTOTAL(9,G225)</f>
        <v>0</v>
      </c>
      <c r="H224" s="27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</row>
    <row r="225" spans="1:129" ht="16.5" hidden="1" x14ac:dyDescent="0.25">
      <c r="A225" s="24" t="s">
        <v>21</v>
      </c>
      <c r="B225" s="49"/>
      <c r="C225" s="26"/>
      <c r="D225" s="50"/>
      <c r="E225" s="50"/>
      <c r="F225" s="50"/>
      <c r="G225" s="50"/>
      <c r="H225" s="27">
        <f>IFERROR(VLOOKUP(B225,'Приложение 5 МУ1135 (город)'!B$1:C$3343,2,),)</f>
        <v>0</v>
      </c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</row>
    <row r="226" spans="1:129" s="43" customFormat="1" ht="16.5" x14ac:dyDescent="0.25">
      <c r="A226" s="51" t="s">
        <v>130</v>
      </c>
      <c r="B226" s="59" t="s">
        <v>33</v>
      </c>
      <c r="C226" s="53" t="s">
        <v>12</v>
      </c>
      <c r="D226" s="60" t="s">
        <v>12</v>
      </c>
      <c r="E226" s="54">
        <f>E227+E229+E231+E233+E235+E237</f>
        <v>0</v>
      </c>
      <c r="F226" s="54"/>
      <c r="G226" s="54">
        <f>G227+G229+G231+G233+G235+G237</f>
        <v>0</v>
      </c>
      <c r="H226" s="27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</row>
    <row r="227" spans="1:129" s="48" customFormat="1" ht="16.5" x14ac:dyDescent="0.25">
      <c r="A227" s="51" t="s">
        <v>131</v>
      </c>
      <c r="B227" s="59" t="s">
        <v>20</v>
      </c>
      <c r="C227" s="53" t="s">
        <v>12</v>
      </c>
      <c r="D227" s="60" t="s">
        <v>12</v>
      </c>
      <c r="E227" s="54">
        <f>SUBTOTAL(9,E228)</f>
        <v>0</v>
      </c>
      <c r="F227" s="54"/>
      <c r="G227" s="54">
        <f>SUBTOTAL(9,G228)</f>
        <v>0</v>
      </c>
      <c r="H227" s="27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  <c r="CZ227" s="16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</row>
    <row r="228" spans="1:129" ht="16.5" hidden="1" x14ac:dyDescent="0.25">
      <c r="A228" s="24" t="s">
        <v>21</v>
      </c>
      <c r="B228" s="49"/>
      <c r="C228" s="26"/>
      <c r="D228" s="50"/>
      <c r="E228" s="50"/>
      <c r="F228" s="50"/>
      <c r="G228" s="50"/>
      <c r="H228" s="27">
        <f>IFERROR(VLOOKUP(B228,'Приложение 5 МУ1135 (город)'!B$1:C$3343,2,),)</f>
        <v>0</v>
      </c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</row>
    <row r="229" spans="1:129" s="48" customFormat="1" ht="16.5" x14ac:dyDescent="0.25">
      <c r="A229" s="51" t="s">
        <v>132</v>
      </c>
      <c r="B229" s="59" t="s">
        <v>23</v>
      </c>
      <c r="C229" s="53" t="s">
        <v>12</v>
      </c>
      <c r="D229" s="60" t="s">
        <v>12</v>
      </c>
      <c r="E229" s="54">
        <f>SUBTOTAL(9,E230)</f>
        <v>0</v>
      </c>
      <c r="F229" s="54"/>
      <c r="G229" s="54">
        <f>SUBTOTAL(9,G230)</f>
        <v>0</v>
      </c>
      <c r="H229" s="27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</row>
    <row r="230" spans="1:129" ht="16.5" hidden="1" x14ac:dyDescent="0.25">
      <c r="A230" s="24" t="s">
        <v>21</v>
      </c>
      <c r="B230" s="49"/>
      <c r="C230" s="26"/>
      <c r="D230" s="50"/>
      <c r="E230" s="50"/>
      <c r="F230" s="50"/>
      <c r="G230" s="50"/>
      <c r="H230" s="27">
        <f>IFERROR(VLOOKUP(B230,'Приложение 5 МУ1135 (город)'!B$1:C$3343,2,),)</f>
        <v>0</v>
      </c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</row>
    <row r="231" spans="1:129" s="48" customFormat="1" ht="16.5" x14ac:dyDescent="0.25">
      <c r="A231" s="51" t="s">
        <v>133</v>
      </c>
      <c r="B231" s="59" t="s">
        <v>25</v>
      </c>
      <c r="C231" s="53" t="s">
        <v>12</v>
      </c>
      <c r="D231" s="60" t="s">
        <v>12</v>
      </c>
      <c r="E231" s="54">
        <f>SUBTOTAL(9,E232)</f>
        <v>0</v>
      </c>
      <c r="F231" s="54"/>
      <c r="G231" s="54">
        <f>SUBTOTAL(9,G232)</f>
        <v>0</v>
      </c>
      <c r="H231" s="27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16"/>
      <c r="CZ231" s="16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</row>
    <row r="232" spans="1:129" ht="16.5" hidden="1" x14ac:dyDescent="0.25">
      <c r="A232" s="24" t="s">
        <v>21</v>
      </c>
      <c r="B232" s="49"/>
      <c r="C232" s="26"/>
      <c r="D232" s="50"/>
      <c r="E232" s="50"/>
      <c r="F232" s="50"/>
      <c r="G232" s="50"/>
      <c r="H232" s="27">
        <f>IFERROR(VLOOKUP(B232,'Приложение 5 МУ1135 (город)'!B$1:C$3343,2,),)</f>
        <v>0</v>
      </c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</row>
    <row r="233" spans="1:129" s="48" customFormat="1" ht="16.5" x14ac:dyDescent="0.25">
      <c r="A233" s="51" t="s">
        <v>134</v>
      </c>
      <c r="B233" s="59" t="s">
        <v>27</v>
      </c>
      <c r="C233" s="53" t="s">
        <v>12</v>
      </c>
      <c r="D233" s="60" t="s">
        <v>12</v>
      </c>
      <c r="E233" s="54">
        <f>SUBTOTAL(9,E234)</f>
        <v>0</v>
      </c>
      <c r="F233" s="54"/>
      <c r="G233" s="54">
        <f>SUBTOTAL(9,G234)</f>
        <v>0</v>
      </c>
      <c r="H233" s="27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  <c r="CY233" s="16"/>
      <c r="CZ233" s="16"/>
      <c r="DA233" s="16"/>
      <c r="DB233" s="16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</row>
    <row r="234" spans="1:129" ht="16.5" hidden="1" x14ac:dyDescent="0.25">
      <c r="A234" s="24" t="s">
        <v>21</v>
      </c>
      <c r="B234" s="49"/>
      <c r="C234" s="26"/>
      <c r="D234" s="50"/>
      <c r="E234" s="50"/>
      <c r="F234" s="50"/>
      <c r="G234" s="50"/>
      <c r="H234" s="27">
        <f>IFERROR(VLOOKUP(B234,'Приложение 5 МУ1135 (город)'!B$1:C$3343,2,),)</f>
        <v>0</v>
      </c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</row>
    <row r="235" spans="1:129" s="48" customFormat="1" ht="16.5" x14ac:dyDescent="0.25">
      <c r="A235" s="51" t="s">
        <v>135</v>
      </c>
      <c r="B235" s="59" t="s">
        <v>29</v>
      </c>
      <c r="C235" s="53" t="s">
        <v>12</v>
      </c>
      <c r="D235" s="60" t="s">
        <v>12</v>
      </c>
      <c r="E235" s="54">
        <f>SUBTOTAL(9,E236)</f>
        <v>0</v>
      </c>
      <c r="F235" s="54"/>
      <c r="G235" s="54">
        <f>SUBTOTAL(9,G236)</f>
        <v>0</v>
      </c>
      <c r="H235" s="27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</row>
    <row r="236" spans="1:129" ht="16.5" hidden="1" x14ac:dyDescent="0.25">
      <c r="A236" s="24" t="s">
        <v>21</v>
      </c>
      <c r="B236" s="49"/>
      <c r="C236" s="26"/>
      <c r="D236" s="50"/>
      <c r="E236" s="50"/>
      <c r="F236" s="50"/>
      <c r="G236" s="50"/>
      <c r="H236" s="27">
        <f>IFERROR(VLOOKUP(B236,'Приложение 5 МУ1135 (город)'!B$1:C$3343,2,),)</f>
        <v>0</v>
      </c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</row>
    <row r="237" spans="1:129" s="48" customFormat="1" ht="16.5" x14ac:dyDescent="0.25">
      <c r="A237" s="51" t="s">
        <v>136</v>
      </c>
      <c r="B237" s="59" t="s">
        <v>31</v>
      </c>
      <c r="C237" s="53" t="s">
        <v>12</v>
      </c>
      <c r="D237" s="60" t="s">
        <v>12</v>
      </c>
      <c r="E237" s="54">
        <f>SUBTOTAL(9,E238)</f>
        <v>0</v>
      </c>
      <c r="F237" s="54"/>
      <c r="G237" s="54">
        <f>SUBTOTAL(9,G238)</f>
        <v>0</v>
      </c>
      <c r="H237" s="27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16"/>
      <c r="CZ237" s="16"/>
      <c r="DA237" s="16"/>
      <c r="DB237" s="16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</row>
    <row r="238" spans="1:129" ht="16.5" hidden="1" x14ac:dyDescent="0.25">
      <c r="A238" s="24" t="s">
        <v>21</v>
      </c>
      <c r="B238" s="49"/>
      <c r="C238" s="26"/>
      <c r="D238" s="50"/>
      <c r="E238" s="50"/>
      <c r="F238" s="50"/>
      <c r="G238" s="50"/>
      <c r="H238" s="27">
        <f>IFERROR(VLOOKUP(B238,'Приложение 5 МУ1135 (город)'!B$1:C$3343,2,),)</f>
        <v>0</v>
      </c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</row>
    <row r="239" spans="1:129" s="43" customFormat="1" ht="16.5" x14ac:dyDescent="0.25">
      <c r="A239" s="51" t="s">
        <v>137</v>
      </c>
      <c r="B239" s="59" t="s">
        <v>77</v>
      </c>
      <c r="C239" s="53" t="s">
        <v>12</v>
      </c>
      <c r="D239" s="60" t="s">
        <v>12</v>
      </c>
      <c r="E239" s="54">
        <f>E240+E242+E244+E246+E248+E250</f>
        <v>0</v>
      </c>
      <c r="F239" s="54">
        <f>F240+F242+F244+F246+F248+F250</f>
        <v>0</v>
      </c>
      <c r="G239" s="54">
        <f>G240+G242+G244+G246+G248+G250</f>
        <v>0</v>
      </c>
      <c r="H239" s="27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</row>
    <row r="240" spans="1:129" s="48" customFormat="1" ht="16.5" x14ac:dyDescent="0.25">
      <c r="A240" s="51" t="s">
        <v>138</v>
      </c>
      <c r="B240" s="59" t="s">
        <v>20</v>
      </c>
      <c r="C240" s="53" t="s">
        <v>12</v>
      </c>
      <c r="D240" s="60" t="s">
        <v>12</v>
      </c>
      <c r="E240" s="54">
        <f>SUBTOTAL(9,E241)</f>
        <v>0</v>
      </c>
      <c r="F240" s="54"/>
      <c r="G240" s="54">
        <f>SUBTOTAL(9,G241)</f>
        <v>0</v>
      </c>
      <c r="H240" s="27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</row>
    <row r="241" spans="1:129" ht="16.5" hidden="1" x14ac:dyDescent="0.25">
      <c r="A241" s="24" t="s">
        <v>21</v>
      </c>
      <c r="B241" s="49"/>
      <c r="C241" s="26"/>
      <c r="D241" s="50"/>
      <c r="E241" s="50"/>
      <c r="F241" s="50"/>
      <c r="G241" s="50"/>
      <c r="H241" s="27">
        <f>IFERROR(VLOOKUP(B241,'Приложение 5 МУ1135 (город)'!B$1:C$3343,2,),)</f>
        <v>0</v>
      </c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</row>
    <row r="242" spans="1:129" s="48" customFormat="1" ht="16.5" x14ac:dyDescent="0.25">
      <c r="A242" s="51" t="s">
        <v>139</v>
      </c>
      <c r="B242" s="59" t="s">
        <v>23</v>
      </c>
      <c r="C242" s="53" t="s">
        <v>12</v>
      </c>
      <c r="D242" s="60" t="s">
        <v>12</v>
      </c>
      <c r="E242" s="54">
        <f>SUBTOTAL(9,E243)</f>
        <v>0</v>
      </c>
      <c r="F242" s="54"/>
      <c r="G242" s="54">
        <f>SUBTOTAL(9,G243)</f>
        <v>0</v>
      </c>
      <c r="H242" s="27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</row>
    <row r="243" spans="1:129" ht="16.5" hidden="1" x14ac:dyDescent="0.25">
      <c r="A243" s="24" t="s">
        <v>21</v>
      </c>
      <c r="B243" s="49"/>
      <c r="C243" s="26"/>
      <c r="D243" s="50"/>
      <c r="E243" s="50"/>
      <c r="F243" s="50"/>
      <c r="G243" s="50"/>
      <c r="H243" s="27">
        <f>IFERROR(VLOOKUP(B243,'Приложение 5 МУ1135 (город)'!B$1:C$3343,2,),)</f>
        <v>0</v>
      </c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</row>
    <row r="244" spans="1:129" s="48" customFormat="1" ht="16.5" x14ac:dyDescent="0.25">
      <c r="A244" s="51" t="s">
        <v>140</v>
      </c>
      <c r="B244" s="59" t="s">
        <v>25</v>
      </c>
      <c r="C244" s="53" t="s">
        <v>12</v>
      </c>
      <c r="D244" s="60" t="s">
        <v>12</v>
      </c>
      <c r="E244" s="54">
        <f>SUBTOTAL(9,E245)</f>
        <v>0</v>
      </c>
      <c r="F244" s="54"/>
      <c r="G244" s="54">
        <f>SUBTOTAL(9,G245)</f>
        <v>0</v>
      </c>
      <c r="H244" s="27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</row>
    <row r="245" spans="1:129" ht="16.5" hidden="1" x14ac:dyDescent="0.25">
      <c r="A245" s="24" t="s">
        <v>21</v>
      </c>
      <c r="B245" s="49"/>
      <c r="C245" s="26"/>
      <c r="D245" s="50"/>
      <c r="E245" s="50"/>
      <c r="F245" s="50"/>
      <c r="G245" s="50"/>
      <c r="H245" s="27">
        <f>IFERROR(VLOOKUP(B245,'Приложение 5 МУ1135 (город)'!B$1:C$3343,2,),)</f>
        <v>0</v>
      </c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</row>
    <row r="246" spans="1:129" s="48" customFormat="1" ht="16.5" x14ac:dyDescent="0.25">
      <c r="A246" s="51" t="s">
        <v>141</v>
      </c>
      <c r="B246" s="59" t="s">
        <v>27</v>
      </c>
      <c r="C246" s="53" t="s">
        <v>12</v>
      </c>
      <c r="D246" s="60" t="s">
        <v>12</v>
      </c>
      <c r="E246" s="54">
        <f>SUBTOTAL(9,E247)</f>
        <v>0</v>
      </c>
      <c r="F246" s="54">
        <f>SUBTOTAL(9,F247)</f>
        <v>0</v>
      </c>
      <c r="G246" s="54">
        <f>SUBTOTAL(9,G247)</f>
        <v>0</v>
      </c>
      <c r="H246" s="27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</row>
    <row r="247" spans="1:129" ht="16.5" hidden="1" x14ac:dyDescent="0.25">
      <c r="A247" s="24"/>
      <c r="B247" s="25"/>
      <c r="C247" s="26"/>
      <c r="D247" s="58"/>
      <c r="E247" s="50"/>
      <c r="F247" s="50"/>
      <c r="G247" s="50"/>
      <c r="H247" s="27">
        <f>IFERROR(VLOOKUP(B247,'Приложение 5 МУ1135 (город)'!B$1:C$3343,2,),)</f>
        <v>0</v>
      </c>
    </row>
    <row r="248" spans="1:129" s="48" customFormat="1" ht="16.5" x14ac:dyDescent="0.25">
      <c r="A248" s="51" t="s">
        <v>142</v>
      </c>
      <c r="B248" s="59" t="s">
        <v>29</v>
      </c>
      <c r="C248" s="53" t="s">
        <v>12</v>
      </c>
      <c r="D248" s="60" t="s">
        <v>12</v>
      </c>
      <c r="E248" s="54">
        <f>SUBTOTAL(9,E249)</f>
        <v>0</v>
      </c>
      <c r="F248" s="54">
        <f>SUBTOTAL(9,F249)</f>
        <v>0</v>
      </c>
      <c r="G248" s="54">
        <f>SUBTOTAL(9,G249)</f>
        <v>0</v>
      </c>
      <c r="H248" s="27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  <c r="CZ248" s="16"/>
      <c r="DA248" s="16"/>
      <c r="DB248" s="16"/>
      <c r="DC248" s="16"/>
      <c r="DD248" s="16"/>
      <c r="DE248" s="16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</row>
    <row r="249" spans="1:129" ht="16.5" hidden="1" x14ac:dyDescent="0.25">
      <c r="A249" s="24" t="s">
        <v>21</v>
      </c>
      <c r="B249" s="49"/>
      <c r="C249" s="26"/>
      <c r="D249" s="50"/>
      <c r="E249" s="50"/>
      <c r="F249" s="50"/>
      <c r="G249" s="50"/>
      <c r="H249" s="27">
        <f>IFERROR(VLOOKUP(B249,'Приложение 5 МУ1135 (город)'!B$1:C$3343,2,),)</f>
        <v>0</v>
      </c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</row>
    <row r="250" spans="1:129" s="48" customFormat="1" ht="16.5" x14ac:dyDescent="0.25">
      <c r="A250" s="51" t="s">
        <v>143</v>
      </c>
      <c r="B250" s="59" t="s">
        <v>31</v>
      </c>
      <c r="C250" s="53" t="s">
        <v>12</v>
      </c>
      <c r="D250" s="60" t="s">
        <v>12</v>
      </c>
      <c r="E250" s="54">
        <f>SUBTOTAL(9,E251)</f>
        <v>0</v>
      </c>
      <c r="F250" s="54">
        <f>SUBTOTAL(9,F251)</f>
        <v>0</v>
      </c>
      <c r="G250" s="54">
        <f>SUBTOTAL(9,G251)</f>
        <v>0</v>
      </c>
      <c r="H250" s="27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</row>
    <row r="251" spans="1:129" ht="16.5" hidden="1" x14ac:dyDescent="0.25">
      <c r="A251" s="24" t="s">
        <v>21</v>
      </c>
      <c r="B251" s="49"/>
      <c r="C251" s="26"/>
      <c r="D251" s="50"/>
      <c r="E251" s="50"/>
      <c r="F251" s="50"/>
      <c r="G251" s="50"/>
      <c r="H251" s="27">
        <f>IFERROR(VLOOKUP(B251,'Приложение 5 МУ1135 (город)'!B$1:C$3343,2,),)</f>
        <v>0</v>
      </c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</row>
    <row r="252" spans="1:129" s="43" customFormat="1" ht="16.5" x14ac:dyDescent="0.25">
      <c r="A252" s="51" t="s">
        <v>144</v>
      </c>
      <c r="B252" s="59" t="s">
        <v>52</v>
      </c>
      <c r="C252" s="53" t="s">
        <v>12</v>
      </c>
      <c r="D252" s="60" t="s">
        <v>12</v>
      </c>
      <c r="E252" s="54">
        <f>E253+E255+E257+E259+E261+E263</f>
        <v>0</v>
      </c>
      <c r="F252" s="54">
        <f>F253+F255+F257+F259+F261+F263</f>
        <v>0</v>
      </c>
      <c r="G252" s="54">
        <f>G253+G255+G257+G259+G261+G263</f>
        <v>0</v>
      </c>
      <c r="H252" s="27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</row>
    <row r="253" spans="1:129" s="48" customFormat="1" ht="16.5" x14ac:dyDescent="0.25">
      <c r="A253" s="51" t="s">
        <v>145</v>
      </c>
      <c r="B253" s="59" t="s">
        <v>20</v>
      </c>
      <c r="C253" s="53" t="s">
        <v>12</v>
      </c>
      <c r="D253" s="60" t="s">
        <v>12</v>
      </c>
      <c r="E253" s="54">
        <f>SUBTOTAL(9,E254)</f>
        <v>0</v>
      </c>
      <c r="F253" s="54">
        <f>SUBTOTAL(9,F254)</f>
        <v>0</v>
      </c>
      <c r="G253" s="54">
        <f>SUBTOTAL(9,G254)</f>
        <v>0</v>
      </c>
      <c r="H253" s="27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</row>
    <row r="254" spans="1:129" ht="16.5" hidden="1" x14ac:dyDescent="0.25">
      <c r="A254" s="24" t="s">
        <v>21</v>
      </c>
      <c r="B254" s="49"/>
      <c r="C254" s="26"/>
      <c r="D254" s="50"/>
      <c r="E254" s="50"/>
      <c r="F254" s="50"/>
      <c r="G254" s="50"/>
      <c r="H254" s="27">
        <f>IFERROR(VLOOKUP(B254,'Приложение 5 МУ1135 (город)'!B$1:C$3343,2,),)</f>
        <v>0</v>
      </c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</row>
    <row r="255" spans="1:129" s="48" customFormat="1" ht="16.5" x14ac:dyDescent="0.25">
      <c r="A255" s="51" t="s">
        <v>146</v>
      </c>
      <c r="B255" s="59" t="s">
        <v>23</v>
      </c>
      <c r="C255" s="53" t="s">
        <v>12</v>
      </c>
      <c r="D255" s="60" t="s">
        <v>12</v>
      </c>
      <c r="E255" s="54">
        <f>SUBTOTAL(9,E256)</f>
        <v>0</v>
      </c>
      <c r="F255" s="54">
        <f>SUBTOTAL(9,F256)</f>
        <v>0</v>
      </c>
      <c r="G255" s="54">
        <f>SUBTOTAL(9,G256)</f>
        <v>0</v>
      </c>
      <c r="H255" s="27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</row>
    <row r="256" spans="1:129" ht="16.5" hidden="1" x14ac:dyDescent="0.25">
      <c r="A256" s="24" t="s">
        <v>21</v>
      </c>
      <c r="B256" s="49"/>
      <c r="C256" s="26"/>
      <c r="D256" s="50"/>
      <c r="E256" s="50"/>
      <c r="F256" s="50"/>
      <c r="G256" s="50"/>
      <c r="H256" s="27">
        <f>IFERROR(VLOOKUP(B256,'Приложение 5 МУ1135 (город)'!B$1:C$3343,2,),)</f>
        <v>0</v>
      </c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</row>
    <row r="257" spans="1:129" s="48" customFormat="1" ht="16.5" x14ac:dyDescent="0.25">
      <c r="A257" s="51" t="s">
        <v>147</v>
      </c>
      <c r="B257" s="59" t="s">
        <v>25</v>
      </c>
      <c r="C257" s="53" t="s">
        <v>12</v>
      </c>
      <c r="D257" s="60" t="s">
        <v>12</v>
      </c>
      <c r="E257" s="54">
        <f>SUBTOTAL(9,E258)</f>
        <v>0</v>
      </c>
      <c r="F257" s="54">
        <f>SUBTOTAL(9,F258)</f>
        <v>0</v>
      </c>
      <c r="G257" s="54">
        <f>SUBTOTAL(9,G258)</f>
        <v>0</v>
      </c>
      <c r="H257" s="27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</row>
    <row r="258" spans="1:129" ht="16.5" hidden="1" x14ac:dyDescent="0.25">
      <c r="A258" s="24" t="s">
        <v>21</v>
      </c>
      <c r="B258" s="49"/>
      <c r="C258" s="26"/>
      <c r="D258" s="50"/>
      <c r="E258" s="50"/>
      <c r="F258" s="50"/>
      <c r="G258" s="50"/>
      <c r="H258" s="27">
        <f>IFERROR(VLOOKUP(B258,'Приложение 5 МУ1135 (город)'!B$1:C$3343,2,),)</f>
        <v>0</v>
      </c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</row>
    <row r="259" spans="1:129" s="48" customFormat="1" ht="16.5" x14ac:dyDescent="0.25">
      <c r="A259" s="51" t="s">
        <v>148</v>
      </c>
      <c r="B259" s="59" t="s">
        <v>27</v>
      </c>
      <c r="C259" s="53" t="s">
        <v>12</v>
      </c>
      <c r="D259" s="60" t="s">
        <v>12</v>
      </c>
      <c r="E259" s="54">
        <f>SUBTOTAL(9,E260)</f>
        <v>0</v>
      </c>
      <c r="F259" s="54">
        <f>SUBTOTAL(9,F260)</f>
        <v>0</v>
      </c>
      <c r="G259" s="54">
        <f>SUBTOTAL(9,G260)</f>
        <v>0</v>
      </c>
      <c r="H259" s="27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  <c r="CZ259" s="16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</row>
    <row r="260" spans="1:129" ht="16.5" hidden="1" x14ac:dyDescent="0.25">
      <c r="A260" s="24" t="s">
        <v>21</v>
      </c>
      <c r="B260" s="49"/>
      <c r="C260" s="26"/>
      <c r="D260" s="50"/>
      <c r="E260" s="50"/>
      <c r="F260" s="50"/>
      <c r="G260" s="50"/>
      <c r="H260" s="27">
        <f>IFERROR(VLOOKUP(B260,'Приложение 5 МУ1135 (город)'!B$1:C$3343,2,),)</f>
        <v>0</v>
      </c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</row>
    <row r="261" spans="1:129" s="48" customFormat="1" ht="16.5" x14ac:dyDescent="0.25">
      <c r="A261" s="51" t="s">
        <v>149</v>
      </c>
      <c r="B261" s="59" t="s">
        <v>29</v>
      </c>
      <c r="C261" s="53" t="s">
        <v>12</v>
      </c>
      <c r="D261" s="60" t="s">
        <v>12</v>
      </c>
      <c r="E261" s="54">
        <f>SUBTOTAL(9,E262)</f>
        <v>0</v>
      </c>
      <c r="F261" s="54">
        <f>SUBTOTAL(9,F262)</f>
        <v>0</v>
      </c>
      <c r="G261" s="54">
        <f>SUBTOTAL(9,G262)</f>
        <v>0</v>
      </c>
      <c r="H261" s="27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  <c r="CX261" s="16"/>
      <c r="CY261" s="16"/>
      <c r="CZ261" s="16"/>
      <c r="DA261" s="16"/>
      <c r="DB261" s="16"/>
      <c r="DC261" s="16"/>
      <c r="DD261" s="16"/>
      <c r="DE261" s="16"/>
      <c r="DF261" s="16"/>
      <c r="DG261" s="16"/>
      <c r="DH261" s="16"/>
      <c r="DI261" s="16"/>
      <c r="DJ261" s="16"/>
      <c r="DK261" s="16"/>
      <c r="DL261" s="16"/>
      <c r="DM261" s="16"/>
      <c r="DN261" s="16"/>
      <c r="DO261" s="16"/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</row>
    <row r="262" spans="1:129" ht="16.5" hidden="1" x14ac:dyDescent="0.25">
      <c r="A262" s="24" t="s">
        <v>21</v>
      </c>
      <c r="B262" s="49"/>
      <c r="C262" s="26"/>
      <c r="D262" s="50"/>
      <c r="E262" s="50"/>
      <c r="F262" s="50"/>
      <c r="G262" s="50"/>
      <c r="H262" s="27">
        <f>IFERROR(VLOOKUP(B262,'Приложение 5 МУ1135 (город)'!B$1:C$3343,2,),)</f>
        <v>0</v>
      </c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</row>
    <row r="263" spans="1:129" s="48" customFormat="1" ht="16.5" x14ac:dyDescent="0.25">
      <c r="A263" s="51" t="s">
        <v>150</v>
      </c>
      <c r="B263" s="59" t="s">
        <v>31</v>
      </c>
      <c r="C263" s="53" t="s">
        <v>12</v>
      </c>
      <c r="D263" s="60" t="s">
        <v>12</v>
      </c>
      <c r="E263" s="54">
        <f>SUBTOTAL(9,E264)</f>
        <v>0</v>
      </c>
      <c r="F263" s="54">
        <f>SUBTOTAL(9,F264)</f>
        <v>0</v>
      </c>
      <c r="G263" s="54">
        <f>SUBTOTAL(9,G264)</f>
        <v>0</v>
      </c>
      <c r="H263" s="27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  <c r="DN263" s="16"/>
      <c r="DO263" s="16"/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</row>
    <row r="264" spans="1:129" ht="16.5" hidden="1" x14ac:dyDescent="0.25">
      <c r="A264" s="24" t="s">
        <v>21</v>
      </c>
      <c r="B264" s="49"/>
      <c r="C264" s="26"/>
      <c r="D264" s="50"/>
      <c r="E264" s="50"/>
      <c r="F264" s="50"/>
      <c r="G264" s="50"/>
      <c r="H264" s="27">
        <f>IFERROR(VLOOKUP(B264,'Приложение 5 МУ1135 (город)'!B$1:C$3343,2,),)</f>
        <v>0</v>
      </c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</row>
    <row r="265" spans="1:129" s="33" customFormat="1" ht="16.5" x14ac:dyDescent="0.25">
      <c r="A265" s="57" t="s">
        <v>151</v>
      </c>
      <c r="B265" s="59" t="s">
        <v>152</v>
      </c>
      <c r="C265" s="53" t="s">
        <v>12</v>
      </c>
      <c r="D265" s="60" t="s">
        <v>12</v>
      </c>
      <c r="E265" s="54">
        <f>E266+E1125</f>
        <v>188924</v>
      </c>
      <c r="F265" s="54">
        <f>F266+F1125</f>
        <v>758137.55778904515</v>
      </c>
      <c r="G265" s="54">
        <f>G266+G1125</f>
        <v>264634.78443000029</v>
      </c>
      <c r="H265" s="27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</row>
    <row r="266" spans="1:129" s="38" customFormat="1" ht="16.5" x14ac:dyDescent="0.25">
      <c r="A266" s="51" t="s">
        <v>153</v>
      </c>
      <c r="B266" s="59" t="s">
        <v>16</v>
      </c>
      <c r="C266" s="53" t="s">
        <v>12</v>
      </c>
      <c r="D266" s="60" t="s">
        <v>12</v>
      </c>
      <c r="E266" s="54">
        <f>E267+E280+E293+E1112</f>
        <v>188889</v>
      </c>
      <c r="F266" s="54">
        <f>F267+F280+F293+F1112</f>
        <v>758009.55778904515</v>
      </c>
      <c r="G266" s="54">
        <f>G267+G280+G293+G1112</f>
        <v>261443.04443000027</v>
      </c>
      <c r="H266" s="27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16"/>
      <c r="CZ266" s="16"/>
      <c r="DA266" s="16"/>
      <c r="DB266" s="16"/>
      <c r="DC266" s="16"/>
      <c r="DD266" s="16"/>
      <c r="DE266" s="16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</row>
    <row r="267" spans="1:129" s="43" customFormat="1" ht="16.5" x14ac:dyDescent="0.25">
      <c r="A267" s="51" t="s">
        <v>154</v>
      </c>
      <c r="B267" s="59" t="s">
        <v>18</v>
      </c>
      <c r="C267" s="53" t="s">
        <v>12</v>
      </c>
      <c r="D267" s="60" t="s">
        <v>12</v>
      </c>
      <c r="E267" s="54">
        <f>E268+E270+E272+E274+E276+E278</f>
        <v>0</v>
      </c>
      <c r="F267" s="54">
        <f>F268+F270+F272+F274+F276+F278</f>
        <v>0</v>
      </c>
      <c r="G267" s="54">
        <f>G268+G270+G272+G274+G276+G278</f>
        <v>0</v>
      </c>
      <c r="H267" s="27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</row>
    <row r="268" spans="1:129" s="48" customFormat="1" ht="16.5" x14ac:dyDescent="0.25">
      <c r="A268" s="51" t="s">
        <v>155</v>
      </c>
      <c r="B268" s="59" t="s">
        <v>20</v>
      </c>
      <c r="C268" s="53" t="s">
        <v>12</v>
      </c>
      <c r="D268" s="60" t="s">
        <v>12</v>
      </c>
      <c r="E268" s="54">
        <f>SUBTOTAL(9,E269:E269)</f>
        <v>0</v>
      </c>
      <c r="F268" s="54">
        <f>SUBTOTAL(9,F269:F269)</f>
        <v>0</v>
      </c>
      <c r="G268" s="54">
        <f>SUBTOTAL(9,G269:G269)</f>
        <v>0</v>
      </c>
      <c r="H268" s="27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16"/>
      <c r="CZ268" s="16"/>
      <c r="DA268" s="16"/>
      <c r="DB268" s="16"/>
      <c r="DC268" s="16"/>
      <c r="DD268" s="16"/>
      <c r="DE268" s="16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</row>
    <row r="269" spans="1:129" s="27" customFormat="1" ht="16.5" hidden="1" x14ac:dyDescent="0.25">
      <c r="A269" s="51"/>
      <c r="B269" s="52"/>
      <c r="C269" s="53"/>
      <c r="D269" s="54"/>
      <c r="E269" s="54"/>
      <c r="F269" s="54"/>
      <c r="G269" s="54"/>
      <c r="H269" s="27">
        <f>IFERROR(VLOOKUP(B269,'Приложение 5 МУ1135 (город)'!B$1:C$3343,2,),)</f>
        <v>0</v>
      </c>
    </row>
    <row r="270" spans="1:129" s="48" customFormat="1" ht="16.5" x14ac:dyDescent="0.25">
      <c r="A270" s="51" t="s">
        <v>156</v>
      </c>
      <c r="B270" s="59" t="s">
        <v>23</v>
      </c>
      <c r="C270" s="53" t="s">
        <v>12</v>
      </c>
      <c r="D270" s="60" t="s">
        <v>12</v>
      </c>
      <c r="E270" s="54">
        <f>SUBTOTAL(9,E271:E271)</f>
        <v>0</v>
      </c>
      <c r="F270" s="54">
        <f>SUBTOTAL(9,F271:F271)</f>
        <v>0</v>
      </c>
      <c r="G270" s="54">
        <f>SUBTOTAL(9,G271:G271)</f>
        <v>0</v>
      </c>
      <c r="H270" s="27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</row>
    <row r="271" spans="1:129" ht="16.5" hidden="1" x14ac:dyDescent="0.25">
      <c r="A271" s="24" t="s">
        <v>21</v>
      </c>
      <c r="B271" s="49"/>
      <c r="C271" s="26"/>
      <c r="D271" s="50"/>
      <c r="E271" s="50"/>
      <c r="F271" s="50"/>
      <c r="G271" s="50"/>
      <c r="H271" s="27">
        <f>IFERROR(VLOOKUP(B271,'Приложение 5 МУ1135 (город)'!B$1:C$3343,2,),)</f>
        <v>0</v>
      </c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</row>
    <row r="272" spans="1:129" s="48" customFormat="1" ht="16.5" x14ac:dyDescent="0.25">
      <c r="A272" s="51" t="s">
        <v>157</v>
      </c>
      <c r="B272" s="59" t="s">
        <v>25</v>
      </c>
      <c r="C272" s="53" t="s">
        <v>12</v>
      </c>
      <c r="D272" s="60" t="s">
        <v>12</v>
      </c>
      <c r="E272" s="54">
        <f>SUBTOTAL(9,E273)</f>
        <v>0</v>
      </c>
      <c r="F272" s="54">
        <f>SUBTOTAL(9,F273)</f>
        <v>0</v>
      </c>
      <c r="G272" s="54">
        <f>SUBTOTAL(9,G273)</f>
        <v>0</v>
      </c>
      <c r="H272" s="27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</row>
    <row r="273" spans="1:129" ht="16.5" hidden="1" x14ac:dyDescent="0.25">
      <c r="A273" s="24" t="s">
        <v>21</v>
      </c>
      <c r="B273" s="49"/>
      <c r="C273" s="26"/>
      <c r="D273" s="50"/>
      <c r="E273" s="50"/>
      <c r="F273" s="50"/>
      <c r="G273" s="50"/>
      <c r="H273" s="27">
        <f>IFERROR(VLOOKUP(B273,'Приложение 5 МУ1135 (город)'!B$1:C$3343,2,),)</f>
        <v>0</v>
      </c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</row>
    <row r="274" spans="1:129" s="48" customFormat="1" ht="16.5" x14ac:dyDescent="0.25">
      <c r="A274" s="51" t="s">
        <v>158</v>
      </c>
      <c r="B274" s="59" t="s">
        <v>27</v>
      </c>
      <c r="C274" s="53" t="s">
        <v>12</v>
      </c>
      <c r="D274" s="60" t="s">
        <v>12</v>
      </c>
      <c r="E274" s="54">
        <f>SUBTOTAL(9,E275)</f>
        <v>0</v>
      </c>
      <c r="F274" s="54">
        <f>SUBTOTAL(9,F275)</f>
        <v>0</v>
      </c>
      <c r="G274" s="54">
        <f>SUBTOTAL(9,G275)</f>
        <v>0</v>
      </c>
      <c r="H274" s="27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  <c r="CY274" s="16"/>
      <c r="CZ274" s="16"/>
      <c r="DA274" s="16"/>
      <c r="DB274" s="16"/>
      <c r="DC274" s="16"/>
      <c r="DD274" s="16"/>
      <c r="DE274" s="16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</row>
    <row r="275" spans="1:129" ht="16.5" hidden="1" x14ac:dyDescent="0.25">
      <c r="A275" s="24" t="s">
        <v>21</v>
      </c>
      <c r="B275" s="49"/>
      <c r="C275" s="26"/>
      <c r="D275" s="50"/>
      <c r="E275" s="50"/>
      <c r="F275" s="50"/>
      <c r="G275" s="50"/>
      <c r="H275" s="27">
        <f>IFERROR(VLOOKUP(B275,'Приложение 5 МУ1135 (город)'!B$1:C$3343,2,),)</f>
        <v>0</v>
      </c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</row>
    <row r="276" spans="1:129" s="48" customFormat="1" ht="16.5" x14ac:dyDescent="0.25">
      <c r="A276" s="51" t="s">
        <v>159</v>
      </c>
      <c r="B276" s="59" t="s">
        <v>29</v>
      </c>
      <c r="C276" s="53" t="s">
        <v>12</v>
      </c>
      <c r="D276" s="60" t="s">
        <v>12</v>
      </c>
      <c r="E276" s="54">
        <f>SUBTOTAL(9,E277)</f>
        <v>0</v>
      </c>
      <c r="F276" s="54">
        <f>SUBTOTAL(9,F277)</f>
        <v>0</v>
      </c>
      <c r="G276" s="54">
        <f>SUBTOTAL(9,G277)</f>
        <v>0</v>
      </c>
      <c r="H276" s="27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</row>
    <row r="277" spans="1:129" ht="16.5" hidden="1" x14ac:dyDescent="0.25">
      <c r="A277" s="24" t="s">
        <v>21</v>
      </c>
      <c r="B277" s="49"/>
      <c r="C277" s="26"/>
      <c r="D277" s="50"/>
      <c r="E277" s="50"/>
      <c r="F277" s="50"/>
      <c r="G277" s="50"/>
      <c r="H277" s="27">
        <f>IFERROR(VLOOKUP(B277,'Приложение 5 МУ1135 (город)'!B$1:C$3343,2,),)</f>
        <v>0</v>
      </c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</row>
    <row r="278" spans="1:129" s="48" customFormat="1" ht="16.5" x14ac:dyDescent="0.25">
      <c r="A278" s="51" t="s">
        <v>160</v>
      </c>
      <c r="B278" s="59" t="s">
        <v>31</v>
      </c>
      <c r="C278" s="53" t="s">
        <v>12</v>
      </c>
      <c r="D278" s="60" t="s">
        <v>12</v>
      </c>
      <c r="E278" s="54">
        <f>SUBTOTAL(9,E279)</f>
        <v>0</v>
      </c>
      <c r="F278" s="54">
        <f>SUBTOTAL(9,F279)</f>
        <v>0</v>
      </c>
      <c r="G278" s="54">
        <f>SUBTOTAL(9,G279)</f>
        <v>0</v>
      </c>
      <c r="H278" s="27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</row>
    <row r="279" spans="1:129" ht="16.5" hidden="1" x14ac:dyDescent="0.25">
      <c r="A279" s="24" t="s">
        <v>21</v>
      </c>
      <c r="B279" s="49"/>
      <c r="C279" s="26"/>
      <c r="D279" s="50"/>
      <c r="E279" s="50"/>
      <c r="F279" s="50"/>
      <c r="G279" s="50"/>
      <c r="H279" s="27">
        <f>IFERROR(VLOOKUP(B279,'Приложение 5 МУ1135 (город)'!B$1:C$3343,2,),)</f>
        <v>0</v>
      </c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</row>
    <row r="280" spans="1:129" s="43" customFormat="1" ht="16.5" x14ac:dyDescent="0.25">
      <c r="A280" s="51" t="s">
        <v>161</v>
      </c>
      <c r="B280" s="59" t="s">
        <v>33</v>
      </c>
      <c r="C280" s="53" t="s">
        <v>12</v>
      </c>
      <c r="D280" s="60" t="s">
        <v>12</v>
      </c>
      <c r="E280" s="54">
        <f>E281+E283+E285+E287+E289+E291</f>
        <v>0</v>
      </c>
      <c r="F280" s="54">
        <f>F281+F283+F285+F287+F289+F291</f>
        <v>0</v>
      </c>
      <c r="G280" s="54">
        <f>G281+G283+G285+G287+G289+G291</f>
        <v>0</v>
      </c>
      <c r="H280" s="27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</row>
    <row r="281" spans="1:129" s="48" customFormat="1" ht="16.5" x14ac:dyDescent="0.25">
      <c r="A281" s="51" t="s">
        <v>162</v>
      </c>
      <c r="B281" s="59" t="s">
        <v>20</v>
      </c>
      <c r="C281" s="53" t="s">
        <v>12</v>
      </c>
      <c r="D281" s="60" t="s">
        <v>12</v>
      </c>
      <c r="E281" s="54">
        <f>SUBTOTAL(9,E282)</f>
        <v>0</v>
      </c>
      <c r="F281" s="54">
        <f>SUBTOTAL(9,F282)</f>
        <v>0</v>
      </c>
      <c r="G281" s="54">
        <f>SUBTOTAL(9,G282)</f>
        <v>0</v>
      </c>
      <c r="H281" s="27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</row>
    <row r="282" spans="1:129" ht="16.5" hidden="1" x14ac:dyDescent="0.25">
      <c r="A282" s="24" t="s">
        <v>21</v>
      </c>
      <c r="B282" s="49"/>
      <c r="C282" s="26"/>
      <c r="D282" s="50"/>
      <c r="E282" s="50"/>
      <c r="F282" s="50"/>
      <c r="G282" s="50"/>
      <c r="H282" s="27">
        <f>IFERROR(VLOOKUP(B282,'Приложение 5 МУ1135 (город)'!B$1:C$3343,2,),)</f>
        <v>0</v>
      </c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</row>
    <row r="283" spans="1:129" s="48" customFormat="1" ht="16.5" x14ac:dyDescent="0.25">
      <c r="A283" s="51" t="s">
        <v>163</v>
      </c>
      <c r="B283" s="59" t="s">
        <v>23</v>
      </c>
      <c r="C283" s="53" t="s">
        <v>12</v>
      </c>
      <c r="D283" s="60" t="s">
        <v>12</v>
      </c>
      <c r="E283" s="54">
        <f>SUBTOTAL(9,E284)</f>
        <v>0</v>
      </c>
      <c r="F283" s="54">
        <f>SUBTOTAL(9,F284)</f>
        <v>0</v>
      </c>
      <c r="G283" s="54">
        <f>SUBTOTAL(9,G284)</f>
        <v>0</v>
      </c>
      <c r="H283" s="27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</row>
    <row r="284" spans="1:129" ht="16.5" hidden="1" x14ac:dyDescent="0.25">
      <c r="A284" s="24" t="s">
        <v>21</v>
      </c>
      <c r="B284" s="49"/>
      <c r="C284" s="26"/>
      <c r="D284" s="50"/>
      <c r="E284" s="50"/>
      <c r="F284" s="50"/>
      <c r="G284" s="50"/>
      <c r="H284" s="27">
        <f>IFERROR(VLOOKUP(B284,'Приложение 5 МУ1135 (город)'!B$1:C$3343,2,),)</f>
        <v>0</v>
      </c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</row>
    <row r="285" spans="1:129" s="48" customFormat="1" ht="16.5" x14ac:dyDescent="0.25">
      <c r="A285" s="51" t="s">
        <v>164</v>
      </c>
      <c r="B285" s="59" t="s">
        <v>25</v>
      </c>
      <c r="C285" s="53" t="s">
        <v>12</v>
      </c>
      <c r="D285" s="60" t="s">
        <v>12</v>
      </c>
      <c r="E285" s="54">
        <f>SUBTOTAL(9,E286)</f>
        <v>0</v>
      </c>
      <c r="F285" s="54">
        <f>SUBTOTAL(9,F286)</f>
        <v>0</v>
      </c>
      <c r="G285" s="54">
        <f>SUBTOTAL(9,G286)</f>
        <v>0</v>
      </c>
      <c r="H285" s="27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</row>
    <row r="286" spans="1:129" ht="16.5" hidden="1" x14ac:dyDescent="0.25">
      <c r="A286" s="24" t="s">
        <v>21</v>
      </c>
      <c r="B286" s="49"/>
      <c r="C286" s="26"/>
      <c r="D286" s="50"/>
      <c r="E286" s="50"/>
      <c r="F286" s="50"/>
      <c r="G286" s="50"/>
      <c r="H286" s="27">
        <f>IFERROR(VLOOKUP(B286,'Приложение 5 МУ1135 (город)'!B$1:C$3343,2,),)</f>
        <v>0</v>
      </c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</row>
    <row r="287" spans="1:129" s="48" customFormat="1" ht="16.5" x14ac:dyDescent="0.25">
      <c r="A287" s="51" t="s">
        <v>165</v>
      </c>
      <c r="B287" s="59" t="s">
        <v>27</v>
      </c>
      <c r="C287" s="53" t="s">
        <v>12</v>
      </c>
      <c r="D287" s="60" t="s">
        <v>12</v>
      </c>
      <c r="E287" s="54">
        <f>SUBTOTAL(9,E288)</f>
        <v>0</v>
      </c>
      <c r="F287" s="54">
        <f>SUBTOTAL(9,F288)</f>
        <v>0</v>
      </c>
      <c r="G287" s="54">
        <f>SUBTOTAL(9,G288)</f>
        <v>0</v>
      </c>
      <c r="H287" s="27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/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</row>
    <row r="288" spans="1:129" ht="16.5" hidden="1" x14ac:dyDescent="0.25">
      <c r="A288" s="24" t="s">
        <v>21</v>
      </c>
      <c r="B288" s="49"/>
      <c r="C288" s="26"/>
      <c r="D288" s="50"/>
      <c r="E288" s="50"/>
      <c r="F288" s="50"/>
      <c r="G288" s="50"/>
      <c r="H288" s="27">
        <f>IFERROR(VLOOKUP(B288,'Приложение 5 МУ1135 (город)'!B$1:C$3343,2,),)</f>
        <v>0</v>
      </c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</row>
    <row r="289" spans="1:129" s="48" customFormat="1" ht="16.5" x14ac:dyDescent="0.25">
      <c r="A289" s="51" t="s">
        <v>166</v>
      </c>
      <c r="B289" s="59" t="s">
        <v>29</v>
      </c>
      <c r="C289" s="53" t="s">
        <v>12</v>
      </c>
      <c r="D289" s="60" t="s">
        <v>12</v>
      </c>
      <c r="E289" s="54">
        <f>SUBTOTAL(9,E290)</f>
        <v>0</v>
      </c>
      <c r="F289" s="54">
        <f>SUBTOTAL(9,F290)</f>
        <v>0</v>
      </c>
      <c r="G289" s="54">
        <f>SUBTOTAL(9,G290)</f>
        <v>0</v>
      </c>
      <c r="H289" s="27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16"/>
      <c r="CZ289" s="16"/>
      <c r="DA289" s="16"/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  <c r="DO289" s="16"/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</row>
    <row r="290" spans="1:129" ht="16.5" hidden="1" x14ac:dyDescent="0.25">
      <c r="A290" s="24" t="s">
        <v>21</v>
      </c>
      <c r="B290" s="49"/>
      <c r="C290" s="26"/>
      <c r="D290" s="50"/>
      <c r="E290" s="50"/>
      <c r="F290" s="50"/>
      <c r="G290" s="50"/>
      <c r="H290" s="27">
        <f>IFERROR(VLOOKUP(B290,'Приложение 5 МУ1135 (город)'!B$1:C$3343,2,),)</f>
        <v>0</v>
      </c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</row>
    <row r="291" spans="1:129" s="48" customFormat="1" ht="16.5" x14ac:dyDescent="0.25">
      <c r="A291" s="51" t="s">
        <v>167</v>
      </c>
      <c r="B291" s="59" t="s">
        <v>31</v>
      </c>
      <c r="C291" s="53" t="s">
        <v>12</v>
      </c>
      <c r="D291" s="60" t="s">
        <v>12</v>
      </c>
      <c r="E291" s="54">
        <f>SUBTOTAL(9,E292)</f>
        <v>0</v>
      </c>
      <c r="F291" s="54">
        <f>SUBTOTAL(9,F292)</f>
        <v>0</v>
      </c>
      <c r="G291" s="54">
        <f>SUBTOTAL(9,G292)</f>
        <v>0</v>
      </c>
      <c r="H291" s="27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</row>
    <row r="292" spans="1:129" ht="16.5" hidden="1" x14ac:dyDescent="0.25">
      <c r="A292" s="24" t="s">
        <v>21</v>
      </c>
      <c r="B292" s="49"/>
      <c r="C292" s="26"/>
      <c r="D292" s="50"/>
      <c r="E292" s="50"/>
      <c r="F292" s="50"/>
      <c r="G292" s="50"/>
      <c r="H292" s="27">
        <f>IFERROR(VLOOKUP(B292,'Приложение 5 МУ1135 (город)'!B$1:C$3343,2,),)</f>
        <v>0</v>
      </c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</row>
    <row r="293" spans="1:129" s="43" customFormat="1" ht="16.5" x14ac:dyDescent="0.25">
      <c r="A293" s="51" t="s">
        <v>168</v>
      </c>
      <c r="B293" s="59" t="s">
        <v>169</v>
      </c>
      <c r="C293" s="53" t="s">
        <v>12</v>
      </c>
      <c r="D293" s="60" t="s">
        <v>12</v>
      </c>
      <c r="E293" s="54">
        <f>E294+E363+E1104+E1106+E1108+E1110</f>
        <v>188889</v>
      </c>
      <c r="F293" s="54">
        <f>F294+F363+F1104+F1106+F1108+F1110</f>
        <v>758009.55778904515</v>
      </c>
      <c r="G293" s="54">
        <f>G294+G363+G1104+G1106+G1108+G1110</f>
        <v>261443.04443000027</v>
      </c>
      <c r="H293" s="27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16"/>
      <c r="CZ293" s="16"/>
      <c r="DA293" s="16"/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</row>
    <row r="294" spans="1:129" s="48" customFormat="1" ht="16.5" x14ac:dyDescent="0.25">
      <c r="A294" s="51" t="s">
        <v>170</v>
      </c>
      <c r="B294" s="59" t="s">
        <v>20</v>
      </c>
      <c r="C294" s="53" t="s">
        <v>12</v>
      </c>
      <c r="D294" s="60" t="s">
        <v>12</v>
      </c>
      <c r="E294" s="54">
        <f>SUBTOTAL(9,E295:E362)</f>
        <v>8397</v>
      </c>
      <c r="F294" s="54">
        <f>SUBTOTAL(9,F295:F362)</f>
        <v>29901.557789045128</v>
      </c>
      <c r="G294" s="54">
        <f>SUBTOTAL(9,G295:G362)</f>
        <v>12026.467960000004</v>
      </c>
      <c r="H294" s="27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  <c r="DN294" s="16"/>
      <c r="DO294" s="16"/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</row>
    <row r="295" spans="1:129" s="27" customFormat="1" ht="33" x14ac:dyDescent="0.25">
      <c r="A295" s="51"/>
      <c r="B295" s="59" t="s">
        <v>171</v>
      </c>
      <c r="C295" s="53">
        <v>2016</v>
      </c>
      <c r="D295" s="60">
        <v>0.4</v>
      </c>
      <c r="E295" s="54">
        <v>45</v>
      </c>
      <c r="F295" s="54">
        <v>128.34496484085378</v>
      </c>
      <c r="G295" s="54">
        <v>57.455590000000001</v>
      </c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  <c r="DM295" s="16"/>
      <c r="DN295" s="16"/>
      <c r="DO295" s="16"/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</row>
    <row r="296" spans="1:129" s="27" customFormat="1" ht="16.5" x14ac:dyDescent="0.25">
      <c r="A296" s="51"/>
      <c r="B296" s="59" t="s">
        <v>172</v>
      </c>
      <c r="C296" s="53">
        <v>2016</v>
      </c>
      <c r="D296" s="60">
        <v>0.4</v>
      </c>
      <c r="E296" s="54">
        <v>83</v>
      </c>
      <c r="F296" s="54">
        <v>128.34496484085378</v>
      </c>
      <c r="G296" s="54">
        <v>87.460539999999995</v>
      </c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  <c r="DN296" s="16"/>
      <c r="DO296" s="16"/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</row>
    <row r="297" spans="1:129" s="27" customFormat="1" ht="16.5" x14ac:dyDescent="0.25">
      <c r="A297" s="51"/>
      <c r="B297" s="59" t="s">
        <v>173</v>
      </c>
      <c r="C297" s="53">
        <v>2016</v>
      </c>
      <c r="D297" s="60">
        <v>0.4</v>
      </c>
      <c r="E297" s="54">
        <v>115</v>
      </c>
      <c r="F297" s="54">
        <v>128.34496484085378</v>
      </c>
      <c r="G297" s="54">
        <v>126.57155999999999</v>
      </c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</row>
    <row r="298" spans="1:129" s="27" customFormat="1" ht="33" x14ac:dyDescent="0.25">
      <c r="A298" s="51"/>
      <c r="B298" s="59" t="s">
        <v>174</v>
      </c>
      <c r="C298" s="53">
        <v>2016</v>
      </c>
      <c r="D298" s="60">
        <v>0.4</v>
      </c>
      <c r="E298" s="54">
        <v>63</v>
      </c>
      <c r="F298" s="54">
        <v>128.34496484085378</v>
      </c>
      <c r="G298" s="54">
        <v>64.053070000000005</v>
      </c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</row>
    <row r="299" spans="1:129" s="27" customFormat="1" ht="33" x14ac:dyDescent="0.25">
      <c r="A299" s="51"/>
      <c r="B299" s="59" t="s">
        <v>174</v>
      </c>
      <c r="C299" s="53">
        <v>2016</v>
      </c>
      <c r="D299" s="60">
        <v>0.4</v>
      </c>
      <c r="E299" s="54">
        <v>63</v>
      </c>
      <c r="F299" s="54">
        <v>128.34496484085378</v>
      </c>
      <c r="G299" s="54">
        <v>64.053070000000005</v>
      </c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</row>
    <row r="300" spans="1:129" s="27" customFormat="1" ht="16.5" x14ac:dyDescent="0.25">
      <c r="A300" s="51"/>
      <c r="B300" s="59" t="s">
        <v>175</v>
      </c>
      <c r="C300" s="53">
        <v>2016</v>
      </c>
      <c r="D300" s="60">
        <v>0.4</v>
      </c>
      <c r="E300" s="54">
        <v>29</v>
      </c>
      <c r="F300" s="54">
        <v>128.34496484085378</v>
      </c>
      <c r="G300" s="54">
        <v>45.107579999999999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</row>
    <row r="301" spans="1:129" s="27" customFormat="1" ht="16.5" x14ac:dyDescent="0.25">
      <c r="A301" s="51"/>
      <c r="B301" s="59" t="s">
        <v>176</v>
      </c>
      <c r="C301" s="53">
        <v>2017</v>
      </c>
      <c r="D301" s="54">
        <v>10</v>
      </c>
      <c r="E301" s="54">
        <v>396</v>
      </c>
      <c r="F301" s="55">
        <v>3208.6239999999998</v>
      </c>
      <c r="G301" s="54">
        <v>604.32524999999998</v>
      </c>
    </row>
    <row r="302" spans="1:129" s="27" customFormat="1" ht="16.5" x14ac:dyDescent="0.25">
      <c r="A302" s="51"/>
      <c r="B302" s="59" t="s">
        <v>177</v>
      </c>
      <c r="C302" s="53">
        <v>2017</v>
      </c>
      <c r="D302" s="54">
        <v>10</v>
      </c>
      <c r="E302" s="54">
        <v>524</v>
      </c>
      <c r="F302" s="55">
        <v>3208.6239999999998</v>
      </c>
      <c r="G302" s="54">
        <v>823.23374999999999</v>
      </c>
    </row>
    <row r="303" spans="1:129" s="27" customFormat="1" ht="16.5" x14ac:dyDescent="0.25">
      <c r="A303" s="51"/>
      <c r="B303" s="59" t="s">
        <v>178</v>
      </c>
      <c r="C303" s="53">
        <v>2017</v>
      </c>
      <c r="D303" s="54">
        <v>10</v>
      </c>
      <c r="E303" s="54">
        <v>16</v>
      </c>
      <c r="F303" s="55">
        <v>3208.6239999999998</v>
      </c>
      <c r="G303" s="54">
        <v>67.431510000000003</v>
      </c>
    </row>
    <row r="304" spans="1:129" s="27" customFormat="1" ht="16.5" x14ac:dyDescent="0.25">
      <c r="A304" s="51"/>
      <c r="B304" s="59" t="s">
        <v>179</v>
      </c>
      <c r="C304" s="53">
        <v>2017</v>
      </c>
      <c r="D304" s="54">
        <v>10</v>
      </c>
      <c r="E304" s="54">
        <v>75</v>
      </c>
      <c r="F304" s="55">
        <v>3208.6239999999998</v>
      </c>
      <c r="G304" s="54">
        <v>171.82810000000001</v>
      </c>
    </row>
    <row r="305" spans="1:7" s="27" customFormat="1" ht="16.5" x14ac:dyDescent="0.25">
      <c r="A305" s="51"/>
      <c r="B305" s="59" t="s">
        <v>180</v>
      </c>
      <c r="C305" s="53">
        <v>2017</v>
      </c>
      <c r="D305" s="54">
        <v>0.4</v>
      </c>
      <c r="E305" s="54">
        <v>188</v>
      </c>
      <c r="F305" s="55">
        <v>128.34</v>
      </c>
      <c r="G305" s="54">
        <v>458.74088000000006</v>
      </c>
    </row>
    <row r="306" spans="1:7" s="27" customFormat="1" ht="16.5" x14ac:dyDescent="0.25">
      <c r="A306" s="51"/>
      <c r="B306" s="59" t="s">
        <v>181</v>
      </c>
      <c r="C306" s="53">
        <v>2017</v>
      </c>
      <c r="D306" s="54">
        <v>0.4</v>
      </c>
      <c r="E306" s="54">
        <v>439</v>
      </c>
      <c r="F306" s="55">
        <v>128.34</v>
      </c>
      <c r="G306" s="54">
        <v>495.47203000000002</v>
      </c>
    </row>
    <row r="307" spans="1:7" s="27" customFormat="1" ht="16.5" x14ac:dyDescent="0.25">
      <c r="A307" s="51"/>
      <c r="B307" s="59" t="s">
        <v>182</v>
      </c>
      <c r="C307" s="53">
        <v>2017</v>
      </c>
      <c r="D307" s="54">
        <v>0.4</v>
      </c>
      <c r="E307" s="54">
        <v>360</v>
      </c>
      <c r="F307" s="55">
        <v>128.34</v>
      </c>
      <c r="G307" s="54">
        <v>83.384180000000001</v>
      </c>
    </row>
    <row r="308" spans="1:7" s="27" customFormat="1" ht="16.5" x14ac:dyDescent="0.25">
      <c r="A308" s="51"/>
      <c r="B308" s="59" t="s">
        <v>183</v>
      </c>
      <c r="C308" s="53">
        <v>2017</v>
      </c>
      <c r="D308" s="54">
        <v>0.4</v>
      </c>
      <c r="E308" s="54">
        <v>298</v>
      </c>
      <c r="F308" s="55">
        <v>128.34</v>
      </c>
      <c r="G308" s="54">
        <v>447.49513999999994</v>
      </c>
    </row>
    <row r="309" spans="1:7" s="27" customFormat="1" ht="16.5" x14ac:dyDescent="0.25">
      <c r="A309" s="51"/>
      <c r="B309" s="59" t="s">
        <v>184</v>
      </c>
      <c r="C309" s="53">
        <v>2017</v>
      </c>
      <c r="D309" s="54">
        <v>0.4</v>
      </c>
      <c r="E309" s="54">
        <v>25</v>
      </c>
      <c r="F309" s="55">
        <v>128.34</v>
      </c>
      <c r="G309" s="54">
        <v>71.689880000000002</v>
      </c>
    </row>
    <row r="310" spans="1:7" s="27" customFormat="1" ht="16.5" x14ac:dyDescent="0.25">
      <c r="A310" s="51"/>
      <c r="B310" s="59" t="s">
        <v>185</v>
      </c>
      <c r="C310" s="53">
        <v>2017</v>
      </c>
      <c r="D310" s="54">
        <v>0.4</v>
      </c>
      <c r="E310" s="54">
        <v>32</v>
      </c>
      <c r="F310" s="55">
        <v>128.34</v>
      </c>
      <c r="G310" s="54">
        <v>55.359120000000011</v>
      </c>
    </row>
    <row r="311" spans="1:7" s="27" customFormat="1" ht="16.5" x14ac:dyDescent="0.25">
      <c r="A311" s="51"/>
      <c r="B311" s="59" t="s">
        <v>186</v>
      </c>
      <c r="C311" s="53">
        <v>2017</v>
      </c>
      <c r="D311" s="54">
        <v>0.4</v>
      </c>
      <c r="E311" s="54">
        <v>41</v>
      </c>
      <c r="F311" s="55">
        <v>128.34</v>
      </c>
      <c r="G311" s="54">
        <v>21.23912</v>
      </c>
    </row>
    <row r="312" spans="1:7" s="27" customFormat="1" ht="16.5" x14ac:dyDescent="0.25">
      <c r="A312" s="51"/>
      <c r="B312" s="59" t="s">
        <v>187</v>
      </c>
      <c r="C312" s="53">
        <v>2017</v>
      </c>
      <c r="D312" s="54">
        <v>0.4</v>
      </c>
      <c r="E312" s="54">
        <v>83</v>
      </c>
      <c r="F312" s="55">
        <v>128.34</v>
      </c>
      <c r="G312" s="54">
        <v>75.724199999999996</v>
      </c>
    </row>
    <row r="313" spans="1:7" s="27" customFormat="1" ht="16.5" x14ac:dyDescent="0.25">
      <c r="A313" s="51"/>
      <c r="B313" s="59" t="s">
        <v>188</v>
      </c>
      <c r="C313" s="53">
        <v>2017</v>
      </c>
      <c r="D313" s="54">
        <v>0.4</v>
      </c>
      <c r="E313" s="54">
        <v>63</v>
      </c>
      <c r="F313" s="55">
        <v>128.34</v>
      </c>
      <c r="G313" s="54">
        <v>113.17612999999999</v>
      </c>
    </row>
    <row r="314" spans="1:7" s="27" customFormat="1" ht="16.5" x14ac:dyDescent="0.25">
      <c r="A314" s="51"/>
      <c r="B314" s="59" t="s">
        <v>189</v>
      </c>
      <c r="C314" s="53">
        <v>2017</v>
      </c>
      <c r="D314" s="54">
        <v>0.4</v>
      </c>
      <c r="E314" s="54">
        <v>53</v>
      </c>
      <c r="F314" s="55">
        <v>128.34</v>
      </c>
      <c r="G314" s="54">
        <v>45.323119999999996</v>
      </c>
    </row>
    <row r="315" spans="1:7" s="27" customFormat="1" ht="16.5" x14ac:dyDescent="0.25">
      <c r="A315" s="51"/>
      <c r="B315" s="59" t="s">
        <v>190</v>
      </c>
      <c r="C315" s="53">
        <v>2017</v>
      </c>
      <c r="D315" s="54">
        <v>0.4</v>
      </c>
      <c r="E315" s="54">
        <v>148</v>
      </c>
      <c r="F315" s="55">
        <v>128.34</v>
      </c>
      <c r="G315" s="54">
        <v>45.549239999999998</v>
      </c>
    </row>
    <row r="316" spans="1:7" s="27" customFormat="1" ht="16.5" x14ac:dyDescent="0.25">
      <c r="A316" s="51"/>
      <c r="B316" s="59" t="s">
        <v>191</v>
      </c>
      <c r="C316" s="53">
        <v>2017</v>
      </c>
      <c r="D316" s="54">
        <v>0.4</v>
      </c>
      <c r="E316" s="54">
        <v>23</v>
      </c>
      <c r="F316" s="55">
        <v>128.34</v>
      </c>
      <c r="G316" s="54">
        <v>71.582279999999997</v>
      </c>
    </row>
    <row r="317" spans="1:7" s="27" customFormat="1" ht="16.5" x14ac:dyDescent="0.25">
      <c r="A317" s="51"/>
      <c r="B317" s="59" t="s">
        <v>192</v>
      </c>
      <c r="C317" s="53">
        <v>2017</v>
      </c>
      <c r="D317" s="54">
        <v>0.4</v>
      </c>
      <c r="E317" s="54">
        <v>343</v>
      </c>
      <c r="F317" s="55">
        <v>128.34</v>
      </c>
      <c r="G317" s="54">
        <v>238.31031000000002</v>
      </c>
    </row>
    <row r="318" spans="1:7" s="27" customFormat="1" ht="16.5" x14ac:dyDescent="0.25">
      <c r="A318" s="51"/>
      <c r="B318" s="59" t="s">
        <v>193</v>
      </c>
      <c r="C318" s="53">
        <v>2017</v>
      </c>
      <c r="D318" s="54">
        <v>0.4</v>
      </c>
      <c r="E318" s="54">
        <v>99</v>
      </c>
      <c r="F318" s="55">
        <v>128.34</v>
      </c>
      <c r="G318" s="54">
        <v>172.01675</v>
      </c>
    </row>
    <row r="319" spans="1:7" s="27" customFormat="1" ht="16.5" x14ac:dyDescent="0.25">
      <c r="A319" s="51"/>
      <c r="B319" s="59" t="s">
        <v>194</v>
      </c>
      <c r="C319" s="53">
        <v>2017</v>
      </c>
      <c r="D319" s="60">
        <v>0.4</v>
      </c>
      <c r="E319" s="54">
        <v>98</v>
      </c>
      <c r="F319" s="55">
        <v>128.34</v>
      </c>
      <c r="G319" s="54">
        <v>255.83879999999999</v>
      </c>
    </row>
    <row r="320" spans="1:7" s="27" customFormat="1" ht="16.5" x14ac:dyDescent="0.25">
      <c r="A320" s="51"/>
      <c r="B320" s="59" t="s">
        <v>195</v>
      </c>
      <c r="C320" s="53">
        <v>2017</v>
      </c>
      <c r="D320" s="54">
        <v>0.4</v>
      </c>
      <c r="E320" s="54">
        <v>99</v>
      </c>
      <c r="F320" s="55">
        <v>128.34</v>
      </c>
      <c r="G320" s="54">
        <v>75.263059999999996</v>
      </c>
    </row>
    <row r="321" spans="1:7" s="27" customFormat="1" ht="16.5" x14ac:dyDescent="0.25">
      <c r="A321" s="51"/>
      <c r="B321" s="59" t="s">
        <v>196</v>
      </c>
      <c r="C321" s="53">
        <v>2017</v>
      </c>
      <c r="D321" s="54">
        <v>0.4</v>
      </c>
      <c r="E321" s="54">
        <v>227</v>
      </c>
      <c r="F321" s="55">
        <v>128.34</v>
      </c>
      <c r="G321" s="54">
        <v>257.63517000000002</v>
      </c>
    </row>
    <row r="322" spans="1:7" s="27" customFormat="1" ht="16.5" x14ac:dyDescent="0.25">
      <c r="A322" s="51"/>
      <c r="B322" s="59" t="s">
        <v>197</v>
      </c>
      <c r="C322" s="53">
        <v>2017</v>
      </c>
      <c r="D322" s="54">
        <v>0.4</v>
      </c>
      <c r="E322" s="54">
        <v>57</v>
      </c>
      <c r="F322" s="55">
        <v>128.34</v>
      </c>
      <c r="G322" s="54">
        <v>97.458460000000002</v>
      </c>
    </row>
    <row r="323" spans="1:7" s="27" customFormat="1" ht="16.5" x14ac:dyDescent="0.25">
      <c r="A323" s="51"/>
      <c r="B323" s="59" t="s">
        <v>198</v>
      </c>
      <c r="C323" s="53">
        <v>2017</v>
      </c>
      <c r="D323" s="60">
        <v>0.4</v>
      </c>
      <c r="E323" s="54">
        <v>127</v>
      </c>
      <c r="F323" s="55">
        <v>128.34</v>
      </c>
      <c r="G323" s="54">
        <v>527.65260999999998</v>
      </c>
    </row>
    <row r="324" spans="1:7" s="27" customFormat="1" ht="16.5" x14ac:dyDescent="0.25">
      <c r="A324" s="51"/>
      <c r="B324" s="59" t="s">
        <v>199</v>
      </c>
      <c r="C324" s="53">
        <v>2017</v>
      </c>
      <c r="D324" s="60">
        <v>0.4</v>
      </c>
      <c r="E324" s="54">
        <v>42</v>
      </c>
      <c r="F324" s="55">
        <v>128.34</v>
      </c>
      <c r="G324" s="54">
        <v>29.832630000000002</v>
      </c>
    </row>
    <row r="325" spans="1:7" s="27" customFormat="1" ht="16.5" x14ac:dyDescent="0.25">
      <c r="A325" s="51"/>
      <c r="B325" s="59" t="s">
        <v>200</v>
      </c>
      <c r="C325" s="53">
        <v>2017</v>
      </c>
      <c r="D325" s="60">
        <v>0.4</v>
      </c>
      <c r="E325" s="54">
        <v>149</v>
      </c>
      <c r="F325" s="55">
        <v>128.34</v>
      </c>
      <c r="G325" s="54">
        <v>203.54992000000001</v>
      </c>
    </row>
    <row r="326" spans="1:7" s="27" customFormat="1" ht="16.5" x14ac:dyDescent="0.25">
      <c r="A326" s="51"/>
      <c r="B326" s="59" t="s">
        <v>201</v>
      </c>
      <c r="C326" s="53">
        <v>2017</v>
      </c>
      <c r="D326" s="60">
        <v>0.4</v>
      </c>
      <c r="E326" s="54">
        <v>131</v>
      </c>
      <c r="F326" s="55">
        <v>128.34</v>
      </c>
      <c r="G326" s="54">
        <v>162.77674999999999</v>
      </c>
    </row>
    <row r="327" spans="1:7" s="27" customFormat="1" ht="16.5" x14ac:dyDescent="0.25">
      <c r="A327" s="51"/>
      <c r="B327" s="59" t="s">
        <v>202</v>
      </c>
      <c r="C327" s="53">
        <v>2017</v>
      </c>
      <c r="D327" s="60">
        <v>0.4</v>
      </c>
      <c r="E327" s="54">
        <v>115</v>
      </c>
      <c r="F327" s="55">
        <v>128.34</v>
      </c>
      <c r="G327" s="54">
        <v>145.31637000000001</v>
      </c>
    </row>
    <row r="328" spans="1:7" s="27" customFormat="1" ht="16.5" x14ac:dyDescent="0.25">
      <c r="A328" s="51"/>
      <c r="B328" s="59" t="s">
        <v>203</v>
      </c>
      <c r="C328" s="53">
        <v>2017</v>
      </c>
      <c r="D328" s="60">
        <v>0.4</v>
      </c>
      <c r="E328" s="54">
        <v>104</v>
      </c>
      <c r="F328" s="55">
        <v>128.34</v>
      </c>
      <c r="G328" s="54">
        <v>187.66724000000002</v>
      </c>
    </row>
    <row r="329" spans="1:7" s="27" customFormat="1" ht="16.5" x14ac:dyDescent="0.25">
      <c r="A329" s="51"/>
      <c r="B329" s="59" t="s">
        <v>204</v>
      </c>
      <c r="C329" s="53">
        <v>2017</v>
      </c>
      <c r="D329" s="60">
        <v>0.4</v>
      </c>
      <c r="E329" s="54">
        <v>77</v>
      </c>
      <c r="F329" s="55">
        <v>128.34</v>
      </c>
      <c r="G329" s="54">
        <v>106.71101</v>
      </c>
    </row>
    <row r="330" spans="1:7" s="27" customFormat="1" ht="16.5" x14ac:dyDescent="0.25">
      <c r="A330" s="51"/>
      <c r="B330" s="59" t="s">
        <v>205</v>
      </c>
      <c r="C330" s="53">
        <v>2017</v>
      </c>
      <c r="D330" s="60">
        <v>0.4</v>
      </c>
      <c r="E330" s="54">
        <v>17</v>
      </c>
      <c r="F330" s="55">
        <v>128.34</v>
      </c>
      <c r="G330" s="54">
        <v>44.221470000000004</v>
      </c>
    </row>
    <row r="331" spans="1:7" s="27" customFormat="1" ht="16.5" x14ac:dyDescent="0.25">
      <c r="A331" s="51"/>
      <c r="B331" s="59" t="s">
        <v>206</v>
      </c>
      <c r="C331" s="53">
        <v>2017</v>
      </c>
      <c r="D331" s="54">
        <v>0.4</v>
      </c>
      <c r="E331" s="54">
        <v>66</v>
      </c>
      <c r="F331" s="55">
        <v>128.34</v>
      </c>
      <c r="G331" s="54">
        <v>93.623960000000011</v>
      </c>
    </row>
    <row r="332" spans="1:7" s="27" customFormat="1" ht="16.5" x14ac:dyDescent="0.25">
      <c r="A332" s="51"/>
      <c r="B332" s="59" t="s">
        <v>207</v>
      </c>
      <c r="C332" s="53">
        <v>2017</v>
      </c>
      <c r="D332" s="54">
        <v>0.4</v>
      </c>
      <c r="E332" s="54">
        <v>226</v>
      </c>
      <c r="F332" s="55">
        <v>128.34</v>
      </c>
      <c r="G332" s="54">
        <v>278.85192000000001</v>
      </c>
    </row>
    <row r="333" spans="1:7" s="27" customFormat="1" ht="16.5" x14ac:dyDescent="0.25">
      <c r="A333" s="51"/>
      <c r="B333" s="59" t="s">
        <v>208</v>
      </c>
      <c r="C333" s="53">
        <v>2017</v>
      </c>
      <c r="D333" s="54">
        <v>0.4</v>
      </c>
      <c r="E333" s="54">
        <v>124</v>
      </c>
      <c r="F333" s="55">
        <v>128.34</v>
      </c>
      <c r="G333" s="54">
        <v>179.46114000000003</v>
      </c>
    </row>
    <row r="334" spans="1:7" s="27" customFormat="1" ht="16.5" x14ac:dyDescent="0.25">
      <c r="A334" s="51"/>
      <c r="B334" s="59" t="s">
        <v>209</v>
      </c>
      <c r="C334" s="53">
        <v>2017</v>
      </c>
      <c r="D334" s="54">
        <v>0.4</v>
      </c>
      <c r="E334" s="54">
        <v>510</v>
      </c>
      <c r="F334" s="55">
        <v>128.34</v>
      </c>
      <c r="G334" s="54">
        <v>858.53557000000001</v>
      </c>
    </row>
    <row r="335" spans="1:7" s="27" customFormat="1" ht="16.5" x14ac:dyDescent="0.25">
      <c r="A335" s="51"/>
      <c r="B335" s="59" t="s">
        <v>2154</v>
      </c>
      <c r="C335" s="53">
        <v>2018</v>
      </c>
      <c r="D335" s="54">
        <v>0.4</v>
      </c>
      <c r="E335" s="54">
        <v>112</v>
      </c>
      <c r="F335" s="55">
        <v>128.34</v>
      </c>
      <c r="G335" s="54">
        <v>330.91534000000001</v>
      </c>
    </row>
    <row r="336" spans="1:7" s="27" customFormat="1" ht="16.5" x14ac:dyDescent="0.25">
      <c r="A336" s="51"/>
      <c r="B336" s="59" t="s">
        <v>2155</v>
      </c>
      <c r="C336" s="53">
        <v>2018</v>
      </c>
      <c r="D336" s="54">
        <v>0.4</v>
      </c>
      <c r="E336" s="54">
        <v>8</v>
      </c>
      <c r="F336" s="55">
        <v>128.34</v>
      </c>
      <c r="G336" s="54">
        <v>23.809459999999998</v>
      </c>
    </row>
    <row r="337" spans="1:7" s="27" customFormat="1" ht="16.5" x14ac:dyDescent="0.25">
      <c r="A337" s="51"/>
      <c r="B337" s="59" t="s">
        <v>2156</v>
      </c>
      <c r="C337" s="53">
        <v>2018</v>
      </c>
      <c r="D337" s="54">
        <v>0.4</v>
      </c>
      <c r="E337" s="54">
        <v>64</v>
      </c>
      <c r="F337" s="55">
        <v>128.34</v>
      </c>
      <c r="G337" s="54">
        <v>61.251539999999999</v>
      </c>
    </row>
    <row r="338" spans="1:7" s="27" customFormat="1" ht="16.5" x14ac:dyDescent="0.25">
      <c r="A338" s="51"/>
      <c r="B338" s="59" t="s">
        <v>2157</v>
      </c>
      <c r="C338" s="53">
        <v>2018</v>
      </c>
      <c r="D338" s="54">
        <v>0.4</v>
      </c>
      <c r="E338" s="54">
        <v>49</v>
      </c>
      <c r="F338" s="55">
        <v>89.84</v>
      </c>
      <c r="G338" s="54">
        <v>101.73002000000001</v>
      </c>
    </row>
    <row r="339" spans="1:7" s="27" customFormat="1" ht="16.5" x14ac:dyDescent="0.25">
      <c r="A339" s="51"/>
      <c r="B339" s="59" t="s">
        <v>2158</v>
      </c>
      <c r="C339" s="53">
        <v>2018</v>
      </c>
      <c r="D339" s="54">
        <v>0.4</v>
      </c>
      <c r="E339" s="54">
        <v>16</v>
      </c>
      <c r="F339" s="55">
        <v>128.34</v>
      </c>
      <c r="G339" s="54">
        <v>38.811800000000005</v>
      </c>
    </row>
    <row r="340" spans="1:7" s="27" customFormat="1" ht="16.5" x14ac:dyDescent="0.25">
      <c r="A340" s="51"/>
      <c r="B340" s="59" t="s">
        <v>2159</v>
      </c>
      <c r="C340" s="53">
        <v>2018</v>
      </c>
      <c r="D340" s="54">
        <v>10</v>
      </c>
      <c r="E340" s="54">
        <v>27</v>
      </c>
      <c r="F340" s="55">
        <v>3208.6239999999998</v>
      </c>
      <c r="G340" s="54">
        <v>153.92375000000001</v>
      </c>
    </row>
    <row r="341" spans="1:7" s="27" customFormat="1" ht="16.5" x14ac:dyDescent="0.25">
      <c r="A341" s="51"/>
      <c r="B341" s="59" t="s">
        <v>2160</v>
      </c>
      <c r="C341" s="53">
        <v>2018</v>
      </c>
      <c r="D341" s="54">
        <v>0.4</v>
      </c>
      <c r="E341" s="54">
        <v>100</v>
      </c>
      <c r="F341" s="55">
        <v>128.34</v>
      </c>
      <c r="G341" s="54">
        <v>246.94280000000001</v>
      </c>
    </row>
    <row r="342" spans="1:7" s="27" customFormat="1" ht="16.5" x14ac:dyDescent="0.25">
      <c r="A342" s="51"/>
      <c r="B342" s="59" t="s">
        <v>2161</v>
      </c>
      <c r="C342" s="53">
        <v>2018</v>
      </c>
      <c r="D342" s="54">
        <v>0.4</v>
      </c>
      <c r="E342" s="54">
        <v>160</v>
      </c>
      <c r="F342" s="55">
        <v>128.34</v>
      </c>
      <c r="G342" s="54">
        <v>225.9144</v>
      </c>
    </row>
    <row r="343" spans="1:7" s="27" customFormat="1" ht="16.5" x14ac:dyDescent="0.25">
      <c r="A343" s="51"/>
      <c r="B343" s="59" t="s">
        <v>2162</v>
      </c>
      <c r="C343" s="53">
        <v>2018</v>
      </c>
      <c r="D343" s="54">
        <v>0.4</v>
      </c>
      <c r="E343" s="54">
        <v>148</v>
      </c>
      <c r="F343" s="55">
        <v>128.34</v>
      </c>
      <c r="G343" s="54">
        <v>248.05792000000002</v>
      </c>
    </row>
    <row r="344" spans="1:7" s="27" customFormat="1" ht="16.5" x14ac:dyDescent="0.25">
      <c r="A344" s="51"/>
      <c r="B344" s="59" t="s">
        <v>2163</v>
      </c>
      <c r="C344" s="53">
        <v>2018</v>
      </c>
      <c r="D344" s="54">
        <v>0.4</v>
      </c>
      <c r="E344" s="54">
        <v>42</v>
      </c>
      <c r="F344" s="55">
        <v>128.34</v>
      </c>
      <c r="G344" s="54">
        <v>54.858989999999999</v>
      </c>
    </row>
    <row r="345" spans="1:7" s="27" customFormat="1" ht="16.5" x14ac:dyDescent="0.25">
      <c r="A345" s="51"/>
      <c r="B345" s="59" t="s">
        <v>2164</v>
      </c>
      <c r="C345" s="53">
        <v>2018</v>
      </c>
      <c r="D345" s="54">
        <v>0.4</v>
      </c>
      <c r="E345" s="54">
        <v>182</v>
      </c>
      <c r="F345" s="55">
        <v>128.34</v>
      </c>
      <c r="G345" s="54">
        <v>97.857289999999992</v>
      </c>
    </row>
    <row r="346" spans="1:7" s="27" customFormat="1" ht="16.5" x14ac:dyDescent="0.25">
      <c r="A346" s="51"/>
      <c r="B346" s="59" t="s">
        <v>2165</v>
      </c>
      <c r="C346" s="53">
        <v>2018</v>
      </c>
      <c r="D346" s="54">
        <v>0.4</v>
      </c>
      <c r="E346" s="54">
        <v>119</v>
      </c>
      <c r="F346" s="55">
        <v>128.34</v>
      </c>
      <c r="G346" s="54">
        <v>239.17759000000004</v>
      </c>
    </row>
    <row r="347" spans="1:7" s="27" customFormat="1" ht="16.5" x14ac:dyDescent="0.25">
      <c r="A347" s="51"/>
      <c r="B347" s="59" t="s">
        <v>2166</v>
      </c>
      <c r="C347" s="53">
        <v>2018</v>
      </c>
      <c r="D347" s="54">
        <v>0.4</v>
      </c>
      <c r="E347" s="54">
        <v>106</v>
      </c>
      <c r="F347" s="55">
        <v>128.34</v>
      </c>
      <c r="G347" s="54">
        <v>144.35410000000002</v>
      </c>
    </row>
    <row r="348" spans="1:7" s="27" customFormat="1" ht="16.5" x14ac:dyDescent="0.25">
      <c r="A348" s="51"/>
      <c r="B348" s="59" t="s">
        <v>2167</v>
      </c>
      <c r="C348" s="53">
        <v>2018</v>
      </c>
      <c r="D348" s="54">
        <v>0.4</v>
      </c>
      <c r="E348" s="54">
        <v>71</v>
      </c>
      <c r="F348" s="55">
        <v>128.34</v>
      </c>
      <c r="G348" s="54">
        <v>132.57731000000001</v>
      </c>
    </row>
    <row r="349" spans="1:7" s="27" customFormat="1" ht="16.5" x14ac:dyDescent="0.25">
      <c r="A349" s="51"/>
      <c r="B349" s="59" t="s">
        <v>2168</v>
      </c>
      <c r="C349" s="53">
        <v>2018</v>
      </c>
      <c r="D349" s="54">
        <v>0.4</v>
      </c>
      <c r="E349" s="54">
        <v>151</v>
      </c>
      <c r="F349" s="55">
        <v>41.07</v>
      </c>
      <c r="G349" s="54">
        <v>309.80889000000002</v>
      </c>
    </row>
    <row r="350" spans="1:7" s="27" customFormat="1" ht="16.5" x14ac:dyDescent="0.25">
      <c r="A350" s="51"/>
      <c r="B350" s="59" t="s">
        <v>2169</v>
      </c>
      <c r="C350" s="53">
        <v>2018</v>
      </c>
      <c r="D350" s="54">
        <v>0.4</v>
      </c>
      <c r="E350" s="54">
        <v>35</v>
      </c>
      <c r="F350" s="55">
        <v>41.07</v>
      </c>
      <c r="G350" s="54">
        <v>43.169179999999997</v>
      </c>
    </row>
    <row r="351" spans="1:7" s="27" customFormat="1" ht="16.5" x14ac:dyDescent="0.25">
      <c r="A351" s="51"/>
      <c r="B351" s="59" t="s">
        <v>2170</v>
      </c>
      <c r="C351" s="53">
        <v>2018</v>
      </c>
      <c r="D351" s="54">
        <v>0.4</v>
      </c>
      <c r="E351" s="54">
        <v>30</v>
      </c>
      <c r="F351" s="55">
        <v>128.34</v>
      </c>
      <c r="G351" s="54">
        <v>63.146230000000003</v>
      </c>
    </row>
    <row r="352" spans="1:7" s="27" customFormat="1" ht="16.5" x14ac:dyDescent="0.25">
      <c r="A352" s="51"/>
      <c r="B352" s="59" t="s">
        <v>2171</v>
      </c>
      <c r="C352" s="53">
        <v>2018</v>
      </c>
      <c r="D352" s="54">
        <v>0.4</v>
      </c>
      <c r="E352" s="54">
        <v>101</v>
      </c>
      <c r="F352" s="55">
        <v>128.34</v>
      </c>
      <c r="G352" s="54">
        <v>109.98572999999999</v>
      </c>
    </row>
    <row r="353" spans="1:129" s="27" customFormat="1" ht="16.5" x14ac:dyDescent="0.25">
      <c r="A353" s="51"/>
      <c r="B353" s="59" t="s">
        <v>2172</v>
      </c>
      <c r="C353" s="53">
        <v>2018</v>
      </c>
      <c r="D353" s="54">
        <v>0.4</v>
      </c>
      <c r="E353" s="54">
        <v>99</v>
      </c>
      <c r="F353" s="55">
        <v>128.34</v>
      </c>
      <c r="G353" s="54">
        <v>134.76209</v>
      </c>
    </row>
    <row r="354" spans="1:129" s="27" customFormat="1" ht="16.5" x14ac:dyDescent="0.25">
      <c r="A354" s="51"/>
      <c r="B354" s="59" t="s">
        <v>2173</v>
      </c>
      <c r="C354" s="53">
        <v>2018</v>
      </c>
      <c r="D354" s="54">
        <v>0.4</v>
      </c>
      <c r="E354" s="54">
        <v>76</v>
      </c>
      <c r="F354" s="55">
        <v>128.34</v>
      </c>
      <c r="G354" s="54">
        <v>50.776499999999999</v>
      </c>
    </row>
    <row r="355" spans="1:129" s="27" customFormat="1" ht="16.5" x14ac:dyDescent="0.25">
      <c r="A355" s="51"/>
      <c r="B355" s="59" t="s">
        <v>2174</v>
      </c>
      <c r="C355" s="53">
        <v>2018</v>
      </c>
      <c r="D355" s="54">
        <v>0.4</v>
      </c>
      <c r="E355" s="54">
        <v>99</v>
      </c>
      <c r="F355" s="55">
        <v>128.34</v>
      </c>
      <c r="G355" s="54">
        <v>145.72320000000002</v>
      </c>
    </row>
    <row r="356" spans="1:129" s="27" customFormat="1" ht="16.5" x14ac:dyDescent="0.25">
      <c r="A356" s="51"/>
      <c r="B356" s="59" t="s">
        <v>2175</v>
      </c>
      <c r="C356" s="53">
        <v>2018</v>
      </c>
      <c r="D356" s="54">
        <v>0.4</v>
      </c>
      <c r="E356" s="54">
        <v>133</v>
      </c>
      <c r="F356" s="55">
        <v>128.34</v>
      </c>
      <c r="G356" s="54">
        <v>165.06269</v>
      </c>
    </row>
    <row r="357" spans="1:129" s="27" customFormat="1" ht="16.5" x14ac:dyDescent="0.25">
      <c r="A357" s="51"/>
      <c r="B357" s="59" t="s">
        <v>2176</v>
      </c>
      <c r="C357" s="53">
        <v>2018</v>
      </c>
      <c r="D357" s="54">
        <v>0.4</v>
      </c>
      <c r="E357" s="54">
        <v>43</v>
      </c>
      <c r="F357" s="55">
        <v>128.34</v>
      </c>
      <c r="G357" s="54">
        <v>49.652250000000002</v>
      </c>
    </row>
    <row r="358" spans="1:129" s="27" customFormat="1" ht="16.5" x14ac:dyDescent="0.25">
      <c r="A358" s="51"/>
      <c r="B358" s="59" t="s">
        <v>2177</v>
      </c>
      <c r="C358" s="53">
        <v>2018</v>
      </c>
      <c r="D358" s="54">
        <v>0.4</v>
      </c>
      <c r="E358" s="54">
        <v>66</v>
      </c>
      <c r="F358" s="55">
        <v>41.07</v>
      </c>
      <c r="G358" s="54">
        <v>215.37132</v>
      </c>
    </row>
    <row r="359" spans="1:129" s="27" customFormat="1" ht="16.5" x14ac:dyDescent="0.25">
      <c r="A359" s="51"/>
      <c r="B359" s="59" t="s">
        <v>2178</v>
      </c>
      <c r="C359" s="53">
        <v>2018</v>
      </c>
      <c r="D359" s="54">
        <v>0.4</v>
      </c>
      <c r="E359" s="54">
        <v>140</v>
      </c>
      <c r="F359" s="55">
        <v>41.07</v>
      </c>
      <c r="G359" s="54">
        <v>143.27291</v>
      </c>
    </row>
    <row r="360" spans="1:129" s="27" customFormat="1" ht="16.5" x14ac:dyDescent="0.25">
      <c r="A360" s="51"/>
      <c r="B360" s="59" t="s">
        <v>2179</v>
      </c>
      <c r="C360" s="53">
        <v>2018</v>
      </c>
      <c r="D360" s="54">
        <v>0.4</v>
      </c>
      <c r="E360" s="54">
        <v>52</v>
      </c>
      <c r="F360" s="55">
        <v>128.34</v>
      </c>
      <c r="G360" s="54">
        <v>70.661020000000008</v>
      </c>
    </row>
    <row r="361" spans="1:129" s="27" customFormat="1" ht="16.5" x14ac:dyDescent="0.25">
      <c r="A361" s="51"/>
      <c r="B361" s="59" t="s">
        <v>2180</v>
      </c>
      <c r="C361" s="53">
        <v>2018</v>
      </c>
      <c r="D361" s="54">
        <v>10</v>
      </c>
      <c r="E361" s="54">
        <v>330</v>
      </c>
      <c r="F361" s="55">
        <v>3208.6239999999998</v>
      </c>
      <c r="G361" s="54">
        <v>275.43828000000002</v>
      </c>
    </row>
    <row r="362" spans="1:129" s="27" customFormat="1" ht="16.5" x14ac:dyDescent="0.25">
      <c r="A362" s="51"/>
      <c r="B362" s="59" t="s">
        <v>2181</v>
      </c>
      <c r="C362" s="53">
        <v>2018</v>
      </c>
      <c r="D362" s="54">
        <v>10</v>
      </c>
      <c r="E362" s="54">
        <v>65</v>
      </c>
      <c r="F362" s="55">
        <v>3208.6239999999998</v>
      </c>
      <c r="G362" s="54">
        <v>138.47687999999999</v>
      </c>
    </row>
    <row r="363" spans="1:129" s="48" customFormat="1" ht="16.5" x14ac:dyDescent="0.25">
      <c r="A363" s="51" t="s">
        <v>210</v>
      </c>
      <c r="B363" s="59" t="s">
        <v>23</v>
      </c>
      <c r="C363" s="53" t="s">
        <v>12</v>
      </c>
      <c r="D363" s="60" t="s">
        <v>12</v>
      </c>
      <c r="E363" s="54">
        <f>SUBTOTAL(9,E364:E1103)</f>
        <v>180492</v>
      </c>
      <c r="F363" s="54">
        <f>SUBTOTAL(9,F364:F1103)</f>
        <v>728108</v>
      </c>
      <c r="G363" s="54">
        <f>SUBTOTAL(9,G364:G1103)</f>
        <v>249416.57647000026</v>
      </c>
      <c r="H363" s="27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  <c r="CT363" s="16"/>
      <c r="CU363" s="16"/>
      <c r="CV363" s="16"/>
      <c r="CW363" s="16"/>
      <c r="CX363" s="16"/>
      <c r="CY363" s="16"/>
      <c r="CZ363" s="16"/>
      <c r="DA363" s="16"/>
      <c r="DB363" s="16"/>
      <c r="DC363" s="16"/>
      <c r="DD363" s="16"/>
      <c r="DE363" s="16"/>
      <c r="DF363" s="16"/>
      <c r="DG363" s="16"/>
      <c r="DH363" s="16"/>
      <c r="DI363" s="16"/>
      <c r="DJ363" s="16"/>
      <c r="DK363" s="16"/>
      <c r="DL363" s="16"/>
      <c r="DM363" s="16"/>
      <c r="DN363" s="16"/>
      <c r="DO363" s="16"/>
      <c r="DP363" s="16"/>
      <c r="DQ363" s="16"/>
      <c r="DR363" s="16"/>
      <c r="DS363" s="16"/>
      <c r="DT363" s="16"/>
      <c r="DU363" s="16"/>
      <c r="DV363" s="16"/>
      <c r="DW363" s="16"/>
      <c r="DX363" s="16"/>
      <c r="DY363" s="16"/>
    </row>
    <row r="364" spans="1:129" s="27" customFormat="1" ht="16.5" x14ac:dyDescent="0.25">
      <c r="A364" s="51"/>
      <c r="B364" s="59" t="s">
        <v>211</v>
      </c>
      <c r="C364" s="53">
        <v>2016</v>
      </c>
      <c r="D364" s="55">
        <v>10</v>
      </c>
      <c r="E364" s="54">
        <v>4996</v>
      </c>
      <c r="F364" s="54">
        <v>6393</v>
      </c>
      <c r="G364" s="54">
        <v>7073.1182900000003</v>
      </c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  <c r="DJ364" s="16"/>
      <c r="DK364" s="16"/>
      <c r="DL364" s="16"/>
      <c r="DM364" s="16"/>
      <c r="DN364" s="16"/>
      <c r="DO364" s="16"/>
      <c r="DP364" s="16"/>
      <c r="DQ364" s="16"/>
      <c r="DR364" s="16"/>
      <c r="DS364" s="16"/>
      <c r="DT364" s="16"/>
      <c r="DU364" s="16"/>
      <c r="DV364" s="16"/>
      <c r="DW364" s="16"/>
      <c r="DX364" s="16"/>
      <c r="DY364" s="16"/>
    </row>
    <row r="365" spans="1:129" s="27" customFormat="1" ht="16.5" x14ac:dyDescent="0.25">
      <c r="A365" s="51"/>
      <c r="B365" s="59" t="s">
        <v>212</v>
      </c>
      <c r="C365" s="53">
        <v>2016</v>
      </c>
      <c r="D365" s="55">
        <v>6</v>
      </c>
      <c r="E365" s="54">
        <v>978</v>
      </c>
      <c r="F365" s="54">
        <v>5353</v>
      </c>
      <c r="G365" s="54">
        <v>1465.5307499999999</v>
      </c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6"/>
      <c r="CC365" s="16"/>
      <c r="CD365" s="16"/>
      <c r="CE365" s="16"/>
      <c r="CF365" s="16"/>
      <c r="CG365" s="16"/>
      <c r="CH365" s="16"/>
      <c r="CI365" s="16"/>
      <c r="CJ365" s="16"/>
      <c r="CK365" s="16"/>
      <c r="CL365" s="16"/>
      <c r="CM365" s="16"/>
      <c r="CN365" s="16"/>
      <c r="CO365" s="16"/>
      <c r="CP365" s="16"/>
      <c r="CQ365" s="16"/>
      <c r="CR365" s="16"/>
      <c r="CS365" s="16"/>
      <c r="CT365" s="16"/>
      <c r="CU365" s="16"/>
      <c r="CV365" s="16"/>
      <c r="CW365" s="16"/>
      <c r="CX365" s="16"/>
      <c r="CY365" s="16"/>
      <c r="CZ365" s="16"/>
      <c r="DA365" s="16"/>
      <c r="DB365" s="16"/>
      <c r="DC365" s="16"/>
      <c r="DD365" s="16"/>
      <c r="DE365" s="16"/>
      <c r="DF365" s="16"/>
      <c r="DG365" s="16"/>
      <c r="DH365" s="16"/>
      <c r="DI365" s="16"/>
      <c r="DJ365" s="16"/>
      <c r="DK365" s="16"/>
      <c r="DL365" s="16"/>
      <c r="DM365" s="16"/>
      <c r="DN365" s="16"/>
      <c r="DO365" s="16"/>
      <c r="DP365" s="16"/>
      <c r="DQ365" s="16"/>
      <c r="DR365" s="16"/>
      <c r="DS365" s="16"/>
      <c r="DT365" s="16"/>
      <c r="DU365" s="16"/>
      <c r="DV365" s="16"/>
      <c r="DW365" s="16"/>
      <c r="DX365" s="16"/>
      <c r="DY365" s="16"/>
    </row>
    <row r="366" spans="1:129" s="27" customFormat="1" ht="16.5" x14ac:dyDescent="0.25">
      <c r="A366" s="51"/>
      <c r="B366" s="59" t="s">
        <v>213</v>
      </c>
      <c r="C366" s="53">
        <v>2016</v>
      </c>
      <c r="D366" s="55">
        <v>10</v>
      </c>
      <c r="E366" s="54">
        <v>295</v>
      </c>
      <c r="F366" s="54">
        <v>5353</v>
      </c>
      <c r="G366" s="54">
        <v>447.71944000000008</v>
      </c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  <c r="DN366" s="16"/>
      <c r="DO366" s="16"/>
      <c r="DP366" s="16"/>
      <c r="DQ366" s="16"/>
      <c r="DR366" s="16"/>
      <c r="DS366" s="16"/>
      <c r="DT366" s="16"/>
      <c r="DU366" s="16"/>
      <c r="DV366" s="16"/>
      <c r="DW366" s="16"/>
      <c r="DX366" s="16"/>
      <c r="DY366" s="16"/>
    </row>
    <row r="367" spans="1:129" s="27" customFormat="1" ht="16.5" x14ac:dyDescent="0.25">
      <c r="A367" s="51"/>
      <c r="B367" s="59" t="s">
        <v>214</v>
      </c>
      <c r="C367" s="53">
        <v>2016</v>
      </c>
      <c r="D367" s="55">
        <v>10</v>
      </c>
      <c r="E367" s="54">
        <v>384</v>
      </c>
      <c r="F367" s="54">
        <v>5353</v>
      </c>
      <c r="G367" s="54">
        <v>712.00675999999999</v>
      </c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  <c r="CA367" s="16"/>
      <c r="CB367" s="16"/>
      <c r="CC367" s="16"/>
      <c r="CD367" s="16"/>
      <c r="CE367" s="16"/>
      <c r="CF367" s="16"/>
      <c r="CG367" s="16"/>
      <c r="CH367" s="16"/>
      <c r="CI367" s="16"/>
      <c r="CJ367" s="16"/>
      <c r="CK367" s="16"/>
      <c r="CL367" s="16"/>
      <c r="CM367" s="16"/>
      <c r="CN367" s="16"/>
      <c r="CO367" s="16"/>
      <c r="CP367" s="16"/>
      <c r="CQ367" s="16"/>
      <c r="CR367" s="16"/>
      <c r="CS367" s="16"/>
      <c r="CT367" s="16"/>
      <c r="CU367" s="16"/>
      <c r="CV367" s="16"/>
      <c r="CW367" s="16"/>
      <c r="CX367" s="16"/>
      <c r="CY367" s="16"/>
      <c r="CZ367" s="16"/>
      <c r="DA367" s="16"/>
      <c r="DB367" s="16"/>
      <c r="DC367" s="16"/>
      <c r="DD367" s="16"/>
      <c r="DE367" s="16"/>
      <c r="DF367" s="16"/>
      <c r="DG367" s="16"/>
      <c r="DH367" s="16"/>
      <c r="DI367" s="16"/>
      <c r="DJ367" s="16"/>
      <c r="DK367" s="16"/>
      <c r="DL367" s="16"/>
      <c r="DM367" s="16"/>
      <c r="DN367" s="16"/>
      <c r="DO367" s="16"/>
      <c r="DP367" s="16"/>
      <c r="DQ367" s="16"/>
      <c r="DR367" s="16"/>
      <c r="DS367" s="16"/>
      <c r="DT367" s="16"/>
      <c r="DU367" s="16"/>
      <c r="DV367" s="16"/>
      <c r="DW367" s="16"/>
      <c r="DX367" s="16"/>
      <c r="DY367" s="16"/>
    </row>
    <row r="368" spans="1:129" s="27" customFormat="1" ht="16.5" x14ac:dyDescent="0.25">
      <c r="A368" s="51"/>
      <c r="B368" s="59" t="s">
        <v>215</v>
      </c>
      <c r="C368" s="53">
        <v>2016</v>
      </c>
      <c r="D368" s="55">
        <v>10</v>
      </c>
      <c r="E368" s="54">
        <v>583</v>
      </c>
      <c r="F368" s="54">
        <v>5353</v>
      </c>
      <c r="G368" s="54">
        <v>925.46845000000008</v>
      </c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  <c r="BY368" s="16"/>
      <c r="BZ368" s="16"/>
      <c r="CA368" s="16"/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  <c r="DJ368" s="16"/>
      <c r="DK368" s="16"/>
      <c r="DL368" s="16"/>
      <c r="DM368" s="16"/>
      <c r="DN368" s="16"/>
      <c r="DO368" s="16"/>
      <c r="DP368" s="16"/>
      <c r="DQ368" s="16"/>
      <c r="DR368" s="16"/>
      <c r="DS368" s="16"/>
      <c r="DT368" s="16"/>
      <c r="DU368" s="16"/>
      <c r="DV368" s="16"/>
      <c r="DW368" s="16"/>
      <c r="DX368" s="16"/>
      <c r="DY368" s="16"/>
    </row>
    <row r="369" spans="1:129" s="27" customFormat="1" ht="16.5" x14ac:dyDescent="0.25">
      <c r="A369" s="51"/>
      <c r="B369" s="59" t="s">
        <v>216</v>
      </c>
      <c r="C369" s="53">
        <v>2016</v>
      </c>
      <c r="D369" s="55">
        <v>10</v>
      </c>
      <c r="E369" s="54">
        <v>366</v>
      </c>
      <c r="F369" s="54">
        <v>5353</v>
      </c>
      <c r="G369" s="54">
        <v>550.00009000000011</v>
      </c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  <c r="CA369" s="16"/>
      <c r="CB369" s="16"/>
      <c r="CC369" s="16"/>
      <c r="CD369" s="16"/>
      <c r="CE369" s="16"/>
      <c r="CF369" s="16"/>
      <c r="CG369" s="16"/>
      <c r="CH369" s="16"/>
      <c r="CI369" s="16"/>
      <c r="CJ369" s="16"/>
      <c r="CK369" s="16"/>
      <c r="CL369" s="16"/>
      <c r="CM369" s="16"/>
      <c r="CN369" s="16"/>
      <c r="CO369" s="16"/>
      <c r="CP369" s="16"/>
      <c r="CQ369" s="16"/>
      <c r="CR369" s="16"/>
      <c r="CS369" s="16"/>
      <c r="CT369" s="16"/>
      <c r="CU369" s="16"/>
      <c r="CV369" s="16"/>
      <c r="CW369" s="16"/>
      <c r="CX369" s="16"/>
      <c r="CY369" s="16"/>
      <c r="CZ369" s="16"/>
      <c r="DA369" s="16"/>
      <c r="DB369" s="16"/>
      <c r="DC369" s="16"/>
      <c r="DD369" s="16"/>
      <c r="DE369" s="16"/>
      <c r="DF369" s="16"/>
      <c r="DG369" s="16"/>
      <c r="DH369" s="16"/>
      <c r="DI369" s="16"/>
      <c r="DJ369" s="16"/>
      <c r="DK369" s="16"/>
      <c r="DL369" s="16"/>
      <c r="DM369" s="16"/>
      <c r="DN369" s="16"/>
      <c r="DO369" s="16"/>
      <c r="DP369" s="16"/>
      <c r="DQ369" s="16"/>
      <c r="DR369" s="16"/>
      <c r="DS369" s="16"/>
      <c r="DT369" s="16"/>
      <c r="DU369" s="16"/>
      <c r="DV369" s="16"/>
      <c r="DW369" s="16"/>
      <c r="DX369" s="16"/>
      <c r="DY369" s="16"/>
    </row>
    <row r="370" spans="1:129" s="27" customFormat="1" ht="16.5" x14ac:dyDescent="0.25">
      <c r="A370" s="51"/>
      <c r="B370" s="59" t="s">
        <v>217</v>
      </c>
      <c r="C370" s="53">
        <v>2016</v>
      </c>
      <c r="D370" s="55">
        <v>10</v>
      </c>
      <c r="E370" s="54">
        <v>483</v>
      </c>
      <c r="F370" s="54">
        <v>5353</v>
      </c>
      <c r="G370" s="54">
        <v>1102.7492499999998</v>
      </c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  <c r="BY370" s="16"/>
      <c r="BZ370" s="16"/>
      <c r="CA370" s="16"/>
      <c r="CB370" s="16"/>
      <c r="CC370" s="16"/>
      <c r="CD370" s="16"/>
      <c r="CE370" s="16"/>
      <c r="CF370" s="16"/>
      <c r="CG370" s="16"/>
      <c r="CH370" s="16"/>
      <c r="CI370" s="16"/>
      <c r="CJ370" s="16"/>
      <c r="CK370" s="16"/>
      <c r="CL370" s="16"/>
      <c r="CM370" s="16"/>
      <c r="CN370" s="16"/>
      <c r="CO370" s="16"/>
      <c r="CP370" s="16"/>
      <c r="CQ370" s="16"/>
      <c r="CR370" s="16"/>
      <c r="CS370" s="16"/>
      <c r="CT370" s="16"/>
      <c r="CU370" s="16"/>
      <c r="CV370" s="16"/>
      <c r="CW370" s="16"/>
      <c r="CX370" s="16"/>
      <c r="CY370" s="16"/>
      <c r="CZ370" s="16"/>
      <c r="DA370" s="16"/>
      <c r="DB370" s="16"/>
      <c r="DC370" s="16"/>
      <c r="DD370" s="16"/>
      <c r="DE370" s="16"/>
      <c r="DF370" s="16"/>
      <c r="DG370" s="16"/>
      <c r="DH370" s="16"/>
      <c r="DI370" s="16"/>
      <c r="DJ370" s="16"/>
      <c r="DK370" s="16"/>
      <c r="DL370" s="16"/>
      <c r="DM370" s="16"/>
      <c r="DN370" s="16"/>
      <c r="DO370" s="16"/>
      <c r="DP370" s="16"/>
      <c r="DQ370" s="16"/>
      <c r="DR370" s="16"/>
      <c r="DS370" s="16"/>
      <c r="DT370" s="16"/>
      <c r="DU370" s="16"/>
      <c r="DV370" s="16"/>
      <c r="DW370" s="16"/>
      <c r="DX370" s="16"/>
      <c r="DY370" s="16"/>
    </row>
    <row r="371" spans="1:129" s="27" customFormat="1" ht="16.5" x14ac:dyDescent="0.25">
      <c r="A371" s="51"/>
      <c r="B371" s="59" t="s">
        <v>218</v>
      </c>
      <c r="C371" s="53">
        <v>2016</v>
      </c>
      <c r="D371" s="55">
        <v>10</v>
      </c>
      <c r="E371" s="54">
        <v>416</v>
      </c>
      <c r="F371" s="54">
        <v>5353</v>
      </c>
      <c r="G371" s="54">
        <v>699.44218999999998</v>
      </c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  <c r="CA371" s="16"/>
      <c r="CB371" s="16"/>
      <c r="CC371" s="16"/>
      <c r="CD371" s="16"/>
      <c r="CE371" s="16"/>
      <c r="CF371" s="16"/>
      <c r="CG371" s="16"/>
      <c r="CH371" s="16"/>
      <c r="CI371" s="16"/>
      <c r="CJ371" s="16"/>
      <c r="CK371" s="16"/>
      <c r="CL371" s="16"/>
      <c r="CM371" s="16"/>
      <c r="CN371" s="16"/>
      <c r="CO371" s="16"/>
      <c r="CP371" s="16"/>
      <c r="CQ371" s="16"/>
      <c r="CR371" s="16"/>
      <c r="CS371" s="16"/>
      <c r="CT371" s="16"/>
      <c r="CU371" s="16"/>
      <c r="CV371" s="16"/>
      <c r="CW371" s="16"/>
      <c r="CX371" s="16"/>
      <c r="CY371" s="16"/>
      <c r="CZ371" s="16"/>
      <c r="DA371" s="16"/>
      <c r="DB371" s="16"/>
      <c r="DC371" s="16"/>
      <c r="DD371" s="16"/>
      <c r="DE371" s="16"/>
      <c r="DF371" s="16"/>
      <c r="DG371" s="16"/>
      <c r="DH371" s="16"/>
      <c r="DI371" s="16"/>
      <c r="DJ371" s="16"/>
      <c r="DK371" s="16"/>
      <c r="DL371" s="16"/>
      <c r="DM371" s="16"/>
      <c r="DN371" s="16"/>
      <c r="DO371" s="16"/>
      <c r="DP371" s="16"/>
      <c r="DQ371" s="16"/>
      <c r="DR371" s="16"/>
      <c r="DS371" s="16"/>
      <c r="DT371" s="16"/>
      <c r="DU371" s="16"/>
      <c r="DV371" s="16"/>
      <c r="DW371" s="16"/>
      <c r="DX371" s="16"/>
      <c r="DY371" s="16"/>
    </row>
    <row r="372" spans="1:129" s="27" customFormat="1" ht="33" x14ac:dyDescent="0.25">
      <c r="A372" s="51"/>
      <c r="B372" s="59" t="s">
        <v>219</v>
      </c>
      <c r="C372" s="53">
        <v>2016</v>
      </c>
      <c r="D372" s="55">
        <v>10</v>
      </c>
      <c r="E372" s="54">
        <v>329</v>
      </c>
      <c r="F372" s="54">
        <v>5353</v>
      </c>
      <c r="G372" s="54">
        <v>558.87868000000003</v>
      </c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  <c r="BY372" s="16"/>
      <c r="BZ372" s="16"/>
      <c r="CA372" s="16"/>
      <c r="CB372" s="16"/>
      <c r="CC372" s="16"/>
      <c r="CD372" s="16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/>
      <c r="CU372" s="16"/>
      <c r="CV372" s="16"/>
      <c r="CW372" s="16"/>
      <c r="CX372" s="16"/>
      <c r="CY372" s="16"/>
      <c r="CZ372" s="16"/>
      <c r="DA372" s="16"/>
      <c r="DB372" s="16"/>
      <c r="DC372" s="16"/>
      <c r="DD372" s="16"/>
      <c r="DE372" s="16"/>
      <c r="DF372" s="16"/>
      <c r="DG372" s="16"/>
      <c r="DH372" s="16"/>
      <c r="DI372" s="16"/>
      <c r="DJ372" s="16"/>
      <c r="DK372" s="16"/>
      <c r="DL372" s="16"/>
      <c r="DM372" s="16"/>
      <c r="DN372" s="16"/>
      <c r="DO372" s="16"/>
      <c r="DP372" s="16"/>
      <c r="DQ372" s="16"/>
      <c r="DR372" s="16"/>
      <c r="DS372" s="16"/>
      <c r="DT372" s="16"/>
      <c r="DU372" s="16"/>
      <c r="DV372" s="16"/>
      <c r="DW372" s="16"/>
      <c r="DX372" s="16"/>
      <c r="DY372" s="16"/>
    </row>
    <row r="373" spans="1:129" s="27" customFormat="1" ht="16.5" x14ac:dyDescent="0.25">
      <c r="A373" s="51"/>
      <c r="B373" s="59" t="s">
        <v>220</v>
      </c>
      <c r="C373" s="53">
        <v>2016</v>
      </c>
      <c r="D373" s="55">
        <v>10</v>
      </c>
      <c r="E373" s="54">
        <v>537</v>
      </c>
      <c r="F373" s="54">
        <v>5353</v>
      </c>
      <c r="G373" s="54">
        <v>1027.76243</v>
      </c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6"/>
      <c r="CC373" s="16"/>
      <c r="CD373" s="16"/>
      <c r="CE373" s="16"/>
      <c r="CF373" s="16"/>
      <c r="CG373" s="16"/>
      <c r="CH373" s="16"/>
      <c r="CI373" s="16"/>
      <c r="CJ373" s="16"/>
      <c r="CK373" s="16"/>
      <c r="CL373" s="16"/>
      <c r="CM373" s="16"/>
      <c r="CN373" s="16"/>
      <c r="CO373" s="16"/>
      <c r="CP373" s="16"/>
      <c r="CQ373" s="16"/>
      <c r="CR373" s="16"/>
      <c r="CS373" s="16"/>
      <c r="CT373" s="16"/>
      <c r="CU373" s="16"/>
      <c r="CV373" s="16"/>
      <c r="CW373" s="16"/>
      <c r="CX373" s="16"/>
      <c r="CY373" s="16"/>
      <c r="CZ373" s="16"/>
      <c r="DA373" s="16"/>
      <c r="DB373" s="16"/>
      <c r="DC373" s="16"/>
      <c r="DD373" s="16"/>
      <c r="DE373" s="16"/>
      <c r="DF373" s="16"/>
      <c r="DG373" s="16"/>
      <c r="DH373" s="16"/>
      <c r="DI373" s="16"/>
      <c r="DJ373" s="16"/>
      <c r="DK373" s="16"/>
      <c r="DL373" s="16"/>
      <c r="DM373" s="16"/>
      <c r="DN373" s="16"/>
      <c r="DO373" s="16"/>
      <c r="DP373" s="16"/>
      <c r="DQ373" s="16"/>
      <c r="DR373" s="16"/>
      <c r="DS373" s="16"/>
      <c r="DT373" s="16"/>
      <c r="DU373" s="16"/>
      <c r="DV373" s="16"/>
      <c r="DW373" s="16"/>
      <c r="DX373" s="16"/>
      <c r="DY373" s="16"/>
    </row>
    <row r="374" spans="1:129" s="27" customFormat="1" ht="16.5" x14ac:dyDescent="0.25">
      <c r="A374" s="51"/>
      <c r="B374" s="59" t="s">
        <v>221</v>
      </c>
      <c r="C374" s="53">
        <v>2016</v>
      </c>
      <c r="D374" s="55">
        <v>10</v>
      </c>
      <c r="E374" s="54">
        <v>110</v>
      </c>
      <c r="F374" s="54">
        <v>5353</v>
      </c>
      <c r="G374" s="54">
        <v>57.00309</v>
      </c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BV374" s="16"/>
      <c r="BW374" s="16"/>
      <c r="BX374" s="16"/>
      <c r="BY374" s="16"/>
      <c r="BZ374" s="16"/>
      <c r="CA374" s="16"/>
      <c r="CB374" s="16"/>
      <c r="CC374" s="16"/>
      <c r="CD374" s="16"/>
      <c r="CE374" s="16"/>
      <c r="CF374" s="16"/>
      <c r="CG374" s="16"/>
      <c r="CH374" s="16"/>
      <c r="CI374" s="16"/>
      <c r="CJ374" s="16"/>
      <c r="CK374" s="16"/>
      <c r="CL374" s="16"/>
      <c r="CM374" s="16"/>
      <c r="CN374" s="16"/>
      <c r="CO374" s="16"/>
      <c r="CP374" s="16"/>
      <c r="CQ374" s="16"/>
      <c r="CR374" s="16"/>
      <c r="CS374" s="16"/>
      <c r="CT374" s="16"/>
      <c r="CU374" s="16"/>
      <c r="CV374" s="16"/>
      <c r="CW374" s="16"/>
      <c r="CX374" s="16"/>
      <c r="CY374" s="16"/>
      <c r="CZ374" s="16"/>
      <c r="DA374" s="16"/>
      <c r="DB374" s="16"/>
      <c r="DC374" s="16"/>
      <c r="DD374" s="16"/>
      <c r="DE374" s="16"/>
      <c r="DF374" s="16"/>
      <c r="DG374" s="16"/>
      <c r="DH374" s="16"/>
      <c r="DI374" s="16"/>
      <c r="DJ374" s="16"/>
      <c r="DK374" s="16"/>
      <c r="DL374" s="16"/>
      <c r="DM374" s="16"/>
      <c r="DN374" s="16"/>
      <c r="DO374" s="16"/>
      <c r="DP374" s="16"/>
      <c r="DQ374" s="16"/>
      <c r="DR374" s="16"/>
      <c r="DS374" s="16"/>
      <c r="DT374" s="16"/>
      <c r="DU374" s="16"/>
      <c r="DV374" s="16"/>
      <c r="DW374" s="16"/>
      <c r="DX374" s="16"/>
      <c r="DY374" s="16"/>
    </row>
    <row r="375" spans="1:129" s="27" customFormat="1" ht="16.5" x14ac:dyDescent="0.25">
      <c r="A375" s="51"/>
      <c r="B375" s="59" t="s">
        <v>222</v>
      </c>
      <c r="C375" s="53">
        <v>2016</v>
      </c>
      <c r="D375" s="60">
        <v>0.4</v>
      </c>
      <c r="E375" s="54">
        <v>50</v>
      </c>
      <c r="F375" s="54">
        <v>197</v>
      </c>
      <c r="G375" s="54">
        <v>93.279309999999995</v>
      </c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  <c r="CY375" s="16"/>
      <c r="CZ375" s="16"/>
      <c r="DA375" s="16"/>
      <c r="DB375" s="16"/>
      <c r="DC375" s="16"/>
      <c r="DD375" s="16"/>
      <c r="DE375" s="16"/>
      <c r="DF375" s="16"/>
      <c r="DG375" s="16"/>
      <c r="DH375" s="16"/>
      <c r="DI375" s="16"/>
      <c r="DJ375" s="16"/>
      <c r="DK375" s="16"/>
      <c r="DL375" s="16"/>
      <c r="DM375" s="16"/>
      <c r="DN375" s="16"/>
      <c r="DO375" s="16"/>
      <c r="DP375" s="16"/>
      <c r="DQ375" s="16"/>
      <c r="DR375" s="16"/>
      <c r="DS375" s="16"/>
      <c r="DT375" s="16"/>
      <c r="DU375" s="16"/>
      <c r="DV375" s="16"/>
      <c r="DW375" s="16"/>
      <c r="DX375" s="16"/>
      <c r="DY375" s="16"/>
    </row>
    <row r="376" spans="1:129" s="27" customFormat="1" ht="16.5" x14ac:dyDescent="0.25">
      <c r="A376" s="51"/>
      <c r="B376" s="59" t="s">
        <v>223</v>
      </c>
      <c r="C376" s="53">
        <v>2016</v>
      </c>
      <c r="D376" s="60">
        <v>0.4</v>
      </c>
      <c r="E376" s="54">
        <v>1490</v>
      </c>
      <c r="F376" s="54">
        <v>158</v>
      </c>
      <c r="G376" s="54">
        <v>1592.6593600000001</v>
      </c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  <c r="CA376" s="16"/>
      <c r="CB376" s="16"/>
      <c r="CC376" s="16"/>
      <c r="CD376" s="16"/>
      <c r="CE376" s="16"/>
      <c r="CF376" s="16"/>
      <c r="CG376" s="16"/>
      <c r="CH376" s="16"/>
      <c r="CI376" s="16"/>
      <c r="CJ376" s="16"/>
      <c r="CK376" s="16"/>
      <c r="CL376" s="16"/>
      <c r="CM376" s="16"/>
      <c r="CN376" s="16"/>
      <c r="CO376" s="16"/>
      <c r="CP376" s="16"/>
      <c r="CQ376" s="16"/>
      <c r="CR376" s="16"/>
      <c r="CS376" s="16"/>
      <c r="CT376" s="16"/>
      <c r="CU376" s="16"/>
      <c r="CV376" s="16"/>
      <c r="CW376" s="16"/>
      <c r="CX376" s="16"/>
      <c r="CY376" s="16"/>
      <c r="CZ376" s="16"/>
      <c r="DA376" s="16"/>
      <c r="DB376" s="16"/>
      <c r="DC376" s="16"/>
      <c r="DD376" s="16"/>
      <c r="DE376" s="16"/>
      <c r="DF376" s="16"/>
      <c r="DG376" s="16"/>
      <c r="DH376" s="16"/>
      <c r="DI376" s="16"/>
      <c r="DJ376" s="16"/>
      <c r="DK376" s="16"/>
      <c r="DL376" s="16"/>
      <c r="DM376" s="16"/>
      <c r="DN376" s="16"/>
      <c r="DO376" s="16"/>
      <c r="DP376" s="16"/>
      <c r="DQ376" s="16"/>
      <c r="DR376" s="16"/>
      <c r="DS376" s="16"/>
      <c r="DT376" s="16"/>
      <c r="DU376" s="16"/>
      <c r="DV376" s="16"/>
      <c r="DW376" s="16"/>
      <c r="DX376" s="16"/>
      <c r="DY376" s="16"/>
    </row>
    <row r="377" spans="1:129" s="27" customFormat="1" ht="33" x14ac:dyDescent="0.25">
      <c r="A377" s="51"/>
      <c r="B377" s="59" t="s">
        <v>224</v>
      </c>
      <c r="C377" s="53">
        <v>2016</v>
      </c>
      <c r="D377" s="60">
        <v>0.4</v>
      </c>
      <c r="E377" s="54">
        <v>905.99999999999989</v>
      </c>
      <c r="F377" s="54">
        <v>158</v>
      </c>
      <c r="G377" s="54">
        <v>1118.0168600000002</v>
      </c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  <c r="DJ377" s="16"/>
      <c r="DK377" s="16"/>
      <c r="DL377" s="16"/>
      <c r="DM377" s="16"/>
      <c r="DN377" s="16"/>
      <c r="DO377" s="16"/>
      <c r="DP377" s="16"/>
      <c r="DQ377" s="16"/>
      <c r="DR377" s="16"/>
      <c r="DS377" s="16"/>
      <c r="DT377" s="16"/>
      <c r="DU377" s="16"/>
      <c r="DV377" s="16"/>
      <c r="DW377" s="16"/>
      <c r="DX377" s="16"/>
      <c r="DY377" s="16"/>
    </row>
    <row r="378" spans="1:129" s="27" customFormat="1" ht="16.5" x14ac:dyDescent="0.25">
      <c r="A378" s="51"/>
      <c r="B378" s="59" t="s">
        <v>225</v>
      </c>
      <c r="C378" s="53">
        <v>2016</v>
      </c>
      <c r="D378" s="60">
        <v>0.4</v>
      </c>
      <c r="E378" s="54">
        <v>376</v>
      </c>
      <c r="F378" s="54">
        <v>158</v>
      </c>
      <c r="G378" s="54">
        <v>660.98855000000003</v>
      </c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/>
      <c r="BW378" s="16"/>
      <c r="BX378" s="16"/>
      <c r="BY378" s="16"/>
      <c r="BZ378" s="16"/>
      <c r="CA378" s="16"/>
      <c r="CB378" s="16"/>
      <c r="CC378" s="16"/>
      <c r="CD378" s="16"/>
      <c r="CE378" s="16"/>
      <c r="CF378" s="16"/>
      <c r="CG378" s="16"/>
      <c r="CH378" s="16"/>
      <c r="CI378" s="16"/>
      <c r="CJ378" s="16"/>
      <c r="CK378" s="16"/>
      <c r="CL378" s="16"/>
      <c r="CM378" s="16"/>
      <c r="CN378" s="16"/>
      <c r="CO378" s="16"/>
      <c r="CP378" s="16"/>
      <c r="CQ378" s="16"/>
      <c r="CR378" s="16"/>
      <c r="CS378" s="16"/>
      <c r="CT378" s="16"/>
      <c r="CU378" s="16"/>
      <c r="CV378" s="16"/>
      <c r="CW378" s="16"/>
      <c r="CX378" s="16"/>
      <c r="CY378" s="16"/>
      <c r="CZ378" s="16"/>
      <c r="DA378" s="16"/>
      <c r="DB378" s="16"/>
      <c r="DC378" s="16"/>
      <c r="DD378" s="16"/>
      <c r="DE378" s="16"/>
      <c r="DF378" s="16"/>
      <c r="DG378" s="16"/>
      <c r="DH378" s="16"/>
      <c r="DI378" s="16"/>
      <c r="DJ378" s="16"/>
      <c r="DK378" s="16"/>
      <c r="DL378" s="16"/>
      <c r="DM378" s="16"/>
      <c r="DN378" s="16"/>
      <c r="DO378" s="16"/>
      <c r="DP378" s="16"/>
      <c r="DQ378" s="16"/>
      <c r="DR378" s="16"/>
      <c r="DS378" s="16"/>
      <c r="DT378" s="16"/>
      <c r="DU378" s="16"/>
      <c r="DV378" s="16"/>
      <c r="DW378" s="16"/>
      <c r="DX378" s="16"/>
      <c r="DY378" s="16"/>
    </row>
    <row r="379" spans="1:129" s="27" customFormat="1" ht="16.5" x14ac:dyDescent="0.25">
      <c r="A379" s="51"/>
      <c r="B379" s="59" t="s">
        <v>226</v>
      </c>
      <c r="C379" s="53">
        <v>2016</v>
      </c>
      <c r="D379" s="60">
        <v>0.4</v>
      </c>
      <c r="E379" s="54">
        <v>705.00000000000011</v>
      </c>
      <c r="F379" s="54">
        <v>158</v>
      </c>
      <c r="G379" s="54">
        <v>574.49463000000003</v>
      </c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16"/>
      <c r="CZ379" s="16"/>
      <c r="DA379" s="16"/>
      <c r="DB379" s="16"/>
      <c r="DC379" s="16"/>
      <c r="DD379" s="16"/>
      <c r="DE379" s="16"/>
      <c r="DF379" s="16"/>
      <c r="DG379" s="16"/>
      <c r="DH379" s="16"/>
      <c r="DI379" s="16"/>
      <c r="DJ379" s="16"/>
      <c r="DK379" s="16"/>
      <c r="DL379" s="16"/>
      <c r="DM379" s="16"/>
      <c r="DN379" s="16"/>
      <c r="DO379" s="16"/>
      <c r="DP379" s="16"/>
      <c r="DQ379" s="16"/>
      <c r="DR379" s="16"/>
      <c r="DS379" s="16"/>
      <c r="DT379" s="16"/>
      <c r="DU379" s="16"/>
      <c r="DV379" s="16"/>
      <c r="DW379" s="16"/>
      <c r="DX379" s="16"/>
      <c r="DY379" s="16"/>
    </row>
    <row r="380" spans="1:129" s="27" customFormat="1" ht="33" x14ac:dyDescent="0.25">
      <c r="A380" s="51"/>
      <c r="B380" s="59" t="s">
        <v>227</v>
      </c>
      <c r="C380" s="53">
        <v>2016</v>
      </c>
      <c r="D380" s="60">
        <v>0.4</v>
      </c>
      <c r="E380" s="54">
        <v>138</v>
      </c>
      <c r="F380" s="54">
        <v>158</v>
      </c>
      <c r="G380" s="54">
        <v>121.76782</v>
      </c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/>
      <c r="CJ380" s="16"/>
      <c r="CK380" s="16"/>
      <c r="CL380" s="16"/>
      <c r="CM380" s="16"/>
      <c r="CN380" s="16"/>
      <c r="CO380" s="16"/>
      <c r="CP380" s="16"/>
      <c r="CQ380" s="16"/>
      <c r="CR380" s="16"/>
      <c r="CS380" s="16"/>
      <c r="CT380" s="16"/>
      <c r="CU380" s="16"/>
      <c r="CV380" s="16"/>
      <c r="CW380" s="16"/>
      <c r="CX380" s="16"/>
      <c r="CY380" s="16"/>
      <c r="CZ380" s="16"/>
      <c r="DA380" s="16"/>
      <c r="DB380" s="16"/>
      <c r="DC380" s="16"/>
      <c r="DD380" s="16"/>
      <c r="DE380" s="16"/>
      <c r="DF380" s="16"/>
      <c r="DG380" s="16"/>
      <c r="DH380" s="16"/>
      <c r="DI380" s="16"/>
      <c r="DJ380" s="16"/>
      <c r="DK380" s="16"/>
      <c r="DL380" s="16"/>
      <c r="DM380" s="16"/>
      <c r="DN380" s="16"/>
      <c r="DO380" s="16"/>
      <c r="DP380" s="16"/>
      <c r="DQ380" s="16"/>
      <c r="DR380" s="16"/>
      <c r="DS380" s="16"/>
      <c r="DT380" s="16"/>
      <c r="DU380" s="16"/>
      <c r="DV380" s="16"/>
      <c r="DW380" s="16"/>
      <c r="DX380" s="16"/>
      <c r="DY380" s="16"/>
    </row>
    <row r="381" spans="1:129" s="27" customFormat="1" ht="16.5" x14ac:dyDescent="0.25">
      <c r="A381" s="51"/>
      <c r="B381" s="59" t="s">
        <v>228</v>
      </c>
      <c r="C381" s="53">
        <v>2016</v>
      </c>
      <c r="D381" s="60">
        <v>0.4</v>
      </c>
      <c r="E381" s="54">
        <v>231</v>
      </c>
      <c r="F381" s="54">
        <v>158</v>
      </c>
      <c r="G381" s="54">
        <v>243.84452999999999</v>
      </c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  <c r="BY381" s="16"/>
      <c r="BZ381" s="16"/>
      <c r="CA381" s="16"/>
      <c r="CB381" s="16"/>
      <c r="CC381" s="16"/>
      <c r="CD381" s="16"/>
      <c r="CE381" s="16"/>
      <c r="CF381" s="16"/>
      <c r="CG381" s="16"/>
      <c r="CH381" s="16"/>
      <c r="CI381" s="16"/>
      <c r="CJ381" s="16"/>
      <c r="CK381" s="16"/>
      <c r="CL381" s="16"/>
      <c r="CM381" s="16"/>
      <c r="CN381" s="16"/>
      <c r="CO381" s="16"/>
      <c r="CP381" s="16"/>
      <c r="CQ381" s="16"/>
      <c r="CR381" s="16"/>
      <c r="CS381" s="16"/>
      <c r="CT381" s="16"/>
      <c r="CU381" s="16"/>
      <c r="CV381" s="16"/>
      <c r="CW381" s="16"/>
      <c r="CX381" s="16"/>
      <c r="CY381" s="16"/>
      <c r="CZ381" s="16"/>
      <c r="DA381" s="16"/>
      <c r="DB381" s="16"/>
      <c r="DC381" s="16"/>
      <c r="DD381" s="16"/>
      <c r="DE381" s="16"/>
      <c r="DF381" s="16"/>
      <c r="DG381" s="16"/>
      <c r="DH381" s="16"/>
      <c r="DI381" s="16"/>
      <c r="DJ381" s="16"/>
      <c r="DK381" s="16"/>
      <c r="DL381" s="16"/>
      <c r="DM381" s="16"/>
      <c r="DN381" s="16"/>
      <c r="DO381" s="16"/>
      <c r="DP381" s="16"/>
      <c r="DQ381" s="16"/>
      <c r="DR381" s="16"/>
      <c r="DS381" s="16"/>
      <c r="DT381" s="16"/>
      <c r="DU381" s="16"/>
      <c r="DV381" s="16"/>
      <c r="DW381" s="16"/>
      <c r="DX381" s="16"/>
      <c r="DY381" s="16"/>
    </row>
    <row r="382" spans="1:129" s="27" customFormat="1" ht="33" x14ac:dyDescent="0.25">
      <c r="A382" s="51"/>
      <c r="B382" s="59" t="s">
        <v>229</v>
      </c>
      <c r="C382" s="53">
        <v>2016</v>
      </c>
      <c r="D382" s="60">
        <v>0.4</v>
      </c>
      <c r="E382" s="54">
        <v>255</v>
      </c>
      <c r="F382" s="54">
        <v>158</v>
      </c>
      <c r="G382" s="54">
        <v>275.35242</v>
      </c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  <c r="CX382" s="16"/>
      <c r="CY382" s="16"/>
      <c r="CZ382" s="16"/>
      <c r="DA382" s="16"/>
      <c r="DB382" s="16"/>
      <c r="DC382" s="16"/>
      <c r="DD382" s="16"/>
      <c r="DE382" s="16"/>
      <c r="DF382" s="16"/>
      <c r="DG382" s="16"/>
      <c r="DH382" s="16"/>
      <c r="DI382" s="16"/>
      <c r="DJ382" s="16"/>
      <c r="DK382" s="16"/>
      <c r="DL382" s="16"/>
      <c r="DM382" s="16"/>
      <c r="DN382" s="16"/>
      <c r="DO382" s="16"/>
      <c r="DP382" s="16"/>
      <c r="DQ382" s="16"/>
      <c r="DR382" s="16"/>
      <c r="DS382" s="16"/>
      <c r="DT382" s="16"/>
      <c r="DU382" s="16"/>
      <c r="DV382" s="16"/>
      <c r="DW382" s="16"/>
      <c r="DX382" s="16"/>
      <c r="DY382" s="16"/>
    </row>
    <row r="383" spans="1:129" s="27" customFormat="1" ht="33" x14ac:dyDescent="0.25">
      <c r="A383" s="51"/>
      <c r="B383" s="59" t="s">
        <v>230</v>
      </c>
      <c r="C383" s="53">
        <v>2016</v>
      </c>
      <c r="D383" s="60">
        <v>0.4</v>
      </c>
      <c r="E383" s="54">
        <v>318</v>
      </c>
      <c r="F383" s="54">
        <v>158</v>
      </c>
      <c r="G383" s="54">
        <v>222.91383999999999</v>
      </c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6"/>
      <c r="CC383" s="16"/>
      <c r="CD383" s="16"/>
      <c r="CE383" s="16"/>
      <c r="CF383" s="16"/>
      <c r="CG383" s="16"/>
      <c r="CH383" s="16"/>
      <c r="CI383" s="16"/>
      <c r="CJ383" s="16"/>
      <c r="CK383" s="16"/>
      <c r="CL383" s="16"/>
      <c r="CM383" s="16"/>
      <c r="CN383" s="16"/>
      <c r="CO383" s="16"/>
      <c r="CP383" s="16"/>
      <c r="CQ383" s="16"/>
      <c r="CR383" s="16"/>
      <c r="CS383" s="16"/>
      <c r="CT383" s="16"/>
      <c r="CU383" s="16"/>
      <c r="CV383" s="16"/>
      <c r="CW383" s="16"/>
      <c r="CX383" s="16"/>
      <c r="CY383" s="16"/>
      <c r="CZ383" s="16"/>
      <c r="DA383" s="16"/>
      <c r="DB383" s="16"/>
      <c r="DC383" s="16"/>
      <c r="DD383" s="16"/>
      <c r="DE383" s="16"/>
      <c r="DF383" s="16"/>
      <c r="DG383" s="16"/>
      <c r="DH383" s="16"/>
      <c r="DI383" s="16"/>
      <c r="DJ383" s="16"/>
      <c r="DK383" s="16"/>
      <c r="DL383" s="16"/>
      <c r="DM383" s="16"/>
      <c r="DN383" s="16"/>
      <c r="DO383" s="16"/>
      <c r="DP383" s="16"/>
      <c r="DQ383" s="16"/>
      <c r="DR383" s="16"/>
      <c r="DS383" s="16"/>
      <c r="DT383" s="16"/>
      <c r="DU383" s="16"/>
      <c r="DV383" s="16"/>
      <c r="DW383" s="16"/>
      <c r="DX383" s="16"/>
      <c r="DY383" s="16"/>
    </row>
    <row r="384" spans="1:129" s="27" customFormat="1" ht="16.5" x14ac:dyDescent="0.25">
      <c r="A384" s="51"/>
      <c r="B384" s="59" t="s">
        <v>231</v>
      </c>
      <c r="C384" s="53">
        <v>2016</v>
      </c>
      <c r="D384" s="60">
        <v>0.4</v>
      </c>
      <c r="E384" s="54">
        <v>471</v>
      </c>
      <c r="F384" s="54">
        <v>158</v>
      </c>
      <c r="G384" s="54">
        <v>504.20627000000002</v>
      </c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  <c r="BY384" s="16"/>
      <c r="BZ384" s="16"/>
      <c r="CA384" s="16"/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  <c r="CX384" s="16"/>
      <c r="CY384" s="16"/>
      <c r="CZ384" s="16"/>
      <c r="DA384" s="16"/>
      <c r="DB384" s="16"/>
      <c r="DC384" s="16"/>
      <c r="DD384" s="16"/>
      <c r="DE384" s="16"/>
      <c r="DF384" s="16"/>
      <c r="DG384" s="16"/>
      <c r="DH384" s="16"/>
      <c r="DI384" s="16"/>
      <c r="DJ384" s="16"/>
      <c r="DK384" s="16"/>
      <c r="DL384" s="16"/>
      <c r="DM384" s="16"/>
      <c r="DN384" s="16"/>
      <c r="DO384" s="16"/>
      <c r="DP384" s="16"/>
      <c r="DQ384" s="16"/>
      <c r="DR384" s="16"/>
      <c r="DS384" s="16"/>
      <c r="DT384" s="16"/>
      <c r="DU384" s="16"/>
      <c r="DV384" s="16"/>
      <c r="DW384" s="16"/>
      <c r="DX384" s="16"/>
      <c r="DY384" s="16"/>
    </row>
    <row r="385" spans="1:129" s="27" customFormat="1" ht="16.5" x14ac:dyDescent="0.25">
      <c r="A385" s="51"/>
      <c r="B385" s="59" t="s">
        <v>232</v>
      </c>
      <c r="C385" s="53">
        <v>2016</v>
      </c>
      <c r="D385" s="60">
        <v>0.4</v>
      </c>
      <c r="E385" s="54">
        <v>566</v>
      </c>
      <c r="F385" s="54">
        <v>158</v>
      </c>
      <c r="G385" s="54">
        <v>789.88277999999991</v>
      </c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  <c r="BY385" s="16"/>
      <c r="BZ385" s="16"/>
      <c r="CA385" s="16"/>
      <c r="CB385" s="16"/>
      <c r="CC385" s="16"/>
      <c r="CD385" s="16"/>
      <c r="CE385" s="16"/>
      <c r="CF385" s="16"/>
      <c r="CG385" s="16"/>
      <c r="CH385" s="16"/>
      <c r="CI385" s="16"/>
      <c r="CJ385" s="16"/>
      <c r="CK385" s="16"/>
      <c r="CL385" s="16"/>
      <c r="CM385" s="16"/>
      <c r="CN385" s="16"/>
      <c r="CO385" s="16"/>
      <c r="CP385" s="16"/>
      <c r="CQ385" s="16"/>
      <c r="CR385" s="16"/>
      <c r="CS385" s="16"/>
      <c r="CT385" s="16"/>
      <c r="CU385" s="16"/>
      <c r="CV385" s="16"/>
      <c r="CW385" s="16"/>
      <c r="CX385" s="16"/>
      <c r="CY385" s="16"/>
      <c r="CZ385" s="16"/>
      <c r="DA385" s="16"/>
      <c r="DB385" s="16"/>
      <c r="DC385" s="16"/>
      <c r="DD385" s="16"/>
      <c r="DE385" s="16"/>
      <c r="DF385" s="16"/>
      <c r="DG385" s="16"/>
      <c r="DH385" s="16"/>
      <c r="DI385" s="16"/>
      <c r="DJ385" s="16"/>
      <c r="DK385" s="16"/>
      <c r="DL385" s="16"/>
      <c r="DM385" s="16"/>
      <c r="DN385" s="16"/>
      <c r="DO385" s="16"/>
      <c r="DP385" s="16"/>
      <c r="DQ385" s="16"/>
      <c r="DR385" s="16"/>
      <c r="DS385" s="16"/>
      <c r="DT385" s="16"/>
      <c r="DU385" s="16"/>
      <c r="DV385" s="16"/>
      <c r="DW385" s="16"/>
      <c r="DX385" s="16"/>
      <c r="DY385" s="16"/>
    </row>
    <row r="386" spans="1:129" s="27" customFormat="1" ht="33" x14ac:dyDescent="0.25">
      <c r="A386" s="51"/>
      <c r="B386" s="59" t="s">
        <v>233</v>
      </c>
      <c r="C386" s="53">
        <v>2016</v>
      </c>
      <c r="D386" s="60">
        <v>0.4</v>
      </c>
      <c r="E386" s="54">
        <v>342</v>
      </c>
      <c r="F386" s="54">
        <v>158</v>
      </c>
      <c r="G386" s="54">
        <v>522.46277999999995</v>
      </c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  <c r="BY386" s="16"/>
      <c r="BZ386" s="16"/>
      <c r="CA386" s="16"/>
      <c r="CB386" s="16"/>
      <c r="CC386" s="16"/>
      <c r="CD386" s="16"/>
      <c r="CE386" s="16"/>
      <c r="CF386" s="16"/>
      <c r="CG386" s="16"/>
      <c r="CH386" s="16"/>
      <c r="CI386" s="16"/>
      <c r="CJ386" s="16"/>
      <c r="CK386" s="16"/>
      <c r="CL386" s="16"/>
      <c r="CM386" s="16"/>
      <c r="CN386" s="16"/>
      <c r="CO386" s="16"/>
      <c r="CP386" s="16"/>
      <c r="CQ386" s="16"/>
      <c r="CR386" s="16"/>
      <c r="CS386" s="16"/>
      <c r="CT386" s="16"/>
      <c r="CU386" s="16"/>
      <c r="CV386" s="16"/>
      <c r="CW386" s="16"/>
      <c r="CX386" s="16"/>
      <c r="CY386" s="16"/>
      <c r="CZ386" s="16"/>
      <c r="DA386" s="16"/>
      <c r="DB386" s="16"/>
      <c r="DC386" s="16"/>
      <c r="DD386" s="16"/>
      <c r="DE386" s="16"/>
      <c r="DF386" s="16"/>
      <c r="DG386" s="16"/>
      <c r="DH386" s="16"/>
      <c r="DI386" s="16"/>
      <c r="DJ386" s="16"/>
      <c r="DK386" s="16"/>
      <c r="DL386" s="16"/>
      <c r="DM386" s="16"/>
      <c r="DN386" s="16"/>
      <c r="DO386" s="16"/>
      <c r="DP386" s="16"/>
      <c r="DQ386" s="16"/>
      <c r="DR386" s="16"/>
      <c r="DS386" s="16"/>
      <c r="DT386" s="16"/>
      <c r="DU386" s="16"/>
      <c r="DV386" s="16"/>
      <c r="DW386" s="16"/>
      <c r="DX386" s="16"/>
      <c r="DY386" s="16"/>
    </row>
    <row r="387" spans="1:129" s="27" customFormat="1" ht="16.5" x14ac:dyDescent="0.25">
      <c r="A387" s="51"/>
      <c r="B387" s="59" t="s">
        <v>234</v>
      </c>
      <c r="C387" s="53">
        <v>2016</v>
      </c>
      <c r="D387" s="60">
        <v>0.4</v>
      </c>
      <c r="E387" s="54">
        <v>504</v>
      </c>
      <c r="F387" s="54">
        <v>158</v>
      </c>
      <c r="G387" s="54">
        <v>449.97876000000002</v>
      </c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  <c r="BY387" s="16"/>
      <c r="BZ387" s="16"/>
      <c r="CA387" s="16"/>
      <c r="CB387" s="16"/>
      <c r="CC387" s="16"/>
      <c r="CD387" s="16"/>
      <c r="CE387" s="16"/>
      <c r="CF387" s="16"/>
      <c r="CG387" s="16"/>
      <c r="CH387" s="16"/>
      <c r="CI387" s="16"/>
      <c r="CJ387" s="16"/>
      <c r="CK387" s="16"/>
      <c r="CL387" s="16"/>
      <c r="CM387" s="16"/>
      <c r="CN387" s="16"/>
      <c r="CO387" s="16"/>
      <c r="CP387" s="16"/>
      <c r="CQ387" s="16"/>
      <c r="CR387" s="16"/>
      <c r="CS387" s="16"/>
      <c r="CT387" s="16"/>
      <c r="CU387" s="16"/>
      <c r="CV387" s="16"/>
      <c r="CW387" s="16"/>
      <c r="CX387" s="16"/>
      <c r="CY387" s="16"/>
      <c r="CZ387" s="16"/>
      <c r="DA387" s="16"/>
      <c r="DB387" s="16"/>
      <c r="DC387" s="16"/>
      <c r="DD387" s="16"/>
      <c r="DE387" s="16"/>
      <c r="DF387" s="16"/>
      <c r="DG387" s="16"/>
      <c r="DH387" s="16"/>
      <c r="DI387" s="16"/>
      <c r="DJ387" s="16"/>
      <c r="DK387" s="16"/>
      <c r="DL387" s="16"/>
      <c r="DM387" s="16"/>
      <c r="DN387" s="16"/>
      <c r="DO387" s="16"/>
      <c r="DP387" s="16"/>
      <c r="DQ387" s="16"/>
      <c r="DR387" s="16"/>
      <c r="DS387" s="16"/>
      <c r="DT387" s="16"/>
      <c r="DU387" s="16"/>
      <c r="DV387" s="16"/>
      <c r="DW387" s="16"/>
      <c r="DX387" s="16"/>
      <c r="DY387" s="16"/>
    </row>
    <row r="388" spans="1:129" s="27" customFormat="1" ht="16.5" x14ac:dyDescent="0.25">
      <c r="A388" s="51"/>
      <c r="B388" s="59" t="s">
        <v>235</v>
      </c>
      <c r="C388" s="53">
        <v>2016</v>
      </c>
      <c r="D388" s="60">
        <v>0.4</v>
      </c>
      <c r="E388" s="54">
        <v>232</v>
      </c>
      <c r="F388" s="54">
        <v>158</v>
      </c>
      <c r="G388" s="54">
        <v>217.23814000000002</v>
      </c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  <c r="CA388" s="16"/>
      <c r="CB388" s="16"/>
      <c r="CC388" s="16"/>
      <c r="CD388" s="16"/>
      <c r="CE388" s="16"/>
      <c r="CF388" s="16"/>
      <c r="CG388" s="16"/>
      <c r="CH388" s="16"/>
      <c r="CI388" s="16"/>
      <c r="CJ388" s="16"/>
      <c r="CK388" s="16"/>
      <c r="CL388" s="16"/>
      <c r="CM388" s="16"/>
      <c r="CN388" s="16"/>
      <c r="CO388" s="16"/>
      <c r="CP388" s="16"/>
      <c r="CQ388" s="16"/>
      <c r="CR388" s="16"/>
      <c r="CS388" s="16"/>
      <c r="CT388" s="16"/>
      <c r="CU388" s="16"/>
      <c r="CV388" s="16"/>
      <c r="CW388" s="16"/>
      <c r="CX388" s="16"/>
      <c r="CY388" s="16"/>
      <c r="CZ388" s="16"/>
      <c r="DA388" s="16"/>
      <c r="DB388" s="16"/>
      <c r="DC388" s="16"/>
      <c r="DD388" s="16"/>
      <c r="DE388" s="16"/>
      <c r="DF388" s="16"/>
      <c r="DG388" s="16"/>
      <c r="DH388" s="16"/>
      <c r="DI388" s="16"/>
      <c r="DJ388" s="16"/>
      <c r="DK388" s="16"/>
      <c r="DL388" s="16"/>
      <c r="DM388" s="16"/>
      <c r="DN388" s="16"/>
      <c r="DO388" s="16"/>
      <c r="DP388" s="16"/>
      <c r="DQ388" s="16"/>
      <c r="DR388" s="16"/>
      <c r="DS388" s="16"/>
      <c r="DT388" s="16"/>
      <c r="DU388" s="16"/>
      <c r="DV388" s="16"/>
      <c r="DW388" s="16"/>
      <c r="DX388" s="16"/>
      <c r="DY388" s="16"/>
    </row>
    <row r="389" spans="1:129" s="27" customFormat="1" ht="16.5" x14ac:dyDescent="0.25">
      <c r="A389" s="51"/>
      <c r="B389" s="59" t="s">
        <v>236</v>
      </c>
      <c r="C389" s="53">
        <v>2016</v>
      </c>
      <c r="D389" s="60">
        <v>0.4</v>
      </c>
      <c r="E389" s="54">
        <v>581</v>
      </c>
      <c r="F389" s="54">
        <v>158</v>
      </c>
      <c r="G389" s="54">
        <v>719.20746000000008</v>
      </c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6"/>
      <c r="CC389" s="16"/>
      <c r="CD389" s="16"/>
      <c r="CE389" s="16"/>
      <c r="CF389" s="16"/>
      <c r="CG389" s="16"/>
      <c r="CH389" s="16"/>
      <c r="CI389" s="16"/>
      <c r="CJ389" s="16"/>
      <c r="CK389" s="16"/>
      <c r="CL389" s="16"/>
      <c r="CM389" s="16"/>
      <c r="CN389" s="16"/>
      <c r="CO389" s="16"/>
      <c r="CP389" s="16"/>
      <c r="CQ389" s="16"/>
      <c r="CR389" s="16"/>
      <c r="CS389" s="16"/>
      <c r="CT389" s="16"/>
      <c r="CU389" s="16"/>
      <c r="CV389" s="16"/>
      <c r="CW389" s="16"/>
      <c r="CX389" s="16"/>
      <c r="CY389" s="16"/>
      <c r="CZ389" s="16"/>
      <c r="DA389" s="16"/>
      <c r="DB389" s="16"/>
      <c r="DC389" s="16"/>
      <c r="DD389" s="16"/>
      <c r="DE389" s="16"/>
      <c r="DF389" s="16"/>
      <c r="DG389" s="16"/>
      <c r="DH389" s="16"/>
      <c r="DI389" s="16"/>
      <c r="DJ389" s="16"/>
      <c r="DK389" s="16"/>
      <c r="DL389" s="16"/>
      <c r="DM389" s="16"/>
      <c r="DN389" s="16"/>
      <c r="DO389" s="16"/>
      <c r="DP389" s="16"/>
      <c r="DQ389" s="16"/>
      <c r="DR389" s="16"/>
      <c r="DS389" s="16"/>
      <c r="DT389" s="16"/>
      <c r="DU389" s="16"/>
      <c r="DV389" s="16"/>
      <c r="DW389" s="16"/>
      <c r="DX389" s="16"/>
      <c r="DY389" s="16"/>
    </row>
    <row r="390" spans="1:129" s="27" customFormat="1" ht="16.5" x14ac:dyDescent="0.25">
      <c r="A390" s="51"/>
      <c r="B390" s="59" t="s">
        <v>237</v>
      </c>
      <c r="C390" s="53">
        <v>2016</v>
      </c>
      <c r="D390" s="60">
        <v>0.4</v>
      </c>
      <c r="E390" s="54">
        <v>272</v>
      </c>
      <c r="F390" s="54">
        <v>158</v>
      </c>
      <c r="G390" s="54">
        <v>405.65340000000003</v>
      </c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  <c r="CA390" s="16"/>
      <c r="CB390" s="16"/>
      <c r="CC390" s="16"/>
      <c r="CD390" s="16"/>
      <c r="CE390" s="16"/>
      <c r="CF390" s="16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  <c r="CT390" s="16"/>
      <c r="CU390" s="16"/>
      <c r="CV390" s="16"/>
      <c r="CW390" s="16"/>
      <c r="CX390" s="16"/>
      <c r="CY390" s="16"/>
      <c r="CZ390" s="16"/>
      <c r="DA390" s="16"/>
      <c r="DB390" s="16"/>
      <c r="DC390" s="16"/>
      <c r="DD390" s="16"/>
      <c r="DE390" s="16"/>
      <c r="DF390" s="16"/>
      <c r="DG390" s="16"/>
      <c r="DH390" s="16"/>
      <c r="DI390" s="16"/>
      <c r="DJ390" s="16"/>
      <c r="DK390" s="16"/>
      <c r="DL390" s="16"/>
      <c r="DM390" s="16"/>
      <c r="DN390" s="16"/>
      <c r="DO390" s="16"/>
      <c r="DP390" s="16"/>
      <c r="DQ390" s="16"/>
      <c r="DR390" s="16"/>
      <c r="DS390" s="16"/>
      <c r="DT390" s="16"/>
      <c r="DU390" s="16"/>
      <c r="DV390" s="16"/>
      <c r="DW390" s="16"/>
      <c r="DX390" s="16"/>
      <c r="DY390" s="16"/>
    </row>
    <row r="391" spans="1:129" s="27" customFormat="1" ht="16.5" x14ac:dyDescent="0.25">
      <c r="A391" s="51"/>
      <c r="B391" s="59" t="s">
        <v>238</v>
      </c>
      <c r="C391" s="53">
        <v>2016</v>
      </c>
      <c r="D391" s="60">
        <v>0.4</v>
      </c>
      <c r="E391" s="54">
        <v>181</v>
      </c>
      <c r="F391" s="54">
        <v>158</v>
      </c>
      <c r="G391" s="54">
        <v>232.12183999999999</v>
      </c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  <c r="CZ391" s="16"/>
      <c r="DA391" s="16"/>
      <c r="DB391" s="16"/>
      <c r="DC391" s="16"/>
      <c r="DD391" s="16"/>
      <c r="DE391" s="16"/>
      <c r="DF391" s="16"/>
      <c r="DG391" s="16"/>
      <c r="DH391" s="16"/>
      <c r="DI391" s="16"/>
      <c r="DJ391" s="16"/>
      <c r="DK391" s="16"/>
      <c r="DL391" s="16"/>
      <c r="DM391" s="16"/>
      <c r="DN391" s="16"/>
      <c r="DO391" s="16"/>
      <c r="DP391" s="16"/>
      <c r="DQ391" s="16"/>
      <c r="DR391" s="16"/>
      <c r="DS391" s="16"/>
      <c r="DT391" s="16"/>
      <c r="DU391" s="16"/>
      <c r="DV391" s="16"/>
      <c r="DW391" s="16"/>
      <c r="DX391" s="16"/>
      <c r="DY391" s="16"/>
    </row>
    <row r="392" spans="1:129" s="27" customFormat="1" ht="16.5" x14ac:dyDescent="0.25">
      <c r="A392" s="51"/>
      <c r="B392" s="59" t="s">
        <v>239</v>
      </c>
      <c r="C392" s="53">
        <v>2016</v>
      </c>
      <c r="D392" s="60">
        <v>0.4</v>
      </c>
      <c r="E392" s="54">
        <v>244</v>
      </c>
      <c r="F392" s="54">
        <v>158</v>
      </c>
      <c r="G392" s="54">
        <v>362.84649999999999</v>
      </c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  <c r="BY392" s="16"/>
      <c r="BZ392" s="16"/>
      <c r="CA392" s="16"/>
      <c r="CB392" s="16"/>
      <c r="CC392" s="16"/>
      <c r="CD392" s="16"/>
      <c r="CE392" s="16"/>
      <c r="CF392" s="16"/>
      <c r="CG392" s="16"/>
      <c r="CH392" s="16"/>
      <c r="CI392" s="16"/>
      <c r="CJ392" s="16"/>
      <c r="CK392" s="16"/>
      <c r="CL392" s="16"/>
      <c r="CM392" s="16"/>
      <c r="CN392" s="16"/>
      <c r="CO392" s="16"/>
      <c r="CP392" s="16"/>
      <c r="CQ392" s="16"/>
      <c r="CR392" s="16"/>
      <c r="CS392" s="16"/>
      <c r="CT392" s="16"/>
      <c r="CU392" s="16"/>
      <c r="CV392" s="16"/>
      <c r="CW392" s="16"/>
      <c r="CX392" s="16"/>
      <c r="CY392" s="16"/>
      <c r="CZ392" s="16"/>
      <c r="DA392" s="16"/>
      <c r="DB392" s="16"/>
      <c r="DC392" s="16"/>
      <c r="DD392" s="16"/>
      <c r="DE392" s="16"/>
      <c r="DF392" s="16"/>
      <c r="DG392" s="16"/>
      <c r="DH392" s="16"/>
      <c r="DI392" s="16"/>
      <c r="DJ392" s="16"/>
      <c r="DK392" s="16"/>
      <c r="DL392" s="16"/>
      <c r="DM392" s="16"/>
      <c r="DN392" s="16"/>
      <c r="DO392" s="16"/>
      <c r="DP392" s="16"/>
      <c r="DQ392" s="16"/>
      <c r="DR392" s="16"/>
      <c r="DS392" s="16"/>
      <c r="DT392" s="16"/>
      <c r="DU392" s="16"/>
      <c r="DV392" s="16"/>
      <c r="DW392" s="16"/>
      <c r="DX392" s="16"/>
      <c r="DY392" s="16"/>
    </row>
    <row r="393" spans="1:129" s="27" customFormat="1" ht="16.5" x14ac:dyDescent="0.25">
      <c r="A393" s="51"/>
      <c r="B393" s="59" t="s">
        <v>240</v>
      </c>
      <c r="C393" s="53">
        <v>2016</v>
      </c>
      <c r="D393" s="60">
        <v>0.4</v>
      </c>
      <c r="E393" s="54">
        <v>515</v>
      </c>
      <c r="F393" s="54">
        <v>158</v>
      </c>
      <c r="G393" s="54">
        <v>561.42087000000004</v>
      </c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16"/>
      <c r="CZ393" s="16"/>
      <c r="DA393" s="16"/>
      <c r="DB393" s="16"/>
      <c r="DC393" s="16"/>
      <c r="DD393" s="16"/>
      <c r="DE393" s="16"/>
      <c r="DF393" s="16"/>
      <c r="DG393" s="16"/>
      <c r="DH393" s="16"/>
      <c r="DI393" s="16"/>
      <c r="DJ393" s="16"/>
      <c r="DK393" s="16"/>
      <c r="DL393" s="16"/>
      <c r="DM393" s="16"/>
      <c r="DN393" s="16"/>
      <c r="DO393" s="16"/>
      <c r="DP393" s="16"/>
      <c r="DQ393" s="16"/>
      <c r="DR393" s="16"/>
      <c r="DS393" s="16"/>
      <c r="DT393" s="16"/>
      <c r="DU393" s="16"/>
      <c r="DV393" s="16"/>
      <c r="DW393" s="16"/>
      <c r="DX393" s="16"/>
      <c r="DY393" s="16"/>
    </row>
    <row r="394" spans="1:129" s="27" customFormat="1" ht="16.5" x14ac:dyDescent="0.25">
      <c r="A394" s="51"/>
      <c r="B394" s="59" t="s">
        <v>241</v>
      </c>
      <c r="C394" s="53">
        <v>2016</v>
      </c>
      <c r="D394" s="60">
        <v>0.4</v>
      </c>
      <c r="E394" s="54">
        <v>287</v>
      </c>
      <c r="F394" s="54">
        <v>158</v>
      </c>
      <c r="G394" s="54">
        <v>386.04764</v>
      </c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  <c r="BY394" s="16"/>
      <c r="BZ394" s="16"/>
      <c r="CA394" s="16"/>
      <c r="CB394" s="16"/>
      <c r="CC394" s="16"/>
      <c r="CD394" s="16"/>
      <c r="CE394" s="16"/>
      <c r="CF394" s="16"/>
      <c r="CG394" s="16"/>
      <c r="CH394" s="16"/>
      <c r="CI394" s="16"/>
      <c r="CJ394" s="16"/>
      <c r="CK394" s="16"/>
      <c r="CL394" s="16"/>
      <c r="CM394" s="16"/>
      <c r="CN394" s="16"/>
      <c r="CO394" s="16"/>
      <c r="CP394" s="16"/>
      <c r="CQ394" s="16"/>
      <c r="CR394" s="16"/>
      <c r="CS394" s="16"/>
      <c r="CT394" s="16"/>
      <c r="CU394" s="16"/>
      <c r="CV394" s="16"/>
      <c r="CW394" s="16"/>
      <c r="CX394" s="16"/>
      <c r="CY394" s="16"/>
      <c r="CZ394" s="16"/>
      <c r="DA394" s="16"/>
      <c r="DB394" s="16"/>
      <c r="DC394" s="16"/>
      <c r="DD394" s="16"/>
      <c r="DE394" s="16"/>
      <c r="DF394" s="16"/>
      <c r="DG394" s="16"/>
      <c r="DH394" s="16"/>
      <c r="DI394" s="16"/>
      <c r="DJ394" s="16"/>
      <c r="DK394" s="16"/>
      <c r="DL394" s="16"/>
      <c r="DM394" s="16"/>
      <c r="DN394" s="16"/>
      <c r="DO394" s="16"/>
      <c r="DP394" s="16"/>
      <c r="DQ394" s="16"/>
      <c r="DR394" s="16"/>
      <c r="DS394" s="16"/>
      <c r="DT394" s="16"/>
      <c r="DU394" s="16"/>
      <c r="DV394" s="16"/>
      <c r="DW394" s="16"/>
      <c r="DX394" s="16"/>
      <c r="DY394" s="16"/>
    </row>
    <row r="395" spans="1:129" s="27" customFormat="1" ht="16.5" x14ac:dyDescent="0.25">
      <c r="A395" s="51"/>
      <c r="B395" s="59" t="s">
        <v>242</v>
      </c>
      <c r="C395" s="53">
        <v>2016</v>
      </c>
      <c r="D395" s="60">
        <v>0.4</v>
      </c>
      <c r="E395" s="54">
        <v>171</v>
      </c>
      <c r="F395" s="54">
        <v>158</v>
      </c>
      <c r="G395" s="54">
        <v>264.32083999999998</v>
      </c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BV395" s="16"/>
      <c r="BW395" s="16"/>
      <c r="BX395" s="16"/>
      <c r="BY395" s="16"/>
      <c r="BZ395" s="16"/>
      <c r="CA395" s="16"/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  <c r="CY395" s="16"/>
      <c r="CZ395" s="16"/>
      <c r="DA395" s="16"/>
      <c r="DB395" s="16"/>
      <c r="DC395" s="16"/>
      <c r="DD395" s="16"/>
      <c r="DE395" s="16"/>
      <c r="DF395" s="16"/>
      <c r="DG395" s="16"/>
      <c r="DH395" s="16"/>
      <c r="DI395" s="16"/>
      <c r="DJ395" s="16"/>
      <c r="DK395" s="16"/>
      <c r="DL395" s="16"/>
      <c r="DM395" s="16"/>
      <c r="DN395" s="16"/>
      <c r="DO395" s="16"/>
      <c r="DP395" s="16"/>
      <c r="DQ395" s="16"/>
      <c r="DR395" s="16"/>
      <c r="DS395" s="16"/>
      <c r="DT395" s="16"/>
      <c r="DU395" s="16"/>
      <c r="DV395" s="16"/>
      <c r="DW395" s="16"/>
      <c r="DX395" s="16"/>
      <c r="DY395" s="16"/>
    </row>
    <row r="396" spans="1:129" s="27" customFormat="1" ht="16.5" x14ac:dyDescent="0.25">
      <c r="A396" s="51"/>
      <c r="B396" s="59" t="s">
        <v>243</v>
      </c>
      <c r="C396" s="53">
        <v>2016</v>
      </c>
      <c r="D396" s="60">
        <v>0.4</v>
      </c>
      <c r="E396" s="54">
        <v>200</v>
      </c>
      <c r="F396" s="54">
        <v>158</v>
      </c>
      <c r="G396" s="54">
        <v>494.60521</v>
      </c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  <c r="BY396" s="16"/>
      <c r="BZ396" s="16"/>
      <c r="CA396" s="16"/>
      <c r="CB396" s="16"/>
      <c r="CC396" s="16"/>
      <c r="CD396" s="16"/>
      <c r="CE396" s="16"/>
      <c r="CF396" s="16"/>
      <c r="CG396" s="16"/>
      <c r="CH396" s="16"/>
      <c r="CI396" s="16"/>
      <c r="CJ396" s="16"/>
      <c r="CK396" s="16"/>
      <c r="CL396" s="16"/>
      <c r="CM396" s="16"/>
      <c r="CN396" s="16"/>
      <c r="CO396" s="16"/>
      <c r="CP396" s="16"/>
      <c r="CQ396" s="16"/>
      <c r="CR396" s="16"/>
      <c r="CS396" s="16"/>
      <c r="CT396" s="16"/>
      <c r="CU396" s="16"/>
      <c r="CV396" s="16"/>
      <c r="CW396" s="16"/>
      <c r="CX396" s="16"/>
      <c r="CY396" s="16"/>
      <c r="CZ396" s="16"/>
      <c r="DA396" s="16"/>
      <c r="DB396" s="16"/>
      <c r="DC396" s="16"/>
      <c r="DD396" s="16"/>
      <c r="DE396" s="16"/>
      <c r="DF396" s="16"/>
      <c r="DG396" s="16"/>
      <c r="DH396" s="16"/>
      <c r="DI396" s="16"/>
      <c r="DJ396" s="16"/>
      <c r="DK396" s="16"/>
      <c r="DL396" s="16"/>
      <c r="DM396" s="16"/>
      <c r="DN396" s="16"/>
      <c r="DO396" s="16"/>
      <c r="DP396" s="16"/>
      <c r="DQ396" s="16"/>
      <c r="DR396" s="16"/>
      <c r="DS396" s="16"/>
      <c r="DT396" s="16"/>
      <c r="DU396" s="16"/>
      <c r="DV396" s="16"/>
      <c r="DW396" s="16"/>
      <c r="DX396" s="16"/>
      <c r="DY396" s="16"/>
    </row>
    <row r="397" spans="1:129" s="27" customFormat="1" ht="16.5" x14ac:dyDescent="0.25">
      <c r="A397" s="51"/>
      <c r="B397" s="59" t="s">
        <v>244</v>
      </c>
      <c r="C397" s="53">
        <v>2016</v>
      </c>
      <c r="D397" s="60">
        <v>0.4</v>
      </c>
      <c r="E397" s="54">
        <v>91</v>
      </c>
      <c r="F397" s="54">
        <v>158</v>
      </c>
      <c r="G397" s="54">
        <v>158.15693999999999</v>
      </c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  <c r="BY397" s="16"/>
      <c r="BZ397" s="16"/>
      <c r="CA397" s="16"/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  <c r="DJ397" s="16"/>
      <c r="DK397" s="16"/>
      <c r="DL397" s="16"/>
      <c r="DM397" s="16"/>
      <c r="DN397" s="16"/>
      <c r="DO397" s="16"/>
      <c r="DP397" s="16"/>
      <c r="DQ397" s="16"/>
      <c r="DR397" s="16"/>
      <c r="DS397" s="16"/>
      <c r="DT397" s="16"/>
      <c r="DU397" s="16"/>
      <c r="DV397" s="16"/>
      <c r="DW397" s="16"/>
      <c r="DX397" s="16"/>
      <c r="DY397" s="16"/>
    </row>
    <row r="398" spans="1:129" s="27" customFormat="1" ht="33" x14ac:dyDescent="0.25">
      <c r="A398" s="51"/>
      <c r="B398" s="59" t="s">
        <v>245</v>
      </c>
      <c r="C398" s="53">
        <v>2016</v>
      </c>
      <c r="D398" s="60">
        <v>0.4</v>
      </c>
      <c r="E398" s="54">
        <v>221</v>
      </c>
      <c r="F398" s="54">
        <v>158</v>
      </c>
      <c r="G398" s="54">
        <v>284.99159000000003</v>
      </c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  <c r="BY398" s="16"/>
      <c r="BZ398" s="16"/>
      <c r="CA398" s="16"/>
      <c r="CB398" s="16"/>
      <c r="CC398" s="16"/>
      <c r="CD398" s="16"/>
      <c r="CE398" s="16"/>
      <c r="CF398" s="16"/>
      <c r="CG398" s="16"/>
      <c r="CH398" s="16"/>
      <c r="CI398" s="16"/>
      <c r="CJ398" s="16"/>
      <c r="CK398" s="16"/>
      <c r="CL398" s="16"/>
      <c r="CM398" s="16"/>
      <c r="CN398" s="16"/>
      <c r="CO398" s="16"/>
      <c r="CP398" s="16"/>
      <c r="CQ398" s="16"/>
      <c r="CR398" s="16"/>
      <c r="CS398" s="16"/>
      <c r="CT398" s="16"/>
      <c r="CU398" s="16"/>
      <c r="CV398" s="16"/>
      <c r="CW398" s="16"/>
      <c r="CX398" s="16"/>
      <c r="CY398" s="16"/>
      <c r="CZ398" s="16"/>
      <c r="DA398" s="16"/>
      <c r="DB398" s="16"/>
      <c r="DC398" s="16"/>
      <c r="DD398" s="16"/>
      <c r="DE398" s="16"/>
      <c r="DF398" s="16"/>
      <c r="DG398" s="16"/>
      <c r="DH398" s="16"/>
      <c r="DI398" s="16"/>
      <c r="DJ398" s="16"/>
      <c r="DK398" s="16"/>
      <c r="DL398" s="16"/>
      <c r="DM398" s="16"/>
      <c r="DN398" s="16"/>
      <c r="DO398" s="16"/>
      <c r="DP398" s="16"/>
      <c r="DQ398" s="16"/>
      <c r="DR398" s="16"/>
      <c r="DS398" s="16"/>
      <c r="DT398" s="16"/>
      <c r="DU398" s="16"/>
      <c r="DV398" s="16"/>
      <c r="DW398" s="16"/>
      <c r="DX398" s="16"/>
      <c r="DY398" s="16"/>
    </row>
    <row r="399" spans="1:129" s="27" customFormat="1" ht="16.5" x14ac:dyDescent="0.25">
      <c r="A399" s="51"/>
      <c r="B399" s="59" t="s">
        <v>246</v>
      </c>
      <c r="C399" s="53">
        <v>2016</v>
      </c>
      <c r="D399" s="60">
        <v>0.4</v>
      </c>
      <c r="E399" s="54">
        <v>216</v>
      </c>
      <c r="F399" s="54">
        <v>158</v>
      </c>
      <c r="G399" s="54">
        <v>338.14441999999997</v>
      </c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  <c r="DN399" s="16"/>
      <c r="DO399" s="16"/>
      <c r="DP399" s="16"/>
      <c r="DQ399" s="16"/>
      <c r="DR399" s="16"/>
      <c r="DS399" s="16"/>
      <c r="DT399" s="16"/>
      <c r="DU399" s="16"/>
      <c r="DV399" s="16"/>
      <c r="DW399" s="16"/>
      <c r="DX399" s="16"/>
      <c r="DY399" s="16"/>
    </row>
    <row r="400" spans="1:129" s="27" customFormat="1" ht="16.5" x14ac:dyDescent="0.25">
      <c r="A400" s="51"/>
      <c r="B400" s="59" t="s">
        <v>247</v>
      </c>
      <c r="C400" s="53">
        <v>2016</v>
      </c>
      <c r="D400" s="60">
        <v>0.4</v>
      </c>
      <c r="E400" s="54">
        <v>575</v>
      </c>
      <c r="F400" s="54">
        <v>158</v>
      </c>
      <c r="G400" s="54">
        <v>521.07412999999997</v>
      </c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  <c r="CY400" s="16"/>
      <c r="CZ400" s="16"/>
      <c r="DA400" s="16"/>
      <c r="DB400" s="16"/>
      <c r="DC400" s="16"/>
      <c r="DD400" s="16"/>
      <c r="DE400" s="16"/>
      <c r="DF400" s="16"/>
      <c r="DG400" s="16"/>
      <c r="DH400" s="16"/>
      <c r="DI400" s="16"/>
      <c r="DJ400" s="16"/>
      <c r="DK400" s="16"/>
      <c r="DL400" s="16"/>
      <c r="DM400" s="16"/>
      <c r="DN400" s="16"/>
      <c r="DO400" s="16"/>
      <c r="DP400" s="16"/>
      <c r="DQ400" s="16"/>
      <c r="DR400" s="16"/>
      <c r="DS400" s="16"/>
      <c r="DT400" s="16"/>
      <c r="DU400" s="16"/>
      <c r="DV400" s="16"/>
      <c r="DW400" s="16"/>
      <c r="DX400" s="16"/>
      <c r="DY400" s="16"/>
    </row>
    <row r="401" spans="1:129" s="27" customFormat="1" ht="16.5" x14ac:dyDescent="0.25">
      <c r="A401" s="51"/>
      <c r="B401" s="59" t="s">
        <v>248</v>
      </c>
      <c r="C401" s="53">
        <v>2016</v>
      </c>
      <c r="D401" s="60">
        <v>0.4</v>
      </c>
      <c r="E401" s="54">
        <v>181</v>
      </c>
      <c r="F401" s="54">
        <v>158</v>
      </c>
      <c r="G401" s="54">
        <v>572.90602000000001</v>
      </c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  <c r="CA401" s="16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  <c r="DJ401" s="16"/>
      <c r="DK401" s="16"/>
      <c r="DL401" s="16"/>
      <c r="DM401" s="16"/>
      <c r="DN401" s="16"/>
      <c r="DO401" s="16"/>
      <c r="DP401" s="16"/>
      <c r="DQ401" s="16"/>
      <c r="DR401" s="16"/>
      <c r="DS401" s="16"/>
      <c r="DT401" s="16"/>
      <c r="DU401" s="16"/>
      <c r="DV401" s="16"/>
      <c r="DW401" s="16"/>
      <c r="DX401" s="16"/>
      <c r="DY401" s="16"/>
    </row>
    <row r="402" spans="1:129" s="27" customFormat="1" ht="16.5" x14ac:dyDescent="0.25">
      <c r="A402" s="51"/>
      <c r="B402" s="59" t="s">
        <v>249</v>
      </c>
      <c r="C402" s="53">
        <v>2016</v>
      </c>
      <c r="D402" s="60">
        <v>0.4</v>
      </c>
      <c r="E402" s="54">
        <v>390</v>
      </c>
      <c r="F402" s="54">
        <v>158</v>
      </c>
      <c r="G402" s="54">
        <v>336.63391999999999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  <c r="CX402" s="16"/>
      <c r="CY402" s="16"/>
      <c r="CZ402" s="16"/>
      <c r="DA402" s="16"/>
      <c r="DB402" s="16"/>
      <c r="DC402" s="16"/>
      <c r="DD402" s="16"/>
      <c r="DE402" s="16"/>
      <c r="DF402" s="16"/>
      <c r="DG402" s="16"/>
      <c r="DH402" s="16"/>
      <c r="DI402" s="16"/>
      <c r="DJ402" s="16"/>
      <c r="DK402" s="16"/>
      <c r="DL402" s="16"/>
      <c r="DM402" s="16"/>
      <c r="DN402" s="16"/>
      <c r="DO402" s="16"/>
      <c r="DP402" s="16"/>
      <c r="DQ402" s="16"/>
      <c r="DR402" s="16"/>
      <c r="DS402" s="16"/>
      <c r="DT402" s="16"/>
      <c r="DU402" s="16"/>
      <c r="DV402" s="16"/>
      <c r="DW402" s="16"/>
      <c r="DX402" s="16"/>
      <c r="DY402" s="16"/>
    </row>
    <row r="403" spans="1:129" s="27" customFormat="1" ht="16.5" x14ac:dyDescent="0.25">
      <c r="A403" s="51"/>
      <c r="B403" s="59" t="s">
        <v>250</v>
      </c>
      <c r="C403" s="53">
        <v>2016</v>
      </c>
      <c r="D403" s="60">
        <v>0.4</v>
      </c>
      <c r="E403" s="54">
        <v>609</v>
      </c>
      <c r="F403" s="54">
        <v>158</v>
      </c>
      <c r="G403" s="54">
        <v>492.51817999999997</v>
      </c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  <c r="CA403" s="16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  <c r="CZ403" s="16"/>
      <c r="DA403" s="16"/>
      <c r="DB403" s="16"/>
      <c r="DC403" s="16"/>
      <c r="DD403" s="16"/>
      <c r="DE403" s="16"/>
      <c r="DF403" s="16"/>
      <c r="DG403" s="16"/>
      <c r="DH403" s="16"/>
      <c r="DI403" s="16"/>
      <c r="DJ403" s="16"/>
      <c r="DK403" s="16"/>
      <c r="DL403" s="16"/>
      <c r="DM403" s="16"/>
      <c r="DN403" s="16"/>
      <c r="DO403" s="16"/>
      <c r="DP403" s="16"/>
      <c r="DQ403" s="16"/>
      <c r="DR403" s="16"/>
      <c r="DS403" s="16"/>
      <c r="DT403" s="16"/>
      <c r="DU403" s="16"/>
      <c r="DV403" s="16"/>
      <c r="DW403" s="16"/>
      <c r="DX403" s="16"/>
      <c r="DY403" s="16"/>
    </row>
    <row r="404" spans="1:129" s="27" customFormat="1" ht="16.5" x14ac:dyDescent="0.25">
      <c r="A404" s="51"/>
      <c r="B404" s="59" t="s">
        <v>251</v>
      </c>
      <c r="C404" s="53">
        <v>2016</v>
      </c>
      <c r="D404" s="60">
        <v>0.4</v>
      </c>
      <c r="E404" s="54">
        <v>176</v>
      </c>
      <c r="F404" s="54">
        <v>158</v>
      </c>
      <c r="G404" s="54">
        <v>405.22773000000001</v>
      </c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BV404" s="16"/>
      <c r="BW404" s="16"/>
      <c r="BX404" s="16"/>
      <c r="BY404" s="16"/>
      <c r="BZ404" s="16"/>
      <c r="CA404" s="16"/>
      <c r="CB404" s="16"/>
      <c r="CC404" s="16"/>
      <c r="CD404" s="16"/>
      <c r="CE404" s="16"/>
      <c r="CF404" s="16"/>
      <c r="CG404" s="16"/>
      <c r="CH404" s="16"/>
      <c r="CI404" s="16"/>
      <c r="CJ404" s="16"/>
      <c r="CK404" s="16"/>
      <c r="CL404" s="16"/>
      <c r="CM404" s="16"/>
      <c r="CN404" s="16"/>
      <c r="CO404" s="16"/>
      <c r="CP404" s="16"/>
      <c r="CQ404" s="16"/>
      <c r="CR404" s="16"/>
      <c r="CS404" s="16"/>
      <c r="CT404" s="16"/>
      <c r="CU404" s="16"/>
      <c r="CV404" s="16"/>
      <c r="CW404" s="16"/>
      <c r="CX404" s="16"/>
      <c r="CY404" s="16"/>
      <c r="CZ404" s="16"/>
      <c r="DA404" s="16"/>
      <c r="DB404" s="16"/>
      <c r="DC404" s="16"/>
      <c r="DD404" s="16"/>
      <c r="DE404" s="16"/>
      <c r="DF404" s="16"/>
      <c r="DG404" s="16"/>
      <c r="DH404" s="16"/>
      <c r="DI404" s="16"/>
      <c r="DJ404" s="16"/>
      <c r="DK404" s="16"/>
      <c r="DL404" s="16"/>
      <c r="DM404" s="16"/>
      <c r="DN404" s="16"/>
      <c r="DO404" s="16"/>
      <c r="DP404" s="16"/>
      <c r="DQ404" s="16"/>
      <c r="DR404" s="16"/>
      <c r="DS404" s="16"/>
      <c r="DT404" s="16"/>
      <c r="DU404" s="16"/>
      <c r="DV404" s="16"/>
      <c r="DW404" s="16"/>
      <c r="DX404" s="16"/>
      <c r="DY404" s="16"/>
    </row>
    <row r="405" spans="1:129" s="27" customFormat="1" ht="16.5" x14ac:dyDescent="0.25">
      <c r="A405" s="51"/>
      <c r="B405" s="59" t="s">
        <v>252</v>
      </c>
      <c r="C405" s="53">
        <v>2016</v>
      </c>
      <c r="D405" s="60">
        <v>0.4</v>
      </c>
      <c r="E405" s="54">
        <v>121</v>
      </c>
      <c r="F405" s="54">
        <v>158</v>
      </c>
      <c r="G405" s="54">
        <v>210.81209999999999</v>
      </c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BV405" s="16"/>
      <c r="BW405" s="16"/>
      <c r="BX405" s="16"/>
      <c r="BY405" s="16"/>
      <c r="BZ405" s="16"/>
      <c r="CA405" s="16"/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  <c r="DJ405" s="16"/>
      <c r="DK405" s="16"/>
      <c r="DL405" s="16"/>
      <c r="DM405" s="16"/>
      <c r="DN405" s="16"/>
      <c r="DO405" s="16"/>
      <c r="DP405" s="16"/>
      <c r="DQ405" s="16"/>
      <c r="DR405" s="16"/>
      <c r="DS405" s="16"/>
      <c r="DT405" s="16"/>
      <c r="DU405" s="16"/>
      <c r="DV405" s="16"/>
      <c r="DW405" s="16"/>
      <c r="DX405" s="16"/>
      <c r="DY405" s="16"/>
    </row>
    <row r="406" spans="1:129" s="27" customFormat="1" ht="16.5" x14ac:dyDescent="0.25">
      <c r="A406" s="51"/>
      <c r="B406" s="59" t="s">
        <v>253</v>
      </c>
      <c r="C406" s="53">
        <v>2016</v>
      </c>
      <c r="D406" s="60">
        <v>0.4</v>
      </c>
      <c r="E406" s="54">
        <v>880</v>
      </c>
      <c r="F406" s="54">
        <v>158</v>
      </c>
      <c r="G406" s="54">
        <v>572.26091000000008</v>
      </c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BV406" s="16"/>
      <c r="BW406" s="16"/>
      <c r="BX406" s="16"/>
      <c r="BY406" s="16"/>
      <c r="BZ406" s="16"/>
      <c r="CA406" s="16"/>
      <c r="CB406" s="16"/>
      <c r="CC406" s="16"/>
      <c r="CD406" s="16"/>
      <c r="CE406" s="16"/>
      <c r="CF406" s="16"/>
      <c r="CG406" s="16"/>
      <c r="CH406" s="16"/>
      <c r="CI406" s="16"/>
      <c r="CJ406" s="16"/>
      <c r="CK406" s="16"/>
      <c r="CL406" s="16"/>
      <c r="CM406" s="16"/>
      <c r="CN406" s="16"/>
      <c r="CO406" s="16"/>
      <c r="CP406" s="16"/>
      <c r="CQ406" s="16"/>
      <c r="CR406" s="16"/>
      <c r="CS406" s="16"/>
      <c r="CT406" s="16"/>
      <c r="CU406" s="16"/>
      <c r="CV406" s="16"/>
      <c r="CW406" s="16"/>
      <c r="CX406" s="16"/>
      <c r="CY406" s="16"/>
      <c r="CZ406" s="16"/>
      <c r="DA406" s="16"/>
      <c r="DB406" s="16"/>
      <c r="DC406" s="16"/>
      <c r="DD406" s="16"/>
      <c r="DE406" s="16"/>
      <c r="DF406" s="16"/>
      <c r="DG406" s="16"/>
      <c r="DH406" s="16"/>
      <c r="DI406" s="16"/>
      <c r="DJ406" s="16"/>
      <c r="DK406" s="16"/>
      <c r="DL406" s="16"/>
      <c r="DM406" s="16"/>
      <c r="DN406" s="16"/>
      <c r="DO406" s="16"/>
      <c r="DP406" s="16"/>
      <c r="DQ406" s="16"/>
      <c r="DR406" s="16"/>
      <c r="DS406" s="16"/>
      <c r="DT406" s="16"/>
      <c r="DU406" s="16"/>
      <c r="DV406" s="16"/>
      <c r="DW406" s="16"/>
      <c r="DX406" s="16"/>
      <c r="DY406" s="16"/>
    </row>
    <row r="407" spans="1:129" s="27" customFormat="1" ht="16.5" x14ac:dyDescent="0.25">
      <c r="A407" s="51"/>
      <c r="B407" s="59" t="s">
        <v>254</v>
      </c>
      <c r="C407" s="53">
        <v>2016</v>
      </c>
      <c r="D407" s="60">
        <v>0.4</v>
      </c>
      <c r="E407" s="54">
        <v>165</v>
      </c>
      <c r="F407" s="54">
        <v>158</v>
      </c>
      <c r="G407" s="54">
        <v>252.55649</v>
      </c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</row>
    <row r="408" spans="1:129" s="27" customFormat="1" ht="16.5" x14ac:dyDescent="0.25">
      <c r="A408" s="51"/>
      <c r="B408" s="59" t="s">
        <v>255</v>
      </c>
      <c r="C408" s="53">
        <v>2016</v>
      </c>
      <c r="D408" s="60">
        <v>0.4</v>
      </c>
      <c r="E408" s="54">
        <v>160</v>
      </c>
      <c r="F408" s="54">
        <v>158</v>
      </c>
      <c r="G408" s="54">
        <v>290.22615000000002</v>
      </c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BV408" s="16"/>
      <c r="BW408" s="16"/>
      <c r="BX408" s="16"/>
      <c r="BY408" s="16"/>
      <c r="BZ408" s="16"/>
      <c r="CA408" s="16"/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  <c r="CY408" s="16"/>
      <c r="CZ408" s="16"/>
      <c r="DA408" s="16"/>
      <c r="DB408" s="16"/>
      <c r="DC408" s="16"/>
      <c r="DD408" s="16"/>
      <c r="DE408" s="16"/>
      <c r="DF408" s="16"/>
      <c r="DG408" s="16"/>
      <c r="DH408" s="16"/>
      <c r="DI408" s="16"/>
      <c r="DJ408" s="16"/>
      <c r="DK408" s="16"/>
      <c r="DL408" s="16"/>
      <c r="DM408" s="16"/>
      <c r="DN408" s="16"/>
      <c r="DO408" s="16"/>
      <c r="DP408" s="16"/>
      <c r="DQ408" s="16"/>
      <c r="DR408" s="16"/>
      <c r="DS408" s="16"/>
      <c r="DT408" s="16"/>
      <c r="DU408" s="16"/>
      <c r="DV408" s="16"/>
      <c r="DW408" s="16"/>
      <c r="DX408" s="16"/>
      <c r="DY408" s="16"/>
    </row>
    <row r="409" spans="1:129" s="27" customFormat="1" ht="16.5" x14ac:dyDescent="0.25">
      <c r="A409" s="51"/>
      <c r="B409" s="59" t="s">
        <v>256</v>
      </c>
      <c r="C409" s="53">
        <v>2016</v>
      </c>
      <c r="D409" s="60">
        <v>0.4</v>
      </c>
      <c r="E409" s="54">
        <v>289</v>
      </c>
      <c r="F409" s="54">
        <v>158</v>
      </c>
      <c r="G409" s="54">
        <v>299.69352000000003</v>
      </c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  <c r="BY409" s="16"/>
      <c r="BZ409" s="16"/>
      <c r="CA409" s="16"/>
      <c r="CB409" s="16"/>
      <c r="CC409" s="16"/>
      <c r="CD409" s="16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  <c r="CX409" s="16"/>
      <c r="CY409" s="16"/>
      <c r="CZ409" s="16"/>
      <c r="DA409" s="16"/>
      <c r="DB409" s="16"/>
      <c r="DC409" s="16"/>
      <c r="DD409" s="16"/>
      <c r="DE409" s="16"/>
      <c r="DF409" s="16"/>
      <c r="DG409" s="16"/>
      <c r="DH409" s="16"/>
      <c r="DI409" s="16"/>
      <c r="DJ409" s="16"/>
      <c r="DK409" s="16"/>
      <c r="DL409" s="16"/>
      <c r="DM409" s="16"/>
      <c r="DN409" s="16"/>
      <c r="DO409" s="16"/>
      <c r="DP409" s="16"/>
      <c r="DQ409" s="16"/>
      <c r="DR409" s="16"/>
      <c r="DS409" s="16"/>
      <c r="DT409" s="16"/>
      <c r="DU409" s="16"/>
      <c r="DV409" s="16"/>
      <c r="DW409" s="16"/>
      <c r="DX409" s="16"/>
      <c r="DY409" s="16"/>
    </row>
    <row r="410" spans="1:129" s="27" customFormat="1" ht="16.5" x14ac:dyDescent="0.25">
      <c r="A410" s="51"/>
      <c r="B410" s="59" t="s">
        <v>257</v>
      </c>
      <c r="C410" s="53">
        <v>2016</v>
      </c>
      <c r="D410" s="60">
        <v>0.4</v>
      </c>
      <c r="E410" s="54">
        <v>250</v>
      </c>
      <c r="F410" s="54">
        <v>158</v>
      </c>
      <c r="G410" s="54">
        <v>301.81256999999999</v>
      </c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16"/>
      <c r="CZ410" s="16"/>
      <c r="DA410" s="16"/>
      <c r="DB410" s="16"/>
      <c r="DC410" s="16"/>
      <c r="DD410" s="16"/>
      <c r="DE410" s="16"/>
      <c r="DF410" s="16"/>
      <c r="DG410" s="16"/>
      <c r="DH410" s="16"/>
      <c r="DI410" s="16"/>
      <c r="DJ410" s="16"/>
      <c r="DK410" s="16"/>
      <c r="DL410" s="16"/>
      <c r="DM410" s="16"/>
      <c r="DN410" s="16"/>
      <c r="DO410" s="16"/>
      <c r="DP410" s="16"/>
      <c r="DQ410" s="16"/>
      <c r="DR410" s="16"/>
      <c r="DS410" s="16"/>
      <c r="DT410" s="16"/>
      <c r="DU410" s="16"/>
      <c r="DV410" s="16"/>
      <c r="DW410" s="16"/>
      <c r="DX410" s="16"/>
      <c r="DY410" s="16"/>
    </row>
    <row r="411" spans="1:129" s="27" customFormat="1" ht="16.5" x14ac:dyDescent="0.25">
      <c r="A411" s="51"/>
      <c r="B411" s="59" t="s">
        <v>258</v>
      </c>
      <c r="C411" s="53">
        <v>2016</v>
      </c>
      <c r="D411" s="60">
        <v>0.4</v>
      </c>
      <c r="E411" s="54">
        <v>238</v>
      </c>
      <c r="F411" s="54">
        <v>158</v>
      </c>
      <c r="G411" s="54">
        <v>228.60031000000001</v>
      </c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  <c r="BY411" s="16"/>
      <c r="BZ411" s="16"/>
      <c r="CA411" s="16"/>
      <c r="CB411" s="16"/>
      <c r="CC411" s="16"/>
      <c r="CD411" s="16"/>
      <c r="CE411" s="16"/>
      <c r="CF411" s="16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  <c r="CX411" s="16"/>
      <c r="CY411" s="16"/>
      <c r="CZ411" s="16"/>
      <c r="DA411" s="16"/>
      <c r="DB411" s="16"/>
      <c r="DC411" s="16"/>
      <c r="DD411" s="16"/>
      <c r="DE411" s="16"/>
      <c r="DF411" s="16"/>
      <c r="DG411" s="16"/>
      <c r="DH411" s="16"/>
      <c r="DI411" s="16"/>
      <c r="DJ411" s="16"/>
      <c r="DK411" s="16"/>
      <c r="DL411" s="16"/>
      <c r="DM411" s="16"/>
      <c r="DN411" s="16"/>
      <c r="DO411" s="16"/>
      <c r="DP411" s="16"/>
      <c r="DQ411" s="16"/>
      <c r="DR411" s="16"/>
      <c r="DS411" s="16"/>
      <c r="DT411" s="16"/>
      <c r="DU411" s="16"/>
      <c r="DV411" s="16"/>
      <c r="DW411" s="16"/>
      <c r="DX411" s="16"/>
      <c r="DY411" s="16"/>
    </row>
    <row r="412" spans="1:129" s="27" customFormat="1" ht="16.5" x14ac:dyDescent="0.25">
      <c r="A412" s="51"/>
      <c r="B412" s="59" t="s">
        <v>259</v>
      </c>
      <c r="C412" s="53">
        <v>2016</v>
      </c>
      <c r="D412" s="60">
        <v>0.4</v>
      </c>
      <c r="E412" s="54">
        <v>50</v>
      </c>
      <c r="F412" s="54">
        <v>158</v>
      </c>
      <c r="G412" s="54">
        <v>147.76051999999999</v>
      </c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BV412" s="16"/>
      <c r="BW412" s="16"/>
      <c r="BX412" s="16"/>
      <c r="BY412" s="16"/>
      <c r="BZ412" s="16"/>
      <c r="CA412" s="16"/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  <c r="CY412" s="16"/>
      <c r="CZ412" s="16"/>
      <c r="DA412" s="16"/>
      <c r="DB412" s="16"/>
      <c r="DC412" s="16"/>
      <c r="DD412" s="16"/>
      <c r="DE412" s="16"/>
      <c r="DF412" s="16"/>
      <c r="DG412" s="16"/>
      <c r="DH412" s="16"/>
      <c r="DI412" s="16"/>
      <c r="DJ412" s="16"/>
      <c r="DK412" s="16"/>
      <c r="DL412" s="16"/>
      <c r="DM412" s="16"/>
      <c r="DN412" s="16"/>
      <c r="DO412" s="16"/>
      <c r="DP412" s="16"/>
      <c r="DQ412" s="16"/>
      <c r="DR412" s="16"/>
      <c r="DS412" s="16"/>
      <c r="DT412" s="16"/>
      <c r="DU412" s="16"/>
      <c r="DV412" s="16"/>
      <c r="DW412" s="16"/>
      <c r="DX412" s="16"/>
      <c r="DY412" s="16"/>
    </row>
    <row r="413" spans="1:129" s="27" customFormat="1" ht="16.5" x14ac:dyDescent="0.25">
      <c r="A413" s="51"/>
      <c r="B413" s="59" t="s">
        <v>260</v>
      </c>
      <c r="C413" s="53">
        <v>2016</v>
      </c>
      <c r="D413" s="60">
        <v>0.4</v>
      </c>
      <c r="E413" s="54">
        <v>160</v>
      </c>
      <c r="F413" s="54">
        <v>158</v>
      </c>
      <c r="G413" s="54">
        <v>159.77481</v>
      </c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  <c r="BR413" s="16"/>
      <c r="BS413" s="16"/>
      <c r="BT413" s="16"/>
      <c r="BU413" s="16"/>
      <c r="BV413" s="16"/>
      <c r="BW413" s="16"/>
      <c r="BX413" s="16"/>
      <c r="BY413" s="16"/>
      <c r="BZ413" s="16"/>
      <c r="CA413" s="16"/>
      <c r="CB413" s="16"/>
      <c r="CC413" s="16"/>
      <c r="CD413" s="16"/>
      <c r="CE413" s="16"/>
      <c r="CF413" s="16"/>
      <c r="CG413" s="16"/>
      <c r="CH413" s="16"/>
      <c r="CI413" s="16"/>
      <c r="CJ413" s="16"/>
      <c r="CK413" s="16"/>
      <c r="CL413" s="16"/>
      <c r="CM413" s="16"/>
      <c r="CN413" s="16"/>
      <c r="CO413" s="16"/>
      <c r="CP413" s="16"/>
      <c r="CQ413" s="16"/>
      <c r="CR413" s="16"/>
      <c r="CS413" s="16"/>
      <c r="CT413" s="16"/>
      <c r="CU413" s="16"/>
      <c r="CV413" s="16"/>
      <c r="CW413" s="16"/>
      <c r="CX413" s="16"/>
      <c r="CY413" s="16"/>
      <c r="CZ413" s="16"/>
      <c r="DA413" s="16"/>
      <c r="DB413" s="16"/>
      <c r="DC413" s="16"/>
      <c r="DD413" s="16"/>
      <c r="DE413" s="16"/>
      <c r="DF413" s="16"/>
      <c r="DG413" s="16"/>
      <c r="DH413" s="16"/>
      <c r="DI413" s="16"/>
      <c r="DJ413" s="16"/>
      <c r="DK413" s="16"/>
      <c r="DL413" s="16"/>
      <c r="DM413" s="16"/>
      <c r="DN413" s="16"/>
      <c r="DO413" s="16"/>
      <c r="DP413" s="16"/>
      <c r="DQ413" s="16"/>
      <c r="DR413" s="16"/>
      <c r="DS413" s="16"/>
      <c r="DT413" s="16"/>
      <c r="DU413" s="16"/>
      <c r="DV413" s="16"/>
      <c r="DW413" s="16"/>
      <c r="DX413" s="16"/>
      <c r="DY413" s="16"/>
    </row>
    <row r="414" spans="1:129" s="27" customFormat="1" ht="16.5" x14ac:dyDescent="0.25">
      <c r="A414" s="51"/>
      <c r="B414" s="59" t="s">
        <v>261</v>
      </c>
      <c r="C414" s="53">
        <v>2016</v>
      </c>
      <c r="D414" s="60">
        <v>0.4</v>
      </c>
      <c r="E414" s="54">
        <v>128</v>
      </c>
      <c r="F414" s="54">
        <v>158</v>
      </c>
      <c r="G414" s="54">
        <v>40.290419999999997</v>
      </c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BV414" s="16"/>
      <c r="BW414" s="16"/>
      <c r="BX414" s="16"/>
      <c r="BY414" s="16"/>
      <c r="BZ414" s="16"/>
      <c r="CA414" s="16"/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  <c r="CY414" s="16"/>
      <c r="CZ414" s="16"/>
      <c r="DA414" s="16"/>
      <c r="DB414" s="16"/>
      <c r="DC414" s="16"/>
      <c r="DD414" s="16"/>
      <c r="DE414" s="16"/>
      <c r="DF414" s="16"/>
      <c r="DG414" s="16"/>
      <c r="DH414" s="16"/>
      <c r="DI414" s="16"/>
      <c r="DJ414" s="16"/>
      <c r="DK414" s="16"/>
      <c r="DL414" s="16"/>
      <c r="DM414" s="16"/>
      <c r="DN414" s="16"/>
      <c r="DO414" s="16"/>
      <c r="DP414" s="16"/>
      <c r="DQ414" s="16"/>
      <c r="DR414" s="16"/>
      <c r="DS414" s="16"/>
      <c r="DT414" s="16"/>
      <c r="DU414" s="16"/>
      <c r="DV414" s="16"/>
      <c r="DW414" s="16"/>
      <c r="DX414" s="16"/>
      <c r="DY414" s="16"/>
    </row>
    <row r="415" spans="1:129" s="27" customFormat="1" ht="16.5" x14ac:dyDescent="0.25">
      <c r="A415" s="51"/>
      <c r="B415" s="59" t="s">
        <v>262</v>
      </c>
      <c r="C415" s="53">
        <v>2016</v>
      </c>
      <c r="D415" s="60">
        <v>0.4</v>
      </c>
      <c r="E415" s="54">
        <v>138</v>
      </c>
      <c r="F415" s="54">
        <v>158</v>
      </c>
      <c r="G415" s="54">
        <v>97.043309999999991</v>
      </c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  <c r="BY415" s="16"/>
      <c r="BZ415" s="16"/>
      <c r="CA415" s="16"/>
      <c r="CB415" s="16"/>
      <c r="CC415" s="16"/>
      <c r="CD415" s="16"/>
      <c r="CE415" s="16"/>
      <c r="CF415" s="16"/>
      <c r="CG415" s="16"/>
      <c r="CH415" s="16"/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/>
      <c r="CU415" s="16"/>
      <c r="CV415" s="16"/>
      <c r="CW415" s="16"/>
      <c r="CX415" s="16"/>
      <c r="CY415" s="16"/>
      <c r="CZ415" s="16"/>
      <c r="DA415" s="16"/>
      <c r="DB415" s="16"/>
      <c r="DC415" s="16"/>
      <c r="DD415" s="16"/>
      <c r="DE415" s="16"/>
      <c r="DF415" s="16"/>
      <c r="DG415" s="16"/>
      <c r="DH415" s="16"/>
      <c r="DI415" s="16"/>
      <c r="DJ415" s="16"/>
      <c r="DK415" s="16"/>
      <c r="DL415" s="16"/>
      <c r="DM415" s="16"/>
      <c r="DN415" s="16"/>
      <c r="DO415" s="16"/>
      <c r="DP415" s="16"/>
      <c r="DQ415" s="16"/>
      <c r="DR415" s="16"/>
      <c r="DS415" s="16"/>
      <c r="DT415" s="16"/>
      <c r="DU415" s="16"/>
      <c r="DV415" s="16"/>
      <c r="DW415" s="16"/>
      <c r="DX415" s="16"/>
      <c r="DY415" s="16"/>
    </row>
    <row r="416" spans="1:129" s="27" customFormat="1" ht="16.5" x14ac:dyDescent="0.25">
      <c r="A416" s="51"/>
      <c r="B416" s="59" t="s">
        <v>263</v>
      </c>
      <c r="C416" s="53">
        <v>2016</v>
      </c>
      <c r="D416" s="60">
        <v>0.4</v>
      </c>
      <c r="E416" s="54">
        <v>138</v>
      </c>
      <c r="F416" s="54">
        <v>158</v>
      </c>
      <c r="G416" s="54">
        <v>75.134799999999998</v>
      </c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BV416" s="16"/>
      <c r="BW416" s="16"/>
      <c r="BX416" s="16"/>
      <c r="BY416" s="16"/>
      <c r="BZ416" s="16"/>
      <c r="CA416" s="16"/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  <c r="CY416" s="16"/>
      <c r="CZ416" s="16"/>
      <c r="DA416" s="16"/>
      <c r="DB416" s="16"/>
      <c r="DC416" s="16"/>
      <c r="DD416" s="16"/>
      <c r="DE416" s="16"/>
      <c r="DF416" s="16"/>
      <c r="DG416" s="16"/>
      <c r="DH416" s="16"/>
      <c r="DI416" s="16"/>
      <c r="DJ416" s="16"/>
      <c r="DK416" s="16"/>
      <c r="DL416" s="16"/>
      <c r="DM416" s="16"/>
      <c r="DN416" s="16"/>
      <c r="DO416" s="16"/>
      <c r="DP416" s="16"/>
      <c r="DQ416" s="16"/>
      <c r="DR416" s="16"/>
      <c r="DS416" s="16"/>
      <c r="DT416" s="16"/>
      <c r="DU416" s="16"/>
      <c r="DV416" s="16"/>
      <c r="DW416" s="16"/>
      <c r="DX416" s="16"/>
      <c r="DY416" s="16"/>
    </row>
    <row r="417" spans="1:129" s="27" customFormat="1" ht="16.5" x14ac:dyDescent="0.25">
      <c r="A417" s="51"/>
      <c r="B417" s="59" t="s">
        <v>264</v>
      </c>
      <c r="C417" s="53">
        <v>2016</v>
      </c>
      <c r="D417" s="60">
        <v>0.4</v>
      </c>
      <c r="E417" s="54">
        <v>396</v>
      </c>
      <c r="F417" s="54">
        <v>158</v>
      </c>
      <c r="G417" s="54">
        <v>340.52051</v>
      </c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/>
      <c r="BO417" s="16"/>
      <c r="BP417" s="16"/>
      <c r="BQ417" s="16"/>
      <c r="BR417" s="16"/>
      <c r="BS417" s="16"/>
      <c r="BT417" s="16"/>
      <c r="BU417" s="16"/>
      <c r="BV417" s="16"/>
      <c r="BW417" s="16"/>
      <c r="BX417" s="16"/>
      <c r="BY417" s="16"/>
      <c r="BZ417" s="16"/>
      <c r="CA417" s="16"/>
      <c r="CB417" s="16"/>
      <c r="CC417" s="16"/>
      <c r="CD417" s="16"/>
      <c r="CE417" s="16"/>
      <c r="CF417" s="16"/>
      <c r="CG417" s="16"/>
      <c r="CH417" s="16"/>
      <c r="CI417" s="16"/>
      <c r="CJ417" s="16"/>
      <c r="CK417" s="16"/>
      <c r="CL417" s="16"/>
      <c r="CM417" s="16"/>
      <c r="CN417" s="16"/>
      <c r="CO417" s="16"/>
      <c r="CP417" s="16"/>
      <c r="CQ417" s="16"/>
      <c r="CR417" s="16"/>
      <c r="CS417" s="16"/>
      <c r="CT417" s="16"/>
      <c r="CU417" s="16"/>
      <c r="CV417" s="16"/>
      <c r="CW417" s="16"/>
      <c r="CX417" s="16"/>
      <c r="CY417" s="16"/>
      <c r="CZ417" s="16"/>
      <c r="DA417" s="16"/>
      <c r="DB417" s="16"/>
      <c r="DC417" s="16"/>
      <c r="DD417" s="16"/>
      <c r="DE417" s="16"/>
      <c r="DF417" s="16"/>
      <c r="DG417" s="16"/>
      <c r="DH417" s="16"/>
      <c r="DI417" s="16"/>
      <c r="DJ417" s="16"/>
      <c r="DK417" s="16"/>
      <c r="DL417" s="16"/>
      <c r="DM417" s="16"/>
      <c r="DN417" s="16"/>
      <c r="DO417" s="16"/>
      <c r="DP417" s="16"/>
      <c r="DQ417" s="16"/>
      <c r="DR417" s="16"/>
      <c r="DS417" s="16"/>
      <c r="DT417" s="16"/>
      <c r="DU417" s="16"/>
      <c r="DV417" s="16"/>
      <c r="DW417" s="16"/>
      <c r="DX417" s="16"/>
      <c r="DY417" s="16"/>
    </row>
    <row r="418" spans="1:129" s="27" customFormat="1" ht="16.5" x14ac:dyDescent="0.25">
      <c r="A418" s="51"/>
      <c r="B418" s="59" t="s">
        <v>265</v>
      </c>
      <c r="C418" s="53">
        <v>2016</v>
      </c>
      <c r="D418" s="60">
        <v>0.4</v>
      </c>
      <c r="E418" s="54">
        <v>161</v>
      </c>
      <c r="F418" s="54">
        <v>158</v>
      </c>
      <c r="G418" s="54">
        <v>165.88199</v>
      </c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  <c r="CZ418" s="16"/>
      <c r="DA418" s="16"/>
      <c r="DB418" s="16"/>
      <c r="DC418" s="16"/>
      <c r="DD418" s="16"/>
      <c r="DE418" s="16"/>
      <c r="DF418" s="16"/>
      <c r="DG418" s="16"/>
      <c r="DH418" s="16"/>
      <c r="DI418" s="16"/>
      <c r="DJ418" s="16"/>
      <c r="DK418" s="16"/>
      <c r="DL418" s="16"/>
      <c r="DM418" s="16"/>
      <c r="DN418" s="16"/>
      <c r="DO418" s="16"/>
      <c r="DP418" s="16"/>
      <c r="DQ418" s="16"/>
      <c r="DR418" s="16"/>
      <c r="DS418" s="16"/>
      <c r="DT418" s="16"/>
      <c r="DU418" s="16"/>
      <c r="DV418" s="16"/>
      <c r="DW418" s="16"/>
      <c r="DX418" s="16"/>
      <c r="DY418" s="16"/>
    </row>
    <row r="419" spans="1:129" s="27" customFormat="1" ht="16.5" x14ac:dyDescent="0.25">
      <c r="A419" s="51"/>
      <c r="B419" s="59" t="s">
        <v>266</v>
      </c>
      <c r="C419" s="53">
        <v>2016</v>
      </c>
      <c r="D419" s="60">
        <v>0.4</v>
      </c>
      <c r="E419" s="54">
        <v>168</v>
      </c>
      <c r="F419" s="54">
        <v>158</v>
      </c>
      <c r="G419" s="54">
        <v>143.72325000000001</v>
      </c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  <c r="BR419" s="16"/>
      <c r="BS419" s="16"/>
      <c r="BT419" s="16"/>
      <c r="BU419" s="16"/>
      <c r="BV419" s="16"/>
      <c r="BW419" s="16"/>
      <c r="BX419" s="16"/>
      <c r="BY419" s="16"/>
      <c r="BZ419" s="16"/>
      <c r="CA419" s="16"/>
      <c r="CB419" s="16"/>
      <c r="CC419" s="16"/>
      <c r="CD419" s="16"/>
      <c r="CE419" s="16"/>
      <c r="CF419" s="16"/>
      <c r="CG419" s="16"/>
      <c r="CH419" s="16"/>
      <c r="CI419" s="16"/>
      <c r="CJ419" s="16"/>
      <c r="CK419" s="16"/>
      <c r="CL419" s="16"/>
      <c r="CM419" s="16"/>
      <c r="CN419" s="16"/>
      <c r="CO419" s="16"/>
      <c r="CP419" s="16"/>
      <c r="CQ419" s="16"/>
      <c r="CR419" s="16"/>
      <c r="CS419" s="16"/>
      <c r="CT419" s="16"/>
      <c r="CU419" s="16"/>
      <c r="CV419" s="16"/>
      <c r="CW419" s="16"/>
      <c r="CX419" s="16"/>
      <c r="CY419" s="16"/>
      <c r="CZ419" s="16"/>
      <c r="DA419" s="16"/>
      <c r="DB419" s="16"/>
      <c r="DC419" s="16"/>
      <c r="DD419" s="16"/>
      <c r="DE419" s="16"/>
      <c r="DF419" s="16"/>
      <c r="DG419" s="16"/>
      <c r="DH419" s="16"/>
      <c r="DI419" s="16"/>
      <c r="DJ419" s="16"/>
      <c r="DK419" s="16"/>
      <c r="DL419" s="16"/>
      <c r="DM419" s="16"/>
      <c r="DN419" s="16"/>
      <c r="DO419" s="16"/>
      <c r="DP419" s="16"/>
      <c r="DQ419" s="16"/>
      <c r="DR419" s="16"/>
      <c r="DS419" s="16"/>
      <c r="DT419" s="16"/>
      <c r="DU419" s="16"/>
      <c r="DV419" s="16"/>
      <c r="DW419" s="16"/>
      <c r="DX419" s="16"/>
      <c r="DY419" s="16"/>
    </row>
    <row r="420" spans="1:129" s="27" customFormat="1" ht="16.5" x14ac:dyDescent="0.25">
      <c r="A420" s="51"/>
      <c r="B420" s="59" t="s">
        <v>267</v>
      </c>
      <c r="C420" s="53">
        <v>2016</v>
      </c>
      <c r="D420" s="60">
        <v>0.4</v>
      </c>
      <c r="E420" s="54">
        <v>62</v>
      </c>
      <c r="F420" s="54">
        <v>158</v>
      </c>
      <c r="G420" s="54">
        <v>91.032509999999988</v>
      </c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  <c r="BR420" s="16"/>
      <c r="BS420" s="16"/>
      <c r="BT420" s="16"/>
      <c r="BU420" s="16"/>
      <c r="BV420" s="16"/>
      <c r="BW420" s="16"/>
      <c r="BX420" s="16"/>
      <c r="BY420" s="16"/>
      <c r="BZ420" s="16"/>
      <c r="CA420" s="16"/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  <c r="CX420" s="16"/>
      <c r="CY420" s="16"/>
      <c r="CZ420" s="16"/>
      <c r="DA420" s="16"/>
      <c r="DB420" s="16"/>
      <c r="DC420" s="16"/>
      <c r="DD420" s="16"/>
      <c r="DE420" s="16"/>
      <c r="DF420" s="16"/>
      <c r="DG420" s="16"/>
      <c r="DH420" s="16"/>
      <c r="DI420" s="16"/>
      <c r="DJ420" s="16"/>
      <c r="DK420" s="16"/>
      <c r="DL420" s="16"/>
      <c r="DM420" s="16"/>
      <c r="DN420" s="16"/>
      <c r="DO420" s="16"/>
      <c r="DP420" s="16"/>
      <c r="DQ420" s="16"/>
      <c r="DR420" s="16"/>
      <c r="DS420" s="16"/>
      <c r="DT420" s="16"/>
      <c r="DU420" s="16"/>
      <c r="DV420" s="16"/>
      <c r="DW420" s="16"/>
      <c r="DX420" s="16"/>
      <c r="DY420" s="16"/>
    </row>
    <row r="421" spans="1:129" s="27" customFormat="1" ht="16.5" x14ac:dyDescent="0.25">
      <c r="A421" s="51"/>
      <c r="B421" s="59" t="s">
        <v>268</v>
      </c>
      <c r="C421" s="53">
        <v>2016</v>
      </c>
      <c r="D421" s="60">
        <v>0.4</v>
      </c>
      <c r="E421" s="54">
        <v>50</v>
      </c>
      <c r="F421" s="54">
        <v>158</v>
      </c>
      <c r="G421" s="54">
        <v>93.279309999999995</v>
      </c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BV421" s="16"/>
      <c r="BW421" s="16"/>
      <c r="BX421" s="16"/>
      <c r="BY421" s="16"/>
      <c r="BZ421" s="16"/>
      <c r="CA421" s="16"/>
      <c r="CB421" s="16"/>
      <c r="CC421" s="16"/>
      <c r="CD421" s="16"/>
      <c r="CE421" s="16"/>
      <c r="CF421" s="16"/>
      <c r="CG421" s="1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  <c r="CT421" s="16"/>
      <c r="CU421" s="16"/>
      <c r="CV421" s="16"/>
      <c r="CW421" s="16"/>
      <c r="CX421" s="16"/>
      <c r="CY421" s="16"/>
      <c r="CZ421" s="16"/>
      <c r="DA421" s="16"/>
      <c r="DB421" s="16"/>
      <c r="DC421" s="16"/>
      <c r="DD421" s="16"/>
      <c r="DE421" s="16"/>
      <c r="DF421" s="16"/>
      <c r="DG421" s="16"/>
      <c r="DH421" s="16"/>
      <c r="DI421" s="16"/>
      <c r="DJ421" s="16"/>
      <c r="DK421" s="16"/>
      <c r="DL421" s="16"/>
      <c r="DM421" s="16"/>
      <c r="DN421" s="16"/>
      <c r="DO421" s="16"/>
      <c r="DP421" s="16"/>
      <c r="DQ421" s="16"/>
      <c r="DR421" s="16"/>
      <c r="DS421" s="16"/>
      <c r="DT421" s="16"/>
      <c r="DU421" s="16"/>
      <c r="DV421" s="16"/>
      <c r="DW421" s="16"/>
      <c r="DX421" s="16"/>
      <c r="DY421" s="16"/>
    </row>
    <row r="422" spans="1:129" s="27" customFormat="1" ht="16.5" x14ac:dyDescent="0.25">
      <c r="A422" s="51"/>
      <c r="B422" s="59" t="s">
        <v>269</v>
      </c>
      <c r="C422" s="53">
        <v>2016</v>
      </c>
      <c r="D422" s="60">
        <v>0.4</v>
      </c>
      <c r="E422" s="54">
        <v>196</v>
      </c>
      <c r="F422" s="54">
        <v>158</v>
      </c>
      <c r="G422" s="54">
        <v>319.18786999999992</v>
      </c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BV422" s="16"/>
      <c r="BW422" s="16"/>
      <c r="BX422" s="16"/>
      <c r="BY422" s="16"/>
      <c r="BZ422" s="16"/>
      <c r="CA422" s="16"/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  <c r="CY422" s="16"/>
      <c r="CZ422" s="16"/>
      <c r="DA422" s="16"/>
      <c r="DB422" s="16"/>
      <c r="DC422" s="16"/>
      <c r="DD422" s="16"/>
      <c r="DE422" s="16"/>
      <c r="DF422" s="16"/>
      <c r="DG422" s="16"/>
      <c r="DH422" s="16"/>
      <c r="DI422" s="16"/>
      <c r="DJ422" s="16"/>
      <c r="DK422" s="16"/>
      <c r="DL422" s="16"/>
      <c r="DM422" s="16"/>
      <c r="DN422" s="16"/>
      <c r="DO422" s="16"/>
      <c r="DP422" s="16"/>
      <c r="DQ422" s="16"/>
      <c r="DR422" s="16"/>
      <c r="DS422" s="16"/>
      <c r="DT422" s="16"/>
      <c r="DU422" s="16"/>
      <c r="DV422" s="16"/>
      <c r="DW422" s="16"/>
      <c r="DX422" s="16"/>
      <c r="DY422" s="16"/>
    </row>
    <row r="423" spans="1:129" s="27" customFormat="1" ht="16.5" x14ac:dyDescent="0.25">
      <c r="A423" s="51"/>
      <c r="B423" s="59" t="s">
        <v>270</v>
      </c>
      <c r="C423" s="53">
        <v>2016</v>
      </c>
      <c r="D423" s="60">
        <v>0.4</v>
      </c>
      <c r="E423" s="54">
        <v>260</v>
      </c>
      <c r="F423" s="54">
        <v>158</v>
      </c>
      <c r="G423" s="54">
        <v>132.23392000000001</v>
      </c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  <c r="BR423" s="16"/>
      <c r="BS423" s="16"/>
      <c r="BT423" s="16"/>
      <c r="BU423" s="16"/>
      <c r="BV423" s="16"/>
      <c r="BW423" s="16"/>
      <c r="BX423" s="16"/>
      <c r="BY423" s="16"/>
      <c r="BZ423" s="16"/>
      <c r="CA423" s="16"/>
      <c r="CB423" s="16"/>
      <c r="CC423" s="16"/>
      <c r="CD423" s="16"/>
      <c r="CE423" s="16"/>
      <c r="CF423" s="16"/>
      <c r="CG423" s="16"/>
      <c r="CH423" s="16"/>
      <c r="CI423" s="16"/>
      <c r="CJ423" s="16"/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/>
      <c r="CW423" s="16"/>
      <c r="CX423" s="16"/>
      <c r="CY423" s="16"/>
      <c r="CZ423" s="16"/>
      <c r="DA423" s="16"/>
      <c r="DB423" s="16"/>
      <c r="DC423" s="16"/>
      <c r="DD423" s="16"/>
      <c r="DE423" s="16"/>
      <c r="DF423" s="16"/>
      <c r="DG423" s="16"/>
      <c r="DH423" s="16"/>
      <c r="DI423" s="16"/>
      <c r="DJ423" s="16"/>
      <c r="DK423" s="16"/>
      <c r="DL423" s="16"/>
      <c r="DM423" s="16"/>
      <c r="DN423" s="16"/>
      <c r="DO423" s="16"/>
      <c r="DP423" s="16"/>
      <c r="DQ423" s="16"/>
      <c r="DR423" s="16"/>
      <c r="DS423" s="16"/>
      <c r="DT423" s="16"/>
      <c r="DU423" s="16"/>
      <c r="DV423" s="16"/>
      <c r="DW423" s="16"/>
      <c r="DX423" s="16"/>
      <c r="DY423" s="16"/>
    </row>
    <row r="424" spans="1:129" s="27" customFormat="1" ht="16.5" x14ac:dyDescent="0.25">
      <c r="A424" s="51"/>
      <c r="B424" s="59" t="s">
        <v>271</v>
      </c>
      <c r="C424" s="53">
        <v>2016</v>
      </c>
      <c r="D424" s="60">
        <v>0.4</v>
      </c>
      <c r="E424" s="54">
        <v>614</v>
      </c>
      <c r="F424" s="54">
        <v>158</v>
      </c>
      <c r="G424" s="54">
        <v>661.9324499999999</v>
      </c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BV424" s="16"/>
      <c r="BW424" s="16"/>
      <c r="BX424" s="16"/>
      <c r="BY424" s="16"/>
      <c r="BZ424" s="16"/>
      <c r="CA424" s="16"/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  <c r="CY424" s="16"/>
      <c r="CZ424" s="16"/>
      <c r="DA424" s="16"/>
      <c r="DB424" s="16"/>
      <c r="DC424" s="16"/>
      <c r="DD424" s="16"/>
      <c r="DE424" s="16"/>
      <c r="DF424" s="16"/>
      <c r="DG424" s="16"/>
      <c r="DH424" s="16"/>
      <c r="DI424" s="16"/>
      <c r="DJ424" s="16"/>
      <c r="DK424" s="16"/>
      <c r="DL424" s="16"/>
      <c r="DM424" s="16"/>
      <c r="DN424" s="16"/>
      <c r="DO424" s="16"/>
      <c r="DP424" s="16"/>
      <c r="DQ424" s="16"/>
      <c r="DR424" s="16"/>
      <c r="DS424" s="16"/>
      <c r="DT424" s="16"/>
      <c r="DU424" s="16"/>
      <c r="DV424" s="16"/>
      <c r="DW424" s="16"/>
      <c r="DX424" s="16"/>
      <c r="DY424" s="16"/>
    </row>
    <row r="425" spans="1:129" s="27" customFormat="1" ht="16.5" x14ac:dyDescent="0.25">
      <c r="A425" s="51"/>
      <c r="B425" s="59" t="s">
        <v>272</v>
      </c>
      <c r="C425" s="53">
        <v>2016</v>
      </c>
      <c r="D425" s="60">
        <v>0.4</v>
      </c>
      <c r="E425" s="54">
        <v>361</v>
      </c>
      <c r="F425" s="54">
        <v>158</v>
      </c>
      <c r="G425" s="54">
        <v>586.56366999999989</v>
      </c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  <c r="CY425" s="16"/>
      <c r="CZ425" s="16"/>
      <c r="DA425" s="16"/>
      <c r="DB425" s="16"/>
      <c r="DC425" s="16"/>
      <c r="DD425" s="16"/>
      <c r="DE425" s="16"/>
      <c r="DF425" s="16"/>
      <c r="DG425" s="16"/>
      <c r="DH425" s="16"/>
      <c r="DI425" s="16"/>
      <c r="DJ425" s="16"/>
      <c r="DK425" s="16"/>
      <c r="DL425" s="16"/>
      <c r="DM425" s="16"/>
      <c r="DN425" s="16"/>
      <c r="DO425" s="16"/>
      <c r="DP425" s="16"/>
      <c r="DQ425" s="16"/>
      <c r="DR425" s="16"/>
      <c r="DS425" s="16"/>
      <c r="DT425" s="16"/>
      <c r="DU425" s="16"/>
      <c r="DV425" s="16"/>
      <c r="DW425" s="16"/>
      <c r="DX425" s="16"/>
      <c r="DY425" s="16"/>
    </row>
    <row r="426" spans="1:129" s="27" customFormat="1" ht="16.5" x14ac:dyDescent="0.25">
      <c r="A426" s="51"/>
      <c r="B426" s="59" t="s">
        <v>273</v>
      </c>
      <c r="C426" s="53">
        <v>2016</v>
      </c>
      <c r="D426" s="60">
        <v>0.4</v>
      </c>
      <c r="E426" s="54">
        <v>237</v>
      </c>
      <c r="F426" s="54">
        <v>158</v>
      </c>
      <c r="G426" s="54">
        <v>201.45922999999999</v>
      </c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BV426" s="16"/>
      <c r="BW426" s="16"/>
      <c r="BX426" s="16"/>
      <c r="BY426" s="16"/>
      <c r="BZ426" s="16"/>
      <c r="CA426" s="16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  <c r="CY426" s="16"/>
      <c r="CZ426" s="16"/>
      <c r="DA426" s="16"/>
      <c r="DB426" s="16"/>
      <c r="DC426" s="16"/>
      <c r="DD426" s="16"/>
      <c r="DE426" s="16"/>
      <c r="DF426" s="16"/>
      <c r="DG426" s="16"/>
      <c r="DH426" s="16"/>
      <c r="DI426" s="16"/>
      <c r="DJ426" s="16"/>
      <c r="DK426" s="16"/>
      <c r="DL426" s="16"/>
      <c r="DM426" s="16"/>
      <c r="DN426" s="16"/>
      <c r="DO426" s="16"/>
      <c r="DP426" s="16"/>
      <c r="DQ426" s="16"/>
      <c r="DR426" s="16"/>
      <c r="DS426" s="16"/>
      <c r="DT426" s="16"/>
      <c r="DU426" s="16"/>
      <c r="DV426" s="16"/>
      <c r="DW426" s="16"/>
      <c r="DX426" s="16"/>
      <c r="DY426" s="16"/>
    </row>
    <row r="427" spans="1:129" s="27" customFormat="1" ht="16.5" x14ac:dyDescent="0.25">
      <c r="A427" s="51"/>
      <c r="B427" s="59" t="s">
        <v>274</v>
      </c>
      <c r="C427" s="53">
        <v>2016</v>
      </c>
      <c r="D427" s="60">
        <v>0.4</v>
      </c>
      <c r="E427" s="54">
        <v>450</v>
      </c>
      <c r="F427" s="54">
        <v>158</v>
      </c>
      <c r="G427" s="54">
        <v>462.03727999999995</v>
      </c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BV427" s="16"/>
      <c r="BW427" s="16"/>
      <c r="BX427" s="16"/>
      <c r="BY427" s="16"/>
      <c r="BZ427" s="16"/>
      <c r="CA427" s="16"/>
      <c r="CB427" s="16"/>
      <c r="CC427" s="16"/>
      <c r="CD427" s="16"/>
      <c r="CE427" s="16"/>
      <c r="CF427" s="16"/>
      <c r="CG427" s="1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/>
      <c r="CW427" s="16"/>
      <c r="CX427" s="16"/>
      <c r="CY427" s="16"/>
      <c r="CZ427" s="16"/>
      <c r="DA427" s="16"/>
      <c r="DB427" s="16"/>
      <c r="DC427" s="16"/>
      <c r="DD427" s="16"/>
      <c r="DE427" s="16"/>
      <c r="DF427" s="16"/>
      <c r="DG427" s="16"/>
      <c r="DH427" s="16"/>
      <c r="DI427" s="16"/>
      <c r="DJ427" s="16"/>
      <c r="DK427" s="16"/>
      <c r="DL427" s="16"/>
      <c r="DM427" s="16"/>
      <c r="DN427" s="16"/>
      <c r="DO427" s="16"/>
      <c r="DP427" s="16"/>
      <c r="DQ427" s="16"/>
      <c r="DR427" s="16"/>
      <c r="DS427" s="16"/>
      <c r="DT427" s="16"/>
      <c r="DU427" s="16"/>
      <c r="DV427" s="16"/>
      <c r="DW427" s="16"/>
      <c r="DX427" s="16"/>
      <c r="DY427" s="16"/>
    </row>
    <row r="428" spans="1:129" s="27" customFormat="1" ht="16.5" x14ac:dyDescent="0.25">
      <c r="A428" s="51"/>
      <c r="B428" s="59" t="s">
        <v>275</v>
      </c>
      <c r="C428" s="53">
        <v>2016</v>
      </c>
      <c r="D428" s="60">
        <v>0.4</v>
      </c>
      <c r="E428" s="54">
        <v>198</v>
      </c>
      <c r="F428" s="54">
        <v>158</v>
      </c>
      <c r="G428" s="54">
        <v>409.65445</v>
      </c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/>
      <c r="BO428" s="16"/>
      <c r="BP428" s="16"/>
      <c r="BQ428" s="16"/>
      <c r="BR428" s="16"/>
      <c r="BS428" s="16"/>
      <c r="BT428" s="16"/>
      <c r="BU428" s="16"/>
      <c r="BV428" s="16"/>
      <c r="BW428" s="16"/>
      <c r="BX428" s="16"/>
      <c r="BY428" s="16"/>
      <c r="BZ428" s="16"/>
      <c r="CA428" s="16"/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  <c r="CY428" s="16"/>
      <c r="CZ428" s="16"/>
      <c r="DA428" s="16"/>
      <c r="DB428" s="16"/>
      <c r="DC428" s="16"/>
      <c r="DD428" s="16"/>
      <c r="DE428" s="16"/>
      <c r="DF428" s="16"/>
      <c r="DG428" s="16"/>
      <c r="DH428" s="16"/>
      <c r="DI428" s="16"/>
      <c r="DJ428" s="16"/>
      <c r="DK428" s="16"/>
      <c r="DL428" s="16"/>
      <c r="DM428" s="16"/>
      <c r="DN428" s="16"/>
      <c r="DO428" s="16"/>
      <c r="DP428" s="16"/>
      <c r="DQ428" s="16"/>
      <c r="DR428" s="16"/>
      <c r="DS428" s="16"/>
      <c r="DT428" s="16"/>
      <c r="DU428" s="16"/>
      <c r="DV428" s="16"/>
      <c r="DW428" s="16"/>
      <c r="DX428" s="16"/>
      <c r="DY428" s="16"/>
    </row>
    <row r="429" spans="1:129" s="27" customFormat="1" ht="16.5" x14ac:dyDescent="0.25">
      <c r="A429" s="51"/>
      <c r="B429" s="59" t="s">
        <v>276</v>
      </c>
      <c r="C429" s="53">
        <v>2016</v>
      </c>
      <c r="D429" s="60">
        <v>0.4</v>
      </c>
      <c r="E429" s="54">
        <v>359</v>
      </c>
      <c r="F429" s="54">
        <v>158</v>
      </c>
      <c r="G429" s="54">
        <v>518.76031</v>
      </c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/>
      <c r="BO429" s="16"/>
      <c r="BP429" s="16"/>
      <c r="BQ429" s="16"/>
      <c r="BR429" s="16"/>
      <c r="BS429" s="16"/>
      <c r="BT429" s="16"/>
      <c r="BU429" s="16"/>
      <c r="BV429" s="16"/>
      <c r="BW429" s="16"/>
      <c r="BX429" s="16"/>
      <c r="BY429" s="16"/>
      <c r="BZ429" s="16"/>
      <c r="CA429" s="16"/>
      <c r="CB429" s="16"/>
      <c r="CC429" s="16"/>
      <c r="CD429" s="16"/>
      <c r="CE429" s="16"/>
      <c r="CF429" s="16"/>
      <c r="CG429" s="16"/>
      <c r="CH429" s="16"/>
      <c r="CI429" s="16"/>
      <c r="CJ429" s="16"/>
      <c r="CK429" s="16"/>
      <c r="CL429" s="16"/>
      <c r="CM429" s="16"/>
      <c r="CN429" s="16"/>
      <c r="CO429" s="16"/>
      <c r="CP429" s="16"/>
      <c r="CQ429" s="16"/>
      <c r="CR429" s="16"/>
      <c r="CS429" s="16"/>
      <c r="CT429" s="16"/>
      <c r="CU429" s="16"/>
      <c r="CV429" s="16"/>
      <c r="CW429" s="16"/>
      <c r="CX429" s="16"/>
      <c r="CY429" s="16"/>
      <c r="CZ429" s="16"/>
      <c r="DA429" s="16"/>
      <c r="DB429" s="16"/>
      <c r="DC429" s="16"/>
      <c r="DD429" s="16"/>
      <c r="DE429" s="16"/>
      <c r="DF429" s="16"/>
      <c r="DG429" s="16"/>
      <c r="DH429" s="16"/>
      <c r="DI429" s="16"/>
      <c r="DJ429" s="16"/>
      <c r="DK429" s="16"/>
      <c r="DL429" s="16"/>
      <c r="DM429" s="16"/>
      <c r="DN429" s="16"/>
      <c r="DO429" s="16"/>
      <c r="DP429" s="16"/>
      <c r="DQ429" s="16"/>
      <c r="DR429" s="16"/>
      <c r="DS429" s="16"/>
      <c r="DT429" s="16"/>
      <c r="DU429" s="16"/>
      <c r="DV429" s="16"/>
      <c r="DW429" s="16"/>
      <c r="DX429" s="16"/>
      <c r="DY429" s="16"/>
    </row>
    <row r="430" spans="1:129" s="27" customFormat="1" ht="16.5" x14ac:dyDescent="0.25">
      <c r="A430" s="51"/>
      <c r="B430" s="59" t="s">
        <v>277</v>
      </c>
      <c r="C430" s="53">
        <v>2016</v>
      </c>
      <c r="D430" s="60">
        <v>0.4</v>
      </c>
      <c r="E430" s="54">
        <v>143</v>
      </c>
      <c r="F430" s="54">
        <v>158</v>
      </c>
      <c r="G430" s="54">
        <v>115.93706</v>
      </c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BV430" s="16"/>
      <c r="BW430" s="16"/>
      <c r="BX430" s="16"/>
      <c r="BY430" s="16"/>
      <c r="BZ430" s="16"/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16"/>
      <c r="CZ430" s="16"/>
      <c r="DA430" s="16"/>
      <c r="DB430" s="16"/>
      <c r="DC430" s="16"/>
      <c r="DD430" s="16"/>
      <c r="DE430" s="16"/>
      <c r="DF430" s="16"/>
      <c r="DG430" s="16"/>
      <c r="DH430" s="16"/>
      <c r="DI430" s="16"/>
      <c r="DJ430" s="16"/>
      <c r="DK430" s="16"/>
      <c r="DL430" s="16"/>
      <c r="DM430" s="16"/>
      <c r="DN430" s="16"/>
      <c r="DO430" s="16"/>
      <c r="DP430" s="16"/>
      <c r="DQ430" s="16"/>
      <c r="DR430" s="16"/>
      <c r="DS430" s="16"/>
      <c r="DT430" s="16"/>
      <c r="DU430" s="16"/>
      <c r="DV430" s="16"/>
      <c r="DW430" s="16"/>
      <c r="DX430" s="16"/>
      <c r="DY430" s="16"/>
    </row>
    <row r="431" spans="1:129" s="27" customFormat="1" ht="16.5" x14ac:dyDescent="0.25">
      <c r="A431" s="51"/>
      <c r="B431" s="59" t="s">
        <v>278</v>
      </c>
      <c r="C431" s="53">
        <v>2016</v>
      </c>
      <c r="D431" s="60">
        <v>0.4</v>
      </c>
      <c r="E431" s="54">
        <v>159</v>
      </c>
      <c r="F431" s="54">
        <v>158</v>
      </c>
      <c r="G431" s="54">
        <v>129.91735</v>
      </c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6"/>
      <c r="CC431" s="16"/>
      <c r="CD431" s="16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  <c r="CY431" s="16"/>
      <c r="CZ431" s="16"/>
      <c r="DA431" s="16"/>
      <c r="DB431" s="16"/>
      <c r="DC431" s="16"/>
      <c r="DD431" s="16"/>
      <c r="DE431" s="16"/>
      <c r="DF431" s="16"/>
      <c r="DG431" s="16"/>
      <c r="DH431" s="16"/>
      <c r="DI431" s="16"/>
      <c r="DJ431" s="16"/>
      <c r="DK431" s="16"/>
      <c r="DL431" s="16"/>
      <c r="DM431" s="16"/>
      <c r="DN431" s="16"/>
      <c r="DO431" s="16"/>
      <c r="DP431" s="16"/>
      <c r="DQ431" s="16"/>
      <c r="DR431" s="16"/>
      <c r="DS431" s="16"/>
      <c r="DT431" s="16"/>
      <c r="DU431" s="16"/>
      <c r="DV431" s="16"/>
      <c r="DW431" s="16"/>
      <c r="DX431" s="16"/>
      <c r="DY431" s="16"/>
    </row>
    <row r="432" spans="1:129" s="27" customFormat="1" ht="16.5" x14ac:dyDescent="0.25">
      <c r="A432" s="51"/>
      <c r="B432" s="59" t="s">
        <v>279</v>
      </c>
      <c r="C432" s="53">
        <v>2016</v>
      </c>
      <c r="D432" s="60">
        <v>0.4</v>
      </c>
      <c r="E432" s="54">
        <v>160</v>
      </c>
      <c r="F432" s="54">
        <v>158</v>
      </c>
      <c r="G432" s="54">
        <v>222.50133000000002</v>
      </c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  <c r="BY432" s="16"/>
      <c r="BZ432" s="16"/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  <c r="DJ432" s="16"/>
      <c r="DK432" s="16"/>
      <c r="DL432" s="16"/>
      <c r="DM432" s="16"/>
      <c r="DN432" s="16"/>
      <c r="DO432" s="16"/>
      <c r="DP432" s="16"/>
      <c r="DQ432" s="16"/>
      <c r="DR432" s="16"/>
      <c r="DS432" s="16"/>
      <c r="DT432" s="16"/>
      <c r="DU432" s="16"/>
      <c r="DV432" s="16"/>
      <c r="DW432" s="16"/>
      <c r="DX432" s="16"/>
      <c r="DY432" s="16"/>
    </row>
    <row r="433" spans="1:129" s="27" customFormat="1" ht="16.5" x14ac:dyDescent="0.25">
      <c r="A433" s="51"/>
      <c r="B433" s="59" t="s">
        <v>280</v>
      </c>
      <c r="C433" s="53">
        <v>2016</v>
      </c>
      <c r="D433" s="60">
        <v>0.4</v>
      </c>
      <c r="E433" s="54">
        <v>94</v>
      </c>
      <c r="F433" s="54">
        <v>158</v>
      </c>
      <c r="G433" s="54">
        <v>70.949509999999989</v>
      </c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6"/>
      <c r="CC433" s="16"/>
      <c r="CD433" s="16"/>
      <c r="CE433" s="16"/>
      <c r="CF433" s="16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  <c r="CY433" s="16"/>
      <c r="CZ433" s="16"/>
      <c r="DA433" s="16"/>
      <c r="DB433" s="16"/>
      <c r="DC433" s="16"/>
      <c r="DD433" s="16"/>
      <c r="DE433" s="16"/>
      <c r="DF433" s="16"/>
      <c r="DG433" s="16"/>
      <c r="DH433" s="16"/>
      <c r="DI433" s="16"/>
      <c r="DJ433" s="16"/>
      <c r="DK433" s="16"/>
      <c r="DL433" s="16"/>
      <c r="DM433" s="16"/>
      <c r="DN433" s="16"/>
      <c r="DO433" s="16"/>
      <c r="DP433" s="16"/>
      <c r="DQ433" s="16"/>
      <c r="DR433" s="16"/>
      <c r="DS433" s="16"/>
      <c r="DT433" s="16"/>
      <c r="DU433" s="16"/>
      <c r="DV433" s="16"/>
      <c r="DW433" s="16"/>
      <c r="DX433" s="16"/>
      <c r="DY433" s="16"/>
    </row>
    <row r="434" spans="1:129" s="27" customFormat="1" ht="16.5" x14ac:dyDescent="0.25">
      <c r="A434" s="51"/>
      <c r="B434" s="59" t="s">
        <v>281</v>
      </c>
      <c r="C434" s="53">
        <v>2016</v>
      </c>
      <c r="D434" s="60">
        <v>0.4</v>
      </c>
      <c r="E434" s="54">
        <v>525</v>
      </c>
      <c r="F434" s="54">
        <v>158</v>
      </c>
      <c r="G434" s="54">
        <v>756.79005000000006</v>
      </c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6"/>
      <c r="CC434" s="16"/>
      <c r="CD434" s="16"/>
      <c r="CE434" s="16"/>
      <c r="CF434" s="16"/>
      <c r="CG434" s="16"/>
      <c r="CH434" s="16"/>
      <c r="CI434" s="16"/>
      <c r="CJ434" s="16"/>
      <c r="CK434" s="16"/>
      <c r="CL434" s="16"/>
      <c r="CM434" s="16"/>
      <c r="CN434" s="16"/>
      <c r="CO434" s="16"/>
      <c r="CP434" s="16"/>
      <c r="CQ434" s="16"/>
      <c r="CR434" s="16"/>
      <c r="CS434" s="16"/>
      <c r="CT434" s="16"/>
      <c r="CU434" s="16"/>
      <c r="CV434" s="16"/>
      <c r="CW434" s="16"/>
      <c r="CX434" s="16"/>
      <c r="CY434" s="16"/>
      <c r="CZ434" s="16"/>
      <c r="DA434" s="16"/>
      <c r="DB434" s="16"/>
      <c r="DC434" s="16"/>
      <c r="DD434" s="16"/>
      <c r="DE434" s="16"/>
      <c r="DF434" s="16"/>
      <c r="DG434" s="16"/>
      <c r="DH434" s="16"/>
      <c r="DI434" s="16"/>
      <c r="DJ434" s="16"/>
      <c r="DK434" s="16"/>
      <c r="DL434" s="16"/>
      <c r="DM434" s="16"/>
      <c r="DN434" s="16"/>
      <c r="DO434" s="16"/>
      <c r="DP434" s="16"/>
      <c r="DQ434" s="16"/>
      <c r="DR434" s="16"/>
      <c r="DS434" s="16"/>
      <c r="DT434" s="16"/>
      <c r="DU434" s="16"/>
      <c r="DV434" s="16"/>
      <c r="DW434" s="16"/>
      <c r="DX434" s="16"/>
      <c r="DY434" s="16"/>
    </row>
    <row r="435" spans="1:129" s="27" customFormat="1" ht="16.5" x14ac:dyDescent="0.25">
      <c r="A435" s="51"/>
      <c r="B435" s="59" t="s">
        <v>282</v>
      </c>
      <c r="C435" s="53">
        <v>2016</v>
      </c>
      <c r="D435" s="60">
        <v>0.4</v>
      </c>
      <c r="E435" s="54">
        <v>538</v>
      </c>
      <c r="F435" s="54">
        <v>158</v>
      </c>
      <c r="G435" s="54">
        <v>586.51948999999991</v>
      </c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/>
      <c r="CC435" s="16"/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16"/>
      <c r="CZ435" s="16"/>
      <c r="DA435" s="16"/>
      <c r="DB435" s="16"/>
      <c r="DC435" s="16"/>
      <c r="DD435" s="16"/>
      <c r="DE435" s="16"/>
      <c r="DF435" s="16"/>
      <c r="DG435" s="16"/>
      <c r="DH435" s="16"/>
      <c r="DI435" s="16"/>
      <c r="DJ435" s="16"/>
      <c r="DK435" s="16"/>
      <c r="DL435" s="16"/>
      <c r="DM435" s="16"/>
      <c r="DN435" s="16"/>
      <c r="DO435" s="16"/>
      <c r="DP435" s="16"/>
      <c r="DQ435" s="16"/>
      <c r="DR435" s="16"/>
      <c r="DS435" s="16"/>
      <c r="DT435" s="16"/>
      <c r="DU435" s="16"/>
      <c r="DV435" s="16"/>
      <c r="DW435" s="16"/>
      <c r="DX435" s="16"/>
      <c r="DY435" s="16"/>
    </row>
    <row r="436" spans="1:129" s="27" customFormat="1" ht="16.5" x14ac:dyDescent="0.25">
      <c r="A436" s="51"/>
      <c r="B436" s="59" t="s">
        <v>283</v>
      </c>
      <c r="C436" s="53">
        <v>2016</v>
      </c>
      <c r="D436" s="60">
        <v>0.4</v>
      </c>
      <c r="E436" s="54">
        <v>141</v>
      </c>
      <c r="F436" s="54">
        <v>158</v>
      </c>
      <c r="G436" s="54">
        <v>241.60947999999999</v>
      </c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  <c r="BY436" s="16"/>
      <c r="BZ436" s="16"/>
      <c r="CA436" s="16"/>
      <c r="CB436" s="16"/>
      <c r="CC436" s="16"/>
      <c r="CD436" s="16"/>
      <c r="CE436" s="16"/>
      <c r="CF436" s="16"/>
      <c r="CG436" s="1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  <c r="CX436" s="16"/>
      <c r="CY436" s="16"/>
      <c r="CZ436" s="16"/>
      <c r="DA436" s="16"/>
      <c r="DB436" s="16"/>
      <c r="DC436" s="16"/>
      <c r="DD436" s="16"/>
      <c r="DE436" s="16"/>
      <c r="DF436" s="16"/>
      <c r="DG436" s="16"/>
      <c r="DH436" s="16"/>
      <c r="DI436" s="16"/>
      <c r="DJ436" s="16"/>
      <c r="DK436" s="16"/>
      <c r="DL436" s="16"/>
      <c r="DM436" s="16"/>
      <c r="DN436" s="16"/>
      <c r="DO436" s="16"/>
      <c r="DP436" s="16"/>
      <c r="DQ436" s="16"/>
      <c r="DR436" s="16"/>
      <c r="DS436" s="16"/>
      <c r="DT436" s="16"/>
      <c r="DU436" s="16"/>
      <c r="DV436" s="16"/>
      <c r="DW436" s="16"/>
      <c r="DX436" s="16"/>
      <c r="DY436" s="16"/>
    </row>
    <row r="437" spans="1:129" s="27" customFormat="1" ht="16.5" x14ac:dyDescent="0.25">
      <c r="A437" s="51"/>
      <c r="B437" s="59" t="s">
        <v>284</v>
      </c>
      <c r="C437" s="53">
        <v>2016</v>
      </c>
      <c r="D437" s="60">
        <v>0.4</v>
      </c>
      <c r="E437" s="54">
        <v>110</v>
      </c>
      <c r="F437" s="54">
        <v>158</v>
      </c>
      <c r="G437" s="54">
        <v>136.94416999999999</v>
      </c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  <c r="CZ437" s="16"/>
      <c r="DA437" s="16"/>
      <c r="DB437" s="16"/>
      <c r="DC437" s="16"/>
      <c r="DD437" s="16"/>
      <c r="DE437" s="16"/>
      <c r="DF437" s="16"/>
      <c r="DG437" s="16"/>
      <c r="DH437" s="16"/>
      <c r="DI437" s="16"/>
      <c r="DJ437" s="16"/>
      <c r="DK437" s="16"/>
      <c r="DL437" s="16"/>
      <c r="DM437" s="16"/>
      <c r="DN437" s="16"/>
      <c r="DO437" s="16"/>
      <c r="DP437" s="16"/>
      <c r="DQ437" s="16"/>
      <c r="DR437" s="16"/>
      <c r="DS437" s="16"/>
      <c r="DT437" s="16"/>
      <c r="DU437" s="16"/>
      <c r="DV437" s="16"/>
      <c r="DW437" s="16"/>
      <c r="DX437" s="16"/>
      <c r="DY437" s="16"/>
    </row>
    <row r="438" spans="1:129" s="27" customFormat="1" ht="16.5" x14ac:dyDescent="0.25">
      <c r="A438" s="51"/>
      <c r="B438" s="59" t="s">
        <v>285</v>
      </c>
      <c r="C438" s="53">
        <v>2016</v>
      </c>
      <c r="D438" s="60">
        <v>0.4</v>
      </c>
      <c r="E438" s="54">
        <v>47</v>
      </c>
      <c r="F438" s="54">
        <v>158</v>
      </c>
      <c r="G438" s="54">
        <v>110.23741</v>
      </c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6"/>
      <c r="CC438" s="16"/>
      <c r="CD438" s="16"/>
      <c r="CE438" s="16"/>
      <c r="CF438" s="16"/>
      <c r="CG438" s="16"/>
      <c r="CH438" s="16"/>
      <c r="CI438" s="16"/>
      <c r="CJ438" s="16"/>
      <c r="CK438" s="16"/>
      <c r="CL438" s="16"/>
      <c r="CM438" s="16"/>
      <c r="CN438" s="16"/>
      <c r="CO438" s="16"/>
      <c r="CP438" s="16"/>
      <c r="CQ438" s="16"/>
      <c r="CR438" s="16"/>
      <c r="CS438" s="16"/>
      <c r="CT438" s="16"/>
      <c r="CU438" s="16"/>
      <c r="CV438" s="16"/>
      <c r="CW438" s="16"/>
      <c r="CX438" s="16"/>
      <c r="CY438" s="16"/>
      <c r="CZ438" s="16"/>
      <c r="DA438" s="16"/>
      <c r="DB438" s="16"/>
      <c r="DC438" s="16"/>
      <c r="DD438" s="16"/>
      <c r="DE438" s="16"/>
      <c r="DF438" s="16"/>
      <c r="DG438" s="16"/>
      <c r="DH438" s="16"/>
      <c r="DI438" s="16"/>
      <c r="DJ438" s="16"/>
      <c r="DK438" s="16"/>
      <c r="DL438" s="16"/>
      <c r="DM438" s="16"/>
      <c r="DN438" s="16"/>
      <c r="DO438" s="16"/>
      <c r="DP438" s="16"/>
      <c r="DQ438" s="16"/>
      <c r="DR438" s="16"/>
      <c r="DS438" s="16"/>
      <c r="DT438" s="16"/>
      <c r="DU438" s="16"/>
      <c r="DV438" s="16"/>
      <c r="DW438" s="16"/>
      <c r="DX438" s="16"/>
      <c r="DY438" s="16"/>
    </row>
    <row r="439" spans="1:129" s="27" customFormat="1" ht="16.5" x14ac:dyDescent="0.25">
      <c r="A439" s="51"/>
      <c r="B439" s="59" t="s">
        <v>286</v>
      </c>
      <c r="C439" s="53">
        <v>2016</v>
      </c>
      <c r="D439" s="60">
        <v>0.4</v>
      </c>
      <c r="E439" s="54">
        <v>164</v>
      </c>
      <c r="F439" s="54">
        <v>158</v>
      </c>
      <c r="G439" s="54">
        <v>197.24653000000001</v>
      </c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  <c r="BY439" s="16"/>
      <c r="BZ439" s="16"/>
      <c r="CA439" s="16"/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  <c r="CZ439" s="16"/>
      <c r="DA439" s="16"/>
      <c r="DB439" s="16"/>
      <c r="DC439" s="16"/>
      <c r="DD439" s="16"/>
      <c r="DE439" s="16"/>
      <c r="DF439" s="16"/>
      <c r="DG439" s="16"/>
      <c r="DH439" s="16"/>
      <c r="DI439" s="16"/>
      <c r="DJ439" s="16"/>
      <c r="DK439" s="16"/>
      <c r="DL439" s="16"/>
      <c r="DM439" s="16"/>
      <c r="DN439" s="16"/>
      <c r="DO439" s="16"/>
      <c r="DP439" s="16"/>
      <c r="DQ439" s="16"/>
      <c r="DR439" s="16"/>
      <c r="DS439" s="16"/>
      <c r="DT439" s="16"/>
      <c r="DU439" s="16"/>
      <c r="DV439" s="16"/>
      <c r="DW439" s="16"/>
      <c r="DX439" s="16"/>
      <c r="DY439" s="16"/>
    </row>
    <row r="440" spans="1:129" s="27" customFormat="1" ht="16.5" x14ac:dyDescent="0.25">
      <c r="A440" s="51"/>
      <c r="B440" s="59" t="s">
        <v>287</v>
      </c>
      <c r="C440" s="53">
        <v>2016</v>
      </c>
      <c r="D440" s="60">
        <v>0.4</v>
      </c>
      <c r="E440" s="54">
        <v>68</v>
      </c>
      <c r="F440" s="54">
        <v>158</v>
      </c>
      <c r="G440" s="54">
        <v>81.711649999999992</v>
      </c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  <c r="CF440" s="16"/>
      <c r="CG440" s="1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  <c r="CX440" s="16"/>
      <c r="CY440" s="16"/>
      <c r="CZ440" s="16"/>
      <c r="DA440" s="16"/>
      <c r="DB440" s="16"/>
      <c r="DC440" s="16"/>
      <c r="DD440" s="16"/>
      <c r="DE440" s="16"/>
      <c r="DF440" s="16"/>
      <c r="DG440" s="16"/>
      <c r="DH440" s="16"/>
      <c r="DI440" s="16"/>
      <c r="DJ440" s="16"/>
      <c r="DK440" s="16"/>
      <c r="DL440" s="16"/>
      <c r="DM440" s="16"/>
      <c r="DN440" s="16"/>
      <c r="DO440" s="16"/>
      <c r="DP440" s="16"/>
      <c r="DQ440" s="16"/>
      <c r="DR440" s="16"/>
      <c r="DS440" s="16"/>
      <c r="DT440" s="16"/>
      <c r="DU440" s="16"/>
      <c r="DV440" s="16"/>
      <c r="DW440" s="16"/>
      <c r="DX440" s="16"/>
      <c r="DY440" s="16"/>
    </row>
    <row r="441" spans="1:129" s="27" customFormat="1" ht="16.5" x14ac:dyDescent="0.25">
      <c r="A441" s="51"/>
      <c r="B441" s="59" t="s">
        <v>288</v>
      </c>
      <c r="C441" s="53">
        <v>2016</v>
      </c>
      <c r="D441" s="60">
        <v>0.4</v>
      </c>
      <c r="E441" s="54">
        <v>790</v>
      </c>
      <c r="F441" s="54">
        <v>158</v>
      </c>
      <c r="G441" s="54">
        <v>642.03013999999996</v>
      </c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  <c r="CX441" s="16"/>
      <c r="CY441" s="16"/>
      <c r="CZ441" s="16"/>
      <c r="DA441" s="16"/>
      <c r="DB441" s="16"/>
      <c r="DC441" s="16"/>
      <c r="DD441" s="16"/>
      <c r="DE441" s="16"/>
      <c r="DF441" s="16"/>
      <c r="DG441" s="16"/>
      <c r="DH441" s="16"/>
      <c r="DI441" s="16"/>
      <c r="DJ441" s="16"/>
      <c r="DK441" s="16"/>
      <c r="DL441" s="16"/>
      <c r="DM441" s="16"/>
      <c r="DN441" s="16"/>
      <c r="DO441" s="16"/>
      <c r="DP441" s="16"/>
      <c r="DQ441" s="16"/>
      <c r="DR441" s="16"/>
      <c r="DS441" s="16"/>
      <c r="DT441" s="16"/>
      <c r="DU441" s="16"/>
      <c r="DV441" s="16"/>
      <c r="DW441" s="16"/>
      <c r="DX441" s="16"/>
      <c r="DY441" s="16"/>
    </row>
    <row r="442" spans="1:129" s="27" customFormat="1" ht="33" x14ac:dyDescent="0.25">
      <c r="A442" s="51"/>
      <c r="B442" s="59" t="s">
        <v>289</v>
      </c>
      <c r="C442" s="53">
        <v>2016</v>
      </c>
      <c r="D442" s="60">
        <v>0.4</v>
      </c>
      <c r="E442" s="54">
        <v>816.00000000000011</v>
      </c>
      <c r="F442" s="54">
        <v>158</v>
      </c>
      <c r="G442" s="54">
        <v>913.48519999999985</v>
      </c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/>
      <c r="CE442" s="16"/>
      <c r="CF442" s="16"/>
      <c r="CG442" s="1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  <c r="CX442" s="16"/>
      <c r="CY442" s="16"/>
      <c r="CZ442" s="16"/>
      <c r="DA442" s="16"/>
      <c r="DB442" s="16"/>
      <c r="DC442" s="16"/>
      <c r="DD442" s="16"/>
      <c r="DE442" s="16"/>
      <c r="DF442" s="16"/>
      <c r="DG442" s="16"/>
      <c r="DH442" s="16"/>
      <c r="DI442" s="16"/>
      <c r="DJ442" s="16"/>
      <c r="DK442" s="16"/>
      <c r="DL442" s="16"/>
      <c r="DM442" s="16"/>
      <c r="DN442" s="16"/>
      <c r="DO442" s="16"/>
      <c r="DP442" s="16"/>
      <c r="DQ442" s="16"/>
      <c r="DR442" s="16"/>
      <c r="DS442" s="16"/>
      <c r="DT442" s="16"/>
      <c r="DU442" s="16"/>
      <c r="DV442" s="16"/>
      <c r="DW442" s="16"/>
      <c r="DX442" s="16"/>
      <c r="DY442" s="16"/>
    </row>
    <row r="443" spans="1:129" s="27" customFormat="1" ht="16.5" x14ac:dyDescent="0.25">
      <c r="A443" s="51"/>
      <c r="B443" s="59" t="s">
        <v>290</v>
      </c>
      <c r="C443" s="53">
        <v>2016</v>
      </c>
      <c r="D443" s="60">
        <v>0.4</v>
      </c>
      <c r="E443" s="54">
        <v>1132</v>
      </c>
      <c r="F443" s="54">
        <v>158</v>
      </c>
      <c r="G443" s="54">
        <v>1172.65507</v>
      </c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/>
      <c r="CA443" s="16"/>
      <c r="CB443" s="16"/>
      <c r="CC443" s="16"/>
      <c r="CD443" s="16"/>
      <c r="CE443" s="16"/>
      <c r="CF443" s="16"/>
      <c r="CG443" s="16"/>
      <c r="CH443" s="16"/>
      <c r="CI443" s="16"/>
      <c r="CJ443" s="16"/>
      <c r="CK443" s="16"/>
      <c r="CL443" s="16"/>
      <c r="CM443" s="16"/>
      <c r="CN443" s="16"/>
      <c r="CO443" s="16"/>
      <c r="CP443" s="16"/>
      <c r="CQ443" s="16"/>
      <c r="CR443" s="16"/>
      <c r="CS443" s="16"/>
      <c r="CT443" s="16"/>
      <c r="CU443" s="16"/>
      <c r="CV443" s="16"/>
      <c r="CW443" s="16"/>
      <c r="CX443" s="16"/>
      <c r="CY443" s="16"/>
      <c r="CZ443" s="16"/>
      <c r="DA443" s="16"/>
      <c r="DB443" s="16"/>
      <c r="DC443" s="16"/>
      <c r="DD443" s="16"/>
      <c r="DE443" s="16"/>
      <c r="DF443" s="16"/>
      <c r="DG443" s="16"/>
      <c r="DH443" s="16"/>
      <c r="DI443" s="16"/>
      <c r="DJ443" s="16"/>
      <c r="DK443" s="16"/>
      <c r="DL443" s="16"/>
      <c r="DM443" s="16"/>
      <c r="DN443" s="16"/>
      <c r="DO443" s="16"/>
      <c r="DP443" s="16"/>
      <c r="DQ443" s="16"/>
      <c r="DR443" s="16"/>
      <c r="DS443" s="16"/>
      <c r="DT443" s="16"/>
      <c r="DU443" s="16"/>
      <c r="DV443" s="16"/>
      <c r="DW443" s="16"/>
      <c r="DX443" s="16"/>
      <c r="DY443" s="16"/>
    </row>
    <row r="444" spans="1:129" s="27" customFormat="1" ht="16.5" x14ac:dyDescent="0.25">
      <c r="A444" s="51"/>
      <c r="B444" s="59" t="s">
        <v>291</v>
      </c>
      <c r="C444" s="53">
        <v>2016</v>
      </c>
      <c r="D444" s="60">
        <v>0.4</v>
      </c>
      <c r="E444" s="54">
        <v>3860</v>
      </c>
      <c r="F444" s="54">
        <v>158</v>
      </c>
      <c r="G444" s="54">
        <f>5703.40225+500</f>
        <v>6203.4022500000001</v>
      </c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/>
      <c r="BO444" s="16"/>
      <c r="BP444" s="16"/>
      <c r="BQ444" s="16"/>
      <c r="BR444" s="16"/>
      <c r="BS444" s="16"/>
      <c r="BT444" s="16"/>
      <c r="BU444" s="16"/>
      <c r="BV444" s="16"/>
      <c r="BW444" s="16"/>
      <c r="BX444" s="16"/>
      <c r="BY444" s="16"/>
      <c r="BZ444" s="16"/>
      <c r="CA444" s="16"/>
      <c r="CB444" s="16"/>
      <c r="CC444" s="16"/>
      <c r="CD444" s="16"/>
      <c r="CE444" s="16"/>
      <c r="CF444" s="16"/>
      <c r="CG444" s="16"/>
      <c r="CH444" s="16"/>
      <c r="CI444" s="16"/>
      <c r="CJ444" s="16"/>
      <c r="CK444" s="16"/>
      <c r="CL444" s="16"/>
      <c r="CM444" s="16"/>
      <c r="CN444" s="16"/>
      <c r="CO444" s="16"/>
      <c r="CP444" s="16"/>
      <c r="CQ444" s="16"/>
      <c r="CR444" s="16"/>
      <c r="CS444" s="16"/>
      <c r="CT444" s="16"/>
      <c r="CU444" s="16"/>
      <c r="CV444" s="16"/>
      <c r="CW444" s="16"/>
      <c r="CX444" s="16"/>
      <c r="CY444" s="16"/>
      <c r="CZ444" s="16"/>
      <c r="DA444" s="16"/>
      <c r="DB444" s="16"/>
      <c r="DC444" s="16"/>
      <c r="DD444" s="16"/>
      <c r="DE444" s="16"/>
      <c r="DF444" s="16"/>
      <c r="DG444" s="16"/>
      <c r="DH444" s="16"/>
      <c r="DI444" s="16"/>
      <c r="DJ444" s="16"/>
      <c r="DK444" s="16"/>
      <c r="DL444" s="16"/>
      <c r="DM444" s="16"/>
      <c r="DN444" s="16"/>
      <c r="DO444" s="16"/>
      <c r="DP444" s="16"/>
      <c r="DQ444" s="16"/>
      <c r="DR444" s="16"/>
      <c r="DS444" s="16"/>
      <c r="DT444" s="16"/>
      <c r="DU444" s="16"/>
      <c r="DV444" s="16"/>
      <c r="DW444" s="16"/>
      <c r="DX444" s="16"/>
      <c r="DY444" s="16"/>
    </row>
    <row r="445" spans="1:129" s="27" customFormat="1" ht="16.5" x14ac:dyDescent="0.25">
      <c r="A445" s="51"/>
      <c r="B445" s="59" t="s">
        <v>292</v>
      </c>
      <c r="C445" s="53">
        <v>2016</v>
      </c>
      <c r="D445" s="60">
        <v>0.4</v>
      </c>
      <c r="E445" s="54">
        <v>45</v>
      </c>
      <c r="F445" s="54">
        <v>158</v>
      </c>
      <c r="G445" s="54">
        <v>53.918630000000007</v>
      </c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  <c r="BY445" s="16"/>
      <c r="BZ445" s="16"/>
      <c r="CA445" s="16"/>
      <c r="CB445" s="16"/>
      <c r="CC445" s="16"/>
      <c r="CD445" s="16"/>
      <c r="CE445" s="16"/>
      <c r="CF445" s="16"/>
      <c r="CG445" s="16"/>
      <c r="CH445" s="16"/>
      <c r="CI445" s="16"/>
      <c r="CJ445" s="16"/>
      <c r="CK445" s="16"/>
      <c r="CL445" s="16"/>
      <c r="CM445" s="16"/>
      <c r="CN445" s="16"/>
      <c r="CO445" s="16"/>
      <c r="CP445" s="16"/>
      <c r="CQ445" s="16"/>
      <c r="CR445" s="16"/>
      <c r="CS445" s="16"/>
      <c r="CT445" s="16"/>
      <c r="CU445" s="16"/>
      <c r="CV445" s="16"/>
      <c r="CW445" s="16"/>
      <c r="CX445" s="16"/>
      <c r="CY445" s="16"/>
      <c r="CZ445" s="16"/>
      <c r="DA445" s="16"/>
      <c r="DB445" s="16"/>
      <c r="DC445" s="16"/>
      <c r="DD445" s="16"/>
      <c r="DE445" s="16"/>
      <c r="DF445" s="16"/>
      <c r="DG445" s="16"/>
      <c r="DH445" s="16"/>
      <c r="DI445" s="16"/>
      <c r="DJ445" s="16"/>
      <c r="DK445" s="16"/>
      <c r="DL445" s="16"/>
      <c r="DM445" s="16"/>
      <c r="DN445" s="16"/>
      <c r="DO445" s="16"/>
      <c r="DP445" s="16"/>
      <c r="DQ445" s="16"/>
      <c r="DR445" s="16"/>
      <c r="DS445" s="16"/>
      <c r="DT445" s="16"/>
      <c r="DU445" s="16"/>
      <c r="DV445" s="16"/>
      <c r="DW445" s="16"/>
      <c r="DX445" s="16"/>
      <c r="DY445" s="16"/>
    </row>
    <row r="446" spans="1:129" s="27" customFormat="1" ht="16.5" x14ac:dyDescent="0.25">
      <c r="A446" s="51"/>
      <c r="B446" s="59" t="s">
        <v>293</v>
      </c>
      <c r="C446" s="53">
        <v>2016</v>
      </c>
      <c r="D446" s="60">
        <v>0.4</v>
      </c>
      <c r="E446" s="54">
        <v>141</v>
      </c>
      <c r="F446" s="54">
        <v>158</v>
      </c>
      <c r="G446" s="54">
        <v>94.275419999999997</v>
      </c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  <c r="BR446" s="16"/>
      <c r="BS446" s="16"/>
      <c r="BT446" s="16"/>
      <c r="BU446" s="16"/>
      <c r="BV446" s="16"/>
      <c r="BW446" s="16"/>
      <c r="BX446" s="16"/>
      <c r="BY446" s="16"/>
      <c r="BZ446" s="16"/>
      <c r="CA446" s="16"/>
      <c r="CB446" s="16"/>
      <c r="CC446" s="16"/>
      <c r="CD446" s="16"/>
      <c r="CE446" s="16"/>
      <c r="CF446" s="16"/>
      <c r="CG446" s="16"/>
      <c r="CH446" s="16"/>
      <c r="CI446" s="16"/>
      <c r="CJ446" s="16"/>
      <c r="CK446" s="16"/>
      <c r="CL446" s="16"/>
      <c r="CM446" s="16"/>
      <c r="CN446" s="16"/>
      <c r="CO446" s="16"/>
      <c r="CP446" s="16"/>
      <c r="CQ446" s="16"/>
      <c r="CR446" s="16"/>
      <c r="CS446" s="16"/>
      <c r="CT446" s="16"/>
      <c r="CU446" s="16"/>
      <c r="CV446" s="16"/>
      <c r="CW446" s="16"/>
      <c r="CX446" s="16"/>
      <c r="CY446" s="16"/>
      <c r="CZ446" s="16"/>
      <c r="DA446" s="16"/>
      <c r="DB446" s="16"/>
      <c r="DC446" s="16"/>
      <c r="DD446" s="16"/>
      <c r="DE446" s="16"/>
      <c r="DF446" s="16"/>
      <c r="DG446" s="16"/>
      <c r="DH446" s="16"/>
      <c r="DI446" s="16"/>
      <c r="DJ446" s="16"/>
      <c r="DK446" s="16"/>
      <c r="DL446" s="16"/>
      <c r="DM446" s="16"/>
      <c r="DN446" s="16"/>
      <c r="DO446" s="16"/>
      <c r="DP446" s="16"/>
      <c r="DQ446" s="16"/>
      <c r="DR446" s="16"/>
      <c r="DS446" s="16"/>
      <c r="DT446" s="16"/>
      <c r="DU446" s="16"/>
      <c r="DV446" s="16"/>
      <c r="DW446" s="16"/>
      <c r="DX446" s="16"/>
      <c r="DY446" s="16"/>
    </row>
    <row r="447" spans="1:129" s="27" customFormat="1" ht="16.5" x14ac:dyDescent="0.25">
      <c r="A447" s="51"/>
      <c r="B447" s="59" t="s">
        <v>294</v>
      </c>
      <c r="C447" s="53">
        <v>2016</v>
      </c>
      <c r="D447" s="60">
        <v>0.4</v>
      </c>
      <c r="E447" s="54">
        <v>51</v>
      </c>
      <c r="F447" s="54">
        <v>158</v>
      </c>
      <c r="G447" s="54">
        <v>32.272590000000001</v>
      </c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  <c r="BR447" s="16"/>
      <c r="BS447" s="16"/>
      <c r="BT447" s="16"/>
      <c r="BU447" s="16"/>
      <c r="BV447" s="16"/>
      <c r="BW447" s="16"/>
      <c r="BX447" s="16"/>
      <c r="BY447" s="16"/>
      <c r="BZ447" s="16"/>
      <c r="CA447" s="16"/>
      <c r="CB447" s="16"/>
      <c r="CC447" s="16"/>
      <c r="CD447" s="16"/>
      <c r="CE447" s="16"/>
      <c r="CF447" s="16"/>
      <c r="CG447" s="16"/>
      <c r="CH447" s="16"/>
      <c r="CI447" s="16"/>
      <c r="CJ447" s="16"/>
      <c r="CK447" s="16"/>
      <c r="CL447" s="16"/>
      <c r="CM447" s="16"/>
      <c r="CN447" s="16"/>
      <c r="CO447" s="16"/>
      <c r="CP447" s="16"/>
      <c r="CQ447" s="16"/>
      <c r="CR447" s="16"/>
      <c r="CS447" s="16"/>
      <c r="CT447" s="16"/>
      <c r="CU447" s="16"/>
      <c r="CV447" s="16"/>
      <c r="CW447" s="16"/>
      <c r="CX447" s="16"/>
      <c r="CY447" s="16"/>
      <c r="CZ447" s="16"/>
      <c r="DA447" s="16"/>
      <c r="DB447" s="16"/>
      <c r="DC447" s="16"/>
      <c r="DD447" s="16"/>
      <c r="DE447" s="16"/>
      <c r="DF447" s="16"/>
      <c r="DG447" s="16"/>
      <c r="DH447" s="16"/>
      <c r="DI447" s="16"/>
      <c r="DJ447" s="16"/>
      <c r="DK447" s="16"/>
      <c r="DL447" s="16"/>
      <c r="DM447" s="16"/>
      <c r="DN447" s="16"/>
      <c r="DO447" s="16"/>
      <c r="DP447" s="16"/>
      <c r="DQ447" s="16"/>
      <c r="DR447" s="16"/>
      <c r="DS447" s="16"/>
      <c r="DT447" s="16"/>
      <c r="DU447" s="16"/>
      <c r="DV447" s="16"/>
      <c r="DW447" s="16"/>
      <c r="DX447" s="16"/>
      <c r="DY447" s="16"/>
    </row>
    <row r="448" spans="1:129" s="27" customFormat="1" ht="16.5" x14ac:dyDescent="0.25">
      <c r="A448" s="51"/>
      <c r="B448" s="59" t="s">
        <v>295</v>
      </c>
      <c r="C448" s="53">
        <v>2016</v>
      </c>
      <c r="D448" s="60">
        <v>0.4</v>
      </c>
      <c r="E448" s="54">
        <v>39</v>
      </c>
      <c r="F448" s="54">
        <v>158</v>
      </c>
      <c r="G448" s="54">
        <v>40.16845</v>
      </c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  <c r="DN448" s="16"/>
      <c r="DO448" s="16"/>
      <c r="DP448" s="16"/>
      <c r="DQ448" s="16"/>
      <c r="DR448" s="16"/>
      <c r="DS448" s="16"/>
      <c r="DT448" s="16"/>
      <c r="DU448" s="16"/>
      <c r="DV448" s="16"/>
      <c r="DW448" s="16"/>
      <c r="DX448" s="16"/>
      <c r="DY448" s="16"/>
    </row>
    <row r="449" spans="1:129" s="27" customFormat="1" ht="33" x14ac:dyDescent="0.25">
      <c r="A449" s="51"/>
      <c r="B449" s="59" t="s">
        <v>296</v>
      </c>
      <c r="C449" s="53">
        <v>2016</v>
      </c>
      <c r="D449" s="60">
        <v>0.4</v>
      </c>
      <c r="E449" s="54">
        <v>60</v>
      </c>
      <c r="F449" s="54">
        <v>158</v>
      </c>
      <c r="G449" s="54">
        <v>40.245410000000014</v>
      </c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  <c r="CA449" s="16"/>
      <c r="CB449" s="16"/>
      <c r="CC449" s="16"/>
      <c r="CD449" s="16"/>
      <c r="CE449" s="16"/>
      <c r="CF449" s="16"/>
      <c r="CG449" s="16"/>
      <c r="CH449" s="16"/>
      <c r="CI449" s="16"/>
      <c r="CJ449" s="16"/>
      <c r="CK449" s="16"/>
      <c r="CL449" s="16"/>
      <c r="CM449" s="16"/>
      <c r="CN449" s="16"/>
      <c r="CO449" s="16"/>
      <c r="CP449" s="16"/>
      <c r="CQ449" s="16"/>
      <c r="CR449" s="16"/>
      <c r="CS449" s="16"/>
      <c r="CT449" s="16"/>
      <c r="CU449" s="16"/>
      <c r="CV449" s="16"/>
      <c r="CW449" s="16"/>
      <c r="CX449" s="16"/>
      <c r="CY449" s="16"/>
      <c r="CZ449" s="16"/>
      <c r="DA449" s="16"/>
      <c r="DB449" s="16"/>
      <c r="DC449" s="16"/>
      <c r="DD449" s="16"/>
      <c r="DE449" s="16"/>
      <c r="DF449" s="16"/>
      <c r="DG449" s="16"/>
      <c r="DH449" s="16"/>
      <c r="DI449" s="16"/>
      <c r="DJ449" s="16"/>
      <c r="DK449" s="16"/>
      <c r="DL449" s="16"/>
      <c r="DM449" s="16"/>
      <c r="DN449" s="16"/>
      <c r="DO449" s="16"/>
      <c r="DP449" s="16"/>
      <c r="DQ449" s="16"/>
      <c r="DR449" s="16"/>
      <c r="DS449" s="16"/>
      <c r="DT449" s="16"/>
      <c r="DU449" s="16"/>
      <c r="DV449" s="16"/>
      <c r="DW449" s="16"/>
      <c r="DX449" s="16"/>
      <c r="DY449" s="16"/>
    </row>
    <row r="450" spans="1:129" s="27" customFormat="1" ht="33" x14ac:dyDescent="0.25">
      <c r="A450" s="51"/>
      <c r="B450" s="59" t="s">
        <v>297</v>
      </c>
      <c r="C450" s="53">
        <v>2016</v>
      </c>
      <c r="D450" s="60">
        <v>0.4</v>
      </c>
      <c r="E450" s="54">
        <v>60</v>
      </c>
      <c r="F450" s="54">
        <v>158</v>
      </c>
      <c r="G450" s="54">
        <v>22.426189999999998</v>
      </c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  <c r="BY450" s="16"/>
      <c r="BZ450" s="16"/>
      <c r="CA450" s="16"/>
      <c r="CB450" s="16"/>
      <c r="CC450" s="16"/>
      <c r="CD450" s="16"/>
      <c r="CE450" s="16"/>
      <c r="CF450" s="16"/>
      <c r="CG450" s="16"/>
      <c r="CH450" s="16"/>
      <c r="CI450" s="16"/>
      <c r="CJ450" s="16"/>
      <c r="CK450" s="16"/>
      <c r="CL450" s="16"/>
      <c r="CM450" s="16"/>
      <c r="CN450" s="16"/>
      <c r="CO450" s="16"/>
      <c r="CP450" s="16"/>
      <c r="CQ450" s="16"/>
      <c r="CR450" s="16"/>
      <c r="CS450" s="16"/>
      <c r="CT450" s="16"/>
      <c r="CU450" s="16"/>
      <c r="CV450" s="16"/>
      <c r="CW450" s="16"/>
      <c r="CX450" s="16"/>
      <c r="CY450" s="16"/>
      <c r="CZ450" s="16"/>
      <c r="DA450" s="16"/>
      <c r="DB450" s="16"/>
      <c r="DC450" s="16"/>
      <c r="DD450" s="16"/>
      <c r="DE450" s="16"/>
      <c r="DF450" s="16"/>
      <c r="DG450" s="16"/>
      <c r="DH450" s="16"/>
      <c r="DI450" s="16"/>
      <c r="DJ450" s="16"/>
      <c r="DK450" s="16"/>
      <c r="DL450" s="16"/>
      <c r="DM450" s="16"/>
      <c r="DN450" s="16"/>
      <c r="DO450" s="16"/>
      <c r="DP450" s="16"/>
      <c r="DQ450" s="16"/>
      <c r="DR450" s="16"/>
      <c r="DS450" s="16"/>
      <c r="DT450" s="16"/>
      <c r="DU450" s="16"/>
      <c r="DV450" s="16"/>
      <c r="DW450" s="16"/>
      <c r="DX450" s="16"/>
      <c r="DY450" s="16"/>
    </row>
    <row r="451" spans="1:129" s="27" customFormat="1" ht="33" x14ac:dyDescent="0.25">
      <c r="A451" s="51"/>
      <c r="B451" s="59" t="s">
        <v>298</v>
      </c>
      <c r="C451" s="53">
        <v>2016</v>
      </c>
      <c r="D451" s="60">
        <v>0.4</v>
      </c>
      <c r="E451" s="54">
        <v>275</v>
      </c>
      <c r="F451" s="54">
        <v>158</v>
      </c>
      <c r="G451" s="54">
        <v>325.02420000000001</v>
      </c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  <c r="BR451" s="16"/>
      <c r="BS451" s="16"/>
      <c r="BT451" s="16"/>
      <c r="BU451" s="16"/>
      <c r="BV451" s="16"/>
      <c r="BW451" s="16"/>
      <c r="BX451" s="16"/>
      <c r="BY451" s="16"/>
      <c r="BZ451" s="16"/>
      <c r="CA451" s="16"/>
      <c r="CB451" s="16"/>
      <c r="CC451" s="16"/>
      <c r="CD451" s="16"/>
      <c r="CE451" s="16"/>
      <c r="CF451" s="16"/>
      <c r="CG451" s="16"/>
      <c r="CH451" s="16"/>
      <c r="CI451" s="16"/>
      <c r="CJ451" s="16"/>
      <c r="CK451" s="16"/>
      <c r="CL451" s="16"/>
      <c r="CM451" s="16"/>
      <c r="CN451" s="16"/>
      <c r="CO451" s="16"/>
      <c r="CP451" s="16"/>
      <c r="CQ451" s="16"/>
      <c r="CR451" s="16"/>
      <c r="CS451" s="16"/>
      <c r="CT451" s="16"/>
      <c r="CU451" s="16"/>
      <c r="CV451" s="16"/>
      <c r="CW451" s="16"/>
      <c r="CX451" s="16"/>
      <c r="CY451" s="16"/>
      <c r="CZ451" s="16"/>
      <c r="DA451" s="16"/>
      <c r="DB451" s="16"/>
      <c r="DC451" s="16"/>
      <c r="DD451" s="16"/>
      <c r="DE451" s="16"/>
      <c r="DF451" s="16"/>
      <c r="DG451" s="16"/>
      <c r="DH451" s="16"/>
      <c r="DI451" s="16"/>
      <c r="DJ451" s="16"/>
      <c r="DK451" s="16"/>
      <c r="DL451" s="16"/>
      <c r="DM451" s="16"/>
      <c r="DN451" s="16"/>
      <c r="DO451" s="16"/>
      <c r="DP451" s="16"/>
      <c r="DQ451" s="16"/>
      <c r="DR451" s="16"/>
      <c r="DS451" s="16"/>
      <c r="DT451" s="16"/>
      <c r="DU451" s="16"/>
      <c r="DV451" s="16"/>
      <c r="DW451" s="16"/>
      <c r="DX451" s="16"/>
      <c r="DY451" s="16"/>
    </row>
    <row r="452" spans="1:129" s="27" customFormat="1" ht="33" x14ac:dyDescent="0.25">
      <c r="A452" s="51"/>
      <c r="B452" s="59" t="s">
        <v>299</v>
      </c>
      <c r="C452" s="53">
        <v>2016</v>
      </c>
      <c r="D452" s="60">
        <v>0.4</v>
      </c>
      <c r="E452" s="54">
        <v>30</v>
      </c>
      <c r="F452" s="54">
        <v>158</v>
      </c>
      <c r="G452" s="54">
        <v>25.531209999999998</v>
      </c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BV452" s="16"/>
      <c r="BW452" s="16"/>
      <c r="BX452" s="16"/>
      <c r="BY452" s="16"/>
      <c r="BZ452" s="16"/>
      <c r="CA452" s="16"/>
      <c r="CB452" s="16"/>
      <c r="CC452" s="16"/>
      <c r="CD452" s="16"/>
      <c r="CE452" s="16"/>
      <c r="CF452" s="16"/>
      <c r="CG452" s="16"/>
      <c r="CH452" s="16"/>
      <c r="CI452" s="16"/>
      <c r="CJ452" s="16"/>
      <c r="CK452" s="16"/>
      <c r="CL452" s="16"/>
      <c r="CM452" s="16"/>
      <c r="CN452" s="16"/>
      <c r="CO452" s="16"/>
      <c r="CP452" s="16"/>
      <c r="CQ452" s="16"/>
      <c r="CR452" s="16"/>
      <c r="CS452" s="16"/>
      <c r="CT452" s="16"/>
      <c r="CU452" s="16"/>
      <c r="CV452" s="16"/>
      <c r="CW452" s="16"/>
      <c r="CX452" s="16"/>
      <c r="CY452" s="16"/>
      <c r="CZ452" s="16"/>
      <c r="DA452" s="16"/>
      <c r="DB452" s="16"/>
      <c r="DC452" s="16"/>
      <c r="DD452" s="16"/>
      <c r="DE452" s="16"/>
      <c r="DF452" s="16"/>
      <c r="DG452" s="16"/>
      <c r="DH452" s="16"/>
      <c r="DI452" s="16"/>
      <c r="DJ452" s="16"/>
      <c r="DK452" s="16"/>
      <c r="DL452" s="16"/>
      <c r="DM452" s="16"/>
      <c r="DN452" s="16"/>
      <c r="DO452" s="16"/>
      <c r="DP452" s="16"/>
      <c r="DQ452" s="16"/>
      <c r="DR452" s="16"/>
      <c r="DS452" s="16"/>
      <c r="DT452" s="16"/>
      <c r="DU452" s="16"/>
      <c r="DV452" s="16"/>
      <c r="DW452" s="16"/>
      <c r="DX452" s="16"/>
      <c r="DY452" s="16"/>
    </row>
    <row r="453" spans="1:129" s="27" customFormat="1" ht="33" x14ac:dyDescent="0.25">
      <c r="A453" s="51"/>
      <c r="B453" s="59" t="s">
        <v>300</v>
      </c>
      <c r="C453" s="53">
        <v>2016</v>
      </c>
      <c r="D453" s="60">
        <v>0.4</v>
      </c>
      <c r="E453" s="54">
        <v>55</v>
      </c>
      <c r="F453" s="54">
        <v>158</v>
      </c>
      <c r="G453" s="54">
        <v>32.596730000000001</v>
      </c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  <c r="BR453" s="16"/>
      <c r="BS453" s="16"/>
      <c r="BT453" s="16"/>
      <c r="BU453" s="16"/>
      <c r="BV453" s="16"/>
      <c r="BW453" s="16"/>
      <c r="BX453" s="16"/>
      <c r="BY453" s="16"/>
      <c r="BZ453" s="16"/>
      <c r="CA453" s="16"/>
      <c r="CB453" s="16"/>
      <c r="CC453" s="16"/>
      <c r="CD453" s="16"/>
      <c r="CE453" s="16"/>
      <c r="CF453" s="16"/>
      <c r="CG453" s="16"/>
      <c r="CH453" s="16"/>
      <c r="CI453" s="16"/>
      <c r="CJ453" s="16"/>
      <c r="CK453" s="16"/>
      <c r="CL453" s="16"/>
      <c r="CM453" s="16"/>
      <c r="CN453" s="16"/>
      <c r="CO453" s="16"/>
      <c r="CP453" s="16"/>
      <c r="CQ453" s="16"/>
      <c r="CR453" s="16"/>
      <c r="CS453" s="16"/>
      <c r="CT453" s="16"/>
      <c r="CU453" s="16"/>
      <c r="CV453" s="16"/>
      <c r="CW453" s="16"/>
      <c r="CX453" s="16"/>
      <c r="CY453" s="16"/>
      <c r="CZ453" s="16"/>
      <c r="DA453" s="16"/>
      <c r="DB453" s="16"/>
      <c r="DC453" s="16"/>
      <c r="DD453" s="16"/>
      <c r="DE453" s="16"/>
      <c r="DF453" s="16"/>
      <c r="DG453" s="16"/>
      <c r="DH453" s="16"/>
      <c r="DI453" s="16"/>
      <c r="DJ453" s="16"/>
      <c r="DK453" s="16"/>
      <c r="DL453" s="16"/>
      <c r="DM453" s="16"/>
      <c r="DN453" s="16"/>
      <c r="DO453" s="16"/>
      <c r="DP453" s="16"/>
      <c r="DQ453" s="16"/>
      <c r="DR453" s="16"/>
      <c r="DS453" s="16"/>
      <c r="DT453" s="16"/>
      <c r="DU453" s="16"/>
      <c r="DV453" s="16"/>
      <c r="DW453" s="16"/>
      <c r="DX453" s="16"/>
      <c r="DY453" s="16"/>
    </row>
    <row r="454" spans="1:129" s="27" customFormat="1" ht="16.5" x14ac:dyDescent="0.25">
      <c r="A454" s="51"/>
      <c r="B454" s="59" t="s">
        <v>301</v>
      </c>
      <c r="C454" s="53">
        <v>2016</v>
      </c>
      <c r="D454" s="60">
        <v>0.4</v>
      </c>
      <c r="E454" s="54">
        <v>436</v>
      </c>
      <c r="F454" s="54">
        <v>158</v>
      </c>
      <c r="G454" s="54">
        <v>160.65946</v>
      </c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BV454" s="16"/>
      <c r="BW454" s="16"/>
      <c r="BX454" s="16"/>
      <c r="BY454" s="16"/>
      <c r="BZ454" s="16"/>
      <c r="CA454" s="16"/>
      <c r="CB454" s="16"/>
      <c r="CC454" s="16"/>
      <c r="CD454" s="16"/>
      <c r="CE454" s="16"/>
      <c r="CF454" s="16"/>
      <c r="CG454" s="16"/>
      <c r="CH454" s="16"/>
      <c r="CI454" s="16"/>
      <c r="CJ454" s="16"/>
      <c r="CK454" s="16"/>
      <c r="CL454" s="16"/>
      <c r="CM454" s="16"/>
      <c r="CN454" s="16"/>
      <c r="CO454" s="16"/>
      <c r="CP454" s="16"/>
      <c r="CQ454" s="16"/>
      <c r="CR454" s="16"/>
      <c r="CS454" s="16"/>
      <c r="CT454" s="16"/>
      <c r="CU454" s="16"/>
      <c r="CV454" s="16"/>
      <c r="CW454" s="16"/>
      <c r="CX454" s="16"/>
      <c r="CY454" s="16"/>
      <c r="CZ454" s="16"/>
      <c r="DA454" s="16"/>
      <c r="DB454" s="16"/>
      <c r="DC454" s="16"/>
      <c r="DD454" s="16"/>
      <c r="DE454" s="16"/>
      <c r="DF454" s="16"/>
      <c r="DG454" s="16"/>
      <c r="DH454" s="16"/>
      <c r="DI454" s="16"/>
      <c r="DJ454" s="16"/>
      <c r="DK454" s="16"/>
      <c r="DL454" s="16"/>
      <c r="DM454" s="16"/>
      <c r="DN454" s="16"/>
      <c r="DO454" s="16"/>
      <c r="DP454" s="16"/>
      <c r="DQ454" s="16"/>
      <c r="DR454" s="16"/>
      <c r="DS454" s="16"/>
      <c r="DT454" s="16"/>
      <c r="DU454" s="16"/>
      <c r="DV454" s="16"/>
      <c r="DW454" s="16"/>
      <c r="DX454" s="16"/>
      <c r="DY454" s="16"/>
    </row>
    <row r="455" spans="1:129" s="27" customFormat="1" ht="33" x14ac:dyDescent="0.25">
      <c r="A455" s="51"/>
      <c r="B455" s="59" t="s">
        <v>302</v>
      </c>
      <c r="C455" s="53">
        <v>2016</v>
      </c>
      <c r="D455" s="60">
        <v>0.4</v>
      </c>
      <c r="E455" s="54">
        <v>363</v>
      </c>
      <c r="F455" s="54">
        <v>158</v>
      </c>
      <c r="G455" s="54">
        <v>179.87942000000001</v>
      </c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BV455" s="16"/>
      <c r="BW455" s="16"/>
      <c r="BX455" s="16"/>
      <c r="BY455" s="16"/>
      <c r="BZ455" s="16"/>
      <c r="CA455" s="16"/>
      <c r="CB455" s="16"/>
      <c r="CC455" s="16"/>
      <c r="CD455" s="16"/>
      <c r="CE455" s="16"/>
      <c r="CF455" s="16"/>
      <c r="CG455" s="16"/>
      <c r="CH455" s="16"/>
      <c r="CI455" s="16"/>
      <c r="CJ455" s="16"/>
      <c r="CK455" s="16"/>
      <c r="CL455" s="16"/>
      <c r="CM455" s="16"/>
      <c r="CN455" s="16"/>
      <c r="CO455" s="16"/>
      <c r="CP455" s="16"/>
      <c r="CQ455" s="16"/>
      <c r="CR455" s="16"/>
      <c r="CS455" s="16"/>
      <c r="CT455" s="16"/>
      <c r="CU455" s="16"/>
      <c r="CV455" s="16"/>
      <c r="CW455" s="16"/>
      <c r="CX455" s="16"/>
      <c r="CY455" s="16"/>
      <c r="CZ455" s="16"/>
      <c r="DA455" s="16"/>
      <c r="DB455" s="16"/>
      <c r="DC455" s="16"/>
      <c r="DD455" s="16"/>
      <c r="DE455" s="16"/>
      <c r="DF455" s="16"/>
      <c r="DG455" s="16"/>
      <c r="DH455" s="16"/>
      <c r="DI455" s="16"/>
      <c r="DJ455" s="16"/>
      <c r="DK455" s="16"/>
      <c r="DL455" s="16"/>
      <c r="DM455" s="16"/>
      <c r="DN455" s="16"/>
      <c r="DO455" s="16"/>
      <c r="DP455" s="16"/>
      <c r="DQ455" s="16"/>
      <c r="DR455" s="16"/>
      <c r="DS455" s="16"/>
      <c r="DT455" s="16"/>
      <c r="DU455" s="16"/>
      <c r="DV455" s="16"/>
      <c r="DW455" s="16"/>
      <c r="DX455" s="16"/>
      <c r="DY455" s="16"/>
    </row>
    <row r="456" spans="1:129" s="27" customFormat="1" ht="33" x14ac:dyDescent="0.25">
      <c r="A456" s="51"/>
      <c r="B456" s="59" t="s">
        <v>303</v>
      </c>
      <c r="C456" s="53">
        <v>2016</v>
      </c>
      <c r="D456" s="60">
        <v>0.4</v>
      </c>
      <c r="E456" s="54">
        <v>30</v>
      </c>
      <c r="F456" s="54">
        <v>158</v>
      </c>
      <c r="G456" s="54">
        <v>54.156190000000002</v>
      </c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  <c r="CA456" s="16"/>
      <c r="CB456" s="16"/>
      <c r="CC456" s="16"/>
      <c r="CD456" s="16"/>
      <c r="CE456" s="16"/>
      <c r="CF456" s="16"/>
      <c r="CG456" s="16"/>
      <c r="CH456" s="16"/>
      <c r="CI456" s="16"/>
      <c r="CJ456" s="16"/>
      <c r="CK456" s="16"/>
      <c r="CL456" s="16"/>
      <c r="CM456" s="16"/>
      <c r="CN456" s="16"/>
      <c r="CO456" s="16"/>
      <c r="CP456" s="16"/>
      <c r="CQ456" s="16"/>
      <c r="CR456" s="16"/>
      <c r="CS456" s="16"/>
      <c r="CT456" s="16"/>
      <c r="CU456" s="16"/>
      <c r="CV456" s="16"/>
      <c r="CW456" s="16"/>
      <c r="CX456" s="16"/>
      <c r="CY456" s="16"/>
      <c r="CZ456" s="16"/>
      <c r="DA456" s="16"/>
      <c r="DB456" s="16"/>
      <c r="DC456" s="16"/>
      <c r="DD456" s="16"/>
      <c r="DE456" s="16"/>
      <c r="DF456" s="16"/>
      <c r="DG456" s="16"/>
      <c r="DH456" s="16"/>
      <c r="DI456" s="16"/>
      <c r="DJ456" s="16"/>
      <c r="DK456" s="16"/>
      <c r="DL456" s="16"/>
      <c r="DM456" s="16"/>
      <c r="DN456" s="16"/>
      <c r="DO456" s="16"/>
      <c r="DP456" s="16"/>
      <c r="DQ456" s="16"/>
      <c r="DR456" s="16"/>
      <c r="DS456" s="16"/>
      <c r="DT456" s="16"/>
      <c r="DU456" s="16"/>
      <c r="DV456" s="16"/>
      <c r="DW456" s="16"/>
      <c r="DX456" s="16"/>
      <c r="DY456" s="16"/>
    </row>
    <row r="457" spans="1:129" s="27" customFormat="1" ht="33" x14ac:dyDescent="0.25">
      <c r="A457" s="51"/>
      <c r="B457" s="59" t="s">
        <v>304</v>
      </c>
      <c r="C457" s="53">
        <v>2016</v>
      </c>
      <c r="D457" s="60">
        <v>0.4</v>
      </c>
      <c r="E457" s="54">
        <v>55</v>
      </c>
      <c r="F457" s="54">
        <v>158</v>
      </c>
      <c r="G457" s="54">
        <v>26.926490000000001</v>
      </c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BV457" s="16"/>
      <c r="BW457" s="16"/>
      <c r="BX457" s="16"/>
      <c r="BY457" s="16"/>
      <c r="BZ457" s="16"/>
      <c r="CA457" s="16"/>
      <c r="CB457" s="16"/>
      <c r="CC457" s="16"/>
      <c r="CD457" s="16"/>
      <c r="CE457" s="16"/>
      <c r="CF457" s="16"/>
      <c r="CG457" s="1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  <c r="CX457" s="16"/>
      <c r="CY457" s="16"/>
      <c r="CZ457" s="16"/>
      <c r="DA457" s="16"/>
      <c r="DB457" s="16"/>
      <c r="DC457" s="16"/>
      <c r="DD457" s="16"/>
      <c r="DE457" s="16"/>
      <c r="DF457" s="16"/>
      <c r="DG457" s="16"/>
      <c r="DH457" s="16"/>
      <c r="DI457" s="16"/>
      <c r="DJ457" s="16"/>
      <c r="DK457" s="16"/>
      <c r="DL457" s="16"/>
      <c r="DM457" s="16"/>
      <c r="DN457" s="16"/>
      <c r="DO457" s="16"/>
      <c r="DP457" s="16"/>
      <c r="DQ457" s="16"/>
      <c r="DR457" s="16"/>
      <c r="DS457" s="16"/>
      <c r="DT457" s="16"/>
      <c r="DU457" s="16"/>
      <c r="DV457" s="16"/>
      <c r="DW457" s="16"/>
      <c r="DX457" s="16"/>
      <c r="DY457" s="16"/>
    </row>
    <row r="458" spans="1:129" s="27" customFormat="1" ht="33" x14ac:dyDescent="0.25">
      <c r="A458" s="51"/>
      <c r="B458" s="59" t="s">
        <v>305</v>
      </c>
      <c r="C458" s="53">
        <v>2016</v>
      </c>
      <c r="D458" s="60">
        <v>0.4</v>
      </c>
      <c r="E458" s="54">
        <v>35</v>
      </c>
      <c r="F458" s="54">
        <v>158</v>
      </c>
      <c r="G458" s="54">
        <v>44.769549999999995</v>
      </c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  <c r="BR458" s="16"/>
      <c r="BS458" s="16"/>
      <c r="BT458" s="16"/>
      <c r="BU458" s="16"/>
      <c r="BV458" s="16"/>
      <c r="BW458" s="16"/>
      <c r="BX458" s="16"/>
      <c r="BY458" s="16"/>
      <c r="BZ458" s="16"/>
      <c r="CA458" s="16"/>
      <c r="CB458" s="16"/>
      <c r="CC458" s="16"/>
      <c r="CD458" s="16"/>
      <c r="CE458" s="16"/>
      <c r="CF458" s="16"/>
      <c r="CG458" s="16"/>
      <c r="CH458" s="16"/>
      <c r="CI458" s="16"/>
      <c r="CJ458" s="16"/>
      <c r="CK458" s="16"/>
      <c r="CL458" s="16"/>
      <c r="CM458" s="16"/>
      <c r="CN458" s="16"/>
      <c r="CO458" s="16"/>
      <c r="CP458" s="16"/>
      <c r="CQ458" s="16"/>
      <c r="CR458" s="16"/>
      <c r="CS458" s="16"/>
      <c r="CT458" s="16"/>
      <c r="CU458" s="16"/>
      <c r="CV458" s="16"/>
      <c r="CW458" s="16"/>
      <c r="CX458" s="16"/>
      <c r="CY458" s="16"/>
      <c r="CZ458" s="16"/>
      <c r="DA458" s="16"/>
      <c r="DB458" s="16"/>
      <c r="DC458" s="16"/>
      <c r="DD458" s="16"/>
      <c r="DE458" s="16"/>
      <c r="DF458" s="16"/>
      <c r="DG458" s="16"/>
      <c r="DH458" s="16"/>
      <c r="DI458" s="16"/>
      <c r="DJ458" s="16"/>
      <c r="DK458" s="16"/>
      <c r="DL458" s="16"/>
      <c r="DM458" s="16"/>
      <c r="DN458" s="16"/>
      <c r="DO458" s="16"/>
      <c r="DP458" s="16"/>
      <c r="DQ458" s="16"/>
      <c r="DR458" s="16"/>
      <c r="DS458" s="16"/>
      <c r="DT458" s="16"/>
      <c r="DU458" s="16"/>
      <c r="DV458" s="16"/>
      <c r="DW458" s="16"/>
      <c r="DX458" s="16"/>
      <c r="DY458" s="16"/>
    </row>
    <row r="459" spans="1:129" s="27" customFormat="1" ht="33" x14ac:dyDescent="0.25">
      <c r="A459" s="51"/>
      <c r="B459" s="59" t="s">
        <v>306</v>
      </c>
      <c r="C459" s="53">
        <v>2016</v>
      </c>
      <c r="D459" s="60">
        <v>0.4</v>
      </c>
      <c r="E459" s="54">
        <v>50</v>
      </c>
      <c r="F459" s="54">
        <v>158</v>
      </c>
      <c r="G459" s="54">
        <v>32.928830000000005</v>
      </c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/>
      <c r="BO459" s="16"/>
      <c r="BP459" s="16"/>
      <c r="BQ459" s="16"/>
      <c r="BR459" s="16"/>
      <c r="BS459" s="16"/>
      <c r="BT459" s="16"/>
      <c r="BU459" s="16"/>
      <c r="BV459" s="16"/>
      <c r="BW459" s="16"/>
      <c r="BX459" s="16"/>
      <c r="BY459" s="16"/>
      <c r="BZ459" s="16"/>
      <c r="CA459" s="16"/>
      <c r="CB459" s="16"/>
      <c r="CC459" s="16"/>
      <c r="CD459" s="16"/>
      <c r="CE459" s="16"/>
      <c r="CF459" s="16"/>
      <c r="CG459" s="16"/>
      <c r="CH459" s="16"/>
      <c r="CI459" s="16"/>
      <c r="CJ459" s="16"/>
      <c r="CK459" s="16"/>
      <c r="CL459" s="16"/>
      <c r="CM459" s="16"/>
      <c r="CN459" s="16"/>
      <c r="CO459" s="16"/>
      <c r="CP459" s="16"/>
      <c r="CQ459" s="16"/>
      <c r="CR459" s="16"/>
      <c r="CS459" s="16"/>
      <c r="CT459" s="16"/>
      <c r="CU459" s="16"/>
      <c r="CV459" s="16"/>
      <c r="CW459" s="16"/>
      <c r="CX459" s="16"/>
      <c r="CY459" s="16"/>
      <c r="CZ459" s="16"/>
      <c r="DA459" s="16"/>
      <c r="DB459" s="16"/>
      <c r="DC459" s="16"/>
      <c r="DD459" s="16"/>
      <c r="DE459" s="16"/>
      <c r="DF459" s="16"/>
      <c r="DG459" s="16"/>
      <c r="DH459" s="16"/>
      <c r="DI459" s="16"/>
      <c r="DJ459" s="16"/>
      <c r="DK459" s="16"/>
      <c r="DL459" s="16"/>
      <c r="DM459" s="16"/>
      <c r="DN459" s="16"/>
      <c r="DO459" s="16"/>
      <c r="DP459" s="16"/>
      <c r="DQ459" s="16"/>
      <c r="DR459" s="16"/>
      <c r="DS459" s="16"/>
      <c r="DT459" s="16"/>
      <c r="DU459" s="16"/>
      <c r="DV459" s="16"/>
      <c r="DW459" s="16"/>
      <c r="DX459" s="16"/>
      <c r="DY459" s="16"/>
    </row>
    <row r="460" spans="1:129" s="27" customFormat="1" ht="16.5" x14ac:dyDescent="0.25">
      <c r="A460" s="51"/>
      <c r="B460" s="59" t="s">
        <v>307</v>
      </c>
      <c r="C460" s="53">
        <v>2016</v>
      </c>
      <c r="D460" s="60">
        <v>0.4</v>
      </c>
      <c r="E460" s="54">
        <v>350</v>
      </c>
      <c r="F460" s="54">
        <v>158</v>
      </c>
      <c r="G460" s="54">
        <v>254.58032</v>
      </c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/>
      <c r="BO460" s="16"/>
      <c r="BP460" s="16"/>
      <c r="BQ460" s="16"/>
      <c r="BR460" s="16"/>
      <c r="BS460" s="16"/>
      <c r="BT460" s="16"/>
      <c r="BU460" s="16"/>
      <c r="BV460" s="16"/>
      <c r="BW460" s="16"/>
      <c r="BX460" s="16"/>
      <c r="BY460" s="16"/>
      <c r="BZ460" s="16"/>
      <c r="CA460" s="16"/>
      <c r="CB460" s="16"/>
      <c r="CC460" s="16"/>
      <c r="CD460" s="16"/>
      <c r="CE460" s="16"/>
      <c r="CF460" s="16"/>
      <c r="CG460" s="16"/>
      <c r="CH460" s="16"/>
      <c r="CI460" s="16"/>
      <c r="CJ460" s="16"/>
      <c r="CK460" s="16"/>
      <c r="CL460" s="16"/>
      <c r="CM460" s="16"/>
      <c r="CN460" s="16"/>
      <c r="CO460" s="16"/>
      <c r="CP460" s="16"/>
      <c r="CQ460" s="16"/>
      <c r="CR460" s="16"/>
      <c r="CS460" s="16"/>
      <c r="CT460" s="16"/>
      <c r="CU460" s="16"/>
      <c r="CV460" s="16"/>
      <c r="CW460" s="16"/>
      <c r="CX460" s="16"/>
      <c r="CY460" s="16"/>
      <c r="CZ460" s="16"/>
      <c r="DA460" s="16"/>
      <c r="DB460" s="16"/>
      <c r="DC460" s="16"/>
      <c r="DD460" s="16"/>
      <c r="DE460" s="16"/>
      <c r="DF460" s="16"/>
      <c r="DG460" s="16"/>
      <c r="DH460" s="16"/>
      <c r="DI460" s="16"/>
      <c r="DJ460" s="16"/>
      <c r="DK460" s="16"/>
      <c r="DL460" s="16"/>
      <c r="DM460" s="16"/>
      <c r="DN460" s="16"/>
      <c r="DO460" s="16"/>
      <c r="DP460" s="16"/>
      <c r="DQ460" s="16"/>
      <c r="DR460" s="16"/>
      <c r="DS460" s="16"/>
      <c r="DT460" s="16"/>
      <c r="DU460" s="16"/>
      <c r="DV460" s="16"/>
      <c r="DW460" s="16"/>
      <c r="DX460" s="16"/>
      <c r="DY460" s="16"/>
    </row>
    <row r="461" spans="1:129" s="27" customFormat="1" ht="33" x14ac:dyDescent="0.25">
      <c r="A461" s="51"/>
      <c r="B461" s="59" t="s">
        <v>308</v>
      </c>
      <c r="C461" s="53">
        <v>2016</v>
      </c>
      <c r="D461" s="60">
        <v>0.4</v>
      </c>
      <c r="E461" s="54">
        <v>120</v>
      </c>
      <c r="F461" s="54">
        <v>158</v>
      </c>
      <c r="G461" s="54">
        <v>108.58896</v>
      </c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BV461" s="16"/>
      <c r="BW461" s="16"/>
      <c r="BX461" s="16"/>
      <c r="BY461" s="16"/>
      <c r="BZ461" s="16"/>
      <c r="CA461" s="16"/>
      <c r="CB461" s="16"/>
      <c r="CC461" s="16"/>
      <c r="CD461" s="16"/>
      <c r="CE461" s="16"/>
      <c r="CF461" s="16"/>
      <c r="CG461" s="16"/>
      <c r="CH461" s="16"/>
      <c r="CI461" s="16"/>
      <c r="CJ461" s="16"/>
      <c r="CK461" s="16"/>
      <c r="CL461" s="16"/>
      <c r="CM461" s="16"/>
      <c r="CN461" s="16"/>
      <c r="CO461" s="16"/>
      <c r="CP461" s="16"/>
      <c r="CQ461" s="16"/>
      <c r="CR461" s="16"/>
      <c r="CS461" s="16"/>
      <c r="CT461" s="16"/>
      <c r="CU461" s="16"/>
      <c r="CV461" s="16"/>
      <c r="CW461" s="16"/>
      <c r="CX461" s="16"/>
      <c r="CY461" s="16"/>
      <c r="CZ461" s="16"/>
      <c r="DA461" s="16"/>
      <c r="DB461" s="16"/>
      <c r="DC461" s="16"/>
      <c r="DD461" s="16"/>
      <c r="DE461" s="16"/>
      <c r="DF461" s="16"/>
      <c r="DG461" s="16"/>
      <c r="DH461" s="16"/>
      <c r="DI461" s="16"/>
      <c r="DJ461" s="16"/>
      <c r="DK461" s="16"/>
      <c r="DL461" s="16"/>
      <c r="DM461" s="16"/>
      <c r="DN461" s="16"/>
      <c r="DO461" s="16"/>
      <c r="DP461" s="16"/>
      <c r="DQ461" s="16"/>
      <c r="DR461" s="16"/>
      <c r="DS461" s="16"/>
      <c r="DT461" s="16"/>
      <c r="DU461" s="16"/>
      <c r="DV461" s="16"/>
      <c r="DW461" s="16"/>
      <c r="DX461" s="16"/>
      <c r="DY461" s="16"/>
    </row>
    <row r="462" spans="1:129" s="27" customFormat="1" ht="16.5" x14ac:dyDescent="0.25">
      <c r="A462" s="51"/>
      <c r="B462" s="59" t="s">
        <v>309</v>
      </c>
      <c r="C462" s="53">
        <v>2016</v>
      </c>
      <c r="D462" s="60">
        <v>0.4</v>
      </c>
      <c r="E462" s="54">
        <v>284.00000000000006</v>
      </c>
      <c r="F462" s="54">
        <v>158</v>
      </c>
      <c r="G462" s="54">
        <v>76.433869999999999</v>
      </c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/>
      <c r="BO462" s="16"/>
      <c r="BP462" s="16"/>
      <c r="BQ462" s="16"/>
      <c r="BR462" s="16"/>
      <c r="BS462" s="16"/>
      <c r="BT462" s="16"/>
      <c r="BU462" s="16"/>
      <c r="BV462" s="16"/>
      <c r="BW462" s="16"/>
      <c r="BX462" s="16"/>
      <c r="BY462" s="16"/>
      <c r="BZ462" s="16"/>
      <c r="CA462" s="16"/>
      <c r="CB462" s="16"/>
      <c r="CC462" s="16"/>
      <c r="CD462" s="16"/>
      <c r="CE462" s="16"/>
      <c r="CF462" s="16"/>
      <c r="CG462" s="16"/>
      <c r="CH462" s="16"/>
      <c r="CI462" s="16"/>
      <c r="CJ462" s="16"/>
      <c r="CK462" s="16"/>
      <c r="CL462" s="16"/>
      <c r="CM462" s="16"/>
      <c r="CN462" s="16"/>
      <c r="CO462" s="16"/>
      <c r="CP462" s="16"/>
      <c r="CQ462" s="16"/>
      <c r="CR462" s="16"/>
      <c r="CS462" s="16"/>
      <c r="CT462" s="16"/>
      <c r="CU462" s="16"/>
      <c r="CV462" s="16"/>
      <c r="CW462" s="16"/>
      <c r="CX462" s="16"/>
      <c r="CY462" s="16"/>
      <c r="CZ462" s="16"/>
      <c r="DA462" s="16"/>
      <c r="DB462" s="16"/>
      <c r="DC462" s="16"/>
      <c r="DD462" s="16"/>
      <c r="DE462" s="16"/>
      <c r="DF462" s="16"/>
      <c r="DG462" s="16"/>
      <c r="DH462" s="16"/>
      <c r="DI462" s="16"/>
      <c r="DJ462" s="16"/>
      <c r="DK462" s="16"/>
      <c r="DL462" s="16"/>
      <c r="DM462" s="16"/>
      <c r="DN462" s="16"/>
      <c r="DO462" s="16"/>
      <c r="DP462" s="16"/>
      <c r="DQ462" s="16"/>
      <c r="DR462" s="16"/>
      <c r="DS462" s="16"/>
      <c r="DT462" s="16"/>
      <c r="DU462" s="16"/>
      <c r="DV462" s="16"/>
      <c r="DW462" s="16"/>
      <c r="DX462" s="16"/>
      <c r="DY462" s="16"/>
    </row>
    <row r="463" spans="1:129" s="27" customFormat="1" ht="16.5" x14ac:dyDescent="0.25">
      <c r="A463" s="51"/>
      <c r="B463" s="59" t="s">
        <v>310</v>
      </c>
      <c r="C463" s="53">
        <v>2016</v>
      </c>
      <c r="D463" s="60">
        <v>0.4</v>
      </c>
      <c r="E463" s="54">
        <v>125</v>
      </c>
      <c r="F463" s="54">
        <v>158</v>
      </c>
      <c r="G463" s="54">
        <v>96.352769999999992</v>
      </c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/>
      <c r="BO463" s="16"/>
      <c r="BP463" s="16"/>
      <c r="BQ463" s="16"/>
      <c r="BR463" s="16"/>
      <c r="BS463" s="16"/>
      <c r="BT463" s="16"/>
      <c r="BU463" s="16"/>
      <c r="BV463" s="16"/>
      <c r="BW463" s="16"/>
      <c r="BX463" s="16"/>
      <c r="BY463" s="16"/>
      <c r="BZ463" s="16"/>
      <c r="CA463" s="16"/>
      <c r="CB463" s="16"/>
      <c r="CC463" s="16"/>
      <c r="CD463" s="16"/>
      <c r="CE463" s="16"/>
      <c r="CF463" s="16"/>
      <c r="CG463" s="16"/>
      <c r="CH463" s="16"/>
      <c r="CI463" s="16"/>
      <c r="CJ463" s="16"/>
      <c r="CK463" s="16"/>
      <c r="CL463" s="16"/>
      <c r="CM463" s="16"/>
      <c r="CN463" s="16"/>
      <c r="CO463" s="16"/>
      <c r="CP463" s="16"/>
      <c r="CQ463" s="16"/>
      <c r="CR463" s="16"/>
      <c r="CS463" s="16"/>
      <c r="CT463" s="16"/>
      <c r="CU463" s="16"/>
      <c r="CV463" s="16"/>
      <c r="CW463" s="16"/>
      <c r="CX463" s="16"/>
      <c r="CY463" s="16"/>
      <c r="CZ463" s="16"/>
      <c r="DA463" s="16"/>
      <c r="DB463" s="16"/>
      <c r="DC463" s="16"/>
      <c r="DD463" s="16"/>
      <c r="DE463" s="16"/>
      <c r="DF463" s="16"/>
      <c r="DG463" s="16"/>
      <c r="DH463" s="16"/>
      <c r="DI463" s="16"/>
      <c r="DJ463" s="16"/>
      <c r="DK463" s="16"/>
      <c r="DL463" s="16"/>
      <c r="DM463" s="16"/>
      <c r="DN463" s="16"/>
      <c r="DO463" s="16"/>
      <c r="DP463" s="16"/>
      <c r="DQ463" s="16"/>
      <c r="DR463" s="16"/>
      <c r="DS463" s="16"/>
      <c r="DT463" s="16"/>
      <c r="DU463" s="16"/>
      <c r="DV463" s="16"/>
      <c r="DW463" s="16"/>
      <c r="DX463" s="16"/>
      <c r="DY463" s="16"/>
    </row>
    <row r="464" spans="1:129" s="27" customFormat="1" ht="16.5" x14ac:dyDescent="0.25">
      <c r="A464" s="51"/>
      <c r="B464" s="59" t="s">
        <v>311</v>
      </c>
      <c r="C464" s="53">
        <v>2016</v>
      </c>
      <c r="D464" s="60">
        <v>0.4</v>
      </c>
      <c r="E464" s="54">
        <v>156</v>
      </c>
      <c r="F464" s="54">
        <v>158</v>
      </c>
      <c r="G464" s="54">
        <v>76.183429999999987</v>
      </c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/>
      <c r="BO464" s="16"/>
      <c r="BP464" s="16"/>
      <c r="BQ464" s="16"/>
      <c r="BR464" s="16"/>
      <c r="BS464" s="16"/>
      <c r="BT464" s="16"/>
      <c r="BU464" s="16"/>
      <c r="BV464" s="16"/>
      <c r="BW464" s="16"/>
      <c r="BX464" s="16"/>
      <c r="BY464" s="16"/>
      <c r="BZ464" s="16"/>
      <c r="CA464" s="16"/>
      <c r="CB464" s="16"/>
      <c r="CC464" s="16"/>
      <c r="CD464" s="16"/>
      <c r="CE464" s="16"/>
      <c r="CF464" s="16"/>
      <c r="CG464" s="16"/>
      <c r="CH464" s="16"/>
      <c r="CI464" s="16"/>
      <c r="CJ464" s="16"/>
      <c r="CK464" s="16"/>
      <c r="CL464" s="16"/>
      <c r="CM464" s="16"/>
      <c r="CN464" s="16"/>
      <c r="CO464" s="16"/>
      <c r="CP464" s="16"/>
      <c r="CQ464" s="16"/>
      <c r="CR464" s="16"/>
      <c r="CS464" s="16"/>
      <c r="CT464" s="16"/>
      <c r="CU464" s="16"/>
      <c r="CV464" s="16"/>
      <c r="CW464" s="16"/>
      <c r="CX464" s="16"/>
      <c r="CY464" s="16"/>
      <c r="CZ464" s="16"/>
      <c r="DA464" s="16"/>
      <c r="DB464" s="16"/>
      <c r="DC464" s="16"/>
      <c r="DD464" s="16"/>
      <c r="DE464" s="16"/>
      <c r="DF464" s="16"/>
      <c r="DG464" s="16"/>
      <c r="DH464" s="16"/>
      <c r="DI464" s="16"/>
      <c r="DJ464" s="16"/>
      <c r="DK464" s="16"/>
      <c r="DL464" s="16"/>
      <c r="DM464" s="16"/>
      <c r="DN464" s="16"/>
      <c r="DO464" s="16"/>
      <c r="DP464" s="16"/>
      <c r="DQ464" s="16"/>
      <c r="DR464" s="16"/>
      <c r="DS464" s="16"/>
      <c r="DT464" s="16"/>
      <c r="DU464" s="16"/>
      <c r="DV464" s="16"/>
      <c r="DW464" s="16"/>
      <c r="DX464" s="16"/>
      <c r="DY464" s="16"/>
    </row>
    <row r="465" spans="1:129" s="27" customFormat="1" ht="16.5" x14ac:dyDescent="0.25">
      <c r="A465" s="51"/>
      <c r="B465" s="59" t="s">
        <v>312</v>
      </c>
      <c r="C465" s="53">
        <v>2016</v>
      </c>
      <c r="D465" s="60">
        <v>0.4</v>
      </c>
      <c r="E465" s="54">
        <v>30</v>
      </c>
      <c r="F465" s="54">
        <v>158</v>
      </c>
      <c r="G465" s="54">
        <v>53.476169999999996</v>
      </c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/>
      <c r="BO465" s="16"/>
      <c r="BP465" s="16"/>
      <c r="BQ465" s="16"/>
      <c r="BR465" s="16"/>
      <c r="BS465" s="16"/>
      <c r="BT465" s="16"/>
      <c r="BU465" s="16"/>
      <c r="BV465" s="16"/>
      <c r="BW465" s="16"/>
      <c r="BX465" s="16"/>
      <c r="BY465" s="16"/>
      <c r="BZ465" s="16"/>
      <c r="CA465" s="16"/>
      <c r="CB465" s="16"/>
      <c r="CC465" s="16"/>
      <c r="CD465" s="16"/>
      <c r="CE465" s="16"/>
      <c r="CF465" s="16"/>
      <c r="CG465" s="16"/>
      <c r="CH465" s="16"/>
      <c r="CI465" s="16"/>
      <c r="CJ465" s="16"/>
      <c r="CK465" s="16"/>
      <c r="CL465" s="16"/>
      <c r="CM465" s="16"/>
      <c r="CN465" s="16"/>
      <c r="CO465" s="16"/>
      <c r="CP465" s="16"/>
      <c r="CQ465" s="16"/>
      <c r="CR465" s="16"/>
      <c r="CS465" s="16"/>
      <c r="CT465" s="16"/>
      <c r="CU465" s="16"/>
      <c r="CV465" s="16"/>
      <c r="CW465" s="16"/>
      <c r="CX465" s="16"/>
      <c r="CY465" s="16"/>
      <c r="CZ465" s="16"/>
      <c r="DA465" s="16"/>
      <c r="DB465" s="16"/>
      <c r="DC465" s="16"/>
      <c r="DD465" s="16"/>
      <c r="DE465" s="16"/>
      <c r="DF465" s="16"/>
      <c r="DG465" s="16"/>
      <c r="DH465" s="16"/>
      <c r="DI465" s="16"/>
      <c r="DJ465" s="16"/>
      <c r="DK465" s="16"/>
      <c r="DL465" s="16"/>
      <c r="DM465" s="16"/>
      <c r="DN465" s="16"/>
      <c r="DO465" s="16"/>
      <c r="DP465" s="16"/>
      <c r="DQ465" s="16"/>
      <c r="DR465" s="16"/>
      <c r="DS465" s="16"/>
      <c r="DT465" s="16"/>
      <c r="DU465" s="16"/>
      <c r="DV465" s="16"/>
      <c r="DW465" s="16"/>
      <c r="DX465" s="16"/>
      <c r="DY465" s="16"/>
    </row>
    <row r="466" spans="1:129" s="27" customFormat="1" ht="16.5" x14ac:dyDescent="0.25">
      <c r="A466" s="51"/>
      <c r="B466" s="59" t="s">
        <v>313</v>
      </c>
      <c r="C466" s="53">
        <v>2016</v>
      </c>
      <c r="D466" s="60">
        <v>0.4</v>
      </c>
      <c r="E466" s="54">
        <v>150</v>
      </c>
      <c r="F466" s="54">
        <v>158</v>
      </c>
      <c r="G466" s="54">
        <v>50.839419999999997</v>
      </c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/>
      <c r="BO466" s="16"/>
      <c r="BP466" s="16"/>
      <c r="BQ466" s="16"/>
      <c r="BR466" s="16"/>
      <c r="BS466" s="16"/>
      <c r="BT466" s="16"/>
      <c r="BU466" s="16"/>
      <c r="BV466" s="16"/>
      <c r="BW466" s="16"/>
      <c r="BX466" s="16"/>
      <c r="BY466" s="16"/>
      <c r="BZ466" s="16"/>
      <c r="CA466" s="16"/>
      <c r="CB466" s="16"/>
      <c r="CC466" s="16"/>
      <c r="CD466" s="16"/>
      <c r="CE466" s="16"/>
      <c r="CF466" s="16"/>
      <c r="CG466" s="16"/>
      <c r="CH466" s="16"/>
      <c r="CI466" s="16"/>
      <c r="CJ466" s="16"/>
      <c r="CK466" s="16"/>
      <c r="CL466" s="16"/>
      <c r="CM466" s="16"/>
      <c r="CN466" s="16"/>
      <c r="CO466" s="16"/>
      <c r="CP466" s="16"/>
      <c r="CQ466" s="16"/>
      <c r="CR466" s="16"/>
      <c r="CS466" s="16"/>
      <c r="CT466" s="16"/>
      <c r="CU466" s="16"/>
      <c r="CV466" s="16"/>
      <c r="CW466" s="16"/>
      <c r="CX466" s="16"/>
      <c r="CY466" s="16"/>
      <c r="CZ466" s="16"/>
      <c r="DA466" s="16"/>
      <c r="DB466" s="16"/>
      <c r="DC466" s="16"/>
      <c r="DD466" s="16"/>
      <c r="DE466" s="16"/>
      <c r="DF466" s="16"/>
      <c r="DG466" s="16"/>
      <c r="DH466" s="16"/>
      <c r="DI466" s="16"/>
      <c r="DJ466" s="16"/>
      <c r="DK466" s="16"/>
      <c r="DL466" s="16"/>
      <c r="DM466" s="16"/>
      <c r="DN466" s="16"/>
      <c r="DO466" s="16"/>
      <c r="DP466" s="16"/>
      <c r="DQ466" s="16"/>
      <c r="DR466" s="16"/>
      <c r="DS466" s="16"/>
      <c r="DT466" s="16"/>
      <c r="DU466" s="16"/>
      <c r="DV466" s="16"/>
      <c r="DW466" s="16"/>
      <c r="DX466" s="16"/>
      <c r="DY466" s="16"/>
    </row>
    <row r="467" spans="1:129" s="27" customFormat="1" ht="16.5" x14ac:dyDescent="0.25">
      <c r="A467" s="51"/>
      <c r="B467" s="59" t="s">
        <v>314</v>
      </c>
      <c r="C467" s="53">
        <v>2016</v>
      </c>
      <c r="D467" s="60">
        <v>0.4</v>
      </c>
      <c r="E467" s="54">
        <v>220</v>
      </c>
      <c r="F467" s="54">
        <v>158</v>
      </c>
      <c r="G467" s="54">
        <v>35.569309999999994</v>
      </c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/>
      <c r="BO467" s="16"/>
      <c r="BP467" s="16"/>
      <c r="BQ467" s="16"/>
      <c r="BR467" s="16"/>
      <c r="BS467" s="16"/>
      <c r="BT467" s="16"/>
      <c r="BU467" s="16"/>
      <c r="BV467" s="16"/>
      <c r="BW467" s="16"/>
      <c r="BX467" s="16"/>
      <c r="BY467" s="16"/>
      <c r="BZ467" s="16"/>
      <c r="CA467" s="16"/>
      <c r="CB467" s="16"/>
      <c r="CC467" s="16"/>
      <c r="CD467" s="16"/>
      <c r="CE467" s="16"/>
      <c r="CF467" s="16"/>
      <c r="CG467" s="16"/>
      <c r="CH467" s="16"/>
      <c r="CI467" s="16"/>
      <c r="CJ467" s="16"/>
      <c r="CK467" s="16"/>
      <c r="CL467" s="16"/>
      <c r="CM467" s="16"/>
      <c r="CN467" s="16"/>
      <c r="CO467" s="16"/>
      <c r="CP467" s="16"/>
      <c r="CQ467" s="16"/>
      <c r="CR467" s="16"/>
      <c r="CS467" s="16"/>
      <c r="CT467" s="16"/>
      <c r="CU467" s="16"/>
      <c r="CV467" s="16"/>
      <c r="CW467" s="16"/>
      <c r="CX467" s="16"/>
      <c r="CY467" s="16"/>
      <c r="CZ467" s="16"/>
      <c r="DA467" s="16"/>
      <c r="DB467" s="16"/>
      <c r="DC467" s="16"/>
      <c r="DD467" s="16"/>
      <c r="DE467" s="16"/>
      <c r="DF467" s="16"/>
      <c r="DG467" s="16"/>
      <c r="DH467" s="16"/>
      <c r="DI467" s="16"/>
      <c r="DJ467" s="16"/>
      <c r="DK467" s="16"/>
      <c r="DL467" s="16"/>
      <c r="DM467" s="16"/>
      <c r="DN467" s="16"/>
      <c r="DO467" s="16"/>
      <c r="DP467" s="16"/>
      <c r="DQ467" s="16"/>
      <c r="DR467" s="16"/>
      <c r="DS467" s="16"/>
      <c r="DT467" s="16"/>
      <c r="DU467" s="16"/>
      <c r="DV467" s="16"/>
      <c r="DW467" s="16"/>
      <c r="DX467" s="16"/>
      <c r="DY467" s="16"/>
    </row>
    <row r="468" spans="1:129" s="27" customFormat="1" ht="16.5" x14ac:dyDescent="0.25">
      <c r="A468" s="51"/>
      <c r="B468" s="59" t="s">
        <v>315</v>
      </c>
      <c r="C468" s="53">
        <v>2016</v>
      </c>
      <c r="D468" s="60">
        <v>0.4</v>
      </c>
      <c r="E468" s="54">
        <v>43</v>
      </c>
      <c r="F468" s="54">
        <v>158</v>
      </c>
      <c r="G468" s="54">
        <v>22.218150000000001</v>
      </c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  <c r="BY468" s="16"/>
      <c r="BZ468" s="16"/>
      <c r="CA468" s="16"/>
      <c r="CB468" s="16"/>
      <c r="CC468" s="16"/>
      <c r="CD468" s="16"/>
      <c r="CE468" s="16"/>
      <c r="CF468" s="16"/>
      <c r="CG468" s="16"/>
      <c r="CH468" s="16"/>
      <c r="CI468" s="16"/>
      <c r="CJ468" s="16"/>
      <c r="CK468" s="16"/>
      <c r="CL468" s="16"/>
      <c r="CM468" s="16"/>
      <c r="CN468" s="16"/>
      <c r="CO468" s="16"/>
      <c r="CP468" s="16"/>
      <c r="CQ468" s="16"/>
      <c r="CR468" s="16"/>
      <c r="CS468" s="16"/>
      <c r="CT468" s="16"/>
      <c r="CU468" s="16"/>
      <c r="CV468" s="16"/>
      <c r="CW468" s="16"/>
      <c r="CX468" s="16"/>
      <c r="CY468" s="16"/>
      <c r="CZ468" s="16"/>
      <c r="DA468" s="16"/>
      <c r="DB468" s="16"/>
      <c r="DC468" s="16"/>
      <c r="DD468" s="16"/>
      <c r="DE468" s="16"/>
      <c r="DF468" s="16"/>
      <c r="DG468" s="16"/>
      <c r="DH468" s="16"/>
      <c r="DI468" s="16"/>
      <c r="DJ468" s="16"/>
      <c r="DK468" s="16"/>
      <c r="DL468" s="16"/>
      <c r="DM468" s="16"/>
      <c r="DN468" s="16"/>
      <c r="DO468" s="16"/>
      <c r="DP468" s="16"/>
      <c r="DQ468" s="16"/>
      <c r="DR468" s="16"/>
      <c r="DS468" s="16"/>
      <c r="DT468" s="16"/>
      <c r="DU468" s="16"/>
      <c r="DV468" s="16"/>
      <c r="DW468" s="16"/>
      <c r="DX468" s="16"/>
      <c r="DY468" s="16"/>
    </row>
    <row r="469" spans="1:129" s="27" customFormat="1" ht="16.5" x14ac:dyDescent="0.25">
      <c r="A469" s="51"/>
      <c r="B469" s="59" t="s">
        <v>316</v>
      </c>
      <c r="C469" s="53">
        <v>2016</v>
      </c>
      <c r="D469" s="60">
        <v>0.4</v>
      </c>
      <c r="E469" s="54">
        <v>78</v>
      </c>
      <c r="F469" s="54">
        <v>158</v>
      </c>
      <c r="G469" s="54">
        <v>35.440629999999999</v>
      </c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/>
      <c r="BO469" s="16"/>
      <c r="BP469" s="16"/>
      <c r="BQ469" s="16"/>
      <c r="BR469" s="16"/>
      <c r="BS469" s="16"/>
      <c r="BT469" s="16"/>
      <c r="BU469" s="16"/>
      <c r="BV469" s="16"/>
      <c r="BW469" s="16"/>
      <c r="BX469" s="16"/>
      <c r="BY469" s="16"/>
      <c r="BZ469" s="16"/>
      <c r="CA469" s="16"/>
      <c r="CB469" s="16"/>
      <c r="CC469" s="16"/>
      <c r="CD469" s="16"/>
      <c r="CE469" s="16"/>
      <c r="CF469" s="16"/>
      <c r="CG469" s="16"/>
      <c r="CH469" s="16"/>
      <c r="CI469" s="16"/>
      <c r="CJ469" s="16"/>
      <c r="CK469" s="16"/>
      <c r="CL469" s="16"/>
      <c r="CM469" s="16"/>
      <c r="CN469" s="16"/>
      <c r="CO469" s="16"/>
      <c r="CP469" s="16"/>
      <c r="CQ469" s="16"/>
      <c r="CR469" s="16"/>
      <c r="CS469" s="16"/>
      <c r="CT469" s="16"/>
      <c r="CU469" s="16"/>
      <c r="CV469" s="16"/>
      <c r="CW469" s="16"/>
      <c r="CX469" s="16"/>
      <c r="CY469" s="16"/>
      <c r="CZ469" s="16"/>
      <c r="DA469" s="16"/>
      <c r="DB469" s="16"/>
      <c r="DC469" s="16"/>
      <c r="DD469" s="16"/>
      <c r="DE469" s="16"/>
      <c r="DF469" s="16"/>
      <c r="DG469" s="16"/>
      <c r="DH469" s="16"/>
      <c r="DI469" s="16"/>
      <c r="DJ469" s="16"/>
      <c r="DK469" s="16"/>
      <c r="DL469" s="16"/>
      <c r="DM469" s="16"/>
      <c r="DN469" s="16"/>
      <c r="DO469" s="16"/>
      <c r="DP469" s="16"/>
      <c r="DQ469" s="16"/>
      <c r="DR469" s="16"/>
      <c r="DS469" s="16"/>
      <c r="DT469" s="16"/>
      <c r="DU469" s="16"/>
      <c r="DV469" s="16"/>
      <c r="DW469" s="16"/>
      <c r="DX469" s="16"/>
      <c r="DY469" s="16"/>
    </row>
    <row r="470" spans="1:129" s="27" customFormat="1" ht="16.5" x14ac:dyDescent="0.25">
      <c r="A470" s="51"/>
      <c r="B470" s="59" t="s">
        <v>317</v>
      </c>
      <c r="C470" s="53">
        <v>2016</v>
      </c>
      <c r="D470" s="60">
        <v>0.4</v>
      </c>
      <c r="E470" s="54">
        <v>60</v>
      </c>
      <c r="F470" s="54">
        <v>158</v>
      </c>
      <c r="G470" s="54">
        <v>3.5440499999999999</v>
      </c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BV470" s="16"/>
      <c r="BW470" s="16"/>
      <c r="BX470" s="16"/>
      <c r="BY470" s="16"/>
      <c r="BZ470" s="16"/>
      <c r="CA470" s="16"/>
      <c r="CB470" s="16"/>
      <c r="CC470" s="16"/>
      <c r="CD470" s="16"/>
      <c r="CE470" s="16"/>
      <c r="CF470" s="16"/>
      <c r="CG470" s="16"/>
      <c r="CH470" s="16"/>
      <c r="CI470" s="16"/>
      <c r="CJ470" s="16"/>
      <c r="CK470" s="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  <c r="CX470" s="16"/>
      <c r="CY470" s="16"/>
      <c r="CZ470" s="16"/>
      <c r="DA470" s="16"/>
      <c r="DB470" s="16"/>
      <c r="DC470" s="16"/>
      <c r="DD470" s="16"/>
      <c r="DE470" s="16"/>
      <c r="DF470" s="16"/>
      <c r="DG470" s="16"/>
      <c r="DH470" s="16"/>
      <c r="DI470" s="16"/>
      <c r="DJ470" s="16"/>
      <c r="DK470" s="16"/>
      <c r="DL470" s="16"/>
      <c r="DM470" s="16"/>
      <c r="DN470" s="16"/>
      <c r="DO470" s="16"/>
      <c r="DP470" s="16"/>
      <c r="DQ470" s="16"/>
      <c r="DR470" s="16"/>
      <c r="DS470" s="16"/>
      <c r="DT470" s="16"/>
      <c r="DU470" s="16"/>
      <c r="DV470" s="16"/>
      <c r="DW470" s="16"/>
      <c r="DX470" s="16"/>
      <c r="DY470" s="16"/>
    </row>
    <row r="471" spans="1:129" s="27" customFormat="1" ht="16.5" x14ac:dyDescent="0.25">
      <c r="A471" s="51"/>
      <c r="B471" s="59" t="s">
        <v>318</v>
      </c>
      <c r="C471" s="53">
        <v>2016</v>
      </c>
      <c r="D471" s="60">
        <v>0.4</v>
      </c>
      <c r="E471" s="54">
        <v>35</v>
      </c>
      <c r="F471" s="54">
        <v>158</v>
      </c>
      <c r="G471" s="54">
        <v>39.458839999999995</v>
      </c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/>
      <c r="BO471" s="16"/>
      <c r="BP471" s="16"/>
      <c r="BQ471" s="16"/>
      <c r="BR471" s="16"/>
      <c r="BS471" s="16"/>
      <c r="BT471" s="16"/>
      <c r="BU471" s="16"/>
      <c r="BV471" s="16"/>
      <c r="BW471" s="16"/>
      <c r="BX471" s="16"/>
      <c r="BY471" s="16"/>
      <c r="BZ471" s="16"/>
      <c r="CA471" s="16"/>
      <c r="CB471" s="16"/>
      <c r="CC471" s="16"/>
      <c r="CD471" s="16"/>
      <c r="CE471" s="16"/>
      <c r="CF471" s="16"/>
      <c r="CG471" s="16"/>
      <c r="CH471" s="16"/>
      <c r="CI471" s="16"/>
      <c r="CJ471" s="16"/>
      <c r="CK471" s="16"/>
      <c r="CL471" s="16"/>
      <c r="CM471" s="16"/>
      <c r="CN471" s="16"/>
      <c r="CO471" s="16"/>
      <c r="CP471" s="16"/>
      <c r="CQ471" s="16"/>
      <c r="CR471" s="16"/>
      <c r="CS471" s="16"/>
      <c r="CT471" s="16"/>
      <c r="CU471" s="16"/>
      <c r="CV471" s="16"/>
      <c r="CW471" s="16"/>
      <c r="CX471" s="16"/>
      <c r="CY471" s="16"/>
      <c r="CZ471" s="16"/>
      <c r="DA471" s="16"/>
      <c r="DB471" s="16"/>
      <c r="DC471" s="16"/>
      <c r="DD471" s="16"/>
      <c r="DE471" s="16"/>
      <c r="DF471" s="16"/>
      <c r="DG471" s="16"/>
      <c r="DH471" s="16"/>
      <c r="DI471" s="16"/>
      <c r="DJ471" s="16"/>
      <c r="DK471" s="16"/>
      <c r="DL471" s="16"/>
      <c r="DM471" s="16"/>
      <c r="DN471" s="16"/>
      <c r="DO471" s="16"/>
      <c r="DP471" s="16"/>
      <c r="DQ471" s="16"/>
      <c r="DR471" s="16"/>
      <c r="DS471" s="16"/>
      <c r="DT471" s="16"/>
      <c r="DU471" s="16"/>
      <c r="DV471" s="16"/>
      <c r="DW471" s="16"/>
      <c r="DX471" s="16"/>
      <c r="DY471" s="16"/>
    </row>
    <row r="472" spans="1:129" s="27" customFormat="1" ht="16.5" x14ac:dyDescent="0.25">
      <c r="A472" s="51"/>
      <c r="B472" s="59" t="s">
        <v>319</v>
      </c>
      <c r="C472" s="53">
        <v>2016</v>
      </c>
      <c r="D472" s="60">
        <v>0.4</v>
      </c>
      <c r="E472" s="54">
        <v>35</v>
      </c>
      <c r="F472" s="54">
        <v>158</v>
      </c>
      <c r="G472" s="54">
        <v>43.040480000000002</v>
      </c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  <c r="BR472" s="16"/>
      <c r="BS472" s="16"/>
      <c r="BT472" s="16"/>
      <c r="BU472" s="16"/>
      <c r="BV472" s="16"/>
      <c r="BW472" s="16"/>
      <c r="BX472" s="16"/>
      <c r="BY472" s="16"/>
      <c r="BZ472" s="16"/>
      <c r="CA472" s="16"/>
      <c r="CB472" s="16"/>
      <c r="CC472" s="16"/>
      <c r="CD472" s="16"/>
      <c r="CE472" s="16"/>
      <c r="CF472" s="16"/>
      <c r="CG472" s="16"/>
      <c r="CH472" s="16"/>
      <c r="CI472" s="16"/>
      <c r="CJ472" s="16"/>
      <c r="CK472" s="16"/>
      <c r="CL472" s="16"/>
      <c r="CM472" s="16"/>
      <c r="CN472" s="16"/>
      <c r="CO472" s="16"/>
      <c r="CP472" s="16"/>
      <c r="CQ472" s="16"/>
      <c r="CR472" s="16"/>
      <c r="CS472" s="16"/>
      <c r="CT472" s="16"/>
      <c r="CU472" s="16"/>
      <c r="CV472" s="16"/>
      <c r="CW472" s="16"/>
      <c r="CX472" s="16"/>
      <c r="CY472" s="16"/>
      <c r="CZ472" s="16"/>
      <c r="DA472" s="16"/>
      <c r="DB472" s="16"/>
      <c r="DC472" s="16"/>
      <c r="DD472" s="16"/>
      <c r="DE472" s="16"/>
      <c r="DF472" s="16"/>
      <c r="DG472" s="16"/>
      <c r="DH472" s="16"/>
      <c r="DI472" s="16"/>
      <c r="DJ472" s="16"/>
      <c r="DK472" s="16"/>
      <c r="DL472" s="16"/>
      <c r="DM472" s="16"/>
      <c r="DN472" s="16"/>
      <c r="DO472" s="16"/>
      <c r="DP472" s="16"/>
      <c r="DQ472" s="16"/>
      <c r="DR472" s="16"/>
      <c r="DS472" s="16"/>
      <c r="DT472" s="16"/>
      <c r="DU472" s="16"/>
      <c r="DV472" s="16"/>
      <c r="DW472" s="16"/>
      <c r="DX472" s="16"/>
      <c r="DY472" s="16"/>
    </row>
    <row r="473" spans="1:129" s="27" customFormat="1" ht="16.5" x14ac:dyDescent="0.25">
      <c r="A473" s="51"/>
      <c r="B473" s="59" t="s">
        <v>320</v>
      </c>
      <c r="C473" s="53">
        <v>2016</v>
      </c>
      <c r="D473" s="60">
        <v>0.4</v>
      </c>
      <c r="E473" s="54">
        <v>340</v>
      </c>
      <c r="F473" s="54">
        <v>158</v>
      </c>
      <c r="G473" s="54">
        <v>10.02154</v>
      </c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6"/>
      <c r="BG473" s="16"/>
      <c r="BH473" s="16"/>
      <c r="BI473" s="16"/>
      <c r="BJ473" s="16"/>
      <c r="BK473" s="16"/>
      <c r="BL473" s="16"/>
      <c r="BM473" s="16"/>
      <c r="BN473" s="16"/>
      <c r="BO473" s="16"/>
      <c r="BP473" s="16"/>
      <c r="BQ473" s="16"/>
      <c r="BR473" s="16"/>
      <c r="BS473" s="16"/>
      <c r="BT473" s="16"/>
      <c r="BU473" s="16"/>
      <c r="BV473" s="16"/>
      <c r="BW473" s="16"/>
      <c r="BX473" s="16"/>
      <c r="BY473" s="16"/>
      <c r="BZ473" s="16"/>
      <c r="CA473" s="16"/>
      <c r="CB473" s="16"/>
      <c r="CC473" s="16"/>
      <c r="CD473" s="16"/>
      <c r="CE473" s="16"/>
      <c r="CF473" s="16"/>
      <c r="CG473" s="16"/>
      <c r="CH473" s="16"/>
      <c r="CI473" s="16"/>
      <c r="CJ473" s="16"/>
      <c r="CK473" s="16"/>
      <c r="CL473" s="16"/>
      <c r="CM473" s="16"/>
      <c r="CN473" s="16"/>
      <c r="CO473" s="16"/>
      <c r="CP473" s="16"/>
      <c r="CQ473" s="16"/>
      <c r="CR473" s="16"/>
      <c r="CS473" s="16"/>
      <c r="CT473" s="16"/>
      <c r="CU473" s="16"/>
      <c r="CV473" s="16"/>
      <c r="CW473" s="16"/>
      <c r="CX473" s="16"/>
      <c r="CY473" s="16"/>
      <c r="CZ473" s="16"/>
      <c r="DA473" s="16"/>
      <c r="DB473" s="16"/>
      <c r="DC473" s="16"/>
      <c r="DD473" s="16"/>
      <c r="DE473" s="16"/>
      <c r="DF473" s="16"/>
      <c r="DG473" s="16"/>
      <c r="DH473" s="16"/>
      <c r="DI473" s="16"/>
      <c r="DJ473" s="16"/>
      <c r="DK473" s="16"/>
      <c r="DL473" s="16"/>
      <c r="DM473" s="16"/>
      <c r="DN473" s="16"/>
      <c r="DO473" s="16"/>
      <c r="DP473" s="16"/>
      <c r="DQ473" s="16"/>
      <c r="DR473" s="16"/>
      <c r="DS473" s="16"/>
      <c r="DT473" s="16"/>
      <c r="DU473" s="16"/>
      <c r="DV473" s="16"/>
      <c r="DW473" s="16"/>
      <c r="DX473" s="16"/>
      <c r="DY473" s="16"/>
    </row>
    <row r="474" spans="1:129" s="27" customFormat="1" ht="16.5" x14ac:dyDescent="0.25">
      <c r="A474" s="51"/>
      <c r="B474" s="59" t="s">
        <v>321</v>
      </c>
      <c r="C474" s="53">
        <v>2016</v>
      </c>
      <c r="D474" s="60">
        <v>0.4</v>
      </c>
      <c r="E474" s="54">
        <v>135</v>
      </c>
      <c r="F474" s="54">
        <v>158</v>
      </c>
      <c r="G474" s="54">
        <v>409.58506999999997</v>
      </c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/>
      <c r="BO474" s="16"/>
      <c r="BP474" s="16"/>
      <c r="BQ474" s="16"/>
      <c r="BR474" s="16"/>
      <c r="BS474" s="16"/>
      <c r="BT474" s="16"/>
      <c r="BU474" s="16"/>
      <c r="BV474" s="16"/>
      <c r="BW474" s="16"/>
      <c r="BX474" s="16"/>
      <c r="BY474" s="16"/>
      <c r="BZ474" s="16"/>
      <c r="CA474" s="16"/>
      <c r="CB474" s="16"/>
      <c r="CC474" s="16"/>
      <c r="CD474" s="16"/>
      <c r="CE474" s="16"/>
      <c r="CF474" s="16"/>
      <c r="CG474" s="16"/>
      <c r="CH474" s="16"/>
      <c r="CI474" s="16"/>
      <c r="CJ474" s="16"/>
      <c r="CK474" s="16"/>
      <c r="CL474" s="16"/>
      <c r="CM474" s="16"/>
      <c r="CN474" s="16"/>
      <c r="CO474" s="16"/>
      <c r="CP474" s="16"/>
      <c r="CQ474" s="16"/>
      <c r="CR474" s="16"/>
      <c r="CS474" s="16"/>
      <c r="CT474" s="16"/>
      <c r="CU474" s="16"/>
      <c r="CV474" s="16"/>
      <c r="CW474" s="16"/>
      <c r="CX474" s="16"/>
      <c r="CY474" s="16"/>
      <c r="CZ474" s="16"/>
      <c r="DA474" s="16"/>
      <c r="DB474" s="16"/>
      <c r="DC474" s="16"/>
      <c r="DD474" s="16"/>
      <c r="DE474" s="16"/>
      <c r="DF474" s="16"/>
      <c r="DG474" s="16"/>
      <c r="DH474" s="16"/>
      <c r="DI474" s="16"/>
      <c r="DJ474" s="16"/>
      <c r="DK474" s="16"/>
      <c r="DL474" s="16"/>
      <c r="DM474" s="16"/>
      <c r="DN474" s="16"/>
      <c r="DO474" s="16"/>
      <c r="DP474" s="16"/>
      <c r="DQ474" s="16"/>
      <c r="DR474" s="16"/>
      <c r="DS474" s="16"/>
      <c r="DT474" s="16"/>
      <c r="DU474" s="16"/>
      <c r="DV474" s="16"/>
      <c r="DW474" s="16"/>
      <c r="DX474" s="16"/>
      <c r="DY474" s="16"/>
    </row>
    <row r="475" spans="1:129" s="27" customFormat="1" ht="16.5" x14ac:dyDescent="0.25">
      <c r="A475" s="51"/>
      <c r="B475" s="59" t="s">
        <v>322</v>
      </c>
      <c r="C475" s="53">
        <v>2016</v>
      </c>
      <c r="D475" s="60">
        <v>0.4</v>
      </c>
      <c r="E475" s="54">
        <v>45</v>
      </c>
      <c r="F475" s="54">
        <v>158</v>
      </c>
      <c r="G475" s="54">
        <v>2.1962899999999999</v>
      </c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6"/>
      <c r="BG475" s="16"/>
      <c r="BH475" s="16"/>
      <c r="BI475" s="16"/>
      <c r="BJ475" s="16"/>
      <c r="BK475" s="16"/>
      <c r="BL475" s="16"/>
      <c r="BM475" s="16"/>
      <c r="BN475" s="16"/>
      <c r="BO475" s="16"/>
      <c r="BP475" s="16"/>
      <c r="BQ475" s="16"/>
      <c r="BR475" s="16"/>
      <c r="BS475" s="16"/>
      <c r="BT475" s="16"/>
      <c r="BU475" s="16"/>
      <c r="BV475" s="16"/>
      <c r="BW475" s="16"/>
      <c r="BX475" s="16"/>
      <c r="BY475" s="16"/>
      <c r="BZ475" s="16"/>
      <c r="CA475" s="16"/>
      <c r="CB475" s="16"/>
      <c r="CC475" s="16"/>
      <c r="CD475" s="16"/>
      <c r="CE475" s="16"/>
      <c r="CF475" s="16"/>
      <c r="CG475" s="16"/>
      <c r="CH475" s="16"/>
      <c r="CI475" s="16"/>
      <c r="CJ475" s="16"/>
      <c r="CK475" s="16"/>
      <c r="CL475" s="16"/>
      <c r="CM475" s="16"/>
      <c r="CN475" s="16"/>
      <c r="CO475" s="16"/>
      <c r="CP475" s="16"/>
      <c r="CQ475" s="16"/>
      <c r="CR475" s="16"/>
      <c r="CS475" s="16"/>
      <c r="CT475" s="16"/>
      <c r="CU475" s="16"/>
      <c r="CV475" s="16"/>
      <c r="CW475" s="16"/>
      <c r="CX475" s="16"/>
      <c r="CY475" s="16"/>
      <c r="CZ475" s="16"/>
      <c r="DA475" s="16"/>
      <c r="DB475" s="16"/>
      <c r="DC475" s="16"/>
      <c r="DD475" s="16"/>
      <c r="DE475" s="16"/>
      <c r="DF475" s="16"/>
      <c r="DG475" s="16"/>
      <c r="DH475" s="16"/>
      <c r="DI475" s="16"/>
      <c r="DJ475" s="16"/>
      <c r="DK475" s="16"/>
      <c r="DL475" s="16"/>
      <c r="DM475" s="16"/>
      <c r="DN475" s="16"/>
      <c r="DO475" s="16"/>
      <c r="DP475" s="16"/>
      <c r="DQ475" s="16"/>
      <c r="DR475" s="16"/>
      <c r="DS475" s="16"/>
      <c r="DT475" s="16"/>
      <c r="DU475" s="16"/>
      <c r="DV475" s="16"/>
      <c r="DW475" s="16"/>
      <c r="DX475" s="16"/>
      <c r="DY475" s="16"/>
    </row>
    <row r="476" spans="1:129" s="27" customFormat="1" ht="16.5" x14ac:dyDescent="0.25">
      <c r="A476" s="51"/>
      <c r="B476" s="59" t="s">
        <v>323</v>
      </c>
      <c r="C476" s="53">
        <v>2016</v>
      </c>
      <c r="D476" s="60">
        <v>0.4</v>
      </c>
      <c r="E476" s="54">
        <v>20</v>
      </c>
      <c r="F476" s="54">
        <v>158</v>
      </c>
      <c r="G476" s="54">
        <v>152.04748000000001</v>
      </c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/>
      <c r="BO476" s="16"/>
      <c r="BP476" s="16"/>
      <c r="BQ476" s="16"/>
      <c r="BR476" s="16"/>
      <c r="BS476" s="16"/>
      <c r="BT476" s="16"/>
      <c r="BU476" s="16"/>
      <c r="BV476" s="16"/>
      <c r="BW476" s="16"/>
      <c r="BX476" s="16"/>
      <c r="BY476" s="16"/>
      <c r="BZ476" s="16"/>
      <c r="CA476" s="16"/>
      <c r="CB476" s="16"/>
      <c r="CC476" s="16"/>
      <c r="CD476" s="16"/>
      <c r="CE476" s="16"/>
      <c r="CF476" s="16"/>
      <c r="CG476" s="16"/>
      <c r="CH476" s="16"/>
      <c r="CI476" s="16"/>
      <c r="CJ476" s="16"/>
      <c r="CK476" s="16"/>
      <c r="CL476" s="16"/>
      <c r="CM476" s="16"/>
      <c r="CN476" s="16"/>
      <c r="CO476" s="16"/>
      <c r="CP476" s="16"/>
      <c r="CQ476" s="16"/>
      <c r="CR476" s="16"/>
      <c r="CS476" s="16"/>
      <c r="CT476" s="16"/>
      <c r="CU476" s="16"/>
      <c r="CV476" s="16"/>
      <c r="CW476" s="16"/>
      <c r="CX476" s="16"/>
      <c r="CY476" s="16"/>
      <c r="CZ476" s="16"/>
      <c r="DA476" s="16"/>
      <c r="DB476" s="16"/>
      <c r="DC476" s="16"/>
      <c r="DD476" s="16"/>
      <c r="DE476" s="16"/>
      <c r="DF476" s="16"/>
      <c r="DG476" s="16"/>
      <c r="DH476" s="16"/>
      <c r="DI476" s="16"/>
      <c r="DJ476" s="16"/>
      <c r="DK476" s="16"/>
      <c r="DL476" s="16"/>
      <c r="DM476" s="16"/>
      <c r="DN476" s="16"/>
      <c r="DO476" s="16"/>
      <c r="DP476" s="16"/>
      <c r="DQ476" s="16"/>
      <c r="DR476" s="16"/>
      <c r="DS476" s="16"/>
      <c r="DT476" s="16"/>
      <c r="DU476" s="16"/>
      <c r="DV476" s="16"/>
      <c r="DW476" s="16"/>
      <c r="DX476" s="16"/>
      <c r="DY476" s="16"/>
    </row>
    <row r="477" spans="1:129" s="27" customFormat="1" ht="16.5" x14ac:dyDescent="0.25">
      <c r="A477" s="51"/>
      <c r="B477" s="59" t="s">
        <v>324</v>
      </c>
      <c r="C477" s="53">
        <v>2016</v>
      </c>
      <c r="D477" s="60">
        <v>0.4</v>
      </c>
      <c r="E477" s="54">
        <v>30</v>
      </c>
      <c r="F477" s="54">
        <v>158</v>
      </c>
      <c r="G477" s="54">
        <v>3.2266999999999997</v>
      </c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6"/>
      <c r="BG477" s="16"/>
      <c r="BH477" s="16"/>
      <c r="BI477" s="16"/>
      <c r="BJ477" s="16"/>
      <c r="BK477" s="16"/>
      <c r="BL477" s="16"/>
      <c r="BM477" s="16"/>
      <c r="BN477" s="16"/>
      <c r="BO477" s="16"/>
      <c r="BP477" s="16"/>
      <c r="BQ477" s="16"/>
      <c r="BR477" s="16"/>
      <c r="BS477" s="16"/>
      <c r="BT477" s="16"/>
      <c r="BU477" s="16"/>
      <c r="BV477" s="16"/>
      <c r="BW477" s="16"/>
      <c r="BX477" s="16"/>
      <c r="BY477" s="16"/>
      <c r="BZ477" s="16"/>
      <c r="CA477" s="16"/>
      <c r="CB477" s="16"/>
      <c r="CC477" s="16"/>
      <c r="CD477" s="16"/>
      <c r="CE477" s="16"/>
      <c r="CF477" s="16"/>
      <c r="CG477" s="16"/>
      <c r="CH477" s="16"/>
      <c r="CI477" s="16"/>
      <c r="CJ477" s="16"/>
      <c r="CK477" s="16"/>
      <c r="CL477" s="16"/>
      <c r="CM477" s="16"/>
      <c r="CN477" s="16"/>
      <c r="CO477" s="16"/>
      <c r="CP477" s="16"/>
      <c r="CQ477" s="16"/>
      <c r="CR477" s="16"/>
      <c r="CS477" s="16"/>
      <c r="CT477" s="16"/>
      <c r="CU477" s="16"/>
      <c r="CV477" s="16"/>
      <c r="CW477" s="16"/>
      <c r="CX477" s="16"/>
      <c r="CY477" s="16"/>
      <c r="CZ477" s="16"/>
      <c r="DA477" s="16"/>
      <c r="DB477" s="16"/>
      <c r="DC477" s="16"/>
      <c r="DD477" s="16"/>
      <c r="DE477" s="16"/>
      <c r="DF477" s="16"/>
      <c r="DG477" s="16"/>
      <c r="DH477" s="16"/>
      <c r="DI477" s="16"/>
      <c r="DJ477" s="16"/>
      <c r="DK477" s="16"/>
      <c r="DL477" s="16"/>
      <c r="DM477" s="16"/>
      <c r="DN477" s="16"/>
      <c r="DO477" s="16"/>
      <c r="DP477" s="16"/>
      <c r="DQ477" s="16"/>
      <c r="DR477" s="16"/>
      <c r="DS477" s="16"/>
      <c r="DT477" s="16"/>
      <c r="DU477" s="16"/>
      <c r="DV477" s="16"/>
      <c r="DW477" s="16"/>
      <c r="DX477" s="16"/>
      <c r="DY477" s="16"/>
    </row>
    <row r="478" spans="1:129" s="27" customFormat="1" ht="16.5" x14ac:dyDescent="0.25">
      <c r="A478" s="51"/>
      <c r="B478" s="59" t="s">
        <v>325</v>
      </c>
      <c r="C478" s="53">
        <v>2016</v>
      </c>
      <c r="D478" s="60">
        <v>0.4</v>
      </c>
      <c r="E478" s="54">
        <v>131</v>
      </c>
      <c r="F478" s="54">
        <v>158</v>
      </c>
      <c r="G478" s="54">
        <v>10.585319999999999</v>
      </c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6"/>
      <c r="BG478" s="16"/>
      <c r="BH478" s="16"/>
      <c r="BI478" s="16"/>
      <c r="BJ478" s="16"/>
      <c r="BK478" s="16"/>
      <c r="BL478" s="16"/>
      <c r="BM478" s="16"/>
      <c r="BN478" s="16"/>
      <c r="BO478" s="16"/>
      <c r="BP478" s="16"/>
      <c r="BQ478" s="16"/>
      <c r="BR478" s="16"/>
      <c r="BS478" s="16"/>
      <c r="BT478" s="16"/>
      <c r="BU478" s="16"/>
      <c r="BV478" s="16"/>
      <c r="BW478" s="16"/>
      <c r="BX478" s="16"/>
      <c r="BY478" s="16"/>
      <c r="BZ478" s="16"/>
      <c r="CA478" s="16"/>
      <c r="CB478" s="16"/>
      <c r="CC478" s="16"/>
      <c r="CD478" s="16"/>
      <c r="CE478" s="16"/>
      <c r="CF478" s="16"/>
      <c r="CG478" s="16"/>
      <c r="CH478" s="16"/>
      <c r="CI478" s="16"/>
      <c r="CJ478" s="16"/>
      <c r="CK478" s="16"/>
      <c r="CL478" s="16"/>
      <c r="CM478" s="16"/>
      <c r="CN478" s="16"/>
      <c r="CO478" s="16"/>
      <c r="CP478" s="16"/>
      <c r="CQ478" s="16"/>
      <c r="CR478" s="16"/>
      <c r="CS478" s="16"/>
      <c r="CT478" s="16"/>
      <c r="CU478" s="16"/>
      <c r="CV478" s="16"/>
      <c r="CW478" s="16"/>
      <c r="CX478" s="16"/>
      <c r="CY478" s="16"/>
      <c r="CZ478" s="16"/>
      <c r="DA478" s="16"/>
      <c r="DB478" s="16"/>
      <c r="DC478" s="16"/>
      <c r="DD478" s="16"/>
      <c r="DE478" s="16"/>
      <c r="DF478" s="16"/>
      <c r="DG478" s="16"/>
      <c r="DH478" s="16"/>
      <c r="DI478" s="16"/>
      <c r="DJ478" s="16"/>
      <c r="DK478" s="16"/>
      <c r="DL478" s="16"/>
      <c r="DM478" s="16"/>
      <c r="DN478" s="16"/>
      <c r="DO478" s="16"/>
      <c r="DP478" s="16"/>
      <c r="DQ478" s="16"/>
      <c r="DR478" s="16"/>
      <c r="DS478" s="16"/>
      <c r="DT478" s="16"/>
      <c r="DU478" s="16"/>
      <c r="DV478" s="16"/>
      <c r="DW478" s="16"/>
      <c r="DX478" s="16"/>
      <c r="DY478" s="16"/>
    </row>
    <row r="479" spans="1:129" s="27" customFormat="1" ht="16.5" x14ac:dyDescent="0.25">
      <c r="A479" s="51"/>
      <c r="B479" s="59" t="s">
        <v>326</v>
      </c>
      <c r="C479" s="53">
        <v>2016</v>
      </c>
      <c r="D479" s="60">
        <v>0.4</v>
      </c>
      <c r="E479" s="54">
        <v>33</v>
      </c>
      <c r="F479" s="54">
        <v>158</v>
      </c>
      <c r="G479" s="54">
        <v>45.341800000000006</v>
      </c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6"/>
      <c r="BG479" s="16"/>
      <c r="BH479" s="16"/>
      <c r="BI479" s="16"/>
      <c r="BJ479" s="16"/>
      <c r="BK479" s="16"/>
      <c r="BL479" s="16"/>
      <c r="BM479" s="16"/>
      <c r="BN479" s="16"/>
      <c r="BO479" s="16"/>
      <c r="BP479" s="16"/>
      <c r="BQ479" s="16"/>
      <c r="BR479" s="16"/>
      <c r="BS479" s="16"/>
      <c r="BT479" s="16"/>
      <c r="BU479" s="16"/>
      <c r="BV479" s="16"/>
      <c r="BW479" s="16"/>
      <c r="BX479" s="16"/>
      <c r="BY479" s="16"/>
      <c r="BZ479" s="16"/>
      <c r="CA479" s="16"/>
      <c r="CB479" s="16"/>
      <c r="CC479" s="16"/>
      <c r="CD479" s="16"/>
      <c r="CE479" s="16"/>
      <c r="CF479" s="16"/>
      <c r="CG479" s="16"/>
      <c r="CH479" s="16"/>
      <c r="CI479" s="16"/>
      <c r="CJ479" s="16"/>
      <c r="CK479" s="16"/>
      <c r="CL479" s="16"/>
      <c r="CM479" s="16"/>
      <c r="CN479" s="16"/>
      <c r="CO479" s="16"/>
      <c r="CP479" s="16"/>
      <c r="CQ479" s="16"/>
      <c r="CR479" s="16"/>
      <c r="CS479" s="16"/>
      <c r="CT479" s="16"/>
      <c r="CU479" s="16"/>
      <c r="CV479" s="16"/>
      <c r="CW479" s="16"/>
      <c r="CX479" s="16"/>
      <c r="CY479" s="16"/>
      <c r="CZ479" s="16"/>
      <c r="DA479" s="16"/>
      <c r="DB479" s="16"/>
      <c r="DC479" s="16"/>
      <c r="DD479" s="16"/>
      <c r="DE479" s="16"/>
      <c r="DF479" s="16"/>
      <c r="DG479" s="16"/>
      <c r="DH479" s="16"/>
      <c r="DI479" s="16"/>
      <c r="DJ479" s="16"/>
      <c r="DK479" s="16"/>
      <c r="DL479" s="16"/>
      <c r="DM479" s="16"/>
      <c r="DN479" s="16"/>
      <c r="DO479" s="16"/>
      <c r="DP479" s="16"/>
      <c r="DQ479" s="16"/>
      <c r="DR479" s="16"/>
      <c r="DS479" s="16"/>
      <c r="DT479" s="16"/>
      <c r="DU479" s="16"/>
      <c r="DV479" s="16"/>
      <c r="DW479" s="16"/>
      <c r="DX479" s="16"/>
      <c r="DY479" s="16"/>
    </row>
    <row r="480" spans="1:129" s="27" customFormat="1" ht="16.5" x14ac:dyDescent="0.25">
      <c r="A480" s="51"/>
      <c r="B480" s="59" t="s">
        <v>327</v>
      </c>
      <c r="C480" s="53">
        <v>2016</v>
      </c>
      <c r="D480" s="60">
        <v>0.4</v>
      </c>
      <c r="E480" s="54">
        <v>584</v>
      </c>
      <c r="F480" s="54">
        <v>158</v>
      </c>
      <c r="G480" s="54">
        <v>253.39571000000001</v>
      </c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6"/>
      <c r="BG480" s="16"/>
      <c r="BH480" s="16"/>
      <c r="BI480" s="16"/>
      <c r="BJ480" s="16"/>
      <c r="BK480" s="16"/>
      <c r="BL480" s="16"/>
      <c r="BM480" s="16"/>
      <c r="BN480" s="16"/>
      <c r="BO480" s="16"/>
      <c r="BP480" s="16"/>
      <c r="BQ480" s="16"/>
      <c r="BR480" s="16"/>
      <c r="BS480" s="16"/>
      <c r="BT480" s="16"/>
      <c r="BU480" s="16"/>
      <c r="BV480" s="16"/>
      <c r="BW480" s="16"/>
      <c r="BX480" s="16"/>
      <c r="BY480" s="16"/>
      <c r="BZ480" s="16"/>
      <c r="CA480" s="16"/>
      <c r="CB480" s="16"/>
      <c r="CC480" s="16"/>
      <c r="CD480" s="16"/>
      <c r="CE480" s="16"/>
      <c r="CF480" s="16"/>
      <c r="CG480" s="16"/>
      <c r="CH480" s="16"/>
      <c r="CI480" s="16"/>
      <c r="CJ480" s="16"/>
      <c r="CK480" s="16"/>
      <c r="CL480" s="16"/>
      <c r="CM480" s="16"/>
      <c r="CN480" s="16"/>
      <c r="CO480" s="16"/>
      <c r="CP480" s="16"/>
      <c r="CQ480" s="16"/>
      <c r="CR480" s="16"/>
      <c r="CS480" s="16"/>
      <c r="CT480" s="16"/>
      <c r="CU480" s="16"/>
      <c r="CV480" s="16"/>
      <c r="CW480" s="16"/>
      <c r="CX480" s="16"/>
      <c r="CY480" s="16"/>
      <c r="CZ480" s="16"/>
      <c r="DA480" s="16"/>
      <c r="DB480" s="16"/>
      <c r="DC480" s="16"/>
      <c r="DD480" s="16"/>
      <c r="DE480" s="16"/>
      <c r="DF480" s="16"/>
      <c r="DG480" s="16"/>
      <c r="DH480" s="16"/>
      <c r="DI480" s="16"/>
      <c r="DJ480" s="16"/>
      <c r="DK480" s="16"/>
      <c r="DL480" s="16"/>
      <c r="DM480" s="16"/>
      <c r="DN480" s="16"/>
      <c r="DO480" s="16"/>
      <c r="DP480" s="16"/>
      <c r="DQ480" s="16"/>
      <c r="DR480" s="16"/>
      <c r="DS480" s="16"/>
      <c r="DT480" s="16"/>
      <c r="DU480" s="16"/>
      <c r="DV480" s="16"/>
      <c r="DW480" s="16"/>
      <c r="DX480" s="16"/>
      <c r="DY480" s="16"/>
    </row>
    <row r="481" spans="1:129" s="27" customFormat="1" ht="16.5" x14ac:dyDescent="0.25">
      <c r="A481" s="51"/>
      <c r="B481" s="59" t="s">
        <v>328</v>
      </c>
      <c r="C481" s="53">
        <v>2016</v>
      </c>
      <c r="D481" s="60">
        <v>0.4</v>
      </c>
      <c r="E481" s="54">
        <v>270</v>
      </c>
      <c r="F481" s="54">
        <v>158</v>
      </c>
      <c r="G481" s="54">
        <v>411.14211</v>
      </c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BV481" s="16"/>
      <c r="BW481" s="16"/>
      <c r="BX481" s="16"/>
      <c r="BY481" s="16"/>
      <c r="BZ481" s="16"/>
      <c r="CA481" s="16"/>
      <c r="CB481" s="16"/>
      <c r="CC481" s="16"/>
      <c r="CD481" s="16"/>
      <c r="CE481" s="16"/>
      <c r="CF481" s="16"/>
      <c r="CG481" s="16"/>
      <c r="CH481" s="16"/>
      <c r="CI481" s="16"/>
      <c r="CJ481" s="16"/>
      <c r="CK481" s="16"/>
      <c r="CL481" s="16"/>
      <c r="CM481" s="16"/>
      <c r="CN481" s="16"/>
      <c r="CO481" s="16"/>
      <c r="CP481" s="16"/>
      <c r="CQ481" s="16"/>
      <c r="CR481" s="16"/>
      <c r="CS481" s="16"/>
      <c r="CT481" s="16"/>
      <c r="CU481" s="16"/>
      <c r="CV481" s="16"/>
      <c r="CW481" s="16"/>
      <c r="CX481" s="16"/>
      <c r="CY481" s="16"/>
      <c r="CZ481" s="16"/>
      <c r="DA481" s="16"/>
      <c r="DB481" s="16"/>
      <c r="DC481" s="16"/>
      <c r="DD481" s="16"/>
      <c r="DE481" s="16"/>
      <c r="DF481" s="16"/>
      <c r="DG481" s="16"/>
      <c r="DH481" s="16"/>
      <c r="DI481" s="16"/>
      <c r="DJ481" s="16"/>
      <c r="DK481" s="16"/>
      <c r="DL481" s="16"/>
      <c r="DM481" s="16"/>
      <c r="DN481" s="16"/>
      <c r="DO481" s="16"/>
      <c r="DP481" s="16"/>
      <c r="DQ481" s="16"/>
      <c r="DR481" s="16"/>
      <c r="DS481" s="16"/>
      <c r="DT481" s="16"/>
      <c r="DU481" s="16"/>
      <c r="DV481" s="16"/>
      <c r="DW481" s="16"/>
      <c r="DX481" s="16"/>
      <c r="DY481" s="16"/>
    </row>
    <row r="482" spans="1:129" s="27" customFormat="1" ht="16.5" x14ac:dyDescent="0.25">
      <c r="A482" s="51"/>
      <c r="B482" s="59" t="s">
        <v>329</v>
      </c>
      <c r="C482" s="53">
        <v>2016</v>
      </c>
      <c r="D482" s="60">
        <v>0.4</v>
      </c>
      <c r="E482" s="54">
        <v>109</v>
      </c>
      <c r="F482" s="54">
        <v>158</v>
      </c>
      <c r="G482" s="54">
        <v>24.005449999999996</v>
      </c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BV482" s="16"/>
      <c r="BW482" s="16"/>
      <c r="BX482" s="16"/>
      <c r="BY482" s="16"/>
      <c r="BZ482" s="16"/>
      <c r="CA482" s="16"/>
      <c r="CB482" s="16"/>
      <c r="CC482" s="16"/>
      <c r="CD482" s="16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  <c r="CY482" s="16"/>
      <c r="CZ482" s="16"/>
      <c r="DA482" s="16"/>
      <c r="DB482" s="16"/>
      <c r="DC482" s="16"/>
      <c r="DD482" s="16"/>
      <c r="DE482" s="16"/>
      <c r="DF482" s="16"/>
      <c r="DG482" s="16"/>
      <c r="DH482" s="16"/>
      <c r="DI482" s="16"/>
      <c r="DJ482" s="16"/>
      <c r="DK482" s="16"/>
      <c r="DL482" s="16"/>
      <c r="DM482" s="16"/>
      <c r="DN482" s="16"/>
      <c r="DO482" s="16"/>
      <c r="DP482" s="16"/>
      <c r="DQ482" s="16"/>
      <c r="DR482" s="16"/>
      <c r="DS482" s="16"/>
      <c r="DT482" s="16"/>
      <c r="DU482" s="16"/>
      <c r="DV482" s="16"/>
      <c r="DW482" s="16"/>
      <c r="DX482" s="16"/>
      <c r="DY482" s="16"/>
    </row>
    <row r="483" spans="1:129" s="27" customFormat="1" ht="16.5" x14ac:dyDescent="0.25">
      <c r="A483" s="51"/>
      <c r="B483" s="59" t="s">
        <v>330</v>
      </c>
      <c r="C483" s="53">
        <v>2016</v>
      </c>
      <c r="D483" s="60">
        <v>0.4</v>
      </c>
      <c r="E483" s="54">
        <v>306</v>
      </c>
      <c r="F483" s="54">
        <v>158</v>
      </c>
      <c r="G483" s="54">
        <v>152.94477999999998</v>
      </c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  <c r="BN483" s="16"/>
      <c r="BO483" s="16"/>
      <c r="BP483" s="16"/>
      <c r="BQ483" s="16"/>
      <c r="BR483" s="16"/>
      <c r="BS483" s="16"/>
      <c r="BT483" s="16"/>
      <c r="BU483" s="16"/>
      <c r="BV483" s="16"/>
      <c r="BW483" s="16"/>
      <c r="BX483" s="16"/>
      <c r="BY483" s="16"/>
      <c r="BZ483" s="16"/>
      <c r="CA483" s="16"/>
      <c r="CB483" s="16"/>
      <c r="CC483" s="16"/>
      <c r="CD483" s="16"/>
      <c r="CE483" s="16"/>
      <c r="CF483" s="16"/>
      <c r="CG483" s="16"/>
      <c r="CH483" s="16"/>
      <c r="CI483" s="16"/>
      <c r="CJ483" s="16"/>
      <c r="CK483" s="16"/>
      <c r="CL483" s="16"/>
      <c r="CM483" s="16"/>
      <c r="CN483" s="16"/>
      <c r="CO483" s="16"/>
      <c r="CP483" s="16"/>
      <c r="CQ483" s="16"/>
      <c r="CR483" s="16"/>
      <c r="CS483" s="16"/>
      <c r="CT483" s="16"/>
      <c r="CU483" s="16"/>
      <c r="CV483" s="16"/>
      <c r="CW483" s="16"/>
      <c r="CX483" s="16"/>
      <c r="CY483" s="16"/>
      <c r="CZ483" s="16"/>
      <c r="DA483" s="16"/>
      <c r="DB483" s="16"/>
      <c r="DC483" s="16"/>
      <c r="DD483" s="16"/>
      <c r="DE483" s="16"/>
      <c r="DF483" s="16"/>
      <c r="DG483" s="16"/>
      <c r="DH483" s="16"/>
      <c r="DI483" s="16"/>
      <c r="DJ483" s="16"/>
      <c r="DK483" s="16"/>
      <c r="DL483" s="16"/>
      <c r="DM483" s="16"/>
      <c r="DN483" s="16"/>
      <c r="DO483" s="16"/>
      <c r="DP483" s="16"/>
      <c r="DQ483" s="16"/>
      <c r="DR483" s="16"/>
      <c r="DS483" s="16"/>
      <c r="DT483" s="16"/>
      <c r="DU483" s="16"/>
      <c r="DV483" s="16"/>
      <c r="DW483" s="16"/>
      <c r="DX483" s="16"/>
      <c r="DY483" s="16"/>
    </row>
    <row r="484" spans="1:129" s="27" customFormat="1" ht="16.5" x14ac:dyDescent="0.25">
      <c r="A484" s="51"/>
      <c r="B484" s="59" t="s">
        <v>331</v>
      </c>
      <c r="C484" s="53">
        <v>2016</v>
      </c>
      <c r="D484" s="60">
        <v>0.4</v>
      </c>
      <c r="E484" s="54">
        <v>40</v>
      </c>
      <c r="F484" s="54">
        <v>158</v>
      </c>
      <c r="G484" s="54">
        <v>30.50067</v>
      </c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6"/>
      <c r="BG484" s="16"/>
      <c r="BH484" s="16"/>
      <c r="BI484" s="16"/>
      <c r="BJ484" s="16"/>
      <c r="BK484" s="16"/>
      <c r="BL484" s="16"/>
      <c r="BM484" s="16"/>
      <c r="BN484" s="16"/>
      <c r="BO484" s="16"/>
      <c r="BP484" s="16"/>
      <c r="BQ484" s="16"/>
      <c r="BR484" s="16"/>
      <c r="BS484" s="16"/>
      <c r="BT484" s="16"/>
      <c r="BU484" s="16"/>
      <c r="BV484" s="16"/>
      <c r="BW484" s="16"/>
      <c r="BX484" s="16"/>
      <c r="BY484" s="16"/>
      <c r="BZ484" s="16"/>
      <c r="CA484" s="16"/>
      <c r="CB484" s="16"/>
      <c r="CC484" s="16"/>
      <c r="CD484" s="16"/>
      <c r="CE484" s="16"/>
      <c r="CF484" s="16"/>
      <c r="CG484" s="16"/>
      <c r="CH484" s="16"/>
      <c r="CI484" s="16"/>
      <c r="CJ484" s="16"/>
      <c r="CK484" s="16"/>
      <c r="CL484" s="16"/>
      <c r="CM484" s="16"/>
      <c r="CN484" s="16"/>
      <c r="CO484" s="16"/>
      <c r="CP484" s="16"/>
      <c r="CQ484" s="16"/>
      <c r="CR484" s="16"/>
      <c r="CS484" s="16"/>
      <c r="CT484" s="16"/>
      <c r="CU484" s="16"/>
      <c r="CV484" s="16"/>
      <c r="CW484" s="16"/>
      <c r="CX484" s="16"/>
      <c r="CY484" s="16"/>
      <c r="CZ484" s="16"/>
      <c r="DA484" s="16"/>
      <c r="DB484" s="16"/>
      <c r="DC484" s="16"/>
      <c r="DD484" s="16"/>
      <c r="DE484" s="16"/>
      <c r="DF484" s="16"/>
      <c r="DG484" s="16"/>
      <c r="DH484" s="16"/>
      <c r="DI484" s="16"/>
      <c r="DJ484" s="16"/>
      <c r="DK484" s="16"/>
      <c r="DL484" s="16"/>
      <c r="DM484" s="16"/>
      <c r="DN484" s="16"/>
      <c r="DO484" s="16"/>
      <c r="DP484" s="16"/>
      <c r="DQ484" s="16"/>
      <c r="DR484" s="16"/>
      <c r="DS484" s="16"/>
      <c r="DT484" s="16"/>
      <c r="DU484" s="16"/>
      <c r="DV484" s="16"/>
      <c r="DW484" s="16"/>
      <c r="DX484" s="16"/>
      <c r="DY484" s="16"/>
    </row>
    <row r="485" spans="1:129" s="27" customFormat="1" ht="16.5" x14ac:dyDescent="0.25">
      <c r="A485" s="51"/>
      <c r="B485" s="59" t="s">
        <v>332</v>
      </c>
      <c r="C485" s="53">
        <v>2016</v>
      </c>
      <c r="D485" s="60">
        <v>0.4</v>
      </c>
      <c r="E485" s="54">
        <v>175</v>
      </c>
      <c r="F485" s="54">
        <v>158</v>
      </c>
      <c r="G485" s="54">
        <v>64.979689999999991</v>
      </c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BV485" s="16"/>
      <c r="BW485" s="16"/>
      <c r="BX485" s="16"/>
      <c r="BY485" s="16"/>
      <c r="BZ485" s="16"/>
      <c r="CA485" s="16"/>
      <c r="CB485" s="16"/>
      <c r="CC485" s="16"/>
      <c r="CD485" s="16"/>
      <c r="CE485" s="16"/>
      <c r="CF485" s="16"/>
      <c r="CG485" s="16"/>
      <c r="CH485" s="16"/>
      <c r="CI485" s="16"/>
      <c r="CJ485" s="16"/>
      <c r="CK485" s="16"/>
      <c r="CL485" s="16"/>
      <c r="CM485" s="16"/>
      <c r="CN485" s="16"/>
      <c r="CO485" s="16"/>
      <c r="CP485" s="16"/>
      <c r="CQ485" s="16"/>
      <c r="CR485" s="16"/>
      <c r="CS485" s="16"/>
      <c r="CT485" s="16"/>
      <c r="CU485" s="16"/>
      <c r="CV485" s="16"/>
      <c r="CW485" s="16"/>
      <c r="CX485" s="16"/>
      <c r="CY485" s="16"/>
      <c r="CZ485" s="16"/>
      <c r="DA485" s="16"/>
      <c r="DB485" s="16"/>
      <c r="DC485" s="16"/>
      <c r="DD485" s="16"/>
      <c r="DE485" s="16"/>
      <c r="DF485" s="16"/>
      <c r="DG485" s="16"/>
      <c r="DH485" s="16"/>
      <c r="DI485" s="16"/>
      <c r="DJ485" s="16"/>
      <c r="DK485" s="16"/>
      <c r="DL485" s="16"/>
      <c r="DM485" s="16"/>
      <c r="DN485" s="16"/>
      <c r="DO485" s="16"/>
      <c r="DP485" s="16"/>
      <c r="DQ485" s="16"/>
      <c r="DR485" s="16"/>
      <c r="DS485" s="16"/>
      <c r="DT485" s="16"/>
      <c r="DU485" s="16"/>
      <c r="DV485" s="16"/>
      <c r="DW485" s="16"/>
      <c r="DX485" s="16"/>
      <c r="DY485" s="16"/>
    </row>
    <row r="486" spans="1:129" s="27" customFormat="1" ht="16.5" x14ac:dyDescent="0.25">
      <c r="A486" s="51"/>
      <c r="B486" s="59" t="s">
        <v>333</v>
      </c>
      <c r="C486" s="53">
        <v>2016</v>
      </c>
      <c r="D486" s="60">
        <v>0.4</v>
      </c>
      <c r="E486" s="54">
        <v>419</v>
      </c>
      <c r="F486" s="54">
        <v>158</v>
      </c>
      <c r="G486" s="54">
        <v>135.81891000000002</v>
      </c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6"/>
      <c r="BG486" s="16"/>
      <c r="BH486" s="16"/>
      <c r="BI486" s="16"/>
      <c r="BJ486" s="16"/>
      <c r="BK486" s="16"/>
      <c r="BL486" s="16"/>
      <c r="BM486" s="16"/>
      <c r="BN486" s="16"/>
      <c r="BO486" s="16"/>
      <c r="BP486" s="16"/>
      <c r="BQ486" s="16"/>
      <c r="BR486" s="16"/>
      <c r="BS486" s="16"/>
      <c r="BT486" s="16"/>
      <c r="BU486" s="16"/>
      <c r="BV486" s="16"/>
      <c r="BW486" s="16"/>
      <c r="BX486" s="16"/>
      <c r="BY486" s="16"/>
      <c r="BZ486" s="16"/>
      <c r="CA486" s="16"/>
      <c r="CB486" s="16"/>
      <c r="CC486" s="16"/>
      <c r="CD486" s="16"/>
      <c r="CE486" s="16"/>
      <c r="CF486" s="16"/>
      <c r="CG486" s="1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  <c r="CX486" s="16"/>
      <c r="CY486" s="16"/>
      <c r="CZ486" s="16"/>
      <c r="DA486" s="16"/>
      <c r="DB486" s="16"/>
      <c r="DC486" s="16"/>
      <c r="DD486" s="16"/>
      <c r="DE486" s="16"/>
      <c r="DF486" s="16"/>
      <c r="DG486" s="16"/>
      <c r="DH486" s="16"/>
      <c r="DI486" s="16"/>
      <c r="DJ486" s="16"/>
      <c r="DK486" s="16"/>
      <c r="DL486" s="16"/>
      <c r="DM486" s="16"/>
      <c r="DN486" s="16"/>
      <c r="DO486" s="16"/>
      <c r="DP486" s="16"/>
      <c r="DQ486" s="16"/>
      <c r="DR486" s="16"/>
      <c r="DS486" s="16"/>
      <c r="DT486" s="16"/>
      <c r="DU486" s="16"/>
      <c r="DV486" s="16"/>
      <c r="DW486" s="16"/>
      <c r="DX486" s="16"/>
      <c r="DY486" s="16"/>
    </row>
    <row r="487" spans="1:129" s="27" customFormat="1" ht="16.5" x14ac:dyDescent="0.25">
      <c r="A487" s="51"/>
      <c r="B487" s="59" t="s">
        <v>334</v>
      </c>
      <c r="C487" s="53">
        <v>2016</v>
      </c>
      <c r="D487" s="60">
        <v>0.4</v>
      </c>
      <c r="E487" s="54">
        <v>539</v>
      </c>
      <c r="F487" s="54">
        <v>158</v>
      </c>
      <c r="G487" s="54">
        <v>79.235600000000005</v>
      </c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16"/>
      <c r="CZ487" s="16"/>
      <c r="DA487" s="16"/>
      <c r="DB487" s="16"/>
      <c r="DC487" s="16"/>
      <c r="DD487" s="16"/>
      <c r="DE487" s="16"/>
      <c r="DF487" s="16"/>
      <c r="DG487" s="16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</row>
    <row r="488" spans="1:129" s="27" customFormat="1" ht="16.5" x14ac:dyDescent="0.25">
      <c r="A488" s="51"/>
      <c r="B488" s="59" t="s">
        <v>335</v>
      </c>
      <c r="C488" s="53">
        <v>2016</v>
      </c>
      <c r="D488" s="60">
        <v>0.4</v>
      </c>
      <c r="E488" s="54">
        <v>35</v>
      </c>
      <c r="F488" s="54">
        <v>158</v>
      </c>
      <c r="G488" s="54">
        <v>2.2417699999999998</v>
      </c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/>
      <c r="BO488" s="16"/>
      <c r="BP488" s="16"/>
      <c r="BQ488" s="16"/>
      <c r="BR488" s="16"/>
      <c r="BS488" s="16"/>
      <c r="BT488" s="16"/>
      <c r="BU488" s="16"/>
      <c r="BV488" s="16"/>
      <c r="BW488" s="16"/>
      <c r="BX488" s="16"/>
      <c r="BY488" s="16"/>
      <c r="BZ488" s="16"/>
      <c r="CA488" s="16"/>
      <c r="CB488" s="16"/>
      <c r="CC488" s="16"/>
      <c r="CD488" s="16"/>
      <c r="CE488" s="16"/>
      <c r="CF488" s="16"/>
      <c r="CG488" s="16"/>
      <c r="CH488" s="16"/>
      <c r="CI488" s="16"/>
      <c r="CJ488" s="16"/>
      <c r="CK488" s="16"/>
      <c r="CL488" s="16"/>
      <c r="CM488" s="16"/>
      <c r="CN488" s="16"/>
      <c r="CO488" s="16"/>
      <c r="CP488" s="16"/>
      <c r="CQ488" s="16"/>
      <c r="CR488" s="16"/>
      <c r="CS488" s="16"/>
      <c r="CT488" s="16"/>
      <c r="CU488" s="16"/>
      <c r="CV488" s="16"/>
      <c r="CW488" s="16"/>
      <c r="CX488" s="16"/>
      <c r="CY488" s="16"/>
      <c r="CZ488" s="16"/>
      <c r="DA488" s="16"/>
      <c r="DB488" s="16"/>
      <c r="DC488" s="16"/>
      <c r="DD488" s="16"/>
      <c r="DE488" s="16"/>
      <c r="DF488" s="16"/>
      <c r="DG488" s="16"/>
      <c r="DH488" s="16"/>
      <c r="DI488" s="16"/>
      <c r="DJ488" s="16"/>
      <c r="DK488" s="16"/>
      <c r="DL488" s="16"/>
      <c r="DM488" s="16"/>
      <c r="DN488" s="16"/>
      <c r="DO488" s="16"/>
      <c r="DP488" s="16"/>
      <c r="DQ488" s="16"/>
      <c r="DR488" s="16"/>
      <c r="DS488" s="16"/>
      <c r="DT488" s="16"/>
      <c r="DU488" s="16"/>
      <c r="DV488" s="16"/>
      <c r="DW488" s="16"/>
      <c r="DX488" s="16"/>
      <c r="DY488" s="16"/>
    </row>
    <row r="489" spans="1:129" s="27" customFormat="1" ht="16.5" x14ac:dyDescent="0.25">
      <c r="A489" s="51"/>
      <c r="B489" s="59" t="s">
        <v>336</v>
      </c>
      <c r="C489" s="53">
        <v>2016</v>
      </c>
      <c r="D489" s="60">
        <v>0.4</v>
      </c>
      <c r="E489" s="54">
        <v>65</v>
      </c>
      <c r="F489" s="54">
        <v>158</v>
      </c>
      <c r="G489" s="54">
        <v>10.872960000000001</v>
      </c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/>
      <c r="BN489" s="16"/>
      <c r="BO489" s="16"/>
      <c r="BP489" s="16"/>
      <c r="BQ489" s="16"/>
      <c r="BR489" s="16"/>
      <c r="BS489" s="16"/>
      <c r="BT489" s="16"/>
      <c r="BU489" s="16"/>
      <c r="BV489" s="16"/>
      <c r="BW489" s="16"/>
      <c r="BX489" s="16"/>
      <c r="BY489" s="16"/>
      <c r="BZ489" s="16"/>
      <c r="CA489" s="16"/>
      <c r="CB489" s="16"/>
      <c r="CC489" s="16"/>
      <c r="CD489" s="16"/>
      <c r="CE489" s="16"/>
      <c r="CF489" s="16"/>
      <c r="CG489" s="16"/>
      <c r="CH489" s="16"/>
      <c r="CI489" s="16"/>
      <c r="CJ489" s="16"/>
      <c r="CK489" s="16"/>
      <c r="CL489" s="16"/>
      <c r="CM489" s="16"/>
      <c r="CN489" s="16"/>
      <c r="CO489" s="16"/>
      <c r="CP489" s="16"/>
      <c r="CQ489" s="16"/>
      <c r="CR489" s="16"/>
      <c r="CS489" s="16"/>
      <c r="CT489" s="16"/>
      <c r="CU489" s="16"/>
      <c r="CV489" s="16"/>
      <c r="CW489" s="16"/>
      <c r="CX489" s="16"/>
      <c r="CY489" s="16"/>
      <c r="CZ489" s="16"/>
      <c r="DA489" s="16"/>
      <c r="DB489" s="16"/>
      <c r="DC489" s="16"/>
      <c r="DD489" s="16"/>
      <c r="DE489" s="16"/>
      <c r="DF489" s="16"/>
      <c r="DG489" s="16"/>
      <c r="DH489" s="16"/>
      <c r="DI489" s="16"/>
      <c r="DJ489" s="16"/>
      <c r="DK489" s="16"/>
      <c r="DL489" s="16"/>
      <c r="DM489" s="16"/>
      <c r="DN489" s="16"/>
      <c r="DO489" s="16"/>
      <c r="DP489" s="16"/>
      <c r="DQ489" s="16"/>
      <c r="DR489" s="16"/>
      <c r="DS489" s="16"/>
      <c r="DT489" s="16"/>
      <c r="DU489" s="16"/>
      <c r="DV489" s="16"/>
      <c r="DW489" s="16"/>
      <c r="DX489" s="16"/>
      <c r="DY489" s="16"/>
    </row>
    <row r="490" spans="1:129" s="27" customFormat="1" ht="16.5" x14ac:dyDescent="0.25">
      <c r="A490" s="51"/>
      <c r="B490" s="59" t="s">
        <v>337</v>
      </c>
      <c r="C490" s="53">
        <v>2016</v>
      </c>
      <c r="D490" s="60">
        <v>0.4</v>
      </c>
      <c r="E490" s="54">
        <v>155</v>
      </c>
      <c r="F490" s="54">
        <v>158</v>
      </c>
      <c r="G490" s="54">
        <v>212.04181</v>
      </c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  <c r="BR490" s="16"/>
      <c r="BS490" s="16"/>
      <c r="BT490" s="16"/>
      <c r="BU490" s="16"/>
      <c r="BV490" s="16"/>
      <c r="BW490" s="16"/>
      <c r="BX490" s="16"/>
      <c r="BY490" s="16"/>
      <c r="BZ490" s="16"/>
      <c r="CA490" s="16"/>
      <c r="CB490" s="16"/>
      <c r="CC490" s="16"/>
      <c r="CD490" s="16"/>
      <c r="CE490" s="16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  <c r="CY490" s="16"/>
      <c r="CZ490" s="16"/>
      <c r="DA490" s="16"/>
      <c r="DB490" s="16"/>
      <c r="DC490" s="16"/>
      <c r="DD490" s="16"/>
      <c r="DE490" s="16"/>
      <c r="DF490" s="16"/>
      <c r="DG490" s="16"/>
      <c r="DH490" s="16"/>
      <c r="DI490" s="16"/>
      <c r="DJ490" s="16"/>
      <c r="DK490" s="16"/>
      <c r="DL490" s="16"/>
      <c r="DM490" s="16"/>
      <c r="DN490" s="16"/>
      <c r="DO490" s="16"/>
      <c r="DP490" s="16"/>
      <c r="DQ490" s="16"/>
      <c r="DR490" s="16"/>
      <c r="DS490" s="16"/>
      <c r="DT490" s="16"/>
      <c r="DU490" s="16"/>
      <c r="DV490" s="16"/>
      <c r="DW490" s="16"/>
      <c r="DX490" s="16"/>
      <c r="DY490" s="16"/>
    </row>
    <row r="491" spans="1:129" s="27" customFormat="1" ht="16.5" x14ac:dyDescent="0.25">
      <c r="A491" s="51"/>
      <c r="B491" s="59" t="s">
        <v>338</v>
      </c>
      <c r="C491" s="53">
        <v>2016</v>
      </c>
      <c r="D491" s="60">
        <v>0.4</v>
      </c>
      <c r="E491" s="54">
        <v>474</v>
      </c>
      <c r="F491" s="54">
        <v>158</v>
      </c>
      <c r="G491" s="54">
        <v>306.52792999999997</v>
      </c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BV491" s="16"/>
      <c r="BW491" s="16"/>
      <c r="BX491" s="16"/>
      <c r="BY491" s="16"/>
      <c r="BZ491" s="16"/>
      <c r="CA491" s="16"/>
      <c r="CB491" s="16"/>
      <c r="CC491" s="16"/>
      <c r="CD491" s="16"/>
      <c r="CE491" s="16"/>
      <c r="CF491" s="16"/>
      <c r="CG491" s="16"/>
      <c r="CH491" s="16"/>
      <c r="CI491" s="16"/>
      <c r="CJ491" s="16"/>
      <c r="CK491" s="16"/>
      <c r="CL491" s="16"/>
      <c r="CM491" s="16"/>
      <c r="CN491" s="16"/>
      <c r="CO491" s="16"/>
      <c r="CP491" s="16"/>
      <c r="CQ491" s="16"/>
      <c r="CR491" s="16"/>
      <c r="CS491" s="16"/>
      <c r="CT491" s="16"/>
      <c r="CU491" s="16"/>
      <c r="CV491" s="16"/>
      <c r="CW491" s="16"/>
      <c r="CX491" s="16"/>
      <c r="CY491" s="16"/>
      <c r="CZ491" s="16"/>
      <c r="DA491" s="16"/>
      <c r="DB491" s="16"/>
      <c r="DC491" s="16"/>
      <c r="DD491" s="16"/>
      <c r="DE491" s="16"/>
      <c r="DF491" s="16"/>
      <c r="DG491" s="16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</row>
    <row r="492" spans="1:129" s="27" customFormat="1" ht="16.5" x14ac:dyDescent="0.25">
      <c r="A492" s="51"/>
      <c r="B492" s="59" t="s">
        <v>339</v>
      </c>
      <c r="C492" s="53">
        <v>2016</v>
      </c>
      <c r="D492" s="60">
        <v>0.4</v>
      </c>
      <c r="E492" s="54">
        <v>60</v>
      </c>
      <c r="F492" s="54">
        <v>158</v>
      </c>
      <c r="G492" s="54">
        <v>10.29275</v>
      </c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  <c r="BY492" s="16"/>
      <c r="BZ492" s="16"/>
      <c r="CA492" s="16"/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  <c r="CZ492" s="16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  <c r="DN492" s="16"/>
      <c r="DO492" s="16"/>
      <c r="DP492" s="16"/>
      <c r="DQ492" s="16"/>
      <c r="DR492" s="16"/>
      <c r="DS492" s="16"/>
      <c r="DT492" s="16"/>
      <c r="DU492" s="16"/>
      <c r="DV492" s="16"/>
      <c r="DW492" s="16"/>
      <c r="DX492" s="16"/>
      <c r="DY492" s="16"/>
    </row>
    <row r="493" spans="1:129" s="27" customFormat="1" ht="16.5" x14ac:dyDescent="0.25">
      <c r="A493" s="51"/>
      <c r="B493" s="59" t="s">
        <v>340</v>
      </c>
      <c r="C493" s="53">
        <v>2016</v>
      </c>
      <c r="D493" s="60">
        <v>0.4</v>
      </c>
      <c r="E493" s="54">
        <v>300</v>
      </c>
      <c r="F493" s="54">
        <v>158</v>
      </c>
      <c r="G493" s="54">
        <v>14.89166</v>
      </c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/>
      <c r="BO493" s="16"/>
      <c r="BP493" s="16"/>
      <c r="BQ493" s="16"/>
      <c r="BR493" s="16"/>
      <c r="BS493" s="16"/>
      <c r="BT493" s="16"/>
      <c r="BU493" s="16"/>
      <c r="BV493" s="16"/>
      <c r="BW493" s="16"/>
      <c r="BX493" s="16"/>
      <c r="BY493" s="16"/>
      <c r="BZ493" s="16"/>
      <c r="CA493" s="16"/>
      <c r="CB493" s="16"/>
      <c r="CC493" s="16"/>
      <c r="CD493" s="16"/>
      <c r="CE493" s="16"/>
      <c r="CF493" s="16"/>
      <c r="CG493" s="16"/>
      <c r="CH493" s="16"/>
      <c r="CI493" s="16"/>
      <c r="CJ493" s="16"/>
      <c r="CK493" s="16"/>
      <c r="CL493" s="16"/>
      <c r="CM493" s="16"/>
      <c r="CN493" s="16"/>
      <c r="CO493" s="16"/>
      <c r="CP493" s="16"/>
      <c r="CQ493" s="16"/>
      <c r="CR493" s="16"/>
      <c r="CS493" s="16"/>
      <c r="CT493" s="16"/>
      <c r="CU493" s="16"/>
      <c r="CV493" s="16"/>
      <c r="CW493" s="16"/>
      <c r="CX493" s="16"/>
      <c r="CY493" s="16"/>
      <c r="CZ493" s="16"/>
      <c r="DA493" s="16"/>
      <c r="DB493" s="16"/>
      <c r="DC493" s="16"/>
      <c r="DD493" s="16"/>
      <c r="DE493" s="16"/>
      <c r="DF493" s="16"/>
      <c r="DG493" s="16"/>
      <c r="DH493" s="16"/>
      <c r="DI493" s="16"/>
      <c r="DJ493" s="16"/>
      <c r="DK493" s="16"/>
      <c r="DL493" s="16"/>
      <c r="DM493" s="16"/>
      <c r="DN493" s="16"/>
      <c r="DO493" s="16"/>
      <c r="DP493" s="16"/>
      <c r="DQ493" s="16"/>
      <c r="DR493" s="16"/>
      <c r="DS493" s="16"/>
      <c r="DT493" s="16"/>
      <c r="DU493" s="16"/>
      <c r="DV493" s="16"/>
      <c r="DW493" s="16"/>
      <c r="DX493" s="16"/>
      <c r="DY493" s="16"/>
    </row>
    <row r="494" spans="1:129" s="27" customFormat="1" ht="16.5" x14ac:dyDescent="0.25">
      <c r="A494" s="51"/>
      <c r="B494" s="59" t="s">
        <v>341</v>
      </c>
      <c r="C494" s="53">
        <v>2016</v>
      </c>
      <c r="D494" s="60">
        <v>0.4</v>
      </c>
      <c r="E494" s="54">
        <v>375</v>
      </c>
      <c r="F494" s="54">
        <v>158</v>
      </c>
      <c r="G494" s="54">
        <v>212.83218999999997</v>
      </c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BV494" s="16"/>
      <c r="BW494" s="16"/>
      <c r="BX494" s="16"/>
      <c r="BY494" s="16"/>
      <c r="BZ494" s="16"/>
      <c r="CA494" s="16"/>
      <c r="CB494" s="16"/>
      <c r="CC494" s="16"/>
      <c r="CD494" s="16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16"/>
      <c r="CZ494" s="16"/>
      <c r="DA494" s="16"/>
      <c r="DB494" s="16"/>
      <c r="DC494" s="16"/>
      <c r="DD494" s="16"/>
      <c r="DE494" s="16"/>
      <c r="DF494" s="16"/>
      <c r="DG494" s="16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</row>
    <row r="495" spans="1:129" s="27" customFormat="1" ht="16.5" x14ac:dyDescent="0.25">
      <c r="A495" s="51"/>
      <c r="B495" s="59" t="s">
        <v>342</v>
      </c>
      <c r="C495" s="53">
        <v>2016</v>
      </c>
      <c r="D495" s="60">
        <v>0.4</v>
      </c>
      <c r="E495" s="54">
        <v>100</v>
      </c>
      <c r="F495" s="54">
        <v>158</v>
      </c>
      <c r="G495" s="54">
        <v>82.263089999999991</v>
      </c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BV495" s="16"/>
      <c r="BW495" s="16"/>
      <c r="BX495" s="16"/>
      <c r="BY495" s="16"/>
      <c r="BZ495" s="16"/>
      <c r="CA495" s="16"/>
      <c r="CB495" s="16"/>
      <c r="CC495" s="16"/>
      <c r="CD495" s="16"/>
      <c r="CE495" s="16"/>
      <c r="CF495" s="16"/>
      <c r="CG495" s="16"/>
      <c r="CH495" s="16"/>
      <c r="CI495" s="16"/>
      <c r="CJ495" s="16"/>
      <c r="CK495" s="16"/>
      <c r="CL495" s="16"/>
      <c r="CM495" s="16"/>
      <c r="CN495" s="16"/>
      <c r="CO495" s="16"/>
      <c r="CP495" s="16"/>
      <c r="CQ495" s="16"/>
      <c r="CR495" s="16"/>
      <c r="CS495" s="16"/>
      <c r="CT495" s="16"/>
      <c r="CU495" s="16"/>
      <c r="CV495" s="16"/>
      <c r="CW495" s="16"/>
      <c r="CX495" s="16"/>
      <c r="CY495" s="16"/>
      <c r="CZ495" s="16"/>
      <c r="DA495" s="16"/>
      <c r="DB495" s="16"/>
      <c r="DC495" s="16"/>
      <c r="DD495" s="16"/>
      <c r="DE495" s="16"/>
      <c r="DF495" s="16"/>
      <c r="DG495" s="16"/>
      <c r="DH495" s="16"/>
      <c r="DI495" s="16"/>
      <c r="DJ495" s="16"/>
      <c r="DK495" s="16"/>
      <c r="DL495" s="16"/>
      <c r="DM495" s="16"/>
      <c r="DN495" s="16"/>
      <c r="DO495" s="16"/>
      <c r="DP495" s="16"/>
      <c r="DQ495" s="16"/>
      <c r="DR495" s="16"/>
      <c r="DS495" s="16"/>
      <c r="DT495" s="16"/>
      <c r="DU495" s="16"/>
      <c r="DV495" s="16"/>
      <c r="DW495" s="16"/>
      <c r="DX495" s="16"/>
      <c r="DY495" s="16"/>
    </row>
    <row r="496" spans="1:129" s="27" customFormat="1" ht="16.5" x14ac:dyDescent="0.25">
      <c r="A496" s="51"/>
      <c r="B496" s="59" t="s">
        <v>343</v>
      </c>
      <c r="C496" s="53">
        <v>2016</v>
      </c>
      <c r="D496" s="60">
        <v>0.4</v>
      </c>
      <c r="E496" s="54">
        <v>42</v>
      </c>
      <c r="F496" s="54">
        <v>158</v>
      </c>
      <c r="G496" s="54">
        <v>40.07011</v>
      </c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  <c r="DN496" s="16"/>
      <c r="DO496" s="16"/>
      <c r="DP496" s="16"/>
      <c r="DQ496" s="16"/>
      <c r="DR496" s="16"/>
      <c r="DS496" s="16"/>
      <c r="DT496" s="16"/>
      <c r="DU496" s="16"/>
      <c r="DV496" s="16"/>
      <c r="DW496" s="16"/>
      <c r="DX496" s="16"/>
      <c r="DY496" s="16"/>
    </row>
    <row r="497" spans="1:129" s="27" customFormat="1" ht="16.5" x14ac:dyDescent="0.25">
      <c r="A497" s="51"/>
      <c r="B497" s="59" t="s">
        <v>344</v>
      </c>
      <c r="C497" s="53">
        <v>2016</v>
      </c>
      <c r="D497" s="60">
        <v>0.4</v>
      </c>
      <c r="E497" s="54">
        <v>187</v>
      </c>
      <c r="F497" s="54">
        <v>158</v>
      </c>
      <c r="G497" s="54">
        <v>28.920169999999999</v>
      </c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/>
      <c r="BO497" s="16"/>
      <c r="BP497" s="16"/>
      <c r="BQ497" s="16"/>
      <c r="BR497" s="16"/>
      <c r="BS497" s="16"/>
      <c r="BT497" s="16"/>
      <c r="BU497" s="16"/>
      <c r="BV497" s="16"/>
      <c r="BW497" s="16"/>
      <c r="BX497" s="16"/>
      <c r="BY497" s="16"/>
      <c r="BZ497" s="16"/>
      <c r="CA497" s="16"/>
      <c r="CB497" s="16"/>
      <c r="CC497" s="16"/>
      <c r="CD497" s="16"/>
      <c r="CE497" s="16"/>
      <c r="CF497" s="16"/>
      <c r="CG497" s="16"/>
      <c r="CH497" s="16"/>
      <c r="CI497" s="16"/>
      <c r="CJ497" s="16"/>
      <c r="CK497" s="16"/>
      <c r="CL497" s="16"/>
      <c r="CM497" s="16"/>
      <c r="CN497" s="16"/>
      <c r="CO497" s="16"/>
      <c r="CP497" s="16"/>
      <c r="CQ497" s="16"/>
      <c r="CR497" s="16"/>
      <c r="CS497" s="16"/>
      <c r="CT497" s="16"/>
      <c r="CU497" s="16"/>
      <c r="CV497" s="16"/>
      <c r="CW497" s="16"/>
      <c r="CX497" s="16"/>
      <c r="CY497" s="16"/>
      <c r="CZ497" s="16"/>
      <c r="DA497" s="16"/>
      <c r="DB497" s="16"/>
      <c r="DC497" s="16"/>
      <c r="DD497" s="16"/>
      <c r="DE497" s="16"/>
      <c r="DF497" s="16"/>
      <c r="DG497" s="16"/>
      <c r="DH497" s="16"/>
      <c r="DI497" s="16"/>
      <c r="DJ497" s="16"/>
      <c r="DK497" s="16"/>
      <c r="DL497" s="16"/>
      <c r="DM497" s="16"/>
      <c r="DN497" s="16"/>
      <c r="DO497" s="16"/>
      <c r="DP497" s="16"/>
      <c r="DQ497" s="16"/>
      <c r="DR497" s="16"/>
      <c r="DS497" s="16"/>
      <c r="DT497" s="16"/>
      <c r="DU497" s="16"/>
      <c r="DV497" s="16"/>
      <c r="DW497" s="16"/>
      <c r="DX497" s="16"/>
      <c r="DY497" s="16"/>
    </row>
    <row r="498" spans="1:129" s="27" customFormat="1" ht="16.5" x14ac:dyDescent="0.25">
      <c r="A498" s="51"/>
      <c r="B498" s="59" t="s">
        <v>345</v>
      </c>
      <c r="C498" s="53">
        <v>2016</v>
      </c>
      <c r="D498" s="60">
        <v>0.4</v>
      </c>
      <c r="E498" s="54">
        <v>58</v>
      </c>
      <c r="F498" s="54">
        <v>158</v>
      </c>
      <c r="G498" s="54">
        <v>36.940089999999998</v>
      </c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/>
      <c r="BO498" s="16"/>
      <c r="BP498" s="16"/>
      <c r="BQ498" s="16"/>
      <c r="BR498" s="16"/>
      <c r="BS498" s="16"/>
      <c r="BT498" s="16"/>
      <c r="BU498" s="16"/>
      <c r="BV498" s="16"/>
      <c r="BW498" s="16"/>
      <c r="BX498" s="16"/>
      <c r="BY498" s="16"/>
      <c r="BZ498" s="16"/>
      <c r="CA498" s="16"/>
      <c r="CB498" s="16"/>
      <c r="CC498" s="16"/>
      <c r="CD498" s="16"/>
      <c r="CE498" s="16"/>
      <c r="CF498" s="16"/>
      <c r="CG498" s="16"/>
      <c r="CH498" s="16"/>
      <c r="CI498" s="16"/>
      <c r="CJ498" s="16"/>
      <c r="CK498" s="16"/>
      <c r="CL498" s="16"/>
      <c r="CM498" s="16"/>
      <c r="CN498" s="16"/>
      <c r="CO498" s="16"/>
      <c r="CP498" s="16"/>
      <c r="CQ498" s="16"/>
      <c r="CR498" s="16"/>
      <c r="CS498" s="16"/>
      <c r="CT498" s="16"/>
      <c r="CU498" s="16"/>
      <c r="CV498" s="16"/>
      <c r="CW498" s="16"/>
      <c r="CX498" s="16"/>
      <c r="CY498" s="16"/>
      <c r="CZ498" s="16"/>
      <c r="DA498" s="16"/>
      <c r="DB498" s="16"/>
      <c r="DC498" s="16"/>
      <c r="DD498" s="16"/>
      <c r="DE498" s="16"/>
      <c r="DF498" s="16"/>
      <c r="DG498" s="16"/>
      <c r="DH498" s="16"/>
      <c r="DI498" s="16"/>
      <c r="DJ498" s="16"/>
      <c r="DK498" s="16"/>
      <c r="DL498" s="16"/>
      <c r="DM498" s="16"/>
      <c r="DN498" s="16"/>
      <c r="DO498" s="16"/>
      <c r="DP498" s="16"/>
      <c r="DQ498" s="16"/>
      <c r="DR498" s="16"/>
      <c r="DS498" s="16"/>
      <c r="DT498" s="16"/>
      <c r="DU498" s="16"/>
      <c r="DV498" s="16"/>
      <c r="DW498" s="16"/>
      <c r="DX498" s="16"/>
      <c r="DY498" s="16"/>
    </row>
    <row r="499" spans="1:129" s="27" customFormat="1" ht="16.5" x14ac:dyDescent="0.25">
      <c r="A499" s="51"/>
      <c r="B499" s="59" t="s">
        <v>346</v>
      </c>
      <c r="C499" s="53">
        <v>2016</v>
      </c>
      <c r="D499" s="60">
        <v>0.4</v>
      </c>
      <c r="E499" s="54">
        <v>290</v>
      </c>
      <c r="F499" s="54">
        <v>158</v>
      </c>
      <c r="G499" s="54">
        <v>15.042629999999999</v>
      </c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  <c r="CA499" s="16"/>
      <c r="CB499" s="16"/>
      <c r="CC499" s="16"/>
      <c r="CD499" s="16"/>
      <c r="CE499" s="16"/>
      <c r="CF499" s="16"/>
      <c r="CG499" s="16"/>
      <c r="CH499" s="16"/>
      <c r="CI499" s="16"/>
      <c r="CJ499" s="16"/>
      <c r="CK499" s="16"/>
      <c r="CL499" s="16"/>
      <c r="CM499" s="16"/>
      <c r="CN499" s="16"/>
      <c r="CO499" s="16"/>
      <c r="CP499" s="16"/>
      <c r="CQ499" s="16"/>
      <c r="CR499" s="16"/>
      <c r="CS499" s="16"/>
      <c r="CT499" s="16"/>
      <c r="CU499" s="16"/>
      <c r="CV499" s="16"/>
      <c r="CW499" s="16"/>
      <c r="CX499" s="16"/>
      <c r="CY499" s="16"/>
      <c r="CZ499" s="16"/>
      <c r="DA499" s="16"/>
      <c r="DB499" s="16"/>
      <c r="DC499" s="16"/>
      <c r="DD499" s="16"/>
      <c r="DE499" s="16"/>
      <c r="DF499" s="16"/>
      <c r="DG499" s="16"/>
      <c r="DH499" s="16"/>
      <c r="DI499" s="16"/>
      <c r="DJ499" s="16"/>
      <c r="DK499" s="16"/>
      <c r="DL499" s="16"/>
      <c r="DM499" s="16"/>
      <c r="DN499" s="16"/>
      <c r="DO499" s="16"/>
      <c r="DP499" s="16"/>
      <c r="DQ499" s="16"/>
      <c r="DR499" s="16"/>
      <c r="DS499" s="16"/>
      <c r="DT499" s="16"/>
      <c r="DU499" s="16"/>
      <c r="DV499" s="16"/>
      <c r="DW499" s="16"/>
      <c r="DX499" s="16"/>
      <c r="DY499" s="16"/>
    </row>
    <row r="500" spans="1:129" s="27" customFormat="1" ht="16.5" x14ac:dyDescent="0.25">
      <c r="A500" s="51"/>
      <c r="B500" s="59" t="s">
        <v>347</v>
      </c>
      <c r="C500" s="53">
        <v>2016</v>
      </c>
      <c r="D500" s="60">
        <v>0.4</v>
      </c>
      <c r="E500" s="54">
        <v>120</v>
      </c>
      <c r="F500" s="54">
        <v>158</v>
      </c>
      <c r="G500" s="54">
        <v>153.41188</v>
      </c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BV500" s="16"/>
      <c r="BW500" s="16"/>
      <c r="BX500" s="16"/>
      <c r="BY500" s="16"/>
      <c r="BZ500" s="16"/>
      <c r="CA500" s="16"/>
      <c r="CB500" s="16"/>
      <c r="CC500" s="16"/>
      <c r="CD500" s="16"/>
      <c r="CE500" s="16"/>
      <c r="CF500" s="16"/>
      <c r="CG500" s="16"/>
      <c r="CH500" s="16"/>
      <c r="CI500" s="16"/>
      <c r="CJ500" s="16"/>
      <c r="CK500" s="16"/>
      <c r="CL500" s="16"/>
      <c r="CM500" s="16"/>
      <c r="CN500" s="16"/>
      <c r="CO500" s="16"/>
      <c r="CP500" s="16"/>
      <c r="CQ500" s="16"/>
      <c r="CR500" s="16"/>
      <c r="CS500" s="16"/>
      <c r="CT500" s="16"/>
      <c r="CU500" s="16"/>
      <c r="CV500" s="16"/>
      <c r="CW500" s="16"/>
      <c r="CX500" s="16"/>
      <c r="CY500" s="16"/>
      <c r="CZ500" s="16"/>
      <c r="DA500" s="16"/>
      <c r="DB500" s="16"/>
      <c r="DC500" s="16"/>
      <c r="DD500" s="16"/>
      <c r="DE500" s="16"/>
      <c r="DF500" s="16"/>
      <c r="DG500" s="16"/>
      <c r="DH500" s="16"/>
      <c r="DI500" s="16"/>
      <c r="DJ500" s="16"/>
      <c r="DK500" s="16"/>
      <c r="DL500" s="16"/>
      <c r="DM500" s="16"/>
      <c r="DN500" s="16"/>
      <c r="DO500" s="16"/>
      <c r="DP500" s="16"/>
      <c r="DQ500" s="16"/>
      <c r="DR500" s="16"/>
      <c r="DS500" s="16"/>
      <c r="DT500" s="16"/>
      <c r="DU500" s="16"/>
      <c r="DV500" s="16"/>
      <c r="DW500" s="16"/>
      <c r="DX500" s="16"/>
      <c r="DY500" s="16"/>
    </row>
    <row r="501" spans="1:129" s="27" customFormat="1" ht="16.5" x14ac:dyDescent="0.25">
      <c r="A501" s="51"/>
      <c r="B501" s="59" t="s">
        <v>348</v>
      </c>
      <c r="C501" s="53">
        <v>2016</v>
      </c>
      <c r="D501" s="60">
        <v>0.4</v>
      </c>
      <c r="E501" s="54">
        <v>208</v>
      </c>
      <c r="F501" s="54">
        <v>158</v>
      </c>
      <c r="G501" s="54">
        <v>301.36177000000004</v>
      </c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  <c r="BF501" s="16"/>
      <c r="BG501" s="16"/>
      <c r="BH501" s="16"/>
      <c r="BI501" s="16"/>
      <c r="BJ501" s="16"/>
      <c r="BK501" s="16"/>
      <c r="BL501" s="16"/>
      <c r="BM501" s="16"/>
      <c r="BN501" s="16"/>
      <c r="BO501" s="16"/>
      <c r="BP501" s="16"/>
      <c r="BQ501" s="16"/>
      <c r="BR501" s="16"/>
      <c r="BS501" s="16"/>
      <c r="BT501" s="16"/>
      <c r="BU501" s="16"/>
      <c r="BV501" s="16"/>
      <c r="BW501" s="16"/>
      <c r="BX501" s="16"/>
      <c r="BY501" s="16"/>
      <c r="BZ501" s="16"/>
      <c r="CA501" s="16"/>
      <c r="CB501" s="16"/>
      <c r="CC501" s="16"/>
      <c r="CD501" s="16"/>
      <c r="CE501" s="16"/>
      <c r="CF501" s="16"/>
      <c r="CG501" s="16"/>
      <c r="CH501" s="16"/>
      <c r="CI501" s="16"/>
      <c r="CJ501" s="16"/>
      <c r="CK501" s="16"/>
      <c r="CL501" s="16"/>
      <c r="CM501" s="16"/>
      <c r="CN501" s="16"/>
      <c r="CO501" s="16"/>
      <c r="CP501" s="16"/>
      <c r="CQ501" s="16"/>
      <c r="CR501" s="16"/>
      <c r="CS501" s="16"/>
      <c r="CT501" s="16"/>
      <c r="CU501" s="16"/>
      <c r="CV501" s="16"/>
      <c r="CW501" s="16"/>
      <c r="CX501" s="16"/>
      <c r="CY501" s="16"/>
      <c r="CZ501" s="16"/>
      <c r="DA501" s="16"/>
      <c r="DB501" s="16"/>
      <c r="DC501" s="16"/>
      <c r="DD501" s="16"/>
      <c r="DE501" s="16"/>
      <c r="DF501" s="16"/>
      <c r="DG501" s="16"/>
      <c r="DH501" s="16"/>
      <c r="DI501" s="16"/>
      <c r="DJ501" s="16"/>
      <c r="DK501" s="16"/>
      <c r="DL501" s="16"/>
      <c r="DM501" s="16"/>
      <c r="DN501" s="16"/>
      <c r="DO501" s="16"/>
      <c r="DP501" s="16"/>
      <c r="DQ501" s="16"/>
      <c r="DR501" s="16"/>
      <c r="DS501" s="16"/>
      <c r="DT501" s="16"/>
      <c r="DU501" s="16"/>
      <c r="DV501" s="16"/>
      <c r="DW501" s="16"/>
      <c r="DX501" s="16"/>
      <c r="DY501" s="16"/>
    </row>
    <row r="502" spans="1:129" s="27" customFormat="1" ht="16.5" x14ac:dyDescent="0.25">
      <c r="A502" s="51"/>
      <c r="B502" s="59" t="s">
        <v>349</v>
      </c>
      <c r="C502" s="53">
        <v>2016</v>
      </c>
      <c r="D502" s="60">
        <v>0.4</v>
      </c>
      <c r="E502" s="54">
        <v>413</v>
      </c>
      <c r="F502" s="54">
        <v>158</v>
      </c>
      <c r="G502" s="54">
        <v>675.65055000000007</v>
      </c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  <c r="BR502" s="16"/>
      <c r="BS502" s="16"/>
      <c r="BT502" s="16"/>
      <c r="BU502" s="16"/>
      <c r="BV502" s="16"/>
      <c r="BW502" s="16"/>
      <c r="BX502" s="16"/>
      <c r="BY502" s="16"/>
      <c r="BZ502" s="16"/>
      <c r="CA502" s="16"/>
      <c r="CB502" s="16"/>
      <c r="CC502" s="16"/>
      <c r="CD502" s="16"/>
      <c r="CE502" s="16"/>
      <c r="CF502" s="16"/>
      <c r="CG502" s="16"/>
      <c r="CH502" s="16"/>
      <c r="CI502" s="16"/>
      <c r="CJ502" s="16"/>
      <c r="CK502" s="16"/>
      <c r="CL502" s="16"/>
      <c r="CM502" s="16"/>
      <c r="CN502" s="16"/>
      <c r="CO502" s="16"/>
      <c r="CP502" s="16"/>
      <c r="CQ502" s="16"/>
      <c r="CR502" s="16"/>
      <c r="CS502" s="16"/>
      <c r="CT502" s="16"/>
      <c r="CU502" s="16"/>
      <c r="CV502" s="16"/>
      <c r="CW502" s="16"/>
      <c r="CX502" s="16"/>
      <c r="CY502" s="16"/>
      <c r="CZ502" s="16"/>
      <c r="DA502" s="16"/>
      <c r="DB502" s="16"/>
      <c r="DC502" s="16"/>
      <c r="DD502" s="16"/>
      <c r="DE502" s="16"/>
      <c r="DF502" s="16"/>
      <c r="DG502" s="16"/>
      <c r="DH502" s="16"/>
      <c r="DI502" s="16"/>
      <c r="DJ502" s="16"/>
      <c r="DK502" s="16"/>
      <c r="DL502" s="16"/>
      <c r="DM502" s="16"/>
      <c r="DN502" s="16"/>
      <c r="DO502" s="16"/>
      <c r="DP502" s="16"/>
      <c r="DQ502" s="16"/>
      <c r="DR502" s="16"/>
      <c r="DS502" s="16"/>
      <c r="DT502" s="16"/>
      <c r="DU502" s="16"/>
      <c r="DV502" s="16"/>
      <c r="DW502" s="16"/>
      <c r="DX502" s="16"/>
      <c r="DY502" s="16"/>
    </row>
    <row r="503" spans="1:129" s="27" customFormat="1" ht="16.5" x14ac:dyDescent="0.25">
      <c r="A503" s="51"/>
      <c r="B503" s="59" t="s">
        <v>350</v>
      </c>
      <c r="C503" s="53">
        <v>2016</v>
      </c>
      <c r="D503" s="60">
        <v>0.4</v>
      </c>
      <c r="E503" s="54">
        <v>115</v>
      </c>
      <c r="F503" s="54">
        <v>158</v>
      </c>
      <c r="G503" s="54">
        <v>126.57155999999999</v>
      </c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6"/>
      <c r="BG503" s="16"/>
      <c r="BH503" s="16"/>
      <c r="BI503" s="16"/>
      <c r="BJ503" s="16"/>
      <c r="BK503" s="16"/>
      <c r="BL503" s="16"/>
      <c r="BM503" s="16"/>
      <c r="BN503" s="16"/>
      <c r="BO503" s="16"/>
      <c r="BP503" s="16"/>
      <c r="BQ503" s="16"/>
      <c r="BR503" s="16"/>
      <c r="BS503" s="16"/>
      <c r="BT503" s="16"/>
      <c r="BU503" s="16"/>
      <c r="BV503" s="16"/>
      <c r="BW503" s="16"/>
      <c r="BX503" s="16"/>
      <c r="BY503" s="16"/>
      <c r="BZ503" s="16"/>
      <c r="CA503" s="16"/>
      <c r="CB503" s="16"/>
      <c r="CC503" s="16"/>
      <c r="CD503" s="16"/>
      <c r="CE503" s="16"/>
      <c r="CF503" s="16"/>
      <c r="CG503" s="16"/>
      <c r="CH503" s="16"/>
      <c r="CI503" s="16"/>
      <c r="CJ503" s="16"/>
      <c r="CK503" s="16"/>
      <c r="CL503" s="16"/>
      <c r="CM503" s="16"/>
      <c r="CN503" s="16"/>
      <c r="CO503" s="16"/>
      <c r="CP503" s="16"/>
      <c r="CQ503" s="16"/>
      <c r="CR503" s="16"/>
      <c r="CS503" s="16"/>
      <c r="CT503" s="16"/>
      <c r="CU503" s="16"/>
      <c r="CV503" s="16"/>
      <c r="CW503" s="16"/>
      <c r="CX503" s="16"/>
      <c r="CY503" s="16"/>
      <c r="CZ503" s="16"/>
      <c r="DA503" s="16"/>
      <c r="DB503" s="16"/>
      <c r="DC503" s="16"/>
      <c r="DD503" s="16"/>
      <c r="DE503" s="16"/>
      <c r="DF503" s="16"/>
      <c r="DG503" s="16"/>
      <c r="DH503" s="16"/>
      <c r="DI503" s="16"/>
      <c r="DJ503" s="16"/>
      <c r="DK503" s="16"/>
      <c r="DL503" s="16"/>
      <c r="DM503" s="16"/>
      <c r="DN503" s="16"/>
      <c r="DO503" s="16"/>
      <c r="DP503" s="16"/>
      <c r="DQ503" s="16"/>
      <c r="DR503" s="16"/>
      <c r="DS503" s="16"/>
      <c r="DT503" s="16"/>
      <c r="DU503" s="16"/>
      <c r="DV503" s="16"/>
      <c r="DW503" s="16"/>
      <c r="DX503" s="16"/>
      <c r="DY503" s="16"/>
    </row>
    <row r="504" spans="1:129" s="27" customFormat="1" ht="16.5" x14ac:dyDescent="0.25">
      <c r="A504" s="51"/>
      <c r="B504" s="59" t="s">
        <v>351</v>
      </c>
      <c r="C504" s="53">
        <v>2016</v>
      </c>
      <c r="D504" s="60">
        <v>0.4</v>
      </c>
      <c r="E504" s="54">
        <v>106</v>
      </c>
      <c r="F504" s="54">
        <v>158</v>
      </c>
      <c r="G504" s="54">
        <v>104.7221</v>
      </c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BV504" s="16"/>
      <c r="BW504" s="16"/>
      <c r="BX504" s="16"/>
      <c r="BY504" s="16"/>
      <c r="BZ504" s="16"/>
      <c r="CA504" s="16"/>
      <c r="CB504" s="16"/>
      <c r="CC504" s="16"/>
      <c r="CD504" s="16"/>
      <c r="CE504" s="16"/>
      <c r="CF504" s="16"/>
      <c r="CG504" s="1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  <c r="CX504" s="16"/>
      <c r="CY504" s="16"/>
      <c r="CZ504" s="16"/>
      <c r="DA504" s="16"/>
      <c r="DB504" s="16"/>
      <c r="DC504" s="16"/>
      <c r="DD504" s="16"/>
      <c r="DE504" s="16"/>
      <c r="DF504" s="16"/>
      <c r="DG504" s="16"/>
      <c r="DH504" s="16"/>
      <c r="DI504" s="16"/>
      <c r="DJ504" s="16"/>
      <c r="DK504" s="16"/>
      <c r="DL504" s="16"/>
      <c r="DM504" s="16"/>
      <c r="DN504" s="16"/>
      <c r="DO504" s="16"/>
      <c r="DP504" s="16"/>
      <c r="DQ504" s="16"/>
      <c r="DR504" s="16"/>
      <c r="DS504" s="16"/>
      <c r="DT504" s="16"/>
      <c r="DU504" s="16"/>
      <c r="DV504" s="16"/>
      <c r="DW504" s="16"/>
      <c r="DX504" s="16"/>
      <c r="DY504" s="16"/>
    </row>
    <row r="505" spans="1:129" s="27" customFormat="1" ht="16.5" x14ac:dyDescent="0.25">
      <c r="A505" s="51"/>
      <c r="B505" s="59" t="s">
        <v>352</v>
      </c>
      <c r="C505" s="53">
        <v>2016</v>
      </c>
      <c r="D505" s="60">
        <v>0.4</v>
      </c>
      <c r="E505" s="54">
        <v>83</v>
      </c>
      <c r="F505" s="54">
        <v>158</v>
      </c>
      <c r="G505" s="54">
        <v>87.460539999999995</v>
      </c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6"/>
      <c r="BG505" s="16"/>
      <c r="BH505" s="16"/>
      <c r="BI505" s="16"/>
      <c r="BJ505" s="16"/>
      <c r="BK505" s="16"/>
      <c r="BL505" s="16"/>
      <c r="BM505" s="16"/>
      <c r="BN505" s="16"/>
      <c r="BO505" s="16"/>
      <c r="BP505" s="16"/>
      <c r="BQ505" s="16"/>
      <c r="BR505" s="16"/>
      <c r="BS505" s="16"/>
      <c r="BT505" s="16"/>
      <c r="BU505" s="16"/>
      <c r="BV505" s="16"/>
      <c r="BW505" s="16"/>
      <c r="BX505" s="16"/>
      <c r="BY505" s="16"/>
      <c r="BZ505" s="16"/>
      <c r="CA505" s="16"/>
      <c r="CB505" s="16"/>
      <c r="CC505" s="16"/>
      <c r="CD505" s="16"/>
      <c r="CE505" s="16"/>
      <c r="CF505" s="16"/>
      <c r="CG505" s="16"/>
      <c r="CH505" s="16"/>
      <c r="CI505" s="16"/>
      <c r="CJ505" s="16"/>
      <c r="CK505" s="16"/>
      <c r="CL505" s="16"/>
      <c r="CM505" s="16"/>
      <c r="CN505" s="16"/>
      <c r="CO505" s="16"/>
      <c r="CP505" s="16"/>
      <c r="CQ505" s="16"/>
      <c r="CR505" s="16"/>
      <c r="CS505" s="16"/>
      <c r="CT505" s="16"/>
      <c r="CU505" s="16"/>
      <c r="CV505" s="16"/>
      <c r="CW505" s="16"/>
      <c r="CX505" s="16"/>
      <c r="CY505" s="16"/>
      <c r="CZ505" s="16"/>
      <c r="DA505" s="16"/>
      <c r="DB505" s="16"/>
      <c r="DC505" s="16"/>
      <c r="DD505" s="16"/>
      <c r="DE505" s="16"/>
      <c r="DF505" s="16"/>
      <c r="DG505" s="16"/>
      <c r="DH505" s="16"/>
      <c r="DI505" s="16"/>
      <c r="DJ505" s="16"/>
      <c r="DK505" s="16"/>
      <c r="DL505" s="16"/>
      <c r="DM505" s="16"/>
      <c r="DN505" s="16"/>
      <c r="DO505" s="16"/>
      <c r="DP505" s="16"/>
      <c r="DQ505" s="16"/>
      <c r="DR505" s="16"/>
      <c r="DS505" s="16"/>
      <c r="DT505" s="16"/>
      <c r="DU505" s="16"/>
      <c r="DV505" s="16"/>
      <c r="DW505" s="16"/>
      <c r="DX505" s="16"/>
      <c r="DY505" s="16"/>
    </row>
    <row r="506" spans="1:129" s="27" customFormat="1" ht="16.5" x14ac:dyDescent="0.25">
      <c r="A506" s="51"/>
      <c r="B506" s="59" t="s">
        <v>353</v>
      </c>
      <c r="C506" s="53">
        <v>2016</v>
      </c>
      <c r="D506" s="60">
        <v>0.4</v>
      </c>
      <c r="E506" s="54">
        <v>145</v>
      </c>
      <c r="F506" s="54">
        <v>158</v>
      </c>
      <c r="G506" s="54">
        <v>174.07549000000003</v>
      </c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BV506" s="16"/>
      <c r="BW506" s="16"/>
      <c r="BX506" s="16"/>
      <c r="BY506" s="16"/>
      <c r="BZ506" s="16"/>
      <c r="CA506" s="16"/>
      <c r="CB506" s="16"/>
      <c r="CC506" s="16"/>
      <c r="CD506" s="16"/>
      <c r="CE506" s="16"/>
      <c r="CF506" s="16"/>
      <c r="CG506" s="16"/>
      <c r="CH506" s="16"/>
      <c r="CI506" s="16"/>
      <c r="CJ506" s="16"/>
      <c r="CK506" s="16"/>
      <c r="CL506" s="16"/>
      <c r="CM506" s="16"/>
      <c r="CN506" s="16"/>
      <c r="CO506" s="16"/>
      <c r="CP506" s="16"/>
      <c r="CQ506" s="16"/>
      <c r="CR506" s="16"/>
      <c r="CS506" s="16"/>
      <c r="CT506" s="16"/>
      <c r="CU506" s="16"/>
      <c r="CV506" s="16"/>
      <c r="CW506" s="16"/>
      <c r="CX506" s="16"/>
      <c r="CY506" s="16"/>
      <c r="CZ506" s="16"/>
      <c r="DA506" s="16"/>
      <c r="DB506" s="16"/>
      <c r="DC506" s="16"/>
      <c r="DD506" s="16"/>
      <c r="DE506" s="16"/>
      <c r="DF506" s="16"/>
      <c r="DG506" s="16"/>
      <c r="DH506" s="16"/>
      <c r="DI506" s="16"/>
      <c r="DJ506" s="16"/>
      <c r="DK506" s="16"/>
      <c r="DL506" s="16"/>
      <c r="DM506" s="16"/>
      <c r="DN506" s="16"/>
      <c r="DO506" s="16"/>
      <c r="DP506" s="16"/>
      <c r="DQ506" s="16"/>
      <c r="DR506" s="16"/>
      <c r="DS506" s="16"/>
      <c r="DT506" s="16"/>
      <c r="DU506" s="16"/>
      <c r="DV506" s="16"/>
      <c r="DW506" s="16"/>
      <c r="DX506" s="16"/>
      <c r="DY506" s="16"/>
    </row>
    <row r="507" spans="1:129" s="27" customFormat="1" ht="16.5" x14ac:dyDescent="0.25">
      <c r="A507" s="51"/>
      <c r="B507" s="59" t="s">
        <v>354</v>
      </c>
      <c r="C507" s="53">
        <v>2016</v>
      </c>
      <c r="D507" s="60">
        <v>0.4</v>
      </c>
      <c r="E507" s="54">
        <v>44</v>
      </c>
      <c r="F507" s="54">
        <v>158</v>
      </c>
      <c r="G507" s="54">
        <v>94.07889999999999</v>
      </c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  <c r="BF507" s="16"/>
      <c r="BG507" s="16"/>
      <c r="BH507" s="16"/>
      <c r="BI507" s="16"/>
      <c r="BJ507" s="16"/>
      <c r="BK507" s="16"/>
      <c r="BL507" s="16"/>
      <c r="BM507" s="16"/>
      <c r="BN507" s="16"/>
      <c r="BO507" s="16"/>
      <c r="BP507" s="16"/>
      <c r="BQ507" s="16"/>
      <c r="BR507" s="16"/>
      <c r="BS507" s="16"/>
      <c r="BT507" s="16"/>
      <c r="BU507" s="16"/>
      <c r="BV507" s="16"/>
      <c r="BW507" s="16"/>
      <c r="BX507" s="16"/>
      <c r="BY507" s="16"/>
      <c r="BZ507" s="16"/>
      <c r="CA507" s="16"/>
      <c r="CB507" s="16"/>
      <c r="CC507" s="16"/>
      <c r="CD507" s="16"/>
      <c r="CE507" s="16"/>
      <c r="CF507" s="16"/>
      <c r="CG507" s="16"/>
      <c r="CH507" s="16"/>
      <c r="CI507" s="16"/>
      <c r="CJ507" s="16"/>
      <c r="CK507" s="16"/>
      <c r="CL507" s="16"/>
      <c r="CM507" s="16"/>
      <c r="CN507" s="16"/>
      <c r="CO507" s="16"/>
      <c r="CP507" s="16"/>
      <c r="CQ507" s="16"/>
      <c r="CR507" s="16"/>
      <c r="CS507" s="16"/>
      <c r="CT507" s="16"/>
      <c r="CU507" s="16"/>
      <c r="CV507" s="16"/>
      <c r="CW507" s="16"/>
      <c r="CX507" s="16"/>
      <c r="CY507" s="16"/>
      <c r="CZ507" s="16"/>
      <c r="DA507" s="16"/>
      <c r="DB507" s="16"/>
      <c r="DC507" s="16"/>
      <c r="DD507" s="16"/>
      <c r="DE507" s="16"/>
      <c r="DF507" s="16"/>
      <c r="DG507" s="16"/>
      <c r="DH507" s="16"/>
      <c r="DI507" s="16"/>
      <c r="DJ507" s="16"/>
      <c r="DK507" s="16"/>
      <c r="DL507" s="16"/>
      <c r="DM507" s="16"/>
      <c r="DN507" s="16"/>
      <c r="DO507" s="16"/>
      <c r="DP507" s="16"/>
      <c r="DQ507" s="16"/>
      <c r="DR507" s="16"/>
      <c r="DS507" s="16"/>
      <c r="DT507" s="16"/>
      <c r="DU507" s="16"/>
      <c r="DV507" s="16"/>
      <c r="DW507" s="16"/>
      <c r="DX507" s="16"/>
      <c r="DY507" s="16"/>
    </row>
    <row r="508" spans="1:129" s="27" customFormat="1" ht="16.5" x14ac:dyDescent="0.25">
      <c r="A508" s="51"/>
      <c r="B508" s="59" t="s">
        <v>355</v>
      </c>
      <c r="C508" s="53">
        <v>2016</v>
      </c>
      <c r="D508" s="60">
        <v>0.4</v>
      </c>
      <c r="E508" s="54">
        <v>63</v>
      </c>
      <c r="F508" s="54">
        <v>158</v>
      </c>
      <c r="G508" s="54">
        <v>64.053070000000005</v>
      </c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  <c r="BR508" s="16"/>
      <c r="BS508" s="16"/>
      <c r="BT508" s="16"/>
      <c r="BU508" s="16"/>
      <c r="BV508" s="16"/>
      <c r="BW508" s="16"/>
      <c r="BX508" s="16"/>
      <c r="BY508" s="16"/>
      <c r="BZ508" s="16"/>
      <c r="CA508" s="16"/>
      <c r="CB508" s="16"/>
      <c r="CC508" s="16"/>
      <c r="CD508" s="16"/>
      <c r="CE508" s="16"/>
      <c r="CF508" s="16"/>
      <c r="CG508" s="16"/>
      <c r="CH508" s="16"/>
      <c r="CI508" s="16"/>
      <c r="CJ508" s="16"/>
      <c r="CK508" s="16"/>
      <c r="CL508" s="16"/>
      <c r="CM508" s="16"/>
      <c r="CN508" s="16"/>
      <c r="CO508" s="16"/>
      <c r="CP508" s="16"/>
      <c r="CQ508" s="16"/>
      <c r="CR508" s="16"/>
      <c r="CS508" s="16"/>
      <c r="CT508" s="16"/>
      <c r="CU508" s="16"/>
      <c r="CV508" s="16"/>
      <c r="CW508" s="16"/>
      <c r="CX508" s="16"/>
      <c r="CY508" s="16"/>
      <c r="CZ508" s="16"/>
      <c r="DA508" s="16"/>
      <c r="DB508" s="16"/>
      <c r="DC508" s="16"/>
      <c r="DD508" s="16"/>
      <c r="DE508" s="16"/>
      <c r="DF508" s="16"/>
      <c r="DG508" s="16"/>
      <c r="DH508" s="16"/>
      <c r="DI508" s="16"/>
      <c r="DJ508" s="16"/>
      <c r="DK508" s="16"/>
      <c r="DL508" s="16"/>
      <c r="DM508" s="16"/>
      <c r="DN508" s="16"/>
      <c r="DO508" s="16"/>
      <c r="DP508" s="16"/>
      <c r="DQ508" s="16"/>
      <c r="DR508" s="16"/>
      <c r="DS508" s="16"/>
      <c r="DT508" s="16"/>
      <c r="DU508" s="16"/>
      <c r="DV508" s="16"/>
      <c r="DW508" s="16"/>
      <c r="DX508" s="16"/>
      <c r="DY508" s="16"/>
    </row>
    <row r="509" spans="1:129" s="27" customFormat="1" ht="16.5" x14ac:dyDescent="0.25">
      <c r="A509" s="51"/>
      <c r="B509" s="59" t="s">
        <v>356</v>
      </c>
      <c r="C509" s="53">
        <v>2016</v>
      </c>
      <c r="D509" s="60">
        <v>0.4</v>
      </c>
      <c r="E509" s="54">
        <v>45</v>
      </c>
      <c r="F509" s="54">
        <v>158</v>
      </c>
      <c r="G509" s="54">
        <v>57.455590000000001</v>
      </c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  <c r="BR509" s="16"/>
      <c r="BS509" s="16"/>
      <c r="BT509" s="16"/>
      <c r="BU509" s="16"/>
      <c r="BV509" s="16"/>
      <c r="BW509" s="16"/>
      <c r="BX509" s="16"/>
      <c r="BY509" s="16"/>
      <c r="BZ509" s="16"/>
      <c r="CA509" s="16"/>
      <c r="CB509" s="16"/>
      <c r="CC509" s="16"/>
      <c r="CD509" s="16"/>
      <c r="CE509" s="16"/>
      <c r="CF509" s="16"/>
      <c r="CG509" s="16"/>
      <c r="CH509" s="16"/>
      <c r="CI509" s="16"/>
      <c r="CJ509" s="16"/>
      <c r="CK509" s="16"/>
      <c r="CL509" s="16"/>
      <c r="CM509" s="16"/>
      <c r="CN509" s="16"/>
      <c r="CO509" s="16"/>
      <c r="CP509" s="16"/>
      <c r="CQ509" s="16"/>
      <c r="CR509" s="16"/>
      <c r="CS509" s="16"/>
      <c r="CT509" s="16"/>
      <c r="CU509" s="16"/>
      <c r="CV509" s="16"/>
      <c r="CW509" s="16"/>
      <c r="CX509" s="16"/>
      <c r="CY509" s="16"/>
      <c r="CZ509" s="16"/>
      <c r="DA509" s="16"/>
      <c r="DB509" s="16"/>
      <c r="DC509" s="16"/>
      <c r="DD509" s="16"/>
      <c r="DE509" s="16"/>
      <c r="DF509" s="16"/>
      <c r="DG509" s="16"/>
      <c r="DH509" s="16"/>
      <c r="DI509" s="16"/>
      <c r="DJ509" s="16"/>
      <c r="DK509" s="16"/>
      <c r="DL509" s="16"/>
      <c r="DM509" s="16"/>
      <c r="DN509" s="16"/>
      <c r="DO509" s="16"/>
      <c r="DP509" s="16"/>
      <c r="DQ509" s="16"/>
      <c r="DR509" s="16"/>
      <c r="DS509" s="16"/>
      <c r="DT509" s="16"/>
      <c r="DU509" s="16"/>
      <c r="DV509" s="16"/>
      <c r="DW509" s="16"/>
      <c r="DX509" s="16"/>
      <c r="DY509" s="16"/>
    </row>
    <row r="510" spans="1:129" s="27" customFormat="1" ht="16.5" x14ac:dyDescent="0.25">
      <c r="A510" s="51"/>
      <c r="B510" s="59" t="s">
        <v>357</v>
      </c>
      <c r="C510" s="53">
        <v>2016</v>
      </c>
      <c r="D510" s="60">
        <v>0.4</v>
      </c>
      <c r="E510" s="54">
        <v>29</v>
      </c>
      <c r="F510" s="54">
        <v>158</v>
      </c>
      <c r="G510" s="54">
        <v>45.107579999999999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  <c r="BF510" s="16"/>
      <c r="BG510" s="16"/>
      <c r="BH510" s="16"/>
      <c r="BI510" s="16"/>
      <c r="BJ510" s="16"/>
      <c r="BK510" s="16"/>
      <c r="BL510" s="16"/>
      <c r="BM510" s="16"/>
      <c r="BN510" s="16"/>
      <c r="BO510" s="16"/>
      <c r="BP510" s="16"/>
      <c r="BQ510" s="16"/>
      <c r="BR510" s="16"/>
      <c r="BS510" s="16"/>
      <c r="BT510" s="16"/>
      <c r="BU510" s="16"/>
      <c r="BV510" s="16"/>
      <c r="BW510" s="16"/>
      <c r="BX510" s="16"/>
      <c r="BY510" s="16"/>
      <c r="BZ510" s="16"/>
      <c r="CA510" s="16"/>
      <c r="CB510" s="16"/>
      <c r="CC510" s="16"/>
      <c r="CD510" s="16"/>
      <c r="CE510" s="16"/>
      <c r="CF510" s="16"/>
      <c r="CG510" s="16"/>
      <c r="CH510" s="16"/>
      <c r="CI510" s="16"/>
      <c r="CJ510" s="16"/>
      <c r="CK510" s="16"/>
      <c r="CL510" s="16"/>
      <c r="CM510" s="16"/>
      <c r="CN510" s="16"/>
      <c r="CO510" s="16"/>
      <c r="CP510" s="16"/>
      <c r="CQ510" s="16"/>
      <c r="CR510" s="16"/>
      <c r="CS510" s="16"/>
      <c r="CT510" s="16"/>
      <c r="CU510" s="16"/>
      <c r="CV510" s="16"/>
      <c r="CW510" s="16"/>
      <c r="CX510" s="16"/>
      <c r="CY510" s="16"/>
      <c r="CZ510" s="16"/>
      <c r="DA510" s="16"/>
      <c r="DB510" s="16"/>
      <c r="DC510" s="16"/>
      <c r="DD510" s="16"/>
      <c r="DE510" s="16"/>
      <c r="DF510" s="16"/>
      <c r="DG510" s="16"/>
      <c r="DH510" s="16"/>
      <c r="DI510" s="16"/>
      <c r="DJ510" s="16"/>
      <c r="DK510" s="16"/>
      <c r="DL510" s="16"/>
      <c r="DM510" s="16"/>
      <c r="DN510" s="16"/>
      <c r="DO510" s="16"/>
      <c r="DP510" s="16"/>
      <c r="DQ510" s="16"/>
      <c r="DR510" s="16"/>
      <c r="DS510" s="16"/>
      <c r="DT510" s="16"/>
      <c r="DU510" s="16"/>
      <c r="DV510" s="16"/>
      <c r="DW510" s="16"/>
      <c r="DX510" s="16"/>
      <c r="DY510" s="16"/>
    </row>
    <row r="511" spans="1:129" s="27" customFormat="1" ht="16.5" x14ac:dyDescent="0.25">
      <c r="A511" s="51"/>
      <c r="B511" s="59" t="s">
        <v>358</v>
      </c>
      <c r="C511" s="53">
        <v>2017</v>
      </c>
      <c r="D511" s="54">
        <v>10</v>
      </c>
      <c r="E511" s="54">
        <v>331</v>
      </c>
      <c r="F511" s="55">
        <v>5353</v>
      </c>
      <c r="G511" s="54">
        <v>550.92097000000001</v>
      </c>
    </row>
    <row r="512" spans="1:129" s="27" customFormat="1" ht="16.5" x14ac:dyDescent="0.25">
      <c r="A512" s="51"/>
      <c r="B512" s="59" t="s">
        <v>359</v>
      </c>
      <c r="C512" s="53">
        <v>2017</v>
      </c>
      <c r="D512" s="54">
        <v>10</v>
      </c>
      <c r="E512" s="54">
        <v>50</v>
      </c>
      <c r="F512" s="55">
        <v>5353</v>
      </c>
      <c r="G512" s="54">
        <v>270.45614</v>
      </c>
    </row>
    <row r="513" spans="1:129" s="27" customFormat="1" ht="16.5" x14ac:dyDescent="0.25">
      <c r="A513" s="51"/>
      <c r="B513" s="59" t="s">
        <v>360</v>
      </c>
      <c r="C513" s="53">
        <v>2017</v>
      </c>
      <c r="D513" s="54">
        <v>10</v>
      </c>
      <c r="E513" s="54">
        <v>412</v>
      </c>
      <c r="F513" s="55">
        <v>5353</v>
      </c>
      <c r="G513" s="54">
        <v>701.46655999999996</v>
      </c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BV513" s="16"/>
      <c r="BW513" s="16"/>
      <c r="BX513" s="16"/>
      <c r="BY513" s="16"/>
      <c r="BZ513" s="16"/>
      <c r="CA513" s="16"/>
      <c r="CB513" s="16"/>
      <c r="CC513" s="16"/>
      <c r="CD513" s="16"/>
      <c r="CE513" s="16"/>
      <c r="CF513" s="16"/>
      <c r="CG513" s="16"/>
      <c r="CH513" s="16"/>
      <c r="CI513" s="16"/>
      <c r="CJ513" s="16"/>
      <c r="CK513" s="16"/>
      <c r="CL513" s="16"/>
      <c r="CM513" s="16"/>
      <c r="CN513" s="16"/>
      <c r="CO513" s="16"/>
      <c r="CP513" s="16"/>
      <c r="CQ513" s="16"/>
      <c r="CR513" s="16"/>
      <c r="CS513" s="16"/>
      <c r="CT513" s="16"/>
      <c r="CU513" s="16"/>
      <c r="CV513" s="16"/>
      <c r="CW513" s="16"/>
      <c r="CX513" s="16"/>
      <c r="CY513" s="16"/>
      <c r="CZ513" s="16"/>
      <c r="DA513" s="16"/>
      <c r="DB513" s="16"/>
      <c r="DC513" s="16"/>
      <c r="DD513" s="16"/>
      <c r="DE513" s="16"/>
      <c r="DF513" s="16"/>
      <c r="DG513" s="16"/>
      <c r="DH513" s="16"/>
      <c r="DI513" s="16"/>
      <c r="DJ513" s="16"/>
      <c r="DK513" s="16"/>
      <c r="DL513" s="16"/>
      <c r="DM513" s="16"/>
      <c r="DN513" s="16"/>
      <c r="DO513" s="16"/>
      <c r="DP513" s="16"/>
      <c r="DQ513" s="16"/>
      <c r="DR513" s="16"/>
      <c r="DS513" s="16"/>
      <c r="DT513" s="16"/>
      <c r="DU513" s="16"/>
      <c r="DV513" s="16"/>
      <c r="DW513" s="16"/>
      <c r="DX513" s="16"/>
      <c r="DY513" s="16"/>
    </row>
    <row r="514" spans="1:129" s="27" customFormat="1" ht="16.5" x14ac:dyDescent="0.25">
      <c r="A514" s="51"/>
      <c r="B514" s="59" t="s">
        <v>361</v>
      </c>
      <c r="C514" s="53">
        <v>2017</v>
      </c>
      <c r="D514" s="54">
        <v>10</v>
      </c>
      <c r="E514" s="54">
        <v>43</v>
      </c>
      <c r="F514" s="55">
        <v>5353</v>
      </c>
      <c r="G514" s="54">
        <v>263.78185000000002</v>
      </c>
    </row>
    <row r="515" spans="1:129" s="27" customFormat="1" ht="16.5" x14ac:dyDescent="0.25">
      <c r="A515" s="51"/>
      <c r="B515" s="59" t="s">
        <v>362</v>
      </c>
      <c r="C515" s="53">
        <v>2017</v>
      </c>
      <c r="D515" s="54">
        <v>10</v>
      </c>
      <c r="E515" s="54">
        <v>30</v>
      </c>
      <c r="F515" s="55">
        <v>5353</v>
      </c>
      <c r="G515" s="54">
        <v>63.600320000000004</v>
      </c>
    </row>
    <row r="516" spans="1:129" s="27" customFormat="1" ht="16.5" x14ac:dyDescent="0.25">
      <c r="A516" s="51"/>
      <c r="B516" s="59" t="s">
        <v>363</v>
      </c>
      <c r="C516" s="53">
        <v>2017</v>
      </c>
      <c r="D516" s="54">
        <v>10</v>
      </c>
      <c r="E516" s="54">
        <v>1771</v>
      </c>
      <c r="F516" s="55">
        <v>5353</v>
      </c>
      <c r="G516" s="54">
        <v>1440.3958500000001</v>
      </c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6"/>
      <c r="BG516" s="16"/>
      <c r="BH516" s="16"/>
      <c r="BI516" s="16"/>
      <c r="BJ516" s="16"/>
      <c r="BK516" s="16"/>
      <c r="BL516" s="16"/>
      <c r="BM516" s="16"/>
      <c r="BN516" s="16"/>
      <c r="BO516" s="16"/>
      <c r="BP516" s="16"/>
      <c r="BQ516" s="16"/>
      <c r="BR516" s="16"/>
      <c r="BS516" s="16"/>
      <c r="BT516" s="16"/>
      <c r="BU516" s="16"/>
      <c r="BV516" s="16"/>
      <c r="BW516" s="16"/>
      <c r="BX516" s="16"/>
      <c r="BY516" s="16"/>
      <c r="BZ516" s="16"/>
      <c r="CA516" s="16"/>
      <c r="CB516" s="16"/>
      <c r="CC516" s="16"/>
      <c r="CD516" s="16"/>
      <c r="CE516" s="16"/>
      <c r="CF516" s="16"/>
      <c r="CG516" s="16"/>
      <c r="CH516" s="16"/>
      <c r="CI516" s="16"/>
      <c r="CJ516" s="16"/>
      <c r="CK516" s="16"/>
      <c r="CL516" s="16"/>
      <c r="CM516" s="16"/>
      <c r="CN516" s="16"/>
      <c r="CO516" s="16"/>
      <c r="CP516" s="16"/>
      <c r="CQ516" s="16"/>
      <c r="CR516" s="16"/>
      <c r="CS516" s="16"/>
      <c r="CT516" s="16"/>
      <c r="CU516" s="16"/>
      <c r="CV516" s="16"/>
      <c r="CW516" s="16"/>
      <c r="CX516" s="16"/>
      <c r="CY516" s="16"/>
      <c r="CZ516" s="16"/>
      <c r="DA516" s="16"/>
      <c r="DB516" s="16"/>
      <c r="DC516" s="16"/>
      <c r="DD516" s="16"/>
      <c r="DE516" s="16"/>
      <c r="DF516" s="16"/>
      <c r="DG516" s="16"/>
      <c r="DH516" s="16"/>
      <c r="DI516" s="16"/>
      <c r="DJ516" s="16"/>
      <c r="DK516" s="16"/>
      <c r="DL516" s="16"/>
      <c r="DM516" s="16"/>
      <c r="DN516" s="16"/>
      <c r="DO516" s="16"/>
      <c r="DP516" s="16"/>
      <c r="DQ516" s="16"/>
      <c r="DR516" s="16"/>
      <c r="DS516" s="16"/>
      <c r="DT516" s="16"/>
      <c r="DU516" s="16"/>
      <c r="DV516" s="16"/>
      <c r="DW516" s="16"/>
      <c r="DX516" s="16"/>
      <c r="DY516" s="16"/>
    </row>
    <row r="517" spans="1:129" s="27" customFormat="1" ht="16.5" x14ac:dyDescent="0.25">
      <c r="A517" s="51"/>
      <c r="B517" s="59" t="s">
        <v>364</v>
      </c>
      <c r="C517" s="53">
        <v>2017</v>
      </c>
      <c r="D517" s="60">
        <v>10</v>
      </c>
      <c r="E517" s="54">
        <v>537</v>
      </c>
      <c r="F517" s="55">
        <v>5353</v>
      </c>
      <c r="G517" s="54">
        <v>1208.8141900000001</v>
      </c>
    </row>
    <row r="518" spans="1:129" s="27" customFormat="1" ht="16.5" x14ac:dyDescent="0.25">
      <c r="A518" s="51"/>
      <c r="B518" s="59" t="s">
        <v>365</v>
      </c>
      <c r="C518" s="53">
        <v>2017</v>
      </c>
      <c r="D518" s="60">
        <v>10</v>
      </c>
      <c r="E518" s="54">
        <v>480</v>
      </c>
      <c r="F518" s="55">
        <v>5353</v>
      </c>
      <c r="G518" s="54">
        <v>1336.0822000000001</v>
      </c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BV518" s="16"/>
      <c r="BW518" s="16"/>
      <c r="BX518" s="16"/>
      <c r="BY518" s="16"/>
      <c r="BZ518" s="16"/>
      <c r="CA518" s="16"/>
      <c r="CB518" s="16"/>
      <c r="CC518" s="16"/>
      <c r="CD518" s="16"/>
      <c r="CE518" s="16"/>
      <c r="CF518" s="16"/>
      <c r="CG518" s="16"/>
      <c r="CH518" s="16"/>
      <c r="CI518" s="16"/>
      <c r="CJ518" s="16"/>
      <c r="CK518" s="16"/>
      <c r="CL518" s="16"/>
      <c r="CM518" s="16"/>
      <c r="CN518" s="16"/>
      <c r="CO518" s="16"/>
      <c r="CP518" s="16"/>
      <c r="CQ518" s="16"/>
      <c r="CR518" s="16"/>
      <c r="CS518" s="16"/>
      <c r="CT518" s="16"/>
      <c r="CU518" s="16"/>
      <c r="CV518" s="16"/>
      <c r="CW518" s="16"/>
      <c r="CX518" s="16"/>
      <c r="CY518" s="16"/>
      <c r="CZ518" s="16"/>
      <c r="DA518" s="16"/>
      <c r="DB518" s="16"/>
      <c r="DC518" s="16"/>
      <c r="DD518" s="16"/>
      <c r="DE518" s="16"/>
      <c r="DF518" s="16"/>
      <c r="DG518" s="16"/>
      <c r="DH518" s="16"/>
      <c r="DI518" s="16"/>
      <c r="DJ518" s="16"/>
      <c r="DK518" s="16"/>
      <c r="DL518" s="16"/>
      <c r="DM518" s="16"/>
      <c r="DN518" s="16"/>
      <c r="DO518" s="16"/>
      <c r="DP518" s="16"/>
      <c r="DQ518" s="16"/>
      <c r="DR518" s="16"/>
      <c r="DS518" s="16"/>
      <c r="DT518" s="16"/>
      <c r="DU518" s="16"/>
      <c r="DV518" s="16"/>
      <c r="DW518" s="16"/>
      <c r="DX518" s="16"/>
      <c r="DY518" s="16"/>
    </row>
    <row r="519" spans="1:129" s="27" customFormat="1" ht="16.5" x14ac:dyDescent="0.25">
      <c r="A519" s="51"/>
      <c r="B519" s="59" t="s">
        <v>366</v>
      </c>
      <c r="C519" s="53">
        <v>2017</v>
      </c>
      <c r="D519" s="54">
        <v>10</v>
      </c>
      <c r="E519" s="54">
        <v>480</v>
      </c>
      <c r="F519" s="55">
        <v>5353</v>
      </c>
      <c r="G519" s="54">
        <v>724.45813999999996</v>
      </c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/>
      <c r="BO519" s="16"/>
      <c r="BP519" s="16"/>
      <c r="BQ519" s="16"/>
      <c r="BR519" s="16"/>
      <c r="BS519" s="16"/>
      <c r="BT519" s="16"/>
      <c r="BU519" s="16"/>
      <c r="BV519" s="16"/>
      <c r="BW519" s="16"/>
      <c r="BX519" s="16"/>
      <c r="BY519" s="16"/>
      <c r="BZ519" s="16"/>
      <c r="CA519" s="16"/>
      <c r="CB519" s="16"/>
      <c r="CC519" s="16"/>
      <c r="CD519" s="16"/>
      <c r="CE519" s="16"/>
      <c r="CF519" s="16"/>
      <c r="CG519" s="16"/>
      <c r="CH519" s="16"/>
      <c r="CI519" s="16"/>
      <c r="CJ519" s="16"/>
      <c r="CK519" s="16"/>
      <c r="CL519" s="16"/>
      <c r="CM519" s="16"/>
      <c r="CN519" s="16"/>
      <c r="CO519" s="16"/>
      <c r="CP519" s="16"/>
      <c r="CQ519" s="16"/>
      <c r="CR519" s="16"/>
      <c r="CS519" s="16"/>
      <c r="CT519" s="16"/>
      <c r="CU519" s="16"/>
      <c r="CV519" s="16"/>
      <c r="CW519" s="16"/>
      <c r="CX519" s="16"/>
      <c r="CY519" s="16"/>
      <c r="CZ519" s="16"/>
      <c r="DA519" s="16"/>
      <c r="DB519" s="16"/>
      <c r="DC519" s="16"/>
      <c r="DD519" s="16"/>
      <c r="DE519" s="16"/>
      <c r="DF519" s="16"/>
      <c r="DG519" s="16"/>
      <c r="DH519" s="16"/>
      <c r="DI519" s="16"/>
      <c r="DJ519" s="16"/>
      <c r="DK519" s="16"/>
      <c r="DL519" s="16"/>
      <c r="DM519" s="16"/>
      <c r="DN519" s="16"/>
      <c r="DO519" s="16"/>
      <c r="DP519" s="16"/>
      <c r="DQ519" s="16"/>
      <c r="DR519" s="16"/>
      <c r="DS519" s="16"/>
      <c r="DT519" s="16"/>
      <c r="DU519" s="16"/>
      <c r="DV519" s="16"/>
      <c r="DW519" s="16"/>
      <c r="DX519" s="16"/>
      <c r="DY519" s="16"/>
    </row>
    <row r="520" spans="1:129" s="27" customFormat="1" ht="16.5" x14ac:dyDescent="0.25">
      <c r="A520" s="51"/>
      <c r="B520" s="59" t="s">
        <v>367</v>
      </c>
      <c r="C520" s="53">
        <v>2017</v>
      </c>
      <c r="D520" s="54">
        <v>10</v>
      </c>
      <c r="E520" s="54">
        <v>102</v>
      </c>
      <c r="F520" s="55">
        <v>5353</v>
      </c>
      <c r="G520" s="54">
        <v>172.33241000000001</v>
      </c>
    </row>
    <row r="521" spans="1:129" s="27" customFormat="1" ht="16.5" x14ac:dyDescent="0.25">
      <c r="A521" s="51"/>
      <c r="B521" s="59" t="s">
        <v>368</v>
      </c>
      <c r="C521" s="53">
        <v>2017</v>
      </c>
      <c r="D521" s="54">
        <v>10</v>
      </c>
      <c r="E521" s="54">
        <v>14</v>
      </c>
      <c r="F521" s="55">
        <v>5353</v>
      </c>
      <c r="G521" s="54">
        <v>106.62204</v>
      </c>
    </row>
    <row r="522" spans="1:129" s="27" customFormat="1" ht="16.5" x14ac:dyDescent="0.25">
      <c r="A522" s="51"/>
      <c r="B522" s="59" t="s">
        <v>369</v>
      </c>
      <c r="C522" s="53">
        <v>2017</v>
      </c>
      <c r="D522" s="60">
        <v>10</v>
      </c>
      <c r="E522" s="54">
        <v>529</v>
      </c>
      <c r="F522" s="55">
        <v>5353</v>
      </c>
      <c r="G522" s="54">
        <v>666.06290000000001</v>
      </c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/>
      <c r="BO522" s="16"/>
      <c r="BP522" s="16"/>
      <c r="BQ522" s="16"/>
      <c r="BR522" s="16"/>
      <c r="BS522" s="16"/>
      <c r="BT522" s="16"/>
      <c r="BU522" s="16"/>
      <c r="BV522" s="16"/>
      <c r="BW522" s="16"/>
      <c r="BX522" s="16"/>
      <c r="BY522" s="16"/>
      <c r="BZ522" s="16"/>
      <c r="CA522" s="16"/>
      <c r="CB522" s="16"/>
      <c r="CC522" s="16"/>
      <c r="CD522" s="16"/>
      <c r="CE522" s="16"/>
      <c r="CF522" s="16"/>
      <c r="CG522" s="16"/>
      <c r="CH522" s="16"/>
      <c r="CI522" s="16"/>
      <c r="CJ522" s="16"/>
      <c r="CK522" s="16"/>
      <c r="CL522" s="16"/>
      <c r="CM522" s="16"/>
      <c r="CN522" s="16"/>
      <c r="CO522" s="16"/>
      <c r="CP522" s="16"/>
      <c r="CQ522" s="16"/>
      <c r="CR522" s="16"/>
      <c r="CS522" s="16"/>
      <c r="CT522" s="16"/>
      <c r="CU522" s="16"/>
      <c r="CV522" s="16"/>
      <c r="CW522" s="16"/>
      <c r="CX522" s="16"/>
      <c r="CY522" s="16"/>
      <c r="CZ522" s="16"/>
      <c r="DA522" s="16"/>
      <c r="DB522" s="16"/>
      <c r="DC522" s="16"/>
      <c r="DD522" s="16"/>
      <c r="DE522" s="16"/>
      <c r="DF522" s="16"/>
      <c r="DG522" s="16"/>
      <c r="DH522" s="16"/>
      <c r="DI522" s="16"/>
      <c r="DJ522" s="16"/>
      <c r="DK522" s="16"/>
      <c r="DL522" s="16"/>
      <c r="DM522" s="16"/>
      <c r="DN522" s="16"/>
      <c r="DO522" s="16"/>
      <c r="DP522" s="16"/>
      <c r="DQ522" s="16"/>
      <c r="DR522" s="16"/>
      <c r="DS522" s="16"/>
      <c r="DT522" s="16"/>
      <c r="DU522" s="16"/>
      <c r="DV522" s="16"/>
      <c r="DW522" s="16"/>
      <c r="DX522" s="16"/>
      <c r="DY522" s="16"/>
    </row>
    <row r="523" spans="1:129" s="27" customFormat="1" ht="16.5" x14ac:dyDescent="0.25">
      <c r="A523" s="51"/>
      <c r="B523" s="59" t="s">
        <v>370</v>
      </c>
      <c r="C523" s="53">
        <v>2017</v>
      </c>
      <c r="D523" s="60">
        <v>10</v>
      </c>
      <c r="E523" s="54">
        <v>60</v>
      </c>
      <c r="F523" s="55">
        <v>5353</v>
      </c>
      <c r="G523" s="54">
        <v>188.54545999999999</v>
      </c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6"/>
      <c r="BG523" s="16"/>
      <c r="BH523" s="16"/>
      <c r="BI523" s="16"/>
      <c r="BJ523" s="16"/>
      <c r="BK523" s="16"/>
      <c r="BL523" s="16"/>
      <c r="BM523" s="16"/>
      <c r="BN523" s="16"/>
      <c r="BO523" s="16"/>
      <c r="BP523" s="16"/>
      <c r="BQ523" s="16"/>
      <c r="BR523" s="16"/>
      <c r="BS523" s="16"/>
      <c r="BT523" s="16"/>
      <c r="BU523" s="16"/>
      <c r="BV523" s="16"/>
      <c r="BW523" s="16"/>
      <c r="BX523" s="16"/>
      <c r="BY523" s="16"/>
      <c r="BZ523" s="16"/>
      <c r="CA523" s="16"/>
      <c r="CB523" s="16"/>
      <c r="CC523" s="16"/>
      <c r="CD523" s="16"/>
      <c r="CE523" s="16"/>
      <c r="CF523" s="16"/>
      <c r="CG523" s="16"/>
      <c r="CH523" s="16"/>
      <c r="CI523" s="16"/>
      <c r="CJ523" s="16"/>
      <c r="CK523" s="16"/>
      <c r="CL523" s="16"/>
      <c r="CM523" s="16"/>
      <c r="CN523" s="16"/>
      <c r="CO523" s="16"/>
      <c r="CP523" s="16"/>
      <c r="CQ523" s="16"/>
      <c r="CR523" s="16"/>
      <c r="CS523" s="16"/>
      <c r="CT523" s="16"/>
      <c r="CU523" s="16"/>
      <c r="CV523" s="16"/>
      <c r="CW523" s="16"/>
      <c r="CX523" s="16"/>
      <c r="CY523" s="16"/>
      <c r="CZ523" s="16"/>
      <c r="DA523" s="16"/>
      <c r="DB523" s="16"/>
      <c r="DC523" s="16"/>
      <c r="DD523" s="16"/>
      <c r="DE523" s="16"/>
      <c r="DF523" s="16"/>
      <c r="DG523" s="16"/>
      <c r="DH523" s="16"/>
      <c r="DI523" s="16"/>
      <c r="DJ523" s="16"/>
      <c r="DK523" s="16"/>
      <c r="DL523" s="16"/>
      <c r="DM523" s="16"/>
      <c r="DN523" s="16"/>
      <c r="DO523" s="16"/>
      <c r="DP523" s="16"/>
      <c r="DQ523" s="16"/>
      <c r="DR523" s="16"/>
      <c r="DS523" s="16"/>
      <c r="DT523" s="16"/>
      <c r="DU523" s="16"/>
      <c r="DV523" s="16"/>
      <c r="DW523" s="16"/>
      <c r="DX523" s="16"/>
      <c r="DY523" s="16"/>
    </row>
    <row r="524" spans="1:129" s="27" customFormat="1" ht="16.5" x14ac:dyDescent="0.25">
      <c r="A524" s="51"/>
      <c r="B524" s="59" t="s">
        <v>371</v>
      </c>
      <c r="C524" s="53">
        <v>2017</v>
      </c>
      <c r="D524" s="60">
        <v>10</v>
      </c>
      <c r="E524" s="54">
        <v>10</v>
      </c>
      <c r="F524" s="55">
        <v>5353</v>
      </c>
      <c r="G524" s="54">
        <v>18.718340000000001</v>
      </c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16"/>
      <c r="CZ524" s="16"/>
      <c r="DA524" s="16"/>
      <c r="DB524" s="16"/>
      <c r="DC524" s="16"/>
      <c r="DD524" s="16"/>
      <c r="DE524" s="16"/>
      <c r="DF524" s="16"/>
      <c r="DG524" s="16"/>
      <c r="DH524" s="16"/>
      <c r="DI524" s="16"/>
      <c r="DJ524" s="16"/>
      <c r="DK524" s="16"/>
      <c r="DL524" s="16"/>
      <c r="DM524" s="16"/>
      <c r="DN524" s="16"/>
      <c r="DO524" s="16"/>
      <c r="DP524" s="16"/>
      <c r="DQ524" s="16"/>
      <c r="DR524" s="16"/>
      <c r="DS524" s="16"/>
      <c r="DT524" s="16"/>
      <c r="DU524" s="16"/>
      <c r="DV524" s="16"/>
      <c r="DW524" s="16"/>
      <c r="DX524" s="16"/>
      <c r="DY524" s="16"/>
    </row>
    <row r="525" spans="1:129" s="27" customFormat="1" ht="16.5" x14ac:dyDescent="0.25">
      <c r="A525" s="51"/>
      <c r="B525" s="59" t="s">
        <v>372</v>
      </c>
      <c r="C525" s="53">
        <v>2017</v>
      </c>
      <c r="D525" s="60">
        <v>10</v>
      </c>
      <c r="E525" s="54">
        <v>323</v>
      </c>
      <c r="F525" s="55">
        <v>5353</v>
      </c>
      <c r="G525" s="54">
        <v>554.53309000000002</v>
      </c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  <c r="BF525" s="16"/>
      <c r="BG525" s="16"/>
      <c r="BH525" s="16"/>
      <c r="BI525" s="16"/>
      <c r="BJ525" s="16"/>
      <c r="BK525" s="16"/>
      <c r="BL525" s="16"/>
      <c r="BM525" s="16"/>
      <c r="BN525" s="16"/>
      <c r="BO525" s="16"/>
      <c r="BP525" s="16"/>
      <c r="BQ525" s="16"/>
      <c r="BR525" s="16"/>
      <c r="BS525" s="16"/>
      <c r="BT525" s="16"/>
      <c r="BU525" s="16"/>
      <c r="BV525" s="16"/>
      <c r="BW525" s="16"/>
      <c r="BX525" s="16"/>
      <c r="BY525" s="16"/>
      <c r="BZ525" s="16"/>
      <c r="CA525" s="16"/>
      <c r="CB525" s="16"/>
      <c r="CC525" s="16"/>
      <c r="CD525" s="16"/>
      <c r="CE525" s="16"/>
      <c r="CF525" s="16"/>
      <c r="CG525" s="16"/>
      <c r="CH525" s="16"/>
      <c r="CI525" s="16"/>
      <c r="CJ525" s="16"/>
      <c r="CK525" s="16"/>
      <c r="CL525" s="16"/>
      <c r="CM525" s="16"/>
      <c r="CN525" s="16"/>
      <c r="CO525" s="16"/>
      <c r="CP525" s="16"/>
      <c r="CQ525" s="16"/>
      <c r="CR525" s="16"/>
      <c r="CS525" s="16"/>
      <c r="CT525" s="16"/>
      <c r="CU525" s="16"/>
      <c r="CV525" s="16"/>
      <c r="CW525" s="16"/>
      <c r="CX525" s="16"/>
      <c r="CY525" s="16"/>
      <c r="CZ525" s="16"/>
      <c r="DA525" s="16"/>
      <c r="DB525" s="16"/>
      <c r="DC525" s="16"/>
      <c r="DD525" s="16"/>
      <c r="DE525" s="16"/>
      <c r="DF525" s="16"/>
      <c r="DG525" s="16"/>
      <c r="DH525" s="16"/>
      <c r="DI525" s="16"/>
      <c r="DJ525" s="16"/>
      <c r="DK525" s="16"/>
      <c r="DL525" s="16"/>
      <c r="DM525" s="16"/>
      <c r="DN525" s="16"/>
      <c r="DO525" s="16"/>
      <c r="DP525" s="16"/>
      <c r="DQ525" s="16"/>
      <c r="DR525" s="16"/>
      <c r="DS525" s="16"/>
      <c r="DT525" s="16"/>
      <c r="DU525" s="16"/>
      <c r="DV525" s="16"/>
      <c r="DW525" s="16"/>
      <c r="DX525" s="16"/>
      <c r="DY525" s="16"/>
    </row>
    <row r="526" spans="1:129" s="27" customFormat="1" ht="16.5" x14ac:dyDescent="0.25">
      <c r="A526" s="51"/>
      <c r="B526" s="59" t="s">
        <v>373</v>
      </c>
      <c r="C526" s="53">
        <v>2017</v>
      </c>
      <c r="D526" s="60">
        <v>10</v>
      </c>
      <c r="E526" s="54">
        <v>1452</v>
      </c>
      <c r="F526" s="55">
        <v>5353</v>
      </c>
      <c r="G526" s="54">
        <v>1511.75362</v>
      </c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  <c r="BF526" s="16"/>
      <c r="BG526" s="16"/>
      <c r="BH526" s="16"/>
      <c r="BI526" s="16"/>
      <c r="BJ526" s="16"/>
      <c r="BK526" s="16"/>
      <c r="BL526" s="16"/>
      <c r="BM526" s="16"/>
      <c r="BN526" s="16"/>
      <c r="BO526" s="16"/>
      <c r="BP526" s="16"/>
      <c r="BQ526" s="16"/>
      <c r="BR526" s="16"/>
      <c r="BS526" s="16"/>
      <c r="BT526" s="16"/>
      <c r="BU526" s="16"/>
      <c r="BV526" s="16"/>
      <c r="BW526" s="16"/>
      <c r="BX526" s="16"/>
      <c r="BY526" s="16"/>
      <c r="BZ526" s="16"/>
      <c r="CA526" s="16"/>
      <c r="CB526" s="16"/>
      <c r="CC526" s="16"/>
      <c r="CD526" s="16"/>
      <c r="CE526" s="16"/>
      <c r="CF526" s="16"/>
      <c r="CG526" s="16"/>
      <c r="CH526" s="16"/>
      <c r="CI526" s="16"/>
      <c r="CJ526" s="16"/>
      <c r="CK526" s="16"/>
      <c r="CL526" s="16"/>
      <c r="CM526" s="16"/>
      <c r="CN526" s="16"/>
      <c r="CO526" s="16"/>
      <c r="CP526" s="16"/>
      <c r="CQ526" s="16"/>
      <c r="CR526" s="16"/>
      <c r="CS526" s="16"/>
      <c r="CT526" s="16"/>
      <c r="CU526" s="16"/>
      <c r="CV526" s="16"/>
      <c r="CW526" s="16"/>
      <c r="CX526" s="16"/>
      <c r="CY526" s="16"/>
      <c r="CZ526" s="16"/>
      <c r="DA526" s="16"/>
      <c r="DB526" s="16"/>
      <c r="DC526" s="16"/>
      <c r="DD526" s="16"/>
      <c r="DE526" s="16"/>
      <c r="DF526" s="16"/>
      <c r="DG526" s="16"/>
      <c r="DH526" s="16"/>
      <c r="DI526" s="16"/>
      <c r="DJ526" s="16"/>
      <c r="DK526" s="16"/>
      <c r="DL526" s="16"/>
      <c r="DM526" s="16"/>
      <c r="DN526" s="16"/>
      <c r="DO526" s="16"/>
      <c r="DP526" s="16"/>
      <c r="DQ526" s="16"/>
      <c r="DR526" s="16"/>
      <c r="DS526" s="16"/>
      <c r="DT526" s="16"/>
      <c r="DU526" s="16"/>
      <c r="DV526" s="16"/>
      <c r="DW526" s="16"/>
      <c r="DX526" s="16"/>
      <c r="DY526" s="16"/>
    </row>
    <row r="527" spans="1:129" s="27" customFormat="1" ht="16.5" x14ac:dyDescent="0.25">
      <c r="A527" s="51"/>
      <c r="B527" s="59" t="s">
        <v>374</v>
      </c>
      <c r="C527" s="53">
        <v>2017</v>
      </c>
      <c r="D527" s="60">
        <v>10</v>
      </c>
      <c r="E527" s="54">
        <v>195</v>
      </c>
      <c r="F527" s="55">
        <v>5353</v>
      </c>
      <c r="G527" s="54">
        <v>268.89515</v>
      </c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/>
      <c r="BO527" s="16"/>
      <c r="BP527" s="16"/>
      <c r="BQ527" s="16"/>
      <c r="BR527" s="16"/>
      <c r="BS527" s="16"/>
      <c r="BT527" s="16"/>
      <c r="BU527" s="16"/>
      <c r="BV527" s="16"/>
      <c r="BW527" s="16"/>
      <c r="BX527" s="16"/>
      <c r="BY527" s="16"/>
      <c r="BZ527" s="16"/>
      <c r="CA527" s="16"/>
      <c r="CB527" s="16"/>
      <c r="CC527" s="16"/>
      <c r="CD527" s="16"/>
      <c r="CE527" s="16"/>
      <c r="CF527" s="16"/>
      <c r="CG527" s="16"/>
      <c r="CH527" s="16"/>
      <c r="CI527" s="16"/>
      <c r="CJ527" s="16"/>
      <c r="CK527" s="16"/>
      <c r="CL527" s="16"/>
      <c r="CM527" s="16"/>
      <c r="CN527" s="16"/>
      <c r="CO527" s="16"/>
      <c r="CP527" s="16"/>
      <c r="CQ527" s="16"/>
      <c r="CR527" s="16"/>
      <c r="CS527" s="16"/>
      <c r="CT527" s="16"/>
      <c r="CU527" s="16"/>
      <c r="CV527" s="16"/>
      <c r="CW527" s="16"/>
      <c r="CX527" s="16"/>
      <c r="CY527" s="16"/>
      <c r="CZ527" s="16"/>
      <c r="DA527" s="16"/>
      <c r="DB527" s="16"/>
      <c r="DC527" s="16"/>
      <c r="DD527" s="16"/>
      <c r="DE527" s="16"/>
      <c r="DF527" s="16"/>
      <c r="DG527" s="16"/>
      <c r="DH527" s="16"/>
      <c r="DI527" s="16"/>
      <c r="DJ527" s="16"/>
      <c r="DK527" s="16"/>
      <c r="DL527" s="16"/>
      <c r="DM527" s="16"/>
      <c r="DN527" s="16"/>
      <c r="DO527" s="16"/>
      <c r="DP527" s="16"/>
      <c r="DQ527" s="16"/>
      <c r="DR527" s="16"/>
      <c r="DS527" s="16"/>
      <c r="DT527" s="16"/>
      <c r="DU527" s="16"/>
      <c r="DV527" s="16"/>
      <c r="DW527" s="16"/>
      <c r="DX527" s="16"/>
      <c r="DY527" s="16"/>
    </row>
    <row r="528" spans="1:129" s="27" customFormat="1" ht="16.5" x14ac:dyDescent="0.25">
      <c r="A528" s="51"/>
      <c r="B528" s="59" t="s">
        <v>375</v>
      </c>
      <c r="C528" s="53">
        <v>2017</v>
      </c>
      <c r="D528" s="60">
        <v>10</v>
      </c>
      <c r="E528" s="54">
        <v>629</v>
      </c>
      <c r="F528" s="55">
        <v>5353</v>
      </c>
      <c r="G528" s="54">
        <v>773.81991000000005</v>
      </c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  <c r="BF528" s="16"/>
      <c r="BG528" s="16"/>
      <c r="BH528" s="16"/>
      <c r="BI528" s="16"/>
      <c r="BJ528" s="16"/>
      <c r="BK528" s="16"/>
      <c r="BL528" s="16"/>
      <c r="BM528" s="16"/>
      <c r="BN528" s="16"/>
      <c r="BO528" s="16"/>
      <c r="BP528" s="16"/>
      <c r="BQ528" s="16"/>
      <c r="BR528" s="16"/>
      <c r="BS528" s="16"/>
      <c r="BT528" s="16"/>
      <c r="BU528" s="16"/>
      <c r="BV528" s="16"/>
      <c r="BW528" s="16"/>
      <c r="BX528" s="16"/>
      <c r="BY528" s="16"/>
      <c r="BZ528" s="16"/>
      <c r="CA528" s="16"/>
      <c r="CB528" s="16"/>
      <c r="CC528" s="16"/>
      <c r="CD528" s="16"/>
      <c r="CE528" s="16"/>
      <c r="CF528" s="16"/>
      <c r="CG528" s="16"/>
      <c r="CH528" s="16"/>
      <c r="CI528" s="16"/>
      <c r="CJ528" s="16"/>
      <c r="CK528" s="16"/>
      <c r="CL528" s="16"/>
      <c r="CM528" s="16"/>
      <c r="CN528" s="16"/>
      <c r="CO528" s="16"/>
      <c r="CP528" s="16"/>
      <c r="CQ528" s="16"/>
      <c r="CR528" s="16"/>
      <c r="CS528" s="16"/>
      <c r="CT528" s="16"/>
      <c r="CU528" s="16"/>
      <c r="CV528" s="16"/>
      <c r="CW528" s="16"/>
      <c r="CX528" s="16"/>
      <c r="CY528" s="16"/>
      <c r="CZ528" s="16"/>
      <c r="DA528" s="16"/>
      <c r="DB528" s="16"/>
      <c r="DC528" s="16"/>
      <c r="DD528" s="16"/>
      <c r="DE528" s="16"/>
      <c r="DF528" s="16"/>
      <c r="DG528" s="16"/>
      <c r="DH528" s="16"/>
      <c r="DI528" s="16"/>
      <c r="DJ528" s="16"/>
      <c r="DK528" s="16"/>
      <c r="DL528" s="16"/>
      <c r="DM528" s="16"/>
      <c r="DN528" s="16"/>
      <c r="DO528" s="16"/>
      <c r="DP528" s="16"/>
      <c r="DQ528" s="16"/>
      <c r="DR528" s="16"/>
      <c r="DS528" s="16"/>
      <c r="DT528" s="16"/>
      <c r="DU528" s="16"/>
      <c r="DV528" s="16"/>
      <c r="DW528" s="16"/>
      <c r="DX528" s="16"/>
      <c r="DY528" s="16"/>
    </row>
    <row r="529" spans="1:129" s="27" customFormat="1" ht="16.5" x14ac:dyDescent="0.25">
      <c r="A529" s="51"/>
      <c r="B529" s="59" t="s">
        <v>376</v>
      </c>
      <c r="C529" s="53">
        <v>2017</v>
      </c>
      <c r="D529" s="60">
        <v>10</v>
      </c>
      <c r="E529" s="54">
        <v>10</v>
      </c>
      <c r="F529" s="55">
        <v>5353</v>
      </c>
      <c r="G529" s="54">
        <v>82.96611</v>
      </c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/>
      <c r="BO529" s="16"/>
      <c r="BP529" s="16"/>
      <c r="BQ529" s="16"/>
      <c r="BR529" s="16"/>
      <c r="BS529" s="16"/>
      <c r="BT529" s="16"/>
      <c r="BU529" s="16"/>
      <c r="BV529" s="16"/>
      <c r="BW529" s="16"/>
      <c r="BX529" s="16"/>
      <c r="BY529" s="16"/>
      <c r="BZ529" s="16"/>
      <c r="CA529" s="16"/>
      <c r="CB529" s="16"/>
      <c r="CC529" s="16"/>
      <c r="CD529" s="16"/>
      <c r="CE529" s="16"/>
      <c r="CF529" s="16"/>
      <c r="CG529" s="16"/>
      <c r="CH529" s="16"/>
      <c r="CI529" s="16"/>
      <c r="CJ529" s="16"/>
      <c r="CK529" s="16"/>
      <c r="CL529" s="16"/>
      <c r="CM529" s="16"/>
      <c r="CN529" s="16"/>
      <c r="CO529" s="16"/>
      <c r="CP529" s="16"/>
      <c r="CQ529" s="16"/>
      <c r="CR529" s="16"/>
      <c r="CS529" s="16"/>
      <c r="CT529" s="16"/>
      <c r="CU529" s="16"/>
      <c r="CV529" s="16"/>
      <c r="CW529" s="16"/>
      <c r="CX529" s="16"/>
      <c r="CY529" s="16"/>
      <c r="CZ529" s="16"/>
      <c r="DA529" s="16"/>
      <c r="DB529" s="16"/>
      <c r="DC529" s="16"/>
      <c r="DD529" s="16"/>
      <c r="DE529" s="16"/>
      <c r="DF529" s="16"/>
      <c r="DG529" s="16"/>
      <c r="DH529" s="16"/>
      <c r="DI529" s="16"/>
      <c r="DJ529" s="16"/>
      <c r="DK529" s="16"/>
      <c r="DL529" s="16"/>
      <c r="DM529" s="16"/>
      <c r="DN529" s="16"/>
      <c r="DO529" s="16"/>
      <c r="DP529" s="16"/>
      <c r="DQ529" s="16"/>
      <c r="DR529" s="16"/>
      <c r="DS529" s="16"/>
      <c r="DT529" s="16"/>
      <c r="DU529" s="16"/>
      <c r="DV529" s="16"/>
      <c r="DW529" s="16"/>
      <c r="DX529" s="16"/>
      <c r="DY529" s="16"/>
    </row>
    <row r="530" spans="1:129" s="27" customFormat="1" ht="16.5" x14ac:dyDescent="0.25">
      <c r="A530" s="51"/>
      <c r="B530" s="59" t="s">
        <v>377</v>
      </c>
      <c r="C530" s="53">
        <v>2017</v>
      </c>
      <c r="D530" s="60">
        <v>10</v>
      </c>
      <c r="E530" s="54">
        <v>167</v>
      </c>
      <c r="F530" s="55">
        <v>5353</v>
      </c>
      <c r="G530" s="54">
        <v>246.96652</v>
      </c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  <c r="BY530" s="16"/>
      <c r="BZ530" s="16"/>
      <c r="CA530" s="16"/>
      <c r="CB530" s="16"/>
      <c r="CC530" s="16"/>
      <c r="CD530" s="16"/>
      <c r="CE530" s="16"/>
      <c r="CF530" s="16"/>
      <c r="CG530" s="16"/>
      <c r="CH530" s="16"/>
      <c r="CI530" s="16"/>
      <c r="CJ530" s="16"/>
      <c r="CK530" s="16"/>
      <c r="CL530" s="16"/>
      <c r="CM530" s="16"/>
      <c r="CN530" s="16"/>
      <c r="CO530" s="16"/>
      <c r="CP530" s="16"/>
      <c r="CQ530" s="16"/>
      <c r="CR530" s="16"/>
      <c r="CS530" s="16"/>
      <c r="CT530" s="16"/>
      <c r="CU530" s="16"/>
      <c r="CV530" s="16"/>
      <c r="CW530" s="16"/>
      <c r="CX530" s="16"/>
      <c r="CY530" s="16"/>
      <c r="CZ530" s="16"/>
      <c r="DA530" s="16"/>
      <c r="DB530" s="16"/>
      <c r="DC530" s="16"/>
      <c r="DD530" s="16"/>
      <c r="DE530" s="16"/>
      <c r="DF530" s="16"/>
      <c r="DG530" s="16"/>
      <c r="DH530" s="16"/>
      <c r="DI530" s="16"/>
      <c r="DJ530" s="16"/>
      <c r="DK530" s="16"/>
      <c r="DL530" s="16"/>
      <c r="DM530" s="16"/>
      <c r="DN530" s="16"/>
      <c r="DO530" s="16"/>
      <c r="DP530" s="16"/>
      <c r="DQ530" s="16"/>
      <c r="DR530" s="16"/>
      <c r="DS530" s="16"/>
      <c r="DT530" s="16"/>
      <c r="DU530" s="16"/>
      <c r="DV530" s="16"/>
      <c r="DW530" s="16"/>
      <c r="DX530" s="16"/>
      <c r="DY530" s="16"/>
    </row>
    <row r="531" spans="1:129" s="27" customFormat="1" ht="16.5" x14ac:dyDescent="0.25">
      <c r="A531" s="51"/>
      <c r="B531" s="59" t="s">
        <v>378</v>
      </c>
      <c r="C531" s="53">
        <v>2017</v>
      </c>
      <c r="D531" s="60">
        <v>10</v>
      </c>
      <c r="E531" s="54">
        <v>18</v>
      </c>
      <c r="F531" s="55">
        <v>5353</v>
      </c>
      <c r="G531" s="54">
        <v>78.989140000000006</v>
      </c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/>
      <c r="BO531" s="16"/>
      <c r="BP531" s="16"/>
      <c r="BQ531" s="16"/>
      <c r="BR531" s="16"/>
      <c r="BS531" s="16"/>
      <c r="BT531" s="16"/>
      <c r="BU531" s="16"/>
      <c r="BV531" s="16"/>
      <c r="BW531" s="16"/>
      <c r="BX531" s="16"/>
      <c r="BY531" s="16"/>
      <c r="BZ531" s="16"/>
      <c r="CA531" s="16"/>
      <c r="CB531" s="16"/>
      <c r="CC531" s="16"/>
      <c r="CD531" s="16"/>
      <c r="CE531" s="16"/>
      <c r="CF531" s="16"/>
      <c r="CG531" s="16"/>
      <c r="CH531" s="16"/>
      <c r="CI531" s="16"/>
      <c r="CJ531" s="16"/>
      <c r="CK531" s="16"/>
      <c r="CL531" s="16"/>
      <c r="CM531" s="16"/>
      <c r="CN531" s="16"/>
      <c r="CO531" s="16"/>
      <c r="CP531" s="16"/>
      <c r="CQ531" s="16"/>
      <c r="CR531" s="16"/>
      <c r="CS531" s="16"/>
      <c r="CT531" s="16"/>
      <c r="CU531" s="16"/>
      <c r="CV531" s="16"/>
      <c r="CW531" s="16"/>
      <c r="CX531" s="16"/>
      <c r="CY531" s="16"/>
      <c r="CZ531" s="16"/>
      <c r="DA531" s="16"/>
      <c r="DB531" s="16"/>
      <c r="DC531" s="16"/>
      <c r="DD531" s="16"/>
      <c r="DE531" s="16"/>
      <c r="DF531" s="16"/>
      <c r="DG531" s="16"/>
      <c r="DH531" s="16"/>
      <c r="DI531" s="16"/>
      <c r="DJ531" s="16"/>
      <c r="DK531" s="16"/>
      <c r="DL531" s="16"/>
      <c r="DM531" s="16"/>
      <c r="DN531" s="16"/>
      <c r="DO531" s="16"/>
      <c r="DP531" s="16"/>
      <c r="DQ531" s="16"/>
      <c r="DR531" s="16"/>
      <c r="DS531" s="16"/>
      <c r="DT531" s="16"/>
      <c r="DU531" s="16"/>
      <c r="DV531" s="16"/>
      <c r="DW531" s="16"/>
      <c r="DX531" s="16"/>
      <c r="DY531" s="16"/>
    </row>
    <row r="532" spans="1:129" s="27" customFormat="1" ht="16.5" x14ac:dyDescent="0.25">
      <c r="A532" s="51"/>
      <c r="B532" s="59" t="s">
        <v>379</v>
      </c>
      <c r="C532" s="53">
        <v>2017</v>
      </c>
      <c r="D532" s="60">
        <v>10</v>
      </c>
      <c r="E532" s="54">
        <v>526</v>
      </c>
      <c r="F532" s="55">
        <v>5353</v>
      </c>
      <c r="G532" s="54">
        <v>915.45839000000001</v>
      </c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/>
      <c r="BO532" s="16"/>
      <c r="BP532" s="16"/>
      <c r="BQ532" s="16"/>
      <c r="BR532" s="16"/>
      <c r="BS532" s="16"/>
      <c r="BT532" s="16"/>
      <c r="BU532" s="16"/>
      <c r="BV532" s="16"/>
      <c r="BW532" s="16"/>
      <c r="BX532" s="16"/>
      <c r="BY532" s="16"/>
      <c r="BZ532" s="16"/>
      <c r="CA532" s="16"/>
      <c r="CB532" s="16"/>
      <c r="CC532" s="16"/>
      <c r="CD532" s="16"/>
      <c r="CE532" s="16"/>
      <c r="CF532" s="16"/>
      <c r="CG532" s="16"/>
      <c r="CH532" s="16"/>
      <c r="CI532" s="16"/>
      <c r="CJ532" s="16"/>
      <c r="CK532" s="16"/>
      <c r="CL532" s="16"/>
      <c r="CM532" s="16"/>
      <c r="CN532" s="16"/>
      <c r="CO532" s="16"/>
      <c r="CP532" s="16"/>
      <c r="CQ532" s="16"/>
      <c r="CR532" s="16"/>
      <c r="CS532" s="16"/>
      <c r="CT532" s="16"/>
      <c r="CU532" s="16"/>
      <c r="CV532" s="16"/>
      <c r="CW532" s="16"/>
      <c r="CX532" s="16"/>
      <c r="CY532" s="16"/>
      <c r="CZ532" s="16"/>
      <c r="DA532" s="16"/>
      <c r="DB532" s="16"/>
      <c r="DC532" s="16"/>
      <c r="DD532" s="16"/>
      <c r="DE532" s="16"/>
      <c r="DF532" s="16"/>
      <c r="DG532" s="16"/>
      <c r="DH532" s="16"/>
      <c r="DI532" s="16"/>
      <c r="DJ532" s="16"/>
      <c r="DK532" s="16"/>
      <c r="DL532" s="16"/>
      <c r="DM532" s="16"/>
      <c r="DN532" s="16"/>
      <c r="DO532" s="16"/>
      <c r="DP532" s="16"/>
      <c r="DQ532" s="16"/>
      <c r="DR532" s="16"/>
      <c r="DS532" s="16"/>
      <c r="DT532" s="16"/>
      <c r="DU532" s="16"/>
      <c r="DV532" s="16"/>
      <c r="DW532" s="16"/>
      <c r="DX532" s="16"/>
      <c r="DY532" s="16"/>
    </row>
    <row r="533" spans="1:129" s="27" customFormat="1" ht="16.5" x14ac:dyDescent="0.25">
      <c r="A533" s="51"/>
      <c r="B533" s="59" t="s">
        <v>380</v>
      </c>
      <c r="C533" s="53">
        <v>2017</v>
      </c>
      <c r="D533" s="60">
        <v>10</v>
      </c>
      <c r="E533" s="54">
        <v>78</v>
      </c>
      <c r="F533" s="55">
        <v>5353</v>
      </c>
      <c r="G533" s="54">
        <v>408.09426000000002</v>
      </c>
    </row>
    <row r="534" spans="1:129" s="27" customFormat="1" ht="16.5" x14ac:dyDescent="0.25">
      <c r="A534" s="51"/>
      <c r="B534" s="59" t="s">
        <v>381</v>
      </c>
      <c r="C534" s="53">
        <v>2017</v>
      </c>
      <c r="D534" s="60">
        <v>10</v>
      </c>
      <c r="E534" s="54">
        <v>240</v>
      </c>
      <c r="F534" s="55">
        <v>5353</v>
      </c>
      <c r="G534" s="54">
        <v>261.82085999999998</v>
      </c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6"/>
      <c r="BG534" s="16"/>
      <c r="BH534" s="16"/>
      <c r="BI534" s="16"/>
      <c r="BJ534" s="16"/>
      <c r="BK534" s="16"/>
      <c r="BL534" s="16"/>
      <c r="BM534" s="16"/>
      <c r="BN534" s="16"/>
      <c r="BO534" s="16"/>
      <c r="BP534" s="16"/>
      <c r="BQ534" s="16"/>
      <c r="BR534" s="16"/>
      <c r="BS534" s="16"/>
      <c r="BT534" s="16"/>
      <c r="BU534" s="16"/>
      <c r="BV534" s="16"/>
      <c r="BW534" s="16"/>
      <c r="BX534" s="16"/>
      <c r="BY534" s="16"/>
      <c r="BZ534" s="16"/>
      <c r="CA534" s="16"/>
      <c r="CB534" s="16"/>
      <c r="CC534" s="16"/>
      <c r="CD534" s="16"/>
      <c r="CE534" s="16"/>
      <c r="CF534" s="16"/>
      <c r="CG534" s="16"/>
      <c r="CH534" s="16"/>
      <c r="CI534" s="16"/>
      <c r="CJ534" s="16"/>
      <c r="CK534" s="16"/>
      <c r="CL534" s="16"/>
      <c r="CM534" s="16"/>
      <c r="CN534" s="16"/>
      <c r="CO534" s="16"/>
      <c r="CP534" s="16"/>
      <c r="CQ534" s="16"/>
      <c r="CR534" s="16"/>
      <c r="CS534" s="16"/>
      <c r="CT534" s="16"/>
      <c r="CU534" s="16"/>
      <c r="CV534" s="16"/>
      <c r="CW534" s="16"/>
      <c r="CX534" s="16"/>
      <c r="CY534" s="16"/>
      <c r="CZ534" s="16"/>
      <c r="DA534" s="16"/>
      <c r="DB534" s="16"/>
      <c r="DC534" s="16"/>
      <c r="DD534" s="16"/>
      <c r="DE534" s="16"/>
      <c r="DF534" s="16"/>
      <c r="DG534" s="16"/>
      <c r="DH534" s="16"/>
      <c r="DI534" s="16"/>
      <c r="DJ534" s="16"/>
      <c r="DK534" s="16"/>
      <c r="DL534" s="16"/>
      <c r="DM534" s="16"/>
      <c r="DN534" s="16"/>
      <c r="DO534" s="16"/>
      <c r="DP534" s="16"/>
      <c r="DQ534" s="16"/>
      <c r="DR534" s="16"/>
      <c r="DS534" s="16"/>
      <c r="DT534" s="16"/>
      <c r="DU534" s="16"/>
      <c r="DV534" s="16"/>
      <c r="DW534" s="16"/>
      <c r="DX534" s="16"/>
      <c r="DY534" s="16"/>
    </row>
    <row r="535" spans="1:129" s="27" customFormat="1" ht="16.5" x14ac:dyDescent="0.25">
      <c r="A535" s="51"/>
      <c r="B535" s="59" t="s">
        <v>382</v>
      </c>
      <c r="C535" s="53">
        <v>2017</v>
      </c>
      <c r="D535" s="60">
        <v>10</v>
      </c>
      <c r="E535" s="54">
        <v>225</v>
      </c>
      <c r="F535" s="55">
        <v>5353</v>
      </c>
      <c r="G535" s="54">
        <v>125.90589</v>
      </c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6"/>
      <c r="BG535" s="16"/>
      <c r="BH535" s="16"/>
      <c r="BI535" s="16"/>
      <c r="BJ535" s="16"/>
      <c r="BK535" s="16"/>
      <c r="BL535" s="16"/>
      <c r="BM535" s="16"/>
      <c r="BN535" s="16"/>
      <c r="BO535" s="16"/>
      <c r="BP535" s="16"/>
      <c r="BQ535" s="16"/>
      <c r="BR535" s="16"/>
      <c r="BS535" s="16"/>
      <c r="BT535" s="16"/>
      <c r="BU535" s="16"/>
      <c r="BV535" s="16"/>
      <c r="BW535" s="16"/>
      <c r="BX535" s="16"/>
      <c r="BY535" s="16"/>
      <c r="BZ535" s="16"/>
      <c r="CA535" s="16"/>
      <c r="CB535" s="16"/>
      <c r="CC535" s="16"/>
      <c r="CD535" s="16"/>
      <c r="CE535" s="16"/>
      <c r="CF535" s="16"/>
      <c r="CG535" s="16"/>
      <c r="CH535" s="16"/>
      <c r="CI535" s="16"/>
      <c r="CJ535" s="16"/>
      <c r="CK535" s="16"/>
      <c r="CL535" s="16"/>
      <c r="CM535" s="16"/>
      <c r="CN535" s="16"/>
      <c r="CO535" s="16"/>
      <c r="CP535" s="16"/>
      <c r="CQ535" s="16"/>
      <c r="CR535" s="16"/>
      <c r="CS535" s="16"/>
      <c r="CT535" s="16"/>
      <c r="CU535" s="16"/>
      <c r="CV535" s="16"/>
      <c r="CW535" s="16"/>
      <c r="CX535" s="16"/>
      <c r="CY535" s="16"/>
      <c r="CZ535" s="16"/>
      <c r="DA535" s="16"/>
      <c r="DB535" s="16"/>
      <c r="DC535" s="16"/>
      <c r="DD535" s="16"/>
      <c r="DE535" s="16"/>
      <c r="DF535" s="16"/>
      <c r="DG535" s="16"/>
      <c r="DH535" s="16"/>
      <c r="DI535" s="16"/>
      <c r="DJ535" s="16"/>
      <c r="DK535" s="16"/>
      <c r="DL535" s="16"/>
      <c r="DM535" s="16"/>
      <c r="DN535" s="16"/>
      <c r="DO535" s="16"/>
      <c r="DP535" s="16"/>
      <c r="DQ535" s="16"/>
      <c r="DR535" s="16"/>
      <c r="DS535" s="16"/>
      <c r="DT535" s="16"/>
      <c r="DU535" s="16"/>
      <c r="DV535" s="16"/>
      <c r="DW535" s="16"/>
      <c r="DX535" s="16"/>
      <c r="DY535" s="16"/>
    </row>
    <row r="536" spans="1:129" s="27" customFormat="1" ht="16.5" x14ac:dyDescent="0.25">
      <c r="A536" s="51"/>
      <c r="B536" s="59" t="s">
        <v>383</v>
      </c>
      <c r="C536" s="53">
        <v>2017</v>
      </c>
      <c r="D536" s="60">
        <v>10</v>
      </c>
      <c r="E536" s="54">
        <v>226</v>
      </c>
      <c r="F536" s="55">
        <v>5353</v>
      </c>
      <c r="G536" s="54">
        <v>418.84539999999998</v>
      </c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/>
      <c r="BO536" s="16"/>
      <c r="BP536" s="16"/>
      <c r="BQ536" s="16"/>
      <c r="BR536" s="16"/>
      <c r="BS536" s="16"/>
      <c r="BT536" s="16"/>
      <c r="BU536" s="16"/>
      <c r="BV536" s="16"/>
      <c r="BW536" s="16"/>
      <c r="BX536" s="16"/>
      <c r="BY536" s="16"/>
      <c r="BZ536" s="16"/>
      <c r="CA536" s="16"/>
      <c r="CB536" s="16"/>
      <c r="CC536" s="16"/>
      <c r="CD536" s="16"/>
      <c r="CE536" s="16"/>
      <c r="CF536" s="16"/>
      <c r="CG536" s="16"/>
      <c r="CH536" s="16"/>
      <c r="CI536" s="16"/>
      <c r="CJ536" s="16"/>
      <c r="CK536" s="16"/>
      <c r="CL536" s="16"/>
      <c r="CM536" s="16"/>
      <c r="CN536" s="16"/>
      <c r="CO536" s="16"/>
      <c r="CP536" s="16"/>
      <c r="CQ536" s="16"/>
      <c r="CR536" s="16"/>
      <c r="CS536" s="16"/>
      <c r="CT536" s="16"/>
      <c r="CU536" s="16"/>
      <c r="CV536" s="16"/>
      <c r="CW536" s="16"/>
      <c r="CX536" s="16"/>
      <c r="CY536" s="16"/>
      <c r="CZ536" s="16"/>
      <c r="DA536" s="16"/>
      <c r="DB536" s="16"/>
      <c r="DC536" s="16"/>
      <c r="DD536" s="16"/>
      <c r="DE536" s="16"/>
      <c r="DF536" s="16"/>
      <c r="DG536" s="16"/>
      <c r="DH536" s="16"/>
      <c r="DI536" s="16"/>
      <c r="DJ536" s="16"/>
      <c r="DK536" s="16"/>
      <c r="DL536" s="16"/>
      <c r="DM536" s="16"/>
      <c r="DN536" s="16"/>
      <c r="DO536" s="16"/>
      <c r="DP536" s="16"/>
      <c r="DQ536" s="16"/>
      <c r="DR536" s="16"/>
      <c r="DS536" s="16"/>
      <c r="DT536" s="16"/>
      <c r="DU536" s="16"/>
      <c r="DV536" s="16"/>
      <c r="DW536" s="16"/>
      <c r="DX536" s="16"/>
      <c r="DY536" s="16"/>
    </row>
    <row r="537" spans="1:129" s="27" customFormat="1" ht="16.5" x14ac:dyDescent="0.25">
      <c r="A537" s="51"/>
      <c r="B537" s="59" t="s">
        <v>384</v>
      </c>
      <c r="C537" s="53">
        <v>2017</v>
      </c>
      <c r="D537" s="60">
        <v>10</v>
      </c>
      <c r="E537" s="54">
        <v>531</v>
      </c>
      <c r="F537" s="55">
        <v>5353</v>
      </c>
      <c r="G537" s="54">
        <v>670.33196999999996</v>
      </c>
    </row>
    <row r="538" spans="1:129" s="27" customFormat="1" ht="16.5" x14ac:dyDescent="0.25">
      <c r="A538" s="51"/>
      <c r="B538" s="59" t="s">
        <v>385</v>
      </c>
      <c r="C538" s="53">
        <v>2017</v>
      </c>
      <c r="D538" s="60">
        <v>0.4</v>
      </c>
      <c r="E538" s="54">
        <v>566</v>
      </c>
      <c r="F538" s="55">
        <v>197</v>
      </c>
      <c r="G538" s="54">
        <v>723.76447000000007</v>
      </c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6"/>
      <c r="BG538" s="16"/>
      <c r="BH538" s="16"/>
      <c r="BI538" s="16"/>
      <c r="BJ538" s="16"/>
      <c r="BK538" s="16"/>
      <c r="BL538" s="16"/>
      <c r="BM538" s="16"/>
      <c r="BN538" s="16"/>
      <c r="BO538" s="16"/>
      <c r="BP538" s="16"/>
      <c r="BQ538" s="16"/>
      <c r="BR538" s="16"/>
      <c r="BS538" s="16"/>
      <c r="BT538" s="16"/>
      <c r="BU538" s="16"/>
      <c r="BV538" s="16"/>
      <c r="BW538" s="16"/>
      <c r="BX538" s="16"/>
      <c r="BY538" s="16"/>
      <c r="BZ538" s="16"/>
      <c r="CA538" s="16"/>
      <c r="CB538" s="16"/>
      <c r="CC538" s="16"/>
      <c r="CD538" s="16"/>
      <c r="CE538" s="16"/>
      <c r="CF538" s="16"/>
      <c r="CG538" s="16"/>
      <c r="CH538" s="16"/>
      <c r="CI538" s="16"/>
      <c r="CJ538" s="16"/>
      <c r="CK538" s="16"/>
      <c r="CL538" s="16"/>
      <c r="CM538" s="16"/>
      <c r="CN538" s="16"/>
      <c r="CO538" s="16"/>
      <c r="CP538" s="16"/>
      <c r="CQ538" s="16"/>
      <c r="CR538" s="16"/>
      <c r="CS538" s="16"/>
      <c r="CT538" s="16"/>
      <c r="CU538" s="16"/>
      <c r="CV538" s="16"/>
      <c r="CW538" s="16"/>
      <c r="CX538" s="16"/>
      <c r="CY538" s="16"/>
      <c r="CZ538" s="16"/>
      <c r="DA538" s="16"/>
      <c r="DB538" s="16"/>
      <c r="DC538" s="16"/>
      <c r="DD538" s="16"/>
      <c r="DE538" s="16"/>
      <c r="DF538" s="16"/>
      <c r="DG538" s="16"/>
      <c r="DH538" s="16"/>
      <c r="DI538" s="16"/>
      <c r="DJ538" s="16"/>
      <c r="DK538" s="16"/>
      <c r="DL538" s="16"/>
      <c r="DM538" s="16"/>
      <c r="DN538" s="16"/>
      <c r="DO538" s="16"/>
      <c r="DP538" s="16"/>
      <c r="DQ538" s="16"/>
      <c r="DR538" s="16"/>
      <c r="DS538" s="16"/>
      <c r="DT538" s="16"/>
      <c r="DU538" s="16"/>
      <c r="DV538" s="16"/>
      <c r="DW538" s="16"/>
      <c r="DX538" s="16"/>
      <c r="DY538" s="16"/>
    </row>
    <row r="539" spans="1:129" s="27" customFormat="1" ht="16.5" x14ac:dyDescent="0.25">
      <c r="A539" s="51"/>
      <c r="B539" s="59" t="s">
        <v>386</v>
      </c>
      <c r="C539" s="53">
        <v>2017</v>
      </c>
      <c r="D539" s="60">
        <v>0.4</v>
      </c>
      <c r="E539" s="54">
        <v>415</v>
      </c>
      <c r="F539" s="55">
        <v>197</v>
      </c>
      <c r="G539" s="54">
        <v>664.69470999999987</v>
      </c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  <c r="BR539" s="16"/>
      <c r="BS539" s="16"/>
      <c r="BT539" s="16"/>
      <c r="BU539" s="16"/>
      <c r="BV539" s="16"/>
      <c r="BW539" s="16"/>
      <c r="BX539" s="16"/>
      <c r="BY539" s="16"/>
      <c r="BZ539" s="16"/>
      <c r="CA539" s="16"/>
      <c r="CB539" s="16"/>
      <c r="CC539" s="16"/>
      <c r="CD539" s="16"/>
      <c r="CE539" s="16"/>
      <c r="CF539" s="16"/>
      <c r="CG539" s="16"/>
      <c r="CH539" s="16"/>
      <c r="CI539" s="16"/>
      <c r="CJ539" s="16"/>
      <c r="CK539" s="16"/>
      <c r="CL539" s="16"/>
      <c r="CM539" s="16"/>
      <c r="CN539" s="16"/>
      <c r="CO539" s="16"/>
      <c r="CP539" s="16"/>
      <c r="CQ539" s="16"/>
      <c r="CR539" s="16"/>
      <c r="CS539" s="16"/>
      <c r="CT539" s="16"/>
      <c r="CU539" s="16"/>
      <c r="CV539" s="16"/>
      <c r="CW539" s="16"/>
      <c r="CX539" s="16"/>
      <c r="CY539" s="16"/>
      <c r="CZ539" s="16"/>
      <c r="DA539" s="16"/>
      <c r="DB539" s="16"/>
      <c r="DC539" s="16"/>
      <c r="DD539" s="16"/>
      <c r="DE539" s="16"/>
      <c r="DF539" s="16"/>
      <c r="DG539" s="16"/>
      <c r="DH539" s="16"/>
      <c r="DI539" s="16"/>
      <c r="DJ539" s="16"/>
      <c r="DK539" s="16"/>
      <c r="DL539" s="16"/>
      <c r="DM539" s="16"/>
      <c r="DN539" s="16"/>
      <c r="DO539" s="16"/>
      <c r="DP539" s="16"/>
      <c r="DQ539" s="16"/>
      <c r="DR539" s="16"/>
      <c r="DS539" s="16"/>
      <c r="DT539" s="16"/>
      <c r="DU539" s="16"/>
      <c r="DV539" s="16"/>
      <c r="DW539" s="16"/>
      <c r="DX539" s="16"/>
      <c r="DY539" s="16"/>
    </row>
    <row r="540" spans="1:129" s="27" customFormat="1" ht="16.5" x14ac:dyDescent="0.25">
      <c r="A540" s="51"/>
      <c r="B540" s="59" t="s">
        <v>387</v>
      </c>
      <c r="C540" s="53">
        <v>2017</v>
      </c>
      <c r="D540" s="60">
        <v>0.4</v>
      </c>
      <c r="E540" s="54">
        <v>1670</v>
      </c>
      <c r="F540" s="55">
        <v>197</v>
      </c>
      <c r="G540" s="54">
        <v>2991.3419100000001</v>
      </c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6"/>
      <c r="BG540" s="16"/>
      <c r="BH540" s="16"/>
      <c r="BI540" s="16"/>
      <c r="BJ540" s="16"/>
      <c r="BK540" s="16"/>
      <c r="BL540" s="16"/>
      <c r="BM540" s="16"/>
      <c r="BN540" s="16"/>
      <c r="BO540" s="16"/>
      <c r="BP540" s="16"/>
      <c r="BQ540" s="16"/>
      <c r="BR540" s="16"/>
      <c r="BS540" s="16"/>
      <c r="BT540" s="16"/>
      <c r="BU540" s="16"/>
      <c r="BV540" s="16"/>
      <c r="BW540" s="16"/>
      <c r="BX540" s="16"/>
      <c r="BY540" s="16"/>
      <c r="BZ540" s="16"/>
      <c r="CA540" s="16"/>
      <c r="CB540" s="16"/>
      <c r="CC540" s="16"/>
      <c r="CD540" s="16"/>
      <c r="CE540" s="16"/>
      <c r="CF540" s="16"/>
      <c r="CG540" s="16"/>
      <c r="CH540" s="16"/>
      <c r="CI540" s="16"/>
      <c r="CJ540" s="16"/>
      <c r="CK540" s="16"/>
      <c r="CL540" s="16"/>
      <c r="CM540" s="16"/>
      <c r="CN540" s="16"/>
      <c r="CO540" s="16"/>
      <c r="CP540" s="16"/>
      <c r="CQ540" s="16"/>
      <c r="CR540" s="16"/>
      <c r="CS540" s="16"/>
      <c r="CT540" s="16"/>
      <c r="CU540" s="16"/>
      <c r="CV540" s="16"/>
      <c r="CW540" s="16"/>
      <c r="CX540" s="16"/>
      <c r="CY540" s="16"/>
      <c r="CZ540" s="16"/>
      <c r="DA540" s="16"/>
      <c r="DB540" s="16"/>
      <c r="DC540" s="16"/>
      <c r="DD540" s="16"/>
      <c r="DE540" s="16"/>
      <c r="DF540" s="16"/>
      <c r="DG540" s="16"/>
      <c r="DH540" s="16"/>
      <c r="DI540" s="16"/>
      <c r="DJ540" s="16"/>
      <c r="DK540" s="16"/>
      <c r="DL540" s="16"/>
      <c r="DM540" s="16"/>
      <c r="DN540" s="16"/>
      <c r="DO540" s="16"/>
      <c r="DP540" s="16"/>
      <c r="DQ540" s="16"/>
      <c r="DR540" s="16"/>
      <c r="DS540" s="16"/>
      <c r="DT540" s="16"/>
      <c r="DU540" s="16"/>
      <c r="DV540" s="16"/>
      <c r="DW540" s="16"/>
      <c r="DX540" s="16"/>
      <c r="DY540" s="16"/>
    </row>
    <row r="541" spans="1:129" s="27" customFormat="1" ht="16.5" x14ac:dyDescent="0.25">
      <c r="A541" s="51"/>
      <c r="B541" s="59" t="s">
        <v>388</v>
      </c>
      <c r="C541" s="53">
        <v>2017</v>
      </c>
      <c r="D541" s="60">
        <v>0.4</v>
      </c>
      <c r="E541" s="54">
        <v>97</v>
      </c>
      <c r="F541" s="55">
        <v>197</v>
      </c>
      <c r="G541" s="54">
        <v>152.54925</v>
      </c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  <c r="CY541" s="16"/>
      <c r="CZ541" s="16"/>
      <c r="DA541" s="16"/>
      <c r="DB541" s="16"/>
      <c r="DC541" s="16"/>
      <c r="DD541" s="16"/>
      <c r="DE541" s="16"/>
      <c r="DF541" s="16"/>
      <c r="DG541" s="16"/>
      <c r="DH541" s="16"/>
      <c r="DI541" s="16"/>
      <c r="DJ541" s="16"/>
      <c r="DK541" s="16"/>
      <c r="DL541" s="16"/>
      <c r="DM541" s="16"/>
      <c r="DN541" s="16"/>
      <c r="DO541" s="16"/>
      <c r="DP541" s="16"/>
      <c r="DQ541" s="16"/>
      <c r="DR541" s="16"/>
      <c r="DS541" s="16"/>
      <c r="DT541" s="16"/>
      <c r="DU541" s="16"/>
      <c r="DV541" s="16"/>
      <c r="DW541" s="16"/>
      <c r="DX541" s="16"/>
      <c r="DY541" s="16"/>
    </row>
    <row r="542" spans="1:129" s="27" customFormat="1" ht="16.5" x14ac:dyDescent="0.25">
      <c r="A542" s="51"/>
      <c r="B542" s="59" t="s">
        <v>389</v>
      </c>
      <c r="C542" s="53">
        <v>2017</v>
      </c>
      <c r="D542" s="60">
        <v>0.4</v>
      </c>
      <c r="E542" s="54">
        <v>330</v>
      </c>
      <c r="F542" s="55">
        <v>197</v>
      </c>
      <c r="G542" s="54">
        <v>601.19101000000001</v>
      </c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BV542" s="16"/>
      <c r="BW542" s="16"/>
      <c r="BX542" s="16"/>
      <c r="BY542" s="16"/>
      <c r="BZ542" s="16"/>
      <c r="CA542" s="16"/>
      <c r="CB542" s="16"/>
      <c r="CC542" s="16"/>
      <c r="CD542" s="16"/>
      <c r="CE542" s="16"/>
      <c r="CF542" s="16"/>
      <c r="CG542" s="16"/>
      <c r="CH542" s="16"/>
      <c r="CI542" s="16"/>
      <c r="CJ542" s="16"/>
      <c r="CK542" s="16"/>
      <c r="CL542" s="16"/>
      <c r="CM542" s="16"/>
      <c r="CN542" s="16"/>
      <c r="CO542" s="16"/>
      <c r="CP542" s="16"/>
      <c r="CQ542" s="16"/>
      <c r="CR542" s="16"/>
      <c r="CS542" s="16"/>
      <c r="CT542" s="16"/>
      <c r="CU542" s="16"/>
      <c r="CV542" s="16"/>
      <c r="CW542" s="16"/>
      <c r="CX542" s="16"/>
      <c r="CY542" s="16"/>
      <c r="CZ542" s="16"/>
      <c r="DA542" s="16"/>
      <c r="DB542" s="16"/>
      <c r="DC542" s="16"/>
      <c r="DD542" s="16"/>
      <c r="DE542" s="16"/>
      <c r="DF542" s="16"/>
      <c r="DG542" s="16"/>
      <c r="DH542" s="16"/>
      <c r="DI542" s="16"/>
      <c r="DJ542" s="16"/>
      <c r="DK542" s="16"/>
      <c r="DL542" s="16"/>
      <c r="DM542" s="16"/>
      <c r="DN542" s="16"/>
      <c r="DO542" s="16"/>
      <c r="DP542" s="16"/>
      <c r="DQ542" s="16"/>
      <c r="DR542" s="16"/>
      <c r="DS542" s="16"/>
      <c r="DT542" s="16"/>
      <c r="DU542" s="16"/>
      <c r="DV542" s="16"/>
      <c r="DW542" s="16"/>
      <c r="DX542" s="16"/>
      <c r="DY542" s="16"/>
    </row>
    <row r="543" spans="1:129" s="27" customFormat="1" ht="16.5" x14ac:dyDescent="0.25">
      <c r="A543" s="51"/>
      <c r="B543" s="59" t="s">
        <v>390</v>
      </c>
      <c r="C543" s="53">
        <v>2017</v>
      </c>
      <c r="D543" s="60">
        <v>0.4</v>
      </c>
      <c r="E543" s="54">
        <v>66</v>
      </c>
      <c r="F543" s="55">
        <v>197</v>
      </c>
      <c r="G543" s="54">
        <v>103.33158</v>
      </c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6"/>
      <c r="BG543" s="16"/>
      <c r="BH543" s="16"/>
      <c r="BI543" s="16"/>
      <c r="BJ543" s="16"/>
      <c r="BK543" s="16"/>
      <c r="BL543" s="16"/>
      <c r="BM543" s="16"/>
      <c r="BN543" s="16"/>
      <c r="BO543" s="16"/>
      <c r="BP543" s="16"/>
      <c r="BQ543" s="16"/>
      <c r="BR543" s="16"/>
      <c r="BS543" s="16"/>
      <c r="BT543" s="16"/>
      <c r="BU543" s="16"/>
      <c r="BV543" s="16"/>
      <c r="BW543" s="16"/>
      <c r="BX543" s="16"/>
      <c r="BY543" s="16"/>
      <c r="BZ543" s="16"/>
      <c r="CA543" s="16"/>
      <c r="CB543" s="16"/>
      <c r="CC543" s="16"/>
      <c r="CD543" s="16"/>
      <c r="CE543" s="16"/>
      <c r="CF543" s="16"/>
      <c r="CG543" s="16"/>
      <c r="CH543" s="16"/>
      <c r="CI543" s="16"/>
      <c r="CJ543" s="16"/>
      <c r="CK543" s="16"/>
      <c r="CL543" s="16"/>
      <c r="CM543" s="16"/>
      <c r="CN543" s="16"/>
      <c r="CO543" s="16"/>
      <c r="CP543" s="16"/>
      <c r="CQ543" s="16"/>
      <c r="CR543" s="16"/>
      <c r="CS543" s="16"/>
      <c r="CT543" s="16"/>
      <c r="CU543" s="16"/>
      <c r="CV543" s="16"/>
      <c r="CW543" s="16"/>
      <c r="CX543" s="16"/>
      <c r="CY543" s="16"/>
      <c r="CZ543" s="16"/>
      <c r="DA543" s="16"/>
      <c r="DB543" s="16"/>
      <c r="DC543" s="16"/>
      <c r="DD543" s="16"/>
      <c r="DE543" s="16"/>
      <c r="DF543" s="16"/>
      <c r="DG543" s="16"/>
      <c r="DH543" s="16"/>
      <c r="DI543" s="16"/>
      <c r="DJ543" s="16"/>
      <c r="DK543" s="16"/>
      <c r="DL543" s="16"/>
      <c r="DM543" s="16"/>
      <c r="DN543" s="16"/>
      <c r="DO543" s="16"/>
      <c r="DP543" s="16"/>
      <c r="DQ543" s="16"/>
      <c r="DR543" s="16"/>
      <c r="DS543" s="16"/>
      <c r="DT543" s="16"/>
      <c r="DU543" s="16"/>
      <c r="DV543" s="16"/>
      <c r="DW543" s="16"/>
      <c r="DX543" s="16"/>
      <c r="DY543" s="16"/>
    </row>
    <row r="544" spans="1:129" s="27" customFormat="1" ht="16.5" x14ac:dyDescent="0.25">
      <c r="A544" s="51"/>
      <c r="B544" s="59" t="s">
        <v>391</v>
      </c>
      <c r="C544" s="53">
        <v>2017</v>
      </c>
      <c r="D544" s="60">
        <v>0.4</v>
      </c>
      <c r="E544" s="54">
        <v>117</v>
      </c>
      <c r="F544" s="55">
        <v>197</v>
      </c>
      <c r="G544" s="54">
        <v>178.94812999999999</v>
      </c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BV544" s="16"/>
      <c r="BW544" s="16"/>
      <c r="BX544" s="16"/>
      <c r="BY544" s="16"/>
      <c r="BZ544" s="16"/>
      <c r="CA544" s="16"/>
      <c r="CB544" s="16"/>
      <c r="CC544" s="16"/>
      <c r="CD544" s="16"/>
      <c r="CE544" s="16"/>
      <c r="CF544" s="16"/>
      <c r="CG544" s="16"/>
      <c r="CH544" s="16"/>
      <c r="CI544" s="16"/>
      <c r="CJ544" s="16"/>
      <c r="CK544" s="16"/>
      <c r="CL544" s="16"/>
      <c r="CM544" s="16"/>
      <c r="CN544" s="16"/>
      <c r="CO544" s="16"/>
      <c r="CP544" s="16"/>
      <c r="CQ544" s="16"/>
      <c r="CR544" s="16"/>
      <c r="CS544" s="16"/>
      <c r="CT544" s="16"/>
      <c r="CU544" s="16"/>
      <c r="CV544" s="16"/>
      <c r="CW544" s="16"/>
      <c r="CX544" s="16"/>
      <c r="CY544" s="16"/>
      <c r="CZ544" s="16"/>
      <c r="DA544" s="16"/>
      <c r="DB544" s="16"/>
      <c r="DC544" s="16"/>
      <c r="DD544" s="16"/>
      <c r="DE544" s="16"/>
      <c r="DF544" s="16"/>
      <c r="DG544" s="16"/>
      <c r="DH544" s="16"/>
      <c r="DI544" s="16"/>
      <c r="DJ544" s="16"/>
      <c r="DK544" s="16"/>
      <c r="DL544" s="16"/>
      <c r="DM544" s="16"/>
      <c r="DN544" s="16"/>
      <c r="DO544" s="16"/>
      <c r="DP544" s="16"/>
      <c r="DQ544" s="16"/>
      <c r="DR544" s="16"/>
      <c r="DS544" s="16"/>
      <c r="DT544" s="16"/>
      <c r="DU544" s="16"/>
      <c r="DV544" s="16"/>
      <c r="DW544" s="16"/>
      <c r="DX544" s="16"/>
      <c r="DY544" s="16"/>
    </row>
    <row r="545" spans="1:129" s="27" customFormat="1" ht="16.5" x14ac:dyDescent="0.25">
      <c r="A545" s="51"/>
      <c r="B545" s="59" t="s">
        <v>392</v>
      </c>
      <c r="C545" s="53">
        <v>2017</v>
      </c>
      <c r="D545" s="60">
        <v>0.4</v>
      </c>
      <c r="E545" s="54">
        <v>90</v>
      </c>
      <c r="F545" s="55">
        <v>197</v>
      </c>
      <c r="G545" s="54">
        <v>175.93395999999998</v>
      </c>
    </row>
    <row r="546" spans="1:129" s="27" customFormat="1" ht="16.5" x14ac:dyDescent="0.25">
      <c r="A546" s="51"/>
      <c r="B546" s="59" t="s">
        <v>393</v>
      </c>
      <c r="C546" s="53">
        <v>2017</v>
      </c>
      <c r="D546" s="60">
        <v>0.4</v>
      </c>
      <c r="E546" s="54">
        <v>566</v>
      </c>
      <c r="F546" s="55">
        <v>197</v>
      </c>
      <c r="G546" s="54">
        <v>810.88867000000005</v>
      </c>
    </row>
    <row r="547" spans="1:129" s="27" customFormat="1" ht="16.5" x14ac:dyDescent="0.25">
      <c r="A547" s="51"/>
      <c r="B547" s="59" t="s">
        <v>394</v>
      </c>
      <c r="C547" s="53">
        <v>2017</v>
      </c>
      <c r="D547" s="60">
        <v>0.4</v>
      </c>
      <c r="E547" s="54">
        <v>441</v>
      </c>
      <c r="F547" s="55">
        <v>197</v>
      </c>
      <c r="G547" s="54">
        <v>265.47354999999999</v>
      </c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/>
      <c r="BO547" s="16"/>
      <c r="BP547" s="16"/>
      <c r="BQ547" s="16"/>
      <c r="BR547" s="16"/>
      <c r="BS547" s="16"/>
      <c r="BT547" s="16"/>
      <c r="BU547" s="16"/>
      <c r="BV547" s="16"/>
      <c r="BW547" s="16"/>
      <c r="BX547" s="16"/>
      <c r="BY547" s="16"/>
      <c r="BZ547" s="16"/>
      <c r="CA547" s="16"/>
      <c r="CB547" s="16"/>
      <c r="CC547" s="16"/>
      <c r="CD547" s="16"/>
      <c r="CE547" s="16"/>
      <c r="CF547" s="16"/>
      <c r="CG547" s="16"/>
      <c r="CH547" s="16"/>
      <c r="CI547" s="16"/>
      <c r="CJ547" s="16"/>
      <c r="CK547" s="16"/>
      <c r="CL547" s="16"/>
      <c r="CM547" s="16"/>
      <c r="CN547" s="16"/>
      <c r="CO547" s="16"/>
      <c r="CP547" s="16"/>
      <c r="CQ547" s="16"/>
      <c r="CR547" s="16"/>
      <c r="CS547" s="16"/>
      <c r="CT547" s="16"/>
      <c r="CU547" s="16"/>
      <c r="CV547" s="16"/>
      <c r="CW547" s="16"/>
      <c r="CX547" s="16"/>
      <c r="CY547" s="16"/>
      <c r="CZ547" s="16"/>
      <c r="DA547" s="16"/>
      <c r="DB547" s="16"/>
      <c r="DC547" s="16"/>
      <c r="DD547" s="16"/>
      <c r="DE547" s="16"/>
      <c r="DF547" s="16"/>
      <c r="DG547" s="16"/>
      <c r="DH547" s="16"/>
      <c r="DI547" s="16"/>
      <c r="DJ547" s="16"/>
      <c r="DK547" s="16"/>
      <c r="DL547" s="16"/>
      <c r="DM547" s="16"/>
      <c r="DN547" s="16"/>
      <c r="DO547" s="16"/>
      <c r="DP547" s="16"/>
      <c r="DQ547" s="16"/>
      <c r="DR547" s="16"/>
      <c r="DS547" s="16"/>
      <c r="DT547" s="16"/>
      <c r="DU547" s="16"/>
      <c r="DV547" s="16"/>
      <c r="DW547" s="16"/>
      <c r="DX547" s="16"/>
      <c r="DY547" s="16"/>
    </row>
    <row r="548" spans="1:129" s="27" customFormat="1" ht="16.5" x14ac:dyDescent="0.25">
      <c r="A548" s="51"/>
      <c r="B548" s="59" t="s">
        <v>395</v>
      </c>
      <c r="C548" s="53">
        <v>2017</v>
      </c>
      <c r="D548" s="60">
        <v>0.4</v>
      </c>
      <c r="E548" s="54">
        <v>250</v>
      </c>
      <c r="F548" s="55">
        <v>197</v>
      </c>
      <c r="G548" s="54">
        <v>275.82060000000001</v>
      </c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/>
      <c r="BO548" s="16"/>
      <c r="BP548" s="16"/>
      <c r="BQ548" s="16"/>
      <c r="BR548" s="16"/>
      <c r="BS548" s="16"/>
      <c r="BT548" s="16"/>
      <c r="BU548" s="16"/>
      <c r="BV548" s="16"/>
      <c r="BW548" s="16"/>
      <c r="BX548" s="16"/>
      <c r="BY548" s="16"/>
      <c r="BZ548" s="16"/>
      <c r="CA548" s="16"/>
      <c r="CB548" s="16"/>
      <c r="CC548" s="16"/>
      <c r="CD548" s="16"/>
      <c r="CE548" s="16"/>
      <c r="CF548" s="16"/>
      <c r="CG548" s="16"/>
      <c r="CH548" s="16"/>
      <c r="CI548" s="16"/>
      <c r="CJ548" s="16"/>
      <c r="CK548" s="16"/>
      <c r="CL548" s="16"/>
      <c r="CM548" s="16"/>
      <c r="CN548" s="16"/>
      <c r="CO548" s="16"/>
      <c r="CP548" s="16"/>
      <c r="CQ548" s="16"/>
      <c r="CR548" s="16"/>
      <c r="CS548" s="16"/>
      <c r="CT548" s="16"/>
      <c r="CU548" s="16"/>
      <c r="CV548" s="16"/>
      <c r="CW548" s="16"/>
      <c r="CX548" s="16"/>
      <c r="CY548" s="16"/>
      <c r="CZ548" s="16"/>
      <c r="DA548" s="16"/>
      <c r="DB548" s="16"/>
      <c r="DC548" s="16"/>
      <c r="DD548" s="16"/>
      <c r="DE548" s="16"/>
      <c r="DF548" s="16"/>
      <c r="DG548" s="16"/>
      <c r="DH548" s="16"/>
      <c r="DI548" s="16"/>
      <c r="DJ548" s="16"/>
      <c r="DK548" s="16"/>
      <c r="DL548" s="16"/>
      <c r="DM548" s="16"/>
      <c r="DN548" s="16"/>
      <c r="DO548" s="16"/>
      <c r="DP548" s="16"/>
      <c r="DQ548" s="16"/>
      <c r="DR548" s="16"/>
      <c r="DS548" s="16"/>
      <c r="DT548" s="16"/>
      <c r="DU548" s="16"/>
      <c r="DV548" s="16"/>
      <c r="DW548" s="16"/>
      <c r="DX548" s="16"/>
      <c r="DY548" s="16"/>
    </row>
    <row r="549" spans="1:129" s="27" customFormat="1" ht="16.5" x14ac:dyDescent="0.25">
      <c r="A549" s="51"/>
      <c r="B549" s="59" t="s">
        <v>396</v>
      </c>
      <c r="C549" s="53">
        <v>2017</v>
      </c>
      <c r="D549" s="60">
        <v>0.4</v>
      </c>
      <c r="E549" s="54">
        <v>2669</v>
      </c>
      <c r="F549" s="55">
        <v>197</v>
      </c>
      <c r="G549" s="54">
        <f>2413.8827+500</f>
        <v>2913.8827000000001</v>
      </c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/>
      <c r="BO549" s="16"/>
      <c r="BP549" s="16"/>
      <c r="BQ549" s="16"/>
      <c r="BR549" s="16"/>
      <c r="BS549" s="16"/>
      <c r="BT549" s="16"/>
      <c r="BU549" s="16"/>
      <c r="BV549" s="16"/>
      <c r="BW549" s="16"/>
      <c r="BX549" s="16"/>
      <c r="BY549" s="16"/>
      <c r="BZ549" s="16"/>
      <c r="CA549" s="16"/>
      <c r="CB549" s="16"/>
      <c r="CC549" s="16"/>
      <c r="CD549" s="16"/>
      <c r="CE549" s="16"/>
      <c r="CF549" s="16"/>
      <c r="CG549" s="16"/>
      <c r="CH549" s="16"/>
      <c r="CI549" s="16"/>
      <c r="CJ549" s="16"/>
      <c r="CK549" s="16"/>
      <c r="CL549" s="16"/>
      <c r="CM549" s="16"/>
      <c r="CN549" s="16"/>
      <c r="CO549" s="16"/>
      <c r="CP549" s="16"/>
      <c r="CQ549" s="16"/>
      <c r="CR549" s="16"/>
      <c r="CS549" s="16"/>
      <c r="CT549" s="16"/>
      <c r="CU549" s="16"/>
      <c r="CV549" s="16"/>
      <c r="CW549" s="16"/>
      <c r="CX549" s="16"/>
      <c r="CY549" s="16"/>
      <c r="CZ549" s="16"/>
      <c r="DA549" s="16"/>
      <c r="DB549" s="16"/>
      <c r="DC549" s="16"/>
      <c r="DD549" s="16"/>
      <c r="DE549" s="16"/>
      <c r="DF549" s="16"/>
      <c r="DG549" s="16"/>
      <c r="DH549" s="16"/>
      <c r="DI549" s="16"/>
      <c r="DJ549" s="16"/>
      <c r="DK549" s="16"/>
      <c r="DL549" s="16"/>
      <c r="DM549" s="16"/>
      <c r="DN549" s="16"/>
      <c r="DO549" s="16"/>
      <c r="DP549" s="16"/>
      <c r="DQ549" s="16"/>
      <c r="DR549" s="16"/>
      <c r="DS549" s="16"/>
      <c r="DT549" s="16"/>
      <c r="DU549" s="16"/>
      <c r="DV549" s="16"/>
      <c r="DW549" s="16"/>
      <c r="DX549" s="16"/>
      <c r="DY549" s="16"/>
    </row>
    <row r="550" spans="1:129" s="27" customFormat="1" ht="16.5" x14ac:dyDescent="0.25">
      <c r="A550" s="51"/>
      <c r="B550" s="59" t="s">
        <v>397</v>
      </c>
      <c r="C550" s="53">
        <v>2017</v>
      </c>
      <c r="D550" s="60">
        <v>0.4</v>
      </c>
      <c r="E550" s="54">
        <v>210</v>
      </c>
      <c r="F550" s="55">
        <v>158</v>
      </c>
      <c r="G550" s="54">
        <v>105.03994</v>
      </c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  <c r="BK550" s="16"/>
      <c r="BL550" s="16"/>
      <c r="BM550" s="16"/>
      <c r="BN550" s="16"/>
      <c r="BO550" s="16"/>
      <c r="BP550" s="16"/>
      <c r="BQ550" s="16"/>
      <c r="BR550" s="16"/>
      <c r="BS550" s="16"/>
      <c r="BT550" s="16"/>
      <c r="BU550" s="16"/>
      <c r="BV550" s="16"/>
      <c r="BW550" s="16"/>
      <c r="BX550" s="16"/>
      <c r="BY550" s="16"/>
      <c r="BZ550" s="16"/>
      <c r="CA550" s="16"/>
      <c r="CB550" s="16"/>
      <c r="CC550" s="16"/>
      <c r="CD550" s="16"/>
      <c r="CE550" s="16"/>
      <c r="CF550" s="16"/>
      <c r="CG550" s="16"/>
      <c r="CH550" s="16"/>
      <c r="CI550" s="16"/>
      <c r="CJ550" s="16"/>
      <c r="CK550" s="16"/>
      <c r="CL550" s="16"/>
      <c r="CM550" s="16"/>
      <c r="CN550" s="16"/>
      <c r="CO550" s="16"/>
      <c r="CP550" s="16"/>
      <c r="CQ550" s="16"/>
      <c r="CR550" s="16"/>
      <c r="CS550" s="16"/>
      <c r="CT550" s="16"/>
      <c r="CU550" s="16"/>
      <c r="CV550" s="16"/>
      <c r="CW550" s="16"/>
      <c r="CX550" s="16"/>
      <c r="CY550" s="16"/>
      <c r="CZ550" s="16"/>
      <c r="DA550" s="16"/>
      <c r="DB550" s="16"/>
      <c r="DC550" s="16"/>
      <c r="DD550" s="16"/>
      <c r="DE550" s="16"/>
      <c r="DF550" s="16"/>
      <c r="DG550" s="16"/>
      <c r="DH550" s="16"/>
      <c r="DI550" s="16"/>
      <c r="DJ550" s="16"/>
      <c r="DK550" s="16"/>
      <c r="DL550" s="16"/>
      <c r="DM550" s="16"/>
      <c r="DN550" s="16"/>
      <c r="DO550" s="16"/>
      <c r="DP550" s="16"/>
      <c r="DQ550" s="16"/>
      <c r="DR550" s="16"/>
      <c r="DS550" s="16"/>
      <c r="DT550" s="16"/>
      <c r="DU550" s="16"/>
      <c r="DV550" s="16"/>
      <c r="DW550" s="16"/>
      <c r="DX550" s="16"/>
      <c r="DY550" s="16"/>
    </row>
    <row r="551" spans="1:129" s="27" customFormat="1" ht="16.5" x14ac:dyDescent="0.25">
      <c r="A551" s="51"/>
      <c r="B551" s="59" t="s">
        <v>398</v>
      </c>
      <c r="C551" s="53">
        <v>2017</v>
      </c>
      <c r="D551" s="60">
        <v>0.4</v>
      </c>
      <c r="E551" s="54">
        <v>160</v>
      </c>
      <c r="F551" s="55">
        <v>158</v>
      </c>
      <c r="G551" s="54">
        <v>143.6379</v>
      </c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/>
      <c r="BO551" s="16"/>
      <c r="BP551" s="16"/>
      <c r="BQ551" s="16"/>
      <c r="BR551" s="16"/>
      <c r="BS551" s="16"/>
      <c r="BT551" s="16"/>
      <c r="BU551" s="16"/>
      <c r="BV551" s="16"/>
      <c r="BW551" s="16"/>
      <c r="BX551" s="16"/>
      <c r="BY551" s="16"/>
      <c r="BZ551" s="16"/>
      <c r="CA551" s="16"/>
      <c r="CB551" s="16"/>
      <c r="CC551" s="16"/>
      <c r="CD551" s="16"/>
      <c r="CE551" s="16"/>
      <c r="CF551" s="16"/>
      <c r="CG551" s="16"/>
      <c r="CH551" s="16"/>
      <c r="CI551" s="16"/>
      <c r="CJ551" s="16"/>
      <c r="CK551" s="16"/>
      <c r="CL551" s="16"/>
      <c r="CM551" s="16"/>
      <c r="CN551" s="16"/>
      <c r="CO551" s="16"/>
      <c r="CP551" s="16"/>
      <c r="CQ551" s="16"/>
      <c r="CR551" s="16"/>
      <c r="CS551" s="16"/>
      <c r="CT551" s="16"/>
      <c r="CU551" s="16"/>
      <c r="CV551" s="16"/>
      <c r="CW551" s="16"/>
      <c r="CX551" s="16"/>
      <c r="CY551" s="16"/>
      <c r="CZ551" s="16"/>
      <c r="DA551" s="16"/>
      <c r="DB551" s="16"/>
      <c r="DC551" s="16"/>
      <c r="DD551" s="16"/>
      <c r="DE551" s="16"/>
      <c r="DF551" s="16"/>
      <c r="DG551" s="16"/>
      <c r="DH551" s="16"/>
      <c r="DI551" s="16"/>
      <c r="DJ551" s="16"/>
      <c r="DK551" s="16"/>
      <c r="DL551" s="16"/>
      <c r="DM551" s="16"/>
      <c r="DN551" s="16"/>
      <c r="DO551" s="16"/>
      <c r="DP551" s="16"/>
      <c r="DQ551" s="16"/>
      <c r="DR551" s="16"/>
      <c r="DS551" s="16"/>
      <c r="DT551" s="16"/>
      <c r="DU551" s="16"/>
      <c r="DV551" s="16"/>
      <c r="DW551" s="16"/>
      <c r="DX551" s="16"/>
      <c r="DY551" s="16"/>
    </row>
    <row r="552" spans="1:129" s="27" customFormat="1" ht="16.5" x14ac:dyDescent="0.25">
      <c r="A552" s="51"/>
      <c r="B552" s="59" t="s">
        <v>399</v>
      </c>
      <c r="C552" s="53">
        <v>2017</v>
      </c>
      <c r="D552" s="60">
        <v>0.4</v>
      </c>
      <c r="E552" s="54">
        <v>50</v>
      </c>
      <c r="F552" s="55">
        <v>158</v>
      </c>
      <c r="G552" s="54">
        <v>64.186520000000002</v>
      </c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6"/>
      <c r="BG552" s="16"/>
      <c r="BH552" s="16"/>
      <c r="BI552" s="16"/>
      <c r="BJ552" s="16"/>
      <c r="BK552" s="16"/>
      <c r="BL552" s="16"/>
      <c r="BM552" s="16"/>
      <c r="BN552" s="16"/>
      <c r="BO552" s="16"/>
      <c r="BP552" s="16"/>
      <c r="BQ552" s="16"/>
      <c r="BR552" s="16"/>
      <c r="BS552" s="16"/>
      <c r="BT552" s="16"/>
      <c r="BU552" s="16"/>
      <c r="BV552" s="16"/>
      <c r="BW552" s="16"/>
      <c r="BX552" s="16"/>
      <c r="BY552" s="16"/>
      <c r="BZ552" s="16"/>
      <c r="CA552" s="16"/>
      <c r="CB552" s="16"/>
      <c r="CC552" s="16"/>
      <c r="CD552" s="16"/>
      <c r="CE552" s="16"/>
      <c r="CF552" s="16"/>
      <c r="CG552" s="16"/>
      <c r="CH552" s="16"/>
      <c r="CI552" s="16"/>
      <c r="CJ552" s="16"/>
      <c r="CK552" s="16"/>
      <c r="CL552" s="16"/>
      <c r="CM552" s="16"/>
      <c r="CN552" s="16"/>
      <c r="CO552" s="16"/>
      <c r="CP552" s="16"/>
      <c r="CQ552" s="16"/>
      <c r="CR552" s="16"/>
      <c r="CS552" s="16"/>
      <c r="CT552" s="16"/>
      <c r="CU552" s="16"/>
      <c r="CV552" s="16"/>
      <c r="CW552" s="16"/>
      <c r="CX552" s="16"/>
      <c r="CY552" s="16"/>
      <c r="CZ552" s="16"/>
      <c r="DA552" s="16"/>
      <c r="DB552" s="16"/>
      <c r="DC552" s="16"/>
      <c r="DD552" s="16"/>
      <c r="DE552" s="16"/>
      <c r="DF552" s="16"/>
      <c r="DG552" s="16"/>
      <c r="DH552" s="16"/>
      <c r="DI552" s="16"/>
      <c r="DJ552" s="16"/>
      <c r="DK552" s="16"/>
      <c r="DL552" s="16"/>
      <c r="DM552" s="16"/>
      <c r="DN552" s="16"/>
      <c r="DO552" s="16"/>
      <c r="DP552" s="16"/>
      <c r="DQ552" s="16"/>
      <c r="DR552" s="16"/>
      <c r="DS552" s="16"/>
      <c r="DT552" s="16"/>
      <c r="DU552" s="16"/>
      <c r="DV552" s="16"/>
      <c r="DW552" s="16"/>
      <c r="DX552" s="16"/>
      <c r="DY552" s="16"/>
    </row>
    <row r="553" spans="1:129" s="27" customFormat="1" ht="16.5" x14ac:dyDescent="0.25">
      <c r="A553" s="51"/>
      <c r="B553" s="59" t="s">
        <v>400</v>
      </c>
      <c r="C553" s="53">
        <v>2017</v>
      </c>
      <c r="D553" s="60">
        <v>0.4</v>
      </c>
      <c r="E553" s="54">
        <v>45</v>
      </c>
      <c r="F553" s="55">
        <v>158</v>
      </c>
      <c r="G553" s="54">
        <v>66.597919999999988</v>
      </c>
    </row>
    <row r="554" spans="1:129" s="27" customFormat="1" ht="16.5" x14ac:dyDescent="0.25">
      <c r="A554" s="51"/>
      <c r="B554" s="59" t="s">
        <v>401</v>
      </c>
      <c r="C554" s="53">
        <v>2017</v>
      </c>
      <c r="D554" s="60">
        <v>0.4</v>
      </c>
      <c r="E554" s="54">
        <v>259</v>
      </c>
      <c r="F554" s="55">
        <v>158</v>
      </c>
      <c r="G554" s="54">
        <v>420.26929000000001</v>
      </c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6"/>
      <c r="BG554" s="16"/>
      <c r="BH554" s="16"/>
      <c r="BI554" s="16"/>
      <c r="BJ554" s="16"/>
      <c r="BK554" s="16"/>
      <c r="BL554" s="16"/>
      <c r="BM554" s="16"/>
      <c r="BN554" s="16"/>
      <c r="BO554" s="16"/>
      <c r="BP554" s="16"/>
      <c r="BQ554" s="16"/>
      <c r="BR554" s="16"/>
      <c r="BS554" s="16"/>
      <c r="BT554" s="16"/>
      <c r="BU554" s="16"/>
      <c r="BV554" s="16"/>
      <c r="BW554" s="16"/>
      <c r="BX554" s="16"/>
      <c r="BY554" s="16"/>
      <c r="BZ554" s="16"/>
      <c r="CA554" s="16"/>
      <c r="CB554" s="16"/>
      <c r="CC554" s="16"/>
      <c r="CD554" s="16"/>
      <c r="CE554" s="16"/>
      <c r="CF554" s="16"/>
      <c r="CG554" s="16"/>
      <c r="CH554" s="16"/>
      <c r="CI554" s="16"/>
      <c r="CJ554" s="16"/>
      <c r="CK554" s="16"/>
      <c r="CL554" s="16"/>
      <c r="CM554" s="16"/>
      <c r="CN554" s="16"/>
      <c r="CO554" s="16"/>
      <c r="CP554" s="16"/>
      <c r="CQ554" s="16"/>
      <c r="CR554" s="16"/>
      <c r="CS554" s="16"/>
      <c r="CT554" s="16"/>
      <c r="CU554" s="16"/>
      <c r="CV554" s="16"/>
      <c r="CW554" s="16"/>
      <c r="CX554" s="16"/>
      <c r="CY554" s="16"/>
      <c r="CZ554" s="16"/>
      <c r="DA554" s="16"/>
      <c r="DB554" s="16"/>
      <c r="DC554" s="16"/>
      <c r="DD554" s="16"/>
      <c r="DE554" s="16"/>
      <c r="DF554" s="16"/>
      <c r="DG554" s="16"/>
      <c r="DH554" s="16"/>
      <c r="DI554" s="16"/>
      <c r="DJ554" s="16"/>
      <c r="DK554" s="16"/>
      <c r="DL554" s="16"/>
      <c r="DM554" s="16"/>
      <c r="DN554" s="16"/>
      <c r="DO554" s="16"/>
      <c r="DP554" s="16"/>
      <c r="DQ554" s="16"/>
      <c r="DR554" s="16"/>
      <c r="DS554" s="16"/>
      <c r="DT554" s="16"/>
      <c r="DU554" s="16"/>
      <c r="DV554" s="16"/>
      <c r="DW554" s="16"/>
      <c r="DX554" s="16"/>
      <c r="DY554" s="16"/>
    </row>
    <row r="555" spans="1:129" s="27" customFormat="1" ht="16.5" x14ac:dyDescent="0.25">
      <c r="A555" s="51"/>
      <c r="B555" s="59" t="s">
        <v>402</v>
      </c>
      <c r="C555" s="53">
        <v>2017</v>
      </c>
      <c r="D555" s="60">
        <v>0.4</v>
      </c>
      <c r="E555" s="54">
        <v>330</v>
      </c>
      <c r="F555" s="55">
        <v>158</v>
      </c>
      <c r="G555" s="54">
        <v>456.71970999999996</v>
      </c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/>
      <c r="BO555" s="16"/>
      <c r="BP555" s="16"/>
      <c r="BQ555" s="16"/>
      <c r="BR555" s="16"/>
      <c r="BS555" s="16"/>
      <c r="BT555" s="16"/>
      <c r="BU555" s="16"/>
      <c r="BV555" s="16"/>
      <c r="BW555" s="16"/>
      <c r="BX555" s="16"/>
      <c r="BY555" s="16"/>
      <c r="BZ555" s="16"/>
      <c r="CA555" s="16"/>
      <c r="CB555" s="16"/>
      <c r="CC555" s="16"/>
      <c r="CD555" s="16"/>
      <c r="CE555" s="16"/>
      <c r="CF555" s="16"/>
      <c r="CG555" s="16"/>
      <c r="CH555" s="16"/>
      <c r="CI555" s="16"/>
      <c r="CJ555" s="16"/>
      <c r="CK555" s="16"/>
      <c r="CL555" s="16"/>
      <c r="CM555" s="16"/>
      <c r="CN555" s="16"/>
      <c r="CO555" s="16"/>
      <c r="CP555" s="16"/>
      <c r="CQ555" s="16"/>
      <c r="CR555" s="16"/>
      <c r="CS555" s="16"/>
      <c r="CT555" s="16"/>
      <c r="CU555" s="16"/>
      <c r="CV555" s="16"/>
      <c r="CW555" s="16"/>
      <c r="CX555" s="16"/>
      <c r="CY555" s="16"/>
      <c r="CZ555" s="16"/>
      <c r="DA555" s="16"/>
      <c r="DB555" s="16"/>
      <c r="DC555" s="16"/>
      <c r="DD555" s="16"/>
      <c r="DE555" s="16"/>
      <c r="DF555" s="16"/>
      <c r="DG555" s="16"/>
      <c r="DH555" s="16"/>
      <c r="DI555" s="16"/>
      <c r="DJ555" s="16"/>
      <c r="DK555" s="16"/>
      <c r="DL555" s="16"/>
      <c r="DM555" s="16"/>
      <c r="DN555" s="16"/>
      <c r="DO555" s="16"/>
      <c r="DP555" s="16"/>
      <c r="DQ555" s="16"/>
      <c r="DR555" s="16"/>
      <c r="DS555" s="16"/>
      <c r="DT555" s="16"/>
      <c r="DU555" s="16"/>
      <c r="DV555" s="16"/>
      <c r="DW555" s="16"/>
      <c r="DX555" s="16"/>
      <c r="DY555" s="16"/>
    </row>
    <row r="556" spans="1:129" s="27" customFormat="1" ht="16.5" x14ac:dyDescent="0.25">
      <c r="A556" s="51"/>
      <c r="B556" s="59" t="s">
        <v>403</v>
      </c>
      <c r="C556" s="53">
        <v>2017</v>
      </c>
      <c r="D556" s="60">
        <v>0.4</v>
      </c>
      <c r="E556" s="54">
        <v>1216</v>
      </c>
      <c r="F556" s="55">
        <v>158</v>
      </c>
      <c r="G556" s="54">
        <v>1415.6060100000002</v>
      </c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6"/>
      <c r="BG556" s="16"/>
      <c r="BH556" s="16"/>
      <c r="BI556" s="16"/>
      <c r="BJ556" s="16"/>
      <c r="BK556" s="16"/>
      <c r="BL556" s="16"/>
      <c r="BM556" s="16"/>
      <c r="BN556" s="16"/>
      <c r="BO556" s="16"/>
      <c r="BP556" s="16"/>
      <c r="BQ556" s="16"/>
      <c r="BR556" s="16"/>
      <c r="BS556" s="16"/>
      <c r="BT556" s="16"/>
      <c r="BU556" s="16"/>
      <c r="BV556" s="16"/>
      <c r="BW556" s="16"/>
      <c r="BX556" s="16"/>
      <c r="BY556" s="16"/>
      <c r="BZ556" s="16"/>
      <c r="CA556" s="16"/>
      <c r="CB556" s="16"/>
      <c r="CC556" s="16"/>
      <c r="CD556" s="16"/>
      <c r="CE556" s="16"/>
      <c r="CF556" s="16"/>
      <c r="CG556" s="16"/>
      <c r="CH556" s="16"/>
      <c r="CI556" s="16"/>
      <c r="CJ556" s="16"/>
      <c r="CK556" s="16"/>
      <c r="CL556" s="16"/>
      <c r="CM556" s="16"/>
      <c r="CN556" s="16"/>
      <c r="CO556" s="16"/>
      <c r="CP556" s="16"/>
      <c r="CQ556" s="16"/>
      <c r="CR556" s="16"/>
      <c r="CS556" s="16"/>
      <c r="CT556" s="16"/>
      <c r="CU556" s="16"/>
      <c r="CV556" s="16"/>
      <c r="CW556" s="16"/>
      <c r="CX556" s="16"/>
      <c r="CY556" s="16"/>
      <c r="CZ556" s="16"/>
      <c r="DA556" s="16"/>
      <c r="DB556" s="16"/>
      <c r="DC556" s="16"/>
      <c r="DD556" s="16"/>
      <c r="DE556" s="16"/>
      <c r="DF556" s="16"/>
      <c r="DG556" s="16"/>
      <c r="DH556" s="16"/>
      <c r="DI556" s="16"/>
      <c r="DJ556" s="16"/>
      <c r="DK556" s="16"/>
      <c r="DL556" s="16"/>
      <c r="DM556" s="16"/>
      <c r="DN556" s="16"/>
      <c r="DO556" s="16"/>
      <c r="DP556" s="16"/>
      <c r="DQ556" s="16"/>
      <c r="DR556" s="16"/>
      <c r="DS556" s="16"/>
      <c r="DT556" s="16"/>
      <c r="DU556" s="16"/>
      <c r="DV556" s="16"/>
      <c r="DW556" s="16"/>
      <c r="DX556" s="16"/>
      <c r="DY556" s="16"/>
    </row>
    <row r="557" spans="1:129" s="27" customFormat="1" ht="16.5" x14ac:dyDescent="0.25">
      <c r="A557" s="51"/>
      <c r="B557" s="59" t="s">
        <v>404</v>
      </c>
      <c r="C557" s="53">
        <v>2017</v>
      </c>
      <c r="D557" s="60">
        <v>0.4</v>
      </c>
      <c r="E557" s="54">
        <v>255</v>
      </c>
      <c r="F557" s="55">
        <v>158</v>
      </c>
      <c r="G557" s="54">
        <v>315.74916000000002</v>
      </c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  <c r="BF557" s="16"/>
      <c r="BG557" s="16"/>
      <c r="BH557" s="16"/>
      <c r="BI557" s="16"/>
      <c r="BJ557" s="16"/>
      <c r="BK557" s="16"/>
      <c r="BL557" s="16"/>
      <c r="BM557" s="16"/>
      <c r="BN557" s="16"/>
      <c r="BO557" s="16"/>
      <c r="BP557" s="16"/>
      <c r="BQ557" s="16"/>
      <c r="BR557" s="16"/>
      <c r="BS557" s="16"/>
      <c r="BT557" s="16"/>
      <c r="BU557" s="16"/>
      <c r="BV557" s="16"/>
      <c r="BW557" s="16"/>
      <c r="BX557" s="16"/>
      <c r="BY557" s="16"/>
      <c r="BZ557" s="16"/>
      <c r="CA557" s="16"/>
      <c r="CB557" s="16"/>
      <c r="CC557" s="16"/>
      <c r="CD557" s="16"/>
      <c r="CE557" s="16"/>
      <c r="CF557" s="16"/>
      <c r="CG557" s="16"/>
      <c r="CH557" s="16"/>
      <c r="CI557" s="16"/>
      <c r="CJ557" s="16"/>
      <c r="CK557" s="16"/>
      <c r="CL557" s="16"/>
      <c r="CM557" s="16"/>
      <c r="CN557" s="16"/>
      <c r="CO557" s="16"/>
      <c r="CP557" s="16"/>
      <c r="CQ557" s="16"/>
      <c r="CR557" s="16"/>
      <c r="CS557" s="16"/>
      <c r="CT557" s="16"/>
      <c r="CU557" s="16"/>
      <c r="CV557" s="16"/>
      <c r="CW557" s="16"/>
      <c r="CX557" s="16"/>
      <c r="CY557" s="16"/>
      <c r="CZ557" s="16"/>
      <c r="DA557" s="16"/>
      <c r="DB557" s="16"/>
      <c r="DC557" s="16"/>
      <c r="DD557" s="16"/>
      <c r="DE557" s="16"/>
      <c r="DF557" s="16"/>
      <c r="DG557" s="16"/>
      <c r="DH557" s="16"/>
      <c r="DI557" s="16"/>
      <c r="DJ557" s="16"/>
      <c r="DK557" s="16"/>
      <c r="DL557" s="16"/>
      <c r="DM557" s="16"/>
      <c r="DN557" s="16"/>
      <c r="DO557" s="16"/>
      <c r="DP557" s="16"/>
      <c r="DQ557" s="16"/>
      <c r="DR557" s="16"/>
      <c r="DS557" s="16"/>
      <c r="DT557" s="16"/>
      <c r="DU557" s="16"/>
      <c r="DV557" s="16"/>
      <c r="DW557" s="16"/>
      <c r="DX557" s="16"/>
      <c r="DY557" s="16"/>
    </row>
    <row r="558" spans="1:129" s="27" customFormat="1" ht="16.5" x14ac:dyDescent="0.25">
      <c r="A558" s="51"/>
      <c r="B558" s="59" t="s">
        <v>405</v>
      </c>
      <c r="C558" s="53">
        <v>2017</v>
      </c>
      <c r="D558" s="60">
        <v>0.4</v>
      </c>
      <c r="E558" s="54">
        <v>221</v>
      </c>
      <c r="F558" s="55">
        <v>158</v>
      </c>
      <c r="G558" s="54">
        <v>322.56392</v>
      </c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BV558" s="16"/>
      <c r="BW558" s="16"/>
      <c r="BX558" s="16"/>
      <c r="BY558" s="16"/>
      <c r="BZ558" s="16"/>
      <c r="CA558" s="16"/>
      <c r="CB558" s="16"/>
      <c r="CC558" s="16"/>
      <c r="CD558" s="16"/>
      <c r="CE558" s="16"/>
      <c r="CF558" s="16"/>
      <c r="CG558" s="16"/>
      <c r="CH558" s="16"/>
      <c r="CI558" s="16"/>
      <c r="CJ558" s="16"/>
      <c r="CK558" s="16"/>
      <c r="CL558" s="16"/>
      <c r="CM558" s="16"/>
      <c r="CN558" s="16"/>
      <c r="CO558" s="16"/>
      <c r="CP558" s="16"/>
      <c r="CQ558" s="16"/>
      <c r="CR558" s="16"/>
      <c r="CS558" s="16"/>
      <c r="CT558" s="16"/>
      <c r="CU558" s="16"/>
      <c r="CV558" s="16"/>
      <c r="CW558" s="16"/>
      <c r="CX558" s="16"/>
      <c r="CY558" s="16"/>
      <c r="CZ558" s="16"/>
      <c r="DA558" s="16"/>
      <c r="DB558" s="16"/>
      <c r="DC558" s="16"/>
      <c r="DD558" s="16"/>
      <c r="DE558" s="16"/>
      <c r="DF558" s="16"/>
      <c r="DG558" s="16"/>
      <c r="DH558" s="16"/>
      <c r="DI558" s="16"/>
      <c r="DJ558" s="16"/>
      <c r="DK558" s="16"/>
      <c r="DL558" s="16"/>
      <c r="DM558" s="16"/>
      <c r="DN558" s="16"/>
      <c r="DO558" s="16"/>
      <c r="DP558" s="16"/>
      <c r="DQ558" s="16"/>
      <c r="DR558" s="16"/>
      <c r="DS558" s="16"/>
      <c r="DT558" s="16"/>
      <c r="DU558" s="16"/>
      <c r="DV558" s="16"/>
      <c r="DW558" s="16"/>
      <c r="DX558" s="16"/>
      <c r="DY558" s="16"/>
    </row>
    <row r="559" spans="1:129" s="27" customFormat="1" ht="16.5" x14ac:dyDescent="0.25">
      <c r="A559" s="51"/>
      <c r="B559" s="59" t="s">
        <v>406</v>
      </c>
      <c r="C559" s="53">
        <v>2017</v>
      </c>
      <c r="D559" s="60">
        <v>0.4</v>
      </c>
      <c r="E559" s="54">
        <v>100</v>
      </c>
      <c r="F559" s="55">
        <v>158</v>
      </c>
      <c r="G559" s="54">
        <v>140.92135999999999</v>
      </c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6"/>
      <c r="CC559" s="16"/>
      <c r="CD559" s="16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  <c r="CY559" s="16"/>
      <c r="CZ559" s="16"/>
      <c r="DA559" s="16"/>
      <c r="DB559" s="16"/>
      <c r="DC559" s="16"/>
      <c r="DD559" s="16"/>
      <c r="DE559" s="16"/>
      <c r="DF559" s="16"/>
      <c r="DG559" s="16"/>
      <c r="DH559" s="16"/>
      <c r="DI559" s="16"/>
      <c r="DJ559" s="16"/>
      <c r="DK559" s="16"/>
      <c r="DL559" s="16"/>
      <c r="DM559" s="16"/>
      <c r="DN559" s="16"/>
      <c r="DO559" s="16"/>
      <c r="DP559" s="16"/>
      <c r="DQ559" s="16"/>
      <c r="DR559" s="16"/>
      <c r="DS559" s="16"/>
      <c r="DT559" s="16"/>
      <c r="DU559" s="16"/>
      <c r="DV559" s="16"/>
      <c r="DW559" s="16"/>
      <c r="DX559" s="16"/>
      <c r="DY559" s="16"/>
    </row>
    <row r="560" spans="1:129" s="27" customFormat="1" ht="16.5" x14ac:dyDescent="0.25">
      <c r="A560" s="51"/>
      <c r="B560" s="59" t="s">
        <v>407</v>
      </c>
      <c r="C560" s="53">
        <v>2017</v>
      </c>
      <c r="D560" s="60">
        <v>0.4</v>
      </c>
      <c r="E560" s="54">
        <v>368</v>
      </c>
      <c r="F560" s="55">
        <v>158</v>
      </c>
      <c r="G560" s="54">
        <v>340.52052000000003</v>
      </c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/>
      <c r="BO560" s="16"/>
      <c r="BP560" s="16"/>
      <c r="BQ560" s="16"/>
      <c r="BR560" s="16"/>
      <c r="BS560" s="16"/>
      <c r="BT560" s="16"/>
      <c r="BU560" s="16"/>
      <c r="BV560" s="16"/>
      <c r="BW560" s="16"/>
      <c r="BX560" s="16"/>
      <c r="BY560" s="16"/>
      <c r="BZ560" s="16"/>
      <c r="CA560" s="16"/>
      <c r="CB560" s="16"/>
      <c r="CC560" s="16"/>
      <c r="CD560" s="16"/>
      <c r="CE560" s="16"/>
      <c r="CF560" s="16"/>
      <c r="CG560" s="16"/>
      <c r="CH560" s="16"/>
      <c r="CI560" s="16"/>
      <c r="CJ560" s="16"/>
      <c r="CK560" s="16"/>
      <c r="CL560" s="16"/>
      <c r="CM560" s="16"/>
      <c r="CN560" s="16"/>
      <c r="CO560" s="16"/>
      <c r="CP560" s="16"/>
      <c r="CQ560" s="16"/>
      <c r="CR560" s="16"/>
      <c r="CS560" s="16"/>
      <c r="CT560" s="16"/>
      <c r="CU560" s="16"/>
      <c r="CV560" s="16"/>
      <c r="CW560" s="16"/>
      <c r="CX560" s="16"/>
      <c r="CY560" s="16"/>
      <c r="CZ560" s="16"/>
      <c r="DA560" s="16"/>
      <c r="DB560" s="16"/>
      <c r="DC560" s="16"/>
      <c r="DD560" s="16"/>
      <c r="DE560" s="16"/>
      <c r="DF560" s="16"/>
      <c r="DG560" s="16"/>
      <c r="DH560" s="16"/>
      <c r="DI560" s="16"/>
      <c r="DJ560" s="16"/>
      <c r="DK560" s="16"/>
      <c r="DL560" s="16"/>
      <c r="DM560" s="16"/>
      <c r="DN560" s="16"/>
      <c r="DO560" s="16"/>
      <c r="DP560" s="16"/>
      <c r="DQ560" s="16"/>
      <c r="DR560" s="16"/>
      <c r="DS560" s="16"/>
      <c r="DT560" s="16"/>
      <c r="DU560" s="16"/>
      <c r="DV560" s="16"/>
      <c r="DW560" s="16"/>
      <c r="DX560" s="16"/>
      <c r="DY560" s="16"/>
    </row>
    <row r="561" spans="1:129" s="27" customFormat="1" ht="16.5" x14ac:dyDescent="0.25">
      <c r="A561" s="51"/>
      <c r="B561" s="59" t="s">
        <v>408</v>
      </c>
      <c r="C561" s="53">
        <v>2017</v>
      </c>
      <c r="D561" s="60">
        <v>0.4</v>
      </c>
      <c r="E561" s="54">
        <v>154</v>
      </c>
      <c r="F561" s="55">
        <v>158</v>
      </c>
      <c r="G561" s="54">
        <v>428.25184000000002</v>
      </c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  <c r="CY561" s="16"/>
      <c r="CZ561" s="16"/>
      <c r="DA561" s="16"/>
      <c r="DB561" s="16"/>
      <c r="DC561" s="16"/>
      <c r="DD561" s="16"/>
      <c r="DE561" s="16"/>
      <c r="DF561" s="16"/>
      <c r="DG561" s="16"/>
      <c r="DH561" s="16"/>
      <c r="DI561" s="16"/>
      <c r="DJ561" s="16"/>
      <c r="DK561" s="16"/>
      <c r="DL561" s="16"/>
      <c r="DM561" s="16"/>
      <c r="DN561" s="16"/>
      <c r="DO561" s="16"/>
      <c r="DP561" s="16"/>
      <c r="DQ561" s="16"/>
      <c r="DR561" s="16"/>
      <c r="DS561" s="16"/>
      <c r="DT561" s="16"/>
      <c r="DU561" s="16"/>
      <c r="DV561" s="16"/>
      <c r="DW561" s="16"/>
      <c r="DX561" s="16"/>
      <c r="DY561" s="16"/>
    </row>
    <row r="562" spans="1:129" s="27" customFormat="1" ht="16.5" x14ac:dyDescent="0.25">
      <c r="A562" s="51"/>
      <c r="B562" s="59" t="s">
        <v>409</v>
      </c>
      <c r="C562" s="53">
        <v>2017</v>
      </c>
      <c r="D562" s="60">
        <v>0.4</v>
      </c>
      <c r="E562" s="54">
        <v>166</v>
      </c>
      <c r="F562" s="55">
        <v>158</v>
      </c>
      <c r="G562" s="54">
        <v>338.87606</v>
      </c>
    </row>
    <row r="563" spans="1:129" s="27" customFormat="1" ht="16.5" x14ac:dyDescent="0.25">
      <c r="A563" s="51"/>
      <c r="B563" s="59" t="s">
        <v>410</v>
      </c>
      <c r="C563" s="53">
        <v>2017</v>
      </c>
      <c r="D563" s="60">
        <v>0.4</v>
      </c>
      <c r="E563" s="54">
        <v>2132</v>
      </c>
      <c r="F563" s="55">
        <v>158</v>
      </c>
      <c r="G563" s="54">
        <v>2736.15515</v>
      </c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6"/>
      <c r="BG563" s="16"/>
      <c r="BH563" s="16"/>
      <c r="BI563" s="16"/>
      <c r="BJ563" s="16"/>
      <c r="BK563" s="16"/>
      <c r="BL563" s="16"/>
      <c r="BM563" s="16"/>
      <c r="BN563" s="16"/>
      <c r="BO563" s="16"/>
      <c r="BP563" s="16"/>
      <c r="BQ563" s="16"/>
      <c r="BR563" s="16"/>
      <c r="BS563" s="16"/>
      <c r="BT563" s="16"/>
      <c r="BU563" s="16"/>
      <c r="BV563" s="16"/>
      <c r="BW563" s="16"/>
      <c r="BX563" s="16"/>
      <c r="BY563" s="16"/>
      <c r="BZ563" s="16"/>
      <c r="CA563" s="16"/>
      <c r="CB563" s="16"/>
      <c r="CC563" s="16"/>
      <c r="CD563" s="16"/>
      <c r="CE563" s="16"/>
      <c r="CF563" s="16"/>
      <c r="CG563" s="16"/>
      <c r="CH563" s="16"/>
      <c r="CI563" s="16"/>
      <c r="CJ563" s="16"/>
      <c r="CK563" s="16"/>
      <c r="CL563" s="16"/>
      <c r="CM563" s="16"/>
      <c r="CN563" s="16"/>
      <c r="CO563" s="16"/>
      <c r="CP563" s="16"/>
      <c r="CQ563" s="16"/>
      <c r="CR563" s="16"/>
      <c r="CS563" s="16"/>
      <c r="CT563" s="16"/>
      <c r="CU563" s="16"/>
      <c r="CV563" s="16"/>
      <c r="CW563" s="16"/>
      <c r="CX563" s="16"/>
      <c r="CY563" s="16"/>
      <c r="CZ563" s="16"/>
      <c r="DA563" s="16"/>
      <c r="DB563" s="16"/>
      <c r="DC563" s="16"/>
      <c r="DD563" s="16"/>
      <c r="DE563" s="16"/>
      <c r="DF563" s="16"/>
      <c r="DG563" s="16"/>
      <c r="DH563" s="16"/>
      <c r="DI563" s="16"/>
      <c r="DJ563" s="16"/>
      <c r="DK563" s="16"/>
      <c r="DL563" s="16"/>
      <c r="DM563" s="16"/>
      <c r="DN563" s="16"/>
      <c r="DO563" s="16"/>
      <c r="DP563" s="16"/>
      <c r="DQ563" s="16"/>
      <c r="DR563" s="16"/>
      <c r="DS563" s="16"/>
      <c r="DT563" s="16"/>
      <c r="DU563" s="16"/>
      <c r="DV563" s="16"/>
      <c r="DW563" s="16"/>
      <c r="DX563" s="16"/>
      <c r="DY563" s="16"/>
    </row>
    <row r="564" spans="1:129" s="27" customFormat="1" ht="16.5" x14ac:dyDescent="0.25">
      <c r="A564" s="51"/>
      <c r="B564" s="59" t="s">
        <v>411</v>
      </c>
      <c r="C564" s="53">
        <v>2017</v>
      </c>
      <c r="D564" s="60">
        <v>0.4</v>
      </c>
      <c r="E564" s="54">
        <v>1380</v>
      </c>
      <c r="F564" s="55">
        <v>158</v>
      </c>
      <c r="G564" s="54">
        <v>1049.32662</v>
      </c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/>
      <c r="BO564" s="16"/>
      <c r="BP564" s="16"/>
      <c r="BQ564" s="16"/>
      <c r="BR564" s="16"/>
      <c r="BS564" s="16"/>
      <c r="BT564" s="16"/>
      <c r="BU564" s="16"/>
      <c r="BV564" s="16"/>
      <c r="BW564" s="16"/>
      <c r="BX564" s="16"/>
      <c r="BY564" s="16"/>
      <c r="BZ564" s="16"/>
      <c r="CA564" s="16"/>
      <c r="CB564" s="16"/>
      <c r="CC564" s="16"/>
      <c r="CD564" s="16"/>
      <c r="CE564" s="16"/>
      <c r="CF564" s="16"/>
      <c r="CG564" s="16"/>
      <c r="CH564" s="16"/>
      <c r="CI564" s="16"/>
      <c r="CJ564" s="16"/>
      <c r="CK564" s="16"/>
      <c r="CL564" s="16"/>
      <c r="CM564" s="16"/>
      <c r="CN564" s="16"/>
      <c r="CO564" s="16"/>
      <c r="CP564" s="16"/>
      <c r="CQ564" s="16"/>
      <c r="CR564" s="16"/>
      <c r="CS564" s="16"/>
      <c r="CT564" s="16"/>
      <c r="CU564" s="16"/>
      <c r="CV564" s="16"/>
      <c r="CW564" s="16"/>
      <c r="CX564" s="16"/>
      <c r="CY564" s="16"/>
      <c r="CZ564" s="16"/>
      <c r="DA564" s="16"/>
      <c r="DB564" s="16"/>
      <c r="DC564" s="16"/>
      <c r="DD564" s="16"/>
      <c r="DE564" s="16"/>
      <c r="DF564" s="16"/>
      <c r="DG564" s="16"/>
      <c r="DH564" s="16"/>
      <c r="DI564" s="16"/>
      <c r="DJ564" s="16"/>
      <c r="DK564" s="16"/>
      <c r="DL564" s="16"/>
      <c r="DM564" s="16"/>
      <c r="DN564" s="16"/>
      <c r="DO564" s="16"/>
      <c r="DP564" s="16"/>
      <c r="DQ564" s="16"/>
      <c r="DR564" s="16"/>
      <c r="DS564" s="16"/>
      <c r="DT564" s="16"/>
      <c r="DU564" s="16"/>
      <c r="DV564" s="16"/>
      <c r="DW564" s="16"/>
      <c r="DX564" s="16"/>
      <c r="DY564" s="16"/>
    </row>
    <row r="565" spans="1:129" s="27" customFormat="1" ht="16.5" x14ac:dyDescent="0.25">
      <c r="A565" s="51"/>
      <c r="B565" s="59" t="s">
        <v>412</v>
      </c>
      <c r="C565" s="53">
        <v>2017</v>
      </c>
      <c r="D565" s="60">
        <v>0.4</v>
      </c>
      <c r="E565" s="54">
        <v>205</v>
      </c>
      <c r="F565" s="55">
        <v>158</v>
      </c>
      <c r="G565" s="54">
        <v>259.18281999999999</v>
      </c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/>
      <c r="BO565" s="16"/>
      <c r="BP565" s="16"/>
      <c r="BQ565" s="16"/>
      <c r="BR565" s="16"/>
      <c r="BS565" s="16"/>
      <c r="BT565" s="16"/>
      <c r="BU565" s="16"/>
      <c r="BV565" s="16"/>
      <c r="BW565" s="16"/>
      <c r="BX565" s="16"/>
      <c r="BY565" s="16"/>
      <c r="BZ565" s="16"/>
      <c r="CA565" s="16"/>
      <c r="CB565" s="16"/>
      <c r="CC565" s="16"/>
      <c r="CD565" s="16"/>
      <c r="CE565" s="16"/>
      <c r="CF565" s="16"/>
      <c r="CG565" s="16"/>
      <c r="CH565" s="16"/>
      <c r="CI565" s="16"/>
      <c r="CJ565" s="16"/>
      <c r="CK565" s="16"/>
      <c r="CL565" s="16"/>
      <c r="CM565" s="16"/>
      <c r="CN565" s="16"/>
      <c r="CO565" s="16"/>
      <c r="CP565" s="16"/>
      <c r="CQ565" s="16"/>
      <c r="CR565" s="16"/>
      <c r="CS565" s="16"/>
      <c r="CT565" s="16"/>
      <c r="CU565" s="16"/>
      <c r="CV565" s="16"/>
      <c r="CW565" s="16"/>
      <c r="CX565" s="16"/>
      <c r="CY565" s="16"/>
      <c r="CZ565" s="16"/>
      <c r="DA565" s="16"/>
      <c r="DB565" s="16"/>
      <c r="DC565" s="16"/>
      <c r="DD565" s="16"/>
      <c r="DE565" s="16"/>
      <c r="DF565" s="16"/>
      <c r="DG565" s="16"/>
      <c r="DH565" s="16"/>
      <c r="DI565" s="16"/>
      <c r="DJ565" s="16"/>
      <c r="DK565" s="16"/>
      <c r="DL565" s="16"/>
      <c r="DM565" s="16"/>
      <c r="DN565" s="16"/>
      <c r="DO565" s="16"/>
      <c r="DP565" s="16"/>
      <c r="DQ565" s="16"/>
      <c r="DR565" s="16"/>
      <c r="DS565" s="16"/>
      <c r="DT565" s="16"/>
      <c r="DU565" s="16"/>
      <c r="DV565" s="16"/>
      <c r="DW565" s="16"/>
      <c r="DX565" s="16"/>
      <c r="DY565" s="16"/>
    </row>
    <row r="566" spans="1:129" s="27" customFormat="1" ht="16.5" x14ac:dyDescent="0.25">
      <c r="A566" s="51"/>
      <c r="B566" s="59" t="s">
        <v>413</v>
      </c>
      <c r="C566" s="53">
        <v>2017</v>
      </c>
      <c r="D566" s="60">
        <v>0.4</v>
      </c>
      <c r="E566" s="54">
        <v>330</v>
      </c>
      <c r="F566" s="55">
        <v>158</v>
      </c>
      <c r="G566" s="54">
        <v>353.67928999999998</v>
      </c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BV566" s="16"/>
      <c r="BW566" s="16"/>
      <c r="BX566" s="16"/>
      <c r="BY566" s="16"/>
      <c r="BZ566" s="16"/>
      <c r="CA566" s="16"/>
      <c r="CB566" s="16"/>
      <c r="CC566" s="16"/>
      <c r="CD566" s="16"/>
      <c r="CE566" s="16"/>
      <c r="CF566" s="16"/>
      <c r="CG566" s="16"/>
      <c r="CH566" s="16"/>
      <c r="CI566" s="16"/>
      <c r="CJ566" s="16"/>
      <c r="CK566" s="16"/>
      <c r="CL566" s="16"/>
      <c r="CM566" s="16"/>
      <c r="CN566" s="16"/>
      <c r="CO566" s="16"/>
      <c r="CP566" s="16"/>
      <c r="CQ566" s="16"/>
      <c r="CR566" s="16"/>
      <c r="CS566" s="16"/>
      <c r="CT566" s="16"/>
      <c r="CU566" s="16"/>
      <c r="CV566" s="16"/>
      <c r="CW566" s="16"/>
      <c r="CX566" s="16"/>
      <c r="CY566" s="16"/>
      <c r="CZ566" s="16"/>
      <c r="DA566" s="16"/>
      <c r="DB566" s="16"/>
      <c r="DC566" s="16"/>
      <c r="DD566" s="16"/>
      <c r="DE566" s="16"/>
      <c r="DF566" s="16"/>
      <c r="DG566" s="16"/>
      <c r="DH566" s="16"/>
      <c r="DI566" s="16"/>
      <c r="DJ566" s="16"/>
      <c r="DK566" s="16"/>
      <c r="DL566" s="16"/>
      <c r="DM566" s="16"/>
      <c r="DN566" s="16"/>
      <c r="DO566" s="16"/>
      <c r="DP566" s="16"/>
      <c r="DQ566" s="16"/>
      <c r="DR566" s="16"/>
      <c r="DS566" s="16"/>
      <c r="DT566" s="16"/>
      <c r="DU566" s="16"/>
      <c r="DV566" s="16"/>
      <c r="DW566" s="16"/>
      <c r="DX566" s="16"/>
      <c r="DY566" s="16"/>
    </row>
    <row r="567" spans="1:129" s="27" customFormat="1" ht="16.5" x14ac:dyDescent="0.25">
      <c r="A567" s="51"/>
      <c r="B567" s="59" t="s">
        <v>414</v>
      </c>
      <c r="C567" s="53">
        <v>2017</v>
      </c>
      <c r="D567" s="60">
        <v>0.4</v>
      </c>
      <c r="E567" s="54">
        <v>150</v>
      </c>
      <c r="F567" s="55">
        <v>158</v>
      </c>
      <c r="G567" s="54">
        <v>137.58326</v>
      </c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/>
      <c r="BO567" s="16"/>
      <c r="BP567" s="16"/>
      <c r="BQ567" s="16"/>
      <c r="BR567" s="16"/>
      <c r="BS567" s="16"/>
      <c r="BT567" s="16"/>
      <c r="BU567" s="16"/>
      <c r="BV567" s="16"/>
      <c r="BW567" s="16"/>
      <c r="BX567" s="16"/>
      <c r="BY567" s="16"/>
      <c r="BZ567" s="16"/>
      <c r="CA567" s="16"/>
      <c r="CB567" s="16"/>
      <c r="CC567" s="16"/>
      <c r="CD567" s="16"/>
      <c r="CE567" s="16"/>
      <c r="CF567" s="16"/>
      <c r="CG567" s="16"/>
      <c r="CH567" s="16"/>
      <c r="CI567" s="16"/>
      <c r="CJ567" s="16"/>
      <c r="CK567" s="16"/>
      <c r="CL567" s="16"/>
      <c r="CM567" s="16"/>
      <c r="CN567" s="16"/>
      <c r="CO567" s="16"/>
      <c r="CP567" s="16"/>
      <c r="CQ567" s="16"/>
      <c r="CR567" s="16"/>
      <c r="CS567" s="16"/>
      <c r="CT567" s="16"/>
      <c r="CU567" s="16"/>
      <c r="CV567" s="16"/>
      <c r="CW567" s="16"/>
      <c r="CX567" s="16"/>
      <c r="CY567" s="16"/>
      <c r="CZ567" s="16"/>
      <c r="DA567" s="16"/>
      <c r="DB567" s="16"/>
      <c r="DC567" s="16"/>
      <c r="DD567" s="16"/>
      <c r="DE567" s="16"/>
      <c r="DF567" s="16"/>
      <c r="DG567" s="16"/>
      <c r="DH567" s="16"/>
      <c r="DI567" s="16"/>
      <c r="DJ567" s="16"/>
      <c r="DK567" s="16"/>
      <c r="DL567" s="16"/>
      <c r="DM567" s="16"/>
      <c r="DN567" s="16"/>
      <c r="DO567" s="16"/>
      <c r="DP567" s="16"/>
      <c r="DQ567" s="16"/>
      <c r="DR567" s="16"/>
      <c r="DS567" s="16"/>
      <c r="DT567" s="16"/>
      <c r="DU567" s="16"/>
      <c r="DV567" s="16"/>
      <c r="DW567" s="16"/>
      <c r="DX567" s="16"/>
      <c r="DY567" s="16"/>
    </row>
    <row r="568" spans="1:129" s="27" customFormat="1" ht="16.5" x14ac:dyDescent="0.25">
      <c r="A568" s="51"/>
      <c r="B568" s="59" t="s">
        <v>415</v>
      </c>
      <c r="C568" s="53">
        <v>2017</v>
      </c>
      <c r="D568" s="60">
        <v>0.4</v>
      </c>
      <c r="E568" s="54">
        <v>144</v>
      </c>
      <c r="F568" s="55">
        <v>158</v>
      </c>
      <c r="G568" s="54">
        <v>154.26772</v>
      </c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  <c r="BK568" s="16"/>
      <c r="BL568" s="16"/>
      <c r="BM568" s="16"/>
      <c r="BN568" s="16"/>
      <c r="BO568" s="16"/>
      <c r="BP568" s="16"/>
      <c r="BQ568" s="16"/>
      <c r="BR568" s="16"/>
      <c r="BS568" s="16"/>
      <c r="BT568" s="16"/>
      <c r="BU568" s="16"/>
      <c r="BV568" s="16"/>
      <c r="BW568" s="16"/>
      <c r="BX568" s="16"/>
      <c r="BY568" s="16"/>
      <c r="BZ568" s="16"/>
      <c r="CA568" s="16"/>
      <c r="CB568" s="16"/>
      <c r="CC568" s="16"/>
      <c r="CD568" s="16"/>
      <c r="CE568" s="16"/>
      <c r="CF568" s="16"/>
      <c r="CG568" s="16"/>
      <c r="CH568" s="16"/>
      <c r="CI568" s="16"/>
      <c r="CJ568" s="16"/>
      <c r="CK568" s="16"/>
      <c r="CL568" s="16"/>
      <c r="CM568" s="16"/>
      <c r="CN568" s="16"/>
      <c r="CO568" s="16"/>
      <c r="CP568" s="16"/>
      <c r="CQ568" s="16"/>
      <c r="CR568" s="16"/>
      <c r="CS568" s="16"/>
      <c r="CT568" s="16"/>
      <c r="CU568" s="16"/>
      <c r="CV568" s="16"/>
      <c r="CW568" s="16"/>
      <c r="CX568" s="16"/>
      <c r="CY568" s="16"/>
      <c r="CZ568" s="16"/>
      <c r="DA568" s="16"/>
      <c r="DB568" s="16"/>
      <c r="DC568" s="16"/>
      <c r="DD568" s="16"/>
      <c r="DE568" s="16"/>
      <c r="DF568" s="16"/>
      <c r="DG568" s="16"/>
      <c r="DH568" s="16"/>
      <c r="DI568" s="16"/>
      <c r="DJ568" s="16"/>
      <c r="DK568" s="16"/>
      <c r="DL568" s="16"/>
      <c r="DM568" s="16"/>
      <c r="DN568" s="16"/>
      <c r="DO568" s="16"/>
      <c r="DP568" s="16"/>
      <c r="DQ568" s="16"/>
      <c r="DR568" s="16"/>
      <c r="DS568" s="16"/>
      <c r="DT568" s="16"/>
      <c r="DU568" s="16"/>
      <c r="DV568" s="16"/>
      <c r="DW568" s="16"/>
      <c r="DX568" s="16"/>
      <c r="DY568" s="16"/>
    </row>
    <row r="569" spans="1:129" s="27" customFormat="1" ht="16.5" x14ac:dyDescent="0.25">
      <c r="A569" s="51"/>
      <c r="B569" s="59" t="s">
        <v>416</v>
      </c>
      <c r="C569" s="53">
        <v>2017</v>
      </c>
      <c r="D569" s="60">
        <v>0.4</v>
      </c>
      <c r="E569" s="54">
        <v>86</v>
      </c>
      <c r="F569" s="55">
        <v>158</v>
      </c>
      <c r="G569" s="54">
        <v>27.908049999999999</v>
      </c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/>
      <c r="BO569" s="16"/>
      <c r="BP569" s="16"/>
      <c r="BQ569" s="16"/>
      <c r="BR569" s="16"/>
      <c r="BS569" s="16"/>
      <c r="BT569" s="16"/>
      <c r="BU569" s="16"/>
      <c r="BV569" s="16"/>
      <c r="BW569" s="16"/>
      <c r="BX569" s="16"/>
      <c r="BY569" s="16"/>
      <c r="BZ569" s="16"/>
      <c r="CA569" s="16"/>
      <c r="CB569" s="16"/>
      <c r="CC569" s="16"/>
      <c r="CD569" s="16"/>
      <c r="CE569" s="16"/>
      <c r="CF569" s="16"/>
      <c r="CG569" s="16"/>
      <c r="CH569" s="16"/>
      <c r="CI569" s="16"/>
      <c r="CJ569" s="16"/>
      <c r="CK569" s="16"/>
      <c r="CL569" s="16"/>
      <c r="CM569" s="16"/>
      <c r="CN569" s="16"/>
      <c r="CO569" s="16"/>
      <c r="CP569" s="16"/>
      <c r="CQ569" s="16"/>
      <c r="CR569" s="16"/>
      <c r="CS569" s="16"/>
      <c r="CT569" s="16"/>
      <c r="CU569" s="16"/>
      <c r="CV569" s="16"/>
      <c r="CW569" s="16"/>
      <c r="CX569" s="16"/>
      <c r="CY569" s="16"/>
      <c r="CZ569" s="16"/>
      <c r="DA569" s="16"/>
      <c r="DB569" s="16"/>
      <c r="DC569" s="16"/>
      <c r="DD569" s="16"/>
      <c r="DE569" s="16"/>
      <c r="DF569" s="16"/>
      <c r="DG569" s="16"/>
      <c r="DH569" s="16"/>
      <c r="DI569" s="16"/>
      <c r="DJ569" s="16"/>
      <c r="DK569" s="16"/>
      <c r="DL569" s="16"/>
      <c r="DM569" s="16"/>
      <c r="DN569" s="16"/>
      <c r="DO569" s="16"/>
      <c r="DP569" s="16"/>
      <c r="DQ569" s="16"/>
      <c r="DR569" s="16"/>
      <c r="DS569" s="16"/>
      <c r="DT569" s="16"/>
      <c r="DU569" s="16"/>
      <c r="DV569" s="16"/>
      <c r="DW569" s="16"/>
      <c r="DX569" s="16"/>
      <c r="DY569" s="16"/>
    </row>
    <row r="570" spans="1:129" s="27" customFormat="1" ht="16.5" x14ac:dyDescent="0.25">
      <c r="A570" s="51"/>
      <c r="B570" s="59" t="s">
        <v>417</v>
      </c>
      <c r="C570" s="53">
        <v>2017</v>
      </c>
      <c r="D570" s="60">
        <v>0.4</v>
      </c>
      <c r="E570" s="54">
        <v>287</v>
      </c>
      <c r="F570" s="55">
        <v>158</v>
      </c>
      <c r="G570" s="54">
        <v>336.82602000000003</v>
      </c>
    </row>
    <row r="571" spans="1:129" s="27" customFormat="1" ht="16.5" x14ac:dyDescent="0.25">
      <c r="A571" s="51"/>
      <c r="B571" s="59" t="s">
        <v>418</v>
      </c>
      <c r="C571" s="53">
        <v>2017</v>
      </c>
      <c r="D571" s="60">
        <v>0.4</v>
      </c>
      <c r="E571" s="54">
        <v>41</v>
      </c>
      <c r="F571" s="55">
        <v>158</v>
      </c>
      <c r="G571" s="54">
        <v>57.255099999999999</v>
      </c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/>
      <c r="BO571" s="16"/>
      <c r="BP571" s="16"/>
      <c r="BQ571" s="16"/>
      <c r="BR571" s="16"/>
      <c r="BS571" s="16"/>
      <c r="BT571" s="16"/>
      <c r="BU571" s="16"/>
      <c r="BV571" s="16"/>
      <c r="BW571" s="16"/>
      <c r="BX571" s="16"/>
      <c r="BY571" s="16"/>
      <c r="BZ571" s="16"/>
      <c r="CA571" s="16"/>
      <c r="CB571" s="16"/>
      <c r="CC571" s="16"/>
      <c r="CD571" s="16"/>
      <c r="CE571" s="16"/>
      <c r="CF571" s="16"/>
      <c r="CG571" s="16"/>
      <c r="CH571" s="16"/>
      <c r="CI571" s="16"/>
      <c r="CJ571" s="16"/>
      <c r="CK571" s="16"/>
      <c r="CL571" s="16"/>
      <c r="CM571" s="16"/>
      <c r="CN571" s="16"/>
      <c r="CO571" s="16"/>
      <c r="CP571" s="16"/>
      <c r="CQ571" s="16"/>
      <c r="CR571" s="16"/>
      <c r="CS571" s="16"/>
      <c r="CT571" s="16"/>
      <c r="CU571" s="16"/>
      <c r="CV571" s="16"/>
      <c r="CW571" s="16"/>
      <c r="CX571" s="16"/>
      <c r="CY571" s="16"/>
      <c r="CZ571" s="16"/>
      <c r="DA571" s="16"/>
      <c r="DB571" s="16"/>
      <c r="DC571" s="16"/>
      <c r="DD571" s="16"/>
      <c r="DE571" s="16"/>
      <c r="DF571" s="16"/>
      <c r="DG571" s="16"/>
      <c r="DH571" s="16"/>
      <c r="DI571" s="16"/>
      <c r="DJ571" s="16"/>
      <c r="DK571" s="16"/>
      <c r="DL571" s="16"/>
      <c r="DM571" s="16"/>
      <c r="DN571" s="16"/>
      <c r="DO571" s="16"/>
      <c r="DP571" s="16"/>
      <c r="DQ571" s="16"/>
      <c r="DR571" s="16"/>
      <c r="DS571" s="16"/>
      <c r="DT571" s="16"/>
      <c r="DU571" s="16"/>
      <c r="DV571" s="16"/>
      <c r="DW571" s="16"/>
      <c r="DX571" s="16"/>
      <c r="DY571" s="16"/>
    </row>
    <row r="572" spans="1:129" s="27" customFormat="1" ht="16.5" x14ac:dyDescent="0.25">
      <c r="A572" s="51"/>
      <c r="B572" s="59" t="s">
        <v>419</v>
      </c>
      <c r="C572" s="53">
        <v>2017</v>
      </c>
      <c r="D572" s="60">
        <v>0.4</v>
      </c>
      <c r="E572" s="54">
        <v>29</v>
      </c>
      <c r="F572" s="55">
        <v>158</v>
      </c>
      <c r="G572" s="54">
        <v>49.559730000000002</v>
      </c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/>
      <c r="BO572" s="16"/>
      <c r="BP572" s="16"/>
      <c r="BQ572" s="16"/>
      <c r="BR572" s="16"/>
      <c r="BS572" s="16"/>
      <c r="BT572" s="16"/>
      <c r="BU572" s="16"/>
      <c r="BV572" s="16"/>
      <c r="BW572" s="16"/>
      <c r="BX572" s="16"/>
      <c r="BY572" s="16"/>
      <c r="BZ572" s="16"/>
      <c r="CA572" s="16"/>
      <c r="CB572" s="16"/>
      <c r="CC572" s="16"/>
      <c r="CD572" s="16"/>
      <c r="CE572" s="16"/>
      <c r="CF572" s="16"/>
      <c r="CG572" s="16"/>
      <c r="CH572" s="16"/>
      <c r="CI572" s="16"/>
      <c r="CJ572" s="16"/>
      <c r="CK572" s="16"/>
      <c r="CL572" s="16"/>
      <c r="CM572" s="16"/>
      <c r="CN572" s="16"/>
      <c r="CO572" s="16"/>
      <c r="CP572" s="16"/>
      <c r="CQ572" s="16"/>
      <c r="CR572" s="16"/>
      <c r="CS572" s="16"/>
      <c r="CT572" s="16"/>
      <c r="CU572" s="16"/>
      <c r="CV572" s="16"/>
      <c r="CW572" s="16"/>
      <c r="CX572" s="16"/>
      <c r="CY572" s="16"/>
      <c r="CZ572" s="16"/>
      <c r="DA572" s="16"/>
      <c r="DB572" s="16"/>
      <c r="DC572" s="16"/>
      <c r="DD572" s="16"/>
      <c r="DE572" s="16"/>
      <c r="DF572" s="16"/>
      <c r="DG572" s="16"/>
      <c r="DH572" s="16"/>
      <c r="DI572" s="16"/>
      <c r="DJ572" s="16"/>
      <c r="DK572" s="16"/>
      <c r="DL572" s="16"/>
      <c r="DM572" s="16"/>
      <c r="DN572" s="16"/>
      <c r="DO572" s="16"/>
      <c r="DP572" s="16"/>
      <c r="DQ572" s="16"/>
      <c r="DR572" s="16"/>
      <c r="DS572" s="16"/>
      <c r="DT572" s="16"/>
      <c r="DU572" s="16"/>
      <c r="DV572" s="16"/>
      <c r="DW572" s="16"/>
      <c r="DX572" s="16"/>
      <c r="DY572" s="16"/>
    </row>
    <row r="573" spans="1:129" s="27" customFormat="1" ht="16.5" x14ac:dyDescent="0.25">
      <c r="A573" s="51"/>
      <c r="B573" s="59" t="s">
        <v>420</v>
      </c>
      <c r="C573" s="53">
        <v>2017</v>
      </c>
      <c r="D573" s="60">
        <v>0.4</v>
      </c>
      <c r="E573" s="54">
        <v>236</v>
      </c>
      <c r="F573" s="55">
        <v>158</v>
      </c>
      <c r="G573" s="54">
        <v>28.607299999999999</v>
      </c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/>
      <c r="BO573" s="16"/>
      <c r="BP573" s="16"/>
      <c r="BQ573" s="16"/>
      <c r="BR573" s="16"/>
      <c r="BS573" s="16"/>
      <c r="BT573" s="16"/>
      <c r="BU573" s="16"/>
      <c r="BV573" s="16"/>
      <c r="BW573" s="16"/>
      <c r="BX573" s="16"/>
      <c r="BY573" s="16"/>
      <c r="BZ573" s="16"/>
      <c r="CA573" s="16"/>
      <c r="CB573" s="16"/>
      <c r="CC573" s="16"/>
      <c r="CD573" s="16"/>
      <c r="CE573" s="16"/>
      <c r="CF573" s="16"/>
      <c r="CG573" s="16"/>
      <c r="CH573" s="16"/>
      <c r="CI573" s="16"/>
      <c r="CJ573" s="16"/>
      <c r="CK573" s="16"/>
      <c r="CL573" s="16"/>
      <c r="CM573" s="16"/>
      <c r="CN573" s="16"/>
      <c r="CO573" s="16"/>
      <c r="CP573" s="16"/>
      <c r="CQ573" s="16"/>
      <c r="CR573" s="16"/>
      <c r="CS573" s="16"/>
      <c r="CT573" s="16"/>
      <c r="CU573" s="16"/>
      <c r="CV573" s="16"/>
      <c r="CW573" s="16"/>
      <c r="CX573" s="16"/>
      <c r="CY573" s="16"/>
      <c r="CZ573" s="16"/>
      <c r="DA573" s="16"/>
      <c r="DB573" s="16"/>
      <c r="DC573" s="16"/>
      <c r="DD573" s="16"/>
      <c r="DE573" s="16"/>
      <c r="DF573" s="16"/>
      <c r="DG573" s="16"/>
      <c r="DH573" s="16"/>
      <c r="DI573" s="16"/>
      <c r="DJ573" s="16"/>
      <c r="DK573" s="16"/>
      <c r="DL573" s="16"/>
      <c r="DM573" s="16"/>
      <c r="DN573" s="16"/>
      <c r="DO573" s="16"/>
      <c r="DP573" s="16"/>
      <c r="DQ573" s="16"/>
      <c r="DR573" s="16"/>
      <c r="DS573" s="16"/>
      <c r="DT573" s="16"/>
      <c r="DU573" s="16"/>
      <c r="DV573" s="16"/>
      <c r="DW573" s="16"/>
      <c r="DX573" s="16"/>
      <c r="DY573" s="16"/>
    </row>
    <row r="574" spans="1:129" s="27" customFormat="1" ht="16.5" x14ac:dyDescent="0.25">
      <c r="A574" s="51"/>
      <c r="B574" s="59" t="s">
        <v>421</v>
      </c>
      <c r="C574" s="53">
        <v>2017</v>
      </c>
      <c r="D574" s="60">
        <v>0.4</v>
      </c>
      <c r="E574" s="54">
        <v>125</v>
      </c>
      <c r="F574" s="55">
        <v>158</v>
      </c>
      <c r="G574" s="54">
        <v>86.593429999999998</v>
      </c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/>
      <c r="BO574" s="16"/>
      <c r="BP574" s="16"/>
      <c r="BQ574" s="16"/>
      <c r="BR574" s="16"/>
      <c r="BS574" s="16"/>
      <c r="BT574" s="16"/>
      <c r="BU574" s="16"/>
      <c r="BV574" s="16"/>
      <c r="BW574" s="16"/>
      <c r="BX574" s="16"/>
      <c r="BY574" s="16"/>
      <c r="BZ574" s="16"/>
      <c r="CA574" s="16"/>
      <c r="CB574" s="16"/>
      <c r="CC574" s="16"/>
      <c r="CD574" s="16"/>
      <c r="CE574" s="16"/>
      <c r="CF574" s="16"/>
      <c r="CG574" s="16"/>
      <c r="CH574" s="16"/>
      <c r="CI574" s="16"/>
      <c r="CJ574" s="16"/>
      <c r="CK574" s="16"/>
      <c r="CL574" s="16"/>
      <c r="CM574" s="16"/>
      <c r="CN574" s="16"/>
      <c r="CO574" s="16"/>
      <c r="CP574" s="16"/>
      <c r="CQ574" s="16"/>
      <c r="CR574" s="16"/>
      <c r="CS574" s="16"/>
      <c r="CT574" s="16"/>
      <c r="CU574" s="16"/>
      <c r="CV574" s="16"/>
      <c r="CW574" s="16"/>
      <c r="CX574" s="16"/>
      <c r="CY574" s="16"/>
      <c r="CZ574" s="16"/>
      <c r="DA574" s="16"/>
      <c r="DB574" s="16"/>
      <c r="DC574" s="16"/>
      <c r="DD574" s="16"/>
      <c r="DE574" s="16"/>
      <c r="DF574" s="16"/>
      <c r="DG574" s="16"/>
      <c r="DH574" s="16"/>
      <c r="DI574" s="16"/>
      <c r="DJ574" s="16"/>
      <c r="DK574" s="16"/>
      <c r="DL574" s="16"/>
      <c r="DM574" s="16"/>
      <c r="DN574" s="16"/>
      <c r="DO574" s="16"/>
      <c r="DP574" s="16"/>
      <c r="DQ574" s="16"/>
      <c r="DR574" s="16"/>
      <c r="DS574" s="16"/>
      <c r="DT574" s="16"/>
      <c r="DU574" s="16"/>
      <c r="DV574" s="16"/>
      <c r="DW574" s="16"/>
      <c r="DX574" s="16"/>
      <c r="DY574" s="16"/>
    </row>
    <row r="575" spans="1:129" s="27" customFormat="1" ht="16.5" x14ac:dyDescent="0.25">
      <c r="A575" s="51"/>
      <c r="B575" s="59" t="s">
        <v>422</v>
      </c>
      <c r="C575" s="53">
        <v>2017</v>
      </c>
      <c r="D575" s="60">
        <v>0.4</v>
      </c>
      <c r="E575" s="54">
        <v>231</v>
      </c>
      <c r="F575" s="55">
        <v>158</v>
      </c>
      <c r="G575" s="54">
        <v>277.41239000000002</v>
      </c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/>
      <c r="BO575" s="16"/>
      <c r="BP575" s="16"/>
      <c r="BQ575" s="16"/>
      <c r="BR575" s="16"/>
      <c r="BS575" s="16"/>
      <c r="BT575" s="16"/>
      <c r="BU575" s="16"/>
      <c r="BV575" s="16"/>
      <c r="BW575" s="16"/>
      <c r="BX575" s="16"/>
      <c r="BY575" s="16"/>
      <c r="BZ575" s="16"/>
      <c r="CA575" s="16"/>
      <c r="CB575" s="16"/>
      <c r="CC575" s="16"/>
      <c r="CD575" s="16"/>
      <c r="CE575" s="16"/>
      <c r="CF575" s="16"/>
      <c r="CG575" s="16"/>
      <c r="CH575" s="16"/>
      <c r="CI575" s="16"/>
      <c r="CJ575" s="16"/>
      <c r="CK575" s="16"/>
      <c r="CL575" s="16"/>
      <c r="CM575" s="16"/>
      <c r="CN575" s="16"/>
      <c r="CO575" s="16"/>
      <c r="CP575" s="16"/>
      <c r="CQ575" s="16"/>
      <c r="CR575" s="16"/>
      <c r="CS575" s="16"/>
      <c r="CT575" s="16"/>
      <c r="CU575" s="16"/>
      <c r="CV575" s="16"/>
      <c r="CW575" s="16"/>
      <c r="CX575" s="16"/>
      <c r="CY575" s="16"/>
      <c r="CZ575" s="16"/>
      <c r="DA575" s="16"/>
      <c r="DB575" s="16"/>
      <c r="DC575" s="16"/>
      <c r="DD575" s="16"/>
      <c r="DE575" s="16"/>
      <c r="DF575" s="16"/>
      <c r="DG575" s="16"/>
      <c r="DH575" s="16"/>
      <c r="DI575" s="16"/>
      <c r="DJ575" s="16"/>
      <c r="DK575" s="16"/>
      <c r="DL575" s="16"/>
      <c r="DM575" s="16"/>
      <c r="DN575" s="16"/>
      <c r="DO575" s="16"/>
      <c r="DP575" s="16"/>
      <c r="DQ575" s="16"/>
      <c r="DR575" s="16"/>
      <c r="DS575" s="16"/>
      <c r="DT575" s="16"/>
      <c r="DU575" s="16"/>
      <c r="DV575" s="16"/>
      <c r="DW575" s="16"/>
      <c r="DX575" s="16"/>
      <c r="DY575" s="16"/>
    </row>
    <row r="576" spans="1:129" s="27" customFormat="1" ht="16.5" x14ac:dyDescent="0.25">
      <c r="A576" s="51"/>
      <c r="B576" s="59" t="s">
        <v>423</v>
      </c>
      <c r="C576" s="53">
        <v>2017</v>
      </c>
      <c r="D576" s="60">
        <v>0.4</v>
      </c>
      <c r="E576" s="54">
        <v>230</v>
      </c>
      <c r="F576" s="55">
        <v>158</v>
      </c>
      <c r="G576" s="54">
        <v>233.35987</v>
      </c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16"/>
      <c r="BW576" s="16"/>
      <c r="BX576" s="16"/>
      <c r="BY576" s="16"/>
      <c r="BZ576" s="16"/>
      <c r="CA576" s="16"/>
      <c r="CB576" s="16"/>
      <c r="CC576" s="16"/>
      <c r="CD576" s="16"/>
      <c r="CE576" s="16"/>
      <c r="CF576" s="16"/>
      <c r="CG576" s="16"/>
      <c r="CH576" s="16"/>
      <c r="CI576" s="16"/>
      <c r="CJ576" s="16"/>
      <c r="CK576" s="16"/>
      <c r="CL576" s="16"/>
      <c r="CM576" s="16"/>
      <c r="CN576" s="16"/>
      <c r="CO576" s="16"/>
      <c r="CP576" s="16"/>
      <c r="CQ576" s="16"/>
      <c r="CR576" s="16"/>
      <c r="CS576" s="16"/>
      <c r="CT576" s="16"/>
      <c r="CU576" s="16"/>
      <c r="CV576" s="16"/>
      <c r="CW576" s="16"/>
      <c r="CX576" s="16"/>
      <c r="CY576" s="16"/>
      <c r="CZ576" s="16"/>
      <c r="DA576" s="16"/>
      <c r="DB576" s="16"/>
      <c r="DC576" s="16"/>
      <c r="DD576" s="16"/>
      <c r="DE576" s="16"/>
      <c r="DF576" s="16"/>
      <c r="DG576" s="16"/>
      <c r="DH576" s="16"/>
      <c r="DI576" s="16"/>
      <c r="DJ576" s="16"/>
      <c r="DK576" s="16"/>
      <c r="DL576" s="16"/>
      <c r="DM576" s="16"/>
      <c r="DN576" s="16"/>
      <c r="DO576" s="16"/>
      <c r="DP576" s="16"/>
      <c r="DQ576" s="16"/>
      <c r="DR576" s="16"/>
      <c r="DS576" s="16"/>
      <c r="DT576" s="16"/>
      <c r="DU576" s="16"/>
      <c r="DV576" s="16"/>
      <c r="DW576" s="16"/>
      <c r="DX576" s="16"/>
      <c r="DY576" s="16"/>
    </row>
    <row r="577" spans="1:129" s="27" customFormat="1" ht="16.5" x14ac:dyDescent="0.25">
      <c r="A577" s="51"/>
      <c r="B577" s="59" t="s">
        <v>424</v>
      </c>
      <c r="C577" s="53">
        <v>2017</v>
      </c>
      <c r="D577" s="60">
        <v>0.4</v>
      </c>
      <c r="E577" s="54">
        <v>141</v>
      </c>
      <c r="F577" s="55">
        <v>158</v>
      </c>
      <c r="G577" s="54">
        <v>14.45173</v>
      </c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/>
      <c r="BO577" s="16"/>
      <c r="BP577" s="16"/>
      <c r="BQ577" s="16"/>
      <c r="BR577" s="16"/>
      <c r="BS577" s="16"/>
      <c r="BT577" s="16"/>
      <c r="BU577" s="16"/>
      <c r="BV577" s="16"/>
      <c r="BW577" s="16"/>
      <c r="BX577" s="16"/>
      <c r="BY577" s="16"/>
      <c r="BZ577" s="16"/>
      <c r="CA577" s="16"/>
      <c r="CB577" s="16"/>
      <c r="CC577" s="16"/>
      <c r="CD577" s="16"/>
      <c r="CE577" s="16"/>
      <c r="CF577" s="16"/>
      <c r="CG577" s="16"/>
      <c r="CH577" s="16"/>
      <c r="CI577" s="16"/>
      <c r="CJ577" s="16"/>
      <c r="CK577" s="16"/>
      <c r="CL577" s="16"/>
      <c r="CM577" s="16"/>
      <c r="CN577" s="16"/>
      <c r="CO577" s="16"/>
      <c r="CP577" s="16"/>
      <c r="CQ577" s="16"/>
      <c r="CR577" s="16"/>
      <c r="CS577" s="16"/>
      <c r="CT577" s="16"/>
      <c r="CU577" s="16"/>
      <c r="CV577" s="16"/>
      <c r="CW577" s="16"/>
      <c r="CX577" s="16"/>
      <c r="CY577" s="16"/>
      <c r="CZ577" s="16"/>
      <c r="DA577" s="16"/>
      <c r="DB577" s="16"/>
      <c r="DC577" s="16"/>
      <c r="DD577" s="16"/>
      <c r="DE577" s="16"/>
      <c r="DF577" s="16"/>
      <c r="DG577" s="16"/>
      <c r="DH577" s="16"/>
      <c r="DI577" s="16"/>
      <c r="DJ577" s="16"/>
      <c r="DK577" s="16"/>
      <c r="DL577" s="16"/>
      <c r="DM577" s="16"/>
      <c r="DN577" s="16"/>
      <c r="DO577" s="16"/>
      <c r="DP577" s="16"/>
      <c r="DQ577" s="16"/>
      <c r="DR577" s="16"/>
      <c r="DS577" s="16"/>
      <c r="DT577" s="16"/>
      <c r="DU577" s="16"/>
      <c r="DV577" s="16"/>
      <c r="DW577" s="16"/>
      <c r="DX577" s="16"/>
      <c r="DY577" s="16"/>
    </row>
    <row r="578" spans="1:129" s="27" customFormat="1" ht="16.5" x14ac:dyDescent="0.25">
      <c r="A578" s="51"/>
      <c r="B578" s="59" t="s">
        <v>425</v>
      </c>
      <c r="C578" s="53">
        <v>2017</v>
      </c>
      <c r="D578" s="60">
        <v>0.4</v>
      </c>
      <c r="E578" s="54">
        <v>35</v>
      </c>
      <c r="F578" s="55">
        <v>158</v>
      </c>
      <c r="G578" s="54">
        <v>64.703689999999995</v>
      </c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/>
      <c r="BO578" s="16"/>
      <c r="BP578" s="16"/>
      <c r="BQ578" s="16"/>
      <c r="BR578" s="16"/>
      <c r="BS578" s="16"/>
      <c r="BT578" s="16"/>
      <c r="BU578" s="16"/>
      <c r="BV578" s="16"/>
      <c r="BW578" s="16"/>
      <c r="BX578" s="16"/>
      <c r="BY578" s="16"/>
      <c r="BZ578" s="16"/>
      <c r="CA578" s="16"/>
      <c r="CB578" s="16"/>
      <c r="CC578" s="16"/>
      <c r="CD578" s="16"/>
      <c r="CE578" s="16"/>
      <c r="CF578" s="16"/>
      <c r="CG578" s="16"/>
      <c r="CH578" s="16"/>
      <c r="CI578" s="16"/>
      <c r="CJ578" s="16"/>
      <c r="CK578" s="16"/>
      <c r="CL578" s="16"/>
      <c r="CM578" s="16"/>
      <c r="CN578" s="16"/>
      <c r="CO578" s="16"/>
      <c r="CP578" s="16"/>
      <c r="CQ578" s="16"/>
      <c r="CR578" s="16"/>
      <c r="CS578" s="16"/>
      <c r="CT578" s="16"/>
      <c r="CU578" s="16"/>
      <c r="CV578" s="16"/>
      <c r="CW578" s="16"/>
      <c r="CX578" s="16"/>
      <c r="CY578" s="16"/>
      <c r="CZ578" s="16"/>
      <c r="DA578" s="16"/>
      <c r="DB578" s="16"/>
      <c r="DC578" s="16"/>
      <c r="DD578" s="16"/>
      <c r="DE578" s="16"/>
      <c r="DF578" s="16"/>
      <c r="DG578" s="16"/>
      <c r="DH578" s="16"/>
      <c r="DI578" s="16"/>
      <c r="DJ578" s="16"/>
      <c r="DK578" s="16"/>
      <c r="DL578" s="16"/>
      <c r="DM578" s="16"/>
      <c r="DN578" s="16"/>
      <c r="DO578" s="16"/>
      <c r="DP578" s="16"/>
      <c r="DQ578" s="16"/>
      <c r="DR578" s="16"/>
      <c r="DS578" s="16"/>
      <c r="DT578" s="16"/>
      <c r="DU578" s="16"/>
      <c r="DV578" s="16"/>
      <c r="DW578" s="16"/>
      <c r="DX578" s="16"/>
      <c r="DY578" s="16"/>
    </row>
    <row r="579" spans="1:129" s="27" customFormat="1" ht="16.5" x14ac:dyDescent="0.25">
      <c r="A579" s="51"/>
      <c r="B579" s="59" t="s">
        <v>426</v>
      </c>
      <c r="C579" s="53">
        <v>2017</v>
      </c>
      <c r="D579" s="60">
        <v>0.4</v>
      </c>
      <c r="E579" s="54">
        <v>627</v>
      </c>
      <c r="F579" s="55">
        <v>158</v>
      </c>
      <c r="G579" s="54">
        <v>428.71306999999996</v>
      </c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/>
      <c r="BO579" s="16"/>
      <c r="BP579" s="16"/>
      <c r="BQ579" s="16"/>
      <c r="BR579" s="16"/>
      <c r="BS579" s="16"/>
      <c r="BT579" s="16"/>
      <c r="BU579" s="16"/>
      <c r="BV579" s="16"/>
      <c r="BW579" s="16"/>
      <c r="BX579" s="16"/>
      <c r="BY579" s="16"/>
      <c r="BZ579" s="16"/>
      <c r="CA579" s="16"/>
      <c r="CB579" s="16"/>
      <c r="CC579" s="16"/>
      <c r="CD579" s="16"/>
      <c r="CE579" s="16"/>
      <c r="CF579" s="16"/>
      <c r="CG579" s="16"/>
      <c r="CH579" s="16"/>
      <c r="CI579" s="16"/>
      <c r="CJ579" s="16"/>
      <c r="CK579" s="16"/>
      <c r="CL579" s="16"/>
      <c r="CM579" s="16"/>
      <c r="CN579" s="16"/>
      <c r="CO579" s="16"/>
      <c r="CP579" s="16"/>
      <c r="CQ579" s="16"/>
      <c r="CR579" s="16"/>
      <c r="CS579" s="16"/>
      <c r="CT579" s="16"/>
      <c r="CU579" s="16"/>
      <c r="CV579" s="16"/>
      <c r="CW579" s="16"/>
      <c r="CX579" s="16"/>
      <c r="CY579" s="16"/>
      <c r="CZ579" s="16"/>
      <c r="DA579" s="16"/>
      <c r="DB579" s="16"/>
      <c r="DC579" s="16"/>
      <c r="DD579" s="16"/>
      <c r="DE579" s="16"/>
      <c r="DF579" s="16"/>
      <c r="DG579" s="16"/>
      <c r="DH579" s="16"/>
      <c r="DI579" s="16"/>
      <c r="DJ579" s="16"/>
      <c r="DK579" s="16"/>
      <c r="DL579" s="16"/>
      <c r="DM579" s="16"/>
      <c r="DN579" s="16"/>
      <c r="DO579" s="16"/>
      <c r="DP579" s="16"/>
      <c r="DQ579" s="16"/>
      <c r="DR579" s="16"/>
      <c r="DS579" s="16"/>
      <c r="DT579" s="16"/>
      <c r="DU579" s="16"/>
      <c r="DV579" s="16"/>
      <c r="DW579" s="16"/>
      <c r="DX579" s="16"/>
      <c r="DY579" s="16"/>
    </row>
    <row r="580" spans="1:129" s="27" customFormat="1" ht="16.5" x14ac:dyDescent="0.25">
      <c r="A580" s="51"/>
      <c r="B580" s="59" t="s">
        <v>427</v>
      </c>
      <c r="C580" s="53">
        <v>2017</v>
      </c>
      <c r="D580" s="60">
        <v>0.4</v>
      </c>
      <c r="E580" s="54">
        <v>278</v>
      </c>
      <c r="F580" s="55">
        <v>158</v>
      </c>
      <c r="G580" s="54">
        <v>378.14568000000003</v>
      </c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/>
      <c r="BO580" s="16"/>
      <c r="BP580" s="16"/>
      <c r="BQ580" s="16"/>
      <c r="BR580" s="16"/>
      <c r="BS580" s="16"/>
      <c r="BT580" s="16"/>
      <c r="BU580" s="16"/>
      <c r="BV580" s="16"/>
      <c r="BW580" s="16"/>
      <c r="BX580" s="16"/>
      <c r="BY580" s="16"/>
      <c r="BZ580" s="16"/>
      <c r="CA580" s="16"/>
      <c r="CB580" s="16"/>
      <c r="CC580" s="16"/>
      <c r="CD580" s="16"/>
      <c r="CE580" s="16"/>
      <c r="CF580" s="16"/>
      <c r="CG580" s="16"/>
      <c r="CH580" s="16"/>
      <c r="CI580" s="16"/>
      <c r="CJ580" s="16"/>
      <c r="CK580" s="16"/>
      <c r="CL580" s="16"/>
      <c r="CM580" s="16"/>
      <c r="CN580" s="16"/>
      <c r="CO580" s="16"/>
      <c r="CP580" s="16"/>
      <c r="CQ580" s="16"/>
      <c r="CR580" s="16"/>
      <c r="CS580" s="16"/>
      <c r="CT580" s="16"/>
      <c r="CU580" s="16"/>
      <c r="CV580" s="16"/>
      <c r="CW580" s="16"/>
      <c r="CX580" s="16"/>
      <c r="CY580" s="16"/>
      <c r="CZ580" s="16"/>
      <c r="DA580" s="16"/>
      <c r="DB580" s="16"/>
      <c r="DC580" s="16"/>
      <c r="DD580" s="16"/>
      <c r="DE580" s="16"/>
      <c r="DF580" s="16"/>
      <c r="DG580" s="16"/>
      <c r="DH580" s="16"/>
      <c r="DI580" s="16"/>
      <c r="DJ580" s="16"/>
      <c r="DK580" s="16"/>
      <c r="DL580" s="16"/>
      <c r="DM580" s="16"/>
      <c r="DN580" s="16"/>
      <c r="DO580" s="16"/>
      <c r="DP580" s="16"/>
      <c r="DQ580" s="16"/>
      <c r="DR580" s="16"/>
      <c r="DS580" s="16"/>
      <c r="DT580" s="16"/>
      <c r="DU580" s="16"/>
      <c r="DV580" s="16"/>
      <c r="DW580" s="16"/>
      <c r="DX580" s="16"/>
      <c r="DY580" s="16"/>
    </row>
    <row r="581" spans="1:129" s="27" customFormat="1" ht="33" x14ac:dyDescent="0.25">
      <c r="A581" s="51"/>
      <c r="B581" s="59" t="s">
        <v>428</v>
      </c>
      <c r="C581" s="53">
        <v>2017</v>
      </c>
      <c r="D581" s="60">
        <v>0.4</v>
      </c>
      <c r="E581" s="54">
        <v>133</v>
      </c>
      <c r="F581" s="55">
        <v>158</v>
      </c>
      <c r="G581" s="54">
        <v>271.48018999999999</v>
      </c>
    </row>
    <row r="582" spans="1:129" s="27" customFormat="1" ht="16.5" x14ac:dyDescent="0.25">
      <c r="A582" s="51"/>
      <c r="B582" s="59" t="s">
        <v>429</v>
      </c>
      <c r="C582" s="53">
        <v>2017</v>
      </c>
      <c r="D582" s="60">
        <v>0.4</v>
      </c>
      <c r="E582" s="54">
        <v>138</v>
      </c>
      <c r="F582" s="55">
        <v>158</v>
      </c>
      <c r="G582" s="54">
        <v>151.70170000000002</v>
      </c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/>
      <c r="BO582" s="16"/>
      <c r="BP582" s="16"/>
      <c r="BQ582" s="16"/>
      <c r="BR582" s="16"/>
      <c r="BS582" s="16"/>
      <c r="BT582" s="16"/>
      <c r="BU582" s="16"/>
      <c r="BV582" s="16"/>
      <c r="BW582" s="16"/>
      <c r="BX582" s="16"/>
      <c r="BY582" s="16"/>
      <c r="BZ582" s="16"/>
      <c r="CA582" s="16"/>
      <c r="CB582" s="16"/>
      <c r="CC582" s="16"/>
      <c r="CD582" s="16"/>
      <c r="CE582" s="16"/>
      <c r="CF582" s="16"/>
      <c r="CG582" s="16"/>
      <c r="CH582" s="16"/>
      <c r="CI582" s="16"/>
      <c r="CJ582" s="16"/>
      <c r="CK582" s="16"/>
      <c r="CL582" s="16"/>
      <c r="CM582" s="16"/>
      <c r="CN582" s="16"/>
      <c r="CO582" s="16"/>
      <c r="CP582" s="16"/>
      <c r="CQ582" s="16"/>
      <c r="CR582" s="16"/>
      <c r="CS582" s="16"/>
      <c r="CT582" s="16"/>
      <c r="CU582" s="16"/>
      <c r="CV582" s="16"/>
      <c r="CW582" s="16"/>
      <c r="CX582" s="16"/>
      <c r="CY582" s="16"/>
      <c r="CZ582" s="16"/>
      <c r="DA582" s="16"/>
      <c r="DB582" s="16"/>
      <c r="DC582" s="16"/>
      <c r="DD582" s="16"/>
      <c r="DE582" s="16"/>
      <c r="DF582" s="16"/>
      <c r="DG582" s="16"/>
      <c r="DH582" s="16"/>
      <c r="DI582" s="16"/>
      <c r="DJ582" s="16"/>
      <c r="DK582" s="16"/>
      <c r="DL582" s="16"/>
      <c r="DM582" s="16"/>
      <c r="DN582" s="16"/>
      <c r="DO582" s="16"/>
      <c r="DP582" s="16"/>
      <c r="DQ582" s="16"/>
      <c r="DR582" s="16"/>
      <c r="DS582" s="16"/>
      <c r="DT582" s="16"/>
      <c r="DU582" s="16"/>
      <c r="DV582" s="16"/>
      <c r="DW582" s="16"/>
      <c r="DX582" s="16"/>
      <c r="DY582" s="16"/>
    </row>
    <row r="583" spans="1:129" s="27" customFormat="1" ht="16.5" x14ac:dyDescent="0.25">
      <c r="A583" s="51"/>
      <c r="B583" s="59" t="s">
        <v>430</v>
      </c>
      <c r="C583" s="53">
        <v>2017</v>
      </c>
      <c r="D583" s="60">
        <v>0.4</v>
      </c>
      <c r="E583" s="54">
        <v>221</v>
      </c>
      <c r="F583" s="55">
        <v>158</v>
      </c>
      <c r="G583" s="54">
        <v>270.00063</v>
      </c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/>
      <c r="BO583" s="16"/>
      <c r="BP583" s="16"/>
      <c r="BQ583" s="16"/>
      <c r="BR583" s="16"/>
      <c r="BS583" s="16"/>
      <c r="BT583" s="16"/>
      <c r="BU583" s="16"/>
      <c r="BV583" s="16"/>
      <c r="BW583" s="16"/>
      <c r="BX583" s="16"/>
      <c r="BY583" s="16"/>
      <c r="BZ583" s="16"/>
      <c r="CA583" s="16"/>
      <c r="CB583" s="16"/>
      <c r="CC583" s="16"/>
      <c r="CD583" s="16"/>
      <c r="CE583" s="16"/>
      <c r="CF583" s="16"/>
      <c r="CG583" s="16"/>
      <c r="CH583" s="16"/>
      <c r="CI583" s="16"/>
      <c r="CJ583" s="16"/>
      <c r="CK583" s="16"/>
      <c r="CL583" s="16"/>
      <c r="CM583" s="16"/>
      <c r="CN583" s="16"/>
      <c r="CO583" s="16"/>
      <c r="CP583" s="16"/>
      <c r="CQ583" s="16"/>
      <c r="CR583" s="16"/>
      <c r="CS583" s="16"/>
      <c r="CT583" s="16"/>
      <c r="CU583" s="16"/>
      <c r="CV583" s="16"/>
      <c r="CW583" s="16"/>
      <c r="CX583" s="16"/>
      <c r="CY583" s="16"/>
      <c r="CZ583" s="16"/>
      <c r="DA583" s="16"/>
      <c r="DB583" s="16"/>
      <c r="DC583" s="16"/>
      <c r="DD583" s="16"/>
      <c r="DE583" s="16"/>
      <c r="DF583" s="16"/>
      <c r="DG583" s="16"/>
      <c r="DH583" s="16"/>
      <c r="DI583" s="16"/>
      <c r="DJ583" s="16"/>
      <c r="DK583" s="16"/>
      <c r="DL583" s="16"/>
      <c r="DM583" s="16"/>
      <c r="DN583" s="16"/>
      <c r="DO583" s="16"/>
      <c r="DP583" s="16"/>
      <c r="DQ583" s="16"/>
      <c r="DR583" s="16"/>
      <c r="DS583" s="16"/>
      <c r="DT583" s="16"/>
      <c r="DU583" s="16"/>
      <c r="DV583" s="16"/>
      <c r="DW583" s="16"/>
      <c r="DX583" s="16"/>
      <c r="DY583" s="16"/>
    </row>
    <row r="584" spans="1:129" s="27" customFormat="1" ht="16.5" x14ac:dyDescent="0.25">
      <c r="A584" s="51"/>
      <c r="B584" s="59" t="s">
        <v>431</v>
      </c>
      <c r="C584" s="53">
        <v>2017</v>
      </c>
      <c r="D584" s="60">
        <v>0.4</v>
      </c>
      <c r="E584" s="54">
        <v>33</v>
      </c>
      <c r="F584" s="55">
        <v>158</v>
      </c>
      <c r="G584" s="54">
        <v>21.545780000000001</v>
      </c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6"/>
      <c r="BE584" s="16"/>
      <c r="BF584" s="16"/>
      <c r="BG584" s="16"/>
      <c r="BH584" s="16"/>
      <c r="BI584" s="16"/>
      <c r="BJ584" s="16"/>
      <c r="BK584" s="16"/>
      <c r="BL584" s="16"/>
      <c r="BM584" s="16"/>
      <c r="BN584" s="16"/>
      <c r="BO584" s="16"/>
      <c r="BP584" s="16"/>
      <c r="BQ584" s="16"/>
      <c r="BR584" s="16"/>
      <c r="BS584" s="16"/>
      <c r="BT584" s="16"/>
      <c r="BU584" s="16"/>
      <c r="BV584" s="16"/>
      <c r="BW584" s="16"/>
      <c r="BX584" s="16"/>
      <c r="BY584" s="16"/>
      <c r="BZ584" s="16"/>
      <c r="CA584" s="16"/>
      <c r="CB584" s="16"/>
      <c r="CC584" s="16"/>
      <c r="CD584" s="16"/>
      <c r="CE584" s="16"/>
      <c r="CF584" s="16"/>
      <c r="CG584" s="16"/>
      <c r="CH584" s="16"/>
      <c r="CI584" s="16"/>
      <c r="CJ584" s="16"/>
      <c r="CK584" s="16"/>
      <c r="CL584" s="16"/>
      <c r="CM584" s="16"/>
      <c r="CN584" s="16"/>
      <c r="CO584" s="16"/>
      <c r="CP584" s="16"/>
      <c r="CQ584" s="16"/>
      <c r="CR584" s="16"/>
      <c r="CS584" s="16"/>
      <c r="CT584" s="16"/>
      <c r="CU584" s="16"/>
      <c r="CV584" s="16"/>
      <c r="CW584" s="16"/>
      <c r="CX584" s="16"/>
      <c r="CY584" s="16"/>
      <c r="CZ584" s="16"/>
      <c r="DA584" s="16"/>
      <c r="DB584" s="16"/>
      <c r="DC584" s="16"/>
      <c r="DD584" s="16"/>
      <c r="DE584" s="16"/>
      <c r="DF584" s="16"/>
      <c r="DG584" s="16"/>
      <c r="DH584" s="16"/>
      <c r="DI584" s="16"/>
      <c r="DJ584" s="16"/>
      <c r="DK584" s="16"/>
      <c r="DL584" s="16"/>
      <c r="DM584" s="16"/>
      <c r="DN584" s="16"/>
      <c r="DO584" s="16"/>
      <c r="DP584" s="16"/>
      <c r="DQ584" s="16"/>
      <c r="DR584" s="16"/>
      <c r="DS584" s="16"/>
      <c r="DT584" s="16"/>
      <c r="DU584" s="16"/>
      <c r="DV584" s="16"/>
      <c r="DW584" s="16"/>
      <c r="DX584" s="16"/>
      <c r="DY584" s="16"/>
    </row>
    <row r="585" spans="1:129" s="27" customFormat="1" ht="16.5" x14ac:dyDescent="0.25">
      <c r="A585" s="51"/>
      <c r="B585" s="59" t="s">
        <v>432</v>
      </c>
      <c r="C585" s="53">
        <v>2017</v>
      </c>
      <c r="D585" s="60">
        <v>0.4</v>
      </c>
      <c r="E585" s="54">
        <v>143</v>
      </c>
      <c r="F585" s="55">
        <v>158</v>
      </c>
      <c r="G585" s="54">
        <v>172.11973</v>
      </c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  <c r="BF585" s="16"/>
      <c r="BG585" s="16"/>
      <c r="BH585" s="16"/>
      <c r="BI585" s="16"/>
      <c r="BJ585" s="16"/>
      <c r="BK585" s="16"/>
      <c r="BL585" s="16"/>
      <c r="BM585" s="16"/>
      <c r="BN585" s="16"/>
      <c r="BO585" s="16"/>
      <c r="BP585" s="16"/>
      <c r="BQ585" s="16"/>
      <c r="BR585" s="16"/>
      <c r="BS585" s="16"/>
      <c r="BT585" s="16"/>
      <c r="BU585" s="16"/>
      <c r="BV585" s="16"/>
      <c r="BW585" s="16"/>
      <c r="BX585" s="16"/>
      <c r="BY585" s="16"/>
      <c r="BZ585" s="16"/>
      <c r="CA585" s="16"/>
      <c r="CB585" s="16"/>
      <c r="CC585" s="16"/>
      <c r="CD585" s="16"/>
      <c r="CE585" s="16"/>
      <c r="CF585" s="16"/>
      <c r="CG585" s="16"/>
      <c r="CH585" s="16"/>
      <c r="CI585" s="16"/>
      <c r="CJ585" s="16"/>
      <c r="CK585" s="16"/>
      <c r="CL585" s="16"/>
      <c r="CM585" s="16"/>
      <c r="CN585" s="16"/>
      <c r="CO585" s="16"/>
      <c r="CP585" s="16"/>
      <c r="CQ585" s="16"/>
      <c r="CR585" s="16"/>
      <c r="CS585" s="16"/>
      <c r="CT585" s="16"/>
      <c r="CU585" s="16"/>
      <c r="CV585" s="16"/>
      <c r="CW585" s="16"/>
      <c r="CX585" s="16"/>
      <c r="CY585" s="16"/>
      <c r="CZ585" s="16"/>
      <c r="DA585" s="16"/>
      <c r="DB585" s="16"/>
      <c r="DC585" s="16"/>
      <c r="DD585" s="16"/>
      <c r="DE585" s="16"/>
      <c r="DF585" s="16"/>
      <c r="DG585" s="16"/>
      <c r="DH585" s="16"/>
      <c r="DI585" s="16"/>
      <c r="DJ585" s="16"/>
      <c r="DK585" s="16"/>
      <c r="DL585" s="16"/>
      <c r="DM585" s="16"/>
      <c r="DN585" s="16"/>
      <c r="DO585" s="16"/>
      <c r="DP585" s="16"/>
      <c r="DQ585" s="16"/>
      <c r="DR585" s="16"/>
      <c r="DS585" s="16"/>
      <c r="DT585" s="16"/>
      <c r="DU585" s="16"/>
      <c r="DV585" s="16"/>
      <c r="DW585" s="16"/>
      <c r="DX585" s="16"/>
      <c r="DY585" s="16"/>
    </row>
    <row r="586" spans="1:129" s="27" customFormat="1" ht="16.5" x14ac:dyDescent="0.25">
      <c r="A586" s="51"/>
      <c r="B586" s="59" t="s">
        <v>433</v>
      </c>
      <c r="C586" s="53">
        <v>2017</v>
      </c>
      <c r="D586" s="54">
        <v>0.4</v>
      </c>
      <c r="E586" s="54">
        <v>393</v>
      </c>
      <c r="F586" s="55">
        <v>158</v>
      </c>
      <c r="G586" s="54">
        <v>440.85962999999998</v>
      </c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BL586" s="16"/>
      <c r="BM586" s="16"/>
      <c r="BN586" s="16"/>
      <c r="BO586" s="16"/>
      <c r="BP586" s="16"/>
      <c r="BQ586" s="16"/>
      <c r="BR586" s="16"/>
      <c r="BS586" s="16"/>
      <c r="BT586" s="16"/>
      <c r="BU586" s="16"/>
      <c r="BV586" s="16"/>
      <c r="BW586" s="16"/>
      <c r="BX586" s="16"/>
      <c r="BY586" s="16"/>
      <c r="BZ586" s="16"/>
      <c r="CA586" s="16"/>
      <c r="CB586" s="16"/>
      <c r="CC586" s="16"/>
      <c r="CD586" s="16"/>
      <c r="CE586" s="16"/>
      <c r="CF586" s="16"/>
      <c r="CG586" s="16"/>
      <c r="CH586" s="16"/>
      <c r="CI586" s="16"/>
      <c r="CJ586" s="16"/>
      <c r="CK586" s="16"/>
      <c r="CL586" s="16"/>
      <c r="CM586" s="16"/>
      <c r="CN586" s="16"/>
      <c r="CO586" s="16"/>
      <c r="CP586" s="16"/>
      <c r="CQ586" s="16"/>
      <c r="CR586" s="16"/>
      <c r="CS586" s="16"/>
      <c r="CT586" s="16"/>
      <c r="CU586" s="16"/>
      <c r="CV586" s="16"/>
      <c r="CW586" s="16"/>
      <c r="CX586" s="16"/>
      <c r="CY586" s="16"/>
      <c r="CZ586" s="16"/>
      <c r="DA586" s="16"/>
      <c r="DB586" s="16"/>
      <c r="DC586" s="16"/>
      <c r="DD586" s="16"/>
      <c r="DE586" s="16"/>
      <c r="DF586" s="16"/>
      <c r="DG586" s="16"/>
      <c r="DH586" s="16"/>
      <c r="DI586" s="16"/>
      <c r="DJ586" s="16"/>
      <c r="DK586" s="16"/>
      <c r="DL586" s="16"/>
      <c r="DM586" s="16"/>
      <c r="DN586" s="16"/>
      <c r="DO586" s="16"/>
      <c r="DP586" s="16"/>
      <c r="DQ586" s="16"/>
      <c r="DR586" s="16"/>
      <c r="DS586" s="16"/>
      <c r="DT586" s="16"/>
      <c r="DU586" s="16"/>
      <c r="DV586" s="16"/>
      <c r="DW586" s="16"/>
      <c r="DX586" s="16"/>
      <c r="DY586" s="16"/>
    </row>
    <row r="587" spans="1:129" s="27" customFormat="1" ht="16.5" x14ac:dyDescent="0.25">
      <c r="A587" s="51"/>
      <c r="B587" s="59" t="s">
        <v>434</v>
      </c>
      <c r="C587" s="53">
        <v>2017</v>
      </c>
      <c r="D587" s="54">
        <v>0.4</v>
      </c>
      <c r="E587" s="54">
        <v>262</v>
      </c>
      <c r="F587" s="55">
        <v>158</v>
      </c>
      <c r="G587" s="54">
        <v>469.33191999999997</v>
      </c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6"/>
      <c r="BE587" s="16"/>
      <c r="BF587" s="16"/>
      <c r="BG587" s="16"/>
      <c r="BH587" s="16"/>
      <c r="BI587" s="16"/>
      <c r="BJ587" s="16"/>
      <c r="BK587" s="16"/>
      <c r="BL587" s="16"/>
      <c r="BM587" s="16"/>
      <c r="BN587" s="16"/>
      <c r="BO587" s="16"/>
      <c r="BP587" s="16"/>
      <c r="BQ587" s="16"/>
      <c r="BR587" s="16"/>
      <c r="BS587" s="16"/>
      <c r="BT587" s="16"/>
      <c r="BU587" s="16"/>
      <c r="BV587" s="16"/>
      <c r="BW587" s="16"/>
      <c r="BX587" s="16"/>
      <c r="BY587" s="16"/>
      <c r="BZ587" s="16"/>
      <c r="CA587" s="16"/>
      <c r="CB587" s="16"/>
      <c r="CC587" s="16"/>
      <c r="CD587" s="16"/>
      <c r="CE587" s="16"/>
      <c r="CF587" s="16"/>
      <c r="CG587" s="16"/>
      <c r="CH587" s="16"/>
      <c r="CI587" s="16"/>
      <c r="CJ587" s="16"/>
      <c r="CK587" s="16"/>
      <c r="CL587" s="16"/>
      <c r="CM587" s="16"/>
      <c r="CN587" s="16"/>
      <c r="CO587" s="16"/>
      <c r="CP587" s="16"/>
      <c r="CQ587" s="16"/>
      <c r="CR587" s="16"/>
      <c r="CS587" s="16"/>
      <c r="CT587" s="16"/>
      <c r="CU587" s="16"/>
      <c r="CV587" s="16"/>
      <c r="CW587" s="16"/>
      <c r="CX587" s="16"/>
      <c r="CY587" s="16"/>
      <c r="CZ587" s="16"/>
      <c r="DA587" s="16"/>
      <c r="DB587" s="16"/>
      <c r="DC587" s="16"/>
      <c r="DD587" s="16"/>
      <c r="DE587" s="16"/>
      <c r="DF587" s="16"/>
      <c r="DG587" s="16"/>
      <c r="DH587" s="16"/>
      <c r="DI587" s="16"/>
      <c r="DJ587" s="16"/>
      <c r="DK587" s="16"/>
      <c r="DL587" s="16"/>
      <c r="DM587" s="16"/>
      <c r="DN587" s="16"/>
      <c r="DO587" s="16"/>
      <c r="DP587" s="16"/>
      <c r="DQ587" s="16"/>
      <c r="DR587" s="16"/>
      <c r="DS587" s="16"/>
      <c r="DT587" s="16"/>
      <c r="DU587" s="16"/>
      <c r="DV587" s="16"/>
      <c r="DW587" s="16"/>
      <c r="DX587" s="16"/>
      <c r="DY587" s="16"/>
    </row>
    <row r="588" spans="1:129" s="27" customFormat="1" ht="16.5" x14ac:dyDescent="0.25">
      <c r="A588" s="51"/>
      <c r="B588" s="59" t="s">
        <v>435</v>
      </c>
      <c r="C588" s="53">
        <v>2017</v>
      </c>
      <c r="D588" s="54">
        <v>0.4</v>
      </c>
      <c r="E588" s="54">
        <v>43</v>
      </c>
      <c r="F588" s="55">
        <v>158</v>
      </c>
      <c r="G588" s="54">
        <v>87.100290000000001</v>
      </c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/>
      <c r="BO588" s="16"/>
      <c r="BP588" s="16"/>
      <c r="BQ588" s="16"/>
      <c r="BR588" s="16"/>
      <c r="BS588" s="16"/>
      <c r="BT588" s="16"/>
      <c r="BU588" s="16"/>
      <c r="BV588" s="16"/>
      <c r="BW588" s="16"/>
      <c r="BX588" s="16"/>
      <c r="BY588" s="16"/>
      <c r="BZ588" s="16"/>
      <c r="CA588" s="16"/>
      <c r="CB588" s="16"/>
      <c r="CC588" s="16"/>
      <c r="CD588" s="16"/>
      <c r="CE588" s="16"/>
      <c r="CF588" s="16"/>
      <c r="CG588" s="16"/>
      <c r="CH588" s="16"/>
      <c r="CI588" s="16"/>
      <c r="CJ588" s="16"/>
      <c r="CK588" s="16"/>
      <c r="CL588" s="16"/>
      <c r="CM588" s="16"/>
      <c r="CN588" s="16"/>
      <c r="CO588" s="16"/>
      <c r="CP588" s="16"/>
      <c r="CQ588" s="16"/>
      <c r="CR588" s="16"/>
      <c r="CS588" s="16"/>
      <c r="CT588" s="16"/>
      <c r="CU588" s="16"/>
      <c r="CV588" s="16"/>
      <c r="CW588" s="16"/>
      <c r="CX588" s="16"/>
      <c r="CY588" s="16"/>
      <c r="CZ588" s="16"/>
      <c r="DA588" s="16"/>
      <c r="DB588" s="16"/>
      <c r="DC588" s="16"/>
      <c r="DD588" s="16"/>
      <c r="DE588" s="16"/>
      <c r="DF588" s="16"/>
      <c r="DG588" s="16"/>
      <c r="DH588" s="16"/>
      <c r="DI588" s="16"/>
      <c r="DJ588" s="16"/>
      <c r="DK588" s="16"/>
      <c r="DL588" s="16"/>
      <c r="DM588" s="16"/>
      <c r="DN588" s="16"/>
      <c r="DO588" s="16"/>
      <c r="DP588" s="16"/>
      <c r="DQ588" s="16"/>
      <c r="DR588" s="16"/>
      <c r="DS588" s="16"/>
      <c r="DT588" s="16"/>
      <c r="DU588" s="16"/>
      <c r="DV588" s="16"/>
      <c r="DW588" s="16"/>
      <c r="DX588" s="16"/>
      <c r="DY588" s="16"/>
    </row>
    <row r="589" spans="1:129" s="27" customFormat="1" ht="16.5" x14ac:dyDescent="0.25">
      <c r="A589" s="51"/>
      <c r="B589" s="59" t="s">
        <v>436</v>
      </c>
      <c r="C589" s="53">
        <v>2017</v>
      </c>
      <c r="D589" s="54">
        <v>0.4</v>
      </c>
      <c r="E589" s="54">
        <v>641</v>
      </c>
      <c r="F589" s="55">
        <v>158</v>
      </c>
      <c r="G589" s="54">
        <v>885.37423000000013</v>
      </c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  <c r="BF589" s="16"/>
      <c r="BG589" s="16"/>
      <c r="BH589" s="16"/>
      <c r="BI589" s="16"/>
      <c r="BJ589" s="16"/>
      <c r="BK589" s="16"/>
      <c r="BL589" s="16"/>
      <c r="BM589" s="16"/>
      <c r="BN589" s="16"/>
      <c r="BO589" s="16"/>
      <c r="BP589" s="16"/>
      <c r="BQ589" s="16"/>
      <c r="BR589" s="16"/>
      <c r="BS589" s="16"/>
      <c r="BT589" s="16"/>
      <c r="BU589" s="16"/>
      <c r="BV589" s="16"/>
      <c r="BW589" s="16"/>
      <c r="BX589" s="16"/>
      <c r="BY589" s="16"/>
      <c r="BZ589" s="16"/>
      <c r="CA589" s="16"/>
      <c r="CB589" s="16"/>
      <c r="CC589" s="16"/>
      <c r="CD589" s="16"/>
      <c r="CE589" s="16"/>
      <c r="CF589" s="16"/>
      <c r="CG589" s="16"/>
      <c r="CH589" s="16"/>
      <c r="CI589" s="16"/>
      <c r="CJ589" s="16"/>
      <c r="CK589" s="16"/>
      <c r="CL589" s="16"/>
      <c r="CM589" s="16"/>
      <c r="CN589" s="16"/>
      <c r="CO589" s="16"/>
      <c r="CP589" s="16"/>
      <c r="CQ589" s="16"/>
      <c r="CR589" s="16"/>
      <c r="CS589" s="16"/>
      <c r="CT589" s="16"/>
      <c r="CU589" s="16"/>
      <c r="CV589" s="16"/>
      <c r="CW589" s="16"/>
      <c r="CX589" s="16"/>
      <c r="CY589" s="16"/>
      <c r="CZ589" s="16"/>
      <c r="DA589" s="16"/>
      <c r="DB589" s="16"/>
      <c r="DC589" s="16"/>
      <c r="DD589" s="16"/>
      <c r="DE589" s="16"/>
      <c r="DF589" s="16"/>
      <c r="DG589" s="16"/>
      <c r="DH589" s="16"/>
      <c r="DI589" s="16"/>
      <c r="DJ589" s="16"/>
      <c r="DK589" s="16"/>
      <c r="DL589" s="16"/>
      <c r="DM589" s="16"/>
      <c r="DN589" s="16"/>
      <c r="DO589" s="16"/>
      <c r="DP589" s="16"/>
      <c r="DQ589" s="16"/>
      <c r="DR589" s="16"/>
      <c r="DS589" s="16"/>
      <c r="DT589" s="16"/>
      <c r="DU589" s="16"/>
      <c r="DV589" s="16"/>
      <c r="DW589" s="16"/>
      <c r="DX589" s="16"/>
      <c r="DY589" s="16"/>
    </row>
    <row r="590" spans="1:129" s="27" customFormat="1" ht="16.5" x14ac:dyDescent="0.25">
      <c r="A590" s="51"/>
      <c r="B590" s="59" t="s">
        <v>437</v>
      </c>
      <c r="C590" s="53">
        <v>2017</v>
      </c>
      <c r="D590" s="54">
        <v>0.4</v>
      </c>
      <c r="E590" s="54">
        <v>463</v>
      </c>
      <c r="F590" s="55">
        <v>158</v>
      </c>
      <c r="G590" s="54">
        <v>399.87849</v>
      </c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6"/>
      <c r="BE590" s="16"/>
      <c r="BF590" s="16"/>
      <c r="BG590" s="16"/>
      <c r="BH590" s="16"/>
      <c r="BI590" s="16"/>
      <c r="BJ590" s="16"/>
      <c r="BK590" s="16"/>
      <c r="BL590" s="16"/>
      <c r="BM590" s="16"/>
      <c r="BN590" s="16"/>
      <c r="BO590" s="16"/>
      <c r="BP590" s="16"/>
      <c r="BQ590" s="16"/>
      <c r="BR590" s="16"/>
      <c r="BS590" s="16"/>
      <c r="BT590" s="16"/>
      <c r="BU590" s="16"/>
      <c r="BV590" s="16"/>
      <c r="BW590" s="16"/>
      <c r="BX590" s="16"/>
      <c r="BY590" s="16"/>
      <c r="BZ590" s="16"/>
      <c r="CA590" s="16"/>
      <c r="CB590" s="16"/>
      <c r="CC590" s="16"/>
      <c r="CD590" s="16"/>
      <c r="CE590" s="16"/>
      <c r="CF590" s="16"/>
      <c r="CG590" s="16"/>
      <c r="CH590" s="16"/>
      <c r="CI590" s="16"/>
      <c r="CJ590" s="16"/>
      <c r="CK590" s="16"/>
      <c r="CL590" s="16"/>
      <c r="CM590" s="16"/>
      <c r="CN590" s="16"/>
      <c r="CO590" s="16"/>
      <c r="CP590" s="16"/>
      <c r="CQ590" s="16"/>
      <c r="CR590" s="16"/>
      <c r="CS590" s="16"/>
      <c r="CT590" s="16"/>
      <c r="CU590" s="16"/>
      <c r="CV590" s="16"/>
      <c r="CW590" s="16"/>
      <c r="CX590" s="16"/>
      <c r="CY590" s="16"/>
      <c r="CZ590" s="16"/>
      <c r="DA590" s="16"/>
      <c r="DB590" s="16"/>
      <c r="DC590" s="16"/>
      <c r="DD590" s="16"/>
      <c r="DE590" s="16"/>
      <c r="DF590" s="16"/>
      <c r="DG590" s="16"/>
      <c r="DH590" s="16"/>
      <c r="DI590" s="16"/>
      <c r="DJ590" s="16"/>
      <c r="DK590" s="16"/>
      <c r="DL590" s="16"/>
      <c r="DM590" s="16"/>
      <c r="DN590" s="16"/>
      <c r="DO590" s="16"/>
      <c r="DP590" s="16"/>
      <c r="DQ590" s="16"/>
      <c r="DR590" s="16"/>
      <c r="DS590" s="16"/>
      <c r="DT590" s="16"/>
      <c r="DU590" s="16"/>
      <c r="DV590" s="16"/>
      <c r="DW590" s="16"/>
      <c r="DX590" s="16"/>
      <c r="DY590" s="16"/>
    </row>
    <row r="591" spans="1:129" s="27" customFormat="1" ht="16.5" x14ac:dyDescent="0.25">
      <c r="A591" s="51"/>
      <c r="B591" s="59" t="s">
        <v>438</v>
      </c>
      <c r="C591" s="53">
        <v>2017</v>
      </c>
      <c r="D591" s="54">
        <v>0.4</v>
      </c>
      <c r="E591" s="54">
        <v>83</v>
      </c>
      <c r="F591" s="55">
        <v>158</v>
      </c>
      <c r="G591" s="54">
        <v>132.98386000000002</v>
      </c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  <c r="BF591" s="16"/>
      <c r="BG591" s="16"/>
      <c r="BH591" s="16"/>
      <c r="BI591" s="16"/>
      <c r="BJ591" s="16"/>
      <c r="BK591" s="16"/>
      <c r="BL591" s="16"/>
      <c r="BM591" s="16"/>
      <c r="BN591" s="16"/>
      <c r="BO591" s="16"/>
      <c r="BP591" s="16"/>
      <c r="BQ591" s="16"/>
      <c r="BR591" s="16"/>
      <c r="BS591" s="16"/>
      <c r="BT591" s="16"/>
      <c r="BU591" s="16"/>
      <c r="BV591" s="16"/>
      <c r="BW591" s="16"/>
      <c r="BX591" s="16"/>
      <c r="BY591" s="16"/>
      <c r="BZ591" s="16"/>
      <c r="CA591" s="16"/>
      <c r="CB591" s="16"/>
      <c r="CC591" s="16"/>
      <c r="CD591" s="16"/>
      <c r="CE591" s="16"/>
      <c r="CF591" s="16"/>
      <c r="CG591" s="16"/>
      <c r="CH591" s="16"/>
      <c r="CI591" s="16"/>
      <c r="CJ591" s="16"/>
      <c r="CK591" s="16"/>
      <c r="CL591" s="16"/>
      <c r="CM591" s="16"/>
      <c r="CN591" s="16"/>
      <c r="CO591" s="16"/>
      <c r="CP591" s="16"/>
      <c r="CQ591" s="16"/>
      <c r="CR591" s="16"/>
      <c r="CS591" s="16"/>
      <c r="CT591" s="16"/>
      <c r="CU591" s="16"/>
      <c r="CV591" s="16"/>
      <c r="CW591" s="16"/>
      <c r="CX591" s="16"/>
      <c r="CY591" s="16"/>
      <c r="CZ591" s="16"/>
      <c r="DA591" s="16"/>
      <c r="DB591" s="16"/>
      <c r="DC591" s="16"/>
      <c r="DD591" s="16"/>
      <c r="DE591" s="16"/>
      <c r="DF591" s="16"/>
      <c r="DG591" s="16"/>
      <c r="DH591" s="16"/>
      <c r="DI591" s="16"/>
      <c r="DJ591" s="16"/>
      <c r="DK591" s="16"/>
      <c r="DL591" s="16"/>
      <c r="DM591" s="16"/>
      <c r="DN591" s="16"/>
      <c r="DO591" s="16"/>
      <c r="DP591" s="16"/>
      <c r="DQ591" s="16"/>
      <c r="DR591" s="16"/>
      <c r="DS591" s="16"/>
      <c r="DT591" s="16"/>
      <c r="DU591" s="16"/>
      <c r="DV591" s="16"/>
      <c r="DW591" s="16"/>
      <c r="DX591" s="16"/>
      <c r="DY591" s="16"/>
    </row>
    <row r="592" spans="1:129" s="27" customFormat="1" ht="16.5" x14ac:dyDescent="0.25">
      <c r="A592" s="51"/>
      <c r="B592" s="59" t="s">
        <v>439</v>
      </c>
      <c r="C592" s="53">
        <v>2017</v>
      </c>
      <c r="D592" s="54">
        <v>0.4</v>
      </c>
      <c r="E592" s="54">
        <v>36</v>
      </c>
      <c r="F592" s="55">
        <v>158</v>
      </c>
      <c r="G592" s="54">
        <v>103.27249999999999</v>
      </c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6"/>
      <c r="BE592" s="16"/>
      <c r="BF592" s="16"/>
      <c r="BG592" s="16"/>
      <c r="BH592" s="16"/>
      <c r="BI592" s="16"/>
      <c r="BJ592" s="16"/>
      <c r="BK592" s="16"/>
      <c r="BL592" s="16"/>
      <c r="BM592" s="16"/>
      <c r="BN592" s="16"/>
      <c r="BO592" s="16"/>
      <c r="BP592" s="16"/>
      <c r="BQ592" s="16"/>
      <c r="BR592" s="16"/>
      <c r="BS592" s="16"/>
      <c r="BT592" s="16"/>
      <c r="BU592" s="16"/>
      <c r="BV592" s="16"/>
      <c r="BW592" s="16"/>
      <c r="BX592" s="16"/>
      <c r="BY592" s="16"/>
      <c r="BZ592" s="16"/>
      <c r="CA592" s="16"/>
      <c r="CB592" s="16"/>
      <c r="CC592" s="16"/>
      <c r="CD592" s="16"/>
      <c r="CE592" s="16"/>
      <c r="CF592" s="16"/>
      <c r="CG592" s="16"/>
      <c r="CH592" s="16"/>
      <c r="CI592" s="16"/>
      <c r="CJ592" s="16"/>
      <c r="CK592" s="16"/>
      <c r="CL592" s="16"/>
      <c r="CM592" s="16"/>
      <c r="CN592" s="16"/>
      <c r="CO592" s="16"/>
      <c r="CP592" s="16"/>
      <c r="CQ592" s="16"/>
      <c r="CR592" s="16"/>
      <c r="CS592" s="16"/>
      <c r="CT592" s="16"/>
      <c r="CU592" s="16"/>
      <c r="CV592" s="16"/>
      <c r="CW592" s="16"/>
      <c r="CX592" s="16"/>
      <c r="CY592" s="16"/>
      <c r="CZ592" s="16"/>
      <c r="DA592" s="16"/>
      <c r="DB592" s="16"/>
      <c r="DC592" s="16"/>
      <c r="DD592" s="16"/>
      <c r="DE592" s="16"/>
      <c r="DF592" s="16"/>
      <c r="DG592" s="16"/>
      <c r="DH592" s="16"/>
      <c r="DI592" s="16"/>
      <c r="DJ592" s="16"/>
      <c r="DK592" s="16"/>
      <c r="DL592" s="16"/>
      <c r="DM592" s="16"/>
      <c r="DN592" s="16"/>
      <c r="DO592" s="16"/>
      <c r="DP592" s="16"/>
      <c r="DQ592" s="16"/>
      <c r="DR592" s="16"/>
      <c r="DS592" s="16"/>
      <c r="DT592" s="16"/>
      <c r="DU592" s="16"/>
      <c r="DV592" s="16"/>
      <c r="DW592" s="16"/>
      <c r="DX592" s="16"/>
      <c r="DY592" s="16"/>
    </row>
    <row r="593" spans="1:129" s="27" customFormat="1" ht="16.5" x14ac:dyDescent="0.25">
      <c r="A593" s="51"/>
      <c r="B593" s="59" t="s">
        <v>440</v>
      </c>
      <c r="C593" s="53">
        <v>2017</v>
      </c>
      <c r="D593" s="54">
        <v>0.4</v>
      </c>
      <c r="E593" s="54">
        <v>288</v>
      </c>
      <c r="F593" s="55">
        <v>158</v>
      </c>
      <c r="G593" s="54">
        <v>351.06647999999996</v>
      </c>
    </row>
    <row r="594" spans="1:129" s="27" customFormat="1" ht="16.5" x14ac:dyDescent="0.25">
      <c r="A594" s="51"/>
      <c r="B594" s="59" t="s">
        <v>441</v>
      </c>
      <c r="C594" s="53">
        <v>2017</v>
      </c>
      <c r="D594" s="54">
        <v>0.4</v>
      </c>
      <c r="E594" s="54">
        <v>739</v>
      </c>
      <c r="F594" s="55">
        <v>158</v>
      </c>
      <c r="G594" s="54">
        <v>1087.27178</v>
      </c>
    </row>
    <row r="595" spans="1:129" s="27" customFormat="1" ht="16.5" x14ac:dyDescent="0.25">
      <c r="A595" s="51"/>
      <c r="B595" s="59" t="s">
        <v>442</v>
      </c>
      <c r="C595" s="53">
        <v>2017</v>
      </c>
      <c r="D595" s="60">
        <v>0.4</v>
      </c>
      <c r="E595" s="54">
        <v>138</v>
      </c>
      <c r="F595" s="55">
        <v>158</v>
      </c>
      <c r="G595" s="54">
        <v>283.21021000000002</v>
      </c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/>
      <c r="BO595" s="16"/>
      <c r="BP595" s="16"/>
      <c r="BQ595" s="16"/>
      <c r="BR595" s="16"/>
      <c r="BS595" s="16"/>
      <c r="BT595" s="16"/>
      <c r="BU595" s="16"/>
      <c r="BV595" s="16"/>
      <c r="BW595" s="16"/>
      <c r="BX595" s="16"/>
      <c r="BY595" s="16"/>
      <c r="BZ595" s="16"/>
      <c r="CA595" s="16"/>
      <c r="CB595" s="16"/>
      <c r="CC595" s="16"/>
      <c r="CD595" s="16"/>
      <c r="CE595" s="16"/>
      <c r="CF595" s="16"/>
      <c r="CG595" s="16"/>
      <c r="CH595" s="16"/>
      <c r="CI595" s="16"/>
      <c r="CJ595" s="16"/>
      <c r="CK595" s="16"/>
      <c r="CL595" s="16"/>
      <c r="CM595" s="16"/>
      <c r="CN595" s="16"/>
      <c r="CO595" s="16"/>
      <c r="CP595" s="16"/>
      <c r="CQ595" s="16"/>
      <c r="CR595" s="16"/>
      <c r="CS595" s="16"/>
      <c r="CT595" s="16"/>
      <c r="CU595" s="16"/>
      <c r="CV595" s="16"/>
      <c r="CW595" s="16"/>
      <c r="CX595" s="16"/>
      <c r="CY595" s="16"/>
      <c r="CZ595" s="16"/>
      <c r="DA595" s="16"/>
      <c r="DB595" s="16"/>
      <c r="DC595" s="16"/>
      <c r="DD595" s="16"/>
      <c r="DE595" s="16"/>
      <c r="DF595" s="16"/>
      <c r="DG595" s="16"/>
      <c r="DH595" s="16"/>
      <c r="DI595" s="16"/>
      <c r="DJ595" s="16"/>
      <c r="DK595" s="16"/>
      <c r="DL595" s="16"/>
      <c r="DM595" s="16"/>
      <c r="DN595" s="16"/>
      <c r="DO595" s="16"/>
      <c r="DP595" s="16"/>
      <c r="DQ595" s="16"/>
      <c r="DR595" s="16"/>
      <c r="DS595" s="16"/>
      <c r="DT595" s="16"/>
      <c r="DU595" s="16"/>
      <c r="DV595" s="16"/>
      <c r="DW595" s="16"/>
      <c r="DX595" s="16"/>
      <c r="DY595" s="16"/>
    </row>
    <row r="596" spans="1:129" s="27" customFormat="1" ht="16.5" x14ac:dyDescent="0.25">
      <c r="A596" s="51"/>
      <c r="B596" s="59" t="s">
        <v>443</v>
      </c>
      <c r="C596" s="53">
        <v>2017</v>
      </c>
      <c r="D596" s="60">
        <v>0.4</v>
      </c>
      <c r="E596" s="54">
        <v>153</v>
      </c>
      <c r="F596" s="55">
        <v>158</v>
      </c>
      <c r="G596" s="54">
        <v>445.07073000000003</v>
      </c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/>
      <c r="BO596" s="16"/>
      <c r="BP596" s="16"/>
      <c r="BQ596" s="16"/>
      <c r="BR596" s="16"/>
      <c r="BS596" s="16"/>
      <c r="BT596" s="16"/>
      <c r="BU596" s="16"/>
      <c r="BV596" s="16"/>
      <c r="BW596" s="16"/>
      <c r="BX596" s="16"/>
      <c r="BY596" s="16"/>
      <c r="BZ596" s="16"/>
      <c r="CA596" s="16"/>
      <c r="CB596" s="16"/>
      <c r="CC596" s="16"/>
      <c r="CD596" s="16"/>
      <c r="CE596" s="16"/>
      <c r="CF596" s="16"/>
      <c r="CG596" s="16"/>
      <c r="CH596" s="16"/>
      <c r="CI596" s="16"/>
      <c r="CJ596" s="16"/>
      <c r="CK596" s="16"/>
      <c r="CL596" s="16"/>
      <c r="CM596" s="16"/>
      <c r="CN596" s="16"/>
      <c r="CO596" s="16"/>
      <c r="CP596" s="16"/>
      <c r="CQ596" s="16"/>
      <c r="CR596" s="16"/>
      <c r="CS596" s="16"/>
      <c r="CT596" s="16"/>
      <c r="CU596" s="16"/>
      <c r="CV596" s="16"/>
      <c r="CW596" s="16"/>
      <c r="CX596" s="16"/>
      <c r="CY596" s="16"/>
      <c r="CZ596" s="16"/>
      <c r="DA596" s="16"/>
      <c r="DB596" s="16"/>
      <c r="DC596" s="16"/>
      <c r="DD596" s="16"/>
      <c r="DE596" s="16"/>
      <c r="DF596" s="16"/>
      <c r="DG596" s="16"/>
      <c r="DH596" s="16"/>
      <c r="DI596" s="16"/>
      <c r="DJ596" s="16"/>
      <c r="DK596" s="16"/>
      <c r="DL596" s="16"/>
      <c r="DM596" s="16"/>
      <c r="DN596" s="16"/>
      <c r="DO596" s="16"/>
      <c r="DP596" s="16"/>
      <c r="DQ596" s="16"/>
      <c r="DR596" s="16"/>
      <c r="DS596" s="16"/>
      <c r="DT596" s="16"/>
      <c r="DU596" s="16"/>
      <c r="DV596" s="16"/>
      <c r="DW596" s="16"/>
      <c r="DX596" s="16"/>
      <c r="DY596" s="16"/>
    </row>
    <row r="597" spans="1:129" s="27" customFormat="1" ht="16.5" x14ac:dyDescent="0.25">
      <c r="A597" s="51"/>
      <c r="B597" s="59" t="s">
        <v>444</v>
      </c>
      <c r="C597" s="53">
        <v>2017</v>
      </c>
      <c r="D597" s="60">
        <v>0.4</v>
      </c>
      <c r="E597" s="54">
        <v>1061</v>
      </c>
      <c r="F597" s="55">
        <v>158</v>
      </c>
      <c r="G597" s="54">
        <v>1705.5049300000001</v>
      </c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/>
      <c r="BO597" s="16"/>
      <c r="BP597" s="16"/>
      <c r="BQ597" s="16"/>
      <c r="BR597" s="16"/>
      <c r="BS597" s="16"/>
      <c r="BT597" s="16"/>
      <c r="BU597" s="16"/>
      <c r="BV597" s="16"/>
      <c r="BW597" s="16"/>
      <c r="BX597" s="16"/>
      <c r="BY597" s="16"/>
      <c r="BZ597" s="16"/>
      <c r="CA597" s="16"/>
      <c r="CB597" s="16"/>
      <c r="CC597" s="16"/>
      <c r="CD597" s="16"/>
      <c r="CE597" s="16"/>
      <c r="CF597" s="16"/>
      <c r="CG597" s="16"/>
      <c r="CH597" s="16"/>
      <c r="CI597" s="16"/>
      <c r="CJ597" s="16"/>
      <c r="CK597" s="16"/>
      <c r="CL597" s="16"/>
      <c r="CM597" s="16"/>
      <c r="CN597" s="16"/>
      <c r="CO597" s="16"/>
      <c r="CP597" s="16"/>
      <c r="CQ597" s="16"/>
      <c r="CR597" s="16"/>
      <c r="CS597" s="16"/>
      <c r="CT597" s="16"/>
      <c r="CU597" s="16"/>
      <c r="CV597" s="16"/>
      <c r="CW597" s="16"/>
      <c r="CX597" s="16"/>
      <c r="CY597" s="16"/>
      <c r="CZ597" s="16"/>
      <c r="DA597" s="16"/>
      <c r="DB597" s="16"/>
      <c r="DC597" s="16"/>
      <c r="DD597" s="16"/>
      <c r="DE597" s="16"/>
      <c r="DF597" s="16"/>
      <c r="DG597" s="16"/>
      <c r="DH597" s="16"/>
      <c r="DI597" s="16"/>
      <c r="DJ597" s="16"/>
      <c r="DK597" s="16"/>
      <c r="DL597" s="16"/>
      <c r="DM597" s="16"/>
      <c r="DN597" s="16"/>
      <c r="DO597" s="16"/>
      <c r="DP597" s="16"/>
      <c r="DQ597" s="16"/>
      <c r="DR597" s="16"/>
      <c r="DS597" s="16"/>
      <c r="DT597" s="16"/>
      <c r="DU597" s="16"/>
      <c r="DV597" s="16"/>
      <c r="DW597" s="16"/>
      <c r="DX597" s="16"/>
      <c r="DY597" s="16"/>
    </row>
    <row r="598" spans="1:129" s="27" customFormat="1" ht="16.5" x14ac:dyDescent="0.25">
      <c r="A598" s="51"/>
      <c r="B598" s="59" t="s">
        <v>445</v>
      </c>
      <c r="C598" s="53">
        <v>2017</v>
      </c>
      <c r="D598" s="60">
        <v>0.4</v>
      </c>
      <c r="E598" s="54">
        <v>1120</v>
      </c>
      <c r="F598" s="55">
        <v>158</v>
      </c>
      <c r="G598" s="54">
        <v>1699.9515899999999</v>
      </c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  <c r="BO598" s="16"/>
      <c r="BP598" s="16"/>
      <c r="BQ598" s="16"/>
      <c r="BR598" s="16"/>
      <c r="BS598" s="16"/>
      <c r="BT598" s="16"/>
      <c r="BU598" s="16"/>
      <c r="BV598" s="16"/>
      <c r="BW598" s="16"/>
      <c r="BX598" s="16"/>
      <c r="BY598" s="16"/>
      <c r="BZ598" s="16"/>
      <c r="CA598" s="16"/>
      <c r="CB598" s="16"/>
      <c r="CC598" s="16"/>
      <c r="CD598" s="16"/>
      <c r="CE598" s="16"/>
      <c r="CF598" s="16"/>
      <c r="CG598" s="16"/>
      <c r="CH598" s="16"/>
      <c r="CI598" s="16"/>
      <c r="CJ598" s="16"/>
      <c r="CK598" s="16"/>
      <c r="CL598" s="16"/>
      <c r="CM598" s="16"/>
      <c r="CN598" s="16"/>
      <c r="CO598" s="16"/>
      <c r="CP598" s="16"/>
      <c r="CQ598" s="16"/>
      <c r="CR598" s="16"/>
      <c r="CS598" s="16"/>
      <c r="CT598" s="16"/>
      <c r="CU598" s="16"/>
      <c r="CV598" s="16"/>
      <c r="CW598" s="16"/>
      <c r="CX598" s="16"/>
      <c r="CY598" s="16"/>
      <c r="CZ598" s="16"/>
      <c r="DA598" s="16"/>
      <c r="DB598" s="16"/>
      <c r="DC598" s="16"/>
      <c r="DD598" s="16"/>
      <c r="DE598" s="16"/>
      <c r="DF598" s="16"/>
      <c r="DG598" s="16"/>
      <c r="DH598" s="16"/>
      <c r="DI598" s="16"/>
      <c r="DJ598" s="16"/>
      <c r="DK598" s="16"/>
      <c r="DL598" s="16"/>
      <c r="DM598" s="16"/>
      <c r="DN598" s="16"/>
      <c r="DO598" s="16"/>
      <c r="DP598" s="16"/>
      <c r="DQ598" s="16"/>
      <c r="DR598" s="16"/>
      <c r="DS598" s="16"/>
      <c r="DT598" s="16"/>
      <c r="DU598" s="16"/>
      <c r="DV598" s="16"/>
      <c r="DW598" s="16"/>
      <c r="DX598" s="16"/>
      <c r="DY598" s="16"/>
    </row>
    <row r="599" spans="1:129" s="27" customFormat="1" ht="16.5" x14ac:dyDescent="0.25">
      <c r="A599" s="51"/>
      <c r="B599" s="59" t="s">
        <v>446</v>
      </c>
      <c r="C599" s="53">
        <v>2017</v>
      </c>
      <c r="D599" s="60">
        <v>0.4</v>
      </c>
      <c r="E599" s="54">
        <v>52</v>
      </c>
      <c r="F599" s="55">
        <v>158</v>
      </c>
      <c r="G599" s="54">
        <v>103.12548</v>
      </c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/>
      <c r="BO599" s="16"/>
      <c r="BP599" s="16"/>
      <c r="BQ599" s="16"/>
      <c r="BR599" s="16"/>
      <c r="BS599" s="16"/>
      <c r="BT599" s="16"/>
      <c r="BU599" s="16"/>
      <c r="BV599" s="16"/>
      <c r="BW599" s="16"/>
      <c r="BX599" s="16"/>
      <c r="BY599" s="16"/>
      <c r="BZ599" s="16"/>
      <c r="CA599" s="16"/>
      <c r="CB599" s="16"/>
      <c r="CC599" s="16"/>
      <c r="CD599" s="16"/>
      <c r="CE599" s="16"/>
      <c r="CF599" s="16"/>
      <c r="CG599" s="16"/>
      <c r="CH599" s="16"/>
      <c r="CI599" s="16"/>
      <c r="CJ599" s="16"/>
      <c r="CK599" s="16"/>
      <c r="CL599" s="16"/>
      <c r="CM599" s="16"/>
      <c r="CN599" s="16"/>
      <c r="CO599" s="16"/>
      <c r="CP599" s="16"/>
      <c r="CQ599" s="16"/>
      <c r="CR599" s="16"/>
      <c r="CS599" s="16"/>
      <c r="CT599" s="16"/>
      <c r="CU599" s="16"/>
      <c r="CV599" s="16"/>
      <c r="CW599" s="16"/>
      <c r="CX599" s="16"/>
      <c r="CY599" s="16"/>
      <c r="CZ599" s="16"/>
      <c r="DA599" s="16"/>
      <c r="DB599" s="16"/>
      <c r="DC599" s="16"/>
      <c r="DD599" s="16"/>
      <c r="DE599" s="16"/>
      <c r="DF599" s="16"/>
      <c r="DG599" s="16"/>
      <c r="DH599" s="16"/>
      <c r="DI599" s="16"/>
      <c r="DJ599" s="16"/>
      <c r="DK599" s="16"/>
      <c r="DL599" s="16"/>
      <c r="DM599" s="16"/>
      <c r="DN599" s="16"/>
      <c r="DO599" s="16"/>
      <c r="DP599" s="16"/>
      <c r="DQ599" s="16"/>
      <c r="DR599" s="16"/>
      <c r="DS599" s="16"/>
      <c r="DT599" s="16"/>
      <c r="DU599" s="16"/>
      <c r="DV599" s="16"/>
      <c r="DW599" s="16"/>
      <c r="DX599" s="16"/>
      <c r="DY599" s="16"/>
    </row>
    <row r="600" spans="1:129" s="27" customFormat="1" ht="16.5" x14ac:dyDescent="0.25">
      <c r="A600" s="51"/>
      <c r="B600" s="59" t="s">
        <v>447</v>
      </c>
      <c r="C600" s="53">
        <v>2017</v>
      </c>
      <c r="D600" s="60">
        <v>0.4</v>
      </c>
      <c r="E600" s="54">
        <v>302</v>
      </c>
      <c r="F600" s="55">
        <v>158</v>
      </c>
      <c r="G600" s="54">
        <v>654.51</v>
      </c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/>
      <c r="BO600" s="16"/>
      <c r="BP600" s="16"/>
      <c r="BQ600" s="16"/>
      <c r="BR600" s="16"/>
      <c r="BS600" s="16"/>
      <c r="BT600" s="16"/>
      <c r="BU600" s="16"/>
      <c r="BV600" s="16"/>
      <c r="BW600" s="16"/>
      <c r="BX600" s="16"/>
      <c r="BY600" s="16"/>
      <c r="BZ600" s="16"/>
      <c r="CA600" s="16"/>
      <c r="CB600" s="16"/>
      <c r="CC600" s="16"/>
      <c r="CD600" s="16"/>
      <c r="CE600" s="16"/>
      <c r="CF600" s="16"/>
      <c r="CG600" s="16"/>
      <c r="CH600" s="16"/>
      <c r="CI600" s="16"/>
      <c r="CJ600" s="16"/>
      <c r="CK600" s="16"/>
      <c r="CL600" s="16"/>
      <c r="CM600" s="16"/>
      <c r="CN600" s="16"/>
      <c r="CO600" s="16"/>
      <c r="CP600" s="16"/>
      <c r="CQ600" s="16"/>
      <c r="CR600" s="16"/>
      <c r="CS600" s="16"/>
      <c r="CT600" s="16"/>
      <c r="CU600" s="16"/>
      <c r="CV600" s="16"/>
      <c r="CW600" s="16"/>
      <c r="CX600" s="16"/>
      <c r="CY600" s="16"/>
      <c r="CZ600" s="16"/>
      <c r="DA600" s="16"/>
      <c r="DB600" s="16"/>
      <c r="DC600" s="16"/>
      <c r="DD600" s="16"/>
      <c r="DE600" s="16"/>
      <c r="DF600" s="16"/>
      <c r="DG600" s="16"/>
      <c r="DH600" s="16"/>
      <c r="DI600" s="16"/>
      <c r="DJ600" s="16"/>
      <c r="DK600" s="16"/>
      <c r="DL600" s="16"/>
      <c r="DM600" s="16"/>
      <c r="DN600" s="16"/>
      <c r="DO600" s="16"/>
      <c r="DP600" s="16"/>
      <c r="DQ600" s="16"/>
      <c r="DR600" s="16"/>
      <c r="DS600" s="16"/>
      <c r="DT600" s="16"/>
      <c r="DU600" s="16"/>
      <c r="DV600" s="16"/>
      <c r="DW600" s="16"/>
      <c r="DX600" s="16"/>
      <c r="DY600" s="16"/>
    </row>
    <row r="601" spans="1:129" s="27" customFormat="1" ht="16.5" x14ac:dyDescent="0.25">
      <c r="A601" s="51"/>
      <c r="B601" s="59" t="s">
        <v>448</v>
      </c>
      <c r="C601" s="53">
        <v>2017</v>
      </c>
      <c r="D601" s="60">
        <v>0.4</v>
      </c>
      <c r="E601" s="54">
        <v>408</v>
      </c>
      <c r="F601" s="55">
        <v>158</v>
      </c>
      <c r="G601" s="54">
        <v>593.75389999999993</v>
      </c>
    </row>
    <row r="602" spans="1:129" s="27" customFormat="1" ht="16.5" x14ac:dyDescent="0.25">
      <c r="A602" s="51"/>
      <c r="B602" s="59" t="s">
        <v>449</v>
      </c>
      <c r="C602" s="53">
        <v>2017</v>
      </c>
      <c r="D602" s="60">
        <v>0.4</v>
      </c>
      <c r="E602" s="54">
        <v>315</v>
      </c>
      <c r="F602" s="55">
        <v>158</v>
      </c>
      <c r="G602" s="54">
        <v>378.97102000000001</v>
      </c>
    </row>
    <row r="603" spans="1:129" s="27" customFormat="1" ht="16.5" x14ac:dyDescent="0.25">
      <c r="A603" s="51"/>
      <c r="B603" s="59" t="s">
        <v>450</v>
      </c>
      <c r="C603" s="53">
        <v>2017</v>
      </c>
      <c r="D603" s="60">
        <v>0.4</v>
      </c>
      <c r="E603" s="54">
        <v>231</v>
      </c>
      <c r="F603" s="55">
        <v>158</v>
      </c>
      <c r="G603" s="54">
        <v>383.56767000000002</v>
      </c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/>
      <c r="BO603" s="16"/>
      <c r="BP603" s="16"/>
      <c r="BQ603" s="16"/>
      <c r="BR603" s="16"/>
      <c r="BS603" s="16"/>
      <c r="BT603" s="16"/>
      <c r="BU603" s="16"/>
      <c r="BV603" s="16"/>
      <c r="BW603" s="16"/>
      <c r="BX603" s="16"/>
      <c r="BY603" s="16"/>
      <c r="BZ603" s="16"/>
      <c r="CA603" s="16"/>
      <c r="CB603" s="16"/>
      <c r="CC603" s="16"/>
      <c r="CD603" s="16"/>
      <c r="CE603" s="16"/>
      <c r="CF603" s="16"/>
      <c r="CG603" s="16"/>
      <c r="CH603" s="16"/>
      <c r="CI603" s="16"/>
      <c r="CJ603" s="16"/>
      <c r="CK603" s="16"/>
      <c r="CL603" s="16"/>
      <c r="CM603" s="16"/>
      <c r="CN603" s="16"/>
      <c r="CO603" s="16"/>
      <c r="CP603" s="16"/>
      <c r="CQ603" s="16"/>
      <c r="CR603" s="16"/>
      <c r="CS603" s="16"/>
      <c r="CT603" s="16"/>
      <c r="CU603" s="16"/>
      <c r="CV603" s="16"/>
      <c r="CW603" s="16"/>
      <c r="CX603" s="16"/>
      <c r="CY603" s="16"/>
      <c r="CZ603" s="16"/>
      <c r="DA603" s="16"/>
      <c r="DB603" s="16"/>
      <c r="DC603" s="16"/>
      <c r="DD603" s="16"/>
      <c r="DE603" s="16"/>
      <c r="DF603" s="16"/>
      <c r="DG603" s="16"/>
      <c r="DH603" s="16"/>
      <c r="DI603" s="16"/>
      <c r="DJ603" s="16"/>
      <c r="DK603" s="16"/>
      <c r="DL603" s="16"/>
      <c r="DM603" s="16"/>
      <c r="DN603" s="16"/>
      <c r="DO603" s="16"/>
      <c r="DP603" s="16"/>
      <c r="DQ603" s="16"/>
      <c r="DR603" s="16"/>
      <c r="DS603" s="16"/>
      <c r="DT603" s="16"/>
      <c r="DU603" s="16"/>
      <c r="DV603" s="16"/>
      <c r="DW603" s="16"/>
      <c r="DX603" s="16"/>
      <c r="DY603" s="16"/>
    </row>
    <row r="604" spans="1:129" s="27" customFormat="1" ht="16.5" x14ac:dyDescent="0.25">
      <c r="A604" s="51"/>
      <c r="B604" s="59" t="s">
        <v>451</v>
      </c>
      <c r="C604" s="53">
        <v>2017</v>
      </c>
      <c r="D604" s="60">
        <v>0.4</v>
      </c>
      <c r="E604" s="54">
        <v>45</v>
      </c>
      <c r="F604" s="55">
        <v>158</v>
      </c>
      <c r="G604" s="54">
        <v>98.174679999999995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/>
      <c r="BO604" s="16"/>
      <c r="BP604" s="16"/>
      <c r="BQ604" s="16"/>
      <c r="BR604" s="16"/>
      <c r="BS604" s="16"/>
      <c r="BT604" s="16"/>
      <c r="BU604" s="16"/>
      <c r="BV604" s="16"/>
      <c r="BW604" s="16"/>
      <c r="BX604" s="16"/>
      <c r="BY604" s="16"/>
      <c r="BZ604" s="16"/>
      <c r="CA604" s="16"/>
      <c r="CB604" s="16"/>
      <c r="CC604" s="16"/>
      <c r="CD604" s="16"/>
      <c r="CE604" s="16"/>
      <c r="CF604" s="16"/>
      <c r="CG604" s="16"/>
      <c r="CH604" s="16"/>
      <c r="CI604" s="16"/>
      <c r="CJ604" s="16"/>
      <c r="CK604" s="16"/>
      <c r="CL604" s="16"/>
      <c r="CM604" s="16"/>
      <c r="CN604" s="16"/>
      <c r="CO604" s="16"/>
      <c r="CP604" s="16"/>
      <c r="CQ604" s="16"/>
      <c r="CR604" s="16"/>
      <c r="CS604" s="16"/>
      <c r="CT604" s="16"/>
      <c r="CU604" s="16"/>
      <c r="CV604" s="16"/>
      <c r="CW604" s="16"/>
      <c r="CX604" s="16"/>
      <c r="CY604" s="16"/>
      <c r="CZ604" s="16"/>
      <c r="DA604" s="16"/>
      <c r="DB604" s="16"/>
      <c r="DC604" s="16"/>
      <c r="DD604" s="16"/>
      <c r="DE604" s="16"/>
      <c r="DF604" s="16"/>
      <c r="DG604" s="16"/>
      <c r="DH604" s="16"/>
      <c r="DI604" s="16"/>
      <c r="DJ604" s="16"/>
      <c r="DK604" s="16"/>
      <c r="DL604" s="16"/>
      <c r="DM604" s="16"/>
      <c r="DN604" s="16"/>
      <c r="DO604" s="16"/>
      <c r="DP604" s="16"/>
      <c r="DQ604" s="16"/>
      <c r="DR604" s="16"/>
      <c r="DS604" s="16"/>
      <c r="DT604" s="16"/>
      <c r="DU604" s="16"/>
      <c r="DV604" s="16"/>
      <c r="DW604" s="16"/>
      <c r="DX604" s="16"/>
      <c r="DY604" s="16"/>
    </row>
    <row r="605" spans="1:129" s="27" customFormat="1" ht="16.5" x14ac:dyDescent="0.25">
      <c r="A605" s="51"/>
      <c r="B605" s="59" t="s">
        <v>452</v>
      </c>
      <c r="C605" s="53">
        <v>2017</v>
      </c>
      <c r="D605" s="60">
        <v>0.4</v>
      </c>
      <c r="E605" s="54">
        <v>155</v>
      </c>
      <c r="F605" s="55">
        <v>158</v>
      </c>
      <c r="G605" s="54">
        <v>146.64789999999999</v>
      </c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/>
      <c r="BO605" s="16"/>
      <c r="BP605" s="16"/>
      <c r="BQ605" s="16"/>
      <c r="BR605" s="16"/>
      <c r="BS605" s="16"/>
      <c r="BT605" s="16"/>
      <c r="BU605" s="16"/>
      <c r="BV605" s="16"/>
      <c r="BW605" s="16"/>
      <c r="BX605" s="16"/>
      <c r="BY605" s="16"/>
      <c r="BZ605" s="16"/>
      <c r="CA605" s="16"/>
      <c r="CB605" s="16"/>
      <c r="CC605" s="16"/>
      <c r="CD605" s="16"/>
      <c r="CE605" s="16"/>
      <c r="CF605" s="16"/>
      <c r="CG605" s="16"/>
      <c r="CH605" s="16"/>
      <c r="CI605" s="16"/>
      <c r="CJ605" s="16"/>
      <c r="CK605" s="16"/>
      <c r="CL605" s="16"/>
      <c r="CM605" s="16"/>
      <c r="CN605" s="16"/>
      <c r="CO605" s="16"/>
      <c r="CP605" s="16"/>
      <c r="CQ605" s="16"/>
      <c r="CR605" s="16"/>
      <c r="CS605" s="16"/>
      <c r="CT605" s="16"/>
      <c r="CU605" s="16"/>
      <c r="CV605" s="16"/>
      <c r="CW605" s="16"/>
      <c r="CX605" s="16"/>
      <c r="CY605" s="16"/>
      <c r="CZ605" s="16"/>
      <c r="DA605" s="16"/>
      <c r="DB605" s="16"/>
      <c r="DC605" s="16"/>
      <c r="DD605" s="16"/>
      <c r="DE605" s="16"/>
      <c r="DF605" s="16"/>
      <c r="DG605" s="16"/>
      <c r="DH605" s="16"/>
      <c r="DI605" s="16"/>
      <c r="DJ605" s="16"/>
      <c r="DK605" s="16"/>
      <c r="DL605" s="16"/>
      <c r="DM605" s="16"/>
      <c r="DN605" s="16"/>
      <c r="DO605" s="16"/>
      <c r="DP605" s="16"/>
      <c r="DQ605" s="16"/>
      <c r="DR605" s="16"/>
      <c r="DS605" s="16"/>
      <c r="DT605" s="16"/>
      <c r="DU605" s="16"/>
      <c r="DV605" s="16"/>
      <c r="DW605" s="16"/>
      <c r="DX605" s="16"/>
      <c r="DY605" s="16"/>
    </row>
    <row r="606" spans="1:129" s="27" customFormat="1" ht="16.5" x14ac:dyDescent="0.25">
      <c r="A606" s="51"/>
      <c r="B606" s="59" t="s">
        <v>453</v>
      </c>
      <c r="C606" s="53">
        <v>2017</v>
      </c>
      <c r="D606" s="60">
        <v>0.4</v>
      </c>
      <c r="E606" s="54">
        <v>41</v>
      </c>
      <c r="F606" s="55">
        <v>158</v>
      </c>
      <c r="G606" s="54">
        <v>85.978309999999993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/>
      <c r="BO606" s="16"/>
      <c r="BP606" s="16"/>
      <c r="BQ606" s="16"/>
      <c r="BR606" s="16"/>
      <c r="BS606" s="16"/>
      <c r="BT606" s="16"/>
      <c r="BU606" s="16"/>
      <c r="BV606" s="16"/>
      <c r="BW606" s="16"/>
      <c r="BX606" s="16"/>
      <c r="BY606" s="16"/>
      <c r="BZ606" s="16"/>
      <c r="CA606" s="16"/>
      <c r="CB606" s="16"/>
      <c r="CC606" s="16"/>
      <c r="CD606" s="16"/>
      <c r="CE606" s="16"/>
      <c r="CF606" s="16"/>
      <c r="CG606" s="16"/>
      <c r="CH606" s="16"/>
      <c r="CI606" s="16"/>
      <c r="CJ606" s="16"/>
      <c r="CK606" s="16"/>
      <c r="CL606" s="16"/>
      <c r="CM606" s="16"/>
      <c r="CN606" s="16"/>
      <c r="CO606" s="16"/>
      <c r="CP606" s="16"/>
      <c r="CQ606" s="16"/>
      <c r="CR606" s="16"/>
      <c r="CS606" s="16"/>
      <c r="CT606" s="16"/>
      <c r="CU606" s="16"/>
      <c r="CV606" s="16"/>
      <c r="CW606" s="16"/>
      <c r="CX606" s="16"/>
      <c r="CY606" s="16"/>
      <c r="CZ606" s="16"/>
      <c r="DA606" s="16"/>
      <c r="DB606" s="16"/>
      <c r="DC606" s="16"/>
      <c r="DD606" s="16"/>
      <c r="DE606" s="16"/>
      <c r="DF606" s="16"/>
      <c r="DG606" s="16"/>
      <c r="DH606" s="16"/>
      <c r="DI606" s="16"/>
      <c r="DJ606" s="16"/>
      <c r="DK606" s="16"/>
      <c r="DL606" s="16"/>
      <c r="DM606" s="16"/>
      <c r="DN606" s="16"/>
      <c r="DO606" s="16"/>
      <c r="DP606" s="16"/>
      <c r="DQ606" s="16"/>
      <c r="DR606" s="16"/>
      <c r="DS606" s="16"/>
      <c r="DT606" s="16"/>
      <c r="DU606" s="16"/>
      <c r="DV606" s="16"/>
      <c r="DW606" s="16"/>
      <c r="DX606" s="16"/>
      <c r="DY606" s="16"/>
    </row>
    <row r="607" spans="1:129" s="27" customFormat="1" ht="16.5" x14ac:dyDescent="0.25">
      <c r="A607" s="51"/>
      <c r="B607" s="59" t="s">
        <v>454</v>
      </c>
      <c r="C607" s="53">
        <v>2017</v>
      </c>
      <c r="D607" s="60">
        <v>0.4</v>
      </c>
      <c r="E607" s="54">
        <v>70</v>
      </c>
      <c r="F607" s="55">
        <v>158</v>
      </c>
      <c r="G607" s="54">
        <v>59.519210000000001</v>
      </c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/>
      <c r="BO607" s="16"/>
      <c r="BP607" s="16"/>
      <c r="BQ607" s="16"/>
      <c r="BR607" s="16"/>
      <c r="BS607" s="16"/>
      <c r="BT607" s="16"/>
      <c r="BU607" s="16"/>
      <c r="BV607" s="16"/>
      <c r="BW607" s="16"/>
      <c r="BX607" s="16"/>
      <c r="BY607" s="16"/>
      <c r="BZ607" s="16"/>
      <c r="CA607" s="16"/>
      <c r="CB607" s="16"/>
      <c r="CC607" s="16"/>
      <c r="CD607" s="16"/>
      <c r="CE607" s="16"/>
      <c r="CF607" s="16"/>
      <c r="CG607" s="16"/>
      <c r="CH607" s="16"/>
      <c r="CI607" s="16"/>
      <c r="CJ607" s="16"/>
      <c r="CK607" s="16"/>
      <c r="CL607" s="16"/>
      <c r="CM607" s="16"/>
      <c r="CN607" s="16"/>
      <c r="CO607" s="16"/>
      <c r="CP607" s="16"/>
      <c r="CQ607" s="16"/>
      <c r="CR607" s="16"/>
      <c r="CS607" s="16"/>
      <c r="CT607" s="16"/>
      <c r="CU607" s="16"/>
      <c r="CV607" s="16"/>
      <c r="CW607" s="16"/>
      <c r="CX607" s="16"/>
      <c r="CY607" s="16"/>
      <c r="CZ607" s="16"/>
      <c r="DA607" s="16"/>
      <c r="DB607" s="16"/>
      <c r="DC607" s="16"/>
      <c r="DD607" s="16"/>
      <c r="DE607" s="16"/>
      <c r="DF607" s="16"/>
      <c r="DG607" s="16"/>
      <c r="DH607" s="16"/>
      <c r="DI607" s="16"/>
      <c r="DJ607" s="16"/>
      <c r="DK607" s="16"/>
      <c r="DL607" s="16"/>
      <c r="DM607" s="16"/>
      <c r="DN607" s="16"/>
      <c r="DO607" s="16"/>
      <c r="DP607" s="16"/>
      <c r="DQ607" s="16"/>
      <c r="DR607" s="16"/>
      <c r="DS607" s="16"/>
      <c r="DT607" s="16"/>
      <c r="DU607" s="16"/>
      <c r="DV607" s="16"/>
      <c r="DW607" s="16"/>
      <c r="DX607" s="16"/>
      <c r="DY607" s="16"/>
    </row>
    <row r="608" spans="1:129" s="27" customFormat="1" ht="16.5" x14ac:dyDescent="0.25">
      <c r="A608" s="51"/>
      <c r="B608" s="59" t="s">
        <v>455</v>
      </c>
      <c r="C608" s="53">
        <v>2017</v>
      </c>
      <c r="D608" s="60">
        <v>0.4</v>
      </c>
      <c r="E608" s="54">
        <v>30</v>
      </c>
      <c r="F608" s="55">
        <v>158</v>
      </c>
      <c r="G608" s="54">
        <v>67.070750000000004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/>
      <c r="BO608" s="16"/>
      <c r="BP608" s="16"/>
      <c r="BQ608" s="16"/>
      <c r="BR608" s="16"/>
      <c r="BS608" s="16"/>
      <c r="BT608" s="16"/>
      <c r="BU608" s="16"/>
      <c r="BV608" s="16"/>
      <c r="BW608" s="16"/>
      <c r="BX608" s="16"/>
      <c r="BY608" s="16"/>
      <c r="BZ608" s="16"/>
      <c r="CA608" s="16"/>
      <c r="CB608" s="16"/>
      <c r="CC608" s="16"/>
      <c r="CD608" s="16"/>
      <c r="CE608" s="16"/>
      <c r="CF608" s="16"/>
      <c r="CG608" s="16"/>
      <c r="CH608" s="16"/>
      <c r="CI608" s="16"/>
      <c r="CJ608" s="16"/>
      <c r="CK608" s="16"/>
      <c r="CL608" s="16"/>
      <c r="CM608" s="16"/>
      <c r="CN608" s="16"/>
      <c r="CO608" s="16"/>
      <c r="CP608" s="16"/>
      <c r="CQ608" s="16"/>
      <c r="CR608" s="16"/>
      <c r="CS608" s="16"/>
      <c r="CT608" s="16"/>
      <c r="CU608" s="16"/>
      <c r="CV608" s="16"/>
      <c r="CW608" s="16"/>
      <c r="CX608" s="16"/>
      <c r="CY608" s="16"/>
      <c r="CZ608" s="16"/>
      <c r="DA608" s="16"/>
      <c r="DB608" s="16"/>
      <c r="DC608" s="16"/>
      <c r="DD608" s="16"/>
      <c r="DE608" s="16"/>
      <c r="DF608" s="16"/>
      <c r="DG608" s="16"/>
      <c r="DH608" s="16"/>
      <c r="DI608" s="16"/>
      <c r="DJ608" s="16"/>
      <c r="DK608" s="16"/>
      <c r="DL608" s="16"/>
      <c r="DM608" s="16"/>
      <c r="DN608" s="16"/>
      <c r="DO608" s="16"/>
      <c r="DP608" s="16"/>
      <c r="DQ608" s="16"/>
      <c r="DR608" s="16"/>
      <c r="DS608" s="16"/>
      <c r="DT608" s="16"/>
      <c r="DU608" s="16"/>
      <c r="DV608" s="16"/>
      <c r="DW608" s="16"/>
      <c r="DX608" s="16"/>
      <c r="DY608" s="16"/>
    </row>
    <row r="609" spans="1:129" s="27" customFormat="1" ht="16.5" x14ac:dyDescent="0.25">
      <c r="A609" s="51"/>
      <c r="B609" s="59" t="s">
        <v>456</v>
      </c>
      <c r="C609" s="53">
        <v>2017</v>
      </c>
      <c r="D609" s="60">
        <v>0.4</v>
      </c>
      <c r="E609" s="54">
        <v>55</v>
      </c>
      <c r="F609" s="55">
        <v>158</v>
      </c>
      <c r="G609" s="54">
        <v>108.3278</v>
      </c>
    </row>
    <row r="610" spans="1:129" s="27" customFormat="1" ht="16.5" x14ac:dyDescent="0.25">
      <c r="A610" s="51"/>
      <c r="B610" s="59" t="s">
        <v>457</v>
      </c>
      <c r="C610" s="53">
        <v>2017</v>
      </c>
      <c r="D610" s="60">
        <v>0.4</v>
      </c>
      <c r="E610" s="54">
        <v>366</v>
      </c>
      <c r="F610" s="55">
        <v>158</v>
      </c>
      <c r="G610" s="54">
        <v>476.77271000000002</v>
      </c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/>
      <c r="BO610" s="16"/>
      <c r="BP610" s="16"/>
      <c r="BQ610" s="16"/>
      <c r="BR610" s="16"/>
      <c r="BS610" s="16"/>
      <c r="BT610" s="16"/>
      <c r="BU610" s="16"/>
      <c r="BV610" s="16"/>
      <c r="BW610" s="16"/>
      <c r="BX610" s="16"/>
      <c r="BY610" s="16"/>
      <c r="BZ610" s="16"/>
      <c r="CA610" s="16"/>
      <c r="CB610" s="16"/>
      <c r="CC610" s="16"/>
      <c r="CD610" s="16"/>
      <c r="CE610" s="16"/>
      <c r="CF610" s="16"/>
      <c r="CG610" s="16"/>
      <c r="CH610" s="16"/>
      <c r="CI610" s="16"/>
      <c r="CJ610" s="16"/>
      <c r="CK610" s="16"/>
      <c r="CL610" s="16"/>
      <c r="CM610" s="16"/>
      <c r="CN610" s="16"/>
      <c r="CO610" s="16"/>
      <c r="CP610" s="16"/>
      <c r="CQ610" s="16"/>
      <c r="CR610" s="16"/>
      <c r="CS610" s="16"/>
      <c r="CT610" s="16"/>
      <c r="CU610" s="16"/>
      <c r="CV610" s="16"/>
      <c r="CW610" s="16"/>
      <c r="CX610" s="16"/>
      <c r="CY610" s="16"/>
      <c r="CZ610" s="16"/>
      <c r="DA610" s="16"/>
      <c r="DB610" s="16"/>
      <c r="DC610" s="16"/>
      <c r="DD610" s="16"/>
      <c r="DE610" s="16"/>
      <c r="DF610" s="16"/>
      <c r="DG610" s="16"/>
      <c r="DH610" s="16"/>
      <c r="DI610" s="16"/>
      <c r="DJ610" s="16"/>
      <c r="DK610" s="16"/>
      <c r="DL610" s="16"/>
      <c r="DM610" s="16"/>
      <c r="DN610" s="16"/>
      <c r="DO610" s="16"/>
      <c r="DP610" s="16"/>
      <c r="DQ610" s="16"/>
      <c r="DR610" s="16"/>
      <c r="DS610" s="16"/>
      <c r="DT610" s="16"/>
      <c r="DU610" s="16"/>
      <c r="DV610" s="16"/>
      <c r="DW610" s="16"/>
      <c r="DX610" s="16"/>
      <c r="DY610" s="16"/>
    </row>
    <row r="611" spans="1:129" s="27" customFormat="1" ht="16.5" x14ac:dyDescent="0.25">
      <c r="A611" s="51"/>
      <c r="B611" s="59" t="s">
        <v>458</v>
      </c>
      <c r="C611" s="53">
        <v>2017</v>
      </c>
      <c r="D611" s="60">
        <v>0.4</v>
      </c>
      <c r="E611" s="54">
        <v>149</v>
      </c>
      <c r="F611" s="55">
        <v>158</v>
      </c>
      <c r="G611" s="54">
        <v>281.28870000000001</v>
      </c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/>
      <c r="BO611" s="16"/>
      <c r="BP611" s="16"/>
      <c r="BQ611" s="16"/>
      <c r="BR611" s="16"/>
      <c r="BS611" s="16"/>
      <c r="BT611" s="16"/>
      <c r="BU611" s="16"/>
      <c r="BV611" s="16"/>
      <c r="BW611" s="16"/>
      <c r="BX611" s="16"/>
      <c r="BY611" s="16"/>
      <c r="BZ611" s="16"/>
      <c r="CA611" s="16"/>
      <c r="CB611" s="16"/>
      <c r="CC611" s="16"/>
      <c r="CD611" s="16"/>
      <c r="CE611" s="16"/>
      <c r="CF611" s="16"/>
      <c r="CG611" s="16"/>
      <c r="CH611" s="16"/>
      <c r="CI611" s="16"/>
      <c r="CJ611" s="16"/>
      <c r="CK611" s="16"/>
      <c r="CL611" s="16"/>
      <c r="CM611" s="16"/>
      <c r="CN611" s="16"/>
      <c r="CO611" s="16"/>
      <c r="CP611" s="16"/>
      <c r="CQ611" s="16"/>
      <c r="CR611" s="16"/>
      <c r="CS611" s="16"/>
      <c r="CT611" s="16"/>
      <c r="CU611" s="16"/>
      <c r="CV611" s="16"/>
      <c r="CW611" s="16"/>
      <c r="CX611" s="16"/>
      <c r="CY611" s="16"/>
      <c r="CZ611" s="16"/>
      <c r="DA611" s="16"/>
      <c r="DB611" s="16"/>
      <c r="DC611" s="16"/>
      <c r="DD611" s="16"/>
      <c r="DE611" s="16"/>
      <c r="DF611" s="16"/>
      <c r="DG611" s="16"/>
      <c r="DH611" s="16"/>
      <c r="DI611" s="16"/>
      <c r="DJ611" s="16"/>
      <c r="DK611" s="16"/>
      <c r="DL611" s="16"/>
      <c r="DM611" s="16"/>
      <c r="DN611" s="16"/>
      <c r="DO611" s="16"/>
      <c r="DP611" s="16"/>
      <c r="DQ611" s="16"/>
      <c r="DR611" s="16"/>
      <c r="DS611" s="16"/>
      <c r="DT611" s="16"/>
      <c r="DU611" s="16"/>
      <c r="DV611" s="16"/>
      <c r="DW611" s="16"/>
      <c r="DX611" s="16"/>
      <c r="DY611" s="16"/>
    </row>
    <row r="612" spans="1:129" s="27" customFormat="1" ht="16.5" x14ac:dyDescent="0.25">
      <c r="A612" s="51"/>
      <c r="B612" s="59" t="s">
        <v>459</v>
      </c>
      <c r="C612" s="53">
        <v>2017</v>
      </c>
      <c r="D612" s="60">
        <v>0.4</v>
      </c>
      <c r="E612" s="54">
        <v>37</v>
      </c>
      <c r="F612" s="55">
        <v>158</v>
      </c>
      <c r="G612" s="54">
        <v>95.619799999999998</v>
      </c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/>
      <c r="BO612" s="16"/>
      <c r="BP612" s="16"/>
      <c r="BQ612" s="16"/>
      <c r="BR612" s="16"/>
      <c r="BS612" s="16"/>
      <c r="BT612" s="16"/>
      <c r="BU612" s="16"/>
      <c r="BV612" s="16"/>
      <c r="BW612" s="16"/>
      <c r="BX612" s="16"/>
      <c r="BY612" s="16"/>
      <c r="BZ612" s="16"/>
      <c r="CA612" s="16"/>
      <c r="CB612" s="16"/>
      <c r="CC612" s="16"/>
      <c r="CD612" s="16"/>
      <c r="CE612" s="16"/>
      <c r="CF612" s="16"/>
      <c r="CG612" s="16"/>
      <c r="CH612" s="16"/>
      <c r="CI612" s="16"/>
      <c r="CJ612" s="16"/>
      <c r="CK612" s="16"/>
      <c r="CL612" s="16"/>
      <c r="CM612" s="16"/>
      <c r="CN612" s="16"/>
      <c r="CO612" s="16"/>
      <c r="CP612" s="16"/>
      <c r="CQ612" s="16"/>
      <c r="CR612" s="16"/>
      <c r="CS612" s="16"/>
      <c r="CT612" s="16"/>
      <c r="CU612" s="16"/>
      <c r="CV612" s="16"/>
      <c r="CW612" s="16"/>
      <c r="CX612" s="16"/>
      <c r="CY612" s="16"/>
      <c r="CZ612" s="16"/>
      <c r="DA612" s="16"/>
      <c r="DB612" s="16"/>
      <c r="DC612" s="16"/>
      <c r="DD612" s="16"/>
      <c r="DE612" s="16"/>
      <c r="DF612" s="16"/>
      <c r="DG612" s="16"/>
      <c r="DH612" s="16"/>
      <c r="DI612" s="16"/>
      <c r="DJ612" s="16"/>
      <c r="DK612" s="16"/>
      <c r="DL612" s="16"/>
      <c r="DM612" s="16"/>
      <c r="DN612" s="16"/>
      <c r="DO612" s="16"/>
      <c r="DP612" s="16"/>
      <c r="DQ612" s="16"/>
      <c r="DR612" s="16"/>
      <c r="DS612" s="16"/>
      <c r="DT612" s="16"/>
      <c r="DU612" s="16"/>
      <c r="DV612" s="16"/>
      <c r="DW612" s="16"/>
      <c r="DX612" s="16"/>
      <c r="DY612" s="16"/>
    </row>
    <row r="613" spans="1:129" s="27" customFormat="1" ht="16.5" x14ac:dyDescent="0.25">
      <c r="A613" s="51"/>
      <c r="B613" s="59" t="s">
        <v>460</v>
      </c>
      <c r="C613" s="53">
        <v>2017</v>
      </c>
      <c r="D613" s="60">
        <v>0.4</v>
      </c>
      <c r="E613" s="54">
        <v>287</v>
      </c>
      <c r="F613" s="55">
        <v>158</v>
      </c>
      <c r="G613" s="54">
        <v>443.24169000000006</v>
      </c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/>
      <c r="BO613" s="16"/>
      <c r="BP613" s="16"/>
      <c r="BQ613" s="16"/>
      <c r="BR613" s="16"/>
      <c r="BS613" s="16"/>
      <c r="BT613" s="16"/>
      <c r="BU613" s="16"/>
      <c r="BV613" s="16"/>
      <c r="BW613" s="16"/>
      <c r="BX613" s="16"/>
      <c r="BY613" s="16"/>
      <c r="BZ613" s="16"/>
      <c r="CA613" s="16"/>
      <c r="CB613" s="16"/>
      <c r="CC613" s="16"/>
      <c r="CD613" s="16"/>
      <c r="CE613" s="16"/>
      <c r="CF613" s="16"/>
      <c r="CG613" s="16"/>
      <c r="CH613" s="16"/>
      <c r="CI613" s="16"/>
      <c r="CJ613" s="16"/>
      <c r="CK613" s="16"/>
      <c r="CL613" s="16"/>
      <c r="CM613" s="16"/>
      <c r="CN613" s="16"/>
      <c r="CO613" s="16"/>
      <c r="CP613" s="16"/>
      <c r="CQ613" s="16"/>
      <c r="CR613" s="16"/>
      <c r="CS613" s="16"/>
      <c r="CT613" s="16"/>
      <c r="CU613" s="16"/>
      <c r="CV613" s="16"/>
      <c r="CW613" s="16"/>
      <c r="CX613" s="16"/>
      <c r="CY613" s="16"/>
      <c r="CZ613" s="16"/>
      <c r="DA613" s="16"/>
      <c r="DB613" s="16"/>
      <c r="DC613" s="16"/>
      <c r="DD613" s="16"/>
      <c r="DE613" s="16"/>
      <c r="DF613" s="16"/>
      <c r="DG613" s="16"/>
      <c r="DH613" s="16"/>
      <c r="DI613" s="16"/>
      <c r="DJ613" s="16"/>
      <c r="DK613" s="16"/>
      <c r="DL613" s="16"/>
      <c r="DM613" s="16"/>
      <c r="DN613" s="16"/>
      <c r="DO613" s="16"/>
      <c r="DP613" s="16"/>
      <c r="DQ613" s="16"/>
      <c r="DR613" s="16"/>
      <c r="DS613" s="16"/>
      <c r="DT613" s="16"/>
      <c r="DU613" s="16"/>
      <c r="DV613" s="16"/>
      <c r="DW613" s="16"/>
      <c r="DX613" s="16"/>
      <c r="DY613" s="16"/>
    </row>
    <row r="614" spans="1:129" s="27" customFormat="1" ht="16.5" x14ac:dyDescent="0.25">
      <c r="A614" s="51"/>
      <c r="B614" s="59" t="s">
        <v>461</v>
      </c>
      <c r="C614" s="53">
        <v>2017</v>
      </c>
      <c r="D614" s="60">
        <v>0.4</v>
      </c>
      <c r="E614" s="54">
        <v>134</v>
      </c>
      <c r="F614" s="55">
        <v>158</v>
      </c>
      <c r="G614" s="54">
        <v>53.742809999999999</v>
      </c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/>
      <c r="BO614" s="16"/>
      <c r="BP614" s="16"/>
      <c r="BQ614" s="16"/>
      <c r="BR614" s="16"/>
      <c r="BS614" s="16"/>
      <c r="BT614" s="16"/>
      <c r="BU614" s="16"/>
      <c r="BV614" s="16"/>
      <c r="BW614" s="16"/>
      <c r="BX614" s="16"/>
      <c r="BY614" s="16"/>
      <c r="BZ614" s="16"/>
      <c r="CA614" s="16"/>
      <c r="CB614" s="16"/>
      <c r="CC614" s="16"/>
      <c r="CD614" s="16"/>
      <c r="CE614" s="16"/>
      <c r="CF614" s="16"/>
      <c r="CG614" s="16"/>
      <c r="CH614" s="16"/>
      <c r="CI614" s="16"/>
      <c r="CJ614" s="16"/>
      <c r="CK614" s="16"/>
      <c r="CL614" s="16"/>
      <c r="CM614" s="16"/>
      <c r="CN614" s="16"/>
      <c r="CO614" s="16"/>
      <c r="CP614" s="16"/>
      <c r="CQ614" s="16"/>
      <c r="CR614" s="16"/>
      <c r="CS614" s="16"/>
      <c r="CT614" s="16"/>
      <c r="CU614" s="16"/>
      <c r="CV614" s="16"/>
      <c r="CW614" s="16"/>
      <c r="CX614" s="16"/>
      <c r="CY614" s="16"/>
      <c r="CZ614" s="16"/>
      <c r="DA614" s="16"/>
      <c r="DB614" s="16"/>
      <c r="DC614" s="16"/>
      <c r="DD614" s="16"/>
      <c r="DE614" s="16"/>
      <c r="DF614" s="16"/>
      <c r="DG614" s="16"/>
      <c r="DH614" s="16"/>
      <c r="DI614" s="16"/>
      <c r="DJ614" s="16"/>
      <c r="DK614" s="16"/>
      <c r="DL614" s="16"/>
      <c r="DM614" s="16"/>
      <c r="DN614" s="16"/>
      <c r="DO614" s="16"/>
      <c r="DP614" s="16"/>
      <c r="DQ614" s="16"/>
      <c r="DR614" s="16"/>
      <c r="DS614" s="16"/>
      <c r="DT614" s="16"/>
      <c r="DU614" s="16"/>
      <c r="DV614" s="16"/>
      <c r="DW614" s="16"/>
      <c r="DX614" s="16"/>
      <c r="DY614" s="16"/>
    </row>
    <row r="615" spans="1:129" s="27" customFormat="1" ht="16.5" x14ac:dyDescent="0.25">
      <c r="A615" s="51"/>
      <c r="B615" s="59" t="s">
        <v>462</v>
      </c>
      <c r="C615" s="53">
        <v>2017</v>
      </c>
      <c r="D615" s="60">
        <v>0.4</v>
      </c>
      <c r="E615" s="54">
        <v>96</v>
      </c>
      <c r="F615" s="55">
        <v>158</v>
      </c>
      <c r="G615" s="54">
        <v>218.46033</v>
      </c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/>
      <c r="BO615" s="16"/>
      <c r="BP615" s="16"/>
      <c r="BQ615" s="16"/>
      <c r="BR615" s="16"/>
      <c r="BS615" s="16"/>
      <c r="BT615" s="16"/>
      <c r="BU615" s="16"/>
      <c r="BV615" s="16"/>
      <c r="BW615" s="16"/>
      <c r="BX615" s="16"/>
      <c r="BY615" s="16"/>
      <c r="BZ615" s="16"/>
      <c r="CA615" s="16"/>
      <c r="CB615" s="16"/>
      <c r="CC615" s="16"/>
      <c r="CD615" s="16"/>
      <c r="CE615" s="16"/>
      <c r="CF615" s="16"/>
      <c r="CG615" s="16"/>
      <c r="CH615" s="16"/>
      <c r="CI615" s="16"/>
      <c r="CJ615" s="16"/>
      <c r="CK615" s="16"/>
      <c r="CL615" s="16"/>
      <c r="CM615" s="16"/>
      <c r="CN615" s="16"/>
      <c r="CO615" s="16"/>
      <c r="CP615" s="16"/>
      <c r="CQ615" s="16"/>
      <c r="CR615" s="16"/>
      <c r="CS615" s="16"/>
      <c r="CT615" s="16"/>
      <c r="CU615" s="16"/>
      <c r="CV615" s="16"/>
      <c r="CW615" s="16"/>
      <c r="CX615" s="16"/>
      <c r="CY615" s="16"/>
      <c r="CZ615" s="16"/>
      <c r="DA615" s="16"/>
      <c r="DB615" s="16"/>
      <c r="DC615" s="16"/>
      <c r="DD615" s="16"/>
      <c r="DE615" s="16"/>
      <c r="DF615" s="16"/>
      <c r="DG615" s="16"/>
      <c r="DH615" s="16"/>
      <c r="DI615" s="16"/>
      <c r="DJ615" s="16"/>
      <c r="DK615" s="16"/>
      <c r="DL615" s="16"/>
      <c r="DM615" s="16"/>
      <c r="DN615" s="16"/>
      <c r="DO615" s="16"/>
      <c r="DP615" s="16"/>
      <c r="DQ615" s="16"/>
      <c r="DR615" s="16"/>
      <c r="DS615" s="16"/>
      <c r="DT615" s="16"/>
      <c r="DU615" s="16"/>
      <c r="DV615" s="16"/>
      <c r="DW615" s="16"/>
      <c r="DX615" s="16"/>
      <c r="DY615" s="16"/>
    </row>
    <row r="616" spans="1:129" s="27" customFormat="1" ht="16.5" x14ac:dyDescent="0.25">
      <c r="A616" s="51"/>
      <c r="B616" s="59" t="s">
        <v>463</v>
      </c>
      <c r="C616" s="53">
        <v>2017</v>
      </c>
      <c r="D616" s="60">
        <v>0.4</v>
      </c>
      <c r="E616" s="54">
        <v>30</v>
      </c>
      <c r="F616" s="55">
        <v>158</v>
      </c>
      <c r="G616" s="54">
        <v>91.96150999999999</v>
      </c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/>
      <c r="BO616" s="16"/>
      <c r="BP616" s="16"/>
      <c r="BQ616" s="16"/>
      <c r="BR616" s="16"/>
      <c r="BS616" s="16"/>
      <c r="BT616" s="16"/>
      <c r="BU616" s="16"/>
      <c r="BV616" s="16"/>
      <c r="BW616" s="16"/>
      <c r="BX616" s="16"/>
      <c r="BY616" s="16"/>
      <c r="BZ616" s="16"/>
      <c r="CA616" s="16"/>
      <c r="CB616" s="16"/>
      <c r="CC616" s="16"/>
      <c r="CD616" s="16"/>
      <c r="CE616" s="16"/>
      <c r="CF616" s="16"/>
      <c r="CG616" s="16"/>
      <c r="CH616" s="16"/>
      <c r="CI616" s="16"/>
      <c r="CJ616" s="16"/>
      <c r="CK616" s="16"/>
      <c r="CL616" s="16"/>
      <c r="CM616" s="16"/>
      <c r="CN616" s="16"/>
      <c r="CO616" s="16"/>
      <c r="CP616" s="16"/>
      <c r="CQ616" s="16"/>
      <c r="CR616" s="16"/>
      <c r="CS616" s="16"/>
      <c r="CT616" s="16"/>
      <c r="CU616" s="16"/>
      <c r="CV616" s="16"/>
      <c r="CW616" s="16"/>
      <c r="CX616" s="16"/>
      <c r="CY616" s="16"/>
      <c r="CZ616" s="16"/>
      <c r="DA616" s="16"/>
      <c r="DB616" s="16"/>
      <c r="DC616" s="16"/>
      <c r="DD616" s="16"/>
      <c r="DE616" s="16"/>
      <c r="DF616" s="16"/>
      <c r="DG616" s="16"/>
      <c r="DH616" s="16"/>
      <c r="DI616" s="16"/>
      <c r="DJ616" s="16"/>
      <c r="DK616" s="16"/>
      <c r="DL616" s="16"/>
      <c r="DM616" s="16"/>
      <c r="DN616" s="16"/>
      <c r="DO616" s="16"/>
      <c r="DP616" s="16"/>
      <c r="DQ616" s="16"/>
      <c r="DR616" s="16"/>
      <c r="DS616" s="16"/>
      <c r="DT616" s="16"/>
      <c r="DU616" s="16"/>
      <c r="DV616" s="16"/>
      <c r="DW616" s="16"/>
      <c r="DX616" s="16"/>
      <c r="DY616" s="16"/>
    </row>
    <row r="617" spans="1:129" s="27" customFormat="1" ht="16.5" x14ac:dyDescent="0.25">
      <c r="A617" s="51"/>
      <c r="B617" s="59" t="s">
        <v>464</v>
      </c>
      <c r="C617" s="53">
        <v>2017</v>
      </c>
      <c r="D617" s="60">
        <v>0.4</v>
      </c>
      <c r="E617" s="54">
        <v>357</v>
      </c>
      <c r="F617" s="55">
        <v>158</v>
      </c>
      <c r="G617" s="54">
        <v>360.67531000000002</v>
      </c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/>
      <c r="BO617" s="16"/>
      <c r="BP617" s="16"/>
      <c r="BQ617" s="16"/>
      <c r="BR617" s="16"/>
      <c r="BS617" s="16"/>
      <c r="BT617" s="16"/>
      <c r="BU617" s="16"/>
      <c r="BV617" s="16"/>
      <c r="BW617" s="16"/>
      <c r="BX617" s="16"/>
      <c r="BY617" s="16"/>
      <c r="BZ617" s="16"/>
      <c r="CA617" s="16"/>
      <c r="CB617" s="16"/>
      <c r="CC617" s="16"/>
      <c r="CD617" s="16"/>
      <c r="CE617" s="16"/>
      <c r="CF617" s="16"/>
      <c r="CG617" s="16"/>
      <c r="CH617" s="16"/>
      <c r="CI617" s="16"/>
      <c r="CJ617" s="16"/>
      <c r="CK617" s="16"/>
      <c r="CL617" s="16"/>
      <c r="CM617" s="16"/>
      <c r="CN617" s="16"/>
      <c r="CO617" s="16"/>
      <c r="CP617" s="16"/>
      <c r="CQ617" s="16"/>
      <c r="CR617" s="16"/>
      <c r="CS617" s="16"/>
      <c r="CT617" s="16"/>
      <c r="CU617" s="16"/>
      <c r="CV617" s="16"/>
      <c r="CW617" s="16"/>
      <c r="CX617" s="16"/>
      <c r="CY617" s="16"/>
      <c r="CZ617" s="16"/>
      <c r="DA617" s="16"/>
      <c r="DB617" s="16"/>
      <c r="DC617" s="16"/>
      <c r="DD617" s="16"/>
      <c r="DE617" s="16"/>
      <c r="DF617" s="16"/>
      <c r="DG617" s="16"/>
      <c r="DH617" s="16"/>
      <c r="DI617" s="16"/>
      <c r="DJ617" s="16"/>
      <c r="DK617" s="16"/>
      <c r="DL617" s="16"/>
      <c r="DM617" s="16"/>
      <c r="DN617" s="16"/>
      <c r="DO617" s="16"/>
      <c r="DP617" s="16"/>
      <c r="DQ617" s="16"/>
      <c r="DR617" s="16"/>
      <c r="DS617" s="16"/>
      <c r="DT617" s="16"/>
      <c r="DU617" s="16"/>
      <c r="DV617" s="16"/>
      <c r="DW617" s="16"/>
      <c r="DX617" s="16"/>
      <c r="DY617" s="16"/>
    </row>
    <row r="618" spans="1:129" s="27" customFormat="1" ht="16.5" x14ac:dyDescent="0.25">
      <c r="A618" s="51"/>
      <c r="B618" s="59" t="s">
        <v>465</v>
      </c>
      <c r="C618" s="53">
        <v>2017</v>
      </c>
      <c r="D618" s="60">
        <v>0.4</v>
      </c>
      <c r="E618" s="54">
        <v>638</v>
      </c>
      <c r="F618" s="55">
        <v>158</v>
      </c>
      <c r="G618" s="54">
        <v>706.82150999999999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/>
      <c r="BO618" s="16"/>
      <c r="BP618" s="16"/>
      <c r="BQ618" s="16"/>
      <c r="BR618" s="16"/>
      <c r="BS618" s="16"/>
      <c r="BT618" s="16"/>
      <c r="BU618" s="16"/>
      <c r="BV618" s="16"/>
      <c r="BW618" s="16"/>
      <c r="BX618" s="16"/>
      <c r="BY618" s="16"/>
      <c r="BZ618" s="16"/>
      <c r="CA618" s="16"/>
      <c r="CB618" s="16"/>
      <c r="CC618" s="16"/>
      <c r="CD618" s="16"/>
      <c r="CE618" s="16"/>
      <c r="CF618" s="16"/>
      <c r="CG618" s="16"/>
      <c r="CH618" s="16"/>
      <c r="CI618" s="16"/>
      <c r="CJ618" s="16"/>
      <c r="CK618" s="16"/>
      <c r="CL618" s="16"/>
      <c r="CM618" s="16"/>
      <c r="CN618" s="16"/>
      <c r="CO618" s="16"/>
      <c r="CP618" s="16"/>
      <c r="CQ618" s="16"/>
      <c r="CR618" s="16"/>
      <c r="CS618" s="16"/>
      <c r="CT618" s="16"/>
      <c r="CU618" s="16"/>
      <c r="CV618" s="16"/>
      <c r="CW618" s="16"/>
      <c r="CX618" s="16"/>
      <c r="CY618" s="16"/>
      <c r="CZ618" s="16"/>
      <c r="DA618" s="16"/>
      <c r="DB618" s="16"/>
      <c r="DC618" s="16"/>
      <c r="DD618" s="16"/>
      <c r="DE618" s="16"/>
      <c r="DF618" s="16"/>
      <c r="DG618" s="16"/>
      <c r="DH618" s="16"/>
      <c r="DI618" s="16"/>
      <c r="DJ618" s="16"/>
      <c r="DK618" s="16"/>
      <c r="DL618" s="16"/>
      <c r="DM618" s="16"/>
      <c r="DN618" s="16"/>
      <c r="DO618" s="16"/>
      <c r="DP618" s="16"/>
      <c r="DQ618" s="16"/>
      <c r="DR618" s="16"/>
      <c r="DS618" s="16"/>
      <c r="DT618" s="16"/>
      <c r="DU618" s="16"/>
      <c r="DV618" s="16"/>
      <c r="DW618" s="16"/>
      <c r="DX618" s="16"/>
      <c r="DY618" s="16"/>
    </row>
    <row r="619" spans="1:129" s="27" customFormat="1" ht="16.5" x14ac:dyDescent="0.25">
      <c r="A619" s="51"/>
      <c r="B619" s="59" t="s">
        <v>466</v>
      </c>
      <c r="C619" s="53">
        <v>2017</v>
      </c>
      <c r="D619" s="60">
        <v>0.4</v>
      </c>
      <c r="E619" s="54">
        <v>231</v>
      </c>
      <c r="F619" s="55">
        <v>158</v>
      </c>
      <c r="G619" s="54">
        <v>572.26550999999995</v>
      </c>
    </row>
    <row r="620" spans="1:129" s="27" customFormat="1" ht="16.5" x14ac:dyDescent="0.25">
      <c r="A620" s="51"/>
      <c r="B620" s="59" t="s">
        <v>467</v>
      </c>
      <c r="C620" s="53">
        <v>2017</v>
      </c>
      <c r="D620" s="60">
        <v>0.4</v>
      </c>
      <c r="E620" s="54">
        <v>44</v>
      </c>
      <c r="F620" s="55">
        <v>158</v>
      </c>
      <c r="G620" s="54">
        <v>85.884850000000014</v>
      </c>
    </row>
    <row r="621" spans="1:129" s="27" customFormat="1" ht="16.5" x14ac:dyDescent="0.25">
      <c r="A621" s="51"/>
      <c r="B621" s="59" t="s">
        <v>468</v>
      </c>
      <c r="C621" s="53">
        <v>2017</v>
      </c>
      <c r="D621" s="60">
        <v>0.4</v>
      </c>
      <c r="E621" s="54">
        <v>163</v>
      </c>
      <c r="F621" s="55">
        <v>158</v>
      </c>
      <c r="G621" s="54">
        <v>312.73174999999998</v>
      </c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/>
      <c r="BO621" s="16"/>
      <c r="BP621" s="16"/>
      <c r="BQ621" s="16"/>
      <c r="BR621" s="16"/>
      <c r="BS621" s="16"/>
      <c r="BT621" s="16"/>
      <c r="BU621" s="16"/>
      <c r="BV621" s="16"/>
      <c r="BW621" s="16"/>
      <c r="BX621" s="16"/>
      <c r="BY621" s="16"/>
      <c r="BZ621" s="16"/>
      <c r="CA621" s="16"/>
      <c r="CB621" s="16"/>
      <c r="CC621" s="16"/>
      <c r="CD621" s="16"/>
      <c r="CE621" s="16"/>
      <c r="CF621" s="16"/>
      <c r="CG621" s="16"/>
      <c r="CH621" s="16"/>
      <c r="CI621" s="16"/>
      <c r="CJ621" s="16"/>
      <c r="CK621" s="16"/>
      <c r="CL621" s="16"/>
      <c r="CM621" s="16"/>
      <c r="CN621" s="16"/>
      <c r="CO621" s="16"/>
      <c r="CP621" s="16"/>
      <c r="CQ621" s="16"/>
      <c r="CR621" s="16"/>
      <c r="CS621" s="16"/>
      <c r="CT621" s="16"/>
      <c r="CU621" s="16"/>
      <c r="CV621" s="16"/>
      <c r="CW621" s="16"/>
      <c r="CX621" s="16"/>
      <c r="CY621" s="16"/>
      <c r="CZ621" s="16"/>
      <c r="DA621" s="16"/>
      <c r="DB621" s="16"/>
      <c r="DC621" s="16"/>
      <c r="DD621" s="16"/>
      <c r="DE621" s="16"/>
      <c r="DF621" s="16"/>
      <c r="DG621" s="16"/>
      <c r="DH621" s="16"/>
      <c r="DI621" s="16"/>
      <c r="DJ621" s="16"/>
      <c r="DK621" s="16"/>
      <c r="DL621" s="16"/>
      <c r="DM621" s="16"/>
      <c r="DN621" s="16"/>
      <c r="DO621" s="16"/>
      <c r="DP621" s="16"/>
      <c r="DQ621" s="16"/>
      <c r="DR621" s="16"/>
      <c r="DS621" s="16"/>
      <c r="DT621" s="16"/>
      <c r="DU621" s="16"/>
      <c r="DV621" s="16"/>
      <c r="DW621" s="16"/>
      <c r="DX621" s="16"/>
      <c r="DY621" s="16"/>
    </row>
    <row r="622" spans="1:129" s="27" customFormat="1" ht="16.5" x14ac:dyDescent="0.25">
      <c r="A622" s="51"/>
      <c r="B622" s="59" t="s">
        <v>469</v>
      </c>
      <c r="C622" s="53">
        <v>2017</v>
      </c>
      <c r="D622" s="60">
        <v>0.4</v>
      </c>
      <c r="E622" s="54">
        <v>80</v>
      </c>
      <c r="F622" s="55">
        <v>158</v>
      </c>
      <c r="G622" s="54">
        <v>78.275170000000003</v>
      </c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/>
      <c r="BO622" s="16"/>
      <c r="BP622" s="16"/>
      <c r="BQ622" s="16"/>
      <c r="BR622" s="16"/>
      <c r="BS622" s="16"/>
      <c r="BT622" s="16"/>
      <c r="BU622" s="16"/>
      <c r="BV622" s="16"/>
      <c r="BW622" s="16"/>
      <c r="BX622" s="16"/>
      <c r="BY622" s="16"/>
      <c r="BZ622" s="16"/>
      <c r="CA622" s="16"/>
      <c r="CB622" s="16"/>
      <c r="CC622" s="16"/>
      <c r="CD622" s="16"/>
      <c r="CE622" s="16"/>
      <c r="CF622" s="16"/>
      <c r="CG622" s="16"/>
      <c r="CH622" s="16"/>
      <c r="CI622" s="16"/>
      <c r="CJ622" s="16"/>
      <c r="CK622" s="16"/>
      <c r="CL622" s="16"/>
      <c r="CM622" s="16"/>
      <c r="CN622" s="16"/>
      <c r="CO622" s="16"/>
      <c r="CP622" s="16"/>
      <c r="CQ622" s="16"/>
      <c r="CR622" s="16"/>
      <c r="CS622" s="16"/>
      <c r="CT622" s="16"/>
      <c r="CU622" s="16"/>
      <c r="CV622" s="16"/>
      <c r="CW622" s="16"/>
      <c r="CX622" s="16"/>
      <c r="CY622" s="16"/>
      <c r="CZ622" s="16"/>
      <c r="DA622" s="16"/>
      <c r="DB622" s="16"/>
      <c r="DC622" s="16"/>
      <c r="DD622" s="16"/>
      <c r="DE622" s="16"/>
      <c r="DF622" s="16"/>
      <c r="DG622" s="16"/>
      <c r="DH622" s="16"/>
      <c r="DI622" s="16"/>
      <c r="DJ622" s="16"/>
      <c r="DK622" s="16"/>
      <c r="DL622" s="16"/>
      <c r="DM622" s="16"/>
      <c r="DN622" s="16"/>
      <c r="DO622" s="16"/>
      <c r="DP622" s="16"/>
      <c r="DQ622" s="16"/>
      <c r="DR622" s="16"/>
      <c r="DS622" s="16"/>
      <c r="DT622" s="16"/>
      <c r="DU622" s="16"/>
      <c r="DV622" s="16"/>
      <c r="DW622" s="16"/>
      <c r="DX622" s="16"/>
      <c r="DY622" s="16"/>
    </row>
    <row r="623" spans="1:129" s="27" customFormat="1" ht="16.5" x14ac:dyDescent="0.25">
      <c r="A623" s="51"/>
      <c r="B623" s="59" t="s">
        <v>470</v>
      </c>
      <c r="C623" s="53">
        <v>2017</v>
      </c>
      <c r="D623" s="60">
        <v>0.4</v>
      </c>
      <c r="E623" s="54">
        <v>84</v>
      </c>
      <c r="F623" s="55">
        <v>158</v>
      </c>
      <c r="G623" s="54">
        <v>93.884070000000008</v>
      </c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/>
      <c r="BO623" s="16"/>
      <c r="BP623" s="16"/>
      <c r="BQ623" s="16"/>
      <c r="BR623" s="16"/>
      <c r="BS623" s="16"/>
      <c r="BT623" s="16"/>
      <c r="BU623" s="16"/>
      <c r="BV623" s="16"/>
      <c r="BW623" s="16"/>
      <c r="BX623" s="16"/>
      <c r="BY623" s="16"/>
      <c r="BZ623" s="16"/>
      <c r="CA623" s="16"/>
      <c r="CB623" s="16"/>
      <c r="CC623" s="16"/>
      <c r="CD623" s="16"/>
      <c r="CE623" s="16"/>
      <c r="CF623" s="16"/>
      <c r="CG623" s="16"/>
      <c r="CH623" s="16"/>
      <c r="CI623" s="16"/>
      <c r="CJ623" s="16"/>
      <c r="CK623" s="16"/>
      <c r="CL623" s="16"/>
      <c r="CM623" s="16"/>
      <c r="CN623" s="16"/>
      <c r="CO623" s="16"/>
      <c r="CP623" s="16"/>
      <c r="CQ623" s="16"/>
      <c r="CR623" s="16"/>
      <c r="CS623" s="16"/>
      <c r="CT623" s="16"/>
      <c r="CU623" s="16"/>
      <c r="CV623" s="16"/>
      <c r="CW623" s="16"/>
      <c r="CX623" s="16"/>
      <c r="CY623" s="16"/>
      <c r="CZ623" s="16"/>
      <c r="DA623" s="16"/>
      <c r="DB623" s="16"/>
      <c r="DC623" s="16"/>
      <c r="DD623" s="16"/>
      <c r="DE623" s="16"/>
      <c r="DF623" s="16"/>
      <c r="DG623" s="16"/>
      <c r="DH623" s="16"/>
      <c r="DI623" s="16"/>
      <c r="DJ623" s="16"/>
      <c r="DK623" s="16"/>
      <c r="DL623" s="16"/>
      <c r="DM623" s="16"/>
      <c r="DN623" s="16"/>
      <c r="DO623" s="16"/>
      <c r="DP623" s="16"/>
      <c r="DQ623" s="16"/>
      <c r="DR623" s="16"/>
      <c r="DS623" s="16"/>
      <c r="DT623" s="16"/>
      <c r="DU623" s="16"/>
      <c r="DV623" s="16"/>
      <c r="DW623" s="16"/>
      <c r="DX623" s="16"/>
      <c r="DY623" s="16"/>
    </row>
    <row r="624" spans="1:129" s="27" customFormat="1" ht="16.5" x14ac:dyDescent="0.25">
      <c r="A624" s="51"/>
      <c r="B624" s="59" t="s">
        <v>471</v>
      </c>
      <c r="C624" s="53">
        <v>2017</v>
      </c>
      <c r="D624" s="60">
        <v>0.4</v>
      </c>
      <c r="E624" s="54">
        <v>280</v>
      </c>
      <c r="F624" s="55">
        <v>158</v>
      </c>
      <c r="G624" s="54">
        <v>167.88753</v>
      </c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/>
      <c r="BO624" s="16"/>
      <c r="BP624" s="16"/>
      <c r="BQ624" s="16"/>
      <c r="BR624" s="16"/>
      <c r="BS624" s="16"/>
      <c r="BT624" s="16"/>
      <c r="BU624" s="16"/>
      <c r="BV624" s="16"/>
      <c r="BW624" s="16"/>
      <c r="BX624" s="16"/>
      <c r="BY624" s="16"/>
      <c r="BZ624" s="16"/>
      <c r="CA624" s="16"/>
      <c r="CB624" s="16"/>
      <c r="CC624" s="16"/>
      <c r="CD624" s="16"/>
      <c r="CE624" s="16"/>
      <c r="CF624" s="16"/>
      <c r="CG624" s="16"/>
      <c r="CH624" s="16"/>
      <c r="CI624" s="16"/>
      <c r="CJ624" s="16"/>
      <c r="CK624" s="16"/>
      <c r="CL624" s="16"/>
      <c r="CM624" s="16"/>
      <c r="CN624" s="16"/>
      <c r="CO624" s="16"/>
      <c r="CP624" s="16"/>
      <c r="CQ624" s="16"/>
      <c r="CR624" s="16"/>
      <c r="CS624" s="16"/>
      <c r="CT624" s="16"/>
      <c r="CU624" s="16"/>
      <c r="CV624" s="16"/>
      <c r="CW624" s="16"/>
      <c r="CX624" s="16"/>
      <c r="CY624" s="16"/>
      <c r="CZ624" s="16"/>
      <c r="DA624" s="16"/>
      <c r="DB624" s="16"/>
      <c r="DC624" s="16"/>
      <c r="DD624" s="16"/>
      <c r="DE624" s="16"/>
      <c r="DF624" s="16"/>
      <c r="DG624" s="16"/>
      <c r="DH624" s="16"/>
      <c r="DI624" s="16"/>
      <c r="DJ624" s="16"/>
      <c r="DK624" s="16"/>
      <c r="DL624" s="16"/>
      <c r="DM624" s="16"/>
      <c r="DN624" s="16"/>
      <c r="DO624" s="16"/>
      <c r="DP624" s="16"/>
      <c r="DQ624" s="16"/>
      <c r="DR624" s="16"/>
      <c r="DS624" s="16"/>
      <c r="DT624" s="16"/>
      <c r="DU624" s="16"/>
      <c r="DV624" s="16"/>
      <c r="DW624" s="16"/>
      <c r="DX624" s="16"/>
      <c r="DY624" s="16"/>
    </row>
    <row r="625" spans="1:129" s="27" customFormat="1" ht="16.5" x14ac:dyDescent="0.25">
      <c r="A625" s="51"/>
      <c r="B625" s="59" t="s">
        <v>472</v>
      </c>
      <c r="C625" s="53">
        <v>2017</v>
      </c>
      <c r="D625" s="60">
        <v>0.4</v>
      </c>
      <c r="E625" s="54">
        <v>235</v>
      </c>
      <c r="F625" s="55">
        <v>158</v>
      </c>
      <c r="G625" s="54">
        <v>281.09703000000002</v>
      </c>
    </row>
    <row r="626" spans="1:129" s="27" customFormat="1" ht="16.5" x14ac:dyDescent="0.25">
      <c r="A626" s="51"/>
      <c r="B626" s="59" t="s">
        <v>473</v>
      </c>
      <c r="C626" s="53">
        <v>2017</v>
      </c>
      <c r="D626" s="60">
        <v>0.4</v>
      </c>
      <c r="E626" s="54">
        <v>132</v>
      </c>
      <c r="F626" s="55">
        <v>158</v>
      </c>
      <c r="G626" s="54">
        <v>248.62365</v>
      </c>
    </row>
    <row r="627" spans="1:129" s="27" customFormat="1" ht="16.5" x14ac:dyDescent="0.25">
      <c r="A627" s="51"/>
      <c r="B627" s="59" t="s">
        <v>474</v>
      </c>
      <c r="C627" s="53">
        <v>2017</v>
      </c>
      <c r="D627" s="60">
        <v>0.4</v>
      </c>
      <c r="E627" s="54">
        <v>55</v>
      </c>
      <c r="F627" s="55">
        <v>158</v>
      </c>
      <c r="G627" s="54">
        <v>106.52937</v>
      </c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  <c r="BF627" s="16"/>
      <c r="BG627" s="16"/>
      <c r="BH627" s="16"/>
      <c r="BI627" s="16"/>
      <c r="BJ627" s="16"/>
      <c r="BK627" s="16"/>
      <c r="BL627" s="16"/>
      <c r="BM627" s="16"/>
      <c r="BN627" s="16"/>
      <c r="BO627" s="16"/>
      <c r="BP627" s="16"/>
      <c r="BQ627" s="16"/>
      <c r="BR627" s="16"/>
      <c r="BS627" s="16"/>
      <c r="BT627" s="16"/>
      <c r="BU627" s="16"/>
      <c r="BV627" s="16"/>
      <c r="BW627" s="16"/>
      <c r="BX627" s="16"/>
      <c r="BY627" s="16"/>
      <c r="BZ627" s="16"/>
      <c r="CA627" s="16"/>
      <c r="CB627" s="16"/>
      <c r="CC627" s="16"/>
      <c r="CD627" s="16"/>
      <c r="CE627" s="16"/>
      <c r="CF627" s="16"/>
      <c r="CG627" s="16"/>
      <c r="CH627" s="16"/>
      <c r="CI627" s="16"/>
      <c r="CJ627" s="16"/>
      <c r="CK627" s="16"/>
      <c r="CL627" s="16"/>
      <c r="CM627" s="16"/>
      <c r="CN627" s="16"/>
      <c r="CO627" s="16"/>
      <c r="CP627" s="16"/>
      <c r="CQ627" s="16"/>
      <c r="CR627" s="16"/>
      <c r="CS627" s="16"/>
      <c r="CT627" s="16"/>
      <c r="CU627" s="16"/>
      <c r="CV627" s="16"/>
      <c r="CW627" s="16"/>
      <c r="CX627" s="16"/>
      <c r="CY627" s="16"/>
      <c r="CZ627" s="16"/>
      <c r="DA627" s="16"/>
      <c r="DB627" s="16"/>
      <c r="DC627" s="16"/>
      <c r="DD627" s="16"/>
      <c r="DE627" s="16"/>
      <c r="DF627" s="16"/>
      <c r="DG627" s="16"/>
      <c r="DH627" s="16"/>
      <c r="DI627" s="16"/>
      <c r="DJ627" s="16"/>
      <c r="DK627" s="16"/>
      <c r="DL627" s="16"/>
      <c r="DM627" s="16"/>
      <c r="DN627" s="16"/>
      <c r="DO627" s="16"/>
      <c r="DP627" s="16"/>
      <c r="DQ627" s="16"/>
      <c r="DR627" s="16"/>
      <c r="DS627" s="16"/>
      <c r="DT627" s="16"/>
      <c r="DU627" s="16"/>
      <c r="DV627" s="16"/>
      <c r="DW627" s="16"/>
      <c r="DX627" s="16"/>
      <c r="DY627" s="16"/>
    </row>
    <row r="628" spans="1:129" s="27" customFormat="1" ht="16.5" x14ac:dyDescent="0.25">
      <c r="A628" s="51"/>
      <c r="B628" s="59" t="s">
        <v>475</v>
      </c>
      <c r="C628" s="53">
        <v>2017</v>
      </c>
      <c r="D628" s="60">
        <v>0.4</v>
      </c>
      <c r="E628" s="54">
        <v>44</v>
      </c>
      <c r="F628" s="55">
        <v>158</v>
      </c>
      <c r="G628" s="54">
        <v>106.91445999999999</v>
      </c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  <c r="BC628" s="16"/>
      <c r="BD628" s="16"/>
      <c r="BE628" s="16"/>
      <c r="BF628" s="16"/>
      <c r="BG628" s="16"/>
      <c r="BH628" s="16"/>
      <c r="BI628" s="16"/>
      <c r="BJ628" s="16"/>
      <c r="BK628" s="16"/>
      <c r="BL628" s="16"/>
      <c r="BM628" s="16"/>
      <c r="BN628" s="16"/>
      <c r="BO628" s="16"/>
      <c r="BP628" s="16"/>
      <c r="BQ628" s="16"/>
      <c r="BR628" s="16"/>
      <c r="BS628" s="16"/>
      <c r="BT628" s="16"/>
      <c r="BU628" s="16"/>
      <c r="BV628" s="16"/>
      <c r="BW628" s="16"/>
      <c r="BX628" s="16"/>
      <c r="BY628" s="16"/>
      <c r="BZ628" s="16"/>
      <c r="CA628" s="16"/>
      <c r="CB628" s="16"/>
      <c r="CC628" s="16"/>
      <c r="CD628" s="16"/>
      <c r="CE628" s="16"/>
      <c r="CF628" s="16"/>
      <c r="CG628" s="16"/>
      <c r="CH628" s="16"/>
      <c r="CI628" s="16"/>
      <c r="CJ628" s="16"/>
      <c r="CK628" s="16"/>
      <c r="CL628" s="16"/>
      <c r="CM628" s="16"/>
      <c r="CN628" s="16"/>
      <c r="CO628" s="16"/>
      <c r="CP628" s="16"/>
      <c r="CQ628" s="16"/>
      <c r="CR628" s="16"/>
      <c r="CS628" s="16"/>
      <c r="CT628" s="16"/>
      <c r="CU628" s="16"/>
      <c r="CV628" s="16"/>
      <c r="CW628" s="16"/>
      <c r="CX628" s="16"/>
      <c r="CY628" s="16"/>
      <c r="CZ628" s="16"/>
      <c r="DA628" s="16"/>
      <c r="DB628" s="16"/>
      <c r="DC628" s="16"/>
      <c r="DD628" s="16"/>
      <c r="DE628" s="16"/>
      <c r="DF628" s="16"/>
      <c r="DG628" s="16"/>
      <c r="DH628" s="16"/>
      <c r="DI628" s="16"/>
      <c r="DJ628" s="16"/>
      <c r="DK628" s="16"/>
      <c r="DL628" s="16"/>
      <c r="DM628" s="16"/>
      <c r="DN628" s="16"/>
      <c r="DO628" s="16"/>
      <c r="DP628" s="16"/>
      <c r="DQ628" s="16"/>
      <c r="DR628" s="16"/>
      <c r="DS628" s="16"/>
      <c r="DT628" s="16"/>
      <c r="DU628" s="16"/>
      <c r="DV628" s="16"/>
      <c r="DW628" s="16"/>
      <c r="DX628" s="16"/>
      <c r="DY628" s="16"/>
    </row>
    <row r="629" spans="1:129" s="27" customFormat="1" ht="16.5" x14ac:dyDescent="0.25">
      <c r="A629" s="51"/>
      <c r="B629" s="59" t="s">
        <v>476</v>
      </c>
      <c r="C629" s="53">
        <v>2017</v>
      </c>
      <c r="D629" s="60">
        <v>0.4</v>
      </c>
      <c r="E629" s="54">
        <v>67</v>
      </c>
      <c r="F629" s="55">
        <v>158</v>
      </c>
      <c r="G629" s="54">
        <v>76.428730000000002</v>
      </c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/>
      <c r="BO629" s="16"/>
      <c r="BP629" s="16"/>
      <c r="BQ629" s="16"/>
      <c r="BR629" s="16"/>
      <c r="BS629" s="16"/>
      <c r="BT629" s="16"/>
      <c r="BU629" s="16"/>
      <c r="BV629" s="16"/>
      <c r="BW629" s="16"/>
      <c r="BX629" s="16"/>
      <c r="BY629" s="16"/>
      <c r="BZ629" s="16"/>
      <c r="CA629" s="16"/>
      <c r="CB629" s="16"/>
      <c r="CC629" s="16"/>
      <c r="CD629" s="16"/>
      <c r="CE629" s="16"/>
      <c r="CF629" s="16"/>
      <c r="CG629" s="16"/>
      <c r="CH629" s="16"/>
      <c r="CI629" s="16"/>
      <c r="CJ629" s="16"/>
      <c r="CK629" s="16"/>
      <c r="CL629" s="16"/>
      <c r="CM629" s="16"/>
      <c r="CN629" s="16"/>
      <c r="CO629" s="16"/>
      <c r="CP629" s="16"/>
      <c r="CQ629" s="16"/>
      <c r="CR629" s="16"/>
      <c r="CS629" s="16"/>
      <c r="CT629" s="16"/>
      <c r="CU629" s="16"/>
      <c r="CV629" s="16"/>
      <c r="CW629" s="16"/>
      <c r="CX629" s="16"/>
      <c r="CY629" s="16"/>
      <c r="CZ629" s="16"/>
      <c r="DA629" s="16"/>
      <c r="DB629" s="16"/>
      <c r="DC629" s="16"/>
      <c r="DD629" s="16"/>
      <c r="DE629" s="16"/>
      <c r="DF629" s="16"/>
      <c r="DG629" s="16"/>
      <c r="DH629" s="16"/>
      <c r="DI629" s="16"/>
      <c r="DJ629" s="16"/>
      <c r="DK629" s="16"/>
      <c r="DL629" s="16"/>
      <c r="DM629" s="16"/>
      <c r="DN629" s="16"/>
      <c r="DO629" s="16"/>
      <c r="DP629" s="16"/>
      <c r="DQ629" s="16"/>
      <c r="DR629" s="16"/>
      <c r="DS629" s="16"/>
      <c r="DT629" s="16"/>
      <c r="DU629" s="16"/>
      <c r="DV629" s="16"/>
      <c r="DW629" s="16"/>
      <c r="DX629" s="16"/>
      <c r="DY629" s="16"/>
    </row>
    <row r="630" spans="1:129" s="27" customFormat="1" ht="16.5" x14ac:dyDescent="0.25">
      <c r="A630" s="51"/>
      <c r="B630" s="59" t="s">
        <v>477</v>
      </c>
      <c r="C630" s="53">
        <v>2017</v>
      </c>
      <c r="D630" s="60">
        <v>0.4</v>
      </c>
      <c r="E630" s="54">
        <v>35</v>
      </c>
      <c r="F630" s="55">
        <v>158</v>
      </c>
      <c r="G630" s="54">
        <v>82.071760000000012</v>
      </c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/>
      <c r="BO630" s="16"/>
      <c r="BP630" s="16"/>
      <c r="BQ630" s="16"/>
      <c r="BR630" s="16"/>
      <c r="BS630" s="16"/>
      <c r="BT630" s="16"/>
      <c r="BU630" s="16"/>
      <c r="BV630" s="16"/>
      <c r="BW630" s="16"/>
      <c r="BX630" s="16"/>
      <c r="BY630" s="16"/>
      <c r="BZ630" s="16"/>
      <c r="CA630" s="16"/>
      <c r="CB630" s="16"/>
      <c r="CC630" s="16"/>
      <c r="CD630" s="16"/>
      <c r="CE630" s="16"/>
      <c r="CF630" s="16"/>
      <c r="CG630" s="16"/>
      <c r="CH630" s="16"/>
      <c r="CI630" s="16"/>
      <c r="CJ630" s="16"/>
      <c r="CK630" s="16"/>
      <c r="CL630" s="16"/>
      <c r="CM630" s="16"/>
      <c r="CN630" s="16"/>
      <c r="CO630" s="16"/>
      <c r="CP630" s="16"/>
      <c r="CQ630" s="16"/>
      <c r="CR630" s="16"/>
      <c r="CS630" s="16"/>
      <c r="CT630" s="16"/>
      <c r="CU630" s="16"/>
      <c r="CV630" s="16"/>
      <c r="CW630" s="16"/>
      <c r="CX630" s="16"/>
      <c r="CY630" s="16"/>
      <c r="CZ630" s="16"/>
      <c r="DA630" s="16"/>
      <c r="DB630" s="16"/>
      <c r="DC630" s="16"/>
      <c r="DD630" s="16"/>
      <c r="DE630" s="16"/>
      <c r="DF630" s="16"/>
      <c r="DG630" s="16"/>
      <c r="DH630" s="16"/>
      <c r="DI630" s="16"/>
      <c r="DJ630" s="16"/>
      <c r="DK630" s="16"/>
      <c r="DL630" s="16"/>
      <c r="DM630" s="16"/>
      <c r="DN630" s="16"/>
      <c r="DO630" s="16"/>
      <c r="DP630" s="16"/>
      <c r="DQ630" s="16"/>
      <c r="DR630" s="16"/>
      <c r="DS630" s="16"/>
      <c r="DT630" s="16"/>
      <c r="DU630" s="16"/>
      <c r="DV630" s="16"/>
      <c r="DW630" s="16"/>
      <c r="DX630" s="16"/>
      <c r="DY630" s="16"/>
    </row>
    <row r="631" spans="1:129" s="27" customFormat="1" ht="16.5" x14ac:dyDescent="0.25">
      <c r="A631" s="51"/>
      <c r="B631" s="59" t="s">
        <v>478</v>
      </c>
      <c r="C631" s="53">
        <v>2017</v>
      </c>
      <c r="D631" s="60">
        <v>0.4</v>
      </c>
      <c r="E631" s="54">
        <v>32</v>
      </c>
      <c r="F631" s="55">
        <v>158</v>
      </c>
      <c r="G631" s="54">
        <v>62.751940000000005</v>
      </c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/>
      <c r="BO631" s="16"/>
      <c r="BP631" s="16"/>
      <c r="BQ631" s="16"/>
      <c r="BR631" s="16"/>
      <c r="BS631" s="16"/>
      <c r="BT631" s="16"/>
      <c r="BU631" s="16"/>
      <c r="BV631" s="16"/>
      <c r="BW631" s="16"/>
      <c r="BX631" s="16"/>
      <c r="BY631" s="16"/>
      <c r="BZ631" s="16"/>
      <c r="CA631" s="16"/>
      <c r="CB631" s="16"/>
      <c r="CC631" s="16"/>
      <c r="CD631" s="16"/>
      <c r="CE631" s="16"/>
      <c r="CF631" s="16"/>
      <c r="CG631" s="16"/>
      <c r="CH631" s="16"/>
      <c r="CI631" s="16"/>
      <c r="CJ631" s="16"/>
      <c r="CK631" s="16"/>
      <c r="CL631" s="16"/>
      <c r="CM631" s="16"/>
      <c r="CN631" s="16"/>
      <c r="CO631" s="16"/>
      <c r="CP631" s="16"/>
      <c r="CQ631" s="16"/>
      <c r="CR631" s="16"/>
      <c r="CS631" s="16"/>
      <c r="CT631" s="16"/>
      <c r="CU631" s="16"/>
      <c r="CV631" s="16"/>
      <c r="CW631" s="16"/>
      <c r="CX631" s="16"/>
      <c r="CY631" s="16"/>
      <c r="CZ631" s="16"/>
      <c r="DA631" s="16"/>
      <c r="DB631" s="16"/>
      <c r="DC631" s="16"/>
      <c r="DD631" s="16"/>
      <c r="DE631" s="16"/>
      <c r="DF631" s="16"/>
      <c r="DG631" s="16"/>
      <c r="DH631" s="16"/>
      <c r="DI631" s="16"/>
      <c r="DJ631" s="16"/>
      <c r="DK631" s="16"/>
      <c r="DL631" s="16"/>
      <c r="DM631" s="16"/>
      <c r="DN631" s="16"/>
      <c r="DO631" s="16"/>
      <c r="DP631" s="16"/>
      <c r="DQ631" s="16"/>
      <c r="DR631" s="16"/>
      <c r="DS631" s="16"/>
      <c r="DT631" s="16"/>
      <c r="DU631" s="16"/>
      <c r="DV631" s="16"/>
      <c r="DW631" s="16"/>
      <c r="DX631" s="16"/>
      <c r="DY631" s="16"/>
    </row>
    <row r="632" spans="1:129" s="27" customFormat="1" ht="16.5" x14ac:dyDescent="0.25">
      <c r="A632" s="51"/>
      <c r="B632" s="59" t="s">
        <v>479</v>
      </c>
      <c r="C632" s="53">
        <v>2017</v>
      </c>
      <c r="D632" s="60">
        <v>0.4</v>
      </c>
      <c r="E632" s="54">
        <v>1145</v>
      </c>
      <c r="F632" s="55">
        <v>158</v>
      </c>
      <c r="G632" s="54">
        <v>1433.0940900000001</v>
      </c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/>
      <c r="BO632" s="16"/>
      <c r="BP632" s="16"/>
      <c r="BQ632" s="16"/>
      <c r="BR632" s="16"/>
      <c r="BS632" s="16"/>
      <c r="BT632" s="16"/>
      <c r="BU632" s="16"/>
      <c r="BV632" s="16"/>
      <c r="BW632" s="16"/>
      <c r="BX632" s="16"/>
      <c r="BY632" s="16"/>
      <c r="BZ632" s="16"/>
      <c r="CA632" s="16"/>
      <c r="CB632" s="16"/>
      <c r="CC632" s="16"/>
      <c r="CD632" s="16"/>
      <c r="CE632" s="16"/>
      <c r="CF632" s="16"/>
      <c r="CG632" s="16"/>
      <c r="CH632" s="16"/>
      <c r="CI632" s="16"/>
      <c r="CJ632" s="16"/>
      <c r="CK632" s="16"/>
      <c r="CL632" s="16"/>
      <c r="CM632" s="16"/>
      <c r="CN632" s="16"/>
      <c r="CO632" s="16"/>
      <c r="CP632" s="16"/>
      <c r="CQ632" s="16"/>
      <c r="CR632" s="16"/>
      <c r="CS632" s="16"/>
      <c r="CT632" s="16"/>
      <c r="CU632" s="16"/>
      <c r="CV632" s="16"/>
      <c r="CW632" s="16"/>
      <c r="CX632" s="16"/>
      <c r="CY632" s="16"/>
      <c r="CZ632" s="16"/>
      <c r="DA632" s="16"/>
      <c r="DB632" s="16"/>
      <c r="DC632" s="16"/>
      <c r="DD632" s="16"/>
      <c r="DE632" s="16"/>
      <c r="DF632" s="16"/>
      <c r="DG632" s="16"/>
      <c r="DH632" s="16"/>
      <c r="DI632" s="16"/>
      <c r="DJ632" s="16"/>
      <c r="DK632" s="16"/>
      <c r="DL632" s="16"/>
      <c r="DM632" s="16"/>
      <c r="DN632" s="16"/>
      <c r="DO632" s="16"/>
      <c r="DP632" s="16"/>
      <c r="DQ632" s="16"/>
      <c r="DR632" s="16"/>
      <c r="DS632" s="16"/>
      <c r="DT632" s="16"/>
      <c r="DU632" s="16"/>
      <c r="DV632" s="16"/>
      <c r="DW632" s="16"/>
      <c r="DX632" s="16"/>
      <c r="DY632" s="16"/>
    </row>
    <row r="633" spans="1:129" s="27" customFormat="1" ht="16.5" x14ac:dyDescent="0.25">
      <c r="A633" s="51"/>
      <c r="B633" s="59" t="s">
        <v>480</v>
      </c>
      <c r="C633" s="53">
        <v>2017</v>
      </c>
      <c r="D633" s="60">
        <v>0.4</v>
      </c>
      <c r="E633" s="54">
        <v>37</v>
      </c>
      <c r="F633" s="55">
        <v>158</v>
      </c>
      <c r="G633" s="54">
        <v>83.974990000000005</v>
      </c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  <c r="BR633" s="16"/>
      <c r="BS633" s="16"/>
      <c r="BT633" s="16"/>
      <c r="BU633" s="16"/>
      <c r="BV633" s="16"/>
      <c r="BW633" s="16"/>
      <c r="BX633" s="16"/>
      <c r="BY633" s="16"/>
      <c r="BZ633" s="16"/>
      <c r="CA633" s="16"/>
      <c r="CB633" s="16"/>
      <c r="CC633" s="16"/>
      <c r="CD633" s="16"/>
      <c r="CE633" s="16"/>
      <c r="CF633" s="16"/>
      <c r="CG633" s="16"/>
      <c r="CH633" s="16"/>
      <c r="CI633" s="16"/>
      <c r="CJ633" s="16"/>
      <c r="CK633" s="16"/>
      <c r="CL633" s="16"/>
      <c r="CM633" s="16"/>
      <c r="CN633" s="16"/>
      <c r="CO633" s="16"/>
      <c r="CP633" s="16"/>
      <c r="CQ633" s="16"/>
      <c r="CR633" s="16"/>
      <c r="CS633" s="16"/>
      <c r="CT633" s="16"/>
      <c r="CU633" s="16"/>
      <c r="CV633" s="16"/>
      <c r="CW633" s="16"/>
      <c r="CX633" s="16"/>
      <c r="CY633" s="16"/>
      <c r="CZ633" s="16"/>
      <c r="DA633" s="16"/>
      <c r="DB633" s="16"/>
      <c r="DC633" s="16"/>
      <c r="DD633" s="16"/>
      <c r="DE633" s="16"/>
      <c r="DF633" s="16"/>
      <c r="DG633" s="16"/>
      <c r="DH633" s="16"/>
      <c r="DI633" s="16"/>
      <c r="DJ633" s="16"/>
      <c r="DK633" s="16"/>
      <c r="DL633" s="16"/>
      <c r="DM633" s="16"/>
      <c r="DN633" s="16"/>
      <c r="DO633" s="16"/>
      <c r="DP633" s="16"/>
      <c r="DQ633" s="16"/>
      <c r="DR633" s="16"/>
      <c r="DS633" s="16"/>
      <c r="DT633" s="16"/>
      <c r="DU633" s="16"/>
      <c r="DV633" s="16"/>
      <c r="DW633" s="16"/>
      <c r="DX633" s="16"/>
      <c r="DY633" s="16"/>
    </row>
    <row r="634" spans="1:129" s="27" customFormat="1" ht="16.5" x14ac:dyDescent="0.25">
      <c r="A634" s="51"/>
      <c r="B634" s="59" t="s">
        <v>481</v>
      </c>
      <c r="C634" s="53">
        <v>2017</v>
      </c>
      <c r="D634" s="60">
        <v>0.4</v>
      </c>
      <c r="E634" s="54">
        <v>114</v>
      </c>
      <c r="F634" s="55">
        <v>158</v>
      </c>
      <c r="G634" s="54">
        <v>135.89313000000001</v>
      </c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/>
      <c r="BO634" s="16"/>
      <c r="BP634" s="16"/>
      <c r="BQ634" s="16"/>
      <c r="BR634" s="16"/>
      <c r="BS634" s="16"/>
      <c r="BT634" s="16"/>
      <c r="BU634" s="16"/>
      <c r="BV634" s="16"/>
      <c r="BW634" s="16"/>
      <c r="BX634" s="16"/>
      <c r="BY634" s="16"/>
      <c r="BZ634" s="16"/>
      <c r="CA634" s="16"/>
      <c r="CB634" s="16"/>
      <c r="CC634" s="16"/>
      <c r="CD634" s="16"/>
      <c r="CE634" s="16"/>
      <c r="CF634" s="16"/>
      <c r="CG634" s="16"/>
      <c r="CH634" s="16"/>
      <c r="CI634" s="16"/>
      <c r="CJ634" s="16"/>
      <c r="CK634" s="16"/>
      <c r="CL634" s="16"/>
      <c r="CM634" s="16"/>
      <c r="CN634" s="16"/>
      <c r="CO634" s="16"/>
      <c r="CP634" s="16"/>
      <c r="CQ634" s="16"/>
      <c r="CR634" s="16"/>
      <c r="CS634" s="16"/>
      <c r="CT634" s="16"/>
      <c r="CU634" s="16"/>
      <c r="CV634" s="16"/>
      <c r="CW634" s="16"/>
      <c r="CX634" s="16"/>
      <c r="CY634" s="16"/>
      <c r="CZ634" s="16"/>
      <c r="DA634" s="16"/>
      <c r="DB634" s="16"/>
      <c r="DC634" s="16"/>
      <c r="DD634" s="16"/>
      <c r="DE634" s="16"/>
      <c r="DF634" s="16"/>
      <c r="DG634" s="16"/>
      <c r="DH634" s="16"/>
      <c r="DI634" s="16"/>
      <c r="DJ634" s="16"/>
      <c r="DK634" s="16"/>
      <c r="DL634" s="16"/>
      <c r="DM634" s="16"/>
      <c r="DN634" s="16"/>
      <c r="DO634" s="16"/>
      <c r="DP634" s="16"/>
      <c r="DQ634" s="16"/>
      <c r="DR634" s="16"/>
      <c r="DS634" s="16"/>
      <c r="DT634" s="16"/>
      <c r="DU634" s="16"/>
      <c r="DV634" s="16"/>
      <c r="DW634" s="16"/>
      <c r="DX634" s="16"/>
      <c r="DY634" s="16"/>
    </row>
    <row r="635" spans="1:129" s="27" customFormat="1" ht="16.5" x14ac:dyDescent="0.25">
      <c r="A635" s="51"/>
      <c r="B635" s="59" t="s">
        <v>482</v>
      </c>
      <c r="C635" s="53">
        <v>2017</v>
      </c>
      <c r="D635" s="60">
        <v>0.4</v>
      </c>
      <c r="E635" s="54">
        <v>45</v>
      </c>
      <c r="F635" s="55">
        <v>158</v>
      </c>
      <c r="G635" s="54">
        <v>72.749470000000002</v>
      </c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/>
      <c r="BO635" s="16"/>
      <c r="BP635" s="16"/>
      <c r="BQ635" s="16"/>
      <c r="BR635" s="16"/>
      <c r="BS635" s="16"/>
      <c r="BT635" s="16"/>
      <c r="BU635" s="16"/>
      <c r="BV635" s="16"/>
      <c r="BW635" s="16"/>
      <c r="BX635" s="16"/>
      <c r="BY635" s="16"/>
      <c r="BZ635" s="16"/>
      <c r="CA635" s="16"/>
      <c r="CB635" s="16"/>
      <c r="CC635" s="16"/>
      <c r="CD635" s="16"/>
      <c r="CE635" s="16"/>
      <c r="CF635" s="16"/>
      <c r="CG635" s="16"/>
      <c r="CH635" s="16"/>
      <c r="CI635" s="16"/>
      <c r="CJ635" s="16"/>
      <c r="CK635" s="16"/>
      <c r="CL635" s="16"/>
      <c r="CM635" s="16"/>
      <c r="CN635" s="16"/>
      <c r="CO635" s="16"/>
      <c r="CP635" s="16"/>
      <c r="CQ635" s="16"/>
      <c r="CR635" s="16"/>
      <c r="CS635" s="16"/>
      <c r="CT635" s="16"/>
      <c r="CU635" s="16"/>
      <c r="CV635" s="16"/>
      <c r="CW635" s="16"/>
      <c r="CX635" s="16"/>
      <c r="CY635" s="16"/>
      <c r="CZ635" s="16"/>
      <c r="DA635" s="16"/>
      <c r="DB635" s="16"/>
      <c r="DC635" s="16"/>
      <c r="DD635" s="16"/>
      <c r="DE635" s="16"/>
      <c r="DF635" s="16"/>
      <c r="DG635" s="16"/>
      <c r="DH635" s="16"/>
      <c r="DI635" s="16"/>
      <c r="DJ635" s="16"/>
      <c r="DK635" s="16"/>
      <c r="DL635" s="16"/>
      <c r="DM635" s="16"/>
      <c r="DN635" s="16"/>
      <c r="DO635" s="16"/>
      <c r="DP635" s="16"/>
      <c r="DQ635" s="16"/>
      <c r="DR635" s="16"/>
      <c r="DS635" s="16"/>
      <c r="DT635" s="16"/>
      <c r="DU635" s="16"/>
      <c r="DV635" s="16"/>
      <c r="DW635" s="16"/>
      <c r="DX635" s="16"/>
      <c r="DY635" s="16"/>
    </row>
    <row r="636" spans="1:129" s="27" customFormat="1" ht="16.5" x14ac:dyDescent="0.25">
      <c r="A636" s="51"/>
      <c r="B636" s="59" t="s">
        <v>483</v>
      </c>
      <c r="C636" s="53">
        <v>2017</v>
      </c>
      <c r="D636" s="60">
        <v>0.4</v>
      </c>
      <c r="E636" s="54">
        <v>114</v>
      </c>
      <c r="F636" s="55">
        <v>158</v>
      </c>
      <c r="G636" s="54">
        <v>193.10016000000002</v>
      </c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/>
      <c r="BO636" s="16"/>
      <c r="BP636" s="16"/>
      <c r="BQ636" s="16"/>
      <c r="BR636" s="16"/>
      <c r="BS636" s="16"/>
      <c r="BT636" s="16"/>
      <c r="BU636" s="16"/>
      <c r="BV636" s="16"/>
      <c r="BW636" s="16"/>
      <c r="BX636" s="16"/>
      <c r="BY636" s="16"/>
      <c r="BZ636" s="16"/>
      <c r="CA636" s="16"/>
      <c r="CB636" s="16"/>
      <c r="CC636" s="16"/>
      <c r="CD636" s="16"/>
      <c r="CE636" s="16"/>
      <c r="CF636" s="16"/>
      <c r="CG636" s="16"/>
      <c r="CH636" s="16"/>
      <c r="CI636" s="16"/>
      <c r="CJ636" s="16"/>
      <c r="CK636" s="16"/>
      <c r="CL636" s="16"/>
      <c r="CM636" s="16"/>
      <c r="CN636" s="16"/>
      <c r="CO636" s="16"/>
      <c r="CP636" s="16"/>
      <c r="CQ636" s="16"/>
      <c r="CR636" s="16"/>
      <c r="CS636" s="16"/>
      <c r="CT636" s="16"/>
      <c r="CU636" s="16"/>
      <c r="CV636" s="16"/>
      <c r="CW636" s="16"/>
      <c r="CX636" s="16"/>
      <c r="CY636" s="16"/>
      <c r="CZ636" s="16"/>
      <c r="DA636" s="16"/>
      <c r="DB636" s="16"/>
      <c r="DC636" s="16"/>
      <c r="DD636" s="16"/>
      <c r="DE636" s="16"/>
      <c r="DF636" s="16"/>
      <c r="DG636" s="16"/>
      <c r="DH636" s="16"/>
      <c r="DI636" s="16"/>
      <c r="DJ636" s="16"/>
      <c r="DK636" s="16"/>
      <c r="DL636" s="16"/>
      <c r="DM636" s="16"/>
      <c r="DN636" s="16"/>
      <c r="DO636" s="16"/>
      <c r="DP636" s="16"/>
      <c r="DQ636" s="16"/>
      <c r="DR636" s="16"/>
      <c r="DS636" s="16"/>
      <c r="DT636" s="16"/>
      <c r="DU636" s="16"/>
      <c r="DV636" s="16"/>
      <c r="DW636" s="16"/>
      <c r="DX636" s="16"/>
      <c r="DY636" s="16"/>
    </row>
    <row r="637" spans="1:129" s="27" customFormat="1" ht="16.5" x14ac:dyDescent="0.25">
      <c r="A637" s="51"/>
      <c r="B637" s="59" t="s">
        <v>484</v>
      </c>
      <c r="C637" s="53">
        <v>2017</v>
      </c>
      <c r="D637" s="60">
        <v>0.4</v>
      </c>
      <c r="E637" s="54">
        <v>160</v>
      </c>
      <c r="F637" s="55">
        <v>158</v>
      </c>
      <c r="G637" s="54">
        <v>191.83548000000002</v>
      </c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/>
      <c r="BO637" s="16"/>
      <c r="BP637" s="16"/>
      <c r="BQ637" s="16"/>
      <c r="BR637" s="16"/>
      <c r="BS637" s="16"/>
      <c r="BT637" s="16"/>
      <c r="BU637" s="16"/>
      <c r="BV637" s="16"/>
      <c r="BW637" s="16"/>
      <c r="BX637" s="16"/>
      <c r="BY637" s="16"/>
      <c r="BZ637" s="16"/>
      <c r="CA637" s="16"/>
      <c r="CB637" s="16"/>
      <c r="CC637" s="16"/>
      <c r="CD637" s="16"/>
      <c r="CE637" s="16"/>
      <c r="CF637" s="16"/>
      <c r="CG637" s="16"/>
      <c r="CH637" s="16"/>
      <c r="CI637" s="16"/>
      <c r="CJ637" s="16"/>
      <c r="CK637" s="16"/>
      <c r="CL637" s="16"/>
      <c r="CM637" s="16"/>
      <c r="CN637" s="16"/>
      <c r="CO637" s="16"/>
      <c r="CP637" s="16"/>
      <c r="CQ637" s="16"/>
      <c r="CR637" s="16"/>
      <c r="CS637" s="16"/>
      <c r="CT637" s="16"/>
      <c r="CU637" s="16"/>
      <c r="CV637" s="16"/>
      <c r="CW637" s="16"/>
      <c r="CX637" s="16"/>
      <c r="CY637" s="16"/>
      <c r="CZ637" s="16"/>
      <c r="DA637" s="16"/>
      <c r="DB637" s="16"/>
      <c r="DC637" s="16"/>
      <c r="DD637" s="16"/>
      <c r="DE637" s="16"/>
      <c r="DF637" s="16"/>
      <c r="DG637" s="16"/>
      <c r="DH637" s="16"/>
      <c r="DI637" s="16"/>
      <c r="DJ637" s="16"/>
      <c r="DK637" s="16"/>
      <c r="DL637" s="16"/>
      <c r="DM637" s="16"/>
      <c r="DN637" s="16"/>
      <c r="DO637" s="16"/>
      <c r="DP637" s="16"/>
      <c r="DQ637" s="16"/>
      <c r="DR637" s="16"/>
      <c r="DS637" s="16"/>
      <c r="DT637" s="16"/>
      <c r="DU637" s="16"/>
      <c r="DV637" s="16"/>
      <c r="DW637" s="16"/>
      <c r="DX637" s="16"/>
      <c r="DY637" s="16"/>
    </row>
    <row r="638" spans="1:129" s="27" customFormat="1" ht="16.5" x14ac:dyDescent="0.25">
      <c r="A638" s="51"/>
      <c r="B638" s="59" t="s">
        <v>485</v>
      </c>
      <c r="C638" s="53">
        <v>2017</v>
      </c>
      <c r="D638" s="60">
        <v>0.4</v>
      </c>
      <c r="E638" s="54">
        <v>62</v>
      </c>
      <c r="F638" s="55">
        <v>158</v>
      </c>
      <c r="G638" s="54">
        <v>108.57824000000001</v>
      </c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/>
      <c r="BO638" s="16"/>
      <c r="BP638" s="16"/>
      <c r="BQ638" s="16"/>
      <c r="BR638" s="16"/>
      <c r="BS638" s="16"/>
      <c r="BT638" s="16"/>
      <c r="BU638" s="16"/>
      <c r="BV638" s="16"/>
      <c r="BW638" s="16"/>
      <c r="BX638" s="16"/>
      <c r="BY638" s="16"/>
      <c r="BZ638" s="16"/>
      <c r="CA638" s="16"/>
      <c r="CB638" s="16"/>
      <c r="CC638" s="16"/>
      <c r="CD638" s="16"/>
      <c r="CE638" s="16"/>
      <c r="CF638" s="16"/>
      <c r="CG638" s="16"/>
      <c r="CH638" s="16"/>
      <c r="CI638" s="16"/>
      <c r="CJ638" s="16"/>
      <c r="CK638" s="16"/>
      <c r="CL638" s="16"/>
      <c r="CM638" s="16"/>
      <c r="CN638" s="16"/>
      <c r="CO638" s="16"/>
      <c r="CP638" s="16"/>
      <c r="CQ638" s="16"/>
      <c r="CR638" s="16"/>
      <c r="CS638" s="16"/>
      <c r="CT638" s="16"/>
      <c r="CU638" s="16"/>
      <c r="CV638" s="16"/>
      <c r="CW638" s="16"/>
      <c r="CX638" s="16"/>
      <c r="CY638" s="16"/>
      <c r="CZ638" s="16"/>
      <c r="DA638" s="16"/>
      <c r="DB638" s="16"/>
      <c r="DC638" s="16"/>
      <c r="DD638" s="16"/>
      <c r="DE638" s="16"/>
      <c r="DF638" s="16"/>
      <c r="DG638" s="16"/>
      <c r="DH638" s="16"/>
      <c r="DI638" s="16"/>
      <c r="DJ638" s="16"/>
      <c r="DK638" s="16"/>
      <c r="DL638" s="16"/>
      <c r="DM638" s="16"/>
      <c r="DN638" s="16"/>
      <c r="DO638" s="16"/>
      <c r="DP638" s="16"/>
      <c r="DQ638" s="16"/>
      <c r="DR638" s="16"/>
      <c r="DS638" s="16"/>
      <c r="DT638" s="16"/>
      <c r="DU638" s="16"/>
      <c r="DV638" s="16"/>
      <c r="DW638" s="16"/>
      <c r="DX638" s="16"/>
      <c r="DY638" s="16"/>
    </row>
    <row r="639" spans="1:129" s="27" customFormat="1" ht="16.5" x14ac:dyDescent="0.25">
      <c r="A639" s="51"/>
      <c r="B639" s="59" t="s">
        <v>486</v>
      </c>
      <c r="C639" s="53">
        <v>2017</v>
      </c>
      <c r="D639" s="60">
        <v>0.4</v>
      </c>
      <c r="E639" s="54">
        <v>502</v>
      </c>
      <c r="F639" s="55">
        <v>158</v>
      </c>
      <c r="G639" s="54">
        <v>586.89781000000005</v>
      </c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/>
      <c r="BO639" s="16"/>
      <c r="BP639" s="16"/>
      <c r="BQ639" s="16"/>
      <c r="BR639" s="16"/>
      <c r="BS639" s="16"/>
      <c r="BT639" s="16"/>
      <c r="BU639" s="16"/>
      <c r="BV639" s="16"/>
      <c r="BW639" s="16"/>
      <c r="BX639" s="16"/>
      <c r="BY639" s="16"/>
      <c r="BZ639" s="16"/>
      <c r="CA639" s="16"/>
      <c r="CB639" s="16"/>
      <c r="CC639" s="16"/>
      <c r="CD639" s="16"/>
      <c r="CE639" s="16"/>
      <c r="CF639" s="16"/>
      <c r="CG639" s="16"/>
      <c r="CH639" s="16"/>
      <c r="CI639" s="16"/>
      <c r="CJ639" s="16"/>
      <c r="CK639" s="16"/>
      <c r="CL639" s="16"/>
      <c r="CM639" s="16"/>
      <c r="CN639" s="16"/>
      <c r="CO639" s="16"/>
      <c r="CP639" s="16"/>
      <c r="CQ639" s="16"/>
      <c r="CR639" s="16"/>
      <c r="CS639" s="16"/>
      <c r="CT639" s="16"/>
      <c r="CU639" s="16"/>
      <c r="CV639" s="16"/>
      <c r="CW639" s="16"/>
      <c r="CX639" s="16"/>
      <c r="CY639" s="16"/>
      <c r="CZ639" s="16"/>
      <c r="DA639" s="16"/>
      <c r="DB639" s="16"/>
      <c r="DC639" s="16"/>
      <c r="DD639" s="16"/>
      <c r="DE639" s="16"/>
      <c r="DF639" s="16"/>
      <c r="DG639" s="16"/>
      <c r="DH639" s="16"/>
      <c r="DI639" s="16"/>
      <c r="DJ639" s="16"/>
      <c r="DK639" s="16"/>
      <c r="DL639" s="16"/>
      <c r="DM639" s="16"/>
      <c r="DN639" s="16"/>
      <c r="DO639" s="16"/>
      <c r="DP639" s="16"/>
      <c r="DQ639" s="16"/>
      <c r="DR639" s="16"/>
      <c r="DS639" s="16"/>
      <c r="DT639" s="16"/>
      <c r="DU639" s="16"/>
      <c r="DV639" s="16"/>
      <c r="DW639" s="16"/>
      <c r="DX639" s="16"/>
      <c r="DY639" s="16"/>
    </row>
    <row r="640" spans="1:129" s="27" customFormat="1" ht="16.5" x14ac:dyDescent="0.25">
      <c r="A640" s="51"/>
      <c r="B640" s="59" t="s">
        <v>487</v>
      </c>
      <c r="C640" s="53">
        <v>2017</v>
      </c>
      <c r="D640" s="60">
        <v>0.4</v>
      </c>
      <c r="E640" s="54">
        <v>790</v>
      </c>
      <c r="F640" s="55">
        <v>158</v>
      </c>
      <c r="G640" s="54">
        <v>827.95927999999992</v>
      </c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/>
      <c r="BO640" s="16"/>
      <c r="BP640" s="16"/>
      <c r="BQ640" s="16"/>
      <c r="BR640" s="16"/>
      <c r="BS640" s="16"/>
      <c r="BT640" s="16"/>
      <c r="BU640" s="16"/>
      <c r="BV640" s="16"/>
      <c r="BW640" s="16"/>
      <c r="BX640" s="16"/>
      <c r="BY640" s="16"/>
      <c r="BZ640" s="16"/>
      <c r="CA640" s="16"/>
      <c r="CB640" s="16"/>
      <c r="CC640" s="16"/>
      <c r="CD640" s="16"/>
      <c r="CE640" s="16"/>
      <c r="CF640" s="16"/>
      <c r="CG640" s="16"/>
      <c r="CH640" s="16"/>
      <c r="CI640" s="16"/>
      <c r="CJ640" s="16"/>
      <c r="CK640" s="16"/>
      <c r="CL640" s="16"/>
      <c r="CM640" s="16"/>
      <c r="CN640" s="16"/>
      <c r="CO640" s="16"/>
      <c r="CP640" s="16"/>
      <c r="CQ640" s="16"/>
      <c r="CR640" s="16"/>
      <c r="CS640" s="16"/>
      <c r="CT640" s="16"/>
      <c r="CU640" s="16"/>
      <c r="CV640" s="16"/>
      <c r="CW640" s="16"/>
      <c r="CX640" s="16"/>
      <c r="CY640" s="16"/>
      <c r="CZ640" s="16"/>
      <c r="DA640" s="16"/>
      <c r="DB640" s="16"/>
      <c r="DC640" s="16"/>
      <c r="DD640" s="16"/>
      <c r="DE640" s="16"/>
      <c r="DF640" s="16"/>
      <c r="DG640" s="16"/>
      <c r="DH640" s="16"/>
      <c r="DI640" s="16"/>
      <c r="DJ640" s="16"/>
      <c r="DK640" s="16"/>
      <c r="DL640" s="16"/>
      <c r="DM640" s="16"/>
      <c r="DN640" s="16"/>
      <c r="DO640" s="16"/>
      <c r="DP640" s="16"/>
      <c r="DQ640" s="16"/>
      <c r="DR640" s="16"/>
      <c r="DS640" s="16"/>
      <c r="DT640" s="16"/>
      <c r="DU640" s="16"/>
      <c r="DV640" s="16"/>
      <c r="DW640" s="16"/>
      <c r="DX640" s="16"/>
      <c r="DY640" s="16"/>
    </row>
    <row r="641" spans="1:129" s="27" customFormat="1" ht="16.5" x14ac:dyDescent="0.25">
      <c r="A641" s="51"/>
      <c r="B641" s="59" t="s">
        <v>488</v>
      </c>
      <c r="C641" s="53">
        <v>2017</v>
      </c>
      <c r="D641" s="60">
        <v>0.4</v>
      </c>
      <c r="E641" s="54">
        <v>122</v>
      </c>
      <c r="F641" s="55">
        <v>158</v>
      </c>
      <c r="G641" s="54">
        <v>217.88311999999999</v>
      </c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/>
      <c r="BO641" s="16"/>
      <c r="BP641" s="16"/>
      <c r="BQ641" s="16"/>
      <c r="BR641" s="16"/>
      <c r="BS641" s="16"/>
      <c r="BT641" s="16"/>
      <c r="BU641" s="16"/>
      <c r="BV641" s="16"/>
      <c r="BW641" s="16"/>
      <c r="BX641" s="16"/>
      <c r="BY641" s="16"/>
      <c r="BZ641" s="16"/>
      <c r="CA641" s="16"/>
      <c r="CB641" s="16"/>
      <c r="CC641" s="16"/>
      <c r="CD641" s="16"/>
      <c r="CE641" s="16"/>
      <c r="CF641" s="16"/>
      <c r="CG641" s="16"/>
      <c r="CH641" s="16"/>
      <c r="CI641" s="16"/>
      <c r="CJ641" s="16"/>
      <c r="CK641" s="16"/>
      <c r="CL641" s="16"/>
      <c r="CM641" s="16"/>
      <c r="CN641" s="16"/>
      <c r="CO641" s="16"/>
      <c r="CP641" s="16"/>
      <c r="CQ641" s="16"/>
      <c r="CR641" s="16"/>
      <c r="CS641" s="16"/>
      <c r="CT641" s="16"/>
      <c r="CU641" s="16"/>
      <c r="CV641" s="16"/>
      <c r="CW641" s="16"/>
      <c r="CX641" s="16"/>
      <c r="CY641" s="16"/>
      <c r="CZ641" s="16"/>
      <c r="DA641" s="16"/>
      <c r="DB641" s="16"/>
      <c r="DC641" s="16"/>
      <c r="DD641" s="16"/>
      <c r="DE641" s="16"/>
      <c r="DF641" s="16"/>
      <c r="DG641" s="16"/>
      <c r="DH641" s="16"/>
      <c r="DI641" s="16"/>
      <c r="DJ641" s="16"/>
      <c r="DK641" s="16"/>
      <c r="DL641" s="16"/>
      <c r="DM641" s="16"/>
      <c r="DN641" s="16"/>
      <c r="DO641" s="16"/>
      <c r="DP641" s="16"/>
      <c r="DQ641" s="16"/>
      <c r="DR641" s="16"/>
      <c r="DS641" s="16"/>
      <c r="DT641" s="16"/>
      <c r="DU641" s="16"/>
      <c r="DV641" s="16"/>
      <c r="DW641" s="16"/>
      <c r="DX641" s="16"/>
      <c r="DY641" s="16"/>
    </row>
    <row r="642" spans="1:129" s="27" customFormat="1" ht="16.5" x14ac:dyDescent="0.25">
      <c r="A642" s="51"/>
      <c r="B642" s="59" t="s">
        <v>489</v>
      </c>
      <c r="C642" s="53">
        <v>2017</v>
      </c>
      <c r="D642" s="60">
        <v>0.4</v>
      </c>
      <c r="E642" s="54">
        <v>204</v>
      </c>
      <c r="F642" s="55">
        <v>158</v>
      </c>
      <c r="G642" s="54">
        <v>226.46613000000002</v>
      </c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/>
      <c r="BO642" s="16"/>
      <c r="BP642" s="16"/>
      <c r="BQ642" s="16"/>
      <c r="BR642" s="16"/>
      <c r="BS642" s="16"/>
      <c r="BT642" s="16"/>
      <c r="BU642" s="16"/>
      <c r="BV642" s="16"/>
      <c r="BW642" s="16"/>
      <c r="BX642" s="16"/>
      <c r="BY642" s="16"/>
      <c r="BZ642" s="16"/>
      <c r="CA642" s="16"/>
      <c r="CB642" s="16"/>
      <c r="CC642" s="16"/>
      <c r="CD642" s="16"/>
      <c r="CE642" s="16"/>
      <c r="CF642" s="16"/>
      <c r="CG642" s="16"/>
      <c r="CH642" s="16"/>
      <c r="CI642" s="16"/>
      <c r="CJ642" s="16"/>
      <c r="CK642" s="16"/>
      <c r="CL642" s="16"/>
      <c r="CM642" s="16"/>
      <c r="CN642" s="16"/>
      <c r="CO642" s="16"/>
      <c r="CP642" s="16"/>
      <c r="CQ642" s="16"/>
      <c r="CR642" s="16"/>
      <c r="CS642" s="16"/>
      <c r="CT642" s="16"/>
      <c r="CU642" s="16"/>
      <c r="CV642" s="16"/>
      <c r="CW642" s="16"/>
      <c r="CX642" s="16"/>
      <c r="CY642" s="16"/>
      <c r="CZ642" s="16"/>
      <c r="DA642" s="16"/>
      <c r="DB642" s="16"/>
      <c r="DC642" s="16"/>
      <c r="DD642" s="16"/>
      <c r="DE642" s="16"/>
      <c r="DF642" s="16"/>
      <c r="DG642" s="16"/>
      <c r="DH642" s="16"/>
      <c r="DI642" s="16"/>
      <c r="DJ642" s="16"/>
      <c r="DK642" s="16"/>
      <c r="DL642" s="16"/>
      <c r="DM642" s="16"/>
      <c r="DN642" s="16"/>
      <c r="DO642" s="16"/>
      <c r="DP642" s="16"/>
      <c r="DQ642" s="16"/>
      <c r="DR642" s="16"/>
      <c r="DS642" s="16"/>
      <c r="DT642" s="16"/>
      <c r="DU642" s="16"/>
      <c r="DV642" s="16"/>
      <c r="DW642" s="16"/>
      <c r="DX642" s="16"/>
      <c r="DY642" s="16"/>
    </row>
    <row r="643" spans="1:129" s="27" customFormat="1" ht="16.5" x14ac:dyDescent="0.25">
      <c r="A643" s="51"/>
      <c r="B643" s="59" t="s">
        <v>490</v>
      </c>
      <c r="C643" s="53">
        <v>2017</v>
      </c>
      <c r="D643" s="60">
        <v>0.4</v>
      </c>
      <c r="E643" s="54">
        <v>50</v>
      </c>
      <c r="F643" s="55">
        <v>158</v>
      </c>
      <c r="G643" s="54">
        <v>105.01586999999999</v>
      </c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/>
      <c r="BO643" s="16"/>
      <c r="BP643" s="16"/>
      <c r="BQ643" s="16"/>
      <c r="BR643" s="16"/>
      <c r="BS643" s="16"/>
      <c r="BT643" s="16"/>
      <c r="BU643" s="16"/>
      <c r="BV643" s="16"/>
      <c r="BW643" s="16"/>
      <c r="BX643" s="16"/>
      <c r="BY643" s="16"/>
      <c r="BZ643" s="16"/>
      <c r="CA643" s="16"/>
      <c r="CB643" s="16"/>
      <c r="CC643" s="16"/>
      <c r="CD643" s="16"/>
      <c r="CE643" s="16"/>
      <c r="CF643" s="16"/>
      <c r="CG643" s="16"/>
      <c r="CH643" s="16"/>
      <c r="CI643" s="16"/>
      <c r="CJ643" s="16"/>
      <c r="CK643" s="16"/>
      <c r="CL643" s="16"/>
      <c r="CM643" s="16"/>
      <c r="CN643" s="16"/>
      <c r="CO643" s="16"/>
      <c r="CP643" s="16"/>
      <c r="CQ643" s="16"/>
      <c r="CR643" s="16"/>
      <c r="CS643" s="16"/>
      <c r="CT643" s="16"/>
      <c r="CU643" s="16"/>
      <c r="CV643" s="16"/>
      <c r="CW643" s="16"/>
      <c r="CX643" s="16"/>
      <c r="CY643" s="16"/>
      <c r="CZ643" s="16"/>
      <c r="DA643" s="16"/>
      <c r="DB643" s="16"/>
      <c r="DC643" s="16"/>
      <c r="DD643" s="16"/>
      <c r="DE643" s="16"/>
      <c r="DF643" s="16"/>
      <c r="DG643" s="16"/>
      <c r="DH643" s="16"/>
      <c r="DI643" s="16"/>
      <c r="DJ643" s="16"/>
      <c r="DK643" s="16"/>
      <c r="DL643" s="16"/>
      <c r="DM643" s="16"/>
      <c r="DN643" s="16"/>
      <c r="DO643" s="16"/>
      <c r="DP643" s="16"/>
      <c r="DQ643" s="16"/>
      <c r="DR643" s="16"/>
      <c r="DS643" s="16"/>
      <c r="DT643" s="16"/>
      <c r="DU643" s="16"/>
      <c r="DV643" s="16"/>
      <c r="DW643" s="16"/>
      <c r="DX643" s="16"/>
      <c r="DY643" s="16"/>
    </row>
    <row r="644" spans="1:129" s="27" customFormat="1" ht="16.5" x14ac:dyDescent="0.25">
      <c r="A644" s="51"/>
      <c r="B644" s="59" t="s">
        <v>491</v>
      </c>
      <c r="C644" s="53">
        <v>2017</v>
      </c>
      <c r="D644" s="60">
        <v>0.4</v>
      </c>
      <c r="E644" s="54">
        <v>38</v>
      </c>
      <c r="F644" s="55">
        <v>158</v>
      </c>
      <c r="G644" s="54">
        <v>98.814539999999994</v>
      </c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/>
      <c r="BO644" s="16"/>
      <c r="BP644" s="16"/>
      <c r="BQ644" s="16"/>
      <c r="BR644" s="16"/>
      <c r="BS644" s="16"/>
      <c r="BT644" s="16"/>
      <c r="BU644" s="16"/>
      <c r="BV644" s="16"/>
      <c r="BW644" s="16"/>
      <c r="BX644" s="16"/>
      <c r="BY644" s="16"/>
      <c r="BZ644" s="16"/>
      <c r="CA644" s="16"/>
      <c r="CB644" s="16"/>
      <c r="CC644" s="16"/>
      <c r="CD644" s="16"/>
      <c r="CE644" s="16"/>
      <c r="CF644" s="16"/>
      <c r="CG644" s="16"/>
      <c r="CH644" s="16"/>
      <c r="CI644" s="16"/>
      <c r="CJ644" s="16"/>
      <c r="CK644" s="16"/>
      <c r="CL644" s="16"/>
      <c r="CM644" s="16"/>
      <c r="CN644" s="16"/>
      <c r="CO644" s="16"/>
      <c r="CP644" s="16"/>
      <c r="CQ644" s="16"/>
      <c r="CR644" s="16"/>
      <c r="CS644" s="16"/>
      <c r="CT644" s="16"/>
      <c r="CU644" s="16"/>
      <c r="CV644" s="16"/>
      <c r="CW644" s="16"/>
      <c r="CX644" s="16"/>
      <c r="CY644" s="16"/>
      <c r="CZ644" s="16"/>
      <c r="DA644" s="16"/>
      <c r="DB644" s="16"/>
      <c r="DC644" s="16"/>
      <c r="DD644" s="16"/>
      <c r="DE644" s="16"/>
      <c r="DF644" s="16"/>
      <c r="DG644" s="16"/>
      <c r="DH644" s="16"/>
      <c r="DI644" s="16"/>
      <c r="DJ644" s="16"/>
      <c r="DK644" s="16"/>
      <c r="DL644" s="16"/>
      <c r="DM644" s="16"/>
      <c r="DN644" s="16"/>
      <c r="DO644" s="16"/>
      <c r="DP644" s="16"/>
      <c r="DQ644" s="16"/>
      <c r="DR644" s="16"/>
      <c r="DS644" s="16"/>
      <c r="DT644" s="16"/>
      <c r="DU644" s="16"/>
      <c r="DV644" s="16"/>
      <c r="DW644" s="16"/>
      <c r="DX644" s="16"/>
      <c r="DY644" s="16"/>
    </row>
    <row r="645" spans="1:129" s="27" customFormat="1" ht="16.5" x14ac:dyDescent="0.25">
      <c r="A645" s="51"/>
      <c r="B645" s="59" t="s">
        <v>492</v>
      </c>
      <c r="C645" s="53">
        <v>2017</v>
      </c>
      <c r="D645" s="60">
        <v>0.4</v>
      </c>
      <c r="E645" s="54">
        <v>424</v>
      </c>
      <c r="F645" s="55">
        <v>158</v>
      </c>
      <c r="G645" s="54">
        <v>620.83998000000008</v>
      </c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/>
      <c r="BO645" s="16"/>
      <c r="BP645" s="16"/>
      <c r="BQ645" s="16"/>
      <c r="BR645" s="16"/>
      <c r="BS645" s="16"/>
      <c r="BT645" s="16"/>
      <c r="BU645" s="16"/>
      <c r="BV645" s="16"/>
      <c r="BW645" s="16"/>
      <c r="BX645" s="16"/>
      <c r="BY645" s="16"/>
      <c r="BZ645" s="16"/>
      <c r="CA645" s="16"/>
      <c r="CB645" s="16"/>
      <c r="CC645" s="16"/>
      <c r="CD645" s="16"/>
      <c r="CE645" s="16"/>
      <c r="CF645" s="16"/>
      <c r="CG645" s="16"/>
      <c r="CH645" s="16"/>
      <c r="CI645" s="16"/>
      <c r="CJ645" s="16"/>
      <c r="CK645" s="16"/>
      <c r="CL645" s="16"/>
      <c r="CM645" s="16"/>
      <c r="CN645" s="16"/>
      <c r="CO645" s="16"/>
      <c r="CP645" s="16"/>
      <c r="CQ645" s="16"/>
      <c r="CR645" s="16"/>
      <c r="CS645" s="16"/>
      <c r="CT645" s="16"/>
      <c r="CU645" s="16"/>
      <c r="CV645" s="16"/>
      <c r="CW645" s="16"/>
      <c r="CX645" s="16"/>
      <c r="CY645" s="16"/>
      <c r="CZ645" s="16"/>
      <c r="DA645" s="16"/>
      <c r="DB645" s="16"/>
      <c r="DC645" s="16"/>
      <c r="DD645" s="16"/>
      <c r="DE645" s="16"/>
      <c r="DF645" s="16"/>
      <c r="DG645" s="16"/>
      <c r="DH645" s="16"/>
      <c r="DI645" s="16"/>
      <c r="DJ645" s="16"/>
      <c r="DK645" s="16"/>
      <c r="DL645" s="16"/>
      <c r="DM645" s="16"/>
      <c r="DN645" s="16"/>
      <c r="DO645" s="16"/>
      <c r="DP645" s="16"/>
      <c r="DQ645" s="16"/>
      <c r="DR645" s="16"/>
      <c r="DS645" s="16"/>
      <c r="DT645" s="16"/>
      <c r="DU645" s="16"/>
      <c r="DV645" s="16"/>
      <c r="DW645" s="16"/>
      <c r="DX645" s="16"/>
      <c r="DY645" s="16"/>
    </row>
    <row r="646" spans="1:129" s="27" customFormat="1" ht="16.5" x14ac:dyDescent="0.25">
      <c r="A646" s="51"/>
      <c r="B646" s="59" t="s">
        <v>493</v>
      </c>
      <c r="C646" s="53">
        <v>2017</v>
      </c>
      <c r="D646" s="60">
        <v>0.4</v>
      </c>
      <c r="E646" s="54">
        <v>100</v>
      </c>
      <c r="F646" s="55">
        <v>158</v>
      </c>
      <c r="G646" s="54">
        <v>152.12732</v>
      </c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/>
      <c r="BO646" s="16"/>
      <c r="BP646" s="16"/>
      <c r="BQ646" s="16"/>
      <c r="BR646" s="16"/>
      <c r="BS646" s="16"/>
      <c r="BT646" s="16"/>
      <c r="BU646" s="16"/>
      <c r="BV646" s="16"/>
      <c r="BW646" s="16"/>
      <c r="BX646" s="16"/>
      <c r="BY646" s="16"/>
      <c r="BZ646" s="16"/>
      <c r="CA646" s="16"/>
      <c r="CB646" s="16"/>
      <c r="CC646" s="16"/>
      <c r="CD646" s="16"/>
      <c r="CE646" s="16"/>
      <c r="CF646" s="16"/>
      <c r="CG646" s="16"/>
      <c r="CH646" s="16"/>
      <c r="CI646" s="16"/>
      <c r="CJ646" s="16"/>
      <c r="CK646" s="16"/>
      <c r="CL646" s="16"/>
      <c r="CM646" s="16"/>
      <c r="CN646" s="16"/>
      <c r="CO646" s="16"/>
      <c r="CP646" s="16"/>
      <c r="CQ646" s="16"/>
      <c r="CR646" s="16"/>
      <c r="CS646" s="16"/>
      <c r="CT646" s="16"/>
      <c r="CU646" s="16"/>
      <c r="CV646" s="16"/>
      <c r="CW646" s="16"/>
      <c r="CX646" s="16"/>
      <c r="CY646" s="16"/>
      <c r="CZ646" s="16"/>
      <c r="DA646" s="16"/>
      <c r="DB646" s="16"/>
      <c r="DC646" s="16"/>
      <c r="DD646" s="16"/>
      <c r="DE646" s="16"/>
      <c r="DF646" s="16"/>
      <c r="DG646" s="16"/>
      <c r="DH646" s="16"/>
      <c r="DI646" s="16"/>
      <c r="DJ646" s="16"/>
      <c r="DK646" s="16"/>
      <c r="DL646" s="16"/>
      <c r="DM646" s="16"/>
      <c r="DN646" s="16"/>
      <c r="DO646" s="16"/>
      <c r="DP646" s="16"/>
      <c r="DQ646" s="16"/>
      <c r="DR646" s="16"/>
      <c r="DS646" s="16"/>
      <c r="DT646" s="16"/>
      <c r="DU646" s="16"/>
      <c r="DV646" s="16"/>
      <c r="DW646" s="16"/>
      <c r="DX646" s="16"/>
      <c r="DY646" s="16"/>
    </row>
    <row r="647" spans="1:129" s="27" customFormat="1" ht="16.5" x14ac:dyDescent="0.25">
      <c r="A647" s="51"/>
      <c r="B647" s="59" t="s">
        <v>494</v>
      </c>
      <c r="C647" s="53">
        <v>2017</v>
      </c>
      <c r="D647" s="60">
        <v>0.4</v>
      </c>
      <c r="E647" s="54">
        <v>86</v>
      </c>
      <c r="F647" s="55">
        <v>158</v>
      </c>
      <c r="G647" s="54">
        <v>155.31016999999997</v>
      </c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/>
      <c r="BO647" s="16"/>
      <c r="BP647" s="16"/>
      <c r="BQ647" s="16"/>
      <c r="BR647" s="16"/>
      <c r="BS647" s="16"/>
      <c r="BT647" s="16"/>
      <c r="BU647" s="16"/>
      <c r="BV647" s="16"/>
      <c r="BW647" s="16"/>
      <c r="BX647" s="16"/>
      <c r="BY647" s="16"/>
      <c r="BZ647" s="16"/>
      <c r="CA647" s="16"/>
      <c r="CB647" s="16"/>
      <c r="CC647" s="16"/>
      <c r="CD647" s="16"/>
      <c r="CE647" s="16"/>
      <c r="CF647" s="16"/>
      <c r="CG647" s="16"/>
      <c r="CH647" s="16"/>
      <c r="CI647" s="16"/>
      <c r="CJ647" s="16"/>
      <c r="CK647" s="16"/>
      <c r="CL647" s="16"/>
      <c r="CM647" s="16"/>
      <c r="CN647" s="16"/>
      <c r="CO647" s="16"/>
      <c r="CP647" s="16"/>
      <c r="CQ647" s="16"/>
      <c r="CR647" s="16"/>
      <c r="CS647" s="16"/>
      <c r="CT647" s="16"/>
      <c r="CU647" s="16"/>
      <c r="CV647" s="16"/>
      <c r="CW647" s="16"/>
      <c r="CX647" s="16"/>
      <c r="CY647" s="16"/>
      <c r="CZ647" s="16"/>
      <c r="DA647" s="16"/>
      <c r="DB647" s="16"/>
      <c r="DC647" s="16"/>
      <c r="DD647" s="16"/>
      <c r="DE647" s="16"/>
      <c r="DF647" s="16"/>
      <c r="DG647" s="16"/>
      <c r="DH647" s="16"/>
      <c r="DI647" s="16"/>
      <c r="DJ647" s="16"/>
      <c r="DK647" s="16"/>
      <c r="DL647" s="16"/>
      <c r="DM647" s="16"/>
      <c r="DN647" s="16"/>
      <c r="DO647" s="16"/>
      <c r="DP647" s="16"/>
      <c r="DQ647" s="16"/>
      <c r="DR647" s="16"/>
      <c r="DS647" s="16"/>
      <c r="DT647" s="16"/>
      <c r="DU647" s="16"/>
      <c r="DV647" s="16"/>
      <c r="DW647" s="16"/>
      <c r="DX647" s="16"/>
      <c r="DY647" s="16"/>
    </row>
    <row r="648" spans="1:129" s="27" customFormat="1" ht="16.5" x14ac:dyDescent="0.25">
      <c r="A648" s="51"/>
      <c r="B648" s="59" t="s">
        <v>495</v>
      </c>
      <c r="C648" s="53">
        <v>2017</v>
      </c>
      <c r="D648" s="60">
        <v>0.4</v>
      </c>
      <c r="E648" s="54">
        <v>130</v>
      </c>
      <c r="F648" s="55">
        <v>158</v>
      </c>
      <c r="G648" s="54">
        <v>143.75200000000001</v>
      </c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/>
      <c r="BO648" s="16"/>
      <c r="BP648" s="16"/>
      <c r="BQ648" s="16"/>
      <c r="BR648" s="16"/>
      <c r="BS648" s="16"/>
      <c r="BT648" s="16"/>
      <c r="BU648" s="16"/>
      <c r="BV648" s="16"/>
      <c r="BW648" s="16"/>
      <c r="BX648" s="16"/>
      <c r="BY648" s="16"/>
      <c r="BZ648" s="16"/>
      <c r="CA648" s="16"/>
      <c r="CB648" s="16"/>
      <c r="CC648" s="16"/>
      <c r="CD648" s="16"/>
      <c r="CE648" s="16"/>
      <c r="CF648" s="16"/>
      <c r="CG648" s="16"/>
      <c r="CH648" s="16"/>
      <c r="CI648" s="16"/>
      <c r="CJ648" s="16"/>
      <c r="CK648" s="16"/>
      <c r="CL648" s="16"/>
      <c r="CM648" s="16"/>
      <c r="CN648" s="16"/>
      <c r="CO648" s="16"/>
      <c r="CP648" s="16"/>
      <c r="CQ648" s="16"/>
      <c r="CR648" s="16"/>
      <c r="CS648" s="16"/>
      <c r="CT648" s="16"/>
      <c r="CU648" s="16"/>
      <c r="CV648" s="16"/>
      <c r="CW648" s="16"/>
      <c r="CX648" s="16"/>
      <c r="CY648" s="16"/>
      <c r="CZ648" s="16"/>
      <c r="DA648" s="16"/>
      <c r="DB648" s="16"/>
      <c r="DC648" s="16"/>
      <c r="DD648" s="16"/>
      <c r="DE648" s="16"/>
      <c r="DF648" s="16"/>
      <c r="DG648" s="16"/>
      <c r="DH648" s="16"/>
      <c r="DI648" s="16"/>
      <c r="DJ648" s="16"/>
      <c r="DK648" s="16"/>
      <c r="DL648" s="16"/>
      <c r="DM648" s="16"/>
      <c r="DN648" s="16"/>
      <c r="DO648" s="16"/>
      <c r="DP648" s="16"/>
      <c r="DQ648" s="16"/>
      <c r="DR648" s="16"/>
      <c r="DS648" s="16"/>
      <c r="DT648" s="16"/>
      <c r="DU648" s="16"/>
      <c r="DV648" s="16"/>
      <c r="DW648" s="16"/>
      <c r="DX648" s="16"/>
      <c r="DY648" s="16"/>
    </row>
    <row r="649" spans="1:129" s="27" customFormat="1" ht="16.5" x14ac:dyDescent="0.25">
      <c r="A649" s="51"/>
      <c r="B649" s="59" t="s">
        <v>496</v>
      </c>
      <c r="C649" s="53">
        <v>2017</v>
      </c>
      <c r="D649" s="60">
        <v>0.4</v>
      </c>
      <c r="E649" s="54">
        <v>62</v>
      </c>
      <c r="F649" s="55">
        <v>158</v>
      </c>
      <c r="G649" s="54">
        <v>159.49545000000001</v>
      </c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/>
      <c r="BO649" s="16"/>
      <c r="BP649" s="16"/>
      <c r="BQ649" s="16"/>
      <c r="BR649" s="16"/>
      <c r="BS649" s="16"/>
      <c r="BT649" s="16"/>
      <c r="BU649" s="16"/>
      <c r="BV649" s="16"/>
      <c r="BW649" s="16"/>
      <c r="BX649" s="16"/>
      <c r="BY649" s="16"/>
      <c r="BZ649" s="16"/>
      <c r="CA649" s="16"/>
      <c r="CB649" s="16"/>
      <c r="CC649" s="16"/>
      <c r="CD649" s="16"/>
      <c r="CE649" s="16"/>
      <c r="CF649" s="16"/>
      <c r="CG649" s="16"/>
      <c r="CH649" s="16"/>
      <c r="CI649" s="16"/>
      <c r="CJ649" s="16"/>
      <c r="CK649" s="16"/>
      <c r="CL649" s="16"/>
      <c r="CM649" s="16"/>
      <c r="CN649" s="16"/>
      <c r="CO649" s="16"/>
      <c r="CP649" s="16"/>
      <c r="CQ649" s="16"/>
      <c r="CR649" s="16"/>
      <c r="CS649" s="16"/>
      <c r="CT649" s="16"/>
      <c r="CU649" s="16"/>
      <c r="CV649" s="16"/>
      <c r="CW649" s="16"/>
      <c r="CX649" s="16"/>
      <c r="CY649" s="16"/>
      <c r="CZ649" s="16"/>
      <c r="DA649" s="16"/>
      <c r="DB649" s="16"/>
      <c r="DC649" s="16"/>
      <c r="DD649" s="16"/>
      <c r="DE649" s="16"/>
      <c r="DF649" s="16"/>
      <c r="DG649" s="16"/>
      <c r="DH649" s="16"/>
      <c r="DI649" s="16"/>
      <c r="DJ649" s="16"/>
      <c r="DK649" s="16"/>
      <c r="DL649" s="16"/>
      <c r="DM649" s="16"/>
      <c r="DN649" s="16"/>
      <c r="DO649" s="16"/>
      <c r="DP649" s="16"/>
      <c r="DQ649" s="16"/>
      <c r="DR649" s="16"/>
      <c r="DS649" s="16"/>
      <c r="DT649" s="16"/>
      <c r="DU649" s="16"/>
      <c r="DV649" s="16"/>
      <c r="DW649" s="16"/>
      <c r="DX649" s="16"/>
      <c r="DY649" s="16"/>
    </row>
    <row r="650" spans="1:129" s="27" customFormat="1" ht="16.5" x14ac:dyDescent="0.25">
      <c r="A650" s="51"/>
      <c r="B650" s="59" t="s">
        <v>497</v>
      </c>
      <c r="C650" s="53">
        <v>2017</v>
      </c>
      <c r="D650" s="60">
        <v>0.4</v>
      </c>
      <c r="E650" s="54">
        <v>23</v>
      </c>
      <c r="F650" s="55">
        <v>158</v>
      </c>
      <c r="G650" s="54">
        <v>134.35449</v>
      </c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/>
      <c r="BO650" s="16"/>
      <c r="BP650" s="16"/>
      <c r="BQ650" s="16"/>
      <c r="BR650" s="16"/>
      <c r="BS650" s="16"/>
      <c r="BT650" s="16"/>
      <c r="BU650" s="16"/>
      <c r="BV650" s="16"/>
      <c r="BW650" s="16"/>
      <c r="BX650" s="16"/>
      <c r="BY650" s="16"/>
      <c r="BZ650" s="16"/>
      <c r="CA650" s="16"/>
      <c r="CB650" s="16"/>
      <c r="CC650" s="16"/>
      <c r="CD650" s="16"/>
      <c r="CE650" s="16"/>
      <c r="CF650" s="16"/>
      <c r="CG650" s="16"/>
      <c r="CH650" s="16"/>
      <c r="CI650" s="16"/>
      <c r="CJ650" s="16"/>
      <c r="CK650" s="16"/>
      <c r="CL650" s="16"/>
      <c r="CM650" s="16"/>
      <c r="CN650" s="16"/>
      <c r="CO650" s="16"/>
      <c r="CP650" s="16"/>
      <c r="CQ650" s="16"/>
      <c r="CR650" s="16"/>
      <c r="CS650" s="16"/>
      <c r="CT650" s="16"/>
      <c r="CU650" s="16"/>
      <c r="CV650" s="16"/>
      <c r="CW650" s="16"/>
      <c r="CX650" s="16"/>
      <c r="CY650" s="16"/>
      <c r="CZ650" s="16"/>
      <c r="DA650" s="16"/>
      <c r="DB650" s="16"/>
      <c r="DC650" s="16"/>
      <c r="DD650" s="16"/>
      <c r="DE650" s="16"/>
      <c r="DF650" s="16"/>
      <c r="DG650" s="16"/>
      <c r="DH650" s="16"/>
      <c r="DI650" s="16"/>
      <c r="DJ650" s="16"/>
      <c r="DK650" s="16"/>
      <c r="DL650" s="16"/>
      <c r="DM650" s="16"/>
      <c r="DN650" s="16"/>
      <c r="DO650" s="16"/>
      <c r="DP650" s="16"/>
      <c r="DQ650" s="16"/>
      <c r="DR650" s="16"/>
      <c r="DS650" s="16"/>
      <c r="DT650" s="16"/>
      <c r="DU650" s="16"/>
      <c r="DV650" s="16"/>
      <c r="DW650" s="16"/>
      <c r="DX650" s="16"/>
      <c r="DY650" s="16"/>
    </row>
    <row r="651" spans="1:129" s="27" customFormat="1" ht="16.5" x14ac:dyDescent="0.25">
      <c r="A651" s="51"/>
      <c r="B651" s="59" t="s">
        <v>498</v>
      </c>
      <c r="C651" s="53">
        <v>2017</v>
      </c>
      <c r="D651" s="60">
        <v>0.4</v>
      </c>
      <c r="E651" s="54">
        <v>30</v>
      </c>
      <c r="F651" s="55">
        <v>158</v>
      </c>
      <c r="G651" s="54">
        <v>86.818380000000005</v>
      </c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/>
      <c r="BO651" s="16"/>
      <c r="BP651" s="16"/>
      <c r="BQ651" s="16"/>
      <c r="BR651" s="16"/>
      <c r="BS651" s="16"/>
      <c r="BT651" s="16"/>
      <c r="BU651" s="16"/>
      <c r="BV651" s="16"/>
      <c r="BW651" s="16"/>
      <c r="BX651" s="16"/>
      <c r="BY651" s="16"/>
      <c r="BZ651" s="16"/>
      <c r="CA651" s="16"/>
      <c r="CB651" s="16"/>
      <c r="CC651" s="16"/>
      <c r="CD651" s="16"/>
      <c r="CE651" s="16"/>
      <c r="CF651" s="16"/>
      <c r="CG651" s="16"/>
      <c r="CH651" s="16"/>
      <c r="CI651" s="16"/>
      <c r="CJ651" s="16"/>
      <c r="CK651" s="16"/>
      <c r="CL651" s="16"/>
      <c r="CM651" s="16"/>
      <c r="CN651" s="16"/>
      <c r="CO651" s="16"/>
      <c r="CP651" s="16"/>
      <c r="CQ651" s="16"/>
      <c r="CR651" s="16"/>
      <c r="CS651" s="16"/>
      <c r="CT651" s="16"/>
      <c r="CU651" s="16"/>
      <c r="CV651" s="16"/>
      <c r="CW651" s="16"/>
      <c r="CX651" s="16"/>
      <c r="CY651" s="16"/>
      <c r="CZ651" s="16"/>
      <c r="DA651" s="16"/>
      <c r="DB651" s="16"/>
      <c r="DC651" s="16"/>
      <c r="DD651" s="16"/>
      <c r="DE651" s="16"/>
      <c r="DF651" s="16"/>
      <c r="DG651" s="16"/>
      <c r="DH651" s="16"/>
      <c r="DI651" s="16"/>
      <c r="DJ651" s="16"/>
      <c r="DK651" s="16"/>
      <c r="DL651" s="16"/>
      <c r="DM651" s="16"/>
      <c r="DN651" s="16"/>
      <c r="DO651" s="16"/>
      <c r="DP651" s="16"/>
      <c r="DQ651" s="16"/>
      <c r="DR651" s="16"/>
      <c r="DS651" s="16"/>
      <c r="DT651" s="16"/>
      <c r="DU651" s="16"/>
      <c r="DV651" s="16"/>
      <c r="DW651" s="16"/>
      <c r="DX651" s="16"/>
      <c r="DY651" s="16"/>
    </row>
    <row r="652" spans="1:129" s="27" customFormat="1" ht="16.5" x14ac:dyDescent="0.25">
      <c r="A652" s="51"/>
      <c r="B652" s="59" t="s">
        <v>499</v>
      </c>
      <c r="C652" s="53">
        <v>2017</v>
      </c>
      <c r="D652" s="60">
        <v>0.4</v>
      </c>
      <c r="E652" s="54">
        <v>32</v>
      </c>
      <c r="F652" s="55">
        <v>158</v>
      </c>
      <c r="G652" s="54">
        <v>31.571280000000002</v>
      </c>
    </row>
    <row r="653" spans="1:129" s="27" customFormat="1" ht="16.5" x14ac:dyDescent="0.25">
      <c r="A653" s="51"/>
      <c r="B653" s="59" t="s">
        <v>500</v>
      </c>
      <c r="C653" s="53">
        <v>2017</v>
      </c>
      <c r="D653" s="60">
        <v>0.4</v>
      </c>
      <c r="E653" s="54">
        <v>282</v>
      </c>
      <c r="F653" s="55">
        <v>158</v>
      </c>
      <c r="G653" s="54">
        <v>420.95317</v>
      </c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/>
      <c r="BO653" s="16"/>
      <c r="BP653" s="16"/>
      <c r="BQ653" s="16"/>
      <c r="BR653" s="16"/>
      <c r="BS653" s="16"/>
      <c r="BT653" s="16"/>
      <c r="BU653" s="16"/>
      <c r="BV653" s="16"/>
      <c r="BW653" s="16"/>
      <c r="BX653" s="16"/>
      <c r="BY653" s="16"/>
      <c r="BZ653" s="16"/>
      <c r="CA653" s="16"/>
      <c r="CB653" s="16"/>
      <c r="CC653" s="16"/>
      <c r="CD653" s="16"/>
      <c r="CE653" s="16"/>
      <c r="CF653" s="16"/>
      <c r="CG653" s="16"/>
      <c r="CH653" s="16"/>
      <c r="CI653" s="16"/>
      <c r="CJ653" s="16"/>
      <c r="CK653" s="16"/>
      <c r="CL653" s="16"/>
      <c r="CM653" s="16"/>
      <c r="CN653" s="16"/>
      <c r="CO653" s="16"/>
      <c r="CP653" s="16"/>
      <c r="CQ653" s="16"/>
      <c r="CR653" s="16"/>
      <c r="CS653" s="16"/>
      <c r="CT653" s="16"/>
      <c r="CU653" s="16"/>
      <c r="CV653" s="16"/>
      <c r="CW653" s="16"/>
      <c r="CX653" s="16"/>
      <c r="CY653" s="16"/>
      <c r="CZ653" s="16"/>
      <c r="DA653" s="16"/>
      <c r="DB653" s="16"/>
      <c r="DC653" s="16"/>
      <c r="DD653" s="16"/>
      <c r="DE653" s="16"/>
      <c r="DF653" s="16"/>
      <c r="DG653" s="16"/>
      <c r="DH653" s="16"/>
      <c r="DI653" s="16"/>
      <c r="DJ653" s="16"/>
      <c r="DK653" s="16"/>
      <c r="DL653" s="16"/>
      <c r="DM653" s="16"/>
      <c r="DN653" s="16"/>
      <c r="DO653" s="16"/>
      <c r="DP653" s="16"/>
      <c r="DQ653" s="16"/>
      <c r="DR653" s="16"/>
      <c r="DS653" s="16"/>
      <c r="DT653" s="16"/>
      <c r="DU653" s="16"/>
      <c r="DV653" s="16"/>
      <c r="DW653" s="16"/>
      <c r="DX653" s="16"/>
      <c r="DY653" s="16"/>
    </row>
    <row r="654" spans="1:129" s="27" customFormat="1" ht="16.5" x14ac:dyDescent="0.25">
      <c r="A654" s="51"/>
      <c r="B654" s="59" t="s">
        <v>501</v>
      </c>
      <c r="C654" s="53">
        <v>2017</v>
      </c>
      <c r="D654" s="60">
        <v>0.4</v>
      </c>
      <c r="E654" s="54">
        <v>327</v>
      </c>
      <c r="F654" s="55">
        <v>158</v>
      </c>
      <c r="G654" s="54">
        <v>479.20204999999999</v>
      </c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/>
      <c r="BO654" s="16"/>
      <c r="BP654" s="16"/>
      <c r="BQ654" s="16"/>
      <c r="BR654" s="16"/>
      <c r="BS654" s="16"/>
      <c r="BT654" s="16"/>
      <c r="BU654" s="16"/>
      <c r="BV654" s="16"/>
      <c r="BW654" s="16"/>
      <c r="BX654" s="16"/>
      <c r="BY654" s="16"/>
      <c r="BZ654" s="16"/>
      <c r="CA654" s="16"/>
      <c r="CB654" s="16"/>
      <c r="CC654" s="16"/>
      <c r="CD654" s="16"/>
      <c r="CE654" s="16"/>
      <c r="CF654" s="16"/>
      <c r="CG654" s="16"/>
      <c r="CH654" s="16"/>
      <c r="CI654" s="16"/>
      <c r="CJ654" s="16"/>
      <c r="CK654" s="16"/>
      <c r="CL654" s="16"/>
      <c r="CM654" s="16"/>
      <c r="CN654" s="16"/>
      <c r="CO654" s="16"/>
      <c r="CP654" s="16"/>
      <c r="CQ654" s="16"/>
      <c r="CR654" s="16"/>
      <c r="CS654" s="16"/>
      <c r="CT654" s="16"/>
      <c r="CU654" s="16"/>
      <c r="CV654" s="16"/>
      <c r="CW654" s="16"/>
      <c r="CX654" s="16"/>
      <c r="CY654" s="16"/>
      <c r="CZ654" s="16"/>
      <c r="DA654" s="16"/>
      <c r="DB654" s="16"/>
      <c r="DC654" s="16"/>
      <c r="DD654" s="16"/>
      <c r="DE654" s="16"/>
      <c r="DF654" s="16"/>
      <c r="DG654" s="16"/>
      <c r="DH654" s="16"/>
      <c r="DI654" s="16"/>
      <c r="DJ654" s="16"/>
      <c r="DK654" s="16"/>
      <c r="DL654" s="16"/>
      <c r="DM654" s="16"/>
      <c r="DN654" s="16"/>
      <c r="DO654" s="16"/>
      <c r="DP654" s="16"/>
      <c r="DQ654" s="16"/>
      <c r="DR654" s="16"/>
      <c r="DS654" s="16"/>
      <c r="DT654" s="16"/>
      <c r="DU654" s="16"/>
      <c r="DV654" s="16"/>
      <c r="DW654" s="16"/>
      <c r="DX654" s="16"/>
      <c r="DY654" s="16"/>
    </row>
    <row r="655" spans="1:129" s="27" customFormat="1" ht="16.5" x14ac:dyDescent="0.25">
      <c r="A655" s="51"/>
      <c r="B655" s="59" t="s">
        <v>502</v>
      </c>
      <c r="C655" s="53">
        <v>2017</v>
      </c>
      <c r="D655" s="60">
        <v>0.4</v>
      </c>
      <c r="E655" s="54">
        <v>430</v>
      </c>
      <c r="F655" s="55">
        <v>158</v>
      </c>
      <c r="G655" s="54">
        <v>394.80676999999997</v>
      </c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/>
      <c r="BO655" s="16"/>
      <c r="BP655" s="16"/>
      <c r="BQ655" s="16"/>
      <c r="BR655" s="16"/>
      <c r="BS655" s="16"/>
      <c r="BT655" s="16"/>
      <c r="BU655" s="16"/>
      <c r="BV655" s="16"/>
      <c r="BW655" s="16"/>
      <c r="BX655" s="16"/>
      <c r="BY655" s="16"/>
      <c r="BZ655" s="16"/>
      <c r="CA655" s="16"/>
      <c r="CB655" s="16"/>
      <c r="CC655" s="16"/>
      <c r="CD655" s="16"/>
      <c r="CE655" s="16"/>
      <c r="CF655" s="16"/>
      <c r="CG655" s="16"/>
      <c r="CH655" s="16"/>
      <c r="CI655" s="16"/>
      <c r="CJ655" s="16"/>
      <c r="CK655" s="16"/>
      <c r="CL655" s="16"/>
      <c r="CM655" s="16"/>
      <c r="CN655" s="16"/>
      <c r="CO655" s="16"/>
      <c r="CP655" s="16"/>
      <c r="CQ655" s="16"/>
      <c r="CR655" s="16"/>
      <c r="CS655" s="16"/>
      <c r="CT655" s="16"/>
      <c r="CU655" s="16"/>
      <c r="CV655" s="16"/>
      <c r="CW655" s="16"/>
      <c r="CX655" s="16"/>
      <c r="CY655" s="16"/>
      <c r="CZ655" s="16"/>
      <c r="DA655" s="16"/>
      <c r="DB655" s="16"/>
      <c r="DC655" s="16"/>
      <c r="DD655" s="16"/>
      <c r="DE655" s="16"/>
      <c r="DF655" s="16"/>
      <c r="DG655" s="16"/>
      <c r="DH655" s="16"/>
      <c r="DI655" s="16"/>
      <c r="DJ655" s="16"/>
      <c r="DK655" s="16"/>
      <c r="DL655" s="16"/>
      <c r="DM655" s="16"/>
      <c r="DN655" s="16"/>
      <c r="DO655" s="16"/>
      <c r="DP655" s="16"/>
      <c r="DQ655" s="16"/>
      <c r="DR655" s="16"/>
      <c r="DS655" s="16"/>
      <c r="DT655" s="16"/>
      <c r="DU655" s="16"/>
      <c r="DV655" s="16"/>
      <c r="DW655" s="16"/>
      <c r="DX655" s="16"/>
      <c r="DY655" s="16"/>
    </row>
    <row r="656" spans="1:129" s="27" customFormat="1" ht="16.5" x14ac:dyDescent="0.25">
      <c r="A656" s="51"/>
      <c r="B656" s="59" t="s">
        <v>503</v>
      </c>
      <c r="C656" s="53">
        <v>2017</v>
      </c>
      <c r="D656" s="60">
        <v>0.4</v>
      </c>
      <c r="E656" s="54">
        <v>153</v>
      </c>
      <c r="F656" s="55">
        <v>158</v>
      </c>
      <c r="G656" s="54">
        <v>48.771730000000005</v>
      </c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/>
      <c r="BO656" s="16"/>
      <c r="BP656" s="16"/>
      <c r="BQ656" s="16"/>
      <c r="BR656" s="16"/>
      <c r="BS656" s="16"/>
      <c r="BT656" s="16"/>
      <c r="BU656" s="16"/>
      <c r="BV656" s="16"/>
      <c r="BW656" s="16"/>
      <c r="BX656" s="16"/>
      <c r="BY656" s="16"/>
      <c r="BZ656" s="16"/>
      <c r="CA656" s="16"/>
      <c r="CB656" s="16"/>
      <c r="CC656" s="16"/>
      <c r="CD656" s="16"/>
      <c r="CE656" s="16"/>
      <c r="CF656" s="16"/>
      <c r="CG656" s="16"/>
      <c r="CH656" s="16"/>
      <c r="CI656" s="16"/>
      <c r="CJ656" s="16"/>
      <c r="CK656" s="16"/>
      <c r="CL656" s="16"/>
      <c r="CM656" s="16"/>
      <c r="CN656" s="16"/>
      <c r="CO656" s="16"/>
      <c r="CP656" s="16"/>
      <c r="CQ656" s="16"/>
      <c r="CR656" s="16"/>
      <c r="CS656" s="16"/>
      <c r="CT656" s="16"/>
      <c r="CU656" s="16"/>
      <c r="CV656" s="16"/>
      <c r="CW656" s="16"/>
      <c r="CX656" s="16"/>
      <c r="CY656" s="16"/>
      <c r="CZ656" s="16"/>
      <c r="DA656" s="16"/>
      <c r="DB656" s="16"/>
      <c r="DC656" s="16"/>
      <c r="DD656" s="16"/>
      <c r="DE656" s="16"/>
      <c r="DF656" s="16"/>
      <c r="DG656" s="16"/>
      <c r="DH656" s="16"/>
      <c r="DI656" s="16"/>
      <c r="DJ656" s="16"/>
      <c r="DK656" s="16"/>
      <c r="DL656" s="16"/>
      <c r="DM656" s="16"/>
      <c r="DN656" s="16"/>
      <c r="DO656" s="16"/>
      <c r="DP656" s="16"/>
      <c r="DQ656" s="16"/>
      <c r="DR656" s="16"/>
      <c r="DS656" s="16"/>
      <c r="DT656" s="16"/>
      <c r="DU656" s="16"/>
      <c r="DV656" s="16"/>
      <c r="DW656" s="16"/>
      <c r="DX656" s="16"/>
      <c r="DY656" s="16"/>
    </row>
    <row r="657" spans="1:129" s="27" customFormat="1" ht="16.5" x14ac:dyDescent="0.25">
      <c r="A657" s="51"/>
      <c r="B657" s="59" t="s">
        <v>504</v>
      </c>
      <c r="C657" s="53">
        <v>2017</v>
      </c>
      <c r="D657" s="60">
        <v>0.4</v>
      </c>
      <c r="E657" s="54">
        <v>385</v>
      </c>
      <c r="F657" s="55">
        <v>158</v>
      </c>
      <c r="G657" s="54">
        <v>218.07954000000001</v>
      </c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/>
      <c r="BO657" s="16"/>
      <c r="BP657" s="16"/>
      <c r="BQ657" s="16"/>
      <c r="BR657" s="16"/>
      <c r="BS657" s="16"/>
      <c r="BT657" s="16"/>
      <c r="BU657" s="16"/>
      <c r="BV657" s="16"/>
      <c r="BW657" s="16"/>
      <c r="BX657" s="16"/>
      <c r="BY657" s="16"/>
      <c r="BZ657" s="16"/>
      <c r="CA657" s="16"/>
      <c r="CB657" s="16"/>
      <c r="CC657" s="16"/>
      <c r="CD657" s="16"/>
      <c r="CE657" s="16"/>
      <c r="CF657" s="16"/>
      <c r="CG657" s="16"/>
      <c r="CH657" s="16"/>
      <c r="CI657" s="16"/>
      <c r="CJ657" s="16"/>
      <c r="CK657" s="16"/>
      <c r="CL657" s="16"/>
      <c r="CM657" s="16"/>
      <c r="CN657" s="16"/>
      <c r="CO657" s="16"/>
      <c r="CP657" s="16"/>
      <c r="CQ657" s="16"/>
      <c r="CR657" s="16"/>
      <c r="CS657" s="16"/>
      <c r="CT657" s="16"/>
      <c r="CU657" s="16"/>
      <c r="CV657" s="16"/>
      <c r="CW657" s="16"/>
      <c r="CX657" s="16"/>
      <c r="CY657" s="16"/>
      <c r="CZ657" s="16"/>
      <c r="DA657" s="16"/>
      <c r="DB657" s="16"/>
      <c r="DC657" s="16"/>
      <c r="DD657" s="16"/>
      <c r="DE657" s="16"/>
      <c r="DF657" s="16"/>
      <c r="DG657" s="16"/>
      <c r="DH657" s="16"/>
      <c r="DI657" s="16"/>
      <c r="DJ657" s="16"/>
      <c r="DK657" s="16"/>
      <c r="DL657" s="16"/>
      <c r="DM657" s="16"/>
      <c r="DN657" s="16"/>
      <c r="DO657" s="16"/>
      <c r="DP657" s="16"/>
      <c r="DQ657" s="16"/>
      <c r="DR657" s="16"/>
      <c r="DS657" s="16"/>
      <c r="DT657" s="16"/>
      <c r="DU657" s="16"/>
      <c r="DV657" s="16"/>
      <c r="DW657" s="16"/>
      <c r="DX657" s="16"/>
      <c r="DY657" s="16"/>
    </row>
    <row r="658" spans="1:129" s="27" customFormat="1" ht="16.5" x14ac:dyDescent="0.25">
      <c r="A658" s="51"/>
      <c r="B658" s="59" t="s">
        <v>505</v>
      </c>
      <c r="C658" s="53">
        <v>2017</v>
      </c>
      <c r="D658" s="60">
        <v>0.4</v>
      </c>
      <c r="E658" s="54">
        <v>360</v>
      </c>
      <c r="F658" s="55">
        <v>158</v>
      </c>
      <c r="G658" s="54">
        <v>120.06019000000001</v>
      </c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/>
      <c r="BO658" s="16"/>
      <c r="BP658" s="16"/>
      <c r="BQ658" s="16"/>
      <c r="BR658" s="16"/>
      <c r="BS658" s="16"/>
      <c r="BT658" s="16"/>
      <c r="BU658" s="16"/>
      <c r="BV658" s="16"/>
      <c r="BW658" s="16"/>
      <c r="BX658" s="16"/>
      <c r="BY658" s="16"/>
      <c r="BZ658" s="16"/>
      <c r="CA658" s="16"/>
      <c r="CB658" s="16"/>
      <c r="CC658" s="16"/>
      <c r="CD658" s="16"/>
      <c r="CE658" s="16"/>
      <c r="CF658" s="16"/>
      <c r="CG658" s="16"/>
      <c r="CH658" s="16"/>
      <c r="CI658" s="16"/>
      <c r="CJ658" s="16"/>
      <c r="CK658" s="16"/>
      <c r="CL658" s="16"/>
      <c r="CM658" s="16"/>
      <c r="CN658" s="16"/>
      <c r="CO658" s="16"/>
      <c r="CP658" s="16"/>
      <c r="CQ658" s="16"/>
      <c r="CR658" s="16"/>
      <c r="CS658" s="16"/>
      <c r="CT658" s="16"/>
      <c r="CU658" s="16"/>
      <c r="CV658" s="16"/>
      <c r="CW658" s="16"/>
      <c r="CX658" s="16"/>
      <c r="CY658" s="16"/>
      <c r="CZ658" s="16"/>
      <c r="DA658" s="16"/>
      <c r="DB658" s="16"/>
      <c r="DC658" s="16"/>
      <c r="DD658" s="16"/>
      <c r="DE658" s="16"/>
      <c r="DF658" s="16"/>
      <c r="DG658" s="16"/>
      <c r="DH658" s="16"/>
      <c r="DI658" s="16"/>
      <c r="DJ658" s="16"/>
      <c r="DK658" s="16"/>
      <c r="DL658" s="16"/>
      <c r="DM658" s="16"/>
      <c r="DN658" s="16"/>
      <c r="DO658" s="16"/>
      <c r="DP658" s="16"/>
      <c r="DQ658" s="16"/>
      <c r="DR658" s="16"/>
      <c r="DS658" s="16"/>
      <c r="DT658" s="16"/>
      <c r="DU658" s="16"/>
      <c r="DV658" s="16"/>
      <c r="DW658" s="16"/>
      <c r="DX658" s="16"/>
      <c r="DY658" s="16"/>
    </row>
    <row r="659" spans="1:129" s="27" customFormat="1" ht="16.5" x14ac:dyDescent="0.25">
      <c r="A659" s="51"/>
      <c r="B659" s="59" t="s">
        <v>506</v>
      </c>
      <c r="C659" s="53">
        <v>2017</v>
      </c>
      <c r="D659" s="60">
        <v>0.4</v>
      </c>
      <c r="E659" s="54">
        <v>60</v>
      </c>
      <c r="F659" s="55">
        <v>158</v>
      </c>
      <c r="G659" s="54">
        <v>23.14612</v>
      </c>
    </row>
    <row r="660" spans="1:129" s="27" customFormat="1" ht="16.5" x14ac:dyDescent="0.25">
      <c r="A660" s="51"/>
      <c r="B660" s="59" t="s">
        <v>507</v>
      </c>
      <c r="C660" s="53">
        <v>2017</v>
      </c>
      <c r="D660" s="60">
        <v>0.4</v>
      </c>
      <c r="E660" s="54">
        <v>37</v>
      </c>
      <c r="F660" s="55">
        <v>158</v>
      </c>
      <c r="G660" s="54">
        <v>84.312559999999991</v>
      </c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/>
      <c r="BO660" s="16"/>
      <c r="BP660" s="16"/>
      <c r="BQ660" s="16"/>
      <c r="BR660" s="16"/>
      <c r="BS660" s="16"/>
      <c r="BT660" s="16"/>
      <c r="BU660" s="16"/>
      <c r="BV660" s="16"/>
      <c r="BW660" s="16"/>
      <c r="BX660" s="16"/>
      <c r="BY660" s="16"/>
      <c r="BZ660" s="16"/>
      <c r="CA660" s="16"/>
      <c r="CB660" s="16"/>
      <c r="CC660" s="16"/>
      <c r="CD660" s="16"/>
      <c r="CE660" s="16"/>
      <c r="CF660" s="16"/>
      <c r="CG660" s="16"/>
      <c r="CH660" s="16"/>
      <c r="CI660" s="16"/>
      <c r="CJ660" s="16"/>
      <c r="CK660" s="16"/>
      <c r="CL660" s="16"/>
      <c r="CM660" s="16"/>
      <c r="CN660" s="16"/>
      <c r="CO660" s="16"/>
      <c r="CP660" s="16"/>
      <c r="CQ660" s="16"/>
      <c r="CR660" s="16"/>
      <c r="CS660" s="16"/>
      <c r="CT660" s="16"/>
      <c r="CU660" s="16"/>
      <c r="CV660" s="16"/>
      <c r="CW660" s="16"/>
      <c r="CX660" s="16"/>
      <c r="CY660" s="16"/>
      <c r="CZ660" s="16"/>
      <c r="DA660" s="16"/>
      <c r="DB660" s="16"/>
      <c r="DC660" s="16"/>
      <c r="DD660" s="16"/>
      <c r="DE660" s="16"/>
      <c r="DF660" s="16"/>
      <c r="DG660" s="16"/>
      <c r="DH660" s="16"/>
      <c r="DI660" s="16"/>
      <c r="DJ660" s="16"/>
      <c r="DK660" s="16"/>
      <c r="DL660" s="16"/>
      <c r="DM660" s="16"/>
      <c r="DN660" s="16"/>
      <c r="DO660" s="16"/>
      <c r="DP660" s="16"/>
      <c r="DQ660" s="16"/>
      <c r="DR660" s="16"/>
      <c r="DS660" s="16"/>
      <c r="DT660" s="16"/>
      <c r="DU660" s="16"/>
      <c r="DV660" s="16"/>
      <c r="DW660" s="16"/>
      <c r="DX660" s="16"/>
      <c r="DY660" s="16"/>
    </row>
    <row r="661" spans="1:129" s="27" customFormat="1" ht="16.5" x14ac:dyDescent="0.25">
      <c r="A661" s="51"/>
      <c r="B661" s="59" t="s">
        <v>508</v>
      </c>
      <c r="C661" s="53">
        <v>2017</v>
      </c>
      <c r="D661" s="60">
        <v>0.4</v>
      </c>
      <c r="E661" s="54">
        <v>59</v>
      </c>
      <c r="F661" s="55">
        <v>158</v>
      </c>
      <c r="G661" s="54">
        <v>132.69922</v>
      </c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/>
      <c r="BO661" s="16"/>
      <c r="BP661" s="16"/>
      <c r="BQ661" s="16"/>
      <c r="BR661" s="16"/>
      <c r="BS661" s="16"/>
      <c r="BT661" s="16"/>
      <c r="BU661" s="16"/>
      <c r="BV661" s="16"/>
      <c r="BW661" s="16"/>
      <c r="BX661" s="16"/>
      <c r="BY661" s="16"/>
      <c r="BZ661" s="16"/>
      <c r="CA661" s="16"/>
      <c r="CB661" s="16"/>
      <c r="CC661" s="16"/>
      <c r="CD661" s="16"/>
      <c r="CE661" s="16"/>
      <c r="CF661" s="16"/>
      <c r="CG661" s="16"/>
      <c r="CH661" s="16"/>
      <c r="CI661" s="16"/>
      <c r="CJ661" s="16"/>
      <c r="CK661" s="16"/>
      <c r="CL661" s="16"/>
      <c r="CM661" s="16"/>
      <c r="CN661" s="16"/>
      <c r="CO661" s="16"/>
      <c r="CP661" s="16"/>
      <c r="CQ661" s="16"/>
      <c r="CR661" s="16"/>
      <c r="CS661" s="16"/>
      <c r="CT661" s="16"/>
      <c r="CU661" s="16"/>
      <c r="CV661" s="16"/>
      <c r="CW661" s="16"/>
      <c r="CX661" s="16"/>
      <c r="CY661" s="16"/>
      <c r="CZ661" s="16"/>
      <c r="DA661" s="16"/>
      <c r="DB661" s="16"/>
      <c r="DC661" s="16"/>
      <c r="DD661" s="16"/>
      <c r="DE661" s="16"/>
      <c r="DF661" s="16"/>
      <c r="DG661" s="16"/>
      <c r="DH661" s="16"/>
      <c r="DI661" s="16"/>
      <c r="DJ661" s="16"/>
      <c r="DK661" s="16"/>
      <c r="DL661" s="16"/>
      <c r="DM661" s="16"/>
      <c r="DN661" s="16"/>
      <c r="DO661" s="16"/>
      <c r="DP661" s="16"/>
      <c r="DQ661" s="16"/>
      <c r="DR661" s="16"/>
      <c r="DS661" s="16"/>
      <c r="DT661" s="16"/>
      <c r="DU661" s="16"/>
      <c r="DV661" s="16"/>
      <c r="DW661" s="16"/>
      <c r="DX661" s="16"/>
      <c r="DY661" s="16"/>
    </row>
    <row r="662" spans="1:129" s="27" customFormat="1" ht="16.5" x14ac:dyDescent="0.25">
      <c r="A662" s="51"/>
      <c r="B662" s="59" t="s">
        <v>509</v>
      </c>
      <c r="C662" s="53">
        <v>2017</v>
      </c>
      <c r="D662" s="60">
        <v>0.4</v>
      </c>
      <c r="E662" s="54">
        <v>154</v>
      </c>
      <c r="F662" s="55">
        <v>158</v>
      </c>
      <c r="G662" s="54">
        <v>141.31987000000001</v>
      </c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/>
      <c r="BO662" s="16"/>
      <c r="BP662" s="16"/>
      <c r="BQ662" s="16"/>
      <c r="BR662" s="16"/>
      <c r="BS662" s="16"/>
      <c r="BT662" s="16"/>
      <c r="BU662" s="16"/>
      <c r="BV662" s="16"/>
      <c r="BW662" s="16"/>
      <c r="BX662" s="16"/>
      <c r="BY662" s="16"/>
      <c r="BZ662" s="16"/>
      <c r="CA662" s="16"/>
      <c r="CB662" s="16"/>
      <c r="CC662" s="16"/>
      <c r="CD662" s="16"/>
      <c r="CE662" s="16"/>
      <c r="CF662" s="16"/>
      <c r="CG662" s="16"/>
      <c r="CH662" s="16"/>
      <c r="CI662" s="16"/>
      <c r="CJ662" s="16"/>
      <c r="CK662" s="16"/>
      <c r="CL662" s="16"/>
      <c r="CM662" s="16"/>
      <c r="CN662" s="16"/>
      <c r="CO662" s="16"/>
      <c r="CP662" s="16"/>
      <c r="CQ662" s="16"/>
      <c r="CR662" s="16"/>
      <c r="CS662" s="16"/>
      <c r="CT662" s="16"/>
      <c r="CU662" s="16"/>
      <c r="CV662" s="16"/>
      <c r="CW662" s="16"/>
      <c r="CX662" s="16"/>
      <c r="CY662" s="16"/>
      <c r="CZ662" s="16"/>
      <c r="DA662" s="16"/>
      <c r="DB662" s="16"/>
      <c r="DC662" s="16"/>
      <c r="DD662" s="16"/>
      <c r="DE662" s="16"/>
      <c r="DF662" s="16"/>
      <c r="DG662" s="16"/>
      <c r="DH662" s="16"/>
      <c r="DI662" s="16"/>
      <c r="DJ662" s="16"/>
      <c r="DK662" s="16"/>
      <c r="DL662" s="16"/>
      <c r="DM662" s="16"/>
      <c r="DN662" s="16"/>
      <c r="DO662" s="16"/>
      <c r="DP662" s="16"/>
      <c r="DQ662" s="16"/>
      <c r="DR662" s="16"/>
      <c r="DS662" s="16"/>
      <c r="DT662" s="16"/>
      <c r="DU662" s="16"/>
      <c r="DV662" s="16"/>
      <c r="DW662" s="16"/>
      <c r="DX662" s="16"/>
      <c r="DY662" s="16"/>
    </row>
    <row r="663" spans="1:129" s="27" customFormat="1" ht="16.5" x14ac:dyDescent="0.25">
      <c r="A663" s="51"/>
      <c r="B663" s="59" t="s">
        <v>510</v>
      </c>
      <c r="C663" s="53">
        <v>2017</v>
      </c>
      <c r="D663" s="60">
        <v>0.4</v>
      </c>
      <c r="E663" s="54">
        <v>99</v>
      </c>
      <c r="F663" s="55">
        <v>158</v>
      </c>
      <c r="G663" s="54">
        <v>78.413509999999988</v>
      </c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/>
      <c r="BO663" s="16"/>
      <c r="BP663" s="16"/>
      <c r="BQ663" s="16"/>
      <c r="BR663" s="16"/>
      <c r="BS663" s="16"/>
      <c r="BT663" s="16"/>
      <c r="BU663" s="16"/>
      <c r="BV663" s="16"/>
      <c r="BW663" s="16"/>
      <c r="BX663" s="16"/>
      <c r="BY663" s="16"/>
      <c r="BZ663" s="16"/>
      <c r="CA663" s="16"/>
      <c r="CB663" s="16"/>
      <c r="CC663" s="16"/>
      <c r="CD663" s="16"/>
      <c r="CE663" s="16"/>
      <c r="CF663" s="16"/>
      <c r="CG663" s="16"/>
      <c r="CH663" s="16"/>
      <c r="CI663" s="16"/>
      <c r="CJ663" s="16"/>
      <c r="CK663" s="16"/>
      <c r="CL663" s="16"/>
      <c r="CM663" s="16"/>
      <c r="CN663" s="16"/>
      <c r="CO663" s="16"/>
      <c r="CP663" s="16"/>
      <c r="CQ663" s="16"/>
      <c r="CR663" s="16"/>
      <c r="CS663" s="16"/>
      <c r="CT663" s="16"/>
      <c r="CU663" s="16"/>
      <c r="CV663" s="16"/>
      <c r="CW663" s="16"/>
      <c r="CX663" s="16"/>
      <c r="CY663" s="16"/>
      <c r="CZ663" s="16"/>
      <c r="DA663" s="16"/>
      <c r="DB663" s="16"/>
      <c r="DC663" s="16"/>
      <c r="DD663" s="16"/>
      <c r="DE663" s="16"/>
      <c r="DF663" s="16"/>
      <c r="DG663" s="16"/>
      <c r="DH663" s="16"/>
      <c r="DI663" s="16"/>
      <c r="DJ663" s="16"/>
      <c r="DK663" s="16"/>
      <c r="DL663" s="16"/>
      <c r="DM663" s="16"/>
      <c r="DN663" s="16"/>
      <c r="DO663" s="16"/>
      <c r="DP663" s="16"/>
      <c r="DQ663" s="16"/>
      <c r="DR663" s="16"/>
      <c r="DS663" s="16"/>
      <c r="DT663" s="16"/>
      <c r="DU663" s="16"/>
      <c r="DV663" s="16"/>
      <c r="DW663" s="16"/>
      <c r="DX663" s="16"/>
      <c r="DY663" s="16"/>
    </row>
    <row r="664" spans="1:129" s="27" customFormat="1" ht="16.5" x14ac:dyDescent="0.25">
      <c r="A664" s="51"/>
      <c r="B664" s="59" t="s">
        <v>511</v>
      </c>
      <c r="C664" s="53">
        <v>2017</v>
      </c>
      <c r="D664" s="60">
        <v>0.4</v>
      </c>
      <c r="E664" s="54">
        <v>90</v>
      </c>
      <c r="F664" s="55">
        <v>158</v>
      </c>
      <c r="G664" s="54">
        <v>115.2679</v>
      </c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  <c r="BO664" s="16"/>
      <c r="BP664" s="16"/>
      <c r="BQ664" s="16"/>
      <c r="BR664" s="16"/>
      <c r="BS664" s="16"/>
      <c r="BT664" s="16"/>
      <c r="BU664" s="16"/>
      <c r="BV664" s="16"/>
      <c r="BW664" s="16"/>
      <c r="BX664" s="16"/>
      <c r="BY664" s="16"/>
      <c r="BZ664" s="16"/>
      <c r="CA664" s="16"/>
      <c r="CB664" s="16"/>
      <c r="CC664" s="16"/>
      <c r="CD664" s="16"/>
      <c r="CE664" s="16"/>
      <c r="CF664" s="16"/>
      <c r="CG664" s="16"/>
      <c r="CH664" s="16"/>
      <c r="CI664" s="16"/>
      <c r="CJ664" s="16"/>
      <c r="CK664" s="16"/>
      <c r="CL664" s="16"/>
      <c r="CM664" s="16"/>
      <c r="CN664" s="16"/>
      <c r="CO664" s="16"/>
      <c r="CP664" s="16"/>
      <c r="CQ664" s="16"/>
      <c r="CR664" s="16"/>
      <c r="CS664" s="16"/>
      <c r="CT664" s="16"/>
      <c r="CU664" s="16"/>
      <c r="CV664" s="16"/>
      <c r="CW664" s="16"/>
      <c r="CX664" s="16"/>
      <c r="CY664" s="16"/>
      <c r="CZ664" s="16"/>
      <c r="DA664" s="16"/>
      <c r="DB664" s="16"/>
      <c r="DC664" s="16"/>
      <c r="DD664" s="16"/>
      <c r="DE664" s="16"/>
      <c r="DF664" s="16"/>
      <c r="DG664" s="16"/>
      <c r="DH664" s="16"/>
      <c r="DI664" s="16"/>
      <c r="DJ664" s="16"/>
      <c r="DK664" s="16"/>
      <c r="DL664" s="16"/>
      <c r="DM664" s="16"/>
      <c r="DN664" s="16"/>
      <c r="DO664" s="16"/>
      <c r="DP664" s="16"/>
      <c r="DQ664" s="16"/>
      <c r="DR664" s="16"/>
      <c r="DS664" s="16"/>
      <c r="DT664" s="16"/>
      <c r="DU664" s="16"/>
      <c r="DV664" s="16"/>
      <c r="DW664" s="16"/>
      <c r="DX664" s="16"/>
      <c r="DY664" s="16"/>
    </row>
    <row r="665" spans="1:129" s="27" customFormat="1" ht="16.5" x14ac:dyDescent="0.25">
      <c r="A665" s="51"/>
      <c r="B665" s="59" t="s">
        <v>512</v>
      </c>
      <c r="C665" s="53">
        <v>2017</v>
      </c>
      <c r="D665" s="60">
        <v>0.4</v>
      </c>
      <c r="E665" s="54">
        <v>121</v>
      </c>
      <c r="F665" s="55">
        <v>158</v>
      </c>
      <c r="G665" s="54">
        <v>192.47529999999998</v>
      </c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/>
      <c r="BO665" s="16"/>
      <c r="BP665" s="16"/>
      <c r="BQ665" s="16"/>
      <c r="BR665" s="16"/>
      <c r="BS665" s="16"/>
      <c r="BT665" s="16"/>
      <c r="BU665" s="16"/>
      <c r="BV665" s="16"/>
      <c r="BW665" s="16"/>
      <c r="BX665" s="16"/>
      <c r="BY665" s="16"/>
      <c r="BZ665" s="16"/>
      <c r="CA665" s="16"/>
      <c r="CB665" s="16"/>
      <c r="CC665" s="16"/>
      <c r="CD665" s="16"/>
      <c r="CE665" s="16"/>
      <c r="CF665" s="16"/>
      <c r="CG665" s="16"/>
      <c r="CH665" s="16"/>
      <c r="CI665" s="16"/>
      <c r="CJ665" s="16"/>
      <c r="CK665" s="16"/>
      <c r="CL665" s="16"/>
      <c r="CM665" s="16"/>
      <c r="CN665" s="16"/>
      <c r="CO665" s="16"/>
      <c r="CP665" s="16"/>
      <c r="CQ665" s="16"/>
      <c r="CR665" s="16"/>
      <c r="CS665" s="16"/>
      <c r="CT665" s="16"/>
      <c r="CU665" s="16"/>
      <c r="CV665" s="16"/>
      <c r="CW665" s="16"/>
      <c r="CX665" s="16"/>
      <c r="CY665" s="16"/>
      <c r="CZ665" s="16"/>
      <c r="DA665" s="16"/>
      <c r="DB665" s="16"/>
      <c r="DC665" s="16"/>
      <c r="DD665" s="16"/>
      <c r="DE665" s="16"/>
      <c r="DF665" s="16"/>
      <c r="DG665" s="16"/>
      <c r="DH665" s="16"/>
      <c r="DI665" s="16"/>
      <c r="DJ665" s="16"/>
      <c r="DK665" s="16"/>
      <c r="DL665" s="16"/>
      <c r="DM665" s="16"/>
      <c r="DN665" s="16"/>
      <c r="DO665" s="16"/>
      <c r="DP665" s="16"/>
      <c r="DQ665" s="16"/>
      <c r="DR665" s="16"/>
      <c r="DS665" s="16"/>
      <c r="DT665" s="16"/>
      <c r="DU665" s="16"/>
      <c r="DV665" s="16"/>
      <c r="DW665" s="16"/>
      <c r="DX665" s="16"/>
      <c r="DY665" s="16"/>
    </row>
    <row r="666" spans="1:129" s="27" customFormat="1" ht="16.5" x14ac:dyDescent="0.25">
      <c r="A666" s="51"/>
      <c r="B666" s="59" t="s">
        <v>513</v>
      </c>
      <c r="C666" s="53">
        <v>2017</v>
      </c>
      <c r="D666" s="60">
        <v>0.4</v>
      </c>
      <c r="E666" s="54">
        <v>260</v>
      </c>
      <c r="F666" s="55">
        <v>158</v>
      </c>
      <c r="G666" s="54">
        <v>285.34517</v>
      </c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/>
      <c r="BO666" s="16"/>
      <c r="BP666" s="16"/>
      <c r="BQ666" s="16"/>
      <c r="BR666" s="16"/>
      <c r="BS666" s="16"/>
      <c r="BT666" s="16"/>
      <c r="BU666" s="16"/>
      <c r="BV666" s="16"/>
      <c r="BW666" s="16"/>
      <c r="BX666" s="16"/>
      <c r="BY666" s="16"/>
      <c r="BZ666" s="16"/>
      <c r="CA666" s="16"/>
      <c r="CB666" s="16"/>
      <c r="CC666" s="16"/>
      <c r="CD666" s="16"/>
      <c r="CE666" s="16"/>
      <c r="CF666" s="16"/>
      <c r="CG666" s="16"/>
      <c r="CH666" s="16"/>
      <c r="CI666" s="16"/>
      <c r="CJ666" s="16"/>
      <c r="CK666" s="16"/>
      <c r="CL666" s="16"/>
      <c r="CM666" s="16"/>
      <c r="CN666" s="16"/>
      <c r="CO666" s="16"/>
      <c r="CP666" s="16"/>
      <c r="CQ666" s="16"/>
      <c r="CR666" s="16"/>
      <c r="CS666" s="16"/>
      <c r="CT666" s="16"/>
      <c r="CU666" s="16"/>
      <c r="CV666" s="16"/>
      <c r="CW666" s="16"/>
      <c r="CX666" s="16"/>
      <c r="CY666" s="16"/>
      <c r="CZ666" s="16"/>
      <c r="DA666" s="16"/>
      <c r="DB666" s="16"/>
      <c r="DC666" s="16"/>
      <c r="DD666" s="16"/>
      <c r="DE666" s="16"/>
      <c r="DF666" s="16"/>
      <c r="DG666" s="16"/>
      <c r="DH666" s="16"/>
      <c r="DI666" s="16"/>
      <c r="DJ666" s="16"/>
      <c r="DK666" s="16"/>
      <c r="DL666" s="16"/>
      <c r="DM666" s="16"/>
      <c r="DN666" s="16"/>
      <c r="DO666" s="16"/>
      <c r="DP666" s="16"/>
      <c r="DQ666" s="16"/>
      <c r="DR666" s="16"/>
      <c r="DS666" s="16"/>
      <c r="DT666" s="16"/>
      <c r="DU666" s="16"/>
      <c r="DV666" s="16"/>
      <c r="DW666" s="16"/>
      <c r="DX666" s="16"/>
      <c r="DY666" s="16"/>
    </row>
    <row r="667" spans="1:129" s="27" customFormat="1" ht="16.5" x14ac:dyDescent="0.25">
      <c r="A667" s="51"/>
      <c r="B667" s="59" t="s">
        <v>514</v>
      </c>
      <c r="C667" s="53">
        <v>2017</v>
      </c>
      <c r="D667" s="60">
        <v>0.4</v>
      </c>
      <c r="E667" s="54">
        <v>42</v>
      </c>
      <c r="F667" s="55">
        <v>158</v>
      </c>
      <c r="G667" s="54">
        <v>23.948550000000001</v>
      </c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/>
      <c r="BO667" s="16"/>
      <c r="BP667" s="16"/>
      <c r="BQ667" s="16"/>
      <c r="BR667" s="16"/>
      <c r="BS667" s="16"/>
      <c r="BT667" s="16"/>
      <c r="BU667" s="16"/>
      <c r="BV667" s="16"/>
      <c r="BW667" s="16"/>
      <c r="BX667" s="16"/>
      <c r="BY667" s="16"/>
      <c r="BZ667" s="16"/>
      <c r="CA667" s="16"/>
      <c r="CB667" s="16"/>
      <c r="CC667" s="16"/>
      <c r="CD667" s="16"/>
      <c r="CE667" s="16"/>
      <c r="CF667" s="16"/>
      <c r="CG667" s="16"/>
      <c r="CH667" s="16"/>
      <c r="CI667" s="16"/>
      <c r="CJ667" s="16"/>
      <c r="CK667" s="16"/>
      <c r="CL667" s="16"/>
      <c r="CM667" s="16"/>
      <c r="CN667" s="16"/>
      <c r="CO667" s="16"/>
      <c r="CP667" s="16"/>
      <c r="CQ667" s="16"/>
      <c r="CR667" s="16"/>
      <c r="CS667" s="16"/>
      <c r="CT667" s="16"/>
      <c r="CU667" s="16"/>
      <c r="CV667" s="16"/>
      <c r="CW667" s="16"/>
      <c r="CX667" s="16"/>
      <c r="CY667" s="16"/>
      <c r="CZ667" s="16"/>
      <c r="DA667" s="16"/>
      <c r="DB667" s="16"/>
      <c r="DC667" s="16"/>
      <c r="DD667" s="16"/>
      <c r="DE667" s="16"/>
      <c r="DF667" s="16"/>
      <c r="DG667" s="16"/>
      <c r="DH667" s="16"/>
      <c r="DI667" s="16"/>
      <c r="DJ667" s="16"/>
      <c r="DK667" s="16"/>
      <c r="DL667" s="16"/>
      <c r="DM667" s="16"/>
      <c r="DN667" s="16"/>
      <c r="DO667" s="16"/>
      <c r="DP667" s="16"/>
      <c r="DQ667" s="16"/>
      <c r="DR667" s="16"/>
      <c r="DS667" s="16"/>
      <c r="DT667" s="16"/>
      <c r="DU667" s="16"/>
      <c r="DV667" s="16"/>
      <c r="DW667" s="16"/>
      <c r="DX667" s="16"/>
      <c r="DY667" s="16"/>
    </row>
    <row r="668" spans="1:129" s="27" customFormat="1" ht="16.5" x14ac:dyDescent="0.25">
      <c r="A668" s="51"/>
      <c r="B668" s="59" t="s">
        <v>515</v>
      </c>
      <c r="C668" s="53">
        <v>2017</v>
      </c>
      <c r="D668" s="60">
        <v>0.4</v>
      </c>
      <c r="E668" s="54">
        <v>356</v>
      </c>
      <c r="F668" s="55">
        <v>158</v>
      </c>
      <c r="G668" s="54">
        <v>484.29122000000007</v>
      </c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/>
      <c r="BO668" s="16"/>
      <c r="BP668" s="16"/>
      <c r="BQ668" s="16"/>
      <c r="BR668" s="16"/>
      <c r="BS668" s="16"/>
      <c r="BT668" s="16"/>
      <c r="BU668" s="16"/>
      <c r="BV668" s="16"/>
      <c r="BW668" s="16"/>
      <c r="BX668" s="16"/>
      <c r="BY668" s="16"/>
      <c r="BZ668" s="16"/>
      <c r="CA668" s="16"/>
      <c r="CB668" s="16"/>
      <c r="CC668" s="16"/>
      <c r="CD668" s="16"/>
      <c r="CE668" s="16"/>
      <c r="CF668" s="16"/>
      <c r="CG668" s="16"/>
      <c r="CH668" s="16"/>
      <c r="CI668" s="16"/>
      <c r="CJ668" s="16"/>
      <c r="CK668" s="16"/>
      <c r="CL668" s="16"/>
      <c r="CM668" s="16"/>
      <c r="CN668" s="16"/>
      <c r="CO668" s="16"/>
      <c r="CP668" s="16"/>
      <c r="CQ668" s="16"/>
      <c r="CR668" s="16"/>
      <c r="CS668" s="16"/>
      <c r="CT668" s="16"/>
      <c r="CU668" s="16"/>
      <c r="CV668" s="16"/>
      <c r="CW668" s="16"/>
      <c r="CX668" s="16"/>
      <c r="CY668" s="16"/>
      <c r="CZ668" s="16"/>
      <c r="DA668" s="16"/>
      <c r="DB668" s="16"/>
      <c r="DC668" s="16"/>
      <c r="DD668" s="16"/>
      <c r="DE668" s="16"/>
      <c r="DF668" s="16"/>
      <c r="DG668" s="16"/>
      <c r="DH668" s="16"/>
      <c r="DI668" s="16"/>
      <c r="DJ668" s="16"/>
      <c r="DK668" s="16"/>
      <c r="DL668" s="16"/>
      <c r="DM668" s="16"/>
      <c r="DN668" s="16"/>
      <c r="DO668" s="16"/>
      <c r="DP668" s="16"/>
      <c r="DQ668" s="16"/>
      <c r="DR668" s="16"/>
      <c r="DS668" s="16"/>
      <c r="DT668" s="16"/>
      <c r="DU668" s="16"/>
      <c r="DV668" s="16"/>
      <c r="DW668" s="16"/>
      <c r="DX668" s="16"/>
      <c r="DY668" s="16"/>
    </row>
    <row r="669" spans="1:129" s="27" customFormat="1" ht="16.5" x14ac:dyDescent="0.25">
      <c r="A669" s="51"/>
      <c r="B669" s="59" t="s">
        <v>516</v>
      </c>
      <c r="C669" s="53">
        <v>2017</v>
      </c>
      <c r="D669" s="60">
        <v>0.4</v>
      </c>
      <c r="E669" s="54">
        <v>217</v>
      </c>
      <c r="F669" s="55">
        <v>158</v>
      </c>
      <c r="G669" s="54">
        <v>445.20076</v>
      </c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/>
      <c r="BO669" s="16"/>
      <c r="BP669" s="16"/>
      <c r="BQ669" s="16"/>
      <c r="BR669" s="16"/>
      <c r="BS669" s="16"/>
      <c r="BT669" s="16"/>
      <c r="BU669" s="16"/>
      <c r="BV669" s="16"/>
      <c r="BW669" s="16"/>
      <c r="BX669" s="16"/>
      <c r="BY669" s="16"/>
      <c r="BZ669" s="16"/>
      <c r="CA669" s="16"/>
      <c r="CB669" s="16"/>
      <c r="CC669" s="16"/>
      <c r="CD669" s="16"/>
      <c r="CE669" s="16"/>
      <c r="CF669" s="16"/>
      <c r="CG669" s="16"/>
      <c r="CH669" s="16"/>
      <c r="CI669" s="16"/>
      <c r="CJ669" s="16"/>
      <c r="CK669" s="16"/>
      <c r="CL669" s="16"/>
      <c r="CM669" s="16"/>
      <c r="CN669" s="16"/>
      <c r="CO669" s="16"/>
      <c r="CP669" s="16"/>
      <c r="CQ669" s="16"/>
      <c r="CR669" s="16"/>
      <c r="CS669" s="16"/>
      <c r="CT669" s="16"/>
      <c r="CU669" s="16"/>
      <c r="CV669" s="16"/>
      <c r="CW669" s="16"/>
      <c r="CX669" s="16"/>
      <c r="CY669" s="16"/>
      <c r="CZ669" s="16"/>
      <c r="DA669" s="16"/>
      <c r="DB669" s="16"/>
      <c r="DC669" s="16"/>
      <c r="DD669" s="16"/>
      <c r="DE669" s="16"/>
      <c r="DF669" s="16"/>
      <c r="DG669" s="16"/>
      <c r="DH669" s="16"/>
      <c r="DI669" s="16"/>
      <c r="DJ669" s="16"/>
      <c r="DK669" s="16"/>
      <c r="DL669" s="16"/>
      <c r="DM669" s="16"/>
      <c r="DN669" s="16"/>
      <c r="DO669" s="16"/>
      <c r="DP669" s="16"/>
      <c r="DQ669" s="16"/>
      <c r="DR669" s="16"/>
      <c r="DS669" s="16"/>
      <c r="DT669" s="16"/>
      <c r="DU669" s="16"/>
      <c r="DV669" s="16"/>
      <c r="DW669" s="16"/>
      <c r="DX669" s="16"/>
      <c r="DY669" s="16"/>
    </row>
    <row r="670" spans="1:129" s="27" customFormat="1" ht="16.5" x14ac:dyDescent="0.25">
      <c r="A670" s="51"/>
      <c r="B670" s="59" t="s">
        <v>517</v>
      </c>
      <c r="C670" s="53">
        <v>2017</v>
      </c>
      <c r="D670" s="60">
        <v>0.4</v>
      </c>
      <c r="E670" s="54">
        <v>253</v>
      </c>
      <c r="F670" s="55">
        <v>158</v>
      </c>
      <c r="G670" s="54">
        <v>376.19884999999999</v>
      </c>
    </row>
    <row r="671" spans="1:129" s="27" customFormat="1" ht="16.5" x14ac:dyDescent="0.25">
      <c r="A671" s="51"/>
      <c r="B671" s="59" t="s">
        <v>518</v>
      </c>
      <c r="C671" s="53">
        <v>2017</v>
      </c>
      <c r="D671" s="60">
        <v>0.4</v>
      </c>
      <c r="E671" s="54">
        <v>5</v>
      </c>
      <c r="F671" s="55">
        <v>158</v>
      </c>
      <c r="G671" s="54">
        <v>18.516799999999996</v>
      </c>
    </row>
    <row r="672" spans="1:129" s="27" customFormat="1" ht="16.5" x14ac:dyDescent="0.25">
      <c r="A672" s="51"/>
      <c r="B672" s="59" t="s">
        <v>519</v>
      </c>
      <c r="C672" s="53">
        <v>2017</v>
      </c>
      <c r="D672" s="60">
        <v>0.4</v>
      </c>
      <c r="E672" s="54">
        <v>93</v>
      </c>
      <c r="F672" s="55">
        <v>158</v>
      </c>
      <c r="G672" s="54">
        <v>275.16950000000003</v>
      </c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/>
      <c r="BO672" s="16"/>
      <c r="BP672" s="16"/>
      <c r="BQ672" s="16"/>
      <c r="BR672" s="16"/>
      <c r="BS672" s="16"/>
      <c r="BT672" s="16"/>
      <c r="BU672" s="16"/>
      <c r="BV672" s="16"/>
      <c r="BW672" s="16"/>
      <c r="BX672" s="16"/>
      <c r="BY672" s="16"/>
      <c r="BZ672" s="16"/>
      <c r="CA672" s="16"/>
      <c r="CB672" s="16"/>
      <c r="CC672" s="16"/>
      <c r="CD672" s="16"/>
      <c r="CE672" s="16"/>
      <c r="CF672" s="16"/>
      <c r="CG672" s="16"/>
      <c r="CH672" s="16"/>
      <c r="CI672" s="16"/>
      <c r="CJ672" s="16"/>
      <c r="CK672" s="16"/>
      <c r="CL672" s="16"/>
      <c r="CM672" s="16"/>
      <c r="CN672" s="16"/>
      <c r="CO672" s="16"/>
      <c r="CP672" s="16"/>
      <c r="CQ672" s="16"/>
      <c r="CR672" s="16"/>
      <c r="CS672" s="16"/>
      <c r="CT672" s="16"/>
      <c r="CU672" s="16"/>
      <c r="CV672" s="16"/>
      <c r="CW672" s="16"/>
      <c r="CX672" s="16"/>
      <c r="CY672" s="16"/>
      <c r="CZ672" s="16"/>
      <c r="DA672" s="16"/>
      <c r="DB672" s="16"/>
      <c r="DC672" s="16"/>
      <c r="DD672" s="16"/>
      <c r="DE672" s="16"/>
      <c r="DF672" s="16"/>
      <c r="DG672" s="16"/>
      <c r="DH672" s="16"/>
      <c r="DI672" s="16"/>
      <c r="DJ672" s="16"/>
      <c r="DK672" s="16"/>
      <c r="DL672" s="16"/>
      <c r="DM672" s="16"/>
      <c r="DN672" s="16"/>
      <c r="DO672" s="16"/>
      <c r="DP672" s="16"/>
      <c r="DQ672" s="16"/>
      <c r="DR672" s="16"/>
      <c r="DS672" s="16"/>
      <c r="DT672" s="16"/>
      <c r="DU672" s="16"/>
      <c r="DV672" s="16"/>
      <c r="DW672" s="16"/>
      <c r="DX672" s="16"/>
      <c r="DY672" s="16"/>
    </row>
    <row r="673" spans="1:129" s="27" customFormat="1" ht="16.5" x14ac:dyDescent="0.25">
      <c r="A673" s="51"/>
      <c r="B673" s="59" t="s">
        <v>520</v>
      </c>
      <c r="C673" s="53">
        <v>2017</v>
      </c>
      <c r="D673" s="60">
        <v>0.4</v>
      </c>
      <c r="E673" s="54">
        <v>14</v>
      </c>
      <c r="F673" s="55">
        <v>158</v>
      </c>
      <c r="G673" s="54">
        <v>178.55956</v>
      </c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/>
      <c r="BO673" s="16"/>
      <c r="BP673" s="16"/>
      <c r="BQ673" s="16"/>
      <c r="BR673" s="16"/>
      <c r="BS673" s="16"/>
      <c r="BT673" s="16"/>
      <c r="BU673" s="16"/>
      <c r="BV673" s="16"/>
      <c r="BW673" s="16"/>
      <c r="BX673" s="16"/>
      <c r="BY673" s="16"/>
      <c r="BZ673" s="16"/>
      <c r="CA673" s="16"/>
      <c r="CB673" s="16"/>
      <c r="CC673" s="16"/>
      <c r="CD673" s="16"/>
      <c r="CE673" s="16"/>
      <c r="CF673" s="16"/>
      <c r="CG673" s="16"/>
      <c r="CH673" s="16"/>
      <c r="CI673" s="16"/>
      <c r="CJ673" s="16"/>
      <c r="CK673" s="16"/>
      <c r="CL673" s="16"/>
      <c r="CM673" s="16"/>
      <c r="CN673" s="16"/>
      <c r="CO673" s="16"/>
      <c r="CP673" s="16"/>
      <c r="CQ673" s="16"/>
      <c r="CR673" s="16"/>
      <c r="CS673" s="16"/>
      <c r="CT673" s="16"/>
      <c r="CU673" s="16"/>
      <c r="CV673" s="16"/>
      <c r="CW673" s="16"/>
      <c r="CX673" s="16"/>
      <c r="CY673" s="16"/>
      <c r="CZ673" s="16"/>
      <c r="DA673" s="16"/>
      <c r="DB673" s="16"/>
      <c r="DC673" s="16"/>
      <c r="DD673" s="16"/>
      <c r="DE673" s="16"/>
      <c r="DF673" s="16"/>
      <c r="DG673" s="16"/>
      <c r="DH673" s="16"/>
      <c r="DI673" s="16"/>
      <c r="DJ673" s="16"/>
      <c r="DK673" s="16"/>
      <c r="DL673" s="16"/>
      <c r="DM673" s="16"/>
      <c r="DN673" s="16"/>
      <c r="DO673" s="16"/>
      <c r="DP673" s="16"/>
      <c r="DQ673" s="16"/>
      <c r="DR673" s="16"/>
      <c r="DS673" s="16"/>
      <c r="DT673" s="16"/>
      <c r="DU673" s="16"/>
      <c r="DV673" s="16"/>
      <c r="DW673" s="16"/>
      <c r="DX673" s="16"/>
      <c r="DY673" s="16"/>
    </row>
    <row r="674" spans="1:129" s="27" customFormat="1" ht="16.5" x14ac:dyDescent="0.25">
      <c r="A674" s="51"/>
      <c r="B674" s="59" t="s">
        <v>521</v>
      </c>
      <c r="C674" s="53">
        <v>2017</v>
      </c>
      <c r="D674" s="60">
        <v>0.4</v>
      </c>
      <c r="E674" s="54">
        <v>268</v>
      </c>
      <c r="F674" s="55">
        <v>158</v>
      </c>
      <c r="G674" s="54">
        <v>300.06304999999998</v>
      </c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/>
      <c r="BO674" s="16"/>
      <c r="BP674" s="16"/>
      <c r="BQ674" s="16"/>
      <c r="BR674" s="16"/>
      <c r="BS674" s="16"/>
      <c r="BT674" s="16"/>
      <c r="BU674" s="16"/>
      <c r="BV674" s="16"/>
      <c r="BW674" s="16"/>
      <c r="BX674" s="16"/>
      <c r="BY674" s="16"/>
      <c r="BZ674" s="16"/>
      <c r="CA674" s="16"/>
      <c r="CB674" s="16"/>
      <c r="CC674" s="16"/>
      <c r="CD674" s="16"/>
      <c r="CE674" s="16"/>
      <c r="CF674" s="16"/>
      <c r="CG674" s="16"/>
      <c r="CH674" s="16"/>
      <c r="CI674" s="16"/>
      <c r="CJ674" s="16"/>
      <c r="CK674" s="16"/>
      <c r="CL674" s="16"/>
      <c r="CM674" s="16"/>
      <c r="CN674" s="16"/>
      <c r="CO674" s="16"/>
      <c r="CP674" s="16"/>
      <c r="CQ674" s="16"/>
      <c r="CR674" s="16"/>
      <c r="CS674" s="16"/>
      <c r="CT674" s="16"/>
      <c r="CU674" s="16"/>
      <c r="CV674" s="16"/>
      <c r="CW674" s="16"/>
      <c r="CX674" s="16"/>
      <c r="CY674" s="16"/>
      <c r="CZ674" s="16"/>
      <c r="DA674" s="16"/>
      <c r="DB674" s="16"/>
      <c r="DC674" s="16"/>
      <c r="DD674" s="16"/>
      <c r="DE674" s="16"/>
      <c r="DF674" s="16"/>
      <c r="DG674" s="16"/>
      <c r="DH674" s="16"/>
      <c r="DI674" s="16"/>
      <c r="DJ674" s="16"/>
      <c r="DK674" s="16"/>
      <c r="DL674" s="16"/>
      <c r="DM674" s="16"/>
      <c r="DN674" s="16"/>
      <c r="DO674" s="16"/>
      <c r="DP674" s="16"/>
      <c r="DQ674" s="16"/>
      <c r="DR674" s="16"/>
      <c r="DS674" s="16"/>
      <c r="DT674" s="16"/>
      <c r="DU674" s="16"/>
      <c r="DV674" s="16"/>
      <c r="DW674" s="16"/>
      <c r="DX674" s="16"/>
      <c r="DY674" s="16"/>
    </row>
    <row r="675" spans="1:129" s="27" customFormat="1" ht="16.5" x14ac:dyDescent="0.25">
      <c r="A675" s="51"/>
      <c r="B675" s="59" t="s">
        <v>522</v>
      </c>
      <c r="C675" s="53">
        <v>2017</v>
      </c>
      <c r="D675" s="60">
        <v>0.4</v>
      </c>
      <c r="E675" s="54">
        <v>36</v>
      </c>
      <c r="F675" s="55">
        <v>158</v>
      </c>
      <c r="G675" s="54">
        <v>92.843249999999998</v>
      </c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/>
      <c r="BO675" s="16"/>
      <c r="BP675" s="16"/>
      <c r="BQ675" s="16"/>
      <c r="BR675" s="16"/>
      <c r="BS675" s="16"/>
      <c r="BT675" s="16"/>
      <c r="BU675" s="16"/>
      <c r="BV675" s="16"/>
      <c r="BW675" s="16"/>
      <c r="BX675" s="16"/>
      <c r="BY675" s="16"/>
      <c r="BZ675" s="16"/>
      <c r="CA675" s="16"/>
      <c r="CB675" s="16"/>
      <c r="CC675" s="16"/>
      <c r="CD675" s="16"/>
      <c r="CE675" s="16"/>
      <c r="CF675" s="16"/>
      <c r="CG675" s="16"/>
      <c r="CH675" s="16"/>
      <c r="CI675" s="16"/>
      <c r="CJ675" s="16"/>
      <c r="CK675" s="16"/>
      <c r="CL675" s="16"/>
      <c r="CM675" s="16"/>
      <c r="CN675" s="16"/>
      <c r="CO675" s="16"/>
      <c r="CP675" s="16"/>
      <c r="CQ675" s="16"/>
      <c r="CR675" s="16"/>
      <c r="CS675" s="16"/>
      <c r="CT675" s="16"/>
      <c r="CU675" s="16"/>
      <c r="CV675" s="16"/>
      <c r="CW675" s="16"/>
      <c r="CX675" s="16"/>
      <c r="CY675" s="16"/>
      <c r="CZ675" s="16"/>
      <c r="DA675" s="16"/>
      <c r="DB675" s="16"/>
      <c r="DC675" s="16"/>
      <c r="DD675" s="16"/>
      <c r="DE675" s="16"/>
      <c r="DF675" s="16"/>
      <c r="DG675" s="16"/>
      <c r="DH675" s="16"/>
      <c r="DI675" s="16"/>
      <c r="DJ675" s="16"/>
      <c r="DK675" s="16"/>
      <c r="DL675" s="16"/>
      <c r="DM675" s="16"/>
      <c r="DN675" s="16"/>
      <c r="DO675" s="16"/>
      <c r="DP675" s="16"/>
      <c r="DQ675" s="16"/>
      <c r="DR675" s="16"/>
      <c r="DS675" s="16"/>
      <c r="DT675" s="16"/>
      <c r="DU675" s="16"/>
      <c r="DV675" s="16"/>
      <c r="DW675" s="16"/>
      <c r="DX675" s="16"/>
      <c r="DY675" s="16"/>
    </row>
    <row r="676" spans="1:129" s="27" customFormat="1" ht="16.5" x14ac:dyDescent="0.25">
      <c r="A676" s="51"/>
      <c r="B676" s="59" t="s">
        <v>523</v>
      </c>
      <c r="C676" s="53">
        <v>2017</v>
      </c>
      <c r="D676" s="60">
        <v>0.4</v>
      </c>
      <c r="E676" s="54">
        <v>213</v>
      </c>
      <c r="F676" s="55">
        <v>158</v>
      </c>
      <c r="G676" s="54">
        <v>338.45646999999997</v>
      </c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/>
      <c r="BO676" s="16"/>
      <c r="BP676" s="16"/>
      <c r="BQ676" s="16"/>
      <c r="BR676" s="16"/>
      <c r="BS676" s="16"/>
      <c r="BT676" s="16"/>
      <c r="BU676" s="16"/>
      <c r="BV676" s="16"/>
      <c r="BW676" s="16"/>
      <c r="BX676" s="16"/>
      <c r="BY676" s="16"/>
      <c r="BZ676" s="16"/>
      <c r="CA676" s="16"/>
      <c r="CB676" s="16"/>
      <c r="CC676" s="16"/>
      <c r="CD676" s="16"/>
      <c r="CE676" s="16"/>
      <c r="CF676" s="16"/>
      <c r="CG676" s="16"/>
      <c r="CH676" s="16"/>
      <c r="CI676" s="16"/>
      <c r="CJ676" s="16"/>
      <c r="CK676" s="16"/>
      <c r="CL676" s="16"/>
      <c r="CM676" s="16"/>
      <c r="CN676" s="16"/>
      <c r="CO676" s="16"/>
      <c r="CP676" s="16"/>
      <c r="CQ676" s="16"/>
      <c r="CR676" s="16"/>
      <c r="CS676" s="16"/>
      <c r="CT676" s="16"/>
      <c r="CU676" s="16"/>
      <c r="CV676" s="16"/>
      <c r="CW676" s="16"/>
      <c r="CX676" s="16"/>
      <c r="CY676" s="16"/>
      <c r="CZ676" s="16"/>
      <c r="DA676" s="16"/>
      <c r="DB676" s="16"/>
      <c r="DC676" s="16"/>
      <c r="DD676" s="16"/>
      <c r="DE676" s="16"/>
      <c r="DF676" s="16"/>
      <c r="DG676" s="16"/>
      <c r="DH676" s="16"/>
      <c r="DI676" s="16"/>
      <c r="DJ676" s="16"/>
      <c r="DK676" s="16"/>
      <c r="DL676" s="16"/>
      <c r="DM676" s="16"/>
      <c r="DN676" s="16"/>
      <c r="DO676" s="16"/>
      <c r="DP676" s="16"/>
      <c r="DQ676" s="16"/>
      <c r="DR676" s="16"/>
      <c r="DS676" s="16"/>
      <c r="DT676" s="16"/>
      <c r="DU676" s="16"/>
      <c r="DV676" s="16"/>
      <c r="DW676" s="16"/>
      <c r="DX676" s="16"/>
      <c r="DY676" s="16"/>
    </row>
    <row r="677" spans="1:129" s="27" customFormat="1" ht="16.5" x14ac:dyDescent="0.25">
      <c r="A677" s="51"/>
      <c r="B677" s="59" t="s">
        <v>524</v>
      </c>
      <c r="C677" s="53">
        <v>2017</v>
      </c>
      <c r="D677" s="60">
        <v>0.4</v>
      </c>
      <c r="E677" s="54">
        <v>238</v>
      </c>
      <c r="F677" s="55">
        <v>158</v>
      </c>
      <c r="G677" s="54">
        <v>284.73597999999998</v>
      </c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/>
      <c r="BO677" s="16"/>
      <c r="BP677" s="16"/>
      <c r="BQ677" s="16"/>
      <c r="BR677" s="16"/>
      <c r="BS677" s="16"/>
      <c r="BT677" s="16"/>
      <c r="BU677" s="16"/>
      <c r="BV677" s="16"/>
      <c r="BW677" s="16"/>
      <c r="BX677" s="16"/>
      <c r="BY677" s="16"/>
      <c r="BZ677" s="16"/>
      <c r="CA677" s="16"/>
      <c r="CB677" s="16"/>
      <c r="CC677" s="16"/>
      <c r="CD677" s="16"/>
      <c r="CE677" s="16"/>
      <c r="CF677" s="16"/>
      <c r="CG677" s="16"/>
      <c r="CH677" s="16"/>
      <c r="CI677" s="16"/>
      <c r="CJ677" s="16"/>
      <c r="CK677" s="16"/>
      <c r="CL677" s="16"/>
      <c r="CM677" s="16"/>
      <c r="CN677" s="16"/>
      <c r="CO677" s="16"/>
      <c r="CP677" s="16"/>
      <c r="CQ677" s="16"/>
      <c r="CR677" s="16"/>
      <c r="CS677" s="16"/>
      <c r="CT677" s="16"/>
      <c r="CU677" s="16"/>
      <c r="CV677" s="16"/>
      <c r="CW677" s="16"/>
      <c r="CX677" s="16"/>
      <c r="CY677" s="16"/>
      <c r="CZ677" s="16"/>
      <c r="DA677" s="16"/>
      <c r="DB677" s="16"/>
      <c r="DC677" s="16"/>
      <c r="DD677" s="16"/>
      <c r="DE677" s="16"/>
      <c r="DF677" s="16"/>
      <c r="DG677" s="16"/>
      <c r="DH677" s="16"/>
      <c r="DI677" s="16"/>
      <c r="DJ677" s="16"/>
      <c r="DK677" s="16"/>
      <c r="DL677" s="16"/>
      <c r="DM677" s="16"/>
      <c r="DN677" s="16"/>
      <c r="DO677" s="16"/>
      <c r="DP677" s="16"/>
      <c r="DQ677" s="16"/>
      <c r="DR677" s="16"/>
      <c r="DS677" s="16"/>
      <c r="DT677" s="16"/>
      <c r="DU677" s="16"/>
      <c r="DV677" s="16"/>
      <c r="DW677" s="16"/>
      <c r="DX677" s="16"/>
      <c r="DY677" s="16"/>
    </row>
    <row r="678" spans="1:129" s="27" customFormat="1" ht="16.5" x14ac:dyDescent="0.25">
      <c r="A678" s="51"/>
      <c r="B678" s="59" t="s">
        <v>525</v>
      </c>
      <c r="C678" s="53">
        <v>2017</v>
      </c>
      <c r="D678" s="60">
        <v>0.4</v>
      </c>
      <c r="E678" s="54">
        <v>50</v>
      </c>
      <c r="F678" s="55">
        <v>158</v>
      </c>
      <c r="G678" s="54">
        <v>101.03167999999999</v>
      </c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/>
      <c r="BO678" s="16"/>
      <c r="BP678" s="16"/>
      <c r="BQ678" s="16"/>
      <c r="BR678" s="16"/>
      <c r="BS678" s="16"/>
      <c r="BT678" s="16"/>
      <c r="BU678" s="16"/>
      <c r="BV678" s="16"/>
      <c r="BW678" s="16"/>
      <c r="BX678" s="16"/>
      <c r="BY678" s="16"/>
      <c r="BZ678" s="16"/>
      <c r="CA678" s="16"/>
      <c r="CB678" s="16"/>
      <c r="CC678" s="16"/>
      <c r="CD678" s="16"/>
      <c r="CE678" s="16"/>
      <c r="CF678" s="16"/>
      <c r="CG678" s="16"/>
      <c r="CH678" s="16"/>
      <c r="CI678" s="16"/>
      <c r="CJ678" s="16"/>
      <c r="CK678" s="16"/>
      <c r="CL678" s="16"/>
      <c r="CM678" s="16"/>
      <c r="CN678" s="16"/>
      <c r="CO678" s="16"/>
      <c r="CP678" s="16"/>
      <c r="CQ678" s="16"/>
      <c r="CR678" s="16"/>
      <c r="CS678" s="16"/>
      <c r="CT678" s="16"/>
      <c r="CU678" s="16"/>
      <c r="CV678" s="16"/>
      <c r="CW678" s="16"/>
      <c r="CX678" s="16"/>
      <c r="CY678" s="16"/>
      <c r="CZ678" s="16"/>
      <c r="DA678" s="16"/>
      <c r="DB678" s="16"/>
      <c r="DC678" s="16"/>
      <c r="DD678" s="16"/>
      <c r="DE678" s="16"/>
      <c r="DF678" s="16"/>
      <c r="DG678" s="16"/>
      <c r="DH678" s="16"/>
      <c r="DI678" s="16"/>
      <c r="DJ678" s="16"/>
      <c r="DK678" s="16"/>
      <c r="DL678" s="16"/>
      <c r="DM678" s="16"/>
      <c r="DN678" s="16"/>
      <c r="DO678" s="16"/>
      <c r="DP678" s="16"/>
      <c r="DQ678" s="16"/>
      <c r="DR678" s="16"/>
      <c r="DS678" s="16"/>
      <c r="DT678" s="16"/>
      <c r="DU678" s="16"/>
      <c r="DV678" s="16"/>
      <c r="DW678" s="16"/>
      <c r="DX678" s="16"/>
      <c r="DY678" s="16"/>
    </row>
    <row r="679" spans="1:129" s="27" customFormat="1" ht="16.5" x14ac:dyDescent="0.25">
      <c r="A679" s="51"/>
      <c r="B679" s="59" t="s">
        <v>526</v>
      </c>
      <c r="C679" s="53">
        <v>2017</v>
      </c>
      <c r="D679" s="60">
        <v>0.4</v>
      </c>
      <c r="E679" s="54">
        <v>41</v>
      </c>
      <c r="F679" s="55">
        <v>158</v>
      </c>
      <c r="G679" s="54">
        <v>75.878460000000004</v>
      </c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/>
      <c r="BO679" s="16"/>
      <c r="BP679" s="16"/>
      <c r="BQ679" s="16"/>
      <c r="BR679" s="16"/>
      <c r="BS679" s="16"/>
      <c r="BT679" s="16"/>
      <c r="BU679" s="16"/>
      <c r="BV679" s="16"/>
      <c r="BW679" s="16"/>
      <c r="BX679" s="16"/>
      <c r="BY679" s="16"/>
      <c r="BZ679" s="16"/>
      <c r="CA679" s="16"/>
      <c r="CB679" s="16"/>
      <c r="CC679" s="16"/>
      <c r="CD679" s="16"/>
      <c r="CE679" s="16"/>
      <c r="CF679" s="16"/>
      <c r="CG679" s="16"/>
      <c r="CH679" s="16"/>
      <c r="CI679" s="16"/>
      <c r="CJ679" s="16"/>
      <c r="CK679" s="16"/>
      <c r="CL679" s="16"/>
      <c r="CM679" s="16"/>
      <c r="CN679" s="16"/>
      <c r="CO679" s="16"/>
      <c r="CP679" s="16"/>
      <c r="CQ679" s="16"/>
      <c r="CR679" s="16"/>
      <c r="CS679" s="16"/>
      <c r="CT679" s="16"/>
      <c r="CU679" s="16"/>
      <c r="CV679" s="16"/>
      <c r="CW679" s="16"/>
      <c r="CX679" s="16"/>
      <c r="CY679" s="16"/>
      <c r="CZ679" s="16"/>
      <c r="DA679" s="16"/>
      <c r="DB679" s="16"/>
      <c r="DC679" s="16"/>
      <c r="DD679" s="16"/>
      <c r="DE679" s="16"/>
      <c r="DF679" s="16"/>
      <c r="DG679" s="16"/>
      <c r="DH679" s="16"/>
      <c r="DI679" s="16"/>
      <c r="DJ679" s="16"/>
      <c r="DK679" s="16"/>
      <c r="DL679" s="16"/>
      <c r="DM679" s="16"/>
      <c r="DN679" s="16"/>
      <c r="DO679" s="16"/>
      <c r="DP679" s="16"/>
      <c r="DQ679" s="16"/>
      <c r="DR679" s="16"/>
      <c r="DS679" s="16"/>
      <c r="DT679" s="16"/>
      <c r="DU679" s="16"/>
      <c r="DV679" s="16"/>
      <c r="DW679" s="16"/>
      <c r="DX679" s="16"/>
      <c r="DY679" s="16"/>
    </row>
    <row r="680" spans="1:129" s="27" customFormat="1" ht="16.5" x14ac:dyDescent="0.25">
      <c r="A680" s="51"/>
      <c r="B680" s="59" t="s">
        <v>527</v>
      </c>
      <c r="C680" s="53">
        <v>2017</v>
      </c>
      <c r="D680" s="54">
        <v>0.4</v>
      </c>
      <c r="E680" s="54">
        <v>26</v>
      </c>
      <c r="F680" s="55">
        <v>158</v>
      </c>
      <c r="G680" s="54">
        <v>75.196610000000007</v>
      </c>
    </row>
    <row r="681" spans="1:129" s="27" customFormat="1" ht="16.5" x14ac:dyDescent="0.25">
      <c r="A681" s="51"/>
      <c r="B681" s="59" t="s">
        <v>528</v>
      </c>
      <c r="C681" s="53">
        <v>2017</v>
      </c>
      <c r="D681" s="60">
        <v>0.4</v>
      </c>
      <c r="E681" s="54">
        <v>267</v>
      </c>
      <c r="F681" s="55">
        <v>158</v>
      </c>
      <c r="G681" s="54">
        <v>287.86342999999999</v>
      </c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6"/>
      <c r="BE681" s="16"/>
      <c r="BF681" s="16"/>
      <c r="BG681" s="16"/>
      <c r="BH681" s="16"/>
      <c r="BI681" s="16"/>
      <c r="BJ681" s="16"/>
      <c r="BK681" s="16"/>
      <c r="BL681" s="16"/>
      <c r="BM681" s="16"/>
      <c r="BN681" s="16"/>
      <c r="BO681" s="16"/>
      <c r="BP681" s="16"/>
      <c r="BQ681" s="16"/>
      <c r="BR681" s="16"/>
      <c r="BS681" s="16"/>
      <c r="BT681" s="16"/>
      <c r="BU681" s="16"/>
      <c r="BV681" s="16"/>
      <c r="BW681" s="16"/>
      <c r="BX681" s="16"/>
      <c r="BY681" s="16"/>
      <c r="BZ681" s="16"/>
      <c r="CA681" s="16"/>
      <c r="CB681" s="16"/>
      <c r="CC681" s="16"/>
      <c r="CD681" s="16"/>
      <c r="CE681" s="16"/>
      <c r="CF681" s="16"/>
      <c r="CG681" s="16"/>
      <c r="CH681" s="16"/>
      <c r="CI681" s="16"/>
      <c r="CJ681" s="16"/>
      <c r="CK681" s="16"/>
      <c r="CL681" s="16"/>
      <c r="CM681" s="16"/>
      <c r="CN681" s="16"/>
      <c r="CO681" s="16"/>
      <c r="CP681" s="16"/>
      <c r="CQ681" s="16"/>
      <c r="CR681" s="16"/>
      <c r="CS681" s="16"/>
      <c r="CT681" s="16"/>
      <c r="CU681" s="16"/>
      <c r="CV681" s="16"/>
      <c r="CW681" s="16"/>
      <c r="CX681" s="16"/>
      <c r="CY681" s="16"/>
      <c r="CZ681" s="16"/>
      <c r="DA681" s="16"/>
      <c r="DB681" s="16"/>
      <c r="DC681" s="16"/>
      <c r="DD681" s="16"/>
      <c r="DE681" s="16"/>
      <c r="DF681" s="16"/>
      <c r="DG681" s="16"/>
      <c r="DH681" s="16"/>
      <c r="DI681" s="16"/>
      <c r="DJ681" s="16"/>
      <c r="DK681" s="16"/>
      <c r="DL681" s="16"/>
      <c r="DM681" s="16"/>
      <c r="DN681" s="16"/>
      <c r="DO681" s="16"/>
      <c r="DP681" s="16"/>
      <c r="DQ681" s="16"/>
      <c r="DR681" s="16"/>
      <c r="DS681" s="16"/>
      <c r="DT681" s="16"/>
      <c r="DU681" s="16"/>
      <c r="DV681" s="16"/>
      <c r="DW681" s="16"/>
      <c r="DX681" s="16"/>
      <c r="DY681" s="16"/>
    </row>
    <row r="682" spans="1:129" s="27" customFormat="1" ht="16.5" x14ac:dyDescent="0.25">
      <c r="A682" s="51"/>
      <c r="B682" s="59" t="s">
        <v>529</v>
      </c>
      <c r="C682" s="53">
        <v>2017</v>
      </c>
      <c r="D682" s="60">
        <v>0.4</v>
      </c>
      <c r="E682" s="54">
        <v>65</v>
      </c>
      <c r="F682" s="55">
        <v>158</v>
      </c>
      <c r="G682" s="54">
        <v>100.70271000000001</v>
      </c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6"/>
      <c r="BE682" s="16"/>
      <c r="BF682" s="16"/>
      <c r="BG682" s="16"/>
      <c r="BH682" s="16"/>
      <c r="BI682" s="16"/>
      <c r="BJ682" s="16"/>
      <c r="BK682" s="16"/>
      <c r="BL682" s="16"/>
      <c r="BM682" s="16"/>
      <c r="BN682" s="16"/>
      <c r="BO682" s="16"/>
      <c r="BP682" s="16"/>
      <c r="BQ682" s="16"/>
      <c r="BR682" s="16"/>
      <c r="BS682" s="16"/>
      <c r="BT682" s="16"/>
      <c r="BU682" s="16"/>
      <c r="BV682" s="16"/>
      <c r="BW682" s="16"/>
      <c r="BX682" s="16"/>
      <c r="BY682" s="16"/>
      <c r="BZ682" s="16"/>
      <c r="CA682" s="16"/>
      <c r="CB682" s="16"/>
      <c r="CC682" s="16"/>
      <c r="CD682" s="16"/>
      <c r="CE682" s="16"/>
      <c r="CF682" s="16"/>
      <c r="CG682" s="16"/>
      <c r="CH682" s="16"/>
      <c r="CI682" s="16"/>
      <c r="CJ682" s="16"/>
      <c r="CK682" s="16"/>
      <c r="CL682" s="16"/>
      <c r="CM682" s="16"/>
      <c r="CN682" s="16"/>
      <c r="CO682" s="16"/>
      <c r="CP682" s="16"/>
      <c r="CQ682" s="16"/>
      <c r="CR682" s="16"/>
      <c r="CS682" s="16"/>
      <c r="CT682" s="16"/>
      <c r="CU682" s="16"/>
      <c r="CV682" s="16"/>
      <c r="CW682" s="16"/>
      <c r="CX682" s="16"/>
      <c r="CY682" s="16"/>
      <c r="CZ682" s="16"/>
      <c r="DA682" s="16"/>
      <c r="DB682" s="16"/>
      <c r="DC682" s="16"/>
      <c r="DD682" s="16"/>
      <c r="DE682" s="16"/>
      <c r="DF682" s="16"/>
      <c r="DG682" s="16"/>
      <c r="DH682" s="16"/>
      <c r="DI682" s="16"/>
      <c r="DJ682" s="16"/>
      <c r="DK682" s="16"/>
      <c r="DL682" s="16"/>
      <c r="DM682" s="16"/>
      <c r="DN682" s="16"/>
      <c r="DO682" s="16"/>
      <c r="DP682" s="16"/>
      <c r="DQ682" s="16"/>
      <c r="DR682" s="16"/>
      <c r="DS682" s="16"/>
      <c r="DT682" s="16"/>
      <c r="DU682" s="16"/>
      <c r="DV682" s="16"/>
      <c r="DW682" s="16"/>
      <c r="DX682" s="16"/>
      <c r="DY682" s="16"/>
    </row>
    <row r="683" spans="1:129" s="27" customFormat="1" ht="16.5" x14ac:dyDescent="0.25">
      <c r="A683" s="51"/>
      <c r="B683" s="59" t="s">
        <v>530</v>
      </c>
      <c r="C683" s="53">
        <v>2017</v>
      </c>
      <c r="D683" s="60">
        <v>0.4</v>
      </c>
      <c r="E683" s="54">
        <v>374</v>
      </c>
      <c r="F683" s="55">
        <v>158</v>
      </c>
      <c r="G683" s="54">
        <v>410.70972</v>
      </c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6"/>
      <c r="BE683" s="16"/>
      <c r="BF683" s="16"/>
      <c r="BG683" s="16"/>
      <c r="BH683" s="16"/>
      <c r="BI683" s="16"/>
      <c r="BJ683" s="16"/>
      <c r="BK683" s="16"/>
      <c r="BL683" s="16"/>
      <c r="BM683" s="16"/>
      <c r="BN683" s="16"/>
      <c r="BO683" s="16"/>
      <c r="BP683" s="16"/>
      <c r="BQ683" s="16"/>
      <c r="BR683" s="16"/>
      <c r="BS683" s="16"/>
      <c r="BT683" s="16"/>
      <c r="BU683" s="16"/>
      <c r="BV683" s="16"/>
      <c r="BW683" s="16"/>
      <c r="BX683" s="16"/>
      <c r="BY683" s="16"/>
      <c r="BZ683" s="16"/>
      <c r="CA683" s="16"/>
      <c r="CB683" s="16"/>
      <c r="CC683" s="16"/>
      <c r="CD683" s="16"/>
      <c r="CE683" s="16"/>
      <c r="CF683" s="16"/>
      <c r="CG683" s="16"/>
      <c r="CH683" s="16"/>
      <c r="CI683" s="16"/>
      <c r="CJ683" s="16"/>
      <c r="CK683" s="16"/>
      <c r="CL683" s="16"/>
      <c r="CM683" s="16"/>
      <c r="CN683" s="16"/>
      <c r="CO683" s="16"/>
      <c r="CP683" s="16"/>
      <c r="CQ683" s="16"/>
      <c r="CR683" s="16"/>
      <c r="CS683" s="16"/>
      <c r="CT683" s="16"/>
      <c r="CU683" s="16"/>
      <c r="CV683" s="16"/>
      <c r="CW683" s="16"/>
      <c r="CX683" s="16"/>
      <c r="CY683" s="16"/>
      <c r="CZ683" s="16"/>
      <c r="DA683" s="16"/>
      <c r="DB683" s="16"/>
      <c r="DC683" s="16"/>
      <c r="DD683" s="16"/>
      <c r="DE683" s="16"/>
      <c r="DF683" s="16"/>
      <c r="DG683" s="16"/>
      <c r="DH683" s="16"/>
      <c r="DI683" s="16"/>
      <c r="DJ683" s="16"/>
      <c r="DK683" s="16"/>
      <c r="DL683" s="16"/>
      <c r="DM683" s="16"/>
      <c r="DN683" s="16"/>
      <c r="DO683" s="16"/>
      <c r="DP683" s="16"/>
      <c r="DQ683" s="16"/>
      <c r="DR683" s="16"/>
      <c r="DS683" s="16"/>
      <c r="DT683" s="16"/>
      <c r="DU683" s="16"/>
      <c r="DV683" s="16"/>
      <c r="DW683" s="16"/>
      <c r="DX683" s="16"/>
      <c r="DY683" s="16"/>
    </row>
    <row r="684" spans="1:129" s="27" customFormat="1" ht="16.5" x14ac:dyDescent="0.25">
      <c r="A684" s="51"/>
      <c r="B684" s="59" t="s">
        <v>531</v>
      </c>
      <c r="C684" s="53">
        <v>2017</v>
      </c>
      <c r="D684" s="60">
        <v>0.4</v>
      </c>
      <c r="E684" s="54">
        <v>580</v>
      </c>
      <c r="F684" s="55">
        <v>158</v>
      </c>
      <c r="G684" s="54">
        <v>732.00170000000003</v>
      </c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/>
      <c r="BO684" s="16"/>
      <c r="BP684" s="16"/>
      <c r="BQ684" s="16"/>
      <c r="BR684" s="16"/>
      <c r="BS684" s="16"/>
      <c r="BT684" s="16"/>
      <c r="BU684" s="16"/>
      <c r="BV684" s="16"/>
      <c r="BW684" s="16"/>
      <c r="BX684" s="16"/>
      <c r="BY684" s="16"/>
      <c r="BZ684" s="16"/>
      <c r="CA684" s="16"/>
      <c r="CB684" s="16"/>
      <c r="CC684" s="16"/>
      <c r="CD684" s="16"/>
      <c r="CE684" s="16"/>
      <c r="CF684" s="16"/>
      <c r="CG684" s="16"/>
      <c r="CH684" s="16"/>
      <c r="CI684" s="16"/>
      <c r="CJ684" s="16"/>
      <c r="CK684" s="16"/>
      <c r="CL684" s="16"/>
      <c r="CM684" s="16"/>
      <c r="CN684" s="16"/>
      <c r="CO684" s="16"/>
      <c r="CP684" s="16"/>
      <c r="CQ684" s="16"/>
      <c r="CR684" s="16"/>
      <c r="CS684" s="16"/>
      <c r="CT684" s="16"/>
      <c r="CU684" s="16"/>
      <c r="CV684" s="16"/>
      <c r="CW684" s="16"/>
      <c r="CX684" s="16"/>
      <c r="CY684" s="16"/>
      <c r="CZ684" s="16"/>
      <c r="DA684" s="16"/>
      <c r="DB684" s="16"/>
      <c r="DC684" s="16"/>
      <c r="DD684" s="16"/>
      <c r="DE684" s="16"/>
      <c r="DF684" s="16"/>
      <c r="DG684" s="16"/>
      <c r="DH684" s="16"/>
      <c r="DI684" s="16"/>
      <c r="DJ684" s="16"/>
      <c r="DK684" s="16"/>
      <c r="DL684" s="16"/>
      <c r="DM684" s="16"/>
      <c r="DN684" s="16"/>
      <c r="DO684" s="16"/>
      <c r="DP684" s="16"/>
      <c r="DQ684" s="16"/>
      <c r="DR684" s="16"/>
      <c r="DS684" s="16"/>
      <c r="DT684" s="16"/>
      <c r="DU684" s="16"/>
      <c r="DV684" s="16"/>
      <c r="DW684" s="16"/>
      <c r="DX684" s="16"/>
      <c r="DY684" s="16"/>
    </row>
    <row r="685" spans="1:129" s="27" customFormat="1" ht="16.5" x14ac:dyDescent="0.25">
      <c r="A685" s="51"/>
      <c r="B685" s="59" t="s">
        <v>532</v>
      </c>
      <c r="C685" s="53">
        <v>2017</v>
      </c>
      <c r="D685" s="60">
        <v>0.4</v>
      </c>
      <c r="E685" s="54">
        <v>94</v>
      </c>
      <c r="F685" s="55">
        <v>158</v>
      </c>
      <c r="G685" s="54">
        <v>193.86319</v>
      </c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/>
      <c r="BO685" s="16"/>
      <c r="BP685" s="16"/>
      <c r="BQ685" s="16"/>
      <c r="BR685" s="16"/>
      <c r="BS685" s="16"/>
      <c r="BT685" s="16"/>
      <c r="BU685" s="16"/>
      <c r="BV685" s="16"/>
      <c r="BW685" s="16"/>
      <c r="BX685" s="16"/>
      <c r="BY685" s="16"/>
      <c r="BZ685" s="16"/>
      <c r="CA685" s="16"/>
      <c r="CB685" s="16"/>
      <c r="CC685" s="16"/>
      <c r="CD685" s="16"/>
      <c r="CE685" s="16"/>
      <c r="CF685" s="16"/>
      <c r="CG685" s="16"/>
      <c r="CH685" s="16"/>
      <c r="CI685" s="16"/>
      <c r="CJ685" s="16"/>
      <c r="CK685" s="16"/>
      <c r="CL685" s="16"/>
      <c r="CM685" s="16"/>
      <c r="CN685" s="16"/>
      <c r="CO685" s="16"/>
      <c r="CP685" s="16"/>
      <c r="CQ685" s="16"/>
      <c r="CR685" s="16"/>
      <c r="CS685" s="16"/>
      <c r="CT685" s="16"/>
      <c r="CU685" s="16"/>
      <c r="CV685" s="16"/>
      <c r="CW685" s="16"/>
      <c r="CX685" s="16"/>
      <c r="CY685" s="16"/>
      <c r="CZ685" s="16"/>
      <c r="DA685" s="16"/>
      <c r="DB685" s="16"/>
      <c r="DC685" s="16"/>
      <c r="DD685" s="16"/>
      <c r="DE685" s="16"/>
      <c r="DF685" s="16"/>
      <c r="DG685" s="16"/>
      <c r="DH685" s="16"/>
      <c r="DI685" s="16"/>
      <c r="DJ685" s="16"/>
      <c r="DK685" s="16"/>
      <c r="DL685" s="16"/>
      <c r="DM685" s="16"/>
      <c r="DN685" s="16"/>
      <c r="DO685" s="16"/>
      <c r="DP685" s="16"/>
      <c r="DQ685" s="16"/>
      <c r="DR685" s="16"/>
      <c r="DS685" s="16"/>
      <c r="DT685" s="16"/>
      <c r="DU685" s="16"/>
      <c r="DV685" s="16"/>
      <c r="DW685" s="16"/>
      <c r="DX685" s="16"/>
      <c r="DY685" s="16"/>
    </row>
    <row r="686" spans="1:129" s="27" customFormat="1" ht="16.5" x14ac:dyDescent="0.25">
      <c r="A686" s="51"/>
      <c r="B686" s="59" t="s">
        <v>533</v>
      </c>
      <c r="C686" s="53">
        <v>2017</v>
      </c>
      <c r="D686" s="60">
        <v>0.4</v>
      </c>
      <c r="E686" s="54">
        <v>553</v>
      </c>
      <c r="F686" s="55">
        <v>158</v>
      </c>
      <c r="G686" s="54">
        <v>776.20116000000007</v>
      </c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/>
      <c r="BO686" s="16"/>
      <c r="BP686" s="16"/>
      <c r="BQ686" s="16"/>
      <c r="BR686" s="16"/>
      <c r="BS686" s="16"/>
      <c r="BT686" s="16"/>
      <c r="BU686" s="16"/>
      <c r="BV686" s="16"/>
      <c r="BW686" s="16"/>
      <c r="BX686" s="16"/>
      <c r="BY686" s="16"/>
      <c r="BZ686" s="16"/>
      <c r="CA686" s="16"/>
      <c r="CB686" s="16"/>
      <c r="CC686" s="16"/>
      <c r="CD686" s="16"/>
      <c r="CE686" s="16"/>
      <c r="CF686" s="16"/>
      <c r="CG686" s="16"/>
      <c r="CH686" s="16"/>
      <c r="CI686" s="16"/>
      <c r="CJ686" s="16"/>
      <c r="CK686" s="16"/>
      <c r="CL686" s="16"/>
      <c r="CM686" s="16"/>
      <c r="CN686" s="16"/>
      <c r="CO686" s="16"/>
      <c r="CP686" s="16"/>
      <c r="CQ686" s="16"/>
      <c r="CR686" s="16"/>
      <c r="CS686" s="16"/>
      <c r="CT686" s="16"/>
      <c r="CU686" s="16"/>
      <c r="CV686" s="16"/>
      <c r="CW686" s="16"/>
      <c r="CX686" s="16"/>
      <c r="CY686" s="16"/>
      <c r="CZ686" s="16"/>
      <c r="DA686" s="16"/>
      <c r="DB686" s="16"/>
      <c r="DC686" s="16"/>
      <c r="DD686" s="16"/>
      <c r="DE686" s="16"/>
      <c r="DF686" s="16"/>
      <c r="DG686" s="16"/>
      <c r="DH686" s="16"/>
      <c r="DI686" s="16"/>
      <c r="DJ686" s="16"/>
      <c r="DK686" s="16"/>
      <c r="DL686" s="16"/>
      <c r="DM686" s="16"/>
      <c r="DN686" s="16"/>
      <c r="DO686" s="16"/>
      <c r="DP686" s="16"/>
      <c r="DQ686" s="16"/>
      <c r="DR686" s="16"/>
      <c r="DS686" s="16"/>
      <c r="DT686" s="16"/>
      <c r="DU686" s="16"/>
      <c r="DV686" s="16"/>
      <c r="DW686" s="16"/>
      <c r="DX686" s="16"/>
      <c r="DY686" s="16"/>
    </row>
    <row r="687" spans="1:129" s="27" customFormat="1" ht="16.5" x14ac:dyDescent="0.25">
      <c r="A687" s="51"/>
      <c r="B687" s="59" t="s">
        <v>534</v>
      </c>
      <c r="C687" s="53">
        <v>2017</v>
      </c>
      <c r="D687" s="60">
        <v>0.4</v>
      </c>
      <c r="E687" s="54">
        <v>413</v>
      </c>
      <c r="F687" s="55">
        <v>158</v>
      </c>
      <c r="G687" s="54">
        <v>495.24600999999996</v>
      </c>
    </row>
    <row r="688" spans="1:129" s="27" customFormat="1" ht="16.5" x14ac:dyDescent="0.25">
      <c r="A688" s="51"/>
      <c r="B688" s="59" t="s">
        <v>535</v>
      </c>
      <c r="C688" s="53">
        <v>2017</v>
      </c>
      <c r="D688" s="60">
        <v>0.4</v>
      </c>
      <c r="E688" s="54">
        <v>179</v>
      </c>
      <c r="F688" s="55">
        <v>158</v>
      </c>
      <c r="G688" s="54">
        <v>219.26145000000002</v>
      </c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/>
      <c r="BO688" s="16"/>
      <c r="BP688" s="16"/>
      <c r="BQ688" s="16"/>
      <c r="BR688" s="16"/>
      <c r="BS688" s="16"/>
      <c r="BT688" s="16"/>
      <c r="BU688" s="16"/>
      <c r="BV688" s="16"/>
      <c r="BW688" s="16"/>
      <c r="BX688" s="16"/>
      <c r="BY688" s="16"/>
      <c r="BZ688" s="16"/>
      <c r="CA688" s="16"/>
      <c r="CB688" s="16"/>
      <c r="CC688" s="16"/>
      <c r="CD688" s="16"/>
      <c r="CE688" s="16"/>
      <c r="CF688" s="16"/>
      <c r="CG688" s="16"/>
      <c r="CH688" s="16"/>
      <c r="CI688" s="16"/>
      <c r="CJ688" s="16"/>
      <c r="CK688" s="16"/>
      <c r="CL688" s="16"/>
      <c r="CM688" s="16"/>
      <c r="CN688" s="16"/>
      <c r="CO688" s="16"/>
      <c r="CP688" s="16"/>
      <c r="CQ688" s="16"/>
      <c r="CR688" s="16"/>
      <c r="CS688" s="16"/>
      <c r="CT688" s="16"/>
      <c r="CU688" s="16"/>
      <c r="CV688" s="16"/>
      <c r="CW688" s="16"/>
      <c r="CX688" s="16"/>
      <c r="CY688" s="16"/>
      <c r="CZ688" s="16"/>
      <c r="DA688" s="16"/>
      <c r="DB688" s="16"/>
      <c r="DC688" s="16"/>
      <c r="DD688" s="16"/>
      <c r="DE688" s="16"/>
      <c r="DF688" s="16"/>
      <c r="DG688" s="16"/>
      <c r="DH688" s="16"/>
      <c r="DI688" s="16"/>
      <c r="DJ688" s="16"/>
      <c r="DK688" s="16"/>
      <c r="DL688" s="16"/>
      <c r="DM688" s="16"/>
      <c r="DN688" s="16"/>
      <c r="DO688" s="16"/>
      <c r="DP688" s="16"/>
      <c r="DQ688" s="16"/>
      <c r="DR688" s="16"/>
      <c r="DS688" s="16"/>
      <c r="DT688" s="16"/>
      <c r="DU688" s="16"/>
      <c r="DV688" s="16"/>
      <c r="DW688" s="16"/>
      <c r="DX688" s="16"/>
      <c r="DY688" s="16"/>
    </row>
    <row r="689" spans="1:129" s="27" customFormat="1" ht="16.5" x14ac:dyDescent="0.25">
      <c r="A689" s="51"/>
      <c r="B689" s="59" t="s">
        <v>536</v>
      </c>
      <c r="C689" s="53">
        <v>2017</v>
      </c>
      <c r="D689" s="60">
        <v>0.4</v>
      </c>
      <c r="E689" s="54">
        <v>72</v>
      </c>
      <c r="F689" s="55">
        <v>158</v>
      </c>
      <c r="G689" s="54">
        <v>61.756260000000005</v>
      </c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6"/>
      <c r="BE689" s="16"/>
      <c r="BF689" s="16"/>
      <c r="BG689" s="16"/>
      <c r="BH689" s="16"/>
      <c r="BI689" s="16"/>
      <c r="BJ689" s="16"/>
      <c r="BK689" s="16"/>
      <c r="BL689" s="16"/>
      <c r="BM689" s="16"/>
      <c r="BN689" s="16"/>
      <c r="BO689" s="16"/>
      <c r="BP689" s="16"/>
      <c r="BQ689" s="16"/>
      <c r="BR689" s="16"/>
      <c r="BS689" s="16"/>
      <c r="BT689" s="16"/>
      <c r="BU689" s="16"/>
      <c r="BV689" s="16"/>
      <c r="BW689" s="16"/>
      <c r="BX689" s="16"/>
      <c r="BY689" s="16"/>
      <c r="BZ689" s="16"/>
      <c r="CA689" s="16"/>
      <c r="CB689" s="16"/>
      <c r="CC689" s="16"/>
      <c r="CD689" s="16"/>
      <c r="CE689" s="16"/>
      <c r="CF689" s="16"/>
      <c r="CG689" s="16"/>
      <c r="CH689" s="16"/>
      <c r="CI689" s="16"/>
      <c r="CJ689" s="16"/>
      <c r="CK689" s="16"/>
      <c r="CL689" s="16"/>
      <c r="CM689" s="16"/>
      <c r="CN689" s="16"/>
      <c r="CO689" s="16"/>
      <c r="CP689" s="16"/>
      <c r="CQ689" s="16"/>
      <c r="CR689" s="16"/>
      <c r="CS689" s="16"/>
      <c r="CT689" s="16"/>
      <c r="CU689" s="16"/>
      <c r="CV689" s="16"/>
      <c r="CW689" s="16"/>
      <c r="CX689" s="16"/>
      <c r="CY689" s="16"/>
      <c r="CZ689" s="16"/>
      <c r="DA689" s="16"/>
      <c r="DB689" s="16"/>
      <c r="DC689" s="16"/>
      <c r="DD689" s="16"/>
      <c r="DE689" s="16"/>
      <c r="DF689" s="16"/>
      <c r="DG689" s="16"/>
      <c r="DH689" s="16"/>
      <c r="DI689" s="16"/>
      <c r="DJ689" s="16"/>
      <c r="DK689" s="16"/>
      <c r="DL689" s="16"/>
      <c r="DM689" s="16"/>
      <c r="DN689" s="16"/>
      <c r="DO689" s="16"/>
      <c r="DP689" s="16"/>
      <c r="DQ689" s="16"/>
      <c r="DR689" s="16"/>
      <c r="DS689" s="16"/>
      <c r="DT689" s="16"/>
      <c r="DU689" s="16"/>
      <c r="DV689" s="16"/>
      <c r="DW689" s="16"/>
      <c r="DX689" s="16"/>
      <c r="DY689" s="16"/>
    </row>
    <row r="690" spans="1:129" s="27" customFormat="1" ht="16.5" x14ac:dyDescent="0.25">
      <c r="A690" s="51"/>
      <c r="B690" s="59" t="s">
        <v>537</v>
      </c>
      <c r="C690" s="53">
        <v>2017</v>
      </c>
      <c r="D690" s="60">
        <v>0.4</v>
      </c>
      <c r="E690" s="54">
        <v>86</v>
      </c>
      <c r="F690" s="55">
        <v>158</v>
      </c>
      <c r="G690" s="54">
        <v>131.35024999999999</v>
      </c>
    </row>
    <row r="691" spans="1:129" s="27" customFormat="1" ht="16.5" x14ac:dyDescent="0.25">
      <c r="A691" s="51"/>
      <c r="B691" s="59" t="s">
        <v>538</v>
      </c>
      <c r="C691" s="53">
        <v>2017</v>
      </c>
      <c r="D691" s="60">
        <v>0.4</v>
      </c>
      <c r="E691" s="54">
        <v>304</v>
      </c>
      <c r="F691" s="55">
        <v>158</v>
      </c>
      <c r="G691" s="54">
        <v>308.80748999999997</v>
      </c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  <c r="BC691" s="16"/>
      <c r="BD691" s="16"/>
      <c r="BE691" s="16"/>
      <c r="BF691" s="16"/>
      <c r="BG691" s="16"/>
      <c r="BH691" s="16"/>
      <c r="BI691" s="16"/>
      <c r="BJ691" s="16"/>
      <c r="BK691" s="16"/>
      <c r="BL691" s="16"/>
      <c r="BM691" s="16"/>
      <c r="BN691" s="16"/>
      <c r="BO691" s="16"/>
      <c r="BP691" s="16"/>
      <c r="BQ691" s="16"/>
      <c r="BR691" s="16"/>
      <c r="BS691" s="16"/>
      <c r="BT691" s="16"/>
      <c r="BU691" s="16"/>
      <c r="BV691" s="16"/>
      <c r="BW691" s="16"/>
      <c r="BX691" s="16"/>
      <c r="BY691" s="16"/>
      <c r="BZ691" s="16"/>
      <c r="CA691" s="16"/>
      <c r="CB691" s="16"/>
      <c r="CC691" s="16"/>
      <c r="CD691" s="16"/>
      <c r="CE691" s="16"/>
      <c r="CF691" s="16"/>
      <c r="CG691" s="16"/>
      <c r="CH691" s="16"/>
      <c r="CI691" s="16"/>
      <c r="CJ691" s="16"/>
      <c r="CK691" s="16"/>
      <c r="CL691" s="16"/>
      <c r="CM691" s="16"/>
      <c r="CN691" s="16"/>
      <c r="CO691" s="16"/>
      <c r="CP691" s="16"/>
      <c r="CQ691" s="16"/>
      <c r="CR691" s="16"/>
      <c r="CS691" s="16"/>
      <c r="CT691" s="16"/>
      <c r="CU691" s="16"/>
      <c r="CV691" s="16"/>
      <c r="CW691" s="16"/>
      <c r="CX691" s="16"/>
      <c r="CY691" s="16"/>
      <c r="CZ691" s="16"/>
      <c r="DA691" s="16"/>
      <c r="DB691" s="16"/>
      <c r="DC691" s="16"/>
      <c r="DD691" s="16"/>
      <c r="DE691" s="16"/>
      <c r="DF691" s="16"/>
      <c r="DG691" s="16"/>
      <c r="DH691" s="16"/>
      <c r="DI691" s="16"/>
      <c r="DJ691" s="16"/>
      <c r="DK691" s="16"/>
      <c r="DL691" s="16"/>
      <c r="DM691" s="16"/>
      <c r="DN691" s="16"/>
      <c r="DO691" s="16"/>
      <c r="DP691" s="16"/>
      <c r="DQ691" s="16"/>
      <c r="DR691" s="16"/>
      <c r="DS691" s="16"/>
      <c r="DT691" s="16"/>
      <c r="DU691" s="16"/>
      <c r="DV691" s="16"/>
      <c r="DW691" s="16"/>
      <c r="DX691" s="16"/>
      <c r="DY691" s="16"/>
    </row>
    <row r="692" spans="1:129" s="27" customFormat="1" ht="16.5" x14ac:dyDescent="0.25">
      <c r="A692" s="51"/>
      <c r="B692" s="59" t="s">
        <v>539</v>
      </c>
      <c r="C692" s="53">
        <v>2017</v>
      </c>
      <c r="D692" s="60">
        <v>0.4</v>
      </c>
      <c r="E692" s="54">
        <v>326</v>
      </c>
      <c r="F692" s="55">
        <v>158</v>
      </c>
      <c r="G692" s="54">
        <v>314.92290000000003</v>
      </c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6"/>
      <c r="BE692" s="16"/>
      <c r="BF692" s="16"/>
      <c r="BG692" s="16"/>
      <c r="BH692" s="16"/>
      <c r="BI692" s="16"/>
      <c r="BJ692" s="16"/>
      <c r="BK692" s="16"/>
      <c r="BL692" s="16"/>
      <c r="BM692" s="16"/>
      <c r="BN692" s="16"/>
      <c r="BO692" s="16"/>
      <c r="BP692" s="16"/>
      <c r="BQ692" s="16"/>
      <c r="BR692" s="16"/>
      <c r="BS692" s="16"/>
      <c r="BT692" s="16"/>
      <c r="BU692" s="16"/>
      <c r="BV692" s="16"/>
      <c r="BW692" s="16"/>
      <c r="BX692" s="16"/>
      <c r="BY692" s="16"/>
      <c r="BZ692" s="16"/>
      <c r="CA692" s="16"/>
      <c r="CB692" s="16"/>
      <c r="CC692" s="16"/>
      <c r="CD692" s="16"/>
      <c r="CE692" s="16"/>
      <c r="CF692" s="16"/>
      <c r="CG692" s="16"/>
      <c r="CH692" s="16"/>
      <c r="CI692" s="16"/>
      <c r="CJ692" s="16"/>
      <c r="CK692" s="16"/>
      <c r="CL692" s="16"/>
      <c r="CM692" s="16"/>
      <c r="CN692" s="16"/>
      <c r="CO692" s="16"/>
      <c r="CP692" s="16"/>
      <c r="CQ692" s="16"/>
      <c r="CR692" s="16"/>
      <c r="CS692" s="16"/>
      <c r="CT692" s="16"/>
      <c r="CU692" s="16"/>
      <c r="CV692" s="16"/>
      <c r="CW692" s="16"/>
      <c r="CX692" s="16"/>
      <c r="CY692" s="16"/>
      <c r="CZ692" s="16"/>
      <c r="DA692" s="16"/>
      <c r="DB692" s="16"/>
      <c r="DC692" s="16"/>
      <c r="DD692" s="16"/>
      <c r="DE692" s="16"/>
      <c r="DF692" s="16"/>
      <c r="DG692" s="16"/>
      <c r="DH692" s="16"/>
      <c r="DI692" s="16"/>
      <c r="DJ692" s="16"/>
      <c r="DK692" s="16"/>
      <c r="DL692" s="16"/>
      <c r="DM692" s="16"/>
      <c r="DN692" s="16"/>
      <c r="DO692" s="16"/>
      <c r="DP692" s="16"/>
      <c r="DQ692" s="16"/>
      <c r="DR692" s="16"/>
      <c r="DS692" s="16"/>
      <c r="DT692" s="16"/>
      <c r="DU692" s="16"/>
      <c r="DV692" s="16"/>
      <c r="DW692" s="16"/>
      <c r="DX692" s="16"/>
      <c r="DY692" s="16"/>
    </row>
    <row r="693" spans="1:129" s="27" customFormat="1" ht="16.5" x14ac:dyDescent="0.25">
      <c r="A693" s="51"/>
      <c r="B693" s="59" t="s">
        <v>540</v>
      </c>
      <c r="C693" s="53">
        <v>2017</v>
      </c>
      <c r="D693" s="60">
        <v>0.4</v>
      </c>
      <c r="E693" s="54">
        <v>288</v>
      </c>
      <c r="F693" s="55">
        <v>158</v>
      </c>
      <c r="G693" s="54">
        <v>322.06808999999998</v>
      </c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  <c r="BC693" s="16"/>
      <c r="BD693" s="16"/>
      <c r="BE693" s="16"/>
      <c r="BF693" s="16"/>
      <c r="BG693" s="16"/>
      <c r="BH693" s="16"/>
      <c r="BI693" s="16"/>
      <c r="BJ693" s="16"/>
      <c r="BK693" s="16"/>
      <c r="BL693" s="16"/>
      <c r="BM693" s="16"/>
      <c r="BN693" s="16"/>
      <c r="BO693" s="16"/>
      <c r="BP693" s="16"/>
      <c r="BQ693" s="16"/>
      <c r="BR693" s="16"/>
      <c r="BS693" s="16"/>
      <c r="BT693" s="16"/>
      <c r="BU693" s="16"/>
      <c r="BV693" s="16"/>
      <c r="BW693" s="16"/>
      <c r="BX693" s="16"/>
      <c r="BY693" s="16"/>
      <c r="BZ693" s="16"/>
      <c r="CA693" s="16"/>
      <c r="CB693" s="16"/>
      <c r="CC693" s="16"/>
      <c r="CD693" s="16"/>
      <c r="CE693" s="16"/>
      <c r="CF693" s="16"/>
      <c r="CG693" s="16"/>
      <c r="CH693" s="16"/>
      <c r="CI693" s="16"/>
      <c r="CJ693" s="16"/>
      <c r="CK693" s="16"/>
      <c r="CL693" s="16"/>
      <c r="CM693" s="16"/>
      <c r="CN693" s="16"/>
      <c r="CO693" s="16"/>
      <c r="CP693" s="16"/>
      <c r="CQ693" s="16"/>
      <c r="CR693" s="16"/>
      <c r="CS693" s="16"/>
      <c r="CT693" s="16"/>
      <c r="CU693" s="16"/>
      <c r="CV693" s="16"/>
      <c r="CW693" s="16"/>
      <c r="CX693" s="16"/>
      <c r="CY693" s="16"/>
      <c r="CZ693" s="16"/>
      <c r="DA693" s="16"/>
      <c r="DB693" s="16"/>
      <c r="DC693" s="16"/>
      <c r="DD693" s="16"/>
      <c r="DE693" s="16"/>
      <c r="DF693" s="16"/>
      <c r="DG693" s="16"/>
      <c r="DH693" s="16"/>
      <c r="DI693" s="16"/>
      <c r="DJ693" s="16"/>
      <c r="DK693" s="16"/>
      <c r="DL693" s="16"/>
      <c r="DM693" s="16"/>
      <c r="DN693" s="16"/>
      <c r="DO693" s="16"/>
      <c r="DP693" s="16"/>
      <c r="DQ693" s="16"/>
      <c r="DR693" s="16"/>
      <c r="DS693" s="16"/>
      <c r="DT693" s="16"/>
      <c r="DU693" s="16"/>
      <c r="DV693" s="16"/>
      <c r="DW693" s="16"/>
      <c r="DX693" s="16"/>
      <c r="DY693" s="16"/>
    </row>
    <row r="694" spans="1:129" s="27" customFormat="1" ht="16.5" x14ac:dyDescent="0.25">
      <c r="A694" s="51"/>
      <c r="B694" s="59" t="s">
        <v>541</v>
      </c>
      <c r="C694" s="53">
        <v>2017</v>
      </c>
      <c r="D694" s="60">
        <v>0.4</v>
      </c>
      <c r="E694" s="54">
        <v>109</v>
      </c>
      <c r="F694" s="55">
        <v>158</v>
      </c>
      <c r="G694" s="54">
        <v>83.987840000000006</v>
      </c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  <c r="BC694" s="16"/>
      <c r="BD694" s="16"/>
      <c r="BE694" s="16"/>
      <c r="BF694" s="16"/>
      <c r="BG694" s="16"/>
      <c r="BH694" s="16"/>
      <c r="BI694" s="16"/>
      <c r="BJ694" s="16"/>
      <c r="BK694" s="16"/>
      <c r="BL694" s="16"/>
      <c r="BM694" s="16"/>
      <c r="BN694" s="16"/>
      <c r="BO694" s="16"/>
      <c r="BP694" s="16"/>
      <c r="BQ694" s="16"/>
      <c r="BR694" s="16"/>
      <c r="BS694" s="16"/>
      <c r="BT694" s="16"/>
      <c r="BU694" s="16"/>
      <c r="BV694" s="16"/>
      <c r="BW694" s="16"/>
      <c r="BX694" s="16"/>
      <c r="BY694" s="16"/>
      <c r="BZ694" s="16"/>
      <c r="CA694" s="16"/>
      <c r="CB694" s="16"/>
      <c r="CC694" s="16"/>
      <c r="CD694" s="16"/>
      <c r="CE694" s="16"/>
      <c r="CF694" s="16"/>
      <c r="CG694" s="16"/>
      <c r="CH694" s="16"/>
      <c r="CI694" s="16"/>
      <c r="CJ694" s="16"/>
      <c r="CK694" s="16"/>
      <c r="CL694" s="16"/>
      <c r="CM694" s="16"/>
      <c r="CN694" s="16"/>
      <c r="CO694" s="16"/>
      <c r="CP694" s="16"/>
      <c r="CQ694" s="16"/>
      <c r="CR694" s="16"/>
      <c r="CS694" s="16"/>
      <c r="CT694" s="16"/>
      <c r="CU694" s="16"/>
      <c r="CV694" s="16"/>
      <c r="CW694" s="16"/>
      <c r="CX694" s="16"/>
      <c r="CY694" s="16"/>
      <c r="CZ694" s="16"/>
      <c r="DA694" s="16"/>
      <c r="DB694" s="16"/>
      <c r="DC694" s="16"/>
      <c r="DD694" s="16"/>
      <c r="DE694" s="16"/>
      <c r="DF694" s="16"/>
      <c r="DG694" s="16"/>
      <c r="DH694" s="16"/>
      <c r="DI694" s="16"/>
      <c r="DJ694" s="16"/>
      <c r="DK694" s="16"/>
      <c r="DL694" s="16"/>
      <c r="DM694" s="16"/>
      <c r="DN694" s="16"/>
      <c r="DO694" s="16"/>
      <c r="DP694" s="16"/>
      <c r="DQ694" s="16"/>
      <c r="DR694" s="16"/>
      <c r="DS694" s="16"/>
      <c r="DT694" s="16"/>
      <c r="DU694" s="16"/>
      <c r="DV694" s="16"/>
      <c r="DW694" s="16"/>
      <c r="DX694" s="16"/>
      <c r="DY694" s="16"/>
    </row>
    <row r="695" spans="1:129" s="27" customFormat="1" ht="16.5" x14ac:dyDescent="0.25">
      <c r="A695" s="51"/>
      <c r="B695" s="59" t="s">
        <v>542</v>
      </c>
      <c r="C695" s="53">
        <v>2017</v>
      </c>
      <c r="D695" s="60">
        <v>0.4</v>
      </c>
      <c r="E695" s="54">
        <v>33</v>
      </c>
      <c r="F695" s="55">
        <v>158</v>
      </c>
      <c r="G695" s="54">
        <v>40.814080000000004</v>
      </c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6"/>
      <c r="BE695" s="16"/>
      <c r="BF695" s="16"/>
      <c r="BG695" s="16"/>
      <c r="BH695" s="16"/>
      <c r="BI695" s="16"/>
      <c r="BJ695" s="16"/>
      <c r="BK695" s="16"/>
      <c r="BL695" s="16"/>
      <c r="BM695" s="16"/>
      <c r="BN695" s="16"/>
      <c r="BO695" s="16"/>
      <c r="BP695" s="16"/>
      <c r="BQ695" s="16"/>
      <c r="BR695" s="16"/>
      <c r="BS695" s="16"/>
      <c r="BT695" s="16"/>
      <c r="BU695" s="16"/>
      <c r="BV695" s="16"/>
      <c r="BW695" s="16"/>
      <c r="BX695" s="16"/>
      <c r="BY695" s="16"/>
      <c r="BZ695" s="16"/>
      <c r="CA695" s="16"/>
      <c r="CB695" s="16"/>
      <c r="CC695" s="16"/>
      <c r="CD695" s="16"/>
      <c r="CE695" s="16"/>
      <c r="CF695" s="16"/>
      <c r="CG695" s="16"/>
      <c r="CH695" s="16"/>
      <c r="CI695" s="16"/>
      <c r="CJ695" s="16"/>
      <c r="CK695" s="16"/>
      <c r="CL695" s="16"/>
      <c r="CM695" s="16"/>
      <c r="CN695" s="16"/>
      <c r="CO695" s="16"/>
      <c r="CP695" s="16"/>
      <c r="CQ695" s="16"/>
      <c r="CR695" s="16"/>
      <c r="CS695" s="16"/>
      <c r="CT695" s="16"/>
      <c r="CU695" s="16"/>
      <c r="CV695" s="16"/>
      <c r="CW695" s="16"/>
      <c r="CX695" s="16"/>
      <c r="CY695" s="16"/>
      <c r="CZ695" s="16"/>
      <c r="DA695" s="16"/>
      <c r="DB695" s="16"/>
      <c r="DC695" s="16"/>
      <c r="DD695" s="16"/>
      <c r="DE695" s="16"/>
      <c r="DF695" s="16"/>
      <c r="DG695" s="16"/>
      <c r="DH695" s="16"/>
      <c r="DI695" s="16"/>
      <c r="DJ695" s="16"/>
      <c r="DK695" s="16"/>
      <c r="DL695" s="16"/>
      <c r="DM695" s="16"/>
      <c r="DN695" s="16"/>
      <c r="DO695" s="16"/>
      <c r="DP695" s="16"/>
      <c r="DQ695" s="16"/>
      <c r="DR695" s="16"/>
      <c r="DS695" s="16"/>
      <c r="DT695" s="16"/>
      <c r="DU695" s="16"/>
      <c r="DV695" s="16"/>
      <c r="DW695" s="16"/>
      <c r="DX695" s="16"/>
      <c r="DY695" s="16"/>
    </row>
    <row r="696" spans="1:129" s="27" customFormat="1" ht="16.5" x14ac:dyDescent="0.25">
      <c r="A696" s="51"/>
      <c r="B696" s="59" t="s">
        <v>543</v>
      </c>
      <c r="C696" s="53">
        <v>2017</v>
      </c>
      <c r="D696" s="60">
        <v>0.4</v>
      </c>
      <c r="E696" s="54">
        <v>158</v>
      </c>
      <c r="F696" s="55">
        <v>158</v>
      </c>
      <c r="G696" s="54">
        <v>301.97183000000001</v>
      </c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  <c r="BC696" s="16"/>
      <c r="BD696" s="16"/>
      <c r="BE696" s="16"/>
      <c r="BF696" s="16"/>
      <c r="BG696" s="16"/>
      <c r="BH696" s="16"/>
      <c r="BI696" s="16"/>
      <c r="BJ696" s="16"/>
      <c r="BK696" s="16"/>
      <c r="BL696" s="16"/>
      <c r="BM696" s="16"/>
      <c r="BN696" s="16"/>
      <c r="BO696" s="16"/>
      <c r="BP696" s="16"/>
      <c r="BQ696" s="16"/>
      <c r="BR696" s="16"/>
      <c r="BS696" s="16"/>
      <c r="BT696" s="16"/>
      <c r="BU696" s="16"/>
      <c r="BV696" s="16"/>
      <c r="BW696" s="16"/>
      <c r="BX696" s="16"/>
      <c r="BY696" s="16"/>
      <c r="BZ696" s="16"/>
      <c r="CA696" s="16"/>
      <c r="CB696" s="16"/>
      <c r="CC696" s="16"/>
      <c r="CD696" s="16"/>
      <c r="CE696" s="16"/>
      <c r="CF696" s="16"/>
      <c r="CG696" s="16"/>
      <c r="CH696" s="16"/>
      <c r="CI696" s="16"/>
      <c r="CJ696" s="16"/>
      <c r="CK696" s="16"/>
      <c r="CL696" s="16"/>
      <c r="CM696" s="16"/>
      <c r="CN696" s="16"/>
      <c r="CO696" s="16"/>
      <c r="CP696" s="16"/>
      <c r="CQ696" s="16"/>
      <c r="CR696" s="16"/>
      <c r="CS696" s="16"/>
      <c r="CT696" s="16"/>
      <c r="CU696" s="16"/>
      <c r="CV696" s="16"/>
      <c r="CW696" s="16"/>
      <c r="CX696" s="16"/>
      <c r="CY696" s="16"/>
      <c r="CZ696" s="16"/>
      <c r="DA696" s="16"/>
      <c r="DB696" s="16"/>
      <c r="DC696" s="16"/>
      <c r="DD696" s="16"/>
      <c r="DE696" s="16"/>
      <c r="DF696" s="16"/>
      <c r="DG696" s="16"/>
      <c r="DH696" s="16"/>
      <c r="DI696" s="16"/>
      <c r="DJ696" s="16"/>
      <c r="DK696" s="16"/>
      <c r="DL696" s="16"/>
      <c r="DM696" s="16"/>
      <c r="DN696" s="16"/>
      <c r="DO696" s="16"/>
      <c r="DP696" s="16"/>
      <c r="DQ696" s="16"/>
      <c r="DR696" s="16"/>
      <c r="DS696" s="16"/>
      <c r="DT696" s="16"/>
      <c r="DU696" s="16"/>
      <c r="DV696" s="16"/>
      <c r="DW696" s="16"/>
      <c r="DX696" s="16"/>
      <c r="DY696" s="16"/>
    </row>
    <row r="697" spans="1:129" s="27" customFormat="1" ht="16.5" x14ac:dyDescent="0.25">
      <c r="A697" s="51"/>
      <c r="B697" s="59" t="s">
        <v>544</v>
      </c>
      <c r="C697" s="53">
        <v>2017</v>
      </c>
      <c r="D697" s="60">
        <v>0.4</v>
      </c>
      <c r="E697" s="54">
        <v>215</v>
      </c>
      <c r="F697" s="55">
        <v>158</v>
      </c>
      <c r="G697" s="54">
        <v>283.96977000000004</v>
      </c>
    </row>
    <row r="698" spans="1:129" s="27" customFormat="1" ht="16.5" x14ac:dyDescent="0.25">
      <c r="A698" s="51"/>
      <c r="B698" s="59" t="s">
        <v>545</v>
      </c>
      <c r="C698" s="53">
        <v>2017</v>
      </c>
      <c r="D698" s="60">
        <v>0.4</v>
      </c>
      <c r="E698" s="54">
        <v>138</v>
      </c>
      <c r="F698" s="55">
        <v>158</v>
      </c>
      <c r="G698" s="54">
        <v>140.71975</v>
      </c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  <c r="BC698" s="16"/>
      <c r="BD698" s="16"/>
      <c r="BE698" s="16"/>
      <c r="BF698" s="16"/>
      <c r="BG698" s="16"/>
      <c r="BH698" s="16"/>
      <c r="BI698" s="16"/>
      <c r="BJ698" s="16"/>
      <c r="BK698" s="16"/>
      <c r="BL698" s="16"/>
      <c r="BM698" s="16"/>
      <c r="BN698" s="16"/>
      <c r="BO698" s="16"/>
      <c r="BP698" s="16"/>
      <c r="BQ698" s="16"/>
      <c r="BR698" s="16"/>
      <c r="BS698" s="16"/>
      <c r="BT698" s="16"/>
      <c r="BU698" s="16"/>
      <c r="BV698" s="16"/>
      <c r="BW698" s="16"/>
      <c r="BX698" s="16"/>
      <c r="BY698" s="16"/>
      <c r="BZ698" s="16"/>
      <c r="CA698" s="16"/>
      <c r="CB698" s="16"/>
      <c r="CC698" s="16"/>
      <c r="CD698" s="16"/>
      <c r="CE698" s="16"/>
      <c r="CF698" s="16"/>
      <c r="CG698" s="16"/>
      <c r="CH698" s="16"/>
      <c r="CI698" s="16"/>
      <c r="CJ698" s="16"/>
      <c r="CK698" s="16"/>
      <c r="CL698" s="16"/>
      <c r="CM698" s="16"/>
      <c r="CN698" s="16"/>
      <c r="CO698" s="16"/>
      <c r="CP698" s="16"/>
      <c r="CQ698" s="16"/>
      <c r="CR698" s="16"/>
      <c r="CS698" s="16"/>
      <c r="CT698" s="16"/>
      <c r="CU698" s="16"/>
      <c r="CV698" s="16"/>
      <c r="CW698" s="16"/>
      <c r="CX698" s="16"/>
      <c r="CY698" s="16"/>
      <c r="CZ698" s="16"/>
      <c r="DA698" s="16"/>
      <c r="DB698" s="16"/>
      <c r="DC698" s="16"/>
      <c r="DD698" s="16"/>
      <c r="DE698" s="16"/>
      <c r="DF698" s="16"/>
      <c r="DG698" s="16"/>
      <c r="DH698" s="16"/>
      <c r="DI698" s="16"/>
      <c r="DJ698" s="16"/>
      <c r="DK698" s="16"/>
      <c r="DL698" s="16"/>
      <c r="DM698" s="16"/>
      <c r="DN698" s="16"/>
      <c r="DO698" s="16"/>
      <c r="DP698" s="16"/>
      <c r="DQ698" s="16"/>
      <c r="DR698" s="16"/>
      <c r="DS698" s="16"/>
      <c r="DT698" s="16"/>
      <c r="DU698" s="16"/>
      <c r="DV698" s="16"/>
      <c r="DW698" s="16"/>
      <c r="DX698" s="16"/>
      <c r="DY698" s="16"/>
    </row>
    <row r="699" spans="1:129" s="27" customFormat="1" ht="16.5" x14ac:dyDescent="0.25">
      <c r="A699" s="51"/>
      <c r="B699" s="59" t="s">
        <v>546</v>
      </c>
      <c r="C699" s="53">
        <v>2017</v>
      </c>
      <c r="D699" s="60">
        <v>0.4</v>
      </c>
      <c r="E699" s="54">
        <v>97</v>
      </c>
      <c r="F699" s="55">
        <v>158</v>
      </c>
      <c r="G699" s="54">
        <v>132.15380999999999</v>
      </c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  <c r="BC699" s="16"/>
      <c r="BD699" s="16"/>
      <c r="BE699" s="16"/>
      <c r="BF699" s="16"/>
      <c r="BG699" s="16"/>
      <c r="BH699" s="16"/>
      <c r="BI699" s="16"/>
      <c r="BJ699" s="16"/>
      <c r="BK699" s="16"/>
      <c r="BL699" s="16"/>
      <c r="BM699" s="16"/>
      <c r="BN699" s="16"/>
      <c r="BO699" s="16"/>
      <c r="BP699" s="16"/>
      <c r="BQ699" s="16"/>
      <c r="BR699" s="16"/>
      <c r="BS699" s="16"/>
      <c r="BT699" s="16"/>
      <c r="BU699" s="16"/>
      <c r="BV699" s="16"/>
      <c r="BW699" s="16"/>
      <c r="BX699" s="16"/>
      <c r="BY699" s="16"/>
      <c r="BZ699" s="16"/>
      <c r="CA699" s="16"/>
      <c r="CB699" s="16"/>
      <c r="CC699" s="16"/>
      <c r="CD699" s="16"/>
      <c r="CE699" s="16"/>
      <c r="CF699" s="16"/>
      <c r="CG699" s="16"/>
      <c r="CH699" s="16"/>
      <c r="CI699" s="16"/>
      <c r="CJ699" s="16"/>
      <c r="CK699" s="16"/>
      <c r="CL699" s="16"/>
      <c r="CM699" s="16"/>
      <c r="CN699" s="16"/>
      <c r="CO699" s="16"/>
      <c r="CP699" s="16"/>
      <c r="CQ699" s="16"/>
      <c r="CR699" s="16"/>
      <c r="CS699" s="16"/>
      <c r="CT699" s="16"/>
      <c r="CU699" s="16"/>
      <c r="CV699" s="16"/>
      <c r="CW699" s="16"/>
      <c r="CX699" s="16"/>
      <c r="CY699" s="16"/>
      <c r="CZ699" s="16"/>
      <c r="DA699" s="16"/>
      <c r="DB699" s="16"/>
      <c r="DC699" s="16"/>
      <c r="DD699" s="16"/>
      <c r="DE699" s="16"/>
      <c r="DF699" s="16"/>
      <c r="DG699" s="16"/>
      <c r="DH699" s="16"/>
      <c r="DI699" s="16"/>
      <c r="DJ699" s="16"/>
      <c r="DK699" s="16"/>
      <c r="DL699" s="16"/>
      <c r="DM699" s="16"/>
      <c r="DN699" s="16"/>
      <c r="DO699" s="16"/>
      <c r="DP699" s="16"/>
      <c r="DQ699" s="16"/>
      <c r="DR699" s="16"/>
      <c r="DS699" s="16"/>
      <c r="DT699" s="16"/>
      <c r="DU699" s="16"/>
      <c r="DV699" s="16"/>
      <c r="DW699" s="16"/>
      <c r="DX699" s="16"/>
      <c r="DY699" s="16"/>
    </row>
    <row r="700" spans="1:129" s="27" customFormat="1" ht="16.5" x14ac:dyDescent="0.25">
      <c r="A700" s="51"/>
      <c r="B700" s="59" t="s">
        <v>547</v>
      </c>
      <c r="C700" s="53">
        <v>2017</v>
      </c>
      <c r="D700" s="60">
        <v>0.4</v>
      </c>
      <c r="E700" s="54">
        <v>181</v>
      </c>
      <c r="F700" s="55">
        <v>158</v>
      </c>
      <c r="G700" s="54">
        <v>304.41780999999997</v>
      </c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  <c r="BC700" s="16"/>
      <c r="BD700" s="16"/>
      <c r="BE700" s="16"/>
      <c r="BF700" s="16"/>
      <c r="BG700" s="16"/>
      <c r="BH700" s="16"/>
      <c r="BI700" s="16"/>
      <c r="BJ700" s="16"/>
      <c r="BK700" s="16"/>
      <c r="BL700" s="16"/>
      <c r="BM700" s="16"/>
      <c r="BN700" s="16"/>
      <c r="BO700" s="16"/>
      <c r="BP700" s="16"/>
      <c r="BQ700" s="16"/>
      <c r="BR700" s="16"/>
      <c r="BS700" s="16"/>
      <c r="BT700" s="16"/>
      <c r="BU700" s="16"/>
      <c r="BV700" s="16"/>
      <c r="BW700" s="16"/>
      <c r="BX700" s="16"/>
      <c r="BY700" s="16"/>
      <c r="BZ700" s="16"/>
      <c r="CA700" s="16"/>
      <c r="CB700" s="16"/>
      <c r="CC700" s="16"/>
      <c r="CD700" s="16"/>
      <c r="CE700" s="16"/>
      <c r="CF700" s="16"/>
      <c r="CG700" s="16"/>
      <c r="CH700" s="16"/>
      <c r="CI700" s="16"/>
      <c r="CJ700" s="16"/>
      <c r="CK700" s="16"/>
      <c r="CL700" s="16"/>
      <c r="CM700" s="16"/>
      <c r="CN700" s="16"/>
      <c r="CO700" s="16"/>
      <c r="CP700" s="16"/>
      <c r="CQ700" s="16"/>
      <c r="CR700" s="16"/>
      <c r="CS700" s="16"/>
      <c r="CT700" s="16"/>
      <c r="CU700" s="16"/>
      <c r="CV700" s="16"/>
      <c r="CW700" s="16"/>
      <c r="CX700" s="16"/>
      <c r="CY700" s="16"/>
      <c r="CZ700" s="16"/>
      <c r="DA700" s="16"/>
      <c r="DB700" s="16"/>
      <c r="DC700" s="16"/>
      <c r="DD700" s="16"/>
      <c r="DE700" s="16"/>
      <c r="DF700" s="16"/>
      <c r="DG700" s="16"/>
      <c r="DH700" s="16"/>
      <c r="DI700" s="16"/>
      <c r="DJ700" s="16"/>
      <c r="DK700" s="16"/>
      <c r="DL700" s="16"/>
      <c r="DM700" s="16"/>
      <c r="DN700" s="16"/>
      <c r="DO700" s="16"/>
      <c r="DP700" s="16"/>
      <c r="DQ700" s="16"/>
      <c r="DR700" s="16"/>
      <c r="DS700" s="16"/>
      <c r="DT700" s="16"/>
      <c r="DU700" s="16"/>
      <c r="DV700" s="16"/>
      <c r="DW700" s="16"/>
      <c r="DX700" s="16"/>
      <c r="DY700" s="16"/>
    </row>
    <row r="701" spans="1:129" s="27" customFormat="1" ht="16.5" x14ac:dyDescent="0.25">
      <c r="A701" s="51"/>
      <c r="B701" s="59" t="s">
        <v>548</v>
      </c>
      <c r="C701" s="53">
        <v>2017</v>
      </c>
      <c r="D701" s="60">
        <v>0.4</v>
      </c>
      <c r="E701" s="54">
        <v>84</v>
      </c>
      <c r="F701" s="55">
        <v>158</v>
      </c>
      <c r="G701" s="54">
        <v>140.56998999999999</v>
      </c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6"/>
      <c r="BE701" s="16"/>
      <c r="BF701" s="16"/>
      <c r="BG701" s="16"/>
      <c r="BH701" s="16"/>
      <c r="BI701" s="16"/>
      <c r="BJ701" s="16"/>
      <c r="BK701" s="16"/>
      <c r="BL701" s="16"/>
      <c r="BM701" s="16"/>
      <c r="BN701" s="16"/>
      <c r="BO701" s="16"/>
      <c r="BP701" s="16"/>
      <c r="BQ701" s="16"/>
      <c r="BR701" s="16"/>
      <c r="BS701" s="16"/>
      <c r="BT701" s="16"/>
      <c r="BU701" s="16"/>
      <c r="BV701" s="16"/>
      <c r="BW701" s="16"/>
      <c r="BX701" s="16"/>
      <c r="BY701" s="16"/>
      <c r="BZ701" s="16"/>
      <c r="CA701" s="16"/>
      <c r="CB701" s="16"/>
      <c r="CC701" s="16"/>
      <c r="CD701" s="16"/>
      <c r="CE701" s="16"/>
      <c r="CF701" s="16"/>
      <c r="CG701" s="16"/>
      <c r="CH701" s="16"/>
      <c r="CI701" s="16"/>
      <c r="CJ701" s="16"/>
      <c r="CK701" s="16"/>
      <c r="CL701" s="16"/>
      <c r="CM701" s="16"/>
      <c r="CN701" s="16"/>
      <c r="CO701" s="16"/>
      <c r="CP701" s="16"/>
      <c r="CQ701" s="16"/>
      <c r="CR701" s="16"/>
      <c r="CS701" s="16"/>
      <c r="CT701" s="16"/>
      <c r="CU701" s="16"/>
      <c r="CV701" s="16"/>
      <c r="CW701" s="16"/>
      <c r="CX701" s="16"/>
      <c r="CY701" s="16"/>
      <c r="CZ701" s="16"/>
      <c r="DA701" s="16"/>
      <c r="DB701" s="16"/>
      <c r="DC701" s="16"/>
      <c r="DD701" s="16"/>
      <c r="DE701" s="16"/>
      <c r="DF701" s="16"/>
      <c r="DG701" s="16"/>
      <c r="DH701" s="16"/>
      <c r="DI701" s="16"/>
      <c r="DJ701" s="16"/>
      <c r="DK701" s="16"/>
      <c r="DL701" s="16"/>
      <c r="DM701" s="16"/>
      <c r="DN701" s="16"/>
      <c r="DO701" s="16"/>
      <c r="DP701" s="16"/>
      <c r="DQ701" s="16"/>
      <c r="DR701" s="16"/>
      <c r="DS701" s="16"/>
      <c r="DT701" s="16"/>
      <c r="DU701" s="16"/>
      <c r="DV701" s="16"/>
      <c r="DW701" s="16"/>
      <c r="DX701" s="16"/>
      <c r="DY701" s="16"/>
    </row>
    <row r="702" spans="1:129" s="27" customFormat="1" ht="16.5" x14ac:dyDescent="0.25">
      <c r="A702" s="51"/>
      <c r="B702" s="59" t="s">
        <v>549</v>
      </c>
      <c r="C702" s="53">
        <v>2017</v>
      </c>
      <c r="D702" s="60">
        <v>0.4</v>
      </c>
      <c r="E702" s="54">
        <v>214</v>
      </c>
      <c r="F702" s="55">
        <v>158</v>
      </c>
      <c r="G702" s="54">
        <v>343.78048999999999</v>
      </c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6"/>
      <c r="BE702" s="16"/>
      <c r="BF702" s="16"/>
      <c r="BG702" s="16"/>
      <c r="BH702" s="16"/>
      <c r="BI702" s="16"/>
      <c r="BJ702" s="16"/>
      <c r="BK702" s="16"/>
      <c r="BL702" s="16"/>
      <c r="BM702" s="16"/>
      <c r="BN702" s="16"/>
      <c r="BO702" s="16"/>
      <c r="BP702" s="16"/>
      <c r="BQ702" s="16"/>
      <c r="BR702" s="16"/>
      <c r="BS702" s="16"/>
      <c r="BT702" s="16"/>
      <c r="BU702" s="16"/>
      <c r="BV702" s="16"/>
      <c r="BW702" s="16"/>
      <c r="BX702" s="16"/>
      <c r="BY702" s="16"/>
      <c r="BZ702" s="16"/>
      <c r="CA702" s="16"/>
      <c r="CB702" s="16"/>
      <c r="CC702" s="16"/>
      <c r="CD702" s="16"/>
      <c r="CE702" s="16"/>
      <c r="CF702" s="16"/>
      <c r="CG702" s="16"/>
      <c r="CH702" s="16"/>
      <c r="CI702" s="16"/>
      <c r="CJ702" s="16"/>
      <c r="CK702" s="16"/>
      <c r="CL702" s="16"/>
      <c r="CM702" s="16"/>
      <c r="CN702" s="16"/>
      <c r="CO702" s="16"/>
      <c r="CP702" s="16"/>
      <c r="CQ702" s="16"/>
      <c r="CR702" s="16"/>
      <c r="CS702" s="16"/>
      <c r="CT702" s="16"/>
      <c r="CU702" s="16"/>
      <c r="CV702" s="16"/>
      <c r="CW702" s="16"/>
      <c r="CX702" s="16"/>
      <c r="CY702" s="16"/>
      <c r="CZ702" s="16"/>
      <c r="DA702" s="16"/>
      <c r="DB702" s="16"/>
      <c r="DC702" s="16"/>
      <c r="DD702" s="16"/>
      <c r="DE702" s="16"/>
      <c r="DF702" s="16"/>
      <c r="DG702" s="16"/>
      <c r="DH702" s="16"/>
      <c r="DI702" s="16"/>
      <c r="DJ702" s="16"/>
      <c r="DK702" s="16"/>
      <c r="DL702" s="16"/>
      <c r="DM702" s="16"/>
      <c r="DN702" s="16"/>
      <c r="DO702" s="16"/>
      <c r="DP702" s="16"/>
      <c r="DQ702" s="16"/>
      <c r="DR702" s="16"/>
      <c r="DS702" s="16"/>
      <c r="DT702" s="16"/>
      <c r="DU702" s="16"/>
      <c r="DV702" s="16"/>
      <c r="DW702" s="16"/>
      <c r="DX702" s="16"/>
      <c r="DY702" s="16"/>
    </row>
    <row r="703" spans="1:129" s="27" customFormat="1" ht="16.5" x14ac:dyDescent="0.25">
      <c r="A703" s="51"/>
      <c r="B703" s="59" t="s">
        <v>550</v>
      </c>
      <c r="C703" s="53">
        <v>2017</v>
      </c>
      <c r="D703" s="60">
        <v>0.4</v>
      </c>
      <c r="E703" s="54">
        <v>101</v>
      </c>
      <c r="F703" s="55">
        <v>158</v>
      </c>
      <c r="G703" s="54">
        <v>112.68666999999999</v>
      </c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6"/>
      <c r="BE703" s="16"/>
      <c r="BF703" s="16"/>
      <c r="BG703" s="16"/>
      <c r="BH703" s="16"/>
      <c r="BI703" s="16"/>
      <c r="BJ703" s="16"/>
      <c r="BK703" s="16"/>
      <c r="BL703" s="16"/>
      <c r="BM703" s="16"/>
      <c r="BN703" s="16"/>
      <c r="BO703" s="16"/>
      <c r="BP703" s="16"/>
      <c r="BQ703" s="16"/>
      <c r="BR703" s="16"/>
      <c r="BS703" s="16"/>
      <c r="BT703" s="16"/>
      <c r="BU703" s="16"/>
      <c r="BV703" s="16"/>
      <c r="BW703" s="16"/>
      <c r="BX703" s="16"/>
      <c r="BY703" s="16"/>
      <c r="BZ703" s="16"/>
      <c r="CA703" s="16"/>
      <c r="CB703" s="16"/>
      <c r="CC703" s="16"/>
      <c r="CD703" s="16"/>
      <c r="CE703" s="16"/>
      <c r="CF703" s="16"/>
      <c r="CG703" s="16"/>
      <c r="CH703" s="16"/>
      <c r="CI703" s="16"/>
      <c r="CJ703" s="16"/>
      <c r="CK703" s="16"/>
      <c r="CL703" s="16"/>
      <c r="CM703" s="16"/>
      <c r="CN703" s="16"/>
      <c r="CO703" s="16"/>
      <c r="CP703" s="16"/>
      <c r="CQ703" s="16"/>
      <c r="CR703" s="16"/>
      <c r="CS703" s="16"/>
      <c r="CT703" s="16"/>
      <c r="CU703" s="16"/>
      <c r="CV703" s="16"/>
      <c r="CW703" s="16"/>
      <c r="CX703" s="16"/>
      <c r="CY703" s="16"/>
      <c r="CZ703" s="16"/>
      <c r="DA703" s="16"/>
      <c r="DB703" s="16"/>
      <c r="DC703" s="16"/>
      <c r="DD703" s="16"/>
      <c r="DE703" s="16"/>
      <c r="DF703" s="16"/>
      <c r="DG703" s="16"/>
      <c r="DH703" s="16"/>
      <c r="DI703" s="16"/>
      <c r="DJ703" s="16"/>
      <c r="DK703" s="16"/>
      <c r="DL703" s="16"/>
      <c r="DM703" s="16"/>
      <c r="DN703" s="16"/>
      <c r="DO703" s="16"/>
      <c r="DP703" s="16"/>
      <c r="DQ703" s="16"/>
      <c r="DR703" s="16"/>
      <c r="DS703" s="16"/>
      <c r="DT703" s="16"/>
      <c r="DU703" s="16"/>
      <c r="DV703" s="16"/>
      <c r="DW703" s="16"/>
      <c r="DX703" s="16"/>
      <c r="DY703" s="16"/>
    </row>
    <row r="704" spans="1:129" s="27" customFormat="1" ht="16.5" x14ac:dyDescent="0.25">
      <c r="A704" s="51"/>
      <c r="B704" s="59" t="s">
        <v>551</v>
      </c>
      <c r="C704" s="53">
        <v>2017</v>
      </c>
      <c r="D704" s="60">
        <v>0.4</v>
      </c>
      <c r="E704" s="54">
        <v>41</v>
      </c>
      <c r="F704" s="55">
        <v>158</v>
      </c>
      <c r="G704" s="54">
        <v>51.37997</v>
      </c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  <c r="BC704" s="16"/>
      <c r="BD704" s="16"/>
      <c r="BE704" s="16"/>
      <c r="BF704" s="16"/>
      <c r="BG704" s="16"/>
      <c r="BH704" s="16"/>
      <c r="BI704" s="16"/>
      <c r="BJ704" s="16"/>
      <c r="BK704" s="16"/>
      <c r="BL704" s="16"/>
      <c r="BM704" s="16"/>
      <c r="BN704" s="16"/>
      <c r="BO704" s="16"/>
      <c r="BP704" s="16"/>
      <c r="BQ704" s="16"/>
      <c r="BR704" s="16"/>
      <c r="BS704" s="16"/>
      <c r="BT704" s="16"/>
      <c r="BU704" s="16"/>
      <c r="BV704" s="16"/>
      <c r="BW704" s="16"/>
      <c r="BX704" s="16"/>
      <c r="BY704" s="16"/>
      <c r="BZ704" s="16"/>
      <c r="CA704" s="16"/>
      <c r="CB704" s="16"/>
      <c r="CC704" s="16"/>
      <c r="CD704" s="16"/>
      <c r="CE704" s="16"/>
      <c r="CF704" s="16"/>
      <c r="CG704" s="16"/>
      <c r="CH704" s="16"/>
      <c r="CI704" s="16"/>
      <c r="CJ704" s="16"/>
      <c r="CK704" s="16"/>
      <c r="CL704" s="16"/>
      <c r="CM704" s="16"/>
      <c r="CN704" s="16"/>
      <c r="CO704" s="16"/>
      <c r="CP704" s="16"/>
      <c r="CQ704" s="16"/>
      <c r="CR704" s="16"/>
      <c r="CS704" s="16"/>
      <c r="CT704" s="16"/>
      <c r="CU704" s="16"/>
      <c r="CV704" s="16"/>
      <c r="CW704" s="16"/>
      <c r="CX704" s="16"/>
      <c r="CY704" s="16"/>
      <c r="CZ704" s="16"/>
      <c r="DA704" s="16"/>
      <c r="DB704" s="16"/>
      <c r="DC704" s="16"/>
      <c r="DD704" s="16"/>
      <c r="DE704" s="16"/>
      <c r="DF704" s="16"/>
      <c r="DG704" s="16"/>
      <c r="DH704" s="16"/>
      <c r="DI704" s="16"/>
      <c r="DJ704" s="16"/>
      <c r="DK704" s="16"/>
      <c r="DL704" s="16"/>
      <c r="DM704" s="16"/>
      <c r="DN704" s="16"/>
      <c r="DO704" s="16"/>
      <c r="DP704" s="16"/>
      <c r="DQ704" s="16"/>
      <c r="DR704" s="16"/>
      <c r="DS704" s="16"/>
      <c r="DT704" s="16"/>
      <c r="DU704" s="16"/>
      <c r="DV704" s="16"/>
      <c r="DW704" s="16"/>
      <c r="DX704" s="16"/>
      <c r="DY704" s="16"/>
    </row>
    <row r="705" spans="1:129" s="27" customFormat="1" ht="16.5" x14ac:dyDescent="0.25">
      <c r="A705" s="51"/>
      <c r="B705" s="59" t="s">
        <v>552</v>
      </c>
      <c r="C705" s="53">
        <v>2017</v>
      </c>
      <c r="D705" s="60">
        <v>0.4</v>
      </c>
      <c r="E705" s="54">
        <v>109</v>
      </c>
      <c r="F705" s="55">
        <v>158</v>
      </c>
      <c r="G705" s="54">
        <v>183.88788000000002</v>
      </c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6"/>
      <c r="BE705" s="16"/>
      <c r="BF705" s="16"/>
      <c r="BG705" s="16"/>
      <c r="BH705" s="16"/>
      <c r="BI705" s="16"/>
      <c r="BJ705" s="16"/>
      <c r="BK705" s="16"/>
      <c r="BL705" s="16"/>
      <c r="BM705" s="16"/>
      <c r="BN705" s="16"/>
      <c r="BO705" s="16"/>
      <c r="BP705" s="16"/>
      <c r="BQ705" s="16"/>
      <c r="BR705" s="16"/>
      <c r="BS705" s="16"/>
      <c r="BT705" s="16"/>
      <c r="BU705" s="16"/>
      <c r="BV705" s="16"/>
      <c r="BW705" s="16"/>
      <c r="BX705" s="16"/>
      <c r="BY705" s="16"/>
      <c r="BZ705" s="16"/>
      <c r="CA705" s="16"/>
      <c r="CB705" s="16"/>
      <c r="CC705" s="16"/>
      <c r="CD705" s="16"/>
      <c r="CE705" s="16"/>
      <c r="CF705" s="16"/>
      <c r="CG705" s="16"/>
      <c r="CH705" s="16"/>
      <c r="CI705" s="16"/>
      <c r="CJ705" s="16"/>
      <c r="CK705" s="16"/>
      <c r="CL705" s="16"/>
      <c r="CM705" s="16"/>
      <c r="CN705" s="16"/>
      <c r="CO705" s="16"/>
      <c r="CP705" s="16"/>
      <c r="CQ705" s="16"/>
      <c r="CR705" s="16"/>
      <c r="CS705" s="16"/>
      <c r="CT705" s="16"/>
      <c r="CU705" s="16"/>
      <c r="CV705" s="16"/>
      <c r="CW705" s="16"/>
      <c r="CX705" s="16"/>
      <c r="CY705" s="16"/>
      <c r="CZ705" s="16"/>
      <c r="DA705" s="16"/>
      <c r="DB705" s="16"/>
      <c r="DC705" s="16"/>
      <c r="DD705" s="16"/>
      <c r="DE705" s="16"/>
      <c r="DF705" s="16"/>
      <c r="DG705" s="16"/>
      <c r="DH705" s="16"/>
      <c r="DI705" s="16"/>
      <c r="DJ705" s="16"/>
      <c r="DK705" s="16"/>
      <c r="DL705" s="16"/>
      <c r="DM705" s="16"/>
      <c r="DN705" s="16"/>
      <c r="DO705" s="16"/>
      <c r="DP705" s="16"/>
      <c r="DQ705" s="16"/>
      <c r="DR705" s="16"/>
      <c r="DS705" s="16"/>
      <c r="DT705" s="16"/>
      <c r="DU705" s="16"/>
      <c r="DV705" s="16"/>
      <c r="DW705" s="16"/>
      <c r="DX705" s="16"/>
      <c r="DY705" s="16"/>
    </row>
    <row r="706" spans="1:129" s="27" customFormat="1" ht="16.5" x14ac:dyDescent="0.25">
      <c r="A706" s="51"/>
      <c r="B706" s="59" t="s">
        <v>553</v>
      </c>
      <c r="C706" s="53">
        <v>2017</v>
      </c>
      <c r="D706" s="60">
        <v>0.4</v>
      </c>
      <c r="E706" s="54">
        <v>59</v>
      </c>
      <c r="F706" s="55">
        <v>158</v>
      </c>
      <c r="G706" s="54">
        <v>92.009770000000003</v>
      </c>
    </row>
    <row r="707" spans="1:129" s="27" customFormat="1" ht="16.5" x14ac:dyDescent="0.25">
      <c r="A707" s="51"/>
      <c r="B707" s="59" t="s">
        <v>554</v>
      </c>
      <c r="C707" s="53">
        <v>2017</v>
      </c>
      <c r="D707" s="60">
        <v>0.4</v>
      </c>
      <c r="E707" s="54">
        <v>31</v>
      </c>
      <c r="F707" s="55">
        <v>158</v>
      </c>
      <c r="G707" s="54">
        <v>63.610419999999998</v>
      </c>
    </row>
    <row r="708" spans="1:129" s="27" customFormat="1" ht="16.5" x14ac:dyDescent="0.25">
      <c r="A708" s="51"/>
      <c r="B708" s="59" t="s">
        <v>555</v>
      </c>
      <c r="C708" s="53">
        <v>2017</v>
      </c>
      <c r="D708" s="60">
        <v>0.4</v>
      </c>
      <c r="E708" s="54">
        <v>34</v>
      </c>
      <c r="F708" s="55">
        <v>158</v>
      </c>
      <c r="G708" s="54">
        <v>122.73975</v>
      </c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  <c r="BF708" s="16"/>
      <c r="BG708" s="16"/>
      <c r="BH708" s="16"/>
      <c r="BI708" s="16"/>
      <c r="BJ708" s="16"/>
      <c r="BK708" s="16"/>
      <c r="BL708" s="16"/>
      <c r="BM708" s="16"/>
      <c r="BN708" s="16"/>
      <c r="BO708" s="16"/>
      <c r="BP708" s="16"/>
      <c r="BQ708" s="16"/>
      <c r="BR708" s="16"/>
      <c r="BS708" s="16"/>
      <c r="BT708" s="16"/>
      <c r="BU708" s="16"/>
      <c r="BV708" s="16"/>
      <c r="BW708" s="16"/>
      <c r="BX708" s="16"/>
      <c r="BY708" s="16"/>
      <c r="BZ708" s="16"/>
      <c r="CA708" s="16"/>
      <c r="CB708" s="16"/>
      <c r="CC708" s="16"/>
      <c r="CD708" s="16"/>
      <c r="CE708" s="16"/>
      <c r="CF708" s="16"/>
      <c r="CG708" s="16"/>
      <c r="CH708" s="16"/>
      <c r="CI708" s="16"/>
      <c r="CJ708" s="16"/>
      <c r="CK708" s="16"/>
      <c r="CL708" s="16"/>
      <c r="CM708" s="16"/>
      <c r="CN708" s="16"/>
      <c r="CO708" s="16"/>
      <c r="CP708" s="16"/>
      <c r="CQ708" s="16"/>
      <c r="CR708" s="16"/>
      <c r="CS708" s="16"/>
      <c r="CT708" s="16"/>
      <c r="CU708" s="16"/>
      <c r="CV708" s="16"/>
      <c r="CW708" s="16"/>
      <c r="CX708" s="16"/>
      <c r="CY708" s="16"/>
      <c r="CZ708" s="16"/>
      <c r="DA708" s="16"/>
      <c r="DB708" s="16"/>
      <c r="DC708" s="16"/>
      <c r="DD708" s="16"/>
      <c r="DE708" s="16"/>
      <c r="DF708" s="16"/>
      <c r="DG708" s="16"/>
      <c r="DH708" s="16"/>
      <c r="DI708" s="16"/>
      <c r="DJ708" s="16"/>
      <c r="DK708" s="16"/>
      <c r="DL708" s="16"/>
      <c r="DM708" s="16"/>
      <c r="DN708" s="16"/>
      <c r="DO708" s="16"/>
      <c r="DP708" s="16"/>
      <c r="DQ708" s="16"/>
      <c r="DR708" s="16"/>
      <c r="DS708" s="16"/>
      <c r="DT708" s="16"/>
      <c r="DU708" s="16"/>
      <c r="DV708" s="16"/>
      <c r="DW708" s="16"/>
      <c r="DX708" s="16"/>
      <c r="DY708" s="16"/>
    </row>
    <row r="709" spans="1:129" s="27" customFormat="1" ht="16.5" x14ac:dyDescent="0.25">
      <c r="A709" s="51"/>
      <c r="B709" s="59" t="s">
        <v>556</v>
      </c>
      <c r="C709" s="53">
        <v>2017</v>
      </c>
      <c r="D709" s="60">
        <v>0.4</v>
      </c>
      <c r="E709" s="54">
        <v>68</v>
      </c>
      <c r="F709" s="55">
        <v>158</v>
      </c>
      <c r="G709" s="54">
        <v>104.69736</v>
      </c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  <c r="BF709" s="16"/>
      <c r="BG709" s="16"/>
      <c r="BH709" s="16"/>
      <c r="BI709" s="16"/>
      <c r="BJ709" s="16"/>
      <c r="BK709" s="16"/>
      <c r="BL709" s="16"/>
      <c r="BM709" s="16"/>
      <c r="BN709" s="16"/>
      <c r="BO709" s="16"/>
      <c r="BP709" s="16"/>
      <c r="BQ709" s="16"/>
      <c r="BR709" s="16"/>
      <c r="BS709" s="16"/>
      <c r="BT709" s="16"/>
      <c r="BU709" s="16"/>
      <c r="BV709" s="16"/>
      <c r="BW709" s="16"/>
      <c r="BX709" s="16"/>
      <c r="BY709" s="16"/>
      <c r="BZ709" s="16"/>
      <c r="CA709" s="16"/>
      <c r="CB709" s="16"/>
      <c r="CC709" s="16"/>
      <c r="CD709" s="16"/>
      <c r="CE709" s="16"/>
      <c r="CF709" s="16"/>
      <c r="CG709" s="16"/>
      <c r="CH709" s="16"/>
      <c r="CI709" s="16"/>
      <c r="CJ709" s="16"/>
      <c r="CK709" s="16"/>
      <c r="CL709" s="16"/>
      <c r="CM709" s="16"/>
      <c r="CN709" s="16"/>
      <c r="CO709" s="16"/>
      <c r="CP709" s="16"/>
      <c r="CQ709" s="16"/>
      <c r="CR709" s="16"/>
      <c r="CS709" s="16"/>
      <c r="CT709" s="16"/>
      <c r="CU709" s="16"/>
      <c r="CV709" s="16"/>
      <c r="CW709" s="16"/>
      <c r="CX709" s="16"/>
      <c r="CY709" s="16"/>
      <c r="CZ709" s="16"/>
      <c r="DA709" s="16"/>
      <c r="DB709" s="16"/>
      <c r="DC709" s="16"/>
      <c r="DD709" s="16"/>
      <c r="DE709" s="16"/>
      <c r="DF709" s="16"/>
      <c r="DG709" s="16"/>
      <c r="DH709" s="16"/>
      <c r="DI709" s="16"/>
      <c r="DJ709" s="16"/>
      <c r="DK709" s="16"/>
      <c r="DL709" s="16"/>
      <c r="DM709" s="16"/>
      <c r="DN709" s="16"/>
      <c r="DO709" s="16"/>
      <c r="DP709" s="16"/>
      <c r="DQ709" s="16"/>
      <c r="DR709" s="16"/>
      <c r="DS709" s="16"/>
      <c r="DT709" s="16"/>
      <c r="DU709" s="16"/>
      <c r="DV709" s="16"/>
      <c r="DW709" s="16"/>
      <c r="DX709" s="16"/>
      <c r="DY709" s="16"/>
    </row>
    <row r="710" spans="1:129" s="27" customFormat="1" ht="16.5" x14ac:dyDescent="0.25">
      <c r="A710" s="51"/>
      <c r="B710" s="59" t="s">
        <v>557</v>
      </c>
      <c r="C710" s="53">
        <v>2017</v>
      </c>
      <c r="D710" s="60">
        <v>0.4</v>
      </c>
      <c r="E710" s="54">
        <v>88</v>
      </c>
      <c r="F710" s="55">
        <v>158</v>
      </c>
      <c r="G710" s="54">
        <v>103.50638000000001</v>
      </c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  <c r="BF710" s="16"/>
      <c r="BG710" s="16"/>
      <c r="BH710" s="16"/>
      <c r="BI710" s="16"/>
      <c r="BJ710" s="16"/>
      <c r="BK710" s="16"/>
      <c r="BL710" s="16"/>
      <c r="BM710" s="16"/>
      <c r="BN710" s="16"/>
      <c r="BO710" s="16"/>
      <c r="BP710" s="16"/>
      <c r="BQ710" s="16"/>
      <c r="BR710" s="16"/>
      <c r="BS710" s="16"/>
      <c r="BT710" s="16"/>
      <c r="BU710" s="16"/>
      <c r="BV710" s="16"/>
      <c r="BW710" s="16"/>
      <c r="BX710" s="16"/>
      <c r="BY710" s="16"/>
      <c r="BZ710" s="16"/>
      <c r="CA710" s="16"/>
      <c r="CB710" s="16"/>
      <c r="CC710" s="16"/>
      <c r="CD710" s="16"/>
      <c r="CE710" s="16"/>
      <c r="CF710" s="16"/>
      <c r="CG710" s="16"/>
      <c r="CH710" s="16"/>
      <c r="CI710" s="16"/>
      <c r="CJ710" s="16"/>
      <c r="CK710" s="16"/>
      <c r="CL710" s="16"/>
      <c r="CM710" s="16"/>
      <c r="CN710" s="16"/>
      <c r="CO710" s="16"/>
      <c r="CP710" s="16"/>
      <c r="CQ710" s="16"/>
      <c r="CR710" s="16"/>
      <c r="CS710" s="16"/>
      <c r="CT710" s="16"/>
      <c r="CU710" s="16"/>
      <c r="CV710" s="16"/>
      <c r="CW710" s="16"/>
      <c r="CX710" s="16"/>
      <c r="CY710" s="16"/>
      <c r="CZ710" s="16"/>
      <c r="DA710" s="16"/>
      <c r="DB710" s="16"/>
      <c r="DC710" s="16"/>
      <c r="DD710" s="16"/>
      <c r="DE710" s="16"/>
      <c r="DF710" s="16"/>
      <c r="DG710" s="16"/>
      <c r="DH710" s="16"/>
      <c r="DI710" s="16"/>
      <c r="DJ710" s="16"/>
      <c r="DK710" s="16"/>
      <c r="DL710" s="16"/>
      <c r="DM710" s="16"/>
      <c r="DN710" s="16"/>
      <c r="DO710" s="16"/>
      <c r="DP710" s="16"/>
      <c r="DQ710" s="16"/>
      <c r="DR710" s="16"/>
      <c r="DS710" s="16"/>
      <c r="DT710" s="16"/>
      <c r="DU710" s="16"/>
      <c r="DV710" s="16"/>
      <c r="DW710" s="16"/>
      <c r="DX710" s="16"/>
      <c r="DY710" s="16"/>
    </row>
    <row r="711" spans="1:129" s="27" customFormat="1" ht="16.5" x14ac:dyDescent="0.25">
      <c r="A711" s="51"/>
      <c r="B711" s="59" t="s">
        <v>558</v>
      </c>
      <c r="C711" s="53">
        <v>2017</v>
      </c>
      <c r="D711" s="60">
        <v>0.4</v>
      </c>
      <c r="E711" s="54">
        <v>83</v>
      </c>
      <c r="F711" s="55">
        <v>158</v>
      </c>
      <c r="G711" s="54">
        <v>119.86125</v>
      </c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  <c r="BF711" s="16"/>
      <c r="BG711" s="16"/>
      <c r="BH711" s="16"/>
      <c r="BI711" s="16"/>
      <c r="BJ711" s="16"/>
      <c r="BK711" s="16"/>
      <c r="BL711" s="16"/>
      <c r="BM711" s="16"/>
      <c r="BN711" s="16"/>
      <c r="BO711" s="16"/>
      <c r="BP711" s="16"/>
      <c r="BQ711" s="16"/>
      <c r="BR711" s="16"/>
      <c r="BS711" s="16"/>
      <c r="BT711" s="16"/>
      <c r="BU711" s="16"/>
      <c r="BV711" s="16"/>
      <c r="BW711" s="16"/>
      <c r="BX711" s="16"/>
      <c r="BY711" s="16"/>
      <c r="BZ711" s="16"/>
      <c r="CA711" s="16"/>
      <c r="CB711" s="16"/>
      <c r="CC711" s="16"/>
      <c r="CD711" s="16"/>
      <c r="CE711" s="16"/>
      <c r="CF711" s="16"/>
      <c r="CG711" s="16"/>
      <c r="CH711" s="16"/>
      <c r="CI711" s="16"/>
      <c r="CJ711" s="16"/>
      <c r="CK711" s="16"/>
      <c r="CL711" s="16"/>
      <c r="CM711" s="16"/>
      <c r="CN711" s="16"/>
      <c r="CO711" s="16"/>
      <c r="CP711" s="16"/>
      <c r="CQ711" s="16"/>
      <c r="CR711" s="16"/>
      <c r="CS711" s="16"/>
      <c r="CT711" s="16"/>
      <c r="CU711" s="16"/>
      <c r="CV711" s="16"/>
      <c r="CW711" s="16"/>
      <c r="CX711" s="16"/>
      <c r="CY711" s="16"/>
      <c r="CZ711" s="16"/>
      <c r="DA711" s="16"/>
      <c r="DB711" s="16"/>
      <c r="DC711" s="16"/>
      <c r="DD711" s="16"/>
      <c r="DE711" s="16"/>
      <c r="DF711" s="16"/>
      <c r="DG711" s="16"/>
      <c r="DH711" s="16"/>
      <c r="DI711" s="16"/>
      <c r="DJ711" s="16"/>
      <c r="DK711" s="16"/>
      <c r="DL711" s="16"/>
      <c r="DM711" s="16"/>
      <c r="DN711" s="16"/>
      <c r="DO711" s="16"/>
      <c r="DP711" s="16"/>
      <c r="DQ711" s="16"/>
      <c r="DR711" s="16"/>
      <c r="DS711" s="16"/>
      <c r="DT711" s="16"/>
      <c r="DU711" s="16"/>
      <c r="DV711" s="16"/>
      <c r="DW711" s="16"/>
      <c r="DX711" s="16"/>
      <c r="DY711" s="16"/>
    </row>
    <row r="712" spans="1:129" s="27" customFormat="1" ht="16.5" x14ac:dyDescent="0.25">
      <c r="A712" s="51"/>
      <c r="B712" s="59" t="s">
        <v>559</v>
      </c>
      <c r="C712" s="53">
        <v>2017</v>
      </c>
      <c r="D712" s="60">
        <v>0.4</v>
      </c>
      <c r="E712" s="54">
        <v>43</v>
      </c>
      <c r="F712" s="55">
        <v>158</v>
      </c>
      <c r="G712" s="54">
        <v>87.137329999999992</v>
      </c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6"/>
      <c r="BE712" s="16"/>
      <c r="BF712" s="16"/>
      <c r="BG712" s="16"/>
      <c r="BH712" s="16"/>
      <c r="BI712" s="16"/>
      <c r="BJ712" s="16"/>
      <c r="BK712" s="16"/>
      <c r="BL712" s="16"/>
      <c r="BM712" s="16"/>
      <c r="BN712" s="16"/>
      <c r="BO712" s="16"/>
      <c r="BP712" s="16"/>
      <c r="BQ712" s="16"/>
      <c r="BR712" s="16"/>
      <c r="BS712" s="16"/>
      <c r="BT712" s="16"/>
      <c r="BU712" s="16"/>
      <c r="BV712" s="16"/>
      <c r="BW712" s="16"/>
      <c r="BX712" s="16"/>
      <c r="BY712" s="16"/>
      <c r="BZ712" s="16"/>
      <c r="CA712" s="16"/>
      <c r="CB712" s="16"/>
      <c r="CC712" s="16"/>
      <c r="CD712" s="16"/>
      <c r="CE712" s="16"/>
      <c r="CF712" s="16"/>
      <c r="CG712" s="16"/>
      <c r="CH712" s="16"/>
      <c r="CI712" s="16"/>
      <c r="CJ712" s="16"/>
      <c r="CK712" s="16"/>
      <c r="CL712" s="16"/>
      <c r="CM712" s="16"/>
      <c r="CN712" s="16"/>
      <c r="CO712" s="16"/>
      <c r="CP712" s="16"/>
      <c r="CQ712" s="16"/>
      <c r="CR712" s="16"/>
      <c r="CS712" s="16"/>
      <c r="CT712" s="16"/>
      <c r="CU712" s="16"/>
      <c r="CV712" s="16"/>
      <c r="CW712" s="16"/>
      <c r="CX712" s="16"/>
      <c r="CY712" s="16"/>
      <c r="CZ712" s="16"/>
      <c r="DA712" s="16"/>
      <c r="DB712" s="16"/>
      <c r="DC712" s="16"/>
      <c r="DD712" s="16"/>
      <c r="DE712" s="16"/>
      <c r="DF712" s="16"/>
      <c r="DG712" s="16"/>
      <c r="DH712" s="16"/>
      <c r="DI712" s="16"/>
      <c r="DJ712" s="16"/>
      <c r="DK712" s="16"/>
      <c r="DL712" s="16"/>
      <c r="DM712" s="16"/>
      <c r="DN712" s="16"/>
      <c r="DO712" s="16"/>
      <c r="DP712" s="16"/>
      <c r="DQ712" s="16"/>
      <c r="DR712" s="16"/>
      <c r="DS712" s="16"/>
      <c r="DT712" s="16"/>
      <c r="DU712" s="16"/>
      <c r="DV712" s="16"/>
      <c r="DW712" s="16"/>
      <c r="DX712" s="16"/>
      <c r="DY712" s="16"/>
    </row>
    <row r="713" spans="1:129" s="27" customFormat="1" ht="16.5" x14ac:dyDescent="0.25">
      <c r="A713" s="51"/>
      <c r="B713" s="59" t="s">
        <v>560</v>
      </c>
      <c r="C713" s="53">
        <v>2017</v>
      </c>
      <c r="D713" s="60">
        <v>0.4</v>
      </c>
      <c r="E713" s="54">
        <v>75</v>
      </c>
      <c r="F713" s="55">
        <v>158</v>
      </c>
      <c r="G713" s="54">
        <v>143.22874999999999</v>
      </c>
    </row>
    <row r="714" spans="1:129" s="27" customFormat="1" ht="16.5" x14ac:dyDescent="0.25">
      <c r="A714" s="51"/>
      <c r="B714" s="59" t="s">
        <v>561</v>
      </c>
      <c r="C714" s="53">
        <v>2017</v>
      </c>
      <c r="D714" s="60">
        <v>0.4</v>
      </c>
      <c r="E714" s="54">
        <v>105</v>
      </c>
      <c r="F714" s="55">
        <v>158</v>
      </c>
      <c r="G714" s="54">
        <v>167.21940000000001</v>
      </c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6"/>
      <c r="BE714" s="16"/>
      <c r="BF714" s="16"/>
      <c r="BG714" s="16"/>
      <c r="BH714" s="16"/>
      <c r="BI714" s="16"/>
      <c r="BJ714" s="16"/>
      <c r="BK714" s="16"/>
      <c r="BL714" s="16"/>
      <c r="BM714" s="16"/>
      <c r="BN714" s="16"/>
      <c r="BO714" s="16"/>
      <c r="BP714" s="16"/>
      <c r="BQ714" s="16"/>
      <c r="BR714" s="16"/>
      <c r="BS714" s="16"/>
      <c r="BT714" s="16"/>
      <c r="BU714" s="16"/>
      <c r="BV714" s="16"/>
      <c r="BW714" s="16"/>
      <c r="BX714" s="16"/>
      <c r="BY714" s="16"/>
      <c r="BZ714" s="16"/>
      <c r="CA714" s="16"/>
      <c r="CB714" s="16"/>
      <c r="CC714" s="16"/>
      <c r="CD714" s="16"/>
      <c r="CE714" s="16"/>
      <c r="CF714" s="16"/>
      <c r="CG714" s="16"/>
      <c r="CH714" s="16"/>
      <c r="CI714" s="16"/>
      <c r="CJ714" s="16"/>
      <c r="CK714" s="16"/>
      <c r="CL714" s="16"/>
      <c r="CM714" s="16"/>
      <c r="CN714" s="16"/>
      <c r="CO714" s="16"/>
      <c r="CP714" s="16"/>
      <c r="CQ714" s="16"/>
      <c r="CR714" s="16"/>
      <c r="CS714" s="16"/>
      <c r="CT714" s="16"/>
      <c r="CU714" s="16"/>
      <c r="CV714" s="16"/>
      <c r="CW714" s="16"/>
      <c r="CX714" s="16"/>
      <c r="CY714" s="16"/>
      <c r="CZ714" s="16"/>
      <c r="DA714" s="16"/>
      <c r="DB714" s="16"/>
      <c r="DC714" s="16"/>
      <c r="DD714" s="16"/>
      <c r="DE714" s="16"/>
      <c r="DF714" s="16"/>
      <c r="DG714" s="16"/>
      <c r="DH714" s="16"/>
      <c r="DI714" s="16"/>
      <c r="DJ714" s="16"/>
      <c r="DK714" s="16"/>
      <c r="DL714" s="16"/>
      <c r="DM714" s="16"/>
      <c r="DN714" s="16"/>
      <c r="DO714" s="16"/>
      <c r="DP714" s="16"/>
      <c r="DQ714" s="16"/>
      <c r="DR714" s="16"/>
      <c r="DS714" s="16"/>
      <c r="DT714" s="16"/>
      <c r="DU714" s="16"/>
      <c r="DV714" s="16"/>
      <c r="DW714" s="16"/>
      <c r="DX714" s="16"/>
      <c r="DY714" s="16"/>
    </row>
    <row r="715" spans="1:129" s="27" customFormat="1" ht="16.5" x14ac:dyDescent="0.25">
      <c r="A715" s="51"/>
      <c r="B715" s="59" t="s">
        <v>562</v>
      </c>
      <c r="C715" s="53">
        <v>2017</v>
      </c>
      <c r="D715" s="60">
        <v>0.4</v>
      </c>
      <c r="E715" s="54">
        <v>88</v>
      </c>
      <c r="F715" s="55">
        <v>158</v>
      </c>
      <c r="G715" s="54">
        <v>70.683190000000096</v>
      </c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  <c r="BF715" s="16"/>
      <c r="BG715" s="16"/>
      <c r="BH715" s="16"/>
      <c r="BI715" s="16"/>
      <c r="BJ715" s="16"/>
      <c r="BK715" s="16"/>
      <c r="BL715" s="16"/>
      <c r="BM715" s="16"/>
      <c r="BN715" s="16"/>
      <c r="BO715" s="16"/>
      <c r="BP715" s="16"/>
      <c r="BQ715" s="16"/>
      <c r="BR715" s="16"/>
      <c r="BS715" s="16"/>
      <c r="BT715" s="16"/>
      <c r="BU715" s="16"/>
      <c r="BV715" s="16"/>
      <c r="BW715" s="16"/>
      <c r="BX715" s="16"/>
      <c r="BY715" s="16"/>
      <c r="BZ715" s="16"/>
      <c r="CA715" s="16"/>
      <c r="CB715" s="16"/>
      <c r="CC715" s="16"/>
      <c r="CD715" s="16"/>
      <c r="CE715" s="16"/>
      <c r="CF715" s="16"/>
      <c r="CG715" s="16"/>
      <c r="CH715" s="16"/>
      <c r="CI715" s="16"/>
      <c r="CJ715" s="16"/>
      <c r="CK715" s="16"/>
      <c r="CL715" s="16"/>
      <c r="CM715" s="16"/>
      <c r="CN715" s="16"/>
      <c r="CO715" s="16"/>
      <c r="CP715" s="16"/>
      <c r="CQ715" s="16"/>
      <c r="CR715" s="16"/>
      <c r="CS715" s="16"/>
      <c r="CT715" s="16"/>
      <c r="CU715" s="16"/>
      <c r="CV715" s="16"/>
      <c r="CW715" s="16"/>
      <c r="CX715" s="16"/>
      <c r="CY715" s="16"/>
      <c r="CZ715" s="16"/>
      <c r="DA715" s="16"/>
      <c r="DB715" s="16"/>
      <c r="DC715" s="16"/>
      <c r="DD715" s="16"/>
      <c r="DE715" s="16"/>
      <c r="DF715" s="16"/>
      <c r="DG715" s="16"/>
      <c r="DH715" s="16"/>
      <c r="DI715" s="16"/>
      <c r="DJ715" s="16"/>
      <c r="DK715" s="16"/>
      <c r="DL715" s="16"/>
      <c r="DM715" s="16"/>
      <c r="DN715" s="16"/>
      <c r="DO715" s="16"/>
      <c r="DP715" s="16"/>
      <c r="DQ715" s="16"/>
      <c r="DR715" s="16"/>
      <c r="DS715" s="16"/>
      <c r="DT715" s="16"/>
      <c r="DU715" s="16"/>
      <c r="DV715" s="16"/>
      <c r="DW715" s="16"/>
      <c r="DX715" s="16"/>
      <c r="DY715" s="16"/>
    </row>
    <row r="716" spans="1:129" s="27" customFormat="1" ht="16.5" x14ac:dyDescent="0.25">
      <c r="A716" s="51"/>
      <c r="B716" s="59" t="s">
        <v>563</v>
      </c>
      <c r="C716" s="53">
        <v>2017</v>
      </c>
      <c r="D716" s="60">
        <v>0.4</v>
      </c>
      <c r="E716" s="54">
        <v>57</v>
      </c>
      <c r="F716" s="55">
        <v>158</v>
      </c>
      <c r="G716" s="54">
        <v>54.85427</v>
      </c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  <c r="BC716" s="16"/>
      <c r="BD716" s="16"/>
      <c r="BE716" s="16"/>
      <c r="BF716" s="16"/>
      <c r="BG716" s="16"/>
      <c r="BH716" s="16"/>
      <c r="BI716" s="16"/>
      <c r="BJ716" s="16"/>
      <c r="BK716" s="16"/>
      <c r="BL716" s="16"/>
      <c r="BM716" s="16"/>
      <c r="BN716" s="16"/>
      <c r="BO716" s="16"/>
      <c r="BP716" s="16"/>
      <c r="BQ716" s="16"/>
      <c r="BR716" s="16"/>
      <c r="BS716" s="16"/>
      <c r="BT716" s="16"/>
      <c r="BU716" s="16"/>
      <c r="BV716" s="16"/>
      <c r="BW716" s="16"/>
      <c r="BX716" s="16"/>
      <c r="BY716" s="16"/>
      <c r="BZ716" s="16"/>
      <c r="CA716" s="16"/>
      <c r="CB716" s="16"/>
      <c r="CC716" s="16"/>
      <c r="CD716" s="16"/>
      <c r="CE716" s="16"/>
      <c r="CF716" s="16"/>
      <c r="CG716" s="16"/>
      <c r="CH716" s="16"/>
      <c r="CI716" s="16"/>
      <c r="CJ716" s="16"/>
      <c r="CK716" s="16"/>
      <c r="CL716" s="16"/>
      <c r="CM716" s="16"/>
      <c r="CN716" s="16"/>
      <c r="CO716" s="16"/>
      <c r="CP716" s="16"/>
      <c r="CQ716" s="16"/>
      <c r="CR716" s="16"/>
      <c r="CS716" s="16"/>
      <c r="CT716" s="16"/>
      <c r="CU716" s="16"/>
      <c r="CV716" s="16"/>
      <c r="CW716" s="16"/>
      <c r="CX716" s="16"/>
      <c r="CY716" s="16"/>
      <c r="CZ716" s="16"/>
      <c r="DA716" s="16"/>
      <c r="DB716" s="16"/>
      <c r="DC716" s="16"/>
      <c r="DD716" s="16"/>
      <c r="DE716" s="16"/>
      <c r="DF716" s="16"/>
      <c r="DG716" s="16"/>
      <c r="DH716" s="16"/>
      <c r="DI716" s="16"/>
      <c r="DJ716" s="16"/>
      <c r="DK716" s="16"/>
      <c r="DL716" s="16"/>
      <c r="DM716" s="16"/>
      <c r="DN716" s="16"/>
      <c r="DO716" s="16"/>
      <c r="DP716" s="16"/>
      <c r="DQ716" s="16"/>
      <c r="DR716" s="16"/>
      <c r="DS716" s="16"/>
      <c r="DT716" s="16"/>
      <c r="DU716" s="16"/>
      <c r="DV716" s="16"/>
      <c r="DW716" s="16"/>
      <c r="DX716" s="16"/>
      <c r="DY716" s="16"/>
    </row>
    <row r="717" spans="1:129" s="27" customFormat="1" ht="16.5" x14ac:dyDescent="0.25">
      <c r="A717" s="51"/>
      <c r="B717" s="59" t="s">
        <v>564</v>
      </c>
      <c r="C717" s="53">
        <v>2017</v>
      </c>
      <c r="D717" s="60">
        <v>0.4</v>
      </c>
      <c r="E717" s="54">
        <v>31</v>
      </c>
      <c r="F717" s="55">
        <v>158</v>
      </c>
      <c r="G717" s="54">
        <v>59.563540000000003</v>
      </c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6"/>
      <c r="BE717" s="16"/>
      <c r="BF717" s="16"/>
      <c r="BG717" s="16"/>
      <c r="BH717" s="16"/>
      <c r="BI717" s="16"/>
      <c r="BJ717" s="16"/>
      <c r="BK717" s="16"/>
      <c r="BL717" s="16"/>
      <c r="BM717" s="16"/>
      <c r="BN717" s="16"/>
      <c r="BO717" s="16"/>
      <c r="BP717" s="16"/>
      <c r="BQ717" s="16"/>
      <c r="BR717" s="16"/>
      <c r="BS717" s="16"/>
      <c r="BT717" s="16"/>
      <c r="BU717" s="16"/>
      <c r="BV717" s="16"/>
      <c r="BW717" s="16"/>
      <c r="BX717" s="16"/>
      <c r="BY717" s="16"/>
      <c r="BZ717" s="16"/>
      <c r="CA717" s="16"/>
      <c r="CB717" s="16"/>
      <c r="CC717" s="16"/>
      <c r="CD717" s="16"/>
      <c r="CE717" s="16"/>
      <c r="CF717" s="16"/>
      <c r="CG717" s="16"/>
      <c r="CH717" s="16"/>
      <c r="CI717" s="16"/>
      <c r="CJ717" s="16"/>
      <c r="CK717" s="16"/>
      <c r="CL717" s="16"/>
      <c r="CM717" s="16"/>
      <c r="CN717" s="16"/>
      <c r="CO717" s="16"/>
      <c r="CP717" s="16"/>
      <c r="CQ717" s="16"/>
      <c r="CR717" s="16"/>
      <c r="CS717" s="16"/>
      <c r="CT717" s="16"/>
      <c r="CU717" s="16"/>
      <c r="CV717" s="16"/>
      <c r="CW717" s="16"/>
      <c r="CX717" s="16"/>
      <c r="CY717" s="16"/>
      <c r="CZ717" s="16"/>
      <c r="DA717" s="16"/>
      <c r="DB717" s="16"/>
      <c r="DC717" s="16"/>
      <c r="DD717" s="16"/>
      <c r="DE717" s="16"/>
      <c r="DF717" s="16"/>
      <c r="DG717" s="16"/>
      <c r="DH717" s="16"/>
      <c r="DI717" s="16"/>
      <c r="DJ717" s="16"/>
      <c r="DK717" s="16"/>
      <c r="DL717" s="16"/>
      <c r="DM717" s="16"/>
      <c r="DN717" s="16"/>
      <c r="DO717" s="16"/>
      <c r="DP717" s="16"/>
      <c r="DQ717" s="16"/>
      <c r="DR717" s="16"/>
      <c r="DS717" s="16"/>
      <c r="DT717" s="16"/>
      <c r="DU717" s="16"/>
      <c r="DV717" s="16"/>
      <c r="DW717" s="16"/>
      <c r="DX717" s="16"/>
      <c r="DY717" s="16"/>
    </row>
    <row r="718" spans="1:129" s="27" customFormat="1" ht="16.5" x14ac:dyDescent="0.25">
      <c r="A718" s="51"/>
      <c r="B718" s="59" t="s">
        <v>565</v>
      </c>
      <c r="C718" s="53">
        <v>2017</v>
      </c>
      <c r="D718" s="60">
        <v>0.4</v>
      </c>
      <c r="E718" s="54">
        <v>67</v>
      </c>
      <c r="F718" s="55">
        <v>158</v>
      </c>
      <c r="G718" s="54">
        <v>75.296390000000002</v>
      </c>
    </row>
    <row r="719" spans="1:129" s="27" customFormat="1" ht="16.5" x14ac:dyDescent="0.25">
      <c r="A719" s="51"/>
      <c r="B719" s="59" t="s">
        <v>566</v>
      </c>
      <c r="C719" s="53">
        <v>2017</v>
      </c>
      <c r="D719" s="60">
        <v>0.4</v>
      </c>
      <c r="E719" s="54">
        <v>74</v>
      </c>
      <c r="F719" s="55">
        <v>158</v>
      </c>
      <c r="G719" s="54">
        <v>94.890709999999999</v>
      </c>
    </row>
    <row r="720" spans="1:129" s="27" customFormat="1" ht="16.5" x14ac:dyDescent="0.25">
      <c r="A720" s="51"/>
      <c r="B720" s="59" t="s">
        <v>567</v>
      </c>
      <c r="C720" s="53">
        <v>2017</v>
      </c>
      <c r="D720" s="60">
        <v>0.4</v>
      </c>
      <c r="E720" s="54">
        <v>69</v>
      </c>
      <c r="F720" s="55">
        <v>158</v>
      </c>
      <c r="G720" s="54">
        <v>114.94050999999999</v>
      </c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  <c r="BF720" s="16"/>
      <c r="BG720" s="16"/>
      <c r="BH720" s="16"/>
      <c r="BI720" s="16"/>
      <c r="BJ720" s="16"/>
      <c r="BK720" s="16"/>
      <c r="BL720" s="16"/>
      <c r="BM720" s="16"/>
      <c r="BN720" s="16"/>
      <c r="BO720" s="16"/>
      <c r="BP720" s="16"/>
      <c r="BQ720" s="16"/>
      <c r="BR720" s="16"/>
      <c r="BS720" s="16"/>
      <c r="BT720" s="16"/>
      <c r="BU720" s="16"/>
      <c r="BV720" s="16"/>
      <c r="BW720" s="16"/>
      <c r="BX720" s="16"/>
      <c r="BY720" s="16"/>
      <c r="BZ720" s="16"/>
      <c r="CA720" s="16"/>
      <c r="CB720" s="16"/>
      <c r="CC720" s="16"/>
      <c r="CD720" s="16"/>
      <c r="CE720" s="16"/>
      <c r="CF720" s="16"/>
      <c r="CG720" s="16"/>
      <c r="CH720" s="16"/>
      <c r="CI720" s="16"/>
      <c r="CJ720" s="16"/>
      <c r="CK720" s="16"/>
      <c r="CL720" s="16"/>
      <c r="CM720" s="16"/>
      <c r="CN720" s="16"/>
      <c r="CO720" s="16"/>
      <c r="CP720" s="16"/>
      <c r="CQ720" s="16"/>
      <c r="CR720" s="16"/>
      <c r="CS720" s="16"/>
      <c r="CT720" s="16"/>
      <c r="CU720" s="16"/>
      <c r="CV720" s="16"/>
      <c r="CW720" s="16"/>
      <c r="CX720" s="16"/>
      <c r="CY720" s="16"/>
      <c r="CZ720" s="16"/>
      <c r="DA720" s="16"/>
      <c r="DB720" s="16"/>
      <c r="DC720" s="16"/>
      <c r="DD720" s="16"/>
      <c r="DE720" s="16"/>
      <c r="DF720" s="16"/>
      <c r="DG720" s="16"/>
      <c r="DH720" s="16"/>
      <c r="DI720" s="16"/>
      <c r="DJ720" s="16"/>
      <c r="DK720" s="16"/>
      <c r="DL720" s="16"/>
      <c r="DM720" s="16"/>
      <c r="DN720" s="16"/>
      <c r="DO720" s="16"/>
      <c r="DP720" s="16"/>
      <c r="DQ720" s="16"/>
      <c r="DR720" s="16"/>
      <c r="DS720" s="16"/>
      <c r="DT720" s="16"/>
      <c r="DU720" s="16"/>
      <c r="DV720" s="16"/>
      <c r="DW720" s="16"/>
      <c r="DX720" s="16"/>
      <c r="DY720" s="16"/>
    </row>
    <row r="721" spans="1:129" s="27" customFormat="1" ht="16.5" x14ac:dyDescent="0.25">
      <c r="A721" s="51"/>
      <c r="B721" s="59" t="s">
        <v>568</v>
      </c>
      <c r="C721" s="53">
        <v>2017</v>
      </c>
      <c r="D721" s="60">
        <v>0.4</v>
      </c>
      <c r="E721" s="54">
        <v>75</v>
      </c>
      <c r="F721" s="55">
        <v>158</v>
      </c>
      <c r="G721" s="54">
        <v>85.15946000000001</v>
      </c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  <c r="BF721" s="16"/>
      <c r="BG721" s="16"/>
      <c r="BH721" s="16"/>
      <c r="BI721" s="16"/>
      <c r="BJ721" s="16"/>
      <c r="BK721" s="16"/>
      <c r="BL721" s="16"/>
      <c r="BM721" s="16"/>
      <c r="BN721" s="16"/>
      <c r="BO721" s="16"/>
      <c r="BP721" s="16"/>
      <c r="BQ721" s="16"/>
      <c r="BR721" s="16"/>
      <c r="BS721" s="16"/>
      <c r="BT721" s="16"/>
      <c r="BU721" s="16"/>
      <c r="BV721" s="16"/>
      <c r="BW721" s="16"/>
      <c r="BX721" s="16"/>
      <c r="BY721" s="16"/>
      <c r="BZ721" s="16"/>
      <c r="CA721" s="16"/>
      <c r="CB721" s="16"/>
      <c r="CC721" s="16"/>
      <c r="CD721" s="16"/>
      <c r="CE721" s="16"/>
      <c r="CF721" s="16"/>
      <c r="CG721" s="16"/>
      <c r="CH721" s="16"/>
      <c r="CI721" s="16"/>
      <c r="CJ721" s="16"/>
      <c r="CK721" s="16"/>
      <c r="CL721" s="16"/>
      <c r="CM721" s="16"/>
      <c r="CN721" s="16"/>
      <c r="CO721" s="16"/>
      <c r="CP721" s="16"/>
      <c r="CQ721" s="16"/>
      <c r="CR721" s="16"/>
      <c r="CS721" s="16"/>
      <c r="CT721" s="16"/>
      <c r="CU721" s="16"/>
      <c r="CV721" s="16"/>
      <c r="CW721" s="16"/>
      <c r="CX721" s="16"/>
      <c r="CY721" s="16"/>
      <c r="CZ721" s="16"/>
      <c r="DA721" s="16"/>
      <c r="DB721" s="16"/>
      <c r="DC721" s="16"/>
      <c r="DD721" s="16"/>
      <c r="DE721" s="16"/>
      <c r="DF721" s="16"/>
      <c r="DG721" s="16"/>
      <c r="DH721" s="16"/>
      <c r="DI721" s="16"/>
      <c r="DJ721" s="16"/>
      <c r="DK721" s="16"/>
      <c r="DL721" s="16"/>
      <c r="DM721" s="16"/>
      <c r="DN721" s="16"/>
      <c r="DO721" s="16"/>
      <c r="DP721" s="16"/>
      <c r="DQ721" s="16"/>
      <c r="DR721" s="16"/>
      <c r="DS721" s="16"/>
      <c r="DT721" s="16"/>
      <c r="DU721" s="16"/>
      <c r="DV721" s="16"/>
      <c r="DW721" s="16"/>
      <c r="DX721" s="16"/>
      <c r="DY721" s="16"/>
    </row>
    <row r="722" spans="1:129" s="27" customFormat="1" ht="16.5" x14ac:dyDescent="0.25">
      <c r="A722" s="51"/>
      <c r="B722" s="59" t="s">
        <v>569</v>
      </c>
      <c r="C722" s="53">
        <v>2017</v>
      </c>
      <c r="D722" s="60">
        <v>0.4</v>
      </c>
      <c r="E722" s="54">
        <v>60</v>
      </c>
      <c r="F722" s="55">
        <v>158</v>
      </c>
      <c r="G722" s="54">
        <v>84.793109999999999</v>
      </c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6"/>
      <c r="BE722" s="16"/>
      <c r="BF722" s="16"/>
      <c r="BG722" s="16"/>
      <c r="BH722" s="16"/>
      <c r="BI722" s="16"/>
      <c r="BJ722" s="16"/>
      <c r="BK722" s="16"/>
      <c r="BL722" s="16"/>
      <c r="BM722" s="16"/>
      <c r="BN722" s="16"/>
      <c r="BO722" s="16"/>
      <c r="BP722" s="16"/>
      <c r="BQ722" s="16"/>
      <c r="BR722" s="16"/>
      <c r="BS722" s="16"/>
      <c r="BT722" s="16"/>
      <c r="BU722" s="16"/>
      <c r="BV722" s="16"/>
      <c r="BW722" s="16"/>
      <c r="BX722" s="16"/>
      <c r="BY722" s="16"/>
      <c r="BZ722" s="16"/>
      <c r="CA722" s="16"/>
      <c r="CB722" s="16"/>
      <c r="CC722" s="16"/>
      <c r="CD722" s="16"/>
      <c r="CE722" s="16"/>
      <c r="CF722" s="16"/>
      <c r="CG722" s="16"/>
      <c r="CH722" s="16"/>
      <c r="CI722" s="16"/>
      <c r="CJ722" s="16"/>
      <c r="CK722" s="16"/>
      <c r="CL722" s="16"/>
      <c r="CM722" s="16"/>
      <c r="CN722" s="16"/>
      <c r="CO722" s="16"/>
      <c r="CP722" s="16"/>
      <c r="CQ722" s="16"/>
      <c r="CR722" s="16"/>
      <c r="CS722" s="16"/>
      <c r="CT722" s="16"/>
      <c r="CU722" s="16"/>
      <c r="CV722" s="16"/>
      <c r="CW722" s="16"/>
      <c r="CX722" s="16"/>
      <c r="CY722" s="16"/>
      <c r="CZ722" s="16"/>
      <c r="DA722" s="16"/>
      <c r="DB722" s="16"/>
      <c r="DC722" s="16"/>
      <c r="DD722" s="16"/>
      <c r="DE722" s="16"/>
      <c r="DF722" s="16"/>
      <c r="DG722" s="16"/>
      <c r="DH722" s="16"/>
      <c r="DI722" s="16"/>
      <c r="DJ722" s="16"/>
      <c r="DK722" s="16"/>
      <c r="DL722" s="16"/>
      <c r="DM722" s="16"/>
      <c r="DN722" s="16"/>
      <c r="DO722" s="16"/>
      <c r="DP722" s="16"/>
      <c r="DQ722" s="16"/>
      <c r="DR722" s="16"/>
      <c r="DS722" s="16"/>
      <c r="DT722" s="16"/>
      <c r="DU722" s="16"/>
      <c r="DV722" s="16"/>
      <c r="DW722" s="16"/>
      <c r="DX722" s="16"/>
      <c r="DY722" s="16"/>
    </row>
    <row r="723" spans="1:129" s="27" customFormat="1" ht="16.5" x14ac:dyDescent="0.25">
      <c r="A723" s="51"/>
      <c r="B723" s="59" t="s">
        <v>570</v>
      </c>
      <c r="C723" s="53">
        <v>2017</v>
      </c>
      <c r="D723" s="60">
        <v>0.4</v>
      </c>
      <c r="E723" s="54">
        <v>105</v>
      </c>
      <c r="F723" s="55">
        <v>158</v>
      </c>
      <c r="G723" s="54">
        <v>123.74936</v>
      </c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6"/>
      <c r="BE723" s="16"/>
      <c r="BF723" s="16"/>
      <c r="BG723" s="16"/>
      <c r="BH723" s="16"/>
      <c r="BI723" s="16"/>
      <c r="BJ723" s="16"/>
      <c r="BK723" s="16"/>
      <c r="BL723" s="16"/>
      <c r="BM723" s="16"/>
      <c r="BN723" s="16"/>
      <c r="BO723" s="16"/>
      <c r="BP723" s="16"/>
      <c r="BQ723" s="16"/>
      <c r="BR723" s="16"/>
      <c r="BS723" s="16"/>
      <c r="BT723" s="16"/>
      <c r="BU723" s="16"/>
      <c r="BV723" s="16"/>
      <c r="BW723" s="16"/>
      <c r="BX723" s="16"/>
      <c r="BY723" s="16"/>
      <c r="BZ723" s="16"/>
      <c r="CA723" s="16"/>
      <c r="CB723" s="16"/>
      <c r="CC723" s="16"/>
      <c r="CD723" s="16"/>
      <c r="CE723" s="16"/>
      <c r="CF723" s="16"/>
      <c r="CG723" s="16"/>
      <c r="CH723" s="16"/>
      <c r="CI723" s="16"/>
      <c r="CJ723" s="16"/>
      <c r="CK723" s="16"/>
      <c r="CL723" s="16"/>
      <c r="CM723" s="16"/>
      <c r="CN723" s="16"/>
      <c r="CO723" s="16"/>
      <c r="CP723" s="16"/>
      <c r="CQ723" s="16"/>
      <c r="CR723" s="16"/>
      <c r="CS723" s="16"/>
      <c r="CT723" s="16"/>
      <c r="CU723" s="16"/>
      <c r="CV723" s="16"/>
      <c r="CW723" s="16"/>
      <c r="CX723" s="16"/>
      <c r="CY723" s="16"/>
      <c r="CZ723" s="16"/>
      <c r="DA723" s="16"/>
      <c r="DB723" s="16"/>
      <c r="DC723" s="16"/>
      <c r="DD723" s="16"/>
      <c r="DE723" s="16"/>
      <c r="DF723" s="16"/>
      <c r="DG723" s="16"/>
      <c r="DH723" s="16"/>
      <c r="DI723" s="16"/>
      <c r="DJ723" s="16"/>
      <c r="DK723" s="16"/>
      <c r="DL723" s="16"/>
      <c r="DM723" s="16"/>
      <c r="DN723" s="16"/>
      <c r="DO723" s="16"/>
      <c r="DP723" s="16"/>
      <c r="DQ723" s="16"/>
      <c r="DR723" s="16"/>
      <c r="DS723" s="16"/>
      <c r="DT723" s="16"/>
      <c r="DU723" s="16"/>
      <c r="DV723" s="16"/>
      <c r="DW723" s="16"/>
      <c r="DX723" s="16"/>
      <c r="DY723" s="16"/>
    </row>
    <row r="724" spans="1:129" s="27" customFormat="1" ht="16.5" x14ac:dyDescent="0.25">
      <c r="A724" s="51"/>
      <c r="B724" s="59" t="s">
        <v>571</v>
      </c>
      <c r="C724" s="53">
        <v>2017</v>
      </c>
      <c r="D724" s="60">
        <v>0.4</v>
      </c>
      <c r="E724" s="54">
        <v>92</v>
      </c>
      <c r="F724" s="55">
        <v>158</v>
      </c>
      <c r="G724" s="54">
        <v>88.938779999999994</v>
      </c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  <c r="BC724" s="16"/>
      <c r="BD724" s="16"/>
      <c r="BE724" s="16"/>
      <c r="BF724" s="16"/>
      <c r="BG724" s="16"/>
      <c r="BH724" s="16"/>
      <c r="BI724" s="16"/>
      <c r="BJ724" s="16"/>
      <c r="BK724" s="16"/>
      <c r="BL724" s="16"/>
      <c r="BM724" s="16"/>
      <c r="BN724" s="16"/>
      <c r="BO724" s="16"/>
      <c r="BP724" s="16"/>
      <c r="BQ724" s="16"/>
      <c r="BR724" s="16"/>
      <c r="BS724" s="16"/>
      <c r="BT724" s="16"/>
      <c r="BU724" s="16"/>
      <c r="BV724" s="16"/>
      <c r="BW724" s="16"/>
      <c r="BX724" s="16"/>
      <c r="BY724" s="16"/>
      <c r="BZ724" s="16"/>
      <c r="CA724" s="16"/>
      <c r="CB724" s="16"/>
      <c r="CC724" s="16"/>
      <c r="CD724" s="16"/>
      <c r="CE724" s="16"/>
      <c r="CF724" s="16"/>
      <c r="CG724" s="16"/>
      <c r="CH724" s="16"/>
      <c r="CI724" s="16"/>
      <c r="CJ724" s="16"/>
      <c r="CK724" s="16"/>
      <c r="CL724" s="16"/>
      <c r="CM724" s="16"/>
      <c r="CN724" s="16"/>
      <c r="CO724" s="16"/>
      <c r="CP724" s="16"/>
      <c r="CQ724" s="16"/>
      <c r="CR724" s="16"/>
      <c r="CS724" s="16"/>
      <c r="CT724" s="16"/>
      <c r="CU724" s="16"/>
      <c r="CV724" s="16"/>
      <c r="CW724" s="16"/>
      <c r="CX724" s="16"/>
      <c r="CY724" s="16"/>
      <c r="CZ724" s="16"/>
      <c r="DA724" s="16"/>
      <c r="DB724" s="16"/>
      <c r="DC724" s="16"/>
      <c r="DD724" s="16"/>
      <c r="DE724" s="16"/>
      <c r="DF724" s="16"/>
      <c r="DG724" s="16"/>
      <c r="DH724" s="16"/>
      <c r="DI724" s="16"/>
      <c r="DJ724" s="16"/>
      <c r="DK724" s="16"/>
      <c r="DL724" s="16"/>
      <c r="DM724" s="16"/>
      <c r="DN724" s="16"/>
      <c r="DO724" s="16"/>
      <c r="DP724" s="16"/>
      <c r="DQ724" s="16"/>
      <c r="DR724" s="16"/>
      <c r="DS724" s="16"/>
      <c r="DT724" s="16"/>
      <c r="DU724" s="16"/>
      <c r="DV724" s="16"/>
      <c r="DW724" s="16"/>
      <c r="DX724" s="16"/>
      <c r="DY724" s="16"/>
    </row>
    <row r="725" spans="1:129" s="27" customFormat="1" ht="16.5" x14ac:dyDescent="0.25">
      <c r="A725" s="51"/>
      <c r="B725" s="59" t="s">
        <v>572</v>
      </c>
      <c r="C725" s="53">
        <v>2017</v>
      </c>
      <c r="D725" s="60">
        <v>0.4</v>
      </c>
      <c r="E725" s="54">
        <v>90</v>
      </c>
      <c r="F725" s="55">
        <v>158</v>
      </c>
      <c r="G725" s="54">
        <v>139.16154999999998</v>
      </c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  <c r="BC725" s="16"/>
      <c r="BD725" s="16"/>
      <c r="BE725" s="16"/>
      <c r="BF725" s="16"/>
      <c r="BG725" s="16"/>
      <c r="BH725" s="16"/>
      <c r="BI725" s="16"/>
      <c r="BJ725" s="16"/>
      <c r="BK725" s="16"/>
      <c r="BL725" s="16"/>
      <c r="BM725" s="16"/>
      <c r="BN725" s="16"/>
      <c r="BO725" s="16"/>
      <c r="BP725" s="16"/>
      <c r="BQ725" s="16"/>
      <c r="BR725" s="16"/>
      <c r="BS725" s="16"/>
      <c r="BT725" s="16"/>
      <c r="BU725" s="16"/>
      <c r="BV725" s="16"/>
      <c r="BW725" s="16"/>
      <c r="BX725" s="16"/>
      <c r="BY725" s="16"/>
      <c r="BZ725" s="16"/>
      <c r="CA725" s="16"/>
      <c r="CB725" s="16"/>
      <c r="CC725" s="16"/>
      <c r="CD725" s="16"/>
      <c r="CE725" s="16"/>
      <c r="CF725" s="16"/>
      <c r="CG725" s="16"/>
      <c r="CH725" s="16"/>
      <c r="CI725" s="16"/>
      <c r="CJ725" s="16"/>
      <c r="CK725" s="16"/>
      <c r="CL725" s="16"/>
      <c r="CM725" s="16"/>
      <c r="CN725" s="16"/>
      <c r="CO725" s="16"/>
      <c r="CP725" s="16"/>
      <c r="CQ725" s="16"/>
      <c r="CR725" s="16"/>
      <c r="CS725" s="16"/>
      <c r="CT725" s="16"/>
      <c r="CU725" s="16"/>
      <c r="CV725" s="16"/>
      <c r="CW725" s="16"/>
      <c r="CX725" s="16"/>
      <c r="CY725" s="16"/>
      <c r="CZ725" s="16"/>
      <c r="DA725" s="16"/>
      <c r="DB725" s="16"/>
      <c r="DC725" s="16"/>
      <c r="DD725" s="16"/>
      <c r="DE725" s="16"/>
      <c r="DF725" s="16"/>
      <c r="DG725" s="16"/>
      <c r="DH725" s="16"/>
      <c r="DI725" s="16"/>
      <c r="DJ725" s="16"/>
      <c r="DK725" s="16"/>
      <c r="DL725" s="16"/>
      <c r="DM725" s="16"/>
      <c r="DN725" s="16"/>
      <c r="DO725" s="16"/>
      <c r="DP725" s="16"/>
      <c r="DQ725" s="16"/>
      <c r="DR725" s="16"/>
      <c r="DS725" s="16"/>
      <c r="DT725" s="16"/>
      <c r="DU725" s="16"/>
      <c r="DV725" s="16"/>
      <c r="DW725" s="16"/>
      <c r="DX725" s="16"/>
      <c r="DY725" s="16"/>
    </row>
    <row r="726" spans="1:129" s="27" customFormat="1" ht="16.5" x14ac:dyDescent="0.25">
      <c r="A726" s="51"/>
      <c r="B726" s="59" t="s">
        <v>573</v>
      </c>
      <c r="C726" s="53">
        <v>2017</v>
      </c>
      <c r="D726" s="60">
        <v>0.4</v>
      </c>
      <c r="E726" s="54">
        <v>220</v>
      </c>
      <c r="F726" s="55">
        <v>158</v>
      </c>
      <c r="G726" s="54">
        <v>211.45218</v>
      </c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  <c r="BC726" s="16"/>
      <c r="BD726" s="16"/>
      <c r="BE726" s="16"/>
      <c r="BF726" s="16"/>
      <c r="BG726" s="16"/>
      <c r="BH726" s="16"/>
      <c r="BI726" s="16"/>
      <c r="BJ726" s="16"/>
      <c r="BK726" s="16"/>
      <c r="BL726" s="16"/>
      <c r="BM726" s="16"/>
      <c r="BN726" s="16"/>
      <c r="BO726" s="16"/>
      <c r="BP726" s="16"/>
      <c r="BQ726" s="16"/>
      <c r="BR726" s="16"/>
      <c r="BS726" s="16"/>
      <c r="BT726" s="16"/>
      <c r="BU726" s="16"/>
      <c r="BV726" s="16"/>
      <c r="BW726" s="16"/>
      <c r="BX726" s="16"/>
      <c r="BY726" s="16"/>
      <c r="BZ726" s="16"/>
      <c r="CA726" s="16"/>
      <c r="CB726" s="16"/>
      <c r="CC726" s="16"/>
      <c r="CD726" s="16"/>
      <c r="CE726" s="16"/>
      <c r="CF726" s="16"/>
      <c r="CG726" s="16"/>
      <c r="CH726" s="16"/>
      <c r="CI726" s="16"/>
      <c r="CJ726" s="16"/>
      <c r="CK726" s="16"/>
      <c r="CL726" s="16"/>
      <c r="CM726" s="16"/>
      <c r="CN726" s="16"/>
      <c r="CO726" s="16"/>
      <c r="CP726" s="16"/>
      <c r="CQ726" s="16"/>
      <c r="CR726" s="16"/>
      <c r="CS726" s="16"/>
      <c r="CT726" s="16"/>
      <c r="CU726" s="16"/>
      <c r="CV726" s="16"/>
      <c r="CW726" s="16"/>
      <c r="CX726" s="16"/>
      <c r="CY726" s="16"/>
      <c r="CZ726" s="16"/>
      <c r="DA726" s="16"/>
      <c r="DB726" s="16"/>
      <c r="DC726" s="16"/>
      <c r="DD726" s="16"/>
      <c r="DE726" s="16"/>
      <c r="DF726" s="16"/>
      <c r="DG726" s="16"/>
      <c r="DH726" s="16"/>
      <c r="DI726" s="16"/>
      <c r="DJ726" s="16"/>
      <c r="DK726" s="16"/>
      <c r="DL726" s="16"/>
      <c r="DM726" s="16"/>
      <c r="DN726" s="16"/>
      <c r="DO726" s="16"/>
      <c r="DP726" s="16"/>
      <c r="DQ726" s="16"/>
      <c r="DR726" s="16"/>
      <c r="DS726" s="16"/>
      <c r="DT726" s="16"/>
      <c r="DU726" s="16"/>
      <c r="DV726" s="16"/>
      <c r="DW726" s="16"/>
      <c r="DX726" s="16"/>
      <c r="DY726" s="16"/>
    </row>
    <row r="727" spans="1:129" s="27" customFormat="1" ht="16.5" x14ac:dyDescent="0.25">
      <c r="A727" s="51"/>
      <c r="B727" s="59" t="s">
        <v>574</v>
      </c>
      <c r="C727" s="53">
        <v>2017</v>
      </c>
      <c r="D727" s="54">
        <v>0.4</v>
      </c>
      <c r="E727" s="54">
        <v>159</v>
      </c>
      <c r="F727" s="55">
        <v>158</v>
      </c>
      <c r="G727" s="54">
        <v>127.61006</v>
      </c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6"/>
      <c r="BE727" s="16"/>
      <c r="BF727" s="16"/>
      <c r="BG727" s="16"/>
      <c r="BH727" s="16"/>
      <c r="BI727" s="16"/>
      <c r="BJ727" s="16"/>
      <c r="BK727" s="16"/>
      <c r="BL727" s="16"/>
      <c r="BM727" s="16"/>
      <c r="BN727" s="16"/>
      <c r="BO727" s="16"/>
      <c r="BP727" s="16"/>
      <c r="BQ727" s="16"/>
      <c r="BR727" s="16"/>
      <c r="BS727" s="16"/>
      <c r="BT727" s="16"/>
      <c r="BU727" s="16"/>
      <c r="BV727" s="16"/>
      <c r="BW727" s="16"/>
      <c r="BX727" s="16"/>
      <c r="BY727" s="16"/>
      <c r="BZ727" s="16"/>
      <c r="CA727" s="16"/>
      <c r="CB727" s="16"/>
      <c r="CC727" s="16"/>
      <c r="CD727" s="16"/>
      <c r="CE727" s="16"/>
      <c r="CF727" s="16"/>
      <c r="CG727" s="16"/>
      <c r="CH727" s="16"/>
      <c r="CI727" s="16"/>
      <c r="CJ727" s="16"/>
      <c r="CK727" s="16"/>
      <c r="CL727" s="16"/>
      <c r="CM727" s="16"/>
      <c r="CN727" s="16"/>
      <c r="CO727" s="16"/>
      <c r="CP727" s="16"/>
      <c r="CQ727" s="16"/>
      <c r="CR727" s="16"/>
      <c r="CS727" s="16"/>
      <c r="CT727" s="16"/>
      <c r="CU727" s="16"/>
      <c r="CV727" s="16"/>
      <c r="CW727" s="16"/>
      <c r="CX727" s="16"/>
      <c r="CY727" s="16"/>
      <c r="CZ727" s="16"/>
      <c r="DA727" s="16"/>
      <c r="DB727" s="16"/>
      <c r="DC727" s="16"/>
      <c r="DD727" s="16"/>
      <c r="DE727" s="16"/>
      <c r="DF727" s="16"/>
      <c r="DG727" s="16"/>
      <c r="DH727" s="16"/>
      <c r="DI727" s="16"/>
      <c r="DJ727" s="16"/>
      <c r="DK727" s="16"/>
      <c r="DL727" s="16"/>
      <c r="DM727" s="16"/>
      <c r="DN727" s="16"/>
      <c r="DO727" s="16"/>
      <c r="DP727" s="16"/>
      <c r="DQ727" s="16"/>
      <c r="DR727" s="16"/>
      <c r="DS727" s="16"/>
      <c r="DT727" s="16"/>
      <c r="DU727" s="16"/>
      <c r="DV727" s="16"/>
      <c r="DW727" s="16"/>
      <c r="DX727" s="16"/>
      <c r="DY727" s="16"/>
    </row>
    <row r="728" spans="1:129" s="27" customFormat="1" ht="16.5" x14ac:dyDescent="0.25">
      <c r="A728" s="51"/>
      <c r="B728" s="59" t="s">
        <v>575</v>
      </c>
      <c r="C728" s="53">
        <v>2017</v>
      </c>
      <c r="D728" s="54">
        <v>0.4</v>
      </c>
      <c r="E728" s="54">
        <v>21</v>
      </c>
      <c r="F728" s="55">
        <v>158</v>
      </c>
      <c r="G728" s="54">
        <v>35.549529999999997</v>
      </c>
    </row>
    <row r="729" spans="1:129" s="27" customFormat="1" ht="16.5" x14ac:dyDescent="0.25">
      <c r="A729" s="51"/>
      <c r="B729" s="59" t="s">
        <v>576</v>
      </c>
      <c r="C729" s="53">
        <v>2017</v>
      </c>
      <c r="D729" s="54">
        <v>0.4</v>
      </c>
      <c r="E729" s="54">
        <v>38</v>
      </c>
      <c r="F729" s="55">
        <v>158</v>
      </c>
      <c r="G729" s="54">
        <v>42.650529999999996</v>
      </c>
    </row>
    <row r="730" spans="1:129" s="27" customFormat="1" ht="16.5" x14ac:dyDescent="0.25">
      <c r="A730" s="51"/>
      <c r="B730" s="59" t="s">
        <v>577</v>
      </c>
      <c r="C730" s="53">
        <v>2017</v>
      </c>
      <c r="D730" s="54">
        <v>0.4</v>
      </c>
      <c r="E730" s="54">
        <v>80</v>
      </c>
      <c r="F730" s="55">
        <v>158</v>
      </c>
      <c r="G730" s="54">
        <v>93.302179999999993</v>
      </c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6"/>
      <c r="BE730" s="16"/>
      <c r="BF730" s="16"/>
      <c r="BG730" s="16"/>
      <c r="BH730" s="16"/>
      <c r="BI730" s="16"/>
      <c r="BJ730" s="16"/>
      <c r="BK730" s="16"/>
      <c r="BL730" s="16"/>
      <c r="BM730" s="16"/>
      <c r="BN730" s="16"/>
      <c r="BO730" s="16"/>
      <c r="BP730" s="16"/>
      <c r="BQ730" s="16"/>
      <c r="BR730" s="16"/>
      <c r="BS730" s="16"/>
      <c r="BT730" s="16"/>
      <c r="BU730" s="16"/>
      <c r="BV730" s="16"/>
      <c r="BW730" s="16"/>
      <c r="BX730" s="16"/>
      <c r="BY730" s="16"/>
      <c r="BZ730" s="16"/>
      <c r="CA730" s="16"/>
      <c r="CB730" s="16"/>
      <c r="CC730" s="16"/>
      <c r="CD730" s="16"/>
      <c r="CE730" s="16"/>
      <c r="CF730" s="16"/>
      <c r="CG730" s="16"/>
      <c r="CH730" s="16"/>
      <c r="CI730" s="16"/>
      <c r="CJ730" s="16"/>
      <c r="CK730" s="16"/>
      <c r="CL730" s="16"/>
      <c r="CM730" s="16"/>
      <c r="CN730" s="16"/>
      <c r="CO730" s="16"/>
      <c r="CP730" s="16"/>
      <c r="CQ730" s="16"/>
      <c r="CR730" s="16"/>
      <c r="CS730" s="16"/>
      <c r="CT730" s="16"/>
      <c r="CU730" s="16"/>
      <c r="CV730" s="16"/>
      <c r="CW730" s="16"/>
      <c r="CX730" s="16"/>
      <c r="CY730" s="16"/>
      <c r="CZ730" s="16"/>
      <c r="DA730" s="16"/>
      <c r="DB730" s="16"/>
      <c r="DC730" s="16"/>
      <c r="DD730" s="16"/>
      <c r="DE730" s="16"/>
      <c r="DF730" s="16"/>
      <c r="DG730" s="16"/>
      <c r="DH730" s="16"/>
      <c r="DI730" s="16"/>
      <c r="DJ730" s="16"/>
      <c r="DK730" s="16"/>
      <c r="DL730" s="16"/>
      <c r="DM730" s="16"/>
      <c r="DN730" s="16"/>
      <c r="DO730" s="16"/>
      <c r="DP730" s="16"/>
      <c r="DQ730" s="16"/>
      <c r="DR730" s="16"/>
      <c r="DS730" s="16"/>
      <c r="DT730" s="16"/>
      <c r="DU730" s="16"/>
      <c r="DV730" s="16"/>
      <c r="DW730" s="16"/>
      <c r="DX730" s="16"/>
      <c r="DY730" s="16"/>
    </row>
    <row r="731" spans="1:129" s="27" customFormat="1" ht="16.5" x14ac:dyDescent="0.25">
      <c r="A731" s="51"/>
      <c r="B731" s="59" t="s">
        <v>578</v>
      </c>
      <c r="C731" s="53">
        <v>2017</v>
      </c>
      <c r="D731" s="54">
        <v>0.4</v>
      </c>
      <c r="E731" s="54">
        <v>54</v>
      </c>
      <c r="F731" s="55">
        <v>158</v>
      </c>
      <c r="G731" s="54">
        <v>65.267020000000002</v>
      </c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  <c r="BC731" s="16"/>
      <c r="BD731" s="16"/>
      <c r="BE731" s="16"/>
      <c r="BF731" s="16"/>
      <c r="BG731" s="16"/>
      <c r="BH731" s="16"/>
      <c r="BI731" s="16"/>
      <c r="BJ731" s="16"/>
      <c r="BK731" s="16"/>
      <c r="BL731" s="16"/>
      <c r="BM731" s="16"/>
      <c r="BN731" s="16"/>
      <c r="BO731" s="16"/>
      <c r="BP731" s="16"/>
      <c r="BQ731" s="16"/>
      <c r="BR731" s="16"/>
      <c r="BS731" s="16"/>
      <c r="BT731" s="16"/>
      <c r="BU731" s="16"/>
      <c r="BV731" s="16"/>
      <c r="BW731" s="16"/>
      <c r="BX731" s="16"/>
      <c r="BY731" s="16"/>
      <c r="BZ731" s="16"/>
      <c r="CA731" s="16"/>
      <c r="CB731" s="16"/>
      <c r="CC731" s="16"/>
      <c r="CD731" s="16"/>
      <c r="CE731" s="16"/>
      <c r="CF731" s="16"/>
      <c r="CG731" s="16"/>
      <c r="CH731" s="16"/>
      <c r="CI731" s="16"/>
      <c r="CJ731" s="16"/>
      <c r="CK731" s="16"/>
      <c r="CL731" s="16"/>
      <c r="CM731" s="16"/>
      <c r="CN731" s="16"/>
      <c r="CO731" s="16"/>
      <c r="CP731" s="16"/>
      <c r="CQ731" s="16"/>
      <c r="CR731" s="16"/>
      <c r="CS731" s="16"/>
      <c r="CT731" s="16"/>
      <c r="CU731" s="16"/>
      <c r="CV731" s="16"/>
      <c r="CW731" s="16"/>
      <c r="CX731" s="16"/>
      <c r="CY731" s="16"/>
      <c r="CZ731" s="16"/>
      <c r="DA731" s="16"/>
      <c r="DB731" s="16"/>
      <c r="DC731" s="16"/>
      <c r="DD731" s="16"/>
      <c r="DE731" s="16"/>
      <c r="DF731" s="16"/>
      <c r="DG731" s="16"/>
      <c r="DH731" s="16"/>
      <c r="DI731" s="16"/>
      <c r="DJ731" s="16"/>
      <c r="DK731" s="16"/>
      <c r="DL731" s="16"/>
      <c r="DM731" s="16"/>
      <c r="DN731" s="16"/>
      <c r="DO731" s="16"/>
      <c r="DP731" s="16"/>
      <c r="DQ731" s="16"/>
      <c r="DR731" s="16"/>
      <c r="DS731" s="16"/>
      <c r="DT731" s="16"/>
      <c r="DU731" s="16"/>
      <c r="DV731" s="16"/>
      <c r="DW731" s="16"/>
      <c r="DX731" s="16"/>
      <c r="DY731" s="16"/>
    </row>
    <row r="732" spans="1:129" s="27" customFormat="1" ht="16.5" x14ac:dyDescent="0.25">
      <c r="A732" s="51"/>
      <c r="B732" s="59" t="s">
        <v>579</v>
      </c>
      <c r="C732" s="53">
        <v>2017</v>
      </c>
      <c r="D732" s="54">
        <v>0.4</v>
      </c>
      <c r="E732" s="54">
        <v>28</v>
      </c>
      <c r="F732" s="55">
        <v>158</v>
      </c>
      <c r="G732" s="54">
        <v>16.35575</v>
      </c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  <c r="BC732" s="16"/>
      <c r="BD732" s="16"/>
      <c r="BE732" s="16"/>
      <c r="BF732" s="16"/>
      <c r="BG732" s="16"/>
      <c r="BH732" s="16"/>
      <c r="BI732" s="16"/>
      <c r="BJ732" s="16"/>
      <c r="BK732" s="16"/>
      <c r="BL732" s="16"/>
      <c r="BM732" s="16"/>
      <c r="BN732" s="16"/>
      <c r="BO732" s="16"/>
      <c r="BP732" s="16"/>
      <c r="BQ732" s="16"/>
      <c r="BR732" s="16"/>
      <c r="BS732" s="16"/>
      <c r="BT732" s="16"/>
      <c r="BU732" s="16"/>
      <c r="BV732" s="16"/>
      <c r="BW732" s="16"/>
      <c r="BX732" s="16"/>
      <c r="BY732" s="16"/>
      <c r="BZ732" s="16"/>
      <c r="CA732" s="16"/>
      <c r="CB732" s="16"/>
      <c r="CC732" s="16"/>
      <c r="CD732" s="16"/>
      <c r="CE732" s="16"/>
      <c r="CF732" s="16"/>
      <c r="CG732" s="16"/>
      <c r="CH732" s="16"/>
      <c r="CI732" s="16"/>
      <c r="CJ732" s="16"/>
      <c r="CK732" s="16"/>
      <c r="CL732" s="16"/>
      <c r="CM732" s="16"/>
      <c r="CN732" s="16"/>
      <c r="CO732" s="16"/>
      <c r="CP732" s="16"/>
      <c r="CQ732" s="16"/>
      <c r="CR732" s="16"/>
      <c r="CS732" s="16"/>
      <c r="CT732" s="16"/>
      <c r="CU732" s="16"/>
      <c r="CV732" s="16"/>
      <c r="CW732" s="16"/>
      <c r="CX732" s="16"/>
      <c r="CY732" s="16"/>
      <c r="CZ732" s="16"/>
      <c r="DA732" s="16"/>
      <c r="DB732" s="16"/>
      <c r="DC732" s="16"/>
      <c r="DD732" s="16"/>
      <c r="DE732" s="16"/>
      <c r="DF732" s="16"/>
      <c r="DG732" s="16"/>
      <c r="DH732" s="16"/>
      <c r="DI732" s="16"/>
      <c r="DJ732" s="16"/>
      <c r="DK732" s="16"/>
      <c r="DL732" s="16"/>
      <c r="DM732" s="16"/>
      <c r="DN732" s="16"/>
      <c r="DO732" s="16"/>
      <c r="DP732" s="16"/>
      <c r="DQ732" s="16"/>
      <c r="DR732" s="16"/>
      <c r="DS732" s="16"/>
      <c r="DT732" s="16"/>
      <c r="DU732" s="16"/>
      <c r="DV732" s="16"/>
      <c r="DW732" s="16"/>
      <c r="DX732" s="16"/>
      <c r="DY732" s="16"/>
    </row>
    <row r="733" spans="1:129" s="27" customFormat="1" ht="16.5" x14ac:dyDescent="0.25">
      <c r="A733" s="51"/>
      <c r="B733" s="59" t="s">
        <v>580</v>
      </c>
      <c r="C733" s="53">
        <v>2017</v>
      </c>
      <c r="D733" s="54">
        <v>0.4</v>
      </c>
      <c r="E733" s="54">
        <v>28</v>
      </c>
      <c r="F733" s="55">
        <v>158</v>
      </c>
      <c r="G733" s="54">
        <v>19.973610000000001</v>
      </c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6"/>
      <c r="BE733" s="16"/>
      <c r="BF733" s="16"/>
      <c r="BG733" s="16"/>
      <c r="BH733" s="16"/>
      <c r="BI733" s="16"/>
      <c r="BJ733" s="16"/>
      <c r="BK733" s="16"/>
      <c r="BL733" s="16"/>
      <c r="BM733" s="16"/>
      <c r="BN733" s="16"/>
      <c r="BO733" s="16"/>
      <c r="BP733" s="16"/>
      <c r="BQ733" s="16"/>
      <c r="BR733" s="16"/>
      <c r="BS733" s="16"/>
      <c r="BT733" s="16"/>
      <c r="BU733" s="16"/>
      <c r="BV733" s="16"/>
      <c r="BW733" s="16"/>
      <c r="BX733" s="16"/>
      <c r="BY733" s="16"/>
      <c r="BZ733" s="16"/>
      <c r="CA733" s="16"/>
      <c r="CB733" s="16"/>
      <c r="CC733" s="16"/>
      <c r="CD733" s="16"/>
      <c r="CE733" s="16"/>
      <c r="CF733" s="16"/>
      <c r="CG733" s="16"/>
      <c r="CH733" s="16"/>
      <c r="CI733" s="16"/>
      <c r="CJ733" s="16"/>
      <c r="CK733" s="16"/>
      <c r="CL733" s="16"/>
      <c r="CM733" s="16"/>
      <c r="CN733" s="16"/>
      <c r="CO733" s="16"/>
      <c r="CP733" s="16"/>
      <c r="CQ733" s="16"/>
      <c r="CR733" s="16"/>
      <c r="CS733" s="16"/>
      <c r="CT733" s="16"/>
      <c r="CU733" s="16"/>
      <c r="CV733" s="16"/>
      <c r="CW733" s="16"/>
      <c r="CX733" s="16"/>
      <c r="CY733" s="16"/>
      <c r="CZ733" s="16"/>
      <c r="DA733" s="16"/>
      <c r="DB733" s="16"/>
      <c r="DC733" s="16"/>
      <c r="DD733" s="16"/>
      <c r="DE733" s="16"/>
      <c r="DF733" s="16"/>
      <c r="DG733" s="16"/>
      <c r="DH733" s="16"/>
      <c r="DI733" s="16"/>
      <c r="DJ733" s="16"/>
      <c r="DK733" s="16"/>
      <c r="DL733" s="16"/>
      <c r="DM733" s="16"/>
      <c r="DN733" s="16"/>
      <c r="DO733" s="16"/>
      <c r="DP733" s="16"/>
      <c r="DQ733" s="16"/>
      <c r="DR733" s="16"/>
      <c r="DS733" s="16"/>
      <c r="DT733" s="16"/>
      <c r="DU733" s="16"/>
      <c r="DV733" s="16"/>
      <c r="DW733" s="16"/>
      <c r="DX733" s="16"/>
      <c r="DY733" s="16"/>
    </row>
    <row r="734" spans="1:129" s="27" customFormat="1" ht="16.5" x14ac:dyDescent="0.25">
      <c r="A734" s="51"/>
      <c r="B734" s="59" t="s">
        <v>581</v>
      </c>
      <c r="C734" s="53">
        <v>2017</v>
      </c>
      <c r="D734" s="54">
        <v>0.4</v>
      </c>
      <c r="E734" s="54">
        <v>98</v>
      </c>
      <c r="F734" s="55">
        <v>158</v>
      </c>
      <c r="G734" s="54">
        <v>67.072569999999999</v>
      </c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  <c r="BF734" s="16"/>
      <c r="BG734" s="16"/>
      <c r="BH734" s="16"/>
      <c r="BI734" s="16"/>
      <c r="BJ734" s="16"/>
      <c r="BK734" s="16"/>
      <c r="BL734" s="16"/>
      <c r="BM734" s="16"/>
      <c r="BN734" s="16"/>
      <c r="BO734" s="16"/>
      <c r="BP734" s="16"/>
      <c r="BQ734" s="16"/>
      <c r="BR734" s="16"/>
      <c r="BS734" s="16"/>
      <c r="BT734" s="16"/>
      <c r="BU734" s="16"/>
      <c r="BV734" s="16"/>
      <c r="BW734" s="16"/>
      <c r="BX734" s="16"/>
      <c r="BY734" s="16"/>
      <c r="BZ734" s="16"/>
      <c r="CA734" s="16"/>
      <c r="CB734" s="16"/>
      <c r="CC734" s="16"/>
      <c r="CD734" s="16"/>
      <c r="CE734" s="16"/>
      <c r="CF734" s="16"/>
      <c r="CG734" s="16"/>
      <c r="CH734" s="16"/>
      <c r="CI734" s="16"/>
      <c r="CJ734" s="16"/>
      <c r="CK734" s="16"/>
      <c r="CL734" s="16"/>
      <c r="CM734" s="16"/>
      <c r="CN734" s="16"/>
      <c r="CO734" s="16"/>
      <c r="CP734" s="16"/>
      <c r="CQ734" s="16"/>
      <c r="CR734" s="16"/>
      <c r="CS734" s="16"/>
      <c r="CT734" s="16"/>
      <c r="CU734" s="16"/>
      <c r="CV734" s="16"/>
      <c r="CW734" s="16"/>
      <c r="CX734" s="16"/>
      <c r="CY734" s="16"/>
      <c r="CZ734" s="16"/>
      <c r="DA734" s="16"/>
      <c r="DB734" s="16"/>
      <c r="DC734" s="16"/>
      <c r="DD734" s="16"/>
      <c r="DE734" s="16"/>
      <c r="DF734" s="16"/>
      <c r="DG734" s="16"/>
      <c r="DH734" s="16"/>
      <c r="DI734" s="16"/>
      <c r="DJ734" s="16"/>
      <c r="DK734" s="16"/>
      <c r="DL734" s="16"/>
      <c r="DM734" s="16"/>
      <c r="DN734" s="16"/>
      <c r="DO734" s="16"/>
      <c r="DP734" s="16"/>
      <c r="DQ734" s="16"/>
      <c r="DR734" s="16"/>
      <c r="DS734" s="16"/>
      <c r="DT734" s="16"/>
      <c r="DU734" s="16"/>
      <c r="DV734" s="16"/>
      <c r="DW734" s="16"/>
      <c r="DX734" s="16"/>
      <c r="DY734" s="16"/>
    </row>
    <row r="735" spans="1:129" s="27" customFormat="1" ht="16.5" x14ac:dyDescent="0.25">
      <c r="A735" s="51"/>
      <c r="B735" s="59" t="s">
        <v>582</v>
      </c>
      <c r="C735" s="53">
        <v>2017</v>
      </c>
      <c r="D735" s="54">
        <v>0.4</v>
      </c>
      <c r="E735" s="54">
        <v>141</v>
      </c>
      <c r="F735" s="55">
        <v>158</v>
      </c>
      <c r="G735" s="54">
        <v>144.20017999999999</v>
      </c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  <c r="BF735" s="16"/>
      <c r="BG735" s="16"/>
      <c r="BH735" s="16"/>
      <c r="BI735" s="16"/>
      <c r="BJ735" s="16"/>
      <c r="BK735" s="16"/>
      <c r="BL735" s="16"/>
      <c r="BM735" s="16"/>
      <c r="BN735" s="16"/>
      <c r="BO735" s="16"/>
      <c r="BP735" s="16"/>
      <c r="BQ735" s="16"/>
      <c r="BR735" s="16"/>
      <c r="BS735" s="16"/>
      <c r="BT735" s="16"/>
      <c r="BU735" s="16"/>
      <c r="BV735" s="16"/>
      <c r="BW735" s="16"/>
      <c r="BX735" s="16"/>
      <c r="BY735" s="16"/>
      <c r="BZ735" s="16"/>
      <c r="CA735" s="16"/>
      <c r="CB735" s="16"/>
      <c r="CC735" s="16"/>
      <c r="CD735" s="16"/>
      <c r="CE735" s="16"/>
      <c r="CF735" s="16"/>
      <c r="CG735" s="16"/>
      <c r="CH735" s="16"/>
      <c r="CI735" s="16"/>
      <c r="CJ735" s="16"/>
      <c r="CK735" s="16"/>
      <c r="CL735" s="16"/>
      <c r="CM735" s="16"/>
      <c r="CN735" s="16"/>
      <c r="CO735" s="16"/>
      <c r="CP735" s="16"/>
      <c r="CQ735" s="16"/>
      <c r="CR735" s="16"/>
      <c r="CS735" s="16"/>
      <c r="CT735" s="16"/>
      <c r="CU735" s="16"/>
      <c r="CV735" s="16"/>
      <c r="CW735" s="16"/>
      <c r="CX735" s="16"/>
      <c r="CY735" s="16"/>
      <c r="CZ735" s="16"/>
      <c r="DA735" s="16"/>
      <c r="DB735" s="16"/>
      <c r="DC735" s="16"/>
      <c r="DD735" s="16"/>
      <c r="DE735" s="16"/>
      <c r="DF735" s="16"/>
      <c r="DG735" s="16"/>
      <c r="DH735" s="16"/>
      <c r="DI735" s="16"/>
      <c r="DJ735" s="16"/>
      <c r="DK735" s="16"/>
      <c r="DL735" s="16"/>
      <c r="DM735" s="16"/>
      <c r="DN735" s="16"/>
      <c r="DO735" s="16"/>
      <c r="DP735" s="16"/>
      <c r="DQ735" s="16"/>
      <c r="DR735" s="16"/>
      <c r="DS735" s="16"/>
      <c r="DT735" s="16"/>
      <c r="DU735" s="16"/>
      <c r="DV735" s="16"/>
      <c r="DW735" s="16"/>
      <c r="DX735" s="16"/>
      <c r="DY735" s="16"/>
    </row>
    <row r="736" spans="1:129" s="27" customFormat="1" ht="16.5" x14ac:dyDescent="0.25">
      <c r="A736" s="51"/>
      <c r="B736" s="59" t="s">
        <v>583</v>
      </c>
      <c r="C736" s="53">
        <v>2017</v>
      </c>
      <c r="D736" s="54">
        <v>0.4</v>
      </c>
      <c r="E736" s="54">
        <v>42</v>
      </c>
      <c r="F736" s="55">
        <v>158</v>
      </c>
      <c r="G736" s="54">
        <v>89.541479999999993</v>
      </c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  <c r="BF736" s="16"/>
      <c r="BG736" s="16"/>
      <c r="BH736" s="16"/>
      <c r="BI736" s="16"/>
      <c r="BJ736" s="16"/>
      <c r="BK736" s="16"/>
      <c r="BL736" s="16"/>
      <c r="BM736" s="16"/>
      <c r="BN736" s="16"/>
      <c r="BO736" s="16"/>
      <c r="BP736" s="16"/>
      <c r="BQ736" s="16"/>
      <c r="BR736" s="16"/>
      <c r="BS736" s="16"/>
      <c r="BT736" s="16"/>
      <c r="BU736" s="16"/>
      <c r="BV736" s="16"/>
      <c r="BW736" s="16"/>
      <c r="BX736" s="16"/>
      <c r="BY736" s="16"/>
      <c r="BZ736" s="16"/>
      <c r="CA736" s="16"/>
      <c r="CB736" s="16"/>
      <c r="CC736" s="16"/>
      <c r="CD736" s="16"/>
      <c r="CE736" s="16"/>
      <c r="CF736" s="16"/>
      <c r="CG736" s="16"/>
      <c r="CH736" s="16"/>
      <c r="CI736" s="16"/>
      <c r="CJ736" s="16"/>
      <c r="CK736" s="16"/>
      <c r="CL736" s="16"/>
      <c r="CM736" s="16"/>
      <c r="CN736" s="16"/>
      <c r="CO736" s="16"/>
      <c r="CP736" s="16"/>
      <c r="CQ736" s="16"/>
      <c r="CR736" s="16"/>
      <c r="CS736" s="16"/>
      <c r="CT736" s="16"/>
      <c r="CU736" s="16"/>
      <c r="CV736" s="16"/>
      <c r="CW736" s="16"/>
      <c r="CX736" s="16"/>
      <c r="CY736" s="16"/>
      <c r="CZ736" s="16"/>
      <c r="DA736" s="16"/>
      <c r="DB736" s="16"/>
      <c r="DC736" s="16"/>
      <c r="DD736" s="16"/>
      <c r="DE736" s="16"/>
      <c r="DF736" s="16"/>
      <c r="DG736" s="16"/>
      <c r="DH736" s="16"/>
      <c r="DI736" s="16"/>
      <c r="DJ736" s="16"/>
      <c r="DK736" s="16"/>
      <c r="DL736" s="16"/>
      <c r="DM736" s="16"/>
      <c r="DN736" s="16"/>
      <c r="DO736" s="16"/>
      <c r="DP736" s="16"/>
      <c r="DQ736" s="16"/>
      <c r="DR736" s="16"/>
      <c r="DS736" s="16"/>
      <c r="DT736" s="16"/>
      <c r="DU736" s="16"/>
      <c r="DV736" s="16"/>
      <c r="DW736" s="16"/>
      <c r="DX736" s="16"/>
      <c r="DY736" s="16"/>
    </row>
    <row r="737" spans="1:129" s="27" customFormat="1" ht="16.5" x14ac:dyDescent="0.25">
      <c r="A737" s="51"/>
      <c r="B737" s="59" t="s">
        <v>584</v>
      </c>
      <c r="C737" s="53">
        <v>2017</v>
      </c>
      <c r="D737" s="54">
        <v>0.4</v>
      </c>
      <c r="E737" s="54">
        <v>217</v>
      </c>
      <c r="F737" s="55">
        <v>158</v>
      </c>
      <c r="G737" s="54">
        <v>362.45146</v>
      </c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6"/>
      <c r="BE737" s="16"/>
      <c r="BF737" s="16"/>
      <c r="BG737" s="16"/>
      <c r="BH737" s="16"/>
      <c r="BI737" s="16"/>
      <c r="BJ737" s="16"/>
      <c r="BK737" s="16"/>
      <c r="BL737" s="16"/>
      <c r="BM737" s="16"/>
      <c r="BN737" s="16"/>
      <c r="BO737" s="16"/>
      <c r="BP737" s="16"/>
      <c r="BQ737" s="16"/>
      <c r="BR737" s="16"/>
      <c r="BS737" s="16"/>
      <c r="BT737" s="16"/>
      <c r="BU737" s="16"/>
      <c r="BV737" s="16"/>
      <c r="BW737" s="16"/>
      <c r="BX737" s="16"/>
      <c r="BY737" s="16"/>
      <c r="BZ737" s="16"/>
      <c r="CA737" s="16"/>
      <c r="CB737" s="16"/>
      <c r="CC737" s="16"/>
      <c r="CD737" s="16"/>
      <c r="CE737" s="16"/>
      <c r="CF737" s="16"/>
      <c r="CG737" s="16"/>
      <c r="CH737" s="16"/>
      <c r="CI737" s="16"/>
      <c r="CJ737" s="16"/>
      <c r="CK737" s="16"/>
      <c r="CL737" s="16"/>
      <c r="CM737" s="16"/>
      <c r="CN737" s="16"/>
      <c r="CO737" s="16"/>
      <c r="CP737" s="16"/>
      <c r="CQ737" s="16"/>
      <c r="CR737" s="16"/>
      <c r="CS737" s="16"/>
      <c r="CT737" s="16"/>
      <c r="CU737" s="16"/>
      <c r="CV737" s="16"/>
      <c r="CW737" s="16"/>
      <c r="CX737" s="16"/>
      <c r="CY737" s="16"/>
      <c r="CZ737" s="16"/>
      <c r="DA737" s="16"/>
      <c r="DB737" s="16"/>
      <c r="DC737" s="16"/>
      <c r="DD737" s="16"/>
      <c r="DE737" s="16"/>
      <c r="DF737" s="16"/>
      <c r="DG737" s="16"/>
      <c r="DH737" s="16"/>
      <c r="DI737" s="16"/>
      <c r="DJ737" s="16"/>
      <c r="DK737" s="16"/>
      <c r="DL737" s="16"/>
      <c r="DM737" s="16"/>
      <c r="DN737" s="16"/>
      <c r="DO737" s="16"/>
      <c r="DP737" s="16"/>
      <c r="DQ737" s="16"/>
      <c r="DR737" s="16"/>
      <c r="DS737" s="16"/>
      <c r="DT737" s="16"/>
      <c r="DU737" s="16"/>
      <c r="DV737" s="16"/>
      <c r="DW737" s="16"/>
      <c r="DX737" s="16"/>
      <c r="DY737" s="16"/>
    </row>
    <row r="738" spans="1:129" s="27" customFormat="1" ht="16.5" x14ac:dyDescent="0.25">
      <c r="A738" s="51"/>
      <c r="B738" s="59" t="s">
        <v>585</v>
      </c>
      <c r="C738" s="53">
        <v>2017</v>
      </c>
      <c r="D738" s="54">
        <v>0.4</v>
      </c>
      <c r="E738" s="54">
        <v>559</v>
      </c>
      <c r="F738" s="55">
        <v>158</v>
      </c>
      <c r="G738" s="54">
        <v>624.50746000000004</v>
      </c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  <c r="BC738" s="16"/>
      <c r="BD738" s="16"/>
      <c r="BE738" s="16"/>
      <c r="BF738" s="16"/>
      <c r="BG738" s="16"/>
      <c r="BH738" s="16"/>
      <c r="BI738" s="16"/>
      <c r="BJ738" s="16"/>
      <c r="BK738" s="16"/>
      <c r="BL738" s="16"/>
      <c r="BM738" s="16"/>
      <c r="BN738" s="16"/>
      <c r="BO738" s="16"/>
      <c r="BP738" s="16"/>
      <c r="BQ738" s="16"/>
      <c r="BR738" s="16"/>
      <c r="BS738" s="16"/>
      <c r="BT738" s="16"/>
      <c r="BU738" s="16"/>
      <c r="BV738" s="16"/>
      <c r="BW738" s="16"/>
      <c r="BX738" s="16"/>
      <c r="BY738" s="16"/>
      <c r="BZ738" s="16"/>
      <c r="CA738" s="16"/>
      <c r="CB738" s="16"/>
      <c r="CC738" s="16"/>
      <c r="CD738" s="16"/>
      <c r="CE738" s="16"/>
      <c r="CF738" s="16"/>
      <c r="CG738" s="16"/>
      <c r="CH738" s="16"/>
      <c r="CI738" s="16"/>
      <c r="CJ738" s="16"/>
      <c r="CK738" s="16"/>
      <c r="CL738" s="16"/>
      <c r="CM738" s="16"/>
      <c r="CN738" s="16"/>
      <c r="CO738" s="16"/>
      <c r="CP738" s="16"/>
      <c r="CQ738" s="16"/>
      <c r="CR738" s="16"/>
      <c r="CS738" s="16"/>
      <c r="CT738" s="16"/>
      <c r="CU738" s="16"/>
      <c r="CV738" s="16"/>
      <c r="CW738" s="16"/>
      <c r="CX738" s="16"/>
      <c r="CY738" s="16"/>
      <c r="CZ738" s="16"/>
      <c r="DA738" s="16"/>
      <c r="DB738" s="16"/>
      <c r="DC738" s="16"/>
      <c r="DD738" s="16"/>
      <c r="DE738" s="16"/>
      <c r="DF738" s="16"/>
      <c r="DG738" s="16"/>
      <c r="DH738" s="16"/>
      <c r="DI738" s="16"/>
      <c r="DJ738" s="16"/>
      <c r="DK738" s="16"/>
      <c r="DL738" s="16"/>
      <c r="DM738" s="16"/>
      <c r="DN738" s="16"/>
      <c r="DO738" s="16"/>
      <c r="DP738" s="16"/>
      <c r="DQ738" s="16"/>
      <c r="DR738" s="16"/>
      <c r="DS738" s="16"/>
      <c r="DT738" s="16"/>
      <c r="DU738" s="16"/>
      <c r="DV738" s="16"/>
      <c r="DW738" s="16"/>
      <c r="DX738" s="16"/>
      <c r="DY738" s="16"/>
    </row>
    <row r="739" spans="1:129" s="27" customFormat="1" ht="16.5" x14ac:dyDescent="0.25">
      <c r="A739" s="51"/>
      <c r="B739" s="59" t="s">
        <v>586</v>
      </c>
      <c r="C739" s="53">
        <v>2017</v>
      </c>
      <c r="D739" s="54">
        <v>0.4</v>
      </c>
      <c r="E739" s="54">
        <v>128</v>
      </c>
      <c r="F739" s="55">
        <v>158</v>
      </c>
      <c r="G739" s="54">
        <v>214.14723999999998</v>
      </c>
    </row>
    <row r="740" spans="1:129" s="27" customFormat="1" ht="16.5" x14ac:dyDescent="0.25">
      <c r="A740" s="51"/>
      <c r="B740" s="59" t="s">
        <v>587</v>
      </c>
      <c r="C740" s="53">
        <v>2017</v>
      </c>
      <c r="D740" s="54">
        <v>0.4</v>
      </c>
      <c r="E740" s="54">
        <v>193</v>
      </c>
      <c r="F740" s="55">
        <v>158</v>
      </c>
      <c r="G740" s="54">
        <v>240.42325</v>
      </c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  <c r="BC740" s="16"/>
      <c r="BD740" s="16"/>
      <c r="BE740" s="16"/>
      <c r="BF740" s="16"/>
      <c r="BG740" s="16"/>
      <c r="BH740" s="16"/>
      <c r="BI740" s="16"/>
      <c r="BJ740" s="16"/>
      <c r="BK740" s="16"/>
      <c r="BL740" s="16"/>
      <c r="BM740" s="16"/>
      <c r="BN740" s="16"/>
      <c r="BO740" s="16"/>
      <c r="BP740" s="16"/>
      <c r="BQ740" s="16"/>
      <c r="BR740" s="16"/>
      <c r="BS740" s="16"/>
      <c r="BT740" s="16"/>
      <c r="BU740" s="16"/>
      <c r="BV740" s="16"/>
      <c r="BW740" s="16"/>
      <c r="BX740" s="16"/>
      <c r="BY740" s="16"/>
      <c r="BZ740" s="16"/>
      <c r="CA740" s="16"/>
      <c r="CB740" s="16"/>
      <c r="CC740" s="16"/>
      <c r="CD740" s="16"/>
      <c r="CE740" s="16"/>
      <c r="CF740" s="16"/>
      <c r="CG740" s="16"/>
      <c r="CH740" s="16"/>
      <c r="CI740" s="16"/>
      <c r="CJ740" s="16"/>
      <c r="CK740" s="16"/>
      <c r="CL740" s="16"/>
      <c r="CM740" s="16"/>
      <c r="CN740" s="16"/>
      <c r="CO740" s="16"/>
      <c r="CP740" s="16"/>
      <c r="CQ740" s="16"/>
      <c r="CR740" s="16"/>
      <c r="CS740" s="16"/>
      <c r="CT740" s="16"/>
      <c r="CU740" s="16"/>
      <c r="CV740" s="16"/>
      <c r="CW740" s="16"/>
      <c r="CX740" s="16"/>
      <c r="CY740" s="16"/>
      <c r="CZ740" s="16"/>
      <c r="DA740" s="16"/>
      <c r="DB740" s="16"/>
      <c r="DC740" s="16"/>
      <c r="DD740" s="16"/>
      <c r="DE740" s="16"/>
      <c r="DF740" s="16"/>
      <c r="DG740" s="16"/>
      <c r="DH740" s="16"/>
      <c r="DI740" s="16"/>
      <c r="DJ740" s="16"/>
      <c r="DK740" s="16"/>
      <c r="DL740" s="16"/>
      <c r="DM740" s="16"/>
      <c r="DN740" s="16"/>
      <c r="DO740" s="16"/>
      <c r="DP740" s="16"/>
      <c r="DQ740" s="16"/>
      <c r="DR740" s="16"/>
      <c r="DS740" s="16"/>
      <c r="DT740" s="16"/>
      <c r="DU740" s="16"/>
      <c r="DV740" s="16"/>
      <c r="DW740" s="16"/>
      <c r="DX740" s="16"/>
      <c r="DY740" s="16"/>
    </row>
    <row r="741" spans="1:129" s="27" customFormat="1" ht="16.5" x14ac:dyDescent="0.25">
      <c r="A741" s="51"/>
      <c r="B741" s="59" t="s">
        <v>588</v>
      </c>
      <c r="C741" s="53">
        <v>2017</v>
      </c>
      <c r="D741" s="54">
        <v>0.4</v>
      </c>
      <c r="E741" s="54">
        <v>154</v>
      </c>
      <c r="F741" s="55">
        <v>158</v>
      </c>
      <c r="G741" s="54">
        <v>274.26213000000001</v>
      </c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6"/>
      <c r="BE741" s="16"/>
      <c r="BF741" s="16"/>
      <c r="BG741" s="16"/>
      <c r="BH741" s="16"/>
      <c r="BI741" s="16"/>
      <c r="BJ741" s="16"/>
      <c r="BK741" s="16"/>
      <c r="BL741" s="16"/>
      <c r="BM741" s="16"/>
      <c r="BN741" s="16"/>
      <c r="BO741" s="16"/>
      <c r="BP741" s="16"/>
      <c r="BQ741" s="16"/>
      <c r="BR741" s="16"/>
      <c r="BS741" s="16"/>
      <c r="BT741" s="16"/>
      <c r="BU741" s="16"/>
      <c r="BV741" s="16"/>
      <c r="BW741" s="16"/>
      <c r="BX741" s="16"/>
      <c r="BY741" s="16"/>
      <c r="BZ741" s="16"/>
      <c r="CA741" s="16"/>
      <c r="CB741" s="16"/>
      <c r="CC741" s="16"/>
      <c r="CD741" s="16"/>
      <c r="CE741" s="16"/>
      <c r="CF741" s="16"/>
      <c r="CG741" s="16"/>
      <c r="CH741" s="16"/>
      <c r="CI741" s="16"/>
      <c r="CJ741" s="16"/>
      <c r="CK741" s="16"/>
      <c r="CL741" s="16"/>
      <c r="CM741" s="16"/>
      <c r="CN741" s="16"/>
      <c r="CO741" s="16"/>
      <c r="CP741" s="16"/>
      <c r="CQ741" s="16"/>
      <c r="CR741" s="16"/>
      <c r="CS741" s="16"/>
      <c r="CT741" s="16"/>
      <c r="CU741" s="16"/>
      <c r="CV741" s="16"/>
      <c r="CW741" s="16"/>
      <c r="CX741" s="16"/>
      <c r="CY741" s="16"/>
      <c r="CZ741" s="16"/>
      <c r="DA741" s="16"/>
      <c r="DB741" s="16"/>
      <c r="DC741" s="16"/>
      <c r="DD741" s="16"/>
      <c r="DE741" s="16"/>
      <c r="DF741" s="16"/>
      <c r="DG741" s="16"/>
      <c r="DH741" s="16"/>
      <c r="DI741" s="16"/>
      <c r="DJ741" s="16"/>
      <c r="DK741" s="16"/>
      <c r="DL741" s="16"/>
      <c r="DM741" s="16"/>
      <c r="DN741" s="16"/>
      <c r="DO741" s="16"/>
      <c r="DP741" s="16"/>
      <c r="DQ741" s="16"/>
      <c r="DR741" s="16"/>
      <c r="DS741" s="16"/>
      <c r="DT741" s="16"/>
      <c r="DU741" s="16"/>
      <c r="DV741" s="16"/>
      <c r="DW741" s="16"/>
      <c r="DX741" s="16"/>
      <c r="DY741" s="16"/>
    </row>
    <row r="742" spans="1:129" s="27" customFormat="1" ht="16.5" x14ac:dyDescent="0.25">
      <c r="A742" s="51"/>
      <c r="B742" s="59" t="s">
        <v>589</v>
      </c>
      <c r="C742" s="53">
        <v>2017</v>
      </c>
      <c r="D742" s="54">
        <v>0.4</v>
      </c>
      <c r="E742" s="54">
        <v>342</v>
      </c>
      <c r="F742" s="55">
        <v>158</v>
      </c>
      <c r="G742" s="54">
        <v>526.14873</v>
      </c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  <c r="BH742" s="16"/>
      <c r="BI742" s="16"/>
      <c r="BJ742" s="16"/>
      <c r="BK742" s="16"/>
      <c r="BL742" s="16"/>
      <c r="BM742" s="16"/>
      <c r="BN742" s="16"/>
      <c r="BO742" s="16"/>
      <c r="BP742" s="16"/>
      <c r="BQ742" s="16"/>
      <c r="BR742" s="16"/>
      <c r="BS742" s="16"/>
      <c r="BT742" s="16"/>
      <c r="BU742" s="16"/>
      <c r="BV742" s="16"/>
      <c r="BW742" s="16"/>
      <c r="BX742" s="16"/>
      <c r="BY742" s="16"/>
      <c r="BZ742" s="16"/>
      <c r="CA742" s="16"/>
      <c r="CB742" s="16"/>
      <c r="CC742" s="16"/>
      <c r="CD742" s="16"/>
      <c r="CE742" s="16"/>
      <c r="CF742" s="16"/>
      <c r="CG742" s="16"/>
      <c r="CH742" s="16"/>
      <c r="CI742" s="16"/>
      <c r="CJ742" s="16"/>
      <c r="CK742" s="16"/>
      <c r="CL742" s="16"/>
      <c r="CM742" s="16"/>
      <c r="CN742" s="16"/>
      <c r="CO742" s="16"/>
      <c r="CP742" s="16"/>
      <c r="CQ742" s="16"/>
      <c r="CR742" s="16"/>
      <c r="CS742" s="16"/>
      <c r="CT742" s="16"/>
      <c r="CU742" s="16"/>
      <c r="CV742" s="16"/>
      <c r="CW742" s="16"/>
      <c r="CX742" s="16"/>
      <c r="CY742" s="16"/>
      <c r="CZ742" s="16"/>
      <c r="DA742" s="16"/>
      <c r="DB742" s="16"/>
      <c r="DC742" s="16"/>
      <c r="DD742" s="16"/>
      <c r="DE742" s="16"/>
      <c r="DF742" s="16"/>
      <c r="DG742" s="16"/>
      <c r="DH742" s="16"/>
      <c r="DI742" s="16"/>
      <c r="DJ742" s="16"/>
      <c r="DK742" s="16"/>
      <c r="DL742" s="16"/>
      <c r="DM742" s="16"/>
      <c r="DN742" s="16"/>
      <c r="DO742" s="16"/>
      <c r="DP742" s="16"/>
      <c r="DQ742" s="16"/>
      <c r="DR742" s="16"/>
      <c r="DS742" s="16"/>
      <c r="DT742" s="16"/>
      <c r="DU742" s="16"/>
      <c r="DV742" s="16"/>
      <c r="DW742" s="16"/>
      <c r="DX742" s="16"/>
      <c r="DY742" s="16"/>
    </row>
    <row r="743" spans="1:129" s="27" customFormat="1" ht="16.5" x14ac:dyDescent="0.25">
      <c r="A743" s="51"/>
      <c r="B743" s="59" t="s">
        <v>590</v>
      </c>
      <c r="C743" s="53">
        <v>2017</v>
      </c>
      <c r="D743" s="54">
        <v>0.4</v>
      </c>
      <c r="E743" s="54">
        <v>79</v>
      </c>
      <c r="F743" s="55">
        <v>158</v>
      </c>
      <c r="G743" s="54">
        <v>141.74894</v>
      </c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  <c r="BR743" s="16"/>
      <c r="BS743" s="16"/>
      <c r="BT743" s="16"/>
      <c r="BU743" s="16"/>
      <c r="BV743" s="16"/>
      <c r="BW743" s="16"/>
      <c r="BX743" s="16"/>
      <c r="BY743" s="16"/>
      <c r="BZ743" s="16"/>
      <c r="CA743" s="16"/>
      <c r="CB743" s="16"/>
      <c r="CC743" s="16"/>
      <c r="CD743" s="16"/>
      <c r="CE743" s="16"/>
      <c r="CF743" s="16"/>
      <c r="CG743" s="16"/>
      <c r="CH743" s="16"/>
      <c r="CI743" s="16"/>
      <c r="CJ743" s="16"/>
      <c r="CK743" s="16"/>
      <c r="CL743" s="16"/>
      <c r="CM743" s="16"/>
      <c r="CN743" s="16"/>
      <c r="CO743" s="16"/>
      <c r="CP743" s="16"/>
      <c r="CQ743" s="16"/>
      <c r="CR743" s="16"/>
      <c r="CS743" s="16"/>
      <c r="CT743" s="16"/>
      <c r="CU743" s="16"/>
      <c r="CV743" s="16"/>
      <c r="CW743" s="16"/>
      <c r="CX743" s="16"/>
      <c r="CY743" s="16"/>
      <c r="CZ743" s="16"/>
      <c r="DA743" s="16"/>
      <c r="DB743" s="16"/>
      <c r="DC743" s="16"/>
      <c r="DD743" s="16"/>
      <c r="DE743" s="16"/>
      <c r="DF743" s="16"/>
      <c r="DG743" s="16"/>
      <c r="DH743" s="16"/>
      <c r="DI743" s="16"/>
      <c r="DJ743" s="16"/>
      <c r="DK743" s="16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</row>
    <row r="744" spans="1:129" s="27" customFormat="1" ht="16.5" x14ac:dyDescent="0.25">
      <c r="A744" s="51"/>
      <c r="B744" s="59" t="s">
        <v>591</v>
      </c>
      <c r="C744" s="53">
        <v>2017</v>
      </c>
      <c r="D744" s="54">
        <v>0.4</v>
      </c>
      <c r="E744" s="54">
        <v>65</v>
      </c>
      <c r="F744" s="55">
        <v>158</v>
      </c>
      <c r="G744" s="54">
        <v>70.966039999999992</v>
      </c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  <c r="BN744" s="16"/>
      <c r="BO744" s="16"/>
      <c r="BP744" s="16"/>
      <c r="BQ744" s="16"/>
      <c r="BR744" s="16"/>
      <c r="BS744" s="16"/>
      <c r="BT744" s="16"/>
      <c r="BU744" s="16"/>
      <c r="BV744" s="16"/>
      <c r="BW744" s="16"/>
      <c r="BX744" s="16"/>
      <c r="BY744" s="16"/>
      <c r="BZ744" s="16"/>
      <c r="CA744" s="16"/>
      <c r="CB744" s="16"/>
      <c r="CC744" s="16"/>
      <c r="CD744" s="16"/>
      <c r="CE744" s="16"/>
      <c r="CF744" s="16"/>
      <c r="CG744" s="16"/>
      <c r="CH744" s="16"/>
      <c r="CI744" s="16"/>
      <c r="CJ744" s="16"/>
      <c r="CK744" s="16"/>
      <c r="CL744" s="16"/>
      <c r="CM744" s="16"/>
      <c r="CN744" s="16"/>
      <c r="CO744" s="16"/>
      <c r="CP744" s="16"/>
      <c r="CQ744" s="16"/>
      <c r="CR744" s="16"/>
      <c r="CS744" s="16"/>
      <c r="CT744" s="16"/>
      <c r="CU744" s="16"/>
      <c r="CV744" s="16"/>
      <c r="CW744" s="16"/>
      <c r="CX744" s="16"/>
      <c r="CY744" s="16"/>
      <c r="CZ744" s="16"/>
      <c r="DA744" s="16"/>
      <c r="DB744" s="16"/>
      <c r="DC744" s="16"/>
      <c r="DD744" s="16"/>
      <c r="DE744" s="16"/>
      <c r="DF744" s="16"/>
      <c r="DG744" s="16"/>
      <c r="DH744" s="16"/>
      <c r="DI744" s="16"/>
      <c r="DJ744" s="16"/>
      <c r="DK744" s="16"/>
      <c r="DL744" s="16"/>
      <c r="DM744" s="16"/>
      <c r="DN744" s="16"/>
      <c r="DO744" s="16"/>
      <c r="DP744" s="16"/>
      <c r="DQ744" s="16"/>
      <c r="DR744" s="16"/>
      <c r="DS744" s="16"/>
      <c r="DT744" s="16"/>
      <c r="DU744" s="16"/>
      <c r="DV744" s="16"/>
      <c r="DW744" s="16"/>
      <c r="DX744" s="16"/>
      <c r="DY744" s="16"/>
    </row>
    <row r="745" spans="1:129" s="27" customFormat="1" ht="16.5" x14ac:dyDescent="0.25">
      <c r="A745" s="51"/>
      <c r="B745" s="59" t="s">
        <v>592</v>
      </c>
      <c r="C745" s="53">
        <v>2017</v>
      </c>
      <c r="D745" s="54">
        <v>0.4</v>
      </c>
      <c r="E745" s="54">
        <v>84</v>
      </c>
      <c r="F745" s="55">
        <v>158</v>
      </c>
      <c r="G745" s="54">
        <v>148.15412000000001</v>
      </c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  <c r="BF745" s="16"/>
      <c r="BG745" s="16"/>
      <c r="BH745" s="16"/>
      <c r="BI745" s="16"/>
      <c r="BJ745" s="16"/>
      <c r="BK745" s="16"/>
      <c r="BL745" s="16"/>
      <c r="BM745" s="16"/>
      <c r="BN745" s="16"/>
      <c r="BO745" s="16"/>
      <c r="BP745" s="16"/>
      <c r="BQ745" s="16"/>
      <c r="BR745" s="16"/>
      <c r="BS745" s="16"/>
      <c r="BT745" s="16"/>
      <c r="BU745" s="16"/>
      <c r="BV745" s="16"/>
      <c r="BW745" s="16"/>
      <c r="BX745" s="16"/>
      <c r="BY745" s="16"/>
      <c r="BZ745" s="16"/>
      <c r="CA745" s="16"/>
      <c r="CB745" s="16"/>
      <c r="CC745" s="16"/>
      <c r="CD745" s="16"/>
      <c r="CE745" s="16"/>
      <c r="CF745" s="16"/>
      <c r="CG745" s="16"/>
      <c r="CH745" s="16"/>
      <c r="CI745" s="16"/>
      <c r="CJ745" s="16"/>
      <c r="CK745" s="16"/>
      <c r="CL745" s="16"/>
      <c r="CM745" s="16"/>
      <c r="CN745" s="16"/>
      <c r="CO745" s="16"/>
      <c r="CP745" s="16"/>
      <c r="CQ745" s="16"/>
      <c r="CR745" s="16"/>
      <c r="CS745" s="16"/>
      <c r="CT745" s="16"/>
      <c r="CU745" s="16"/>
      <c r="CV745" s="16"/>
      <c r="CW745" s="16"/>
      <c r="CX745" s="16"/>
      <c r="CY745" s="16"/>
      <c r="CZ745" s="16"/>
      <c r="DA745" s="16"/>
      <c r="DB745" s="16"/>
      <c r="DC745" s="16"/>
      <c r="DD745" s="16"/>
      <c r="DE745" s="16"/>
      <c r="DF745" s="16"/>
      <c r="DG745" s="16"/>
      <c r="DH745" s="16"/>
      <c r="DI745" s="16"/>
      <c r="DJ745" s="16"/>
      <c r="DK745" s="16"/>
      <c r="DL745" s="16"/>
      <c r="DM745" s="16"/>
      <c r="DN745" s="16"/>
      <c r="DO745" s="16"/>
      <c r="DP745" s="16"/>
      <c r="DQ745" s="16"/>
      <c r="DR745" s="16"/>
      <c r="DS745" s="16"/>
      <c r="DT745" s="16"/>
      <c r="DU745" s="16"/>
      <c r="DV745" s="16"/>
      <c r="DW745" s="16"/>
      <c r="DX745" s="16"/>
      <c r="DY745" s="16"/>
    </row>
    <row r="746" spans="1:129" s="27" customFormat="1" ht="16.5" x14ac:dyDescent="0.25">
      <c r="A746" s="51"/>
      <c r="B746" s="59" t="s">
        <v>593</v>
      </c>
      <c r="C746" s="53">
        <v>2017</v>
      </c>
      <c r="D746" s="54">
        <v>0.4</v>
      </c>
      <c r="E746" s="54">
        <v>162</v>
      </c>
      <c r="F746" s="55">
        <v>158</v>
      </c>
      <c r="G746" s="54">
        <v>174.21279999999999</v>
      </c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  <c r="BF746" s="16"/>
      <c r="BG746" s="16"/>
      <c r="BH746" s="16"/>
      <c r="BI746" s="16"/>
      <c r="BJ746" s="16"/>
      <c r="BK746" s="16"/>
      <c r="BL746" s="16"/>
      <c r="BM746" s="16"/>
      <c r="BN746" s="16"/>
      <c r="BO746" s="16"/>
      <c r="BP746" s="16"/>
      <c r="BQ746" s="16"/>
      <c r="BR746" s="16"/>
      <c r="BS746" s="16"/>
      <c r="BT746" s="16"/>
      <c r="BU746" s="16"/>
      <c r="BV746" s="16"/>
      <c r="BW746" s="16"/>
      <c r="BX746" s="16"/>
      <c r="BY746" s="16"/>
      <c r="BZ746" s="16"/>
      <c r="CA746" s="16"/>
      <c r="CB746" s="16"/>
      <c r="CC746" s="16"/>
      <c r="CD746" s="16"/>
      <c r="CE746" s="16"/>
      <c r="CF746" s="16"/>
      <c r="CG746" s="16"/>
      <c r="CH746" s="16"/>
      <c r="CI746" s="16"/>
      <c r="CJ746" s="16"/>
      <c r="CK746" s="16"/>
      <c r="CL746" s="16"/>
      <c r="CM746" s="16"/>
      <c r="CN746" s="16"/>
      <c r="CO746" s="16"/>
      <c r="CP746" s="16"/>
      <c r="CQ746" s="16"/>
      <c r="CR746" s="16"/>
      <c r="CS746" s="16"/>
      <c r="CT746" s="16"/>
      <c r="CU746" s="16"/>
      <c r="CV746" s="16"/>
      <c r="CW746" s="16"/>
      <c r="CX746" s="16"/>
      <c r="CY746" s="16"/>
      <c r="CZ746" s="16"/>
      <c r="DA746" s="16"/>
      <c r="DB746" s="16"/>
      <c r="DC746" s="16"/>
      <c r="DD746" s="16"/>
      <c r="DE746" s="16"/>
      <c r="DF746" s="16"/>
      <c r="DG746" s="16"/>
      <c r="DH746" s="16"/>
      <c r="DI746" s="16"/>
      <c r="DJ746" s="16"/>
      <c r="DK746" s="16"/>
      <c r="DL746" s="16"/>
      <c r="DM746" s="16"/>
      <c r="DN746" s="16"/>
      <c r="DO746" s="16"/>
      <c r="DP746" s="16"/>
      <c r="DQ746" s="16"/>
      <c r="DR746" s="16"/>
      <c r="DS746" s="16"/>
      <c r="DT746" s="16"/>
      <c r="DU746" s="16"/>
      <c r="DV746" s="16"/>
      <c r="DW746" s="16"/>
      <c r="DX746" s="16"/>
      <c r="DY746" s="16"/>
    </row>
    <row r="747" spans="1:129" s="27" customFormat="1" ht="16.5" x14ac:dyDescent="0.25">
      <c r="A747" s="51"/>
      <c r="B747" s="59" t="s">
        <v>594</v>
      </c>
      <c r="C747" s="53">
        <v>2017</v>
      </c>
      <c r="D747" s="54">
        <v>0.4</v>
      </c>
      <c r="E747" s="54">
        <v>210</v>
      </c>
      <c r="F747" s="55">
        <v>158</v>
      </c>
      <c r="G747" s="54">
        <v>131.14107000000001</v>
      </c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  <c r="BF747" s="16"/>
      <c r="BG747" s="16"/>
      <c r="BH747" s="16"/>
      <c r="BI747" s="16"/>
      <c r="BJ747" s="16"/>
      <c r="BK747" s="16"/>
      <c r="BL747" s="16"/>
      <c r="BM747" s="16"/>
      <c r="BN747" s="16"/>
      <c r="BO747" s="16"/>
      <c r="BP747" s="16"/>
      <c r="BQ747" s="16"/>
      <c r="BR747" s="16"/>
      <c r="BS747" s="16"/>
      <c r="BT747" s="16"/>
      <c r="BU747" s="16"/>
      <c r="BV747" s="16"/>
      <c r="BW747" s="16"/>
      <c r="BX747" s="16"/>
      <c r="BY747" s="16"/>
      <c r="BZ747" s="16"/>
      <c r="CA747" s="16"/>
      <c r="CB747" s="16"/>
      <c r="CC747" s="16"/>
      <c r="CD747" s="16"/>
      <c r="CE747" s="16"/>
      <c r="CF747" s="16"/>
      <c r="CG747" s="16"/>
      <c r="CH747" s="16"/>
      <c r="CI747" s="16"/>
      <c r="CJ747" s="16"/>
      <c r="CK747" s="16"/>
      <c r="CL747" s="16"/>
      <c r="CM747" s="16"/>
      <c r="CN747" s="16"/>
      <c r="CO747" s="16"/>
      <c r="CP747" s="16"/>
      <c r="CQ747" s="16"/>
      <c r="CR747" s="16"/>
      <c r="CS747" s="16"/>
      <c r="CT747" s="16"/>
      <c r="CU747" s="16"/>
      <c r="CV747" s="16"/>
      <c r="CW747" s="16"/>
      <c r="CX747" s="16"/>
      <c r="CY747" s="16"/>
      <c r="CZ747" s="16"/>
      <c r="DA747" s="16"/>
      <c r="DB747" s="16"/>
      <c r="DC747" s="16"/>
      <c r="DD747" s="16"/>
      <c r="DE747" s="16"/>
      <c r="DF747" s="16"/>
      <c r="DG747" s="16"/>
      <c r="DH747" s="16"/>
      <c r="DI747" s="16"/>
      <c r="DJ747" s="16"/>
      <c r="DK747" s="16"/>
      <c r="DL747" s="16"/>
      <c r="DM747" s="16"/>
      <c r="DN747" s="16"/>
      <c r="DO747" s="16"/>
      <c r="DP747" s="16"/>
      <c r="DQ747" s="16"/>
      <c r="DR747" s="16"/>
      <c r="DS747" s="16"/>
      <c r="DT747" s="16"/>
      <c r="DU747" s="16"/>
      <c r="DV747" s="16"/>
      <c r="DW747" s="16"/>
      <c r="DX747" s="16"/>
      <c r="DY747" s="16"/>
    </row>
    <row r="748" spans="1:129" s="27" customFormat="1" ht="16.5" x14ac:dyDescent="0.25">
      <c r="A748" s="51"/>
      <c r="B748" s="59" t="s">
        <v>595</v>
      </c>
      <c r="C748" s="53">
        <v>2017</v>
      </c>
      <c r="D748" s="54">
        <v>0.4</v>
      </c>
      <c r="E748" s="54">
        <v>405</v>
      </c>
      <c r="F748" s="55">
        <v>158</v>
      </c>
      <c r="G748" s="54">
        <v>474.77055000000001</v>
      </c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6"/>
      <c r="BE748" s="16"/>
      <c r="BF748" s="16"/>
      <c r="BG748" s="16"/>
      <c r="BH748" s="16"/>
      <c r="BI748" s="16"/>
      <c r="BJ748" s="16"/>
      <c r="BK748" s="16"/>
      <c r="BL748" s="16"/>
      <c r="BM748" s="16"/>
      <c r="BN748" s="16"/>
      <c r="BO748" s="16"/>
      <c r="BP748" s="16"/>
      <c r="BQ748" s="16"/>
      <c r="BR748" s="16"/>
      <c r="BS748" s="16"/>
      <c r="BT748" s="16"/>
      <c r="BU748" s="16"/>
      <c r="BV748" s="16"/>
      <c r="BW748" s="16"/>
      <c r="BX748" s="16"/>
      <c r="BY748" s="16"/>
      <c r="BZ748" s="16"/>
      <c r="CA748" s="16"/>
      <c r="CB748" s="16"/>
      <c r="CC748" s="16"/>
      <c r="CD748" s="16"/>
      <c r="CE748" s="16"/>
      <c r="CF748" s="16"/>
      <c r="CG748" s="16"/>
      <c r="CH748" s="16"/>
      <c r="CI748" s="16"/>
      <c r="CJ748" s="16"/>
      <c r="CK748" s="16"/>
      <c r="CL748" s="16"/>
      <c r="CM748" s="16"/>
      <c r="CN748" s="16"/>
      <c r="CO748" s="16"/>
      <c r="CP748" s="16"/>
      <c r="CQ748" s="16"/>
      <c r="CR748" s="16"/>
      <c r="CS748" s="16"/>
      <c r="CT748" s="16"/>
      <c r="CU748" s="16"/>
      <c r="CV748" s="16"/>
      <c r="CW748" s="16"/>
      <c r="CX748" s="16"/>
      <c r="CY748" s="16"/>
      <c r="CZ748" s="16"/>
      <c r="DA748" s="16"/>
      <c r="DB748" s="16"/>
      <c r="DC748" s="16"/>
      <c r="DD748" s="16"/>
      <c r="DE748" s="16"/>
      <c r="DF748" s="16"/>
      <c r="DG748" s="16"/>
      <c r="DH748" s="16"/>
      <c r="DI748" s="16"/>
      <c r="DJ748" s="16"/>
      <c r="DK748" s="16"/>
      <c r="DL748" s="16"/>
      <c r="DM748" s="16"/>
      <c r="DN748" s="16"/>
      <c r="DO748" s="16"/>
      <c r="DP748" s="16"/>
      <c r="DQ748" s="16"/>
      <c r="DR748" s="16"/>
      <c r="DS748" s="16"/>
      <c r="DT748" s="16"/>
      <c r="DU748" s="16"/>
      <c r="DV748" s="16"/>
      <c r="DW748" s="16"/>
      <c r="DX748" s="16"/>
      <c r="DY748" s="16"/>
    </row>
    <row r="749" spans="1:129" s="27" customFormat="1" ht="16.5" x14ac:dyDescent="0.25">
      <c r="A749" s="51"/>
      <c r="B749" s="59" t="s">
        <v>596</v>
      </c>
      <c r="C749" s="53">
        <v>2017</v>
      </c>
      <c r="D749" s="54">
        <v>0.4</v>
      </c>
      <c r="E749" s="54">
        <v>64</v>
      </c>
      <c r="F749" s="55">
        <v>158</v>
      </c>
      <c r="G749" s="54">
        <v>70.108059999999995</v>
      </c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6"/>
      <c r="BE749" s="16"/>
      <c r="BF749" s="16"/>
      <c r="BG749" s="16"/>
      <c r="BH749" s="16"/>
      <c r="BI749" s="16"/>
      <c r="BJ749" s="16"/>
      <c r="BK749" s="16"/>
      <c r="BL749" s="16"/>
      <c r="BM749" s="16"/>
      <c r="BN749" s="16"/>
      <c r="BO749" s="16"/>
      <c r="BP749" s="16"/>
      <c r="BQ749" s="16"/>
      <c r="BR749" s="16"/>
      <c r="BS749" s="16"/>
      <c r="BT749" s="16"/>
      <c r="BU749" s="16"/>
      <c r="BV749" s="16"/>
      <c r="BW749" s="16"/>
      <c r="BX749" s="16"/>
      <c r="BY749" s="16"/>
      <c r="BZ749" s="16"/>
      <c r="CA749" s="16"/>
      <c r="CB749" s="16"/>
      <c r="CC749" s="16"/>
      <c r="CD749" s="16"/>
      <c r="CE749" s="16"/>
      <c r="CF749" s="16"/>
      <c r="CG749" s="16"/>
      <c r="CH749" s="16"/>
      <c r="CI749" s="16"/>
      <c r="CJ749" s="16"/>
      <c r="CK749" s="16"/>
      <c r="CL749" s="16"/>
      <c r="CM749" s="16"/>
      <c r="CN749" s="16"/>
      <c r="CO749" s="16"/>
      <c r="CP749" s="16"/>
      <c r="CQ749" s="16"/>
      <c r="CR749" s="16"/>
      <c r="CS749" s="16"/>
      <c r="CT749" s="16"/>
      <c r="CU749" s="16"/>
      <c r="CV749" s="16"/>
      <c r="CW749" s="16"/>
      <c r="CX749" s="16"/>
      <c r="CY749" s="16"/>
      <c r="CZ749" s="16"/>
      <c r="DA749" s="16"/>
      <c r="DB749" s="16"/>
      <c r="DC749" s="16"/>
      <c r="DD749" s="16"/>
      <c r="DE749" s="16"/>
      <c r="DF749" s="16"/>
      <c r="DG749" s="16"/>
      <c r="DH749" s="16"/>
      <c r="DI749" s="16"/>
      <c r="DJ749" s="16"/>
      <c r="DK749" s="16"/>
      <c r="DL749" s="16"/>
      <c r="DM749" s="16"/>
      <c r="DN749" s="16"/>
      <c r="DO749" s="16"/>
      <c r="DP749" s="16"/>
      <c r="DQ749" s="16"/>
      <c r="DR749" s="16"/>
      <c r="DS749" s="16"/>
      <c r="DT749" s="16"/>
      <c r="DU749" s="16"/>
      <c r="DV749" s="16"/>
      <c r="DW749" s="16"/>
      <c r="DX749" s="16"/>
      <c r="DY749" s="16"/>
    </row>
    <row r="750" spans="1:129" s="27" customFormat="1" ht="16.5" x14ac:dyDescent="0.25">
      <c r="A750" s="51"/>
      <c r="B750" s="59" t="s">
        <v>597</v>
      </c>
      <c r="C750" s="53">
        <v>2017</v>
      </c>
      <c r="D750" s="54">
        <v>0.4</v>
      </c>
      <c r="E750" s="54">
        <v>150</v>
      </c>
      <c r="F750" s="55">
        <v>158</v>
      </c>
      <c r="G750" s="54">
        <v>183.35383999999999</v>
      </c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  <c r="BC750" s="16"/>
      <c r="BD750" s="16"/>
      <c r="BE750" s="16"/>
      <c r="BF750" s="16"/>
      <c r="BG750" s="16"/>
      <c r="BH750" s="16"/>
      <c r="BI750" s="16"/>
      <c r="BJ750" s="16"/>
      <c r="BK750" s="16"/>
      <c r="BL750" s="16"/>
      <c r="BM750" s="16"/>
      <c r="BN750" s="16"/>
      <c r="BO750" s="16"/>
      <c r="BP750" s="16"/>
      <c r="BQ750" s="16"/>
      <c r="BR750" s="16"/>
      <c r="BS750" s="16"/>
      <c r="BT750" s="16"/>
      <c r="BU750" s="16"/>
      <c r="BV750" s="16"/>
      <c r="BW750" s="16"/>
      <c r="BX750" s="16"/>
      <c r="BY750" s="16"/>
      <c r="BZ750" s="16"/>
      <c r="CA750" s="16"/>
      <c r="CB750" s="16"/>
      <c r="CC750" s="16"/>
      <c r="CD750" s="16"/>
      <c r="CE750" s="16"/>
      <c r="CF750" s="16"/>
      <c r="CG750" s="16"/>
      <c r="CH750" s="16"/>
      <c r="CI750" s="16"/>
      <c r="CJ750" s="16"/>
      <c r="CK750" s="16"/>
      <c r="CL750" s="16"/>
      <c r="CM750" s="16"/>
      <c r="CN750" s="16"/>
      <c r="CO750" s="16"/>
      <c r="CP750" s="16"/>
      <c r="CQ750" s="16"/>
      <c r="CR750" s="16"/>
      <c r="CS750" s="16"/>
      <c r="CT750" s="16"/>
      <c r="CU750" s="16"/>
      <c r="CV750" s="16"/>
      <c r="CW750" s="16"/>
      <c r="CX750" s="16"/>
      <c r="CY750" s="16"/>
      <c r="CZ750" s="16"/>
      <c r="DA750" s="16"/>
      <c r="DB750" s="16"/>
      <c r="DC750" s="16"/>
      <c r="DD750" s="16"/>
      <c r="DE750" s="16"/>
      <c r="DF750" s="16"/>
      <c r="DG750" s="16"/>
      <c r="DH750" s="16"/>
      <c r="DI750" s="16"/>
      <c r="DJ750" s="16"/>
      <c r="DK750" s="16"/>
      <c r="DL750" s="16"/>
      <c r="DM750" s="16"/>
      <c r="DN750" s="16"/>
      <c r="DO750" s="16"/>
      <c r="DP750" s="16"/>
      <c r="DQ750" s="16"/>
      <c r="DR750" s="16"/>
      <c r="DS750" s="16"/>
      <c r="DT750" s="16"/>
      <c r="DU750" s="16"/>
      <c r="DV750" s="16"/>
      <c r="DW750" s="16"/>
      <c r="DX750" s="16"/>
      <c r="DY750" s="16"/>
    </row>
    <row r="751" spans="1:129" s="27" customFormat="1" ht="16.5" x14ac:dyDescent="0.25">
      <c r="A751" s="51"/>
      <c r="B751" s="59" t="s">
        <v>598</v>
      </c>
      <c r="C751" s="53">
        <v>2017</v>
      </c>
      <c r="D751" s="54">
        <v>0.4</v>
      </c>
      <c r="E751" s="54">
        <v>6138</v>
      </c>
      <c r="F751" s="55">
        <v>158</v>
      </c>
      <c r="G751" s="54">
        <v>7592.508429999999</v>
      </c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6"/>
      <c r="BE751" s="16"/>
      <c r="BF751" s="16"/>
      <c r="BG751" s="16"/>
      <c r="BH751" s="16"/>
      <c r="BI751" s="16"/>
      <c r="BJ751" s="16"/>
      <c r="BK751" s="16"/>
      <c r="BL751" s="16"/>
      <c r="BM751" s="16"/>
      <c r="BN751" s="16"/>
      <c r="BO751" s="16"/>
      <c r="BP751" s="16"/>
      <c r="BQ751" s="16"/>
      <c r="BR751" s="16"/>
      <c r="BS751" s="16"/>
      <c r="BT751" s="16"/>
      <c r="BU751" s="16"/>
      <c r="BV751" s="16"/>
      <c r="BW751" s="16"/>
      <c r="BX751" s="16"/>
      <c r="BY751" s="16"/>
      <c r="BZ751" s="16"/>
      <c r="CA751" s="16"/>
      <c r="CB751" s="16"/>
      <c r="CC751" s="16"/>
      <c r="CD751" s="16"/>
      <c r="CE751" s="16"/>
      <c r="CF751" s="16"/>
      <c r="CG751" s="16"/>
      <c r="CH751" s="16"/>
      <c r="CI751" s="16"/>
      <c r="CJ751" s="16"/>
      <c r="CK751" s="16"/>
      <c r="CL751" s="16"/>
      <c r="CM751" s="16"/>
      <c r="CN751" s="16"/>
      <c r="CO751" s="16"/>
      <c r="CP751" s="16"/>
      <c r="CQ751" s="16"/>
      <c r="CR751" s="16"/>
      <c r="CS751" s="16"/>
      <c r="CT751" s="16"/>
      <c r="CU751" s="16"/>
      <c r="CV751" s="16"/>
      <c r="CW751" s="16"/>
      <c r="CX751" s="16"/>
      <c r="CY751" s="16"/>
      <c r="CZ751" s="16"/>
      <c r="DA751" s="16"/>
      <c r="DB751" s="16"/>
      <c r="DC751" s="16"/>
      <c r="DD751" s="16"/>
      <c r="DE751" s="16"/>
      <c r="DF751" s="16"/>
      <c r="DG751" s="16"/>
      <c r="DH751" s="16"/>
      <c r="DI751" s="16"/>
      <c r="DJ751" s="16"/>
      <c r="DK751" s="16"/>
      <c r="DL751" s="16"/>
      <c r="DM751" s="16"/>
      <c r="DN751" s="16"/>
      <c r="DO751" s="16"/>
      <c r="DP751" s="16"/>
      <c r="DQ751" s="16"/>
      <c r="DR751" s="16"/>
      <c r="DS751" s="16"/>
      <c r="DT751" s="16"/>
      <c r="DU751" s="16"/>
      <c r="DV751" s="16"/>
      <c r="DW751" s="16"/>
      <c r="DX751" s="16"/>
      <c r="DY751" s="16"/>
    </row>
    <row r="752" spans="1:129" s="27" customFormat="1" ht="16.5" x14ac:dyDescent="0.25">
      <c r="A752" s="51"/>
      <c r="B752" s="59" t="s">
        <v>599</v>
      </c>
      <c r="C752" s="53">
        <v>2017</v>
      </c>
      <c r="D752" s="54">
        <v>0.4</v>
      </c>
      <c r="E752" s="54">
        <v>170</v>
      </c>
      <c r="F752" s="55">
        <v>158</v>
      </c>
      <c r="G752" s="54">
        <v>207.72026000000002</v>
      </c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  <c r="BC752" s="16"/>
      <c r="BD752" s="16"/>
      <c r="BE752" s="16"/>
      <c r="BF752" s="16"/>
      <c r="BG752" s="16"/>
      <c r="BH752" s="16"/>
      <c r="BI752" s="16"/>
      <c r="BJ752" s="16"/>
      <c r="BK752" s="16"/>
      <c r="BL752" s="16"/>
      <c r="BM752" s="16"/>
      <c r="BN752" s="16"/>
      <c r="BO752" s="16"/>
      <c r="BP752" s="16"/>
      <c r="BQ752" s="16"/>
      <c r="BR752" s="16"/>
      <c r="BS752" s="16"/>
      <c r="BT752" s="16"/>
      <c r="BU752" s="16"/>
      <c r="BV752" s="16"/>
      <c r="BW752" s="16"/>
      <c r="BX752" s="16"/>
      <c r="BY752" s="16"/>
      <c r="BZ752" s="16"/>
      <c r="CA752" s="16"/>
      <c r="CB752" s="16"/>
      <c r="CC752" s="16"/>
      <c r="CD752" s="16"/>
      <c r="CE752" s="16"/>
      <c r="CF752" s="16"/>
      <c r="CG752" s="16"/>
      <c r="CH752" s="16"/>
      <c r="CI752" s="16"/>
      <c r="CJ752" s="16"/>
      <c r="CK752" s="16"/>
      <c r="CL752" s="16"/>
      <c r="CM752" s="16"/>
      <c r="CN752" s="16"/>
      <c r="CO752" s="16"/>
      <c r="CP752" s="16"/>
      <c r="CQ752" s="16"/>
      <c r="CR752" s="16"/>
      <c r="CS752" s="16"/>
      <c r="CT752" s="16"/>
      <c r="CU752" s="16"/>
      <c r="CV752" s="16"/>
      <c r="CW752" s="16"/>
      <c r="CX752" s="16"/>
      <c r="CY752" s="16"/>
      <c r="CZ752" s="16"/>
      <c r="DA752" s="16"/>
      <c r="DB752" s="16"/>
      <c r="DC752" s="16"/>
      <c r="DD752" s="16"/>
      <c r="DE752" s="16"/>
      <c r="DF752" s="16"/>
      <c r="DG752" s="16"/>
      <c r="DH752" s="16"/>
      <c r="DI752" s="16"/>
      <c r="DJ752" s="16"/>
      <c r="DK752" s="16"/>
      <c r="DL752" s="16"/>
      <c r="DM752" s="16"/>
      <c r="DN752" s="16"/>
      <c r="DO752" s="16"/>
      <c r="DP752" s="16"/>
      <c r="DQ752" s="16"/>
      <c r="DR752" s="16"/>
      <c r="DS752" s="16"/>
      <c r="DT752" s="16"/>
      <c r="DU752" s="16"/>
      <c r="DV752" s="16"/>
      <c r="DW752" s="16"/>
      <c r="DX752" s="16"/>
      <c r="DY752" s="16"/>
    </row>
    <row r="753" spans="1:129" s="27" customFormat="1" ht="16.5" x14ac:dyDescent="0.25">
      <c r="A753" s="51"/>
      <c r="B753" s="59" t="s">
        <v>600</v>
      </c>
      <c r="C753" s="53">
        <v>2017</v>
      </c>
      <c r="D753" s="54">
        <v>0.4</v>
      </c>
      <c r="E753" s="54">
        <v>42</v>
      </c>
      <c r="F753" s="55">
        <v>158</v>
      </c>
      <c r="G753" s="54">
        <v>47.939</v>
      </c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6"/>
      <c r="BE753" s="16"/>
      <c r="BF753" s="16"/>
      <c r="BG753" s="16"/>
      <c r="BH753" s="16"/>
      <c r="BI753" s="16"/>
      <c r="BJ753" s="16"/>
      <c r="BK753" s="16"/>
      <c r="BL753" s="16"/>
      <c r="BM753" s="16"/>
      <c r="BN753" s="16"/>
      <c r="BO753" s="16"/>
      <c r="BP753" s="16"/>
      <c r="BQ753" s="16"/>
      <c r="BR753" s="16"/>
      <c r="BS753" s="16"/>
      <c r="BT753" s="16"/>
      <c r="BU753" s="16"/>
      <c r="BV753" s="16"/>
      <c r="BW753" s="16"/>
      <c r="BX753" s="16"/>
      <c r="BY753" s="16"/>
      <c r="BZ753" s="16"/>
      <c r="CA753" s="16"/>
      <c r="CB753" s="16"/>
      <c r="CC753" s="16"/>
      <c r="CD753" s="16"/>
      <c r="CE753" s="16"/>
      <c r="CF753" s="16"/>
      <c r="CG753" s="16"/>
      <c r="CH753" s="16"/>
      <c r="CI753" s="16"/>
      <c r="CJ753" s="16"/>
      <c r="CK753" s="16"/>
      <c r="CL753" s="16"/>
      <c r="CM753" s="16"/>
      <c r="CN753" s="16"/>
      <c r="CO753" s="16"/>
      <c r="CP753" s="16"/>
      <c r="CQ753" s="16"/>
      <c r="CR753" s="16"/>
      <c r="CS753" s="16"/>
      <c r="CT753" s="16"/>
      <c r="CU753" s="16"/>
      <c r="CV753" s="16"/>
      <c r="CW753" s="16"/>
      <c r="CX753" s="16"/>
      <c r="CY753" s="16"/>
      <c r="CZ753" s="16"/>
      <c r="DA753" s="16"/>
      <c r="DB753" s="16"/>
      <c r="DC753" s="16"/>
      <c r="DD753" s="16"/>
      <c r="DE753" s="16"/>
      <c r="DF753" s="16"/>
      <c r="DG753" s="16"/>
      <c r="DH753" s="16"/>
      <c r="DI753" s="16"/>
      <c r="DJ753" s="16"/>
      <c r="DK753" s="16"/>
      <c r="DL753" s="16"/>
      <c r="DM753" s="16"/>
      <c r="DN753" s="16"/>
      <c r="DO753" s="16"/>
      <c r="DP753" s="16"/>
      <c r="DQ753" s="16"/>
      <c r="DR753" s="16"/>
      <c r="DS753" s="16"/>
      <c r="DT753" s="16"/>
      <c r="DU753" s="16"/>
      <c r="DV753" s="16"/>
      <c r="DW753" s="16"/>
      <c r="DX753" s="16"/>
      <c r="DY753" s="16"/>
    </row>
    <row r="754" spans="1:129" s="27" customFormat="1" ht="16.5" x14ac:dyDescent="0.25">
      <c r="A754" s="51"/>
      <c r="B754" s="59" t="s">
        <v>601</v>
      </c>
      <c r="C754" s="53">
        <v>2017</v>
      </c>
      <c r="D754" s="54">
        <v>0.4</v>
      </c>
      <c r="E754" s="54">
        <v>36</v>
      </c>
      <c r="F754" s="55">
        <v>158</v>
      </c>
      <c r="G754" s="54">
        <v>43.901249999999997</v>
      </c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  <c r="BF754" s="16"/>
      <c r="BG754" s="16"/>
      <c r="BH754" s="16"/>
      <c r="BI754" s="16"/>
      <c r="BJ754" s="16"/>
      <c r="BK754" s="16"/>
      <c r="BL754" s="16"/>
      <c r="BM754" s="16"/>
      <c r="BN754" s="16"/>
      <c r="BO754" s="16"/>
      <c r="BP754" s="16"/>
      <c r="BQ754" s="16"/>
      <c r="BR754" s="16"/>
      <c r="BS754" s="16"/>
      <c r="BT754" s="16"/>
      <c r="BU754" s="16"/>
      <c r="BV754" s="16"/>
      <c r="BW754" s="16"/>
      <c r="BX754" s="16"/>
      <c r="BY754" s="16"/>
      <c r="BZ754" s="16"/>
      <c r="CA754" s="16"/>
      <c r="CB754" s="16"/>
      <c r="CC754" s="16"/>
      <c r="CD754" s="16"/>
      <c r="CE754" s="16"/>
      <c r="CF754" s="16"/>
      <c r="CG754" s="16"/>
      <c r="CH754" s="16"/>
      <c r="CI754" s="16"/>
      <c r="CJ754" s="16"/>
      <c r="CK754" s="16"/>
      <c r="CL754" s="16"/>
      <c r="CM754" s="16"/>
      <c r="CN754" s="16"/>
      <c r="CO754" s="16"/>
      <c r="CP754" s="16"/>
      <c r="CQ754" s="16"/>
      <c r="CR754" s="16"/>
      <c r="CS754" s="16"/>
      <c r="CT754" s="16"/>
      <c r="CU754" s="16"/>
      <c r="CV754" s="16"/>
      <c r="CW754" s="16"/>
      <c r="CX754" s="16"/>
      <c r="CY754" s="16"/>
      <c r="CZ754" s="16"/>
      <c r="DA754" s="16"/>
      <c r="DB754" s="16"/>
      <c r="DC754" s="16"/>
      <c r="DD754" s="16"/>
      <c r="DE754" s="16"/>
      <c r="DF754" s="16"/>
      <c r="DG754" s="16"/>
      <c r="DH754" s="16"/>
      <c r="DI754" s="16"/>
      <c r="DJ754" s="16"/>
      <c r="DK754" s="16"/>
      <c r="DL754" s="16"/>
      <c r="DM754" s="16"/>
      <c r="DN754" s="16"/>
      <c r="DO754" s="16"/>
      <c r="DP754" s="16"/>
      <c r="DQ754" s="16"/>
      <c r="DR754" s="16"/>
      <c r="DS754" s="16"/>
      <c r="DT754" s="16"/>
      <c r="DU754" s="16"/>
      <c r="DV754" s="16"/>
      <c r="DW754" s="16"/>
      <c r="DX754" s="16"/>
      <c r="DY754" s="16"/>
    </row>
    <row r="755" spans="1:129" s="27" customFormat="1" ht="16.5" x14ac:dyDescent="0.25">
      <c r="A755" s="51"/>
      <c r="B755" s="59" t="s">
        <v>602</v>
      </c>
      <c r="C755" s="53">
        <v>2017</v>
      </c>
      <c r="D755" s="54">
        <v>0.4</v>
      </c>
      <c r="E755" s="54">
        <v>179</v>
      </c>
      <c r="F755" s="55">
        <v>158</v>
      </c>
      <c r="G755" s="54">
        <v>118.30689</v>
      </c>
    </row>
    <row r="756" spans="1:129" s="27" customFormat="1" ht="16.5" x14ac:dyDescent="0.25">
      <c r="A756" s="51"/>
      <c r="B756" s="59" t="s">
        <v>603</v>
      </c>
      <c r="C756" s="53">
        <v>2017</v>
      </c>
      <c r="D756" s="54">
        <v>0.4</v>
      </c>
      <c r="E756" s="54">
        <v>108</v>
      </c>
      <c r="F756" s="55">
        <v>158</v>
      </c>
      <c r="G756" s="54">
        <v>124.89473</v>
      </c>
    </row>
    <row r="757" spans="1:129" s="27" customFormat="1" ht="16.5" x14ac:dyDescent="0.25">
      <c r="A757" s="51"/>
      <c r="B757" s="59" t="s">
        <v>604</v>
      </c>
      <c r="C757" s="53">
        <v>2017</v>
      </c>
      <c r="D757" s="54">
        <v>0.4</v>
      </c>
      <c r="E757" s="54">
        <v>387</v>
      </c>
      <c r="F757" s="55">
        <v>158</v>
      </c>
      <c r="G757" s="54">
        <v>414.28768000000002</v>
      </c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6"/>
      <c r="BE757" s="16"/>
      <c r="BF757" s="16"/>
      <c r="BG757" s="16"/>
      <c r="BH757" s="16"/>
      <c r="BI757" s="16"/>
      <c r="BJ757" s="16"/>
      <c r="BK757" s="16"/>
      <c r="BL757" s="16"/>
      <c r="BM757" s="16"/>
      <c r="BN757" s="16"/>
      <c r="BO757" s="16"/>
      <c r="BP757" s="16"/>
      <c r="BQ757" s="16"/>
      <c r="BR757" s="16"/>
      <c r="BS757" s="16"/>
      <c r="BT757" s="16"/>
      <c r="BU757" s="16"/>
      <c r="BV757" s="16"/>
      <c r="BW757" s="16"/>
      <c r="BX757" s="16"/>
      <c r="BY757" s="16"/>
      <c r="BZ757" s="16"/>
      <c r="CA757" s="16"/>
      <c r="CB757" s="16"/>
      <c r="CC757" s="16"/>
      <c r="CD757" s="16"/>
      <c r="CE757" s="16"/>
      <c r="CF757" s="16"/>
      <c r="CG757" s="16"/>
      <c r="CH757" s="16"/>
      <c r="CI757" s="16"/>
      <c r="CJ757" s="16"/>
      <c r="CK757" s="16"/>
      <c r="CL757" s="16"/>
      <c r="CM757" s="16"/>
      <c r="CN757" s="16"/>
      <c r="CO757" s="16"/>
      <c r="CP757" s="16"/>
      <c r="CQ757" s="16"/>
      <c r="CR757" s="16"/>
      <c r="CS757" s="16"/>
      <c r="CT757" s="16"/>
      <c r="CU757" s="16"/>
      <c r="CV757" s="16"/>
      <c r="CW757" s="16"/>
      <c r="CX757" s="16"/>
      <c r="CY757" s="16"/>
      <c r="CZ757" s="16"/>
      <c r="DA757" s="16"/>
      <c r="DB757" s="16"/>
      <c r="DC757" s="16"/>
      <c r="DD757" s="16"/>
      <c r="DE757" s="16"/>
      <c r="DF757" s="16"/>
      <c r="DG757" s="16"/>
      <c r="DH757" s="16"/>
      <c r="DI757" s="16"/>
      <c r="DJ757" s="16"/>
      <c r="DK757" s="16"/>
      <c r="DL757" s="16"/>
      <c r="DM757" s="16"/>
      <c r="DN757" s="16"/>
      <c r="DO757" s="16"/>
      <c r="DP757" s="16"/>
      <c r="DQ757" s="16"/>
      <c r="DR757" s="16"/>
      <c r="DS757" s="16"/>
      <c r="DT757" s="16"/>
      <c r="DU757" s="16"/>
      <c r="DV757" s="16"/>
      <c r="DW757" s="16"/>
      <c r="DX757" s="16"/>
      <c r="DY757" s="16"/>
    </row>
    <row r="758" spans="1:129" s="27" customFormat="1" ht="16.5" x14ac:dyDescent="0.25">
      <c r="A758" s="51"/>
      <c r="B758" s="59" t="s">
        <v>605</v>
      </c>
      <c r="C758" s="53">
        <v>2017</v>
      </c>
      <c r="D758" s="54">
        <v>0.4</v>
      </c>
      <c r="E758" s="54">
        <v>60</v>
      </c>
      <c r="F758" s="55">
        <v>158</v>
      </c>
      <c r="G758" s="54">
        <v>91.441839999999999</v>
      </c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6"/>
      <c r="BE758" s="16"/>
      <c r="BF758" s="16"/>
      <c r="BG758" s="16"/>
      <c r="BH758" s="16"/>
      <c r="BI758" s="16"/>
      <c r="BJ758" s="16"/>
      <c r="BK758" s="16"/>
      <c r="BL758" s="16"/>
      <c r="BM758" s="16"/>
      <c r="BN758" s="16"/>
      <c r="BO758" s="16"/>
      <c r="BP758" s="16"/>
      <c r="BQ758" s="16"/>
      <c r="BR758" s="16"/>
      <c r="BS758" s="16"/>
      <c r="BT758" s="16"/>
      <c r="BU758" s="16"/>
      <c r="BV758" s="16"/>
      <c r="BW758" s="16"/>
      <c r="BX758" s="16"/>
      <c r="BY758" s="16"/>
      <c r="BZ758" s="16"/>
      <c r="CA758" s="16"/>
      <c r="CB758" s="16"/>
      <c r="CC758" s="16"/>
      <c r="CD758" s="16"/>
      <c r="CE758" s="16"/>
      <c r="CF758" s="16"/>
      <c r="CG758" s="16"/>
      <c r="CH758" s="16"/>
      <c r="CI758" s="16"/>
      <c r="CJ758" s="16"/>
      <c r="CK758" s="16"/>
      <c r="CL758" s="16"/>
      <c r="CM758" s="16"/>
      <c r="CN758" s="16"/>
      <c r="CO758" s="16"/>
      <c r="CP758" s="16"/>
      <c r="CQ758" s="16"/>
      <c r="CR758" s="16"/>
      <c r="CS758" s="16"/>
      <c r="CT758" s="16"/>
      <c r="CU758" s="16"/>
      <c r="CV758" s="16"/>
      <c r="CW758" s="16"/>
      <c r="CX758" s="16"/>
      <c r="CY758" s="16"/>
      <c r="CZ758" s="16"/>
      <c r="DA758" s="16"/>
      <c r="DB758" s="16"/>
      <c r="DC758" s="16"/>
      <c r="DD758" s="16"/>
      <c r="DE758" s="16"/>
      <c r="DF758" s="16"/>
      <c r="DG758" s="16"/>
      <c r="DH758" s="16"/>
      <c r="DI758" s="16"/>
      <c r="DJ758" s="16"/>
      <c r="DK758" s="16"/>
      <c r="DL758" s="16"/>
      <c r="DM758" s="16"/>
      <c r="DN758" s="16"/>
      <c r="DO758" s="16"/>
      <c r="DP758" s="16"/>
      <c r="DQ758" s="16"/>
      <c r="DR758" s="16"/>
      <c r="DS758" s="16"/>
      <c r="DT758" s="16"/>
      <c r="DU758" s="16"/>
      <c r="DV758" s="16"/>
      <c r="DW758" s="16"/>
      <c r="DX758" s="16"/>
      <c r="DY758" s="16"/>
    </row>
    <row r="759" spans="1:129" s="27" customFormat="1" ht="16.5" x14ac:dyDescent="0.25">
      <c r="A759" s="51"/>
      <c r="B759" s="59" t="s">
        <v>606</v>
      </c>
      <c r="C759" s="53">
        <v>2017</v>
      </c>
      <c r="D759" s="60">
        <v>0.4</v>
      </c>
      <c r="E759" s="54">
        <v>487</v>
      </c>
      <c r="F759" s="55">
        <v>158</v>
      </c>
      <c r="G759" s="54">
        <v>592.80376999999999</v>
      </c>
    </row>
    <row r="760" spans="1:129" s="27" customFormat="1" ht="16.5" x14ac:dyDescent="0.25">
      <c r="A760" s="51"/>
      <c r="B760" s="59" t="s">
        <v>607</v>
      </c>
      <c r="C760" s="53">
        <v>2017</v>
      </c>
      <c r="D760" s="60">
        <v>0.4</v>
      </c>
      <c r="E760" s="54">
        <f>275+534</f>
        <v>809</v>
      </c>
      <c r="F760" s="55">
        <v>158</v>
      </c>
      <c r="G760" s="54">
        <v>860.13133000000016</v>
      </c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6"/>
      <c r="BE760" s="16"/>
      <c r="BF760" s="16"/>
      <c r="BG760" s="16"/>
      <c r="BH760" s="16"/>
      <c r="BI760" s="16"/>
      <c r="BJ760" s="16"/>
      <c r="BK760" s="16"/>
      <c r="BL760" s="16"/>
      <c r="BM760" s="16"/>
      <c r="BN760" s="16"/>
      <c r="BO760" s="16"/>
      <c r="BP760" s="16"/>
      <c r="BQ760" s="16"/>
      <c r="BR760" s="16"/>
      <c r="BS760" s="16"/>
      <c r="BT760" s="16"/>
      <c r="BU760" s="16"/>
      <c r="BV760" s="16"/>
      <c r="BW760" s="16"/>
      <c r="BX760" s="16"/>
      <c r="BY760" s="16"/>
      <c r="BZ760" s="16"/>
      <c r="CA760" s="16"/>
      <c r="CB760" s="16"/>
      <c r="CC760" s="16"/>
      <c r="CD760" s="16"/>
      <c r="CE760" s="16"/>
      <c r="CF760" s="16"/>
      <c r="CG760" s="16"/>
      <c r="CH760" s="16"/>
      <c r="CI760" s="16"/>
      <c r="CJ760" s="16"/>
      <c r="CK760" s="16"/>
      <c r="CL760" s="16"/>
      <c r="CM760" s="16"/>
      <c r="CN760" s="16"/>
      <c r="CO760" s="16"/>
      <c r="CP760" s="16"/>
      <c r="CQ760" s="16"/>
      <c r="CR760" s="16"/>
      <c r="CS760" s="16"/>
      <c r="CT760" s="16"/>
      <c r="CU760" s="16"/>
      <c r="CV760" s="16"/>
      <c r="CW760" s="16"/>
      <c r="CX760" s="16"/>
      <c r="CY760" s="16"/>
      <c r="CZ760" s="16"/>
      <c r="DA760" s="16"/>
      <c r="DB760" s="16"/>
      <c r="DC760" s="16"/>
      <c r="DD760" s="16"/>
      <c r="DE760" s="16"/>
      <c r="DF760" s="16"/>
      <c r="DG760" s="16"/>
      <c r="DH760" s="16"/>
      <c r="DI760" s="16"/>
      <c r="DJ760" s="16"/>
      <c r="DK760" s="16"/>
      <c r="DL760" s="16"/>
      <c r="DM760" s="16"/>
      <c r="DN760" s="16"/>
      <c r="DO760" s="16"/>
      <c r="DP760" s="16"/>
      <c r="DQ760" s="16"/>
      <c r="DR760" s="16"/>
      <c r="DS760" s="16"/>
      <c r="DT760" s="16"/>
      <c r="DU760" s="16"/>
      <c r="DV760" s="16"/>
      <c r="DW760" s="16"/>
      <c r="DX760" s="16"/>
      <c r="DY760" s="16"/>
    </row>
    <row r="761" spans="1:129" s="27" customFormat="1" ht="16.5" x14ac:dyDescent="0.25">
      <c r="A761" s="51"/>
      <c r="B761" s="59" t="s">
        <v>608</v>
      </c>
      <c r="C761" s="53">
        <v>2017</v>
      </c>
      <c r="D761" s="60">
        <v>0.4</v>
      </c>
      <c r="E761" s="54">
        <v>173</v>
      </c>
      <c r="F761" s="55">
        <v>158</v>
      </c>
      <c r="G761" s="54">
        <v>163.81062</v>
      </c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  <c r="BF761" s="16"/>
      <c r="BG761" s="16"/>
      <c r="BH761" s="16"/>
      <c r="BI761" s="16"/>
      <c r="BJ761" s="16"/>
      <c r="BK761" s="16"/>
      <c r="BL761" s="16"/>
      <c r="BM761" s="16"/>
      <c r="BN761" s="16"/>
      <c r="BO761" s="16"/>
      <c r="BP761" s="16"/>
      <c r="BQ761" s="16"/>
      <c r="BR761" s="16"/>
      <c r="BS761" s="16"/>
      <c r="BT761" s="16"/>
      <c r="BU761" s="16"/>
      <c r="BV761" s="16"/>
      <c r="BW761" s="16"/>
      <c r="BX761" s="16"/>
      <c r="BY761" s="16"/>
      <c r="BZ761" s="16"/>
      <c r="CA761" s="16"/>
      <c r="CB761" s="16"/>
      <c r="CC761" s="16"/>
      <c r="CD761" s="16"/>
      <c r="CE761" s="16"/>
      <c r="CF761" s="16"/>
      <c r="CG761" s="16"/>
      <c r="CH761" s="16"/>
      <c r="CI761" s="16"/>
      <c r="CJ761" s="16"/>
      <c r="CK761" s="16"/>
      <c r="CL761" s="16"/>
      <c r="CM761" s="16"/>
      <c r="CN761" s="16"/>
      <c r="CO761" s="16"/>
      <c r="CP761" s="16"/>
      <c r="CQ761" s="16"/>
      <c r="CR761" s="16"/>
      <c r="CS761" s="16"/>
      <c r="CT761" s="16"/>
      <c r="CU761" s="16"/>
      <c r="CV761" s="16"/>
      <c r="CW761" s="16"/>
      <c r="CX761" s="16"/>
      <c r="CY761" s="16"/>
      <c r="CZ761" s="16"/>
      <c r="DA761" s="16"/>
      <c r="DB761" s="16"/>
      <c r="DC761" s="16"/>
      <c r="DD761" s="16"/>
      <c r="DE761" s="16"/>
      <c r="DF761" s="16"/>
      <c r="DG761" s="16"/>
      <c r="DH761" s="16"/>
      <c r="DI761" s="16"/>
      <c r="DJ761" s="16"/>
      <c r="DK761" s="16"/>
      <c r="DL761" s="16"/>
      <c r="DM761" s="16"/>
      <c r="DN761" s="16"/>
      <c r="DO761" s="16"/>
      <c r="DP761" s="16"/>
      <c r="DQ761" s="16"/>
      <c r="DR761" s="16"/>
      <c r="DS761" s="16"/>
      <c r="DT761" s="16"/>
      <c r="DU761" s="16"/>
      <c r="DV761" s="16"/>
      <c r="DW761" s="16"/>
      <c r="DX761" s="16"/>
      <c r="DY761" s="16"/>
    </row>
    <row r="762" spans="1:129" s="27" customFormat="1" ht="16.5" x14ac:dyDescent="0.25">
      <c r="A762" s="51"/>
      <c r="B762" s="59" t="s">
        <v>609</v>
      </c>
      <c r="C762" s="53">
        <v>2017</v>
      </c>
      <c r="D762" s="60">
        <v>0.4</v>
      </c>
      <c r="E762" s="54">
        <v>257</v>
      </c>
      <c r="F762" s="55">
        <v>158</v>
      </c>
      <c r="G762" s="54">
        <v>441.94522000000001</v>
      </c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  <c r="BF762" s="16"/>
      <c r="BG762" s="16"/>
      <c r="BH762" s="16"/>
      <c r="BI762" s="16"/>
      <c r="BJ762" s="16"/>
      <c r="BK762" s="16"/>
      <c r="BL762" s="16"/>
      <c r="BM762" s="16"/>
      <c r="BN762" s="16"/>
      <c r="BO762" s="16"/>
      <c r="BP762" s="16"/>
      <c r="BQ762" s="16"/>
      <c r="BR762" s="16"/>
      <c r="BS762" s="16"/>
      <c r="BT762" s="16"/>
      <c r="BU762" s="16"/>
      <c r="BV762" s="16"/>
      <c r="BW762" s="16"/>
      <c r="BX762" s="16"/>
      <c r="BY762" s="16"/>
      <c r="BZ762" s="16"/>
      <c r="CA762" s="16"/>
      <c r="CB762" s="16"/>
      <c r="CC762" s="16"/>
      <c r="CD762" s="16"/>
      <c r="CE762" s="16"/>
      <c r="CF762" s="16"/>
      <c r="CG762" s="16"/>
      <c r="CH762" s="16"/>
      <c r="CI762" s="16"/>
      <c r="CJ762" s="16"/>
      <c r="CK762" s="16"/>
      <c r="CL762" s="16"/>
      <c r="CM762" s="16"/>
      <c r="CN762" s="16"/>
      <c r="CO762" s="16"/>
      <c r="CP762" s="16"/>
      <c r="CQ762" s="16"/>
      <c r="CR762" s="16"/>
      <c r="CS762" s="16"/>
      <c r="CT762" s="16"/>
      <c r="CU762" s="16"/>
      <c r="CV762" s="16"/>
      <c r="CW762" s="16"/>
      <c r="CX762" s="16"/>
      <c r="CY762" s="16"/>
      <c r="CZ762" s="16"/>
      <c r="DA762" s="16"/>
      <c r="DB762" s="16"/>
      <c r="DC762" s="16"/>
      <c r="DD762" s="16"/>
      <c r="DE762" s="16"/>
      <c r="DF762" s="16"/>
      <c r="DG762" s="16"/>
      <c r="DH762" s="16"/>
      <c r="DI762" s="16"/>
      <c r="DJ762" s="16"/>
      <c r="DK762" s="16"/>
      <c r="DL762" s="16"/>
      <c r="DM762" s="16"/>
      <c r="DN762" s="16"/>
      <c r="DO762" s="16"/>
      <c r="DP762" s="16"/>
      <c r="DQ762" s="16"/>
      <c r="DR762" s="16"/>
      <c r="DS762" s="16"/>
      <c r="DT762" s="16"/>
      <c r="DU762" s="16"/>
      <c r="DV762" s="16"/>
      <c r="DW762" s="16"/>
      <c r="DX762" s="16"/>
      <c r="DY762" s="16"/>
    </row>
    <row r="763" spans="1:129" s="27" customFormat="1" ht="16.5" x14ac:dyDescent="0.25">
      <c r="A763" s="51"/>
      <c r="B763" s="59" t="s">
        <v>610</v>
      </c>
      <c r="C763" s="53">
        <v>2017</v>
      </c>
      <c r="D763" s="60">
        <v>0.4</v>
      </c>
      <c r="E763" s="54">
        <v>199</v>
      </c>
      <c r="F763" s="55">
        <v>158</v>
      </c>
      <c r="G763" s="54">
        <v>308.42116999999996</v>
      </c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  <c r="BF763" s="16"/>
      <c r="BG763" s="16"/>
      <c r="BH763" s="16"/>
      <c r="BI763" s="16"/>
      <c r="BJ763" s="16"/>
      <c r="BK763" s="16"/>
      <c r="BL763" s="16"/>
      <c r="BM763" s="16"/>
      <c r="BN763" s="16"/>
      <c r="BO763" s="16"/>
      <c r="BP763" s="16"/>
      <c r="BQ763" s="16"/>
      <c r="BR763" s="16"/>
      <c r="BS763" s="16"/>
      <c r="BT763" s="16"/>
      <c r="BU763" s="16"/>
      <c r="BV763" s="16"/>
      <c r="BW763" s="16"/>
      <c r="BX763" s="16"/>
      <c r="BY763" s="16"/>
      <c r="BZ763" s="16"/>
      <c r="CA763" s="16"/>
      <c r="CB763" s="16"/>
      <c r="CC763" s="16"/>
      <c r="CD763" s="16"/>
      <c r="CE763" s="16"/>
      <c r="CF763" s="16"/>
      <c r="CG763" s="16"/>
      <c r="CH763" s="16"/>
      <c r="CI763" s="16"/>
      <c r="CJ763" s="16"/>
      <c r="CK763" s="16"/>
      <c r="CL763" s="16"/>
      <c r="CM763" s="16"/>
      <c r="CN763" s="16"/>
      <c r="CO763" s="16"/>
      <c r="CP763" s="16"/>
      <c r="CQ763" s="16"/>
      <c r="CR763" s="16"/>
      <c r="CS763" s="16"/>
      <c r="CT763" s="16"/>
      <c r="CU763" s="16"/>
      <c r="CV763" s="16"/>
      <c r="CW763" s="16"/>
      <c r="CX763" s="16"/>
      <c r="CY763" s="16"/>
      <c r="CZ763" s="16"/>
      <c r="DA763" s="16"/>
      <c r="DB763" s="16"/>
      <c r="DC763" s="16"/>
      <c r="DD763" s="16"/>
      <c r="DE763" s="16"/>
      <c r="DF763" s="16"/>
      <c r="DG763" s="16"/>
      <c r="DH763" s="16"/>
      <c r="DI763" s="16"/>
      <c r="DJ763" s="16"/>
      <c r="DK763" s="16"/>
      <c r="DL763" s="16"/>
      <c r="DM763" s="16"/>
      <c r="DN763" s="16"/>
      <c r="DO763" s="16"/>
      <c r="DP763" s="16"/>
      <c r="DQ763" s="16"/>
      <c r="DR763" s="16"/>
      <c r="DS763" s="16"/>
      <c r="DT763" s="16"/>
      <c r="DU763" s="16"/>
      <c r="DV763" s="16"/>
      <c r="DW763" s="16"/>
      <c r="DX763" s="16"/>
      <c r="DY763" s="16"/>
    </row>
    <row r="764" spans="1:129" s="27" customFormat="1" ht="16.5" x14ac:dyDescent="0.25">
      <c r="A764" s="51"/>
      <c r="B764" s="59" t="s">
        <v>611</v>
      </c>
      <c r="C764" s="53">
        <v>2017</v>
      </c>
      <c r="D764" s="60">
        <v>0.4</v>
      </c>
      <c r="E764" s="54">
        <v>361</v>
      </c>
      <c r="F764" s="55">
        <v>158</v>
      </c>
      <c r="G764" s="54">
        <v>551.14253000000008</v>
      </c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6"/>
      <c r="BE764" s="16"/>
      <c r="BF764" s="16"/>
      <c r="BG764" s="16"/>
      <c r="BH764" s="16"/>
      <c r="BI764" s="16"/>
      <c r="BJ764" s="16"/>
      <c r="BK764" s="16"/>
      <c r="BL764" s="16"/>
      <c r="BM764" s="16"/>
      <c r="BN764" s="16"/>
      <c r="BO764" s="16"/>
      <c r="BP764" s="16"/>
      <c r="BQ764" s="16"/>
      <c r="BR764" s="16"/>
      <c r="BS764" s="16"/>
      <c r="BT764" s="16"/>
      <c r="BU764" s="16"/>
      <c r="BV764" s="16"/>
      <c r="BW764" s="16"/>
      <c r="BX764" s="16"/>
      <c r="BY764" s="16"/>
      <c r="BZ764" s="16"/>
      <c r="CA764" s="16"/>
      <c r="CB764" s="16"/>
      <c r="CC764" s="16"/>
      <c r="CD764" s="16"/>
      <c r="CE764" s="16"/>
      <c r="CF764" s="16"/>
      <c r="CG764" s="16"/>
      <c r="CH764" s="16"/>
      <c r="CI764" s="16"/>
      <c r="CJ764" s="16"/>
      <c r="CK764" s="16"/>
      <c r="CL764" s="16"/>
      <c r="CM764" s="16"/>
      <c r="CN764" s="16"/>
      <c r="CO764" s="16"/>
      <c r="CP764" s="16"/>
      <c r="CQ764" s="16"/>
      <c r="CR764" s="16"/>
      <c r="CS764" s="16"/>
      <c r="CT764" s="16"/>
      <c r="CU764" s="16"/>
      <c r="CV764" s="16"/>
      <c r="CW764" s="16"/>
      <c r="CX764" s="16"/>
      <c r="CY764" s="16"/>
      <c r="CZ764" s="16"/>
      <c r="DA764" s="16"/>
      <c r="DB764" s="16"/>
      <c r="DC764" s="16"/>
      <c r="DD764" s="16"/>
      <c r="DE764" s="16"/>
      <c r="DF764" s="16"/>
      <c r="DG764" s="16"/>
      <c r="DH764" s="16"/>
      <c r="DI764" s="16"/>
      <c r="DJ764" s="16"/>
      <c r="DK764" s="16"/>
      <c r="DL764" s="16"/>
      <c r="DM764" s="16"/>
      <c r="DN764" s="16"/>
      <c r="DO764" s="16"/>
      <c r="DP764" s="16"/>
      <c r="DQ764" s="16"/>
      <c r="DR764" s="16"/>
      <c r="DS764" s="16"/>
      <c r="DT764" s="16"/>
      <c r="DU764" s="16"/>
      <c r="DV764" s="16"/>
      <c r="DW764" s="16"/>
      <c r="DX764" s="16"/>
      <c r="DY764" s="16"/>
    </row>
    <row r="765" spans="1:129" s="27" customFormat="1" ht="16.5" x14ac:dyDescent="0.25">
      <c r="A765" s="51"/>
      <c r="B765" s="59" t="s">
        <v>612</v>
      </c>
      <c r="C765" s="53">
        <v>2017</v>
      </c>
      <c r="D765" s="60">
        <v>0.4</v>
      </c>
      <c r="E765" s="54">
        <v>90</v>
      </c>
      <c r="F765" s="55">
        <v>158</v>
      </c>
      <c r="G765" s="54">
        <v>108.85513</v>
      </c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6"/>
      <c r="BE765" s="16"/>
      <c r="BF765" s="16"/>
      <c r="BG765" s="16"/>
      <c r="BH765" s="16"/>
      <c r="BI765" s="16"/>
      <c r="BJ765" s="16"/>
      <c r="BK765" s="16"/>
      <c r="BL765" s="16"/>
      <c r="BM765" s="16"/>
      <c r="BN765" s="16"/>
      <c r="BO765" s="16"/>
      <c r="BP765" s="16"/>
      <c r="BQ765" s="16"/>
      <c r="BR765" s="16"/>
      <c r="BS765" s="16"/>
      <c r="BT765" s="16"/>
      <c r="BU765" s="16"/>
      <c r="BV765" s="16"/>
      <c r="BW765" s="16"/>
      <c r="BX765" s="16"/>
      <c r="BY765" s="16"/>
      <c r="BZ765" s="16"/>
      <c r="CA765" s="16"/>
      <c r="CB765" s="16"/>
      <c r="CC765" s="16"/>
      <c r="CD765" s="16"/>
      <c r="CE765" s="16"/>
      <c r="CF765" s="16"/>
      <c r="CG765" s="16"/>
      <c r="CH765" s="16"/>
      <c r="CI765" s="16"/>
      <c r="CJ765" s="16"/>
      <c r="CK765" s="16"/>
      <c r="CL765" s="16"/>
      <c r="CM765" s="16"/>
      <c r="CN765" s="16"/>
      <c r="CO765" s="16"/>
      <c r="CP765" s="16"/>
      <c r="CQ765" s="16"/>
      <c r="CR765" s="16"/>
      <c r="CS765" s="16"/>
      <c r="CT765" s="16"/>
      <c r="CU765" s="16"/>
      <c r="CV765" s="16"/>
      <c r="CW765" s="16"/>
      <c r="CX765" s="16"/>
      <c r="CY765" s="16"/>
      <c r="CZ765" s="16"/>
      <c r="DA765" s="16"/>
      <c r="DB765" s="16"/>
      <c r="DC765" s="16"/>
      <c r="DD765" s="16"/>
      <c r="DE765" s="16"/>
      <c r="DF765" s="16"/>
      <c r="DG765" s="16"/>
      <c r="DH765" s="16"/>
      <c r="DI765" s="16"/>
      <c r="DJ765" s="16"/>
      <c r="DK765" s="16"/>
      <c r="DL765" s="16"/>
      <c r="DM765" s="16"/>
      <c r="DN765" s="16"/>
      <c r="DO765" s="16"/>
      <c r="DP765" s="16"/>
      <c r="DQ765" s="16"/>
      <c r="DR765" s="16"/>
      <c r="DS765" s="16"/>
      <c r="DT765" s="16"/>
      <c r="DU765" s="16"/>
      <c r="DV765" s="16"/>
      <c r="DW765" s="16"/>
      <c r="DX765" s="16"/>
      <c r="DY765" s="16"/>
    </row>
    <row r="766" spans="1:129" s="27" customFormat="1" ht="16.5" x14ac:dyDescent="0.25">
      <c r="A766" s="51"/>
      <c r="B766" s="59" t="s">
        <v>613</v>
      </c>
      <c r="C766" s="53">
        <v>2017</v>
      </c>
      <c r="D766" s="60">
        <v>0.4</v>
      </c>
      <c r="E766" s="54">
        <v>32</v>
      </c>
      <c r="F766" s="55">
        <v>158</v>
      </c>
      <c r="G766" s="54">
        <v>47.960949999999997</v>
      </c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6"/>
      <c r="BE766" s="16"/>
      <c r="BF766" s="16"/>
      <c r="BG766" s="16"/>
      <c r="BH766" s="16"/>
      <c r="BI766" s="16"/>
      <c r="BJ766" s="16"/>
      <c r="BK766" s="16"/>
      <c r="BL766" s="16"/>
      <c r="BM766" s="16"/>
      <c r="BN766" s="16"/>
      <c r="BO766" s="16"/>
      <c r="BP766" s="16"/>
      <c r="BQ766" s="16"/>
      <c r="BR766" s="16"/>
      <c r="BS766" s="16"/>
      <c r="BT766" s="16"/>
      <c r="BU766" s="16"/>
      <c r="BV766" s="16"/>
      <c r="BW766" s="16"/>
      <c r="BX766" s="16"/>
      <c r="BY766" s="16"/>
      <c r="BZ766" s="16"/>
      <c r="CA766" s="16"/>
      <c r="CB766" s="16"/>
      <c r="CC766" s="16"/>
      <c r="CD766" s="16"/>
      <c r="CE766" s="16"/>
      <c r="CF766" s="16"/>
      <c r="CG766" s="16"/>
      <c r="CH766" s="16"/>
      <c r="CI766" s="16"/>
      <c r="CJ766" s="16"/>
      <c r="CK766" s="16"/>
      <c r="CL766" s="16"/>
      <c r="CM766" s="16"/>
      <c r="CN766" s="16"/>
      <c r="CO766" s="16"/>
      <c r="CP766" s="16"/>
      <c r="CQ766" s="16"/>
      <c r="CR766" s="16"/>
      <c r="CS766" s="16"/>
      <c r="CT766" s="16"/>
      <c r="CU766" s="16"/>
      <c r="CV766" s="16"/>
      <c r="CW766" s="16"/>
      <c r="CX766" s="16"/>
      <c r="CY766" s="16"/>
      <c r="CZ766" s="16"/>
      <c r="DA766" s="16"/>
      <c r="DB766" s="16"/>
      <c r="DC766" s="16"/>
      <c r="DD766" s="16"/>
      <c r="DE766" s="16"/>
      <c r="DF766" s="16"/>
      <c r="DG766" s="16"/>
      <c r="DH766" s="16"/>
      <c r="DI766" s="16"/>
      <c r="DJ766" s="16"/>
      <c r="DK766" s="16"/>
      <c r="DL766" s="16"/>
      <c r="DM766" s="16"/>
      <c r="DN766" s="16"/>
      <c r="DO766" s="16"/>
      <c r="DP766" s="16"/>
      <c r="DQ766" s="16"/>
      <c r="DR766" s="16"/>
      <c r="DS766" s="16"/>
      <c r="DT766" s="16"/>
      <c r="DU766" s="16"/>
      <c r="DV766" s="16"/>
      <c r="DW766" s="16"/>
      <c r="DX766" s="16"/>
      <c r="DY766" s="16"/>
    </row>
    <row r="767" spans="1:129" s="27" customFormat="1" ht="16.5" x14ac:dyDescent="0.25">
      <c r="A767" s="51"/>
      <c r="B767" s="59" t="s">
        <v>2182</v>
      </c>
      <c r="C767" s="53">
        <v>2018</v>
      </c>
      <c r="D767" s="60">
        <v>10</v>
      </c>
      <c r="E767" s="54">
        <v>7</v>
      </c>
      <c r="F767" s="55">
        <v>5353</v>
      </c>
      <c r="G767" s="54">
        <v>18.779820000000001</v>
      </c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6"/>
      <c r="BE767" s="16"/>
      <c r="BF767" s="16"/>
      <c r="BG767" s="16"/>
      <c r="BH767" s="16"/>
      <c r="BI767" s="16"/>
      <c r="BJ767" s="16"/>
      <c r="BK767" s="16"/>
      <c r="BL767" s="16"/>
      <c r="BM767" s="16"/>
      <c r="BN767" s="16"/>
      <c r="BO767" s="16"/>
      <c r="BP767" s="16"/>
      <c r="BQ767" s="16"/>
      <c r="BR767" s="16"/>
      <c r="BS767" s="16"/>
      <c r="BT767" s="16"/>
      <c r="BU767" s="16"/>
      <c r="BV767" s="16"/>
      <c r="BW767" s="16"/>
      <c r="BX767" s="16"/>
      <c r="BY767" s="16"/>
      <c r="BZ767" s="16"/>
      <c r="CA767" s="16"/>
      <c r="CB767" s="16"/>
      <c r="CC767" s="16"/>
      <c r="CD767" s="16"/>
      <c r="CE767" s="16"/>
      <c r="CF767" s="16"/>
      <c r="CG767" s="16"/>
      <c r="CH767" s="16"/>
      <c r="CI767" s="16"/>
      <c r="CJ767" s="16"/>
      <c r="CK767" s="16"/>
      <c r="CL767" s="16"/>
      <c r="CM767" s="16"/>
      <c r="CN767" s="16"/>
      <c r="CO767" s="16"/>
      <c r="CP767" s="16"/>
      <c r="CQ767" s="16"/>
      <c r="CR767" s="16"/>
      <c r="CS767" s="16"/>
      <c r="CT767" s="16"/>
      <c r="CU767" s="16"/>
      <c r="CV767" s="16"/>
      <c r="CW767" s="16"/>
      <c r="CX767" s="16"/>
      <c r="CY767" s="16"/>
      <c r="CZ767" s="16"/>
      <c r="DA767" s="16"/>
      <c r="DB767" s="16"/>
      <c r="DC767" s="16"/>
      <c r="DD767" s="16"/>
      <c r="DE767" s="16"/>
      <c r="DF767" s="16"/>
      <c r="DG767" s="16"/>
      <c r="DH767" s="16"/>
      <c r="DI767" s="16"/>
      <c r="DJ767" s="16"/>
      <c r="DK767" s="16"/>
      <c r="DL767" s="16"/>
      <c r="DM767" s="16"/>
      <c r="DN767" s="16"/>
      <c r="DO767" s="16"/>
      <c r="DP767" s="16"/>
      <c r="DQ767" s="16"/>
      <c r="DR767" s="16"/>
      <c r="DS767" s="16"/>
      <c r="DT767" s="16"/>
      <c r="DU767" s="16"/>
      <c r="DV767" s="16"/>
      <c r="DW767" s="16"/>
      <c r="DX767" s="16"/>
      <c r="DY767" s="16"/>
    </row>
    <row r="768" spans="1:129" s="27" customFormat="1" ht="16.5" x14ac:dyDescent="0.25">
      <c r="A768" s="51"/>
      <c r="B768" s="59" t="s">
        <v>2183</v>
      </c>
      <c r="C768" s="53">
        <v>2018</v>
      </c>
      <c r="D768" s="60">
        <v>0.4</v>
      </c>
      <c r="E768" s="54">
        <v>271</v>
      </c>
      <c r="F768" s="55">
        <v>158</v>
      </c>
      <c r="G768" s="54">
        <v>400.30639000000002</v>
      </c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6"/>
      <c r="BG768" s="16"/>
      <c r="BH768" s="16"/>
      <c r="BI768" s="16"/>
      <c r="BJ768" s="16"/>
      <c r="BK768" s="16"/>
      <c r="BL768" s="16"/>
      <c r="BM768" s="16"/>
      <c r="BN768" s="16"/>
      <c r="BO768" s="16"/>
      <c r="BP768" s="16"/>
      <c r="BQ768" s="16"/>
      <c r="BR768" s="16"/>
      <c r="BS768" s="16"/>
      <c r="BT768" s="16"/>
      <c r="BU768" s="16"/>
      <c r="BV768" s="16"/>
      <c r="BW768" s="16"/>
      <c r="BX768" s="16"/>
      <c r="BY768" s="16"/>
      <c r="BZ768" s="16"/>
      <c r="CA768" s="16"/>
      <c r="CB768" s="16"/>
      <c r="CC768" s="16"/>
      <c r="CD768" s="16"/>
      <c r="CE768" s="16"/>
      <c r="CF768" s="16"/>
      <c r="CG768" s="16"/>
      <c r="CH768" s="16"/>
      <c r="CI768" s="16"/>
      <c r="CJ768" s="16"/>
      <c r="CK768" s="16"/>
      <c r="CL768" s="16"/>
      <c r="CM768" s="16"/>
      <c r="CN768" s="16"/>
      <c r="CO768" s="16"/>
      <c r="CP768" s="16"/>
      <c r="CQ768" s="16"/>
      <c r="CR768" s="16"/>
      <c r="CS768" s="16"/>
      <c r="CT768" s="16"/>
      <c r="CU768" s="16"/>
      <c r="CV768" s="16"/>
      <c r="CW768" s="16"/>
      <c r="CX768" s="16"/>
      <c r="CY768" s="16"/>
      <c r="CZ768" s="16"/>
      <c r="DA768" s="16"/>
      <c r="DB768" s="16"/>
      <c r="DC768" s="16"/>
      <c r="DD768" s="16"/>
      <c r="DE768" s="16"/>
      <c r="DF768" s="16"/>
      <c r="DG768" s="16"/>
      <c r="DH768" s="16"/>
      <c r="DI768" s="16"/>
      <c r="DJ768" s="16"/>
      <c r="DK768" s="16"/>
      <c r="DL768" s="16"/>
      <c r="DM768" s="16"/>
      <c r="DN768" s="16"/>
      <c r="DO768" s="16"/>
      <c r="DP768" s="16"/>
      <c r="DQ768" s="16"/>
      <c r="DR768" s="16"/>
      <c r="DS768" s="16"/>
      <c r="DT768" s="16"/>
      <c r="DU768" s="16"/>
      <c r="DV768" s="16"/>
      <c r="DW768" s="16"/>
      <c r="DX768" s="16"/>
      <c r="DY768" s="16"/>
    </row>
    <row r="769" spans="1:129" s="27" customFormat="1" ht="16.5" x14ac:dyDescent="0.25">
      <c r="A769" s="51"/>
      <c r="B769" s="59" t="s">
        <v>2184</v>
      </c>
      <c r="C769" s="53">
        <v>2018</v>
      </c>
      <c r="D769" s="60">
        <v>0.4</v>
      </c>
      <c r="E769" s="54">
        <v>27</v>
      </c>
      <c r="F769" s="55">
        <v>158</v>
      </c>
      <c r="G769" s="54">
        <v>83.006630000000001</v>
      </c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  <c r="BF769" s="16"/>
      <c r="BG769" s="16"/>
      <c r="BH769" s="16"/>
      <c r="BI769" s="16"/>
      <c r="BJ769" s="16"/>
      <c r="BK769" s="16"/>
      <c r="BL769" s="16"/>
      <c r="BM769" s="16"/>
      <c r="BN769" s="16"/>
      <c r="BO769" s="16"/>
      <c r="BP769" s="16"/>
      <c r="BQ769" s="16"/>
      <c r="BR769" s="16"/>
      <c r="BS769" s="16"/>
      <c r="BT769" s="16"/>
      <c r="BU769" s="16"/>
      <c r="BV769" s="16"/>
      <c r="BW769" s="16"/>
      <c r="BX769" s="16"/>
      <c r="BY769" s="16"/>
      <c r="BZ769" s="16"/>
      <c r="CA769" s="16"/>
      <c r="CB769" s="16"/>
      <c r="CC769" s="16"/>
      <c r="CD769" s="16"/>
      <c r="CE769" s="16"/>
      <c r="CF769" s="16"/>
      <c r="CG769" s="16"/>
      <c r="CH769" s="16"/>
      <c r="CI769" s="16"/>
      <c r="CJ769" s="16"/>
      <c r="CK769" s="16"/>
      <c r="CL769" s="16"/>
      <c r="CM769" s="16"/>
      <c r="CN769" s="16"/>
      <c r="CO769" s="16"/>
      <c r="CP769" s="16"/>
      <c r="CQ769" s="16"/>
      <c r="CR769" s="16"/>
      <c r="CS769" s="16"/>
      <c r="CT769" s="16"/>
      <c r="CU769" s="16"/>
      <c r="CV769" s="16"/>
      <c r="CW769" s="16"/>
      <c r="CX769" s="16"/>
      <c r="CY769" s="16"/>
      <c r="CZ769" s="16"/>
      <c r="DA769" s="16"/>
      <c r="DB769" s="16"/>
      <c r="DC769" s="16"/>
      <c r="DD769" s="16"/>
      <c r="DE769" s="16"/>
      <c r="DF769" s="16"/>
      <c r="DG769" s="16"/>
      <c r="DH769" s="16"/>
      <c r="DI769" s="16"/>
      <c r="DJ769" s="16"/>
      <c r="DK769" s="16"/>
      <c r="DL769" s="16"/>
      <c r="DM769" s="16"/>
      <c r="DN769" s="16"/>
      <c r="DO769" s="16"/>
      <c r="DP769" s="16"/>
      <c r="DQ769" s="16"/>
      <c r="DR769" s="16"/>
      <c r="DS769" s="16"/>
      <c r="DT769" s="16"/>
      <c r="DU769" s="16"/>
      <c r="DV769" s="16"/>
      <c r="DW769" s="16"/>
      <c r="DX769" s="16"/>
      <c r="DY769" s="16"/>
    </row>
    <row r="770" spans="1:129" s="27" customFormat="1" ht="16.5" x14ac:dyDescent="0.25">
      <c r="A770" s="51"/>
      <c r="B770" s="59" t="s">
        <v>2185</v>
      </c>
      <c r="C770" s="53">
        <v>2018</v>
      </c>
      <c r="D770" s="60">
        <v>0.4</v>
      </c>
      <c r="E770" s="54">
        <v>49</v>
      </c>
      <c r="F770" s="55">
        <v>158</v>
      </c>
      <c r="G770" s="54">
        <v>93.397210000000001</v>
      </c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  <c r="BF770" s="16"/>
      <c r="BG770" s="16"/>
      <c r="BH770" s="16"/>
      <c r="BI770" s="16"/>
      <c r="BJ770" s="16"/>
      <c r="BK770" s="16"/>
      <c r="BL770" s="16"/>
      <c r="BM770" s="16"/>
      <c r="BN770" s="16"/>
      <c r="BO770" s="16"/>
      <c r="BP770" s="16"/>
      <c r="BQ770" s="16"/>
      <c r="BR770" s="16"/>
      <c r="BS770" s="16"/>
      <c r="BT770" s="16"/>
      <c r="BU770" s="16"/>
      <c r="BV770" s="16"/>
      <c r="BW770" s="16"/>
      <c r="BX770" s="16"/>
      <c r="BY770" s="16"/>
      <c r="BZ770" s="16"/>
      <c r="CA770" s="16"/>
      <c r="CB770" s="16"/>
      <c r="CC770" s="16"/>
      <c r="CD770" s="16"/>
      <c r="CE770" s="16"/>
      <c r="CF770" s="16"/>
      <c r="CG770" s="16"/>
      <c r="CH770" s="16"/>
      <c r="CI770" s="16"/>
      <c r="CJ770" s="16"/>
      <c r="CK770" s="16"/>
      <c r="CL770" s="16"/>
      <c r="CM770" s="16"/>
      <c r="CN770" s="16"/>
      <c r="CO770" s="16"/>
      <c r="CP770" s="16"/>
      <c r="CQ770" s="16"/>
      <c r="CR770" s="16"/>
      <c r="CS770" s="16"/>
      <c r="CT770" s="16"/>
      <c r="CU770" s="16"/>
      <c r="CV770" s="16"/>
      <c r="CW770" s="16"/>
      <c r="CX770" s="16"/>
      <c r="CY770" s="16"/>
      <c r="CZ770" s="16"/>
      <c r="DA770" s="16"/>
      <c r="DB770" s="16"/>
      <c r="DC770" s="16"/>
      <c r="DD770" s="16"/>
      <c r="DE770" s="16"/>
      <c r="DF770" s="16"/>
      <c r="DG770" s="16"/>
      <c r="DH770" s="16"/>
      <c r="DI770" s="16"/>
      <c r="DJ770" s="16"/>
      <c r="DK770" s="16"/>
      <c r="DL770" s="16"/>
      <c r="DM770" s="16"/>
      <c r="DN770" s="16"/>
      <c r="DO770" s="16"/>
      <c r="DP770" s="16"/>
      <c r="DQ770" s="16"/>
      <c r="DR770" s="16"/>
      <c r="DS770" s="16"/>
      <c r="DT770" s="16"/>
      <c r="DU770" s="16"/>
      <c r="DV770" s="16"/>
      <c r="DW770" s="16"/>
      <c r="DX770" s="16"/>
      <c r="DY770" s="16"/>
    </row>
    <row r="771" spans="1:129" s="27" customFormat="1" ht="16.5" x14ac:dyDescent="0.25">
      <c r="A771" s="51"/>
      <c r="B771" s="59" t="s">
        <v>2186</v>
      </c>
      <c r="C771" s="53">
        <v>2018</v>
      </c>
      <c r="D771" s="60">
        <v>0.4</v>
      </c>
      <c r="E771" s="54">
        <v>390</v>
      </c>
      <c r="F771" s="55">
        <v>158</v>
      </c>
      <c r="G771" s="54">
        <v>349.22507000000002</v>
      </c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  <c r="BF771" s="16"/>
      <c r="BG771" s="16"/>
      <c r="BH771" s="16"/>
      <c r="BI771" s="16"/>
      <c r="BJ771" s="16"/>
      <c r="BK771" s="16"/>
      <c r="BL771" s="16"/>
      <c r="BM771" s="16"/>
      <c r="BN771" s="16"/>
      <c r="BO771" s="16"/>
      <c r="BP771" s="16"/>
      <c r="BQ771" s="16"/>
      <c r="BR771" s="16"/>
      <c r="BS771" s="16"/>
      <c r="BT771" s="16"/>
      <c r="BU771" s="16"/>
      <c r="BV771" s="16"/>
      <c r="BW771" s="16"/>
      <c r="BX771" s="16"/>
      <c r="BY771" s="16"/>
      <c r="BZ771" s="16"/>
      <c r="CA771" s="16"/>
      <c r="CB771" s="16"/>
      <c r="CC771" s="16"/>
      <c r="CD771" s="16"/>
      <c r="CE771" s="16"/>
      <c r="CF771" s="16"/>
      <c r="CG771" s="16"/>
      <c r="CH771" s="16"/>
      <c r="CI771" s="16"/>
      <c r="CJ771" s="16"/>
      <c r="CK771" s="16"/>
      <c r="CL771" s="16"/>
      <c r="CM771" s="16"/>
      <c r="CN771" s="16"/>
      <c r="CO771" s="16"/>
      <c r="CP771" s="16"/>
      <c r="CQ771" s="16"/>
      <c r="CR771" s="16"/>
      <c r="CS771" s="16"/>
      <c r="CT771" s="16"/>
      <c r="CU771" s="16"/>
      <c r="CV771" s="16"/>
      <c r="CW771" s="16"/>
      <c r="CX771" s="16"/>
      <c r="CY771" s="16"/>
      <c r="CZ771" s="16"/>
      <c r="DA771" s="16"/>
      <c r="DB771" s="16"/>
      <c r="DC771" s="16"/>
      <c r="DD771" s="16"/>
      <c r="DE771" s="16"/>
      <c r="DF771" s="16"/>
      <c r="DG771" s="16"/>
      <c r="DH771" s="16"/>
      <c r="DI771" s="16"/>
      <c r="DJ771" s="16"/>
      <c r="DK771" s="16"/>
      <c r="DL771" s="16"/>
      <c r="DM771" s="16"/>
      <c r="DN771" s="16"/>
      <c r="DO771" s="16"/>
      <c r="DP771" s="16"/>
      <c r="DQ771" s="16"/>
      <c r="DR771" s="16"/>
      <c r="DS771" s="16"/>
      <c r="DT771" s="16"/>
      <c r="DU771" s="16"/>
      <c r="DV771" s="16"/>
      <c r="DW771" s="16"/>
      <c r="DX771" s="16"/>
      <c r="DY771" s="16"/>
    </row>
    <row r="772" spans="1:129" s="27" customFormat="1" ht="16.5" x14ac:dyDescent="0.25">
      <c r="A772" s="51"/>
      <c r="B772" s="59" t="s">
        <v>2187</v>
      </c>
      <c r="C772" s="53">
        <v>2018</v>
      </c>
      <c r="D772" s="60">
        <v>0.4</v>
      </c>
      <c r="E772" s="54">
        <v>8</v>
      </c>
      <c r="F772" s="55">
        <v>158</v>
      </c>
      <c r="G772" s="54">
        <v>70.632019999999997</v>
      </c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  <c r="BF772" s="16"/>
      <c r="BG772" s="16"/>
      <c r="BH772" s="16"/>
      <c r="BI772" s="16"/>
      <c r="BJ772" s="16"/>
      <c r="BK772" s="16"/>
      <c r="BL772" s="16"/>
      <c r="BM772" s="16"/>
      <c r="BN772" s="16"/>
      <c r="BO772" s="16"/>
      <c r="BP772" s="16"/>
      <c r="BQ772" s="16"/>
      <c r="BR772" s="16"/>
      <c r="BS772" s="16"/>
      <c r="BT772" s="16"/>
      <c r="BU772" s="16"/>
      <c r="BV772" s="16"/>
      <c r="BW772" s="16"/>
      <c r="BX772" s="16"/>
      <c r="BY772" s="16"/>
      <c r="BZ772" s="16"/>
      <c r="CA772" s="16"/>
      <c r="CB772" s="16"/>
      <c r="CC772" s="16"/>
      <c r="CD772" s="16"/>
      <c r="CE772" s="16"/>
      <c r="CF772" s="16"/>
      <c r="CG772" s="16"/>
      <c r="CH772" s="16"/>
      <c r="CI772" s="16"/>
      <c r="CJ772" s="16"/>
      <c r="CK772" s="16"/>
      <c r="CL772" s="16"/>
      <c r="CM772" s="16"/>
      <c r="CN772" s="16"/>
      <c r="CO772" s="16"/>
      <c r="CP772" s="16"/>
      <c r="CQ772" s="16"/>
      <c r="CR772" s="16"/>
      <c r="CS772" s="16"/>
      <c r="CT772" s="16"/>
      <c r="CU772" s="16"/>
      <c r="CV772" s="16"/>
      <c r="CW772" s="16"/>
      <c r="CX772" s="16"/>
      <c r="CY772" s="16"/>
      <c r="CZ772" s="16"/>
      <c r="DA772" s="16"/>
      <c r="DB772" s="16"/>
      <c r="DC772" s="16"/>
      <c r="DD772" s="16"/>
      <c r="DE772" s="16"/>
      <c r="DF772" s="16"/>
      <c r="DG772" s="16"/>
      <c r="DH772" s="16"/>
      <c r="DI772" s="16"/>
      <c r="DJ772" s="16"/>
      <c r="DK772" s="16"/>
      <c r="DL772" s="16"/>
      <c r="DM772" s="16"/>
      <c r="DN772" s="16"/>
      <c r="DO772" s="16"/>
      <c r="DP772" s="16"/>
      <c r="DQ772" s="16"/>
      <c r="DR772" s="16"/>
      <c r="DS772" s="16"/>
      <c r="DT772" s="16"/>
      <c r="DU772" s="16"/>
      <c r="DV772" s="16"/>
      <c r="DW772" s="16"/>
      <c r="DX772" s="16"/>
      <c r="DY772" s="16"/>
    </row>
    <row r="773" spans="1:129" s="27" customFormat="1" ht="16.5" x14ac:dyDescent="0.25">
      <c r="A773" s="51"/>
      <c r="B773" s="59" t="s">
        <v>2188</v>
      </c>
      <c r="C773" s="53">
        <v>2018</v>
      </c>
      <c r="D773" s="60">
        <v>10</v>
      </c>
      <c r="E773" s="54">
        <v>12</v>
      </c>
      <c r="F773" s="55">
        <v>5353</v>
      </c>
      <c r="G773" s="54">
        <v>61.120230000000006</v>
      </c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  <c r="BF773" s="16"/>
      <c r="BG773" s="16"/>
      <c r="BH773" s="16"/>
      <c r="BI773" s="16"/>
      <c r="BJ773" s="16"/>
      <c r="BK773" s="16"/>
      <c r="BL773" s="16"/>
      <c r="BM773" s="16"/>
      <c r="BN773" s="16"/>
      <c r="BO773" s="16"/>
      <c r="BP773" s="16"/>
      <c r="BQ773" s="16"/>
      <c r="BR773" s="16"/>
      <c r="BS773" s="16"/>
      <c r="BT773" s="16"/>
      <c r="BU773" s="16"/>
      <c r="BV773" s="16"/>
      <c r="BW773" s="16"/>
      <c r="BX773" s="16"/>
      <c r="BY773" s="16"/>
      <c r="BZ773" s="16"/>
      <c r="CA773" s="16"/>
      <c r="CB773" s="16"/>
      <c r="CC773" s="16"/>
      <c r="CD773" s="16"/>
      <c r="CE773" s="16"/>
      <c r="CF773" s="16"/>
      <c r="CG773" s="16"/>
      <c r="CH773" s="16"/>
      <c r="CI773" s="16"/>
      <c r="CJ773" s="16"/>
      <c r="CK773" s="16"/>
      <c r="CL773" s="16"/>
      <c r="CM773" s="16"/>
      <c r="CN773" s="16"/>
      <c r="CO773" s="16"/>
      <c r="CP773" s="16"/>
      <c r="CQ773" s="16"/>
      <c r="CR773" s="16"/>
      <c r="CS773" s="16"/>
      <c r="CT773" s="16"/>
      <c r="CU773" s="16"/>
      <c r="CV773" s="16"/>
      <c r="CW773" s="16"/>
      <c r="CX773" s="16"/>
      <c r="CY773" s="16"/>
      <c r="CZ773" s="16"/>
      <c r="DA773" s="16"/>
      <c r="DB773" s="16"/>
      <c r="DC773" s="16"/>
      <c r="DD773" s="16"/>
      <c r="DE773" s="16"/>
      <c r="DF773" s="16"/>
      <c r="DG773" s="16"/>
      <c r="DH773" s="16"/>
      <c r="DI773" s="16"/>
      <c r="DJ773" s="16"/>
      <c r="DK773" s="16"/>
      <c r="DL773" s="16"/>
      <c r="DM773" s="16"/>
      <c r="DN773" s="16"/>
      <c r="DO773" s="16"/>
      <c r="DP773" s="16"/>
      <c r="DQ773" s="16"/>
      <c r="DR773" s="16"/>
      <c r="DS773" s="16"/>
      <c r="DT773" s="16"/>
      <c r="DU773" s="16"/>
      <c r="DV773" s="16"/>
      <c r="DW773" s="16"/>
      <c r="DX773" s="16"/>
      <c r="DY773" s="16"/>
    </row>
    <row r="774" spans="1:129" s="27" customFormat="1" ht="16.5" x14ac:dyDescent="0.25">
      <c r="A774" s="51"/>
      <c r="B774" s="59" t="s">
        <v>2189</v>
      </c>
      <c r="C774" s="53">
        <v>2018</v>
      </c>
      <c r="D774" s="60">
        <v>0.4</v>
      </c>
      <c r="E774" s="54">
        <v>625</v>
      </c>
      <c r="F774" s="55">
        <v>158</v>
      </c>
      <c r="G774" s="54">
        <v>625.69994999999994</v>
      </c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6"/>
      <c r="BG774" s="16"/>
      <c r="BH774" s="16"/>
      <c r="BI774" s="16"/>
      <c r="BJ774" s="16"/>
      <c r="BK774" s="16"/>
      <c r="BL774" s="16"/>
      <c r="BM774" s="16"/>
      <c r="BN774" s="16"/>
      <c r="BO774" s="16"/>
      <c r="BP774" s="16"/>
      <c r="BQ774" s="16"/>
      <c r="BR774" s="16"/>
      <c r="BS774" s="16"/>
      <c r="BT774" s="16"/>
      <c r="BU774" s="16"/>
      <c r="BV774" s="16"/>
      <c r="BW774" s="16"/>
      <c r="BX774" s="16"/>
      <c r="BY774" s="16"/>
      <c r="BZ774" s="16"/>
      <c r="CA774" s="16"/>
      <c r="CB774" s="16"/>
      <c r="CC774" s="16"/>
      <c r="CD774" s="16"/>
      <c r="CE774" s="16"/>
      <c r="CF774" s="16"/>
      <c r="CG774" s="16"/>
      <c r="CH774" s="16"/>
      <c r="CI774" s="16"/>
      <c r="CJ774" s="16"/>
      <c r="CK774" s="16"/>
      <c r="CL774" s="16"/>
      <c r="CM774" s="16"/>
      <c r="CN774" s="16"/>
      <c r="CO774" s="16"/>
      <c r="CP774" s="16"/>
      <c r="CQ774" s="16"/>
      <c r="CR774" s="16"/>
      <c r="CS774" s="16"/>
      <c r="CT774" s="16"/>
      <c r="CU774" s="16"/>
      <c r="CV774" s="16"/>
      <c r="CW774" s="16"/>
      <c r="CX774" s="16"/>
      <c r="CY774" s="16"/>
      <c r="CZ774" s="16"/>
      <c r="DA774" s="16"/>
      <c r="DB774" s="16"/>
      <c r="DC774" s="16"/>
      <c r="DD774" s="16"/>
      <c r="DE774" s="16"/>
      <c r="DF774" s="16"/>
      <c r="DG774" s="16"/>
      <c r="DH774" s="16"/>
      <c r="DI774" s="16"/>
      <c r="DJ774" s="16"/>
      <c r="DK774" s="16"/>
      <c r="DL774" s="16"/>
      <c r="DM774" s="16"/>
      <c r="DN774" s="16"/>
      <c r="DO774" s="16"/>
      <c r="DP774" s="16"/>
      <c r="DQ774" s="16"/>
      <c r="DR774" s="16"/>
      <c r="DS774" s="16"/>
      <c r="DT774" s="16"/>
      <c r="DU774" s="16"/>
      <c r="DV774" s="16"/>
      <c r="DW774" s="16"/>
      <c r="DX774" s="16"/>
      <c r="DY774" s="16"/>
    </row>
    <row r="775" spans="1:129" s="27" customFormat="1" ht="16.5" x14ac:dyDescent="0.25">
      <c r="A775" s="51"/>
      <c r="B775" s="59" t="s">
        <v>2190</v>
      </c>
      <c r="C775" s="53">
        <v>2018</v>
      </c>
      <c r="D775" s="60">
        <v>0.4</v>
      </c>
      <c r="E775" s="54">
        <v>106</v>
      </c>
      <c r="F775" s="55">
        <v>158</v>
      </c>
      <c r="G775" s="54">
        <v>150.56172000000001</v>
      </c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6"/>
      <c r="BE775" s="16"/>
      <c r="BF775" s="16"/>
      <c r="BG775" s="16"/>
      <c r="BH775" s="16"/>
      <c r="BI775" s="16"/>
      <c r="BJ775" s="16"/>
      <c r="BK775" s="16"/>
      <c r="BL775" s="16"/>
      <c r="BM775" s="16"/>
      <c r="BN775" s="16"/>
      <c r="BO775" s="16"/>
      <c r="BP775" s="16"/>
      <c r="BQ775" s="16"/>
      <c r="BR775" s="16"/>
      <c r="BS775" s="16"/>
      <c r="BT775" s="16"/>
      <c r="BU775" s="16"/>
      <c r="BV775" s="16"/>
      <c r="BW775" s="16"/>
      <c r="BX775" s="16"/>
      <c r="BY775" s="16"/>
      <c r="BZ775" s="16"/>
      <c r="CA775" s="16"/>
      <c r="CB775" s="16"/>
      <c r="CC775" s="16"/>
      <c r="CD775" s="16"/>
      <c r="CE775" s="16"/>
      <c r="CF775" s="16"/>
      <c r="CG775" s="16"/>
      <c r="CH775" s="16"/>
      <c r="CI775" s="16"/>
      <c r="CJ775" s="16"/>
      <c r="CK775" s="16"/>
      <c r="CL775" s="16"/>
      <c r="CM775" s="16"/>
      <c r="CN775" s="16"/>
      <c r="CO775" s="16"/>
      <c r="CP775" s="16"/>
      <c r="CQ775" s="16"/>
      <c r="CR775" s="16"/>
      <c r="CS775" s="16"/>
      <c r="CT775" s="16"/>
      <c r="CU775" s="16"/>
      <c r="CV775" s="16"/>
      <c r="CW775" s="16"/>
      <c r="CX775" s="16"/>
      <c r="CY775" s="16"/>
      <c r="CZ775" s="16"/>
      <c r="DA775" s="16"/>
      <c r="DB775" s="16"/>
      <c r="DC775" s="16"/>
      <c r="DD775" s="16"/>
      <c r="DE775" s="16"/>
      <c r="DF775" s="16"/>
      <c r="DG775" s="16"/>
      <c r="DH775" s="16"/>
      <c r="DI775" s="16"/>
      <c r="DJ775" s="16"/>
      <c r="DK775" s="16"/>
      <c r="DL775" s="16"/>
      <c r="DM775" s="16"/>
      <c r="DN775" s="16"/>
      <c r="DO775" s="16"/>
      <c r="DP775" s="16"/>
      <c r="DQ775" s="16"/>
      <c r="DR775" s="16"/>
      <c r="DS775" s="16"/>
      <c r="DT775" s="16"/>
      <c r="DU775" s="16"/>
      <c r="DV775" s="16"/>
      <c r="DW775" s="16"/>
      <c r="DX775" s="16"/>
      <c r="DY775" s="16"/>
    </row>
    <row r="776" spans="1:129" s="27" customFormat="1" ht="16.5" x14ac:dyDescent="0.25">
      <c r="A776" s="51"/>
      <c r="B776" s="59" t="s">
        <v>2191</v>
      </c>
      <c r="C776" s="53">
        <v>2018</v>
      </c>
      <c r="D776" s="60">
        <v>6</v>
      </c>
      <c r="E776" s="54">
        <v>18</v>
      </c>
      <c r="F776" s="55">
        <v>3212</v>
      </c>
      <c r="G776" s="54">
        <v>345.63483999999994</v>
      </c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  <c r="BN776" s="16"/>
      <c r="BO776" s="16"/>
      <c r="BP776" s="16"/>
      <c r="BQ776" s="16"/>
      <c r="BR776" s="16"/>
      <c r="BS776" s="16"/>
      <c r="BT776" s="16"/>
      <c r="BU776" s="16"/>
      <c r="BV776" s="16"/>
      <c r="BW776" s="16"/>
      <c r="BX776" s="16"/>
      <c r="BY776" s="16"/>
      <c r="BZ776" s="16"/>
      <c r="CA776" s="16"/>
      <c r="CB776" s="16"/>
      <c r="CC776" s="16"/>
      <c r="CD776" s="16"/>
      <c r="CE776" s="16"/>
      <c r="CF776" s="16"/>
      <c r="CG776" s="16"/>
      <c r="CH776" s="16"/>
      <c r="CI776" s="16"/>
      <c r="CJ776" s="16"/>
      <c r="CK776" s="16"/>
      <c r="CL776" s="16"/>
      <c r="CM776" s="16"/>
      <c r="CN776" s="16"/>
      <c r="CO776" s="16"/>
      <c r="CP776" s="16"/>
      <c r="CQ776" s="16"/>
      <c r="CR776" s="16"/>
      <c r="CS776" s="16"/>
      <c r="CT776" s="16"/>
      <c r="CU776" s="16"/>
      <c r="CV776" s="16"/>
      <c r="CW776" s="16"/>
      <c r="CX776" s="16"/>
      <c r="CY776" s="16"/>
      <c r="CZ776" s="16"/>
      <c r="DA776" s="16"/>
      <c r="DB776" s="16"/>
      <c r="DC776" s="16"/>
      <c r="DD776" s="16"/>
      <c r="DE776" s="16"/>
      <c r="DF776" s="16"/>
      <c r="DG776" s="16"/>
      <c r="DH776" s="16"/>
      <c r="DI776" s="16"/>
      <c r="DJ776" s="16"/>
      <c r="DK776" s="16"/>
      <c r="DL776" s="16"/>
      <c r="DM776" s="16"/>
      <c r="DN776" s="16"/>
      <c r="DO776" s="16"/>
      <c r="DP776" s="16"/>
      <c r="DQ776" s="16"/>
      <c r="DR776" s="16"/>
      <c r="DS776" s="16"/>
      <c r="DT776" s="16"/>
      <c r="DU776" s="16"/>
      <c r="DV776" s="16"/>
      <c r="DW776" s="16"/>
      <c r="DX776" s="16"/>
      <c r="DY776" s="16"/>
    </row>
    <row r="777" spans="1:129" s="27" customFormat="1" ht="16.5" x14ac:dyDescent="0.25">
      <c r="A777" s="51"/>
      <c r="B777" s="59" t="s">
        <v>2192</v>
      </c>
      <c r="C777" s="53">
        <v>2018</v>
      </c>
      <c r="D777" s="60">
        <v>0.4</v>
      </c>
      <c r="E777" s="54">
        <v>242</v>
      </c>
      <c r="F777" s="55">
        <v>158</v>
      </c>
      <c r="G777" s="54">
        <v>245.69628</v>
      </c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  <c r="BF777" s="16"/>
      <c r="BG777" s="16"/>
      <c r="BH777" s="16"/>
      <c r="BI777" s="16"/>
      <c r="BJ777" s="16"/>
      <c r="BK777" s="16"/>
      <c r="BL777" s="16"/>
      <c r="BM777" s="16"/>
      <c r="BN777" s="16"/>
      <c r="BO777" s="16"/>
      <c r="BP777" s="16"/>
      <c r="BQ777" s="16"/>
      <c r="BR777" s="16"/>
      <c r="BS777" s="16"/>
      <c r="BT777" s="16"/>
      <c r="BU777" s="16"/>
      <c r="BV777" s="16"/>
      <c r="BW777" s="16"/>
      <c r="BX777" s="16"/>
      <c r="BY777" s="16"/>
      <c r="BZ777" s="16"/>
      <c r="CA777" s="16"/>
      <c r="CB777" s="16"/>
      <c r="CC777" s="16"/>
      <c r="CD777" s="16"/>
      <c r="CE777" s="16"/>
      <c r="CF777" s="16"/>
      <c r="CG777" s="16"/>
      <c r="CH777" s="16"/>
      <c r="CI777" s="16"/>
      <c r="CJ777" s="16"/>
      <c r="CK777" s="16"/>
      <c r="CL777" s="16"/>
      <c r="CM777" s="16"/>
      <c r="CN777" s="16"/>
      <c r="CO777" s="16"/>
      <c r="CP777" s="16"/>
      <c r="CQ777" s="16"/>
      <c r="CR777" s="16"/>
      <c r="CS777" s="16"/>
      <c r="CT777" s="16"/>
      <c r="CU777" s="16"/>
      <c r="CV777" s="16"/>
      <c r="CW777" s="16"/>
      <c r="CX777" s="16"/>
      <c r="CY777" s="16"/>
      <c r="CZ777" s="16"/>
      <c r="DA777" s="16"/>
      <c r="DB777" s="16"/>
      <c r="DC777" s="16"/>
      <c r="DD777" s="16"/>
      <c r="DE777" s="16"/>
      <c r="DF777" s="16"/>
      <c r="DG777" s="16"/>
      <c r="DH777" s="16"/>
      <c r="DI777" s="16"/>
      <c r="DJ777" s="16"/>
      <c r="DK777" s="16"/>
      <c r="DL777" s="16"/>
      <c r="DM777" s="16"/>
      <c r="DN777" s="16"/>
      <c r="DO777" s="16"/>
      <c r="DP777" s="16"/>
      <c r="DQ777" s="16"/>
      <c r="DR777" s="16"/>
      <c r="DS777" s="16"/>
      <c r="DT777" s="16"/>
      <c r="DU777" s="16"/>
      <c r="DV777" s="16"/>
      <c r="DW777" s="16"/>
      <c r="DX777" s="16"/>
      <c r="DY777" s="16"/>
    </row>
    <row r="778" spans="1:129" s="27" customFormat="1" ht="16.5" x14ac:dyDescent="0.25">
      <c r="A778" s="51"/>
      <c r="B778" s="59" t="s">
        <v>2193</v>
      </c>
      <c r="C778" s="53">
        <v>2018</v>
      </c>
      <c r="D778" s="60">
        <v>10</v>
      </c>
      <c r="E778" s="54">
        <v>13</v>
      </c>
      <c r="F778" s="55">
        <v>5353</v>
      </c>
      <c r="G778" s="54">
        <v>92.329059999999998</v>
      </c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6"/>
      <c r="BG778" s="16"/>
      <c r="BH778" s="16"/>
      <c r="BI778" s="16"/>
      <c r="BJ778" s="16"/>
      <c r="BK778" s="16"/>
      <c r="BL778" s="16"/>
      <c r="BM778" s="16"/>
      <c r="BN778" s="16"/>
      <c r="BO778" s="16"/>
      <c r="BP778" s="16"/>
      <c r="BQ778" s="16"/>
      <c r="BR778" s="16"/>
      <c r="BS778" s="16"/>
      <c r="BT778" s="16"/>
      <c r="BU778" s="16"/>
      <c r="BV778" s="16"/>
      <c r="BW778" s="16"/>
      <c r="BX778" s="16"/>
      <c r="BY778" s="16"/>
      <c r="BZ778" s="16"/>
      <c r="CA778" s="16"/>
      <c r="CB778" s="16"/>
      <c r="CC778" s="16"/>
      <c r="CD778" s="16"/>
      <c r="CE778" s="16"/>
      <c r="CF778" s="16"/>
      <c r="CG778" s="16"/>
      <c r="CH778" s="16"/>
      <c r="CI778" s="16"/>
      <c r="CJ778" s="16"/>
      <c r="CK778" s="16"/>
      <c r="CL778" s="16"/>
      <c r="CM778" s="16"/>
      <c r="CN778" s="16"/>
      <c r="CO778" s="16"/>
      <c r="CP778" s="16"/>
      <c r="CQ778" s="16"/>
      <c r="CR778" s="16"/>
      <c r="CS778" s="16"/>
      <c r="CT778" s="16"/>
      <c r="CU778" s="16"/>
      <c r="CV778" s="16"/>
      <c r="CW778" s="16"/>
      <c r="CX778" s="16"/>
      <c r="CY778" s="16"/>
      <c r="CZ778" s="16"/>
      <c r="DA778" s="16"/>
      <c r="DB778" s="16"/>
      <c r="DC778" s="16"/>
      <c r="DD778" s="16"/>
      <c r="DE778" s="16"/>
      <c r="DF778" s="16"/>
      <c r="DG778" s="16"/>
      <c r="DH778" s="16"/>
      <c r="DI778" s="16"/>
      <c r="DJ778" s="16"/>
      <c r="DK778" s="16"/>
      <c r="DL778" s="16"/>
      <c r="DM778" s="16"/>
      <c r="DN778" s="16"/>
      <c r="DO778" s="16"/>
      <c r="DP778" s="16"/>
      <c r="DQ778" s="16"/>
      <c r="DR778" s="16"/>
      <c r="DS778" s="16"/>
      <c r="DT778" s="16"/>
      <c r="DU778" s="16"/>
      <c r="DV778" s="16"/>
      <c r="DW778" s="16"/>
      <c r="DX778" s="16"/>
      <c r="DY778" s="16"/>
    </row>
    <row r="779" spans="1:129" s="27" customFormat="1" ht="16.5" x14ac:dyDescent="0.25">
      <c r="A779" s="51"/>
      <c r="B779" s="59" t="s">
        <v>2194</v>
      </c>
      <c r="C779" s="53">
        <v>2018</v>
      </c>
      <c r="D779" s="60">
        <v>0.4</v>
      </c>
      <c r="E779" s="54">
        <v>763</v>
      </c>
      <c r="F779" s="55">
        <v>158</v>
      </c>
      <c r="G779" s="54">
        <v>1026.61195</v>
      </c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6"/>
      <c r="BG779" s="16"/>
      <c r="BH779" s="16"/>
      <c r="BI779" s="16"/>
      <c r="BJ779" s="16"/>
      <c r="BK779" s="16"/>
      <c r="BL779" s="16"/>
      <c r="BM779" s="16"/>
      <c r="BN779" s="16"/>
      <c r="BO779" s="16"/>
      <c r="BP779" s="16"/>
      <c r="BQ779" s="16"/>
      <c r="BR779" s="16"/>
      <c r="BS779" s="16"/>
      <c r="BT779" s="16"/>
      <c r="BU779" s="16"/>
      <c r="BV779" s="16"/>
      <c r="BW779" s="16"/>
      <c r="BX779" s="16"/>
      <c r="BY779" s="16"/>
      <c r="BZ779" s="16"/>
      <c r="CA779" s="16"/>
      <c r="CB779" s="16"/>
      <c r="CC779" s="16"/>
      <c r="CD779" s="16"/>
      <c r="CE779" s="16"/>
      <c r="CF779" s="16"/>
      <c r="CG779" s="16"/>
      <c r="CH779" s="16"/>
      <c r="CI779" s="16"/>
      <c r="CJ779" s="16"/>
      <c r="CK779" s="16"/>
      <c r="CL779" s="16"/>
      <c r="CM779" s="16"/>
      <c r="CN779" s="16"/>
      <c r="CO779" s="16"/>
      <c r="CP779" s="16"/>
      <c r="CQ779" s="16"/>
      <c r="CR779" s="16"/>
      <c r="CS779" s="16"/>
      <c r="CT779" s="16"/>
      <c r="CU779" s="16"/>
      <c r="CV779" s="16"/>
      <c r="CW779" s="16"/>
      <c r="CX779" s="16"/>
      <c r="CY779" s="16"/>
      <c r="CZ779" s="16"/>
      <c r="DA779" s="16"/>
      <c r="DB779" s="16"/>
      <c r="DC779" s="16"/>
      <c r="DD779" s="16"/>
      <c r="DE779" s="16"/>
      <c r="DF779" s="16"/>
      <c r="DG779" s="16"/>
      <c r="DH779" s="16"/>
      <c r="DI779" s="16"/>
      <c r="DJ779" s="16"/>
      <c r="DK779" s="16"/>
      <c r="DL779" s="16"/>
      <c r="DM779" s="16"/>
      <c r="DN779" s="16"/>
      <c r="DO779" s="16"/>
      <c r="DP779" s="16"/>
      <c r="DQ779" s="16"/>
      <c r="DR779" s="16"/>
      <c r="DS779" s="16"/>
      <c r="DT779" s="16"/>
      <c r="DU779" s="16"/>
      <c r="DV779" s="16"/>
      <c r="DW779" s="16"/>
      <c r="DX779" s="16"/>
      <c r="DY779" s="16"/>
    </row>
    <row r="780" spans="1:129" s="27" customFormat="1" ht="16.5" x14ac:dyDescent="0.25">
      <c r="A780" s="51"/>
      <c r="B780" s="59" t="s">
        <v>2195</v>
      </c>
      <c r="C780" s="53">
        <v>2018</v>
      </c>
      <c r="D780" s="60">
        <v>10</v>
      </c>
      <c r="E780" s="54">
        <v>25</v>
      </c>
      <c r="F780" s="55">
        <v>5353</v>
      </c>
      <c r="G780" s="54">
        <v>192.67022</v>
      </c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  <c r="BF780" s="16"/>
      <c r="BG780" s="16"/>
      <c r="BH780" s="16"/>
      <c r="BI780" s="16"/>
      <c r="BJ780" s="16"/>
      <c r="BK780" s="16"/>
      <c r="BL780" s="16"/>
      <c r="BM780" s="16"/>
      <c r="BN780" s="16"/>
      <c r="BO780" s="16"/>
      <c r="BP780" s="16"/>
      <c r="BQ780" s="16"/>
      <c r="BR780" s="16"/>
      <c r="BS780" s="16"/>
      <c r="BT780" s="16"/>
      <c r="BU780" s="16"/>
      <c r="BV780" s="16"/>
      <c r="BW780" s="16"/>
      <c r="BX780" s="16"/>
      <c r="BY780" s="16"/>
      <c r="BZ780" s="16"/>
      <c r="CA780" s="16"/>
      <c r="CB780" s="16"/>
      <c r="CC780" s="16"/>
      <c r="CD780" s="16"/>
      <c r="CE780" s="16"/>
      <c r="CF780" s="16"/>
      <c r="CG780" s="16"/>
      <c r="CH780" s="16"/>
      <c r="CI780" s="16"/>
      <c r="CJ780" s="16"/>
      <c r="CK780" s="16"/>
      <c r="CL780" s="16"/>
      <c r="CM780" s="16"/>
      <c r="CN780" s="16"/>
      <c r="CO780" s="16"/>
      <c r="CP780" s="16"/>
      <c r="CQ780" s="16"/>
      <c r="CR780" s="16"/>
      <c r="CS780" s="16"/>
      <c r="CT780" s="16"/>
      <c r="CU780" s="16"/>
      <c r="CV780" s="16"/>
      <c r="CW780" s="16"/>
      <c r="CX780" s="16"/>
      <c r="CY780" s="16"/>
      <c r="CZ780" s="16"/>
      <c r="DA780" s="16"/>
      <c r="DB780" s="16"/>
      <c r="DC780" s="16"/>
      <c r="DD780" s="16"/>
      <c r="DE780" s="16"/>
      <c r="DF780" s="16"/>
      <c r="DG780" s="16"/>
      <c r="DH780" s="16"/>
      <c r="DI780" s="16"/>
      <c r="DJ780" s="16"/>
      <c r="DK780" s="16"/>
      <c r="DL780" s="16"/>
      <c r="DM780" s="16"/>
      <c r="DN780" s="16"/>
      <c r="DO780" s="16"/>
      <c r="DP780" s="16"/>
      <c r="DQ780" s="16"/>
      <c r="DR780" s="16"/>
      <c r="DS780" s="16"/>
      <c r="DT780" s="16"/>
      <c r="DU780" s="16"/>
      <c r="DV780" s="16"/>
      <c r="DW780" s="16"/>
      <c r="DX780" s="16"/>
      <c r="DY780" s="16"/>
    </row>
    <row r="781" spans="1:129" s="27" customFormat="1" ht="16.5" x14ac:dyDescent="0.25">
      <c r="A781" s="51"/>
      <c r="B781" s="59" t="s">
        <v>2196</v>
      </c>
      <c r="C781" s="53">
        <v>2018</v>
      </c>
      <c r="D781" s="60">
        <v>10</v>
      </c>
      <c r="E781" s="54">
        <v>1296</v>
      </c>
      <c r="F781" s="55">
        <v>5353</v>
      </c>
      <c r="G781" s="54">
        <v>2318.33545</v>
      </c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6"/>
      <c r="BE781" s="16"/>
      <c r="BF781" s="16"/>
      <c r="BG781" s="16"/>
      <c r="BH781" s="16"/>
      <c r="BI781" s="16"/>
      <c r="BJ781" s="16"/>
      <c r="BK781" s="16"/>
      <c r="BL781" s="16"/>
      <c r="BM781" s="16"/>
      <c r="BN781" s="16"/>
      <c r="BO781" s="16"/>
      <c r="BP781" s="16"/>
      <c r="BQ781" s="16"/>
      <c r="BR781" s="16"/>
      <c r="BS781" s="16"/>
      <c r="BT781" s="16"/>
      <c r="BU781" s="16"/>
      <c r="BV781" s="16"/>
      <c r="BW781" s="16"/>
      <c r="BX781" s="16"/>
      <c r="BY781" s="16"/>
      <c r="BZ781" s="16"/>
      <c r="CA781" s="16"/>
      <c r="CB781" s="16"/>
      <c r="CC781" s="16"/>
      <c r="CD781" s="16"/>
      <c r="CE781" s="16"/>
      <c r="CF781" s="16"/>
      <c r="CG781" s="16"/>
      <c r="CH781" s="16"/>
      <c r="CI781" s="16"/>
      <c r="CJ781" s="16"/>
      <c r="CK781" s="16"/>
      <c r="CL781" s="16"/>
      <c r="CM781" s="16"/>
      <c r="CN781" s="16"/>
      <c r="CO781" s="16"/>
      <c r="CP781" s="16"/>
      <c r="CQ781" s="16"/>
      <c r="CR781" s="16"/>
      <c r="CS781" s="16"/>
      <c r="CT781" s="16"/>
      <c r="CU781" s="16"/>
      <c r="CV781" s="16"/>
      <c r="CW781" s="16"/>
      <c r="CX781" s="16"/>
      <c r="CY781" s="16"/>
      <c r="CZ781" s="16"/>
      <c r="DA781" s="16"/>
      <c r="DB781" s="16"/>
      <c r="DC781" s="16"/>
      <c r="DD781" s="16"/>
      <c r="DE781" s="16"/>
      <c r="DF781" s="16"/>
      <c r="DG781" s="16"/>
      <c r="DH781" s="16"/>
      <c r="DI781" s="16"/>
      <c r="DJ781" s="16"/>
      <c r="DK781" s="16"/>
      <c r="DL781" s="16"/>
      <c r="DM781" s="16"/>
      <c r="DN781" s="16"/>
      <c r="DO781" s="16"/>
      <c r="DP781" s="16"/>
      <c r="DQ781" s="16"/>
      <c r="DR781" s="16"/>
      <c r="DS781" s="16"/>
      <c r="DT781" s="16"/>
      <c r="DU781" s="16"/>
      <c r="DV781" s="16"/>
      <c r="DW781" s="16"/>
      <c r="DX781" s="16"/>
      <c r="DY781" s="16"/>
    </row>
    <row r="782" spans="1:129" s="27" customFormat="1" ht="16.5" x14ac:dyDescent="0.25">
      <c r="A782" s="51"/>
      <c r="B782" s="59" t="s">
        <v>2197</v>
      </c>
      <c r="C782" s="53">
        <v>2018</v>
      </c>
      <c r="D782" s="60">
        <v>0.4</v>
      </c>
      <c r="E782" s="54">
        <v>429</v>
      </c>
      <c r="F782" s="55">
        <v>158</v>
      </c>
      <c r="G782" s="54">
        <v>791.03664000000003</v>
      </c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6"/>
      <c r="BG782" s="16"/>
      <c r="BH782" s="16"/>
      <c r="BI782" s="16"/>
      <c r="BJ782" s="16"/>
      <c r="BK782" s="16"/>
      <c r="BL782" s="16"/>
      <c r="BM782" s="16"/>
      <c r="BN782" s="16"/>
      <c r="BO782" s="16"/>
      <c r="BP782" s="16"/>
      <c r="BQ782" s="16"/>
      <c r="BR782" s="16"/>
      <c r="BS782" s="16"/>
      <c r="BT782" s="16"/>
      <c r="BU782" s="16"/>
      <c r="BV782" s="16"/>
      <c r="BW782" s="16"/>
      <c r="BX782" s="16"/>
      <c r="BY782" s="16"/>
      <c r="BZ782" s="16"/>
      <c r="CA782" s="16"/>
      <c r="CB782" s="16"/>
      <c r="CC782" s="16"/>
      <c r="CD782" s="16"/>
      <c r="CE782" s="16"/>
      <c r="CF782" s="16"/>
      <c r="CG782" s="16"/>
      <c r="CH782" s="16"/>
      <c r="CI782" s="16"/>
      <c r="CJ782" s="16"/>
      <c r="CK782" s="16"/>
      <c r="CL782" s="16"/>
      <c r="CM782" s="16"/>
      <c r="CN782" s="16"/>
      <c r="CO782" s="16"/>
      <c r="CP782" s="16"/>
      <c r="CQ782" s="16"/>
      <c r="CR782" s="16"/>
      <c r="CS782" s="16"/>
      <c r="CT782" s="16"/>
      <c r="CU782" s="16"/>
      <c r="CV782" s="16"/>
      <c r="CW782" s="16"/>
      <c r="CX782" s="16"/>
      <c r="CY782" s="16"/>
      <c r="CZ782" s="16"/>
      <c r="DA782" s="16"/>
      <c r="DB782" s="16"/>
      <c r="DC782" s="16"/>
      <c r="DD782" s="16"/>
      <c r="DE782" s="16"/>
      <c r="DF782" s="16"/>
      <c r="DG782" s="16"/>
      <c r="DH782" s="16"/>
      <c r="DI782" s="16"/>
      <c r="DJ782" s="16"/>
      <c r="DK782" s="16"/>
      <c r="DL782" s="16"/>
      <c r="DM782" s="16"/>
      <c r="DN782" s="16"/>
      <c r="DO782" s="16"/>
      <c r="DP782" s="16"/>
      <c r="DQ782" s="16"/>
      <c r="DR782" s="16"/>
      <c r="DS782" s="16"/>
      <c r="DT782" s="16"/>
      <c r="DU782" s="16"/>
      <c r="DV782" s="16"/>
      <c r="DW782" s="16"/>
      <c r="DX782" s="16"/>
      <c r="DY782" s="16"/>
    </row>
    <row r="783" spans="1:129" s="27" customFormat="1" ht="16.5" x14ac:dyDescent="0.25">
      <c r="A783" s="51"/>
      <c r="B783" s="59" t="s">
        <v>2198</v>
      </c>
      <c r="C783" s="53">
        <v>2018</v>
      </c>
      <c r="D783" s="60">
        <v>10</v>
      </c>
      <c r="E783" s="54">
        <v>46</v>
      </c>
      <c r="F783" s="55">
        <v>5353</v>
      </c>
      <c r="G783" s="54">
        <v>91.587029999999999</v>
      </c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6"/>
      <c r="BE783" s="16"/>
      <c r="BF783" s="16"/>
      <c r="BG783" s="16"/>
      <c r="BH783" s="16"/>
      <c r="BI783" s="16"/>
      <c r="BJ783" s="16"/>
      <c r="BK783" s="16"/>
      <c r="BL783" s="16"/>
      <c r="BM783" s="16"/>
      <c r="BN783" s="16"/>
      <c r="BO783" s="16"/>
      <c r="BP783" s="16"/>
      <c r="BQ783" s="16"/>
      <c r="BR783" s="16"/>
      <c r="BS783" s="16"/>
      <c r="BT783" s="16"/>
      <c r="BU783" s="16"/>
      <c r="BV783" s="16"/>
      <c r="BW783" s="16"/>
      <c r="BX783" s="16"/>
      <c r="BY783" s="16"/>
      <c r="BZ783" s="16"/>
      <c r="CA783" s="16"/>
      <c r="CB783" s="16"/>
      <c r="CC783" s="16"/>
      <c r="CD783" s="16"/>
      <c r="CE783" s="16"/>
      <c r="CF783" s="16"/>
      <c r="CG783" s="16"/>
      <c r="CH783" s="16"/>
      <c r="CI783" s="16"/>
      <c r="CJ783" s="16"/>
      <c r="CK783" s="16"/>
      <c r="CL783" s="16"/>
      <c r="CM783" s="16"/>
      <c r="CN783" s="16"/>
      <c r="CO783" s="16"/>
      <c r="CP783" s="16"/>
      <c r="CQ783" s="16"/>
      <c r="CR783" s="16"/>
      <c r="CS783" s="16"/>
      <c r="CT783" s="16"/>
      <c r="CU783" s="16"/>
      <c r="CV783" s="16"/>
      <c r="CW783" s="16"/>
      <c r="CX783" s="16"/>
      <c r="CY783" s="16"/>
      <c r="CZ783" s="16"/>
      <c r="DA783" s="16"/>
      <c r="DB783" s="16"/>
      <c r="DC783" s="16"/>
      <c r="DD783" s="16"/>
      <c r="DE783" s="16"/>
      <c r="DF783" s="16"/>
      <c r="DG783" s="16"/>
      <c r="DH783" s="16"/>
      <c r="DI783" s="16"/>
      <c r="DJ783" s="16"/>
      <c r="DK783" s="16"/>
      <c r="DL783" s="16"/>
      <c r="DM783" s="16"/>
      <c r="DN783" s="16"/>
      <c r="DO783" s="16"/>
      <c r="DP783" s="16"/>
      <c r="DQ783" s="16"/>
      <c r="DR783" s="16"/>
      <c r="DS783" s="16"/>
      <c r="DT783" s="16"/>
      <c r="DU783" s="16"/>
      <c r="DV783" s="16"/>
      <c r="DW783" s="16"/>
      <c r="DX783" s="16"/>
      <c r="DY783" s="16"/>
    </row>
    <row r="784" spans="1:129" s="27" customFormat="1" ht="16.5" x14ac:dyDescent="0.25">
      <c r="A784" s="51"/>
      <c r="B784" s="59" t="s">
        <v>2199</v>
      </c>
      <c r="C784" s="53">
        <v>2018</v>
      </c>
      <c r="D784" s="60">
        <v>0.4</v>
      </c>
      <c r="E784" s="54">
        <v>26</v>
      </c>
      <c r="F784" s="55">
        <v>158</v>
      </c>
      <c r="G784" s="54">
        <v>85.30538</v>
      </c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6"/>
      <c r="BE784" s="16"/>
      <c r="BF784" s="16"/>
      <c r="BG784" s="16"/>
      <c r="BH784" s="16"/>
      <c r="BI784" s="16"/>
      <c r="BJ784" s="16"/>
      <c r="BK784" s="16"/>
      <c r="BL784" s="16"/>
      <c r="BM784" s="16"/>
      <c r="BN784" s="16"/>
      <c r="BO784" s="16"/>
      <c r="BP784" s="16"/>
      <c r="BQ784" s="16"/>
      <c r="BR784" s="16"/>
      <c r="BS784" s="16"/>
      <c r="BT784" s="16"/>
      <c r="BU784" s="16"/>
      <c r="BV784" s="16"/>
      <c r="BW784" s="16"/>
      <c r="BX784" s="16"/>
      <c r="BY784" s="16"/>
      <c r="BZ784" s="16"/>
      <c r="CA784" s="16"/>
      <c r="CB784" s="16"/>
      <c r="CC784" s="16"/>
      <c r="CD784" s="16"/>
      <c r="CE784" s="16"/>
      <c r="CF784" s="16"/>
      <c r="CG784" s="16"/>
      <c r="CH784" s="16"/>
      <c r="CI784" s="16"/>
      <c r="CJ784" s="16"/>
      <c r="CK784" s="16"/>
      <c r="CL784" s="16"/>
      <c r="CM784" s="16"/>
      <c r="CN784" s="16"/>
      <c r="CO784" s="16"/>
      <c r="CP784" s="16"/>
      <c r="CQ784" s="16"/>
      <c r="CR784" s="16"/>
      <c r="CS784" s="16"/>
      <c r="CT784" s="16"/>
      <c r="CU784" s="16"/>
      <c r="CV784" s="16"/>
      <c r="CW784" s="16"/>
      <c r="CX784" s="16"/>
      <c r="CY784" s="16"/>
      <c r="CZ784" s="16"/>
      <c r="DA784" s="16"/>
      <c r="DB784" s="16"/>
      <c r="DC784" s="16"/>
      <c r="DD784" s="16"/>
      <c r="DE784" s="16"/>
      <c r="DF784" s="16"/>
      <c r="DG784" s="16"/>
      <c r="DH784" s="16"/>
      <c r="DI784" s="16"/>
      <c r="DJ784" s="16"/>
      <c r="DK784" s="16"/>
      <c r="DL784" s="16"/>
      <c r="DM784" s="16"/>
      <c r="DN784" s="16"/>
      <c r="DO784" s="16"/>
      <c r="DP784" s="16"/>
      <c r="DQ784" s="16"/>
      <c r="DR784" s="16"/>
      <c r="DS784" s="16"/>
      <c r="DT784" s="16"/>
      <c r="DU784" s="16"/>
      <c r="DV784" s="16"/>
      <c r="DW784" s="16"/>
      <c r="DX784" s="16"/>
      <c r="DY784" s="16"/>
    </row>
    <row r="785" spans="1:129" s="27" customFormat="1" ht="16.5" x14ac:dyDescent="0.25">
      <c r="A785" s="51"/>
      <c r="B785" s="59" t="s">
        <v>2200</v>
      </c>
      <c r="C785" s="53">
        <v>2018</v>
      </c>
      <c r="D785" s="60">
        <v>0.4</v>
      </c>
      <c r="E785" s="54">
        <v>425</v>
      </c>
      <c r="F785" s="55">
        <v>158</v>
      </c>
      <c r="G785" s="54">
        <v>570.68831999999998</v>
      </c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  <c r="BF785" s="16"/>
      <c r="BG785" s="16"/>
      <c r="BH785" s="16"/>
      <c r="BI785" s="16"/>
      <c r="BJ785" s="16"/>
      <c r="BK785" s="16"/>
      <c r="BL785" s="16"/>
      <c r="BM785" s="16"/>
      <c r="BN785" s="16"/>
      <c r="BO785" s="16"/>
      <c r="BP785" s="16"/>
      <c r="BQ785" s="16"/>
      <c r="BR785" s="16"/>
      <c r="BS785" s="16"/>
      <c r="BT785" s="16"/>
      <c r="BU785" s="16"/>
      <c r="BV785" s="16"/>
      <c r="BW785" s="16"/>
      <c r="BX785" s="16"/>
      <c r="BY785" s="16"/>
      <c r="BZ785" s="16"/>
      <c r="CA785" s="16"/>
      <c r="CB785" s="16"/>
      <c r="CC785" s="16"/>
      <c r="CD785" s="16"/>
      <c r="CE785" s="16"/>
      <c r="CF785" s="16"/>
      <c r="CG785" s="16"/>
      <c r="CH785" s="16"/>
      <c r="CI785" s="16"/>
      <c r="CJ785" s="16"/>
      <c r="CK785" s="16"/>
      <c r="CL785" s="16"/>
      <c r="CM785" s="16"/>
      <c r="CN785" s="16"/>
      <c r="CO785" s="16"/>
      <c r="CP785" s="16"/>
      <c r="CQ785" s="16"/>
      <c r="CR785" s="16"/>
      <c r="CS785" s="16"/>
      <c r="CT785" s="16"/>
      <c r="CU785" s="16"/>
      <c r="CV785" s="16"/>
      <c r="CW785" s="16"/>
      <c r="CX785" s="16"/>
      <c r="CY785" s="16"/>
      <c r="CZ785" s="16"/>
      <c r="DA785" s="16"/>
      <c r="DB785" s="16"/>
      <c r="DC785" s="16"/>
      <c r="DD785" s="16"/>
      <c r="DE785" s="16"/>
      <c r="DF785" s="16"/>
      <c r="DG785" s="16"/>
      <c r="DH785" s="16"/>
      <c r="DI785" s="16"/>
      <c r="DJ785" s="16"/>
      <c r="DK785" s="16"/>
      <c r="DL785" s="16"/>
      <c r="DM785" s="16"/>
      <c r="DN785" s="16"/>
      <c r="DO785" s="16"/>
      <c r="DP785" s="16"/>
      <c r="DQ785" s="16"/>
      <c r="DR785" s="16"/>
      <c r="DS785" s="16"/>
      <c r="DT785" s="16"/>
      <c r="DU785" s="16"/>
      <c r="DV785" s="16"/>
      <c r="DW785" s="16"/>
      <c r="DX785" s="16"/>
      <c r="DY785" s="16"/>
    </row>
    <row r="786" spans="1:129" s="27" customFormat="1" ht="16.5" x14ac:dyDescent="0.25">
      <c r="A786" s="51"/>
      <c r="B786" s="59" t="s">
        <v>2201</v>
      </c>
      <c r="C786" s="53">
        <v>2018</v>
      </c>
      <c r="D786" s="60">
        <v>10</v>
      </c>
      <c r="E786" s="54">
        <v>14</v>
      </c>
      <c r="F786" s="55">
        <v>5353</v>
      </c>
      <c r="G786" s="54">
        <v>133.76192</v>
      </c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6"/>
      <c r="BE786" s="16"/>
      <c r="BF786" s="16"/>
      <c r="BG786" s="16"/>
      <c r="BH786" s="16"/>
      <c r="BI786" s="16"/>
      <c r="BJ786" s="16"/>
      <c r="BK786" s="16"/>
      <c r="BL786" s="16"/>
      <c r="BM786" s="16"/>
      <c r="BN786" s="16"/>
      <c r="BO786" s="16"/>
      <c r="BP786" s="16"/>
      <c r="BQ786" s="16"/>
      <c r="BR786" s="16"/>
      <c r="BS786" s="16"/>
      <c r="BT786" s="16"/>
      <c r="BU786" s="16"/>
      <c r="BV786" s="16"/>
      <c r="BW786" s="16"/>
      <c r="BX786" s="16"/>
      <c r="BY786" s="16"/>
      <c r="BZ786" s="16"/>
      <c r="CA786" s="16"/>
      <c r="CB786" s="16"/>
      <c r="CC786" s="16"/>
      <c r="CD786" s="16"/>
      <c r="CE786" s="16"/>
      <c r="CF786" s="16"/>
      <c r="CG786" s="16"/>
      <c r="CH786" s="16"/>
      <c r="CI786" s="16"/>
      <c r="CJ786" s="16"/>
      <c r="CK786" s="16"/>
      <c r="CL786" s="16"/>
      <c r="CM786" s="16"/>
      <c r="CN786" s="16"/>
      <c r="CO786" s="16"/>
      <c r="CP786" s="16"/>
      <c r="CQ786" s="16"/>
      <c r="CR786" s="16"/>
      <c r="CS786" s="16"/>
      <c r="CT786" s="16"/>
      <c r="CU786" s="16"/>
      <c r="CV786" s="16"/>
      <c r="CW786" s="16"/>
      <c r="CX786" s="16"/>
      <c r="CY786" s="16"/>
      <c r="CZ786" s="16"/>
      <c r="DA786" s="16"/>
      <c r="DB786" s="16"/>
      <c r="DC786" s="16"/>
      <c r="DD786" s="16"/>
      <c r="DE786" s="16"/>
      <c r="DF786" s="16"/>
      <c r="DG786" s="16"/>
      <c r="DH786" s="16"/>
      <c r="DI786" s="16"/>
      <c r="DJ786" s="16"/>
      <c r="DK786" s="16"/>
      <c r="DL786" s="16"/>
      <c r="DM786" s="16"/>
      <c r="DN786" s="16"/>
      <c r="DO786" s="16"/>
      <c r="DP786" s="16"/>
      <c r="DQ786" s="16"/>
      <c r="DR786" s="16"/>
      <c r="DS786" s="16"/>
      <c r="DT786" s="16"/>
      <c r="DU786" s="16"/>
      <c r="DV786" s="16"/>
      <c r="DW786" s="16"/>
      <c r="DX786" s="16"/>
      <c r="DY786" s="16"/>
    </row>
    <row r="787" spans="1:129" s="27" customFormat="1" ht="16.5" x14ac:dyDescent="0.25">
      <c r="A787" s="51"/>
      <c r="B787" s="59" t="s">
        <v>2202</v>
      </c>
      <c r="C787" s="53">
        <v>2018</v>
      </c>
      <c r="D787" s="60">
        <v>0.4</v>
      </c>
      <c r="E787" s="54">
        <v>58</v>
      </c>
      <c r="F787" s="55">
        <v>158</v>
      </c>
      <c r="G787" s="54">
        <v>118.19914</v>
      </c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6"/>
      <c r="BE787" s="16"/>
      <c r="BF787" s="16"/>
      <c r="BG787" s="16"/>
      <c r="BH787" s="16"/>
      <c r="BI787" s="16"/>
      <c r="BJ787" s="16"/>
      <c r="BK787" s="16"/>
      <c r="BL787" s="16"/>
      <c r="BM787" s="16"/>
      <c r="BN787" s="16"/>
      <c r="BO787" s="16"/>
      <c r="BP787" s="16"/>
      <c r="BQ787" s="16"/>
      <c r="BR787" s="16"/>
      <c r="BS787" s="16"/>
      <c r="BT787" s="16"/>
      <c r="BU787" s="16"/>
      <c r="BV787" s="16"/>
      <c r="BW787" s="16"/>
      <c r="BX787" s="16"/>
      <c r="BY787" s="16"/>
      <c r="BZ787" s="16"/>
      <c r="CA787" s="16"/>
      <c r="CB787" s="16"/>
      <c r="CC787" s="16"/>
      <c r="CD787" s="16"/>
      <c r="CE787" s="16"/>
      <c r="CF787" s="16"/>
      <c r="CG787" s="16"/>
      <c r="CH787" s="16"/>
      <c r="CI787" s="16"/>
      <c r="CJ787" s="16"/>
      <c r="CK787" s="16"/>
      <c r="CL787" s="16"/>
      <c r="CM787" s="16"/>
      <c r="CN787" s="16"/>
      <c r="CO787" s="16"/>
      <c r="CP787" s="16"/>
      <c r="CQ787" s="16"/>
      <c r="CR787" s="16"/>
      <c r="CS787" s="16"/>
      <c r="CT787" s="16"/>
      <c r="CU787" s="16"/>
      <c r="CV787" s="16"/>
      <c r="CW787" s="16"/>
      <c r="CX787" s="16"/>
      <c r="CY787" s="16"/>
      <c r="CZ787" s="16"/>
      <c r="DA787" s="16"/>
      <c r="DB787" s="16"/>
      <c r="DC787" s="16"/>
      <c r="DD787" s="16"/>
      <c r="DE787" s="16"/>
      <c r="DF787" s="16"/>
      <c r="DG787" s="16"/>
      <c r="DH787" s="16"/>
      <c r="DI787" s="16"/>
      <c r="DJ787" s="16"/>
      <c r="DK787" s="16"/>
      <c r="DL787" s="16"/>
      <c r="DM787" s="16"/>
      <c r="DN787" s="16"/>
      <c r="DO787" s="16"/>
      <c r="DP787" s="16"/>
      <c r="DQ787" s="16"/>
      <c r="DR787" s="16"/>
      <c r="DS787" s="16"/>
      <c r="DT787" s="16"/>
      <c r="DU787" s="16"/>
      <c r="DV787" s="16"/>
      <c r="DW787" s="16"/>
      <c r="DX787" s="16"/>
      <c r="DY787" s="16"/>
    </row>
    <row r="788" spans="1:129" s="27" customFormat="1" ht="16.5" x14ac:dyDescent="0.25">
      <c r="A788" s="51"/>
      <c r="B788" s="59" t="s">
        <v>2203</v>
      </c>
      <c r="C788" s="53">
        <v>2018</v>
      </c>
      <c r="D788" s="60">
        <v>0.4</v>
      </c>
      <c r="E788" s="54">
        <v>160</v>
      </c>
      <c r="F788" s="55">
        <v>158</v>
      </c>
      <c r="G788" s="54">
        <v>276.53895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6"/>
      <c r="BG788" s="16"/>
      <c r="BH788" s="16"/>
      <c r="BI788" s="16"/>
      <c r="BJ788" s="16"/>
      <c r="BK788" s="16"/>
      <c r="BL788" s="16"/>
      <c r="BM788" s="16"/>
      <c r="BN788" s="16"/>
      <c r="BO788" s="16"/>
      <c r="BP788" s="16"/>
      <c r="BQ788" s="16"/>
      <c r="BR788" s="16"/>
      <c r="BS788" s="16"/>
      <c r="BT788" s="16"/>
      <c r="BU788" s="16"/>
      <c r="BV788" s="16"/>
      <c r="BW788" s="16"/>
      <c r="BX788" s="16"/>
      <c r="BY788" s="16"/>
      <c r="BZ788" s="16"/>
      <c r="CA788" s="16"/>
      <c r="CB788" s="16"/>
      <c r="CC788" s="16"/>
      <c r="CD788" s="16"/>
      <c r="CE788" s="16"/>
      <c r="CF788" s="16"/>
      <c r="CG788" s="16"/>
      <c r="CH788" s="16"/>
      <c r="CI788" s="16"/>
      <c r="CJ788" s="16"/>
      <c r="CK788" s="16"/>
      <c r="CL788" s="16"/>
      <c r="CM788" s="16"/>
      <c r="CN788" s="16"/>
      <c r="CO788" s="16"/>
      <c r="CP788" s="16"/>
      <c r="CQ788" s="16"/>
      <c r="CR788" s="16"/>
      <c r="CS788" s="16"/>
      <c r="CT788" s="16"/>
      <c r="CU788" s="16"/>
      <c r="CV788" s="16"/>
      <c r="CW788" s="16"/>
      <c r="CX788" s="16"/>
      <c r="CY788" s="16"/>
      <c r="CZ788" s="16"/>
      <c r="DA788" s="16"/>
      <c r="DB788" s="16"/>
      <c r="DC788" s="16"/>
      <c r="DD788" s="16"/>
      <c r="DE788" s="16"/>
      <c r="DF788" s="16"/>
      <c r="DG788" s="16"/>
      <c r="DH788" s="16"/>
      <c r="DI788" s="16"/>
      <c r="DJ788" s="16"/>
      <c r="DK788" s="16"/>
      <c r="DL788" s="16"/>
      <c r="DM788" s="16"/>
      <c r="DN788" s="16"/>
      <c r="DO788" s="16"/>
      <c r="DP788" s="16"/>
      <c r="DQ788" s="16"/>
      <c r="DR788" s="16"/>
      <c r="DS788" s="16"/>
      <c r="DT788" s="16"/>
      <c r="DU788" s="16"/>
      <c r="DV788" s="16"/>
      <c r="DW788" s="16"/>
      <c r="DX788" s="16"/>
      <c r="DY788" s="16"/>
    </row>
    <row r="789" spans="1:129" s="27" customFormat="1" ht="16.5" x14ac:dyDescent="0.25">
      <c r="A789" s="51"/>
      <c r="B789" s="59" t="s">
        <v>2204</v>
      </c>
      <c r="C789" s="53">
        <v>2018</v>
      </c>
      <c r="D789" s="60">
        <v>0.4</v>
      </c>
      <c r="E789" s="54">
        <v>229</v>
      </c>
      <c r="F789" s="55">
        <v>158</v>
      </c>
      <c r="G789" s="54">
        <v>336.57370000000003</v>
      </c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  <c r="BF789" s="16"/>
      <c r="BG789" s="16"/>
      <c r="BH789" s="16"/>
      <c r="BI789" s="16"/>
      <c r="BJ789" s="16"/>
      <c r="BK789" s="16"/>
      <c r="BL789" s="16"/>
      <c r="BM789" s="16"/>
      <c r="BN789" s="16"/>
      <c r="BO789" s="16"/>
      <c r="BP789" s="16"/>
      <c r="BQ789" s="16"/>
      <c r="BR789" s="16"/>
      <c r="BS789" s="16"/>
      <c r="BT789" s="16"/>
      <c r="BU789" s="16"/>
      <c r="BV789" s="16"/>
      <c r="BW789" s="16"/>
      <c r="BX789" s="16"/>
      <c r="BY789" s="16"/>
      <c r="BZ789" s="16"/>
      <c r="CA789" s="16"/>
      <c r="CB789" s="16"/>
      <c r="CC789" s="16"/>
      <c r="CD789" s="16"/>
      <c r="CE789" s="16"/>
      <c r="CF789" s="16"/>
      <c r="CG789" s="16"/>
      <c r="CH789" s="16"/>
      <c r="CI789" s="16"/>
      <c r="CJ789" s="16"/>
      <c r="CK789" s="16"/>
      <c r="CL789" s="16"/>
      <c r="CM789" s="16"/>
      <c r="CN789" s="16"/>
      <c r="CO789" s="16"/>
      <c r="CP789" s="16"/>
      <c r="CQ789" s="16"/>
      <c r="CR789" s="16"/>
      <c r="CS789" s="16"/>
      <c r="CT789" s="16"/>
      <c r="CU789" s="16"/>
      <c r="CV789" s="16"/>
      <c r="CW789" s="16"/>
      <c r="CX789" s="16"/>
      <c r="CY789" s="16"/>
      <c r="CZ789" s="16"/>
      <c r="DA789" s="16"/>
      <c r="DB789" s="16"/>
      <c r="DC789" s="16"/>
      <c r="DD789" s="16"/>
      <c r="DE789" s="16"/>
      <c r="DF789" s="16"/>
      <c r="DG789" s="16"/>
      <c r="DH789" s="16"/>
      <c r="DI789" s="16"/>
      <c r="DJ789" s="16"/>
      <c r="DK789" s="16"/>
      <c r="DL789" s="16"/>
      <c r="DM789" s="16"/>
      <c r="DN789" s="16"/>
      <c r="DO789" s="16"/>
      <c r="DP789" s="16"/>
      <c r="DQ789" s="16"/>
      <c r="DR789" s="16"/>
      <c r="DS789" s="16"/>
      <c r="DT789" s="16"/>
      <c r="DU789" s="16"/>
      <c r="DV789" s="16"/>
      <c r="DW789" s="16"/>
      <c r="DX789" s="16"/>
      <c r="DY789" s="16"/>
    </row>
    <row r="790" spans="1:129" s="27" customFormat="1" ht="16.5" x14ac:dyDescent="0.25">
      <c r="A790" s="51"/>
      <c r="B790" s="59" t="s">
        <v>2205</v>
      </c>
      <c r="C790" s="53">
        <v>2018</v>
      </c>
      <c r="D790" s="60">
        <v>0.4</v>
      </c>
      <c r="E790" s="54">
        <v>215</v>
      </c>
      <c r="F790" s="55">
        <v>158</v>
      </c>
      <c r="G790" s="54">
        <v>322.78872999999999</v>
      </c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6"/>
      <c r="BG790" s="16"/>
      <c r="BH790" s="16"/>
      <c r="BI790" s="16"/>
      <c r="BJ790" s="16"/>
      <c r="BK790" s="16"/>
      <c r="BL790" s="16"/>
      <c r="BM790" s="16"/>
      <c r="BN790" s="16"/>
      <c r="BO790" s="16"/>
      <c r="BP790" s="16"/>
      <c r="BQ790" s="16"/>
      <c r="BR790" s="16"/>
      <c r="BS790" s="16"/>
      <c r="BT790" s="16"/>
      <c r="BU790" s="16"/>
      <c r="BV790" s="16"/>
      <c r="BW790" s="16"/>
      <c r="BX790" s="16"/>
      <c r="BY790" s="16"/>
      <c r="BZ790" s="16"/>
      <c r="CA790" s="16"/>
      <c r="CB790" s="16"/>
      <c r="CC790" s="16"/>
      <c r="CD790" s="16"/>
      <c r="CE790" s="16"/>
      <c r="CF790" s="16"/>
      <c r="CG790" s="16"/>
      <c r="CH790" s="16"/>
      <c r="CI790" s="16"/>
      <c r="CJ790" s="16"/>
      <c r="CK790" s="16"/>
      <c r="CL790" s="16"/>
      <c r="CM790" s="16"/>
      <c r="CN790" s="16"/>
      <c r="CO790" s="16"/>
      <c r="CP790" s="16"/>
      <c r="CQ790" s="16"/>
      <c r="CR790" s="16"/>
      <c r="CS790" s="16"/>
      <c r="CT790" s="16"/>
      <c r="CU790" s="16"/>
      <c r="CV790" s="16"/>
      <c r="CW790" s="16"/>
      <c r="CX790" s="16"/>
      <c r="CY790" s="16"/>
      <c r="CZ790" s="16"/>
      <c r="DA790" s="16"/>
      <c r="DB790" s="16"/>
      <c r="DC790" s="16"/>
      <c r="DD790" s="16"/>
      <c r="DE790" s="16"/>
      <c r="DF790" s="16"/>
      <c r="DG790" s="16"/>
      <c r="DH790" s="16"/>
      <c r="DI790" s="16"/>
      <c r="DJ790" s="16"/>
      <c r="DK790" s="16"/>
      <c r="DL790" s="16"/>
      <c r="DM790" s="16"/>
      <c r="DN790" s="16"/>
      <c r="DO790" s="16"/>
      <c r="DP790" s="16"/>
      <c r="DQ790" s="16"/>
      <c r="DR790" s="16"/>
      <c r="DS790" s="16"/>
      <c r="DT790" s="16"/>
      <c r="DU790" s="16"/>
      <c r="DV790" s="16"/>
      <c r="DW790" s="16"/>
      <c r="DX790" s="16"/>
      <c r="DY790" s="16"/>
    </row>
    <row r="791" spans="1:129" s="27" customFormat="1" ht="16.5" x14ac:dyDescent="0.25">
      <c r="A791" s="51"/>
      <c r="B791" s="59" t="s">
        <v>2206</v>
      </c>
      <c r="C791" s="53">
        <v>2018</v>
      </c>
      <c r="D791" s="60">
        <v>6</v>
      </c>
      <c r="E791" s="54">
        <v>4</v>
      </c>
      <c r="F791" s="55">
        <v>3212</v>
      </c>
      <c r="G791" s="54">
        <v>53.97616</v>
      </c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6"/>
      <c r="BE791" s="16"/>
      <c r="BF791" s="16"/>
      <c r="BG791" s="16"/>
      <c r="BH791" s="16"/>
      <c r="BI791" s="16"/>
      <c r="BJ791" s="16"/>
      <c r="BK791" s="16"/>
      <c r="BL791" s="16"/>
      <c r="BM791" s="16"/>
      <c r="BN791" s="16"/>
      <c r="BO791" s="16"/>
      <c r="BP791" s="16"/>
      <c r="BQ791" s="16"/>
      <c r="BR791" s="16"/>
      <c r="BS791" s="16"/>
      <c r="BT791" s="16"/>
      <c r="BU791" s="16"/>
      <c r="BV791" s="16"/>
      <c r="BW791" s="16"/>
      <c r="BX791" s="16"/>
      <c r="BY791" s="16"/>
      <c r="BZ791" s="16"/>
      <c r="CA791" s="16"/>
      <c r="CB791" s="16"/>
      <c r="CC791" s="16"/>
      <c r="CD791" s="16"/>
      <c r="CE791" s="16"/>
      <c r="CF791" s="16"/>
      <c r="CG791" s="16"/>
      <c r="CH791" s="16"/>
      <c r="CI791" s="16"/>
      <c r="CJ791" s="16"/>
      <c r="CK791" s="16"/>
      <c r="CL791" s="16"/>
      <c r="CM791" s="16"/>
      <c r="CN791" s="16"/>
      <c r="CO791" s="16"/>
      <c r="CP791" s="16"/>
      <c r="CQ791" s="16"/>
      <c r="CR791" s="16"/>
      <c r="CS791" s="16"/>
      <c r="CT791" s="16"/>
      <c r="CU791" s="16"/>
      <c r="CV791" s="16"/>
      <c r="CW791" s="16"/>
      <c r="CX791" s="16"/>
      <c r="CY791" s="16"/>
      <c r="CZ791" s="16"/>
      <c r="DA791" s="16"/>
      <c r="DB791" s="16"/>
      <c r="DC791" s="16"/>
      <c r="DD791" s="16"/>
      <c r="DE791" s="16"/>
      <c r="DF791" s="16"/>
      <c r="DG791" s="16"/>
      <c r="DH791" s="16"/>
      <c r="DI791" s="16"/>
      <c r="DJ791" s="16"/>
      <c r="DK791" s="16"/>
      <c r="DL791" s="16"/>
      <c r="DM791" s="16"/>
      <c r="DN791" s="16"/>
      <c r="DO791" s="16"/>
      <c r="DP791" s="16"/>
      <c r="DQ791" s="16"/>
      <c r="DR791" s="16"/>
      <c r="DS791" s="16"/>
      <c r="DT791" s="16"/>
      <c r="DU791" s="16"/>
      <c r="DV791" s="16"/>
      <c r="DW791" s="16"/>
      <c r="DX791" s="16"/>
      <c r="DY791" s="16"/>
    </row>
    <row r="792" spans="1:129" s="27" customFormat="1" ht="16.5" x14ac:dyDescent="0.25">
      <c r="A792" s="51"/>
      <c r="B792" s="59" t="s">
        <v>2207</v>
      </c>
      <c r="C792" s="53">
        <v>2018</v>
      </c>
      <c r="D792" s="60">
        <v>10</v>
      </c>
      <c r="E792" s="54">
        <v>366</v>
      </c>
      <c r="F792" s="55">
        <v>5353</v>
      </c>
      <c r="G792" s="54">
        <v>581.66305999999997</v>
      </c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6"/>
      <c r="BE792" s="16"/>
      <c r="BF792" s="16"/>
      <c r="BG792" s="16"/>
      <c r="BH792" s="16"/>
      <c r="BI792" s="16"/>
      <c r="BJ792" s="16"/>
      <c r="BK792" s="16"/>
      <c r="BL792" s="16"/>
      <c r="BM792" s="16"/>
      <c r="BN792" s="16"/>
      <c r="BO792" s="16"/>
      <c r="BP792" s="16"/>
      <c r="BQ792" s="16"/>
      <c r="BR792" s="16"/>
      <c r="BS792" s="16"/>
      <c r="BT792" s="16"/>
      <c r="BU792" s="16"/>
      <c r="BV792" s="16"/>
      <c r="BW792" s="16"/>
      <c r="BX792" s="16"/>
      <c r="BY792" s="16"/>
      <c r="BZ792" s="16"/>
      <c r="CA792" s="16"/>
      <c r="CB792" s="16"/>
      <c r="CC792" s="16"/>
      <c r="CD792" s="16"/>
      <c r="CE792" s="16"/>
      <c r="CF792" s="16"/>
      <c r="CG792" s="16"/>
      <c r="CH792" s="16"/>
      <c r="CI792" s="16"/>
      <c r="CJ792" s="16"/>
      <c r="CK792" s="16"/>
      <c r="CL792" s="16"/>
      <c r="CM792" s="16"/>
      <c r="CN792" s="16"/>
      <c r="CO792" s="16"/>
      <c r="CP792" s="16"/>
      <c r="CQ792" s="16"/>
      <c r="CR792" s="16"/>
      <c r="CS792" s="16"/>
      <c r="CT792" s="16"/>
      <c r="CU792" s="16"/>
      <c r="CV792" s="16"/>
      <c r="CW792" s="16"/>
      <c r="CX792" s="16"/>
      <c r="CY792" s="16"/>
      <c r="CZ792" s="16"/>
      <c r="DA792" s="16"/>
      <c r="DB792" s="16"/>
      <c r="DC792" s="16"/>
      <c r="DD792" s="16"/>
      <c r="DE792" s="16"/>
      <c r="DF792" s="16"/>
      <c r="DG792" s="16"/>
      <c r="DH792" s="16"/>
      <c r="DI792" s="16"/>
      <c r="DJ792" s="16"/>
      <c r="DK792" s="16"/>
      <c r="DL792" s="16"/>
      <c r="DM792" s="16"/>
      <c r="DN792" s="16"/>
      <c r="DO792" s="16"/>
      <c r="DP792" s="16"/>
      <c r="DQ792" s="16"/>
      <c r="DR792" s="16"/>
      <c r="DS792" s="16"/>
      <c r="DT792" s="16"/>
      <c r="DU792" s="16"/>
      <c r="DV792" s="16"/>
      <c r="DW792" s="16"/>
      <c r="DX792" s="16"/>
      <c r="DY792" s="16"/>
    </row>
    <row r="793" spans="1:129" s="27" customFormat="1" ht="16.5" x14ac:dyDescent="0.25">
      <c r="A793" s="51"/>
      <c r="B793" s="59" t="s">
        <v>2208</v>
      </c>
      <c r="C793" s="53">
        <v>2018</v>
      </c>
      <c r="D793" s="60">
        <v>10</v>
      </c>
      <c r="E793" s="54">
        <v>414</v>
      </c>
      <c r="F793" s="55">
        <v>5353</v>
      </c>
      <c r="G793" s="54">
        <v>441.12405999999999</v>
      </c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  <c r="BF793" s="16"/>
      <c r="BG793" s="16"/>
      <c r="BH793" s="16"/>
      <c r="BI793" s="16"/>
      <c r="BJ793" s="16"/>
      <c r="BK793" s="16"/>
      <c r="BL793" s="16"/>
      <c r="BM793" s="16"/>
      <c r="BN793" s="16"/>
      <c r="BO793" s="16"/>
      <c r="BP793" s="16"/>
      <c r="BQ793" s="16"/>
      <c r="BR793" s="16"/>
      <c r="BS793" s="16"/>
      <c r="BT793" s="16"/>
      <c r="BU793" s="16"/>
      <c r="BV793" s="16"/>
      <c r="BW793" s="16"/>
      <c r="BX793" s="16"/>
      <c r="BY793" s="16"/>
      <c r="BZ793" s="16"/>
      <c r="CA793" s="16"/>
      <c r="CB793" s="16"/>
      <c r="CC793" s="16"/>
      <c r="CD793" s="16"/>
      <c r="CE793" s="16"/>
      <c r="CF793" s="16"/>
      <c r="CG793" s="16"/>
      <c r="CH793" s="16"/>
      <c r="CI793" s="16"/>
      <c r="CJ793" s="16"/>
      <c r="CK793" s="16"/>
      <c r="CL793" s="16"/>
      <c r="CM793" s="16"/>
      <c r="CN793" s="16"/>
      <c r="CO793" s="16"/>
      <c r="CP793" s="16"/>
      <c r="CQ793" s="16"/>
      <c r="CR793" s="16"/>
      <c r="CS793" s="16"/>
      <c r="CT793" s="16"/>
      <c r="CU793" s="16"/>
      <c r="CV793" s="16"/>
      <c r="CW793" s="16"/>
      <c r="CX793" s="16"/>
      <c r="CY793" s="16"/>
      <c r="CZ793" s="16"/>
      <c r="DA793" s="16"/>
      <c r="DB793" s="16"/>
      <c r="DC793" s="16"/>
      <c r="DD793" s="16"/>
      <c r="DE793" s="16"/>
      <c r="DF793" s="16"/>
      <c r="DG793" s="16"/>
      <c r="DH793" s="16"/>
      <c r="DI793" s="16"/>
      <c r="DJ793" s="16"/>
      <c r="DK793" s="16"/>
      <c r="DL793" s="16"/>
      <c r="DM793" s="16"/>
      <c r="DN793" s="16"/>
      <c r="DO793" s="16"/>
      <c r="DP793" s="16"/>
      <c r="DQ793" s="16"/>
      <c r="DR793" s="16"/>
      <c r="DS793" s="16"/>
      <c r="DT793" s="16"/>
      <c r="DU793" s="16"/>
      <c r="DV793" s="16"/>
      <c r="DW793" s="16"/>
      <c r="DX793" s="16"/>
      <c r="DY793" s="16"/>
    </row>
    <row r="794" spans="1:129" s="27" customFormat="1" ht="16.5" x14ac:dyDescent="0.25">
      <c r="A794" s="51"/>
      <c r="B794" s="59" t="s">
        <v>2209</v>
      </c>
      <c r="C794" s="53">
        <v>2018</v>
      </c>
      <c r="D794" s="60">
        <v>10</v>
      </c>
      <c r="E794" s="54">
        <v>330</v>
      </c>
      <c r="F794" s="55">
        <v>5353</v>
      </c>
      <c r="G794" s="54">
        <v>479.39495999999997</v>
      </c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6"/>
      <c r="BE794" s="16"/>
      <c r="BF794" s="16"/>
      <c r="BG794" s="16"/>
      <c r="BH794" s="16"/>
      <c r="BI794" s="16"/>
      <c r="BJ794" s="16"/>
      <c r="BK794" s="16"/>
      <c r="BL794" s="16"/>
      <c r="BM794" s="16"/>
      <c r="BN794" s="16"/>
      <c r="BO794" s="16"/>
      <c r="BP794" s="16"/>
      <c r="BQ794" s="16"/>
      <c r="BR794" s="16"/>
      <c r="BS794" s="16"/>
      <c r="BT794" s="16"/>
      <c r="BU794" s="16"/>
      <c r="BV794" s="16"/>
      <c r="BW794" s="16"/>
      <c r="BX794" s="16"/>
      <c r="BY794" s="16"/>
      <c r="BZ794" s="16"/>
      <c r="CA794" s="16"/>
      <c r="CB794" s="16"/>
      <c r="CC794" s="16"/>
      <c r="CD794" s="16"/>
      <c r="CE794" s="16"/>
      <c r="CF794" s="16"/>
      <c r="CG794" s="16"/>
      <c r="CH794" s="16"/>
      <c r="CI794" s="16"/>
      <c r="CJ794" s="16"/>
      <c r="CK794" s="16"/>
      <c r="CL794" s="16"/>
      <c r="CM794" s="16"/>
      <c r="CN794" s="16"/>
      <c r="CO794" s="16"/>
      <c r="CP794" s="16"/>
      <c r="CQ794" s="16"/>
      <c r="CR794" s="16"/>
      <c r="CS794" s="16"/>
      <c r="CT794" s="16"/>
      <c r="CU794" s="16"/>
      <c r="CV794" s="16"/>
      <c r="CW794" s="16"/>
      <c r="CX794" s="16"/>
      <c r="CY794" s="16"/>
      <c r="CZ794" s="16"/>
      <c r="DA794" s="16"/>
      <c r="DB794" s="16"/>
      <c r="DC794" s="16"/>
      <c r="DD794" s="16"/>
      <c r="DE794" s="16"/>
      <c r="DF794" s="16"/>
      <c r="DG794" s="16"/>
      <c r="DH794" s="16"/>
      <c r="DI794" s="16"/>
      <c r="DJ794" s="16"/>
      <c r="DK794" s="16"/>
      <c r="DL794" s="16"/>
      <c r="DM794" s="16"/>
      <c r="DN794" s="16"/>
      <c r="DO794" s="16"/>
      <c r="DP794" s="16"/>
      <c r="DQ794" s="16"/>
      <c r="DR794" s="16"/>
      <c r="DS794" s="16"/>
      <c r="DT794" s="16"/>
      <c r="DU794" s="16"/>
      <c r="DV794" s="16"/>
      <c r="DW794" s="16"/>
      <c r="DX794" s="16"/>
      <c r="DY794" s="16"/>
    </row>
    <row r="795" spans="1:129" s="27" customFormat="1" ht="16.5" x14ac:dyDescent="0.25">
      <c r="A795" s="51"/>
      <c r="B795" s="59" t="s">
        <v>2210</v>
      </c>
      <c r="C795" s="53">
        <v>2018</v>
      </c>
      <c r="D795" s="60">
        <v>10</v>
      </c>
      <c r="E795" s="54">
        <v>19</v>
      </c>
      <c r="F795" s="55">
        <v>5353</v>
      </c>
      <c r="G795" s="54">
        <v>50.53293</v>
      </c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6"/>
      <c r="BE795" s="16"/>
      <c r="BF795" s="16"/>
      <c r="BG795" s="16"/>
      <c r="BH795" s="16"/>
      <c r="BI795" s="16"/>
      <c r="BJ795" s="16"/>
      <c r="BK795" s="16"/>
      <c r="BL795" s="16"/>
      <c r="BM795" s="16"/>
      <c r="BN795" s="16"/>
      <c r="BO795" s="16"/>
      <c r="BP795" s="16"/>
      <c r="BQ795" s="16"/>
      <c r="BR795" s="16"/>
      <c r="BS795" s="16"/>
      <c r="BT795" s="16"/>
      <c r="BU795" s="16"/>
      <c r="BV795" s="16"/>
      <c r="BW795" s="16"/>
      <c r="BX795" s="16"/>
      <c r="BY795" s="16"/>
      <c r="BZ795" s="16"/>
      <c r="CA795" s="16"/>
      <c r="CB795" s="16"/>
      <c r="CC795" s="16"/>
      <c r="CD795" s="16"/>
      <c r="CE795" s="16"/>
      <c r="CF795" s="16"/>
      <c r="CG795" s="16"/>
      <c r="CH795" s="16"/>
      <c r="CI795" s="16"/>
      <c r="CJ795" s="16"/>
      <c r="CK795" s="16"/>
      <c r="CL795" s="16"/>
      <c r="CM795" s="16"/>
      <c r="CN795" s="16"/>
      <c r="CO795" s="16"/>
      <c r="CP795" s="16"/>
      <c r="CQ795" s="16"/>
      <c r="CR795" s="16"/>
      <c r="CS795" s="16"/>
      <c r="CT795" s="16"/>
      <c r="CU795" s="16"/>
      <c r="CV795" s="16"/>
      <c r="CW795" s="16"/>
      <c r="CX795" s="16"/>
      <c r="CY795" s="16"/>
      <c r="CZ795" s="16"/>
      <c r="DA795" s="16"/>
      <c r="DB795" s="16"/>
      <c r="DC795" s="16"/>
      <c r="DD795" s="16"/>
      <c r="DE795" s="16"/>
      <c r="DF795" s="16"/>
      <c r="DG795" s="16"/>
      <c r="DH795" s="16"/>
      <c r="DI795" s="16"/>
      <c r="DJ795" s="16"/>
      <c r="DK795" s="16"/>
      <c r="DL795" s="16"/>
      <c r="DM795" s="16"/>
      <c r="DN795" s="16"/>
      <c r="DO795" s="16"/>
      <c r="DP795" s="16"/>
      <c r="DQ795" s="16"/>
      <c r="DR795" s="16"/>
      <c r="DS795" s="16"/>
      <c r="DT795" s="16"/>
      <c r="DU795" s="16"/>
      <c r="DV795" s="16"/>
      <c r="DW795" s="16"/>
      <c r="DX795" s="16"/>
      <c r="DY795" s="16"/>
    </row>
    <row r="796" spans="1:129" s="27" customFormat="1" ht="16.5" x14ac:dyDescent="0.25">
      <c r="A796" s="51"/>
      <c r="B796" s="59" t="s">
        <v>2211</v>
      </c>
      <c r="C796" s="53">
        <v>2018</v>
      </c>
      <c r="D796" s="60">
        <v>0.4</v>
      </c>
      <c r="E796" s="54">
        <v>41</v>
      </c>
      <c r="F796" s="55">
        <v>158</v>
      </c>
      <c r="G796" s="54">
        <v>156.67313000000001</v>
      </c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6"/>
      <c r="BG796" s="16"/>
      <c r="BH796" s="16"/>
      <c r="BI796" s="16"/>
      <c r="BJ796" s="16"/>
      <c r="BK796" s="16"/>
      <c r="BL796" s="16"/>
      <c r="BM796" s="16"/>
      <c r="BN796" s="16"/>
      <c r="BO796" s="16"/>
      <c r="BP796" s="16"/>
      <c r="BQ796" s="16"/>
      <c r="BR796" s="16"/>
      <c r="BS796" s="16"/>
      <c r="BT796" s="16"/>
      <c r="BU796" s="16"/>
      <c r="BV796" s="16"/>
      <c r="BW796" s="16"/>
      <c r="BX796" s="16"/>
      <c r="BY796" s="16"/>
      <c r="BZ796" s="16"/>
      <c r="CA796" s="16"/>
      <c r="CB796" s="16"/>
      <c r="CC796" s="16"/>
      <c r="CD796" s="16"/>
      <c r="CE796" s="16"/>
      <c r="CF796" s="16"/>
      <c r="CG796" s="16"/>
      <c r="CH796" s="16"/>
      <c r="CI796" s="16"/>
      <c r="CJ796" s="16"/>
      <c r="CK796" s="16"/>
      <c r="CL796" s="16"/>
      <c r="CM796" s="16"/>
      <c r="CN796" s="16"/>
      <c r="CO796" s="16"/>
      <c r="CP796" s="16"/>
      <c r="CQ796" s="16"/>
      <c r="CR796" s="16"/>
      <c r="CS796" s="16"/>
      <c r="CT796" s="16"/>
      <c r="CU796" s="16"/>
      <c r="CV796" s="16"/>
      <c r="CW796" s="16"/>
      <c r="CX796" s="16"/>
      <c r="CY796" s="16"/>
      <c r="CZ796" s="16"/>
      <c r="DA796" s="16"/>
      <c r="DB796" s="16"/>
      <c r="DC796" s="16"/>
      <c r="DD796" s="16"/>
      <c r="DE796" s="16"/>
      <c r="DF796" s="16"/>
      <c r="DG796" s="16"/>
      <c r="DH796" s="16"/>
      <c r="DI796" s="16"/>
      <c r="DJ796" s="16"/>
      <c r="DK796" s="16"/>
      <c r="DL796" s="16"/>
      <c r="DM796" s="16"/>
      <c r="DN796" s="16"/>
      <c r="DO796" s="16"/>
      <c r="DP796" s="16"/>
      <c r="DQ796" s="16"/>
      <c r="DR796" s="16"/>
      <c r="DS796" s="16"/>
      <c r="DT796" s="16"/>
      <c r="DU796" s="16"/>
      <c r="DV796" s="16"/>
      <c r="DW796" s="16"/>
      <c r="DX796" s="16"/>
      <c r="DY796" s="16"/>
    </row>
    <row r="797" spans="1:129" s="27" customFormat="1" ht="16.5" x14ac:dyDescent="0.25">
      <c r="A797" s="51"/>
      <c r="B797" s="59" t="s">
        <v>2212</v>
      </c>
      <c r="C797" s="53">
        <v>2018</v>
      </c>
      <c r="D797" s="60">
        <v>10</v>
      </c>
      <c r="E797" s="54">
        <v>548</v>
      </c>
      <c r="F797" s="55">
        <v>5353</v>
      </c>
      <c r="G797" s="54">
        <v>2248.2078999999999</v>
      </c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6"/>
      <c r="BE797" s="16"/>
      <c r="BF797" s="16"/>
      <c r="BG797" s="16"/>
      <c r="BH797" s="16"/>
      <c r="BI797" s="16"/>
      <c r="BJ797" s="16"/>
      <c r="BK797" s="16"/>
      <c r="BL797" s="16"/>
      <c r="BM797" s="16"/>
      <c r="BN797" s="16"/>
      <c r="BO797" s="16"/>
      <c r="BP797" s="16"/>
      <c r="BQ797" s="16"/>
      <c r="BR797" s="16"/>
      <c r="BS797" s="16"/>
      <c r="BT797" s="16"/>
      <c r="BU797" s="16"/>
      <c r="BV797" s="16"/>
      <c r="BW797" s="16"/>
      <c r="BX797" s="16"/>
      <c r="BY797" s="16"/>
      <c r="BZ797" s="16"/>
      <c r="CA797" s="16"/>
      <c r="CB797" s="16"/>
      <c r="CC797" s="16"/>
      <c r="CD797" s="16"/>
      <c r="CE797" s="16"/>
      <c r="CF797" s="16"/>
      <c r="CG797" s="16"/>
      <c r="CH797" s="16"/>
      <c r="CI797" s="16"/>
      <c r="CJ797" s="16"/>
      <c r="CK797" s="16"/>
      <c r="CL797" s="16"/>
      <c r="CM797" s="16"/>
      <c r="CN797" s="16"/>
      <c r="CO797" s="16"/>
      <c r="CP797" s="16"/>
      <c r="CQ797" s="16"/>
      <c r="CR797" s="16"/>
      <c r="CS797" s="16"/>
      <c r="CT797" s="16"/>
      <c r="CU797" s="16"/>
      <c r="CV797" s="16"/>
      <c r="CW797" s="16"/>
      <c r="CX797" s="16"/>
      <c r="CY797" s="16"/>
      <c r="CZ797" s="16"/>
      <c r="DA797" s="16"/>
      <c r="DB797" s="16"/>
      <c r="DC797" s="16"/>
      <c r="DD797" s="16"/>
      <c r="DE797" s="16"/>
      <c r="DF797" s="16"/>
      <c r="DG797" s="16"/>
      <c r="DH797" s="16"/>
      <c r="DI797" s="16"/>
      <c r="DJ797" s="16"/>
      <c r="DK797" s="16"/>
      <c r="DL797" s="16"/>
      <c r="DM797" s="16"/>
      <c r="DN797" s="16"/>
      <c r="DO797" s="16"/>
      <c r="DP797" s="16"/>
      <c r="DQ797" s="16"/>
      <c r="DR797" s="16"/>
      <c r="DS797" s="16"/>
      <c r="DT797" s="16"/>
      <c r="DU797" s="16"/>
      <c r="DV797" s="16"/>
      <c r="DW797" s="16"/>
      <c r="DX797" s="16"/>
      <c r="DY797" s="16"/>
    </row>
    <row r="798" spans="1:129" s="27" customFormat="1" ht="16.5" x14ac:dyDescent="0.25">
      <c r="A798" s="51"/>
      <c r="B798" s="59" t="s">
        <v>2213</v>
      </c>
      <c r="C798" s="53">
        <v>2018</v>
      </c>
      <c r="D798" s="60">
        <v>0.4</v>
      </c>
      <c r="E798" s="54">
        <v>44</v>
      </c>
      <c r="F798" s="55">
        <v>158</v>
      </c>
      <c r="G798" s="54">
        <v>520.82004000000006</v>
      </c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6"/>
      <c r="BG798" s="16"/>
      <c r="BH798" s="16"/>
      <c r="BI798" s="16"/>
      <c r="BJ798" s="16"/>
      <c r="BK798" s="16"/>
      <c r="BL798" s="16"/>
      <c r="BM798" s="16"/>
      <c r="BN798" s="16"/>
      <c r="BO798" s="16"/>
      <c r="BP798" s="16"/>
      <c r="BQ798" s="16"/>
      <c r="BR798" s="16"/>
      <c r="BS798" s="16"/>
      <c r="BT798" s="16"/>
      <c r="BU798" s="16"/>
      <c r="BV798" s="16"/>
      <c r="BW798" s="16"/>
      <c r="BX798" s="16"/>
      <c r="BY798" s="16"/>
      <c r="BZ798" s="16"/>
      <c r="CA798" s="16"/>
      <c r="CB798" s="16"/>
      <c r="CC798" s="16"/>
      <c r="CD798" s="16"/>
      <c r="CE798" s="16"/>
      <c r="CF798" s="16"/>
      <c r="CG798" s="16"/>
      <c r="CH798" s="16"/>
      <c r="CI798" s="16"/>
      <c r="CJ798" s="16"/>
      <c r="CK798" s="16"/>
      <c r="CL798" s="16"/>
      <c r="CM798" s="16"/>
      <c r="CN798" s="16"/>
      <c r="CO798" s="16"/>
      <c r="CP798" s="16"/>
      <c r="CQ798" s="16"/>
      <c r="CR798" s="16"/>
      <c r="CS798" s="16"/>
      <c r="CT798" s="16"/>
      <c r="CU798" s="16"/>
      <c r="CV798" s="16"/>
      <c r="CW798" s="16"/>
      <c r="CX798" s="16"/>
      <c r="CY798" s="16"/>
      <c r="CZ798" s="16"/>
      <c r="DA798" s="16"/>
      <c r="DB798" s="16"/>
      <c r="DC798" s="16"/>
      <c r="DD798" s="16"/>
      <c r="DE798" s="16"/>
      <c r="DF798" s="16"/>
      <c r="DG798" s="16"/>
      <c r="DH798" s="16"/>
      <c r="DI798" s="16"/>
      <c r="DJ798" s="16"/>
      <c r="DK798" s="16"/>
      <c r="DL798" s="16"/>
      <c r="DM798" s="16"/>
      <c r="DN798" s="16"/>
      <c r="DO798" s="16"/>
      <c r="DP798" s="16"/>
      <c r="DQ798" s="16"/>
      <c r="DR798" s="16"/>
      <c r="DS798" s="16"/>
      <c r="DT798" s="16"/>
      <c r="DU798" s="16"/>
      <c r="DV798" s="16"/>
      <c r="DW798" s="16"/>
      <c r="DX798" s="16"/>
      <c r="DY798" s="16"/>
    </row>
    <row r="799" spans="1:129" s="27" customFormat="1" ht="16.5" x14ac:dyDescent="0.25">
      <c r="A799" s="51"/>
      <c r="B799" s="59" t="s">
        <v>2214</v>
      </c>
      <c r="C799" s="53">
        <v>2018</v>
      </c>
      <c r="D799" s="60">
        <v>10</v>
      </c>
      <c r="E799" s="54">
        <v>477</v>
      </c>
      <c r="F799" s="55">
        <v>5353</v>
      </c>
      <c r="G799" s="54">
        <v>790.35934999999995</v>
      </c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6"/>
      <c r="BE799" s="16"/>
      <c r="BF799" s="16"/>
      <c r="BG799" s="16"/>
      <c r="BH799" s="16"/>
      <c r="BI799" s="16"/>
      <c r="BJ799" s="16"/>
      <c r="BK799" s="16"/>
      <c r="BL799" s="16"/>
      <c r="BM799" s="16"/>
      <c r="BN799" s="16"/>
      <c r="BO799" s="16"/>
      <c r="BP799" s="16"/>
      <c r="BQ799" s="16"/>
      <c r="BR799" s="16"/>
      <c r="BS799" s="16"/>
      <c r="BT799" s="16"/>
      <c r="BU799" s="16"/>
      <c r="BV799" s="16"/>
      <c r="BW799" s="16"/>
      <c r="BX799" s="16"/>
      <c r="BY799" s="16"/>
      <c r="BZ799" s="16"/>
      <c r="CA799" s="16"/>
      <c r="CB799" s="16"/>
      <c r="CC799" s="16"/>
      <c r="CD799" s="16"/>
      <c r="CE799" s="16"/>
      <c r="CF799" s="16"/>
      <c r="CG799" s="16"/>
      <c r="CH799" s="16"/>
      <c r="CI799" s="16"/>
      <c r="CJ799" s="16"/>
      <c r="CK799" s="16"/>
      <c r="CL799" s="16"/>
      <c r="CM799" s="16"/>
      <c r="CN799" s="16"/>
      <c r="CO799" s="16"/>
      <c r="CP799" s="16"/>
      <c r="CQ799" s="16"/>
      <c r="CR799" s="16"/>
      <c r="CS799" s="16"/>
      <c r="CT799" s="16"/>
      <c r="CU799" s="16"/>
      <c r="CV799" s="16"/>
      <c r="CW799" s="16"/>
      <c r="CX799" s="16"/>
      <c r="CY799" s="16"/>
      <c r="CZ799" s="16"/>
      <c r="DA799" s="16"/>
      <c r="DB799" s="16"/>
      <c r="DC799" s="16"/>
      <c r="DD799" s="16"/>
      <c r="DE799" s="16"/>
      <c r="DF799" s="16"/>
      <c r="DG799" s="16"/>
      <c r="DH799" s="16"/>
      <c r="DI799" s="16"/>
      <c r="DJ799" s="16"/>
      <c r="DK799" s="16"/>
      <c r="DL799" s="16"/>
      <c r="DM799" s="16"/>
      <c r="DN799" s="16"/>
      <c r="DO799" s="16"/>
      <c r="DP799" s="16"/>
      <c r="DQ799" s="16"/>
      <c r="DR799" s="16"/>
      <c r="DS799" s="16"/>
      <c r="DT799" s="16"/>
      <c r="DU799" s="16"/>
      <c r="DV799" s="16"/>
      <c r="DW799" s="16"/>
      <c r="DX799" s="16"/>
      <c r="DY799" s="16"/>
    </row>
    <row r="800" spans="1:129" s="27" customFormat="1" ht="16.5" x14ac:dyDescent="0.25">
      <c r="A800" s="51"/>
      <c r="B800" s="59" t="s">
        <v>2215</v>
      </c>
      <c r="C800" s="53">
        <v>2018</v>
      </c>
      <c r="D800" s="60">
        <v>0.4</v>
      </c>
      <c r="E800" s="54">
        <v>327</v>
      </c>
      <c r="F800" s="55">
        <v>158</v>
      </c>
      <c r="G800" s="54">
        <v>381.69765000000001</v>
      </c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6"/>
      <c r="BE800" s="16"/>
      <c r="BF800" s="16"/>
      <c r="BG800" s="16"/>
      <c r="BH800" s="16"/>
      <c r="BI800" s="16"/>
      <c r="BJ800" s="16"/>
      <c r="BK800" s="16"/>
      <c r="BL800" s="16"/>
      <c r="BM800" s="16"/>
      <c r="BN800" s="16"/>
      <c r="BO800" s="16"/>
      <c r="BP800" s="16"/>
      <c r="BQ800" s="16"/>
      <c r="BR800" s="16"/>
      <c r="BS800" s="16"/>
      <c r="BT800" s="16"/>
      <c r="BU800" s="16"/>
      <c r="BV800" s="16"/>
      <c r="BW800" s="16"/>
      <c r="BX800" s="16"/>
      <c r="BY800" s="16"/>
      <c r="BZ800" s="16"/>
      <c r="CA800" s="16"/>
      <c r="CB800" s="16"/>
      <c r="CC800" s="16"/>
      <c r="CD800" s="16"/>
      <c r="CE800" s="16"/>
      <c r="CF800" s="16"/>
      <c r="CG800" s="16"/>
      <c r="CH800" s="16"/>
      <c r="CI800" s="16"/>
      <c r="CJ800" s="16"/>
      <c r="CK800" s="16"/>
      <c r="CL800" s="16"/>
      <c r="CM800" s="16"/>
      <c r="CN800" s="16"/>
      <c r="CO800" s="16"/>
      <c r="CP800" s="16"/>
      <c r="CQ800" s="16"/>
      <c r="CR800" s="16"/>
      <c r="CS800" s="16"/>
      <c r="CT800" s="16"/>
      <c r="CU800" s="16"/>
      <c r="CV800" s="16"/>
      <c r="CW800" s="16"/>
      <c r="CX800" s="16"/>
      <c r="CY800" s="16"/>
      <c r="CZ800" s="16"/>
      <c r="DA800" s="16"/>
      <c r="DB800" s="16"/>
      <c r="DC800" s="16"/>
      <c r="DD800" s="16"/>
      <c r="DE800" s="16"/>
      <c r="DF800" s="16"/>
      <c r="DG800" s="16"/>
      <c r="DH800" s="16"/>
      <c r="DI800" s="16"/>
      <c r="DJ800" s="16"/>
      <c r="DK800" s="16"/>
      <c r="DL800" s="16"/>
      <c r="DM800" s="16"/>
      <c r="DN800" s="16"/>
      <c r="DO800" s="16"/>
      <c r="DP800" s="16"/>
      <c r="DQ800" s="16"/>
      <c r="DR800" s="16"/>
      <c r="DS800" s="16"/>
      <c r="DT800" s="16"/>
      <c r="DU800" s="16"/>
      <c r="DV800" s="16"/>
      <c r="DW800" s="16"/>
      <c r="DX800" s="16"/>
      <c r="DY800" s="16"/>
    </row>
    <row r="801" spans="1:129" s="27" customFormat="1" ht="16.5" x14ac:dyDescent="0.25">
      <c r="A801" s="51"/>
      <c r="B801" s="59" t="s">
        <v>2216</v>
      </c>
      <c r="C801" s="53">
        <v>2018</v>
      </c>
      <c r="D801" s="60">
        <v>0.4</v>
      </c>
      <c r="E801" s="54">
        <v>68</v>
      </c>
      <c r="F801" s="55">
        <v>158</v>
      </c>
      <c r="G801" s="54">
        <v>128.52735999999999</v>
      </c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  <c r="BF801" s="16"/>
      <c r="BG801" s="16"/>
      <c r="BH801" s="16"/>
      <c r="BI801" s="16"/>
      <c r="BJ801" s="16"/>
      <c r="BK801" s="16"/>
      <c r="BL801" s="16"/>
      <c r="BM801" s="16"/>
      <c r="BN801" s="16"/>
      <c r="BO801" s="16"/>
      <c r="BP801" s="16"/>
      <c r="BQ801" s="16"/>
      <c r="BR801" s="16"/>
      <c r="BS801" s="16"/>
      <c r="BT801" s="16"/>
      <c r="BU801" s="16"/>
      <c r="BV801" s="16"/>
      <c r="BW801" s="16"/>
      <c r="BX801" s="16"/>
      <c r="BY801" s="16"/>
      <c r="BZ801" s="16"/>
      <c r="CA801" s="16"/>
      <c r="CB801" s="16"/>
      <c r="CC801" s="16"/>
      <c r="CD801" s="16"/>
      <c r="CE801" s="16"/>
      <c r="CF801" s="16"/>
      <c r="CG801" s="16"/>
      <c r="CH801" s="16"/>
      <c r="CI801" s="16"/>
      <c r="CJ801" s="16"/>
      <c r="CK801" s="16"/>
      <c r="CL801" s="16"/>
      <c r="CM801" s="16"/>
      <c r="CN801" s="16"/>
      <c r="CO801" s="16"/>
      <c r="CP801" s="16"/>
      <c r="CQ801" s="16"/>
      <c r="CR801" s="16"/>
      <c r="CS801" s="16"/>
      <c r="CT801" s="16"/>
      <c r="CU801" s="16"/>
      <c r="CV801" s="16"/>
      <c r="CW801" s="16"/>
      <c r="CX801" s="16"/>
      <c r="CY801" s="16"/>
      <c r="CZ801" s="16"/>
      <c r="DA801" s="16"/>
      <c r="DB801" s="16"/>
      <c r="DC801" s="16"/>
      <c r="DD801" s="16"/>
      <c r="DE801" s="16"/>
      <c r="DF801" s="16"/>
      <c r="DG801" s="16"/>
      <c r="DH801" s="16"/>
      <c r="DI801" s="16"/>
      <c r="DJ801" s="16"/>
      <c r="DK801" s="16"/>
      <c r="DL801" s="16"/>
      <c r="DM801" s="16"/>
      <c r="DN801" s="16"/>
      <c r="DO801" s="16"/>
      <c r="DP801" s="16"/>
      <c r="DQ801" s="16"/>
      <c r="DR801" s="16"/>
      <c r="DS801" s="16"/>
      <c r="DT801" s="16"/>
      <c r="DU801" s="16"/>
      <c r="DV801" s="16"/>
      <c r="DW801" s="16"/>
      <c r="DX801" s="16"/>
      <c r="DY801" s="16"/>
    </row>
    <row r="802" spans="1:129" s="27" customFormat="1" ht="16.5" x14ac:dyDescent="0.25">
      <c r="A802" s="51"/>
      <c r="B802" s="59" t="s">
        <v>2217</v>
      </c>
      <c r="C802" s="53">
        <v>2018</v>
      </c>
      <c r="D802" s="60">
        <v>0.4</v>
      </c>
      <c r="E802" s="54">
        <v>28</v>
      </c>
      <c r="F802" s="55">
        <v>158</v>
      </c>
      <c r="G802" s="54">
        <v>98.466210000000004</v>
      </c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6"/>
      <c r="BE802" s="16"/>
      <c r="BF802" s="16"/>
      <c r="BG802" s="16"/>
      <c r="BH802" s="16"/>
      <c r="BI802" s="16"/>
      <c r="BJ802" s="16"/>
      <c r="BK802" s="16"/>
      <c r="BL802" s="16"/>
      <c r="BM802" s="16"/>
      <c r="BN802" s="16"/>
      <c r="BO802" s="16"/>
      <c r="BP802" s="16"/>
      <c r="BQ802" s="16"/>
      <c r="BR802" s="16"/>
      <c r="BS802" s="16"/>
      <c r="BT802" s="16"/>
      <c r="BU802" s="16"/>
      <c r="BV802" s="16"/>
      <c r="BW802" s="16"/>
      <c r="BX802" s="16"/>
      <c r="BY802" s="16"/>
      <c r="BZ802" s="16"/>
      <c r="CA802" s="16"/>
      <c r="CB802" s="16"/>
      <c r="CC802" s="16"/>
      <c r="CD802" s="16"/>
      <c r="CE802" s="16"/>
      <c r="CF802" s="16"/>
      <c r="CG802" s="16"/>
      <c r="CH802" s="16"/>
      <c r="CI802" s="16"/>
      <c r="CJ802" s="16"/>
      <c r="CK802" s="16"/>
      <c r="CL802" s="16"/>
      <c r="CM802" s="16"/>
      <c r="CN802" s="16"/>
      <c r="CO802" s="16"/>
      <c r="CP802" s="16"/>
      <c r="CQ802" s="16"/>
      <c r="CR802" s="16"/>
      <c r="CS802" s="16"/>
      <c r="CT802" s="16"/>
      <c r="CU802" s="16"/>
      <c r="CV802" s="16"/>
      <c r="CW802" s="16"/>
      <c r="CX802" s="16"/>
      <c r="CY802" s="16"/>
      <c r="CZ802" s="16"/>
      <c r="DA802" s="16"/>
      <c r="DB802" s="16"/>
      <c r="DC802" s="16"/>
      <c r="DD802" s="16"/>
      <c r="DE802" s="16"/>
      <c r="DF802" s="16"/>
      <c r="DG802" s="16"/>
      <c r="DH802" s="16"/>
      <c r="DI802" s="16"/>
      <c r="DJ802" s="16"/>
      <c r="DK802" s="16"/>
      <c r="DL802" s="16"/>
      <c r="DM802" s="16"/>
      <c r="DN802" s="16"/>
      <c r="DO802" s="16"/>
      <c r="DP802" s="16"/>
      <c r="DQ802" s="16"/>
      <c r="DR802" s="16"/>
      <c r="DS802" s="16"/>
      <c r="DT802" s="16"/>
      <c r="DU802" s="16"/>
      <c r="DV802" s="16"/>
      <c r="DW802" s="16"/>
      <c r="DX802" s="16"/>
      <c r="DY802" s="16"/>
    </row>
    <row r="803" spans="1:129" s="27" customFormat="1" ht="16.5" x14ac:dyDescent="0.25">
      <c r="A803" s="51"/>
      <c r="B803" s="59" t="s">
        <v>2218</v>
      </c>
      <c r="C803" s="53">
        <v>2018</v>
      </c>
      <c r="D803" s="60">
        <v>10</v>
      </c>
      <c r="E803" s="54">
        <v>5</v>
      </c>
      <c r="F803" s="55">
        <v>5353</v>
      </c>
      <c r="G803" s="54">
        <v>27.373900000000003</v>
      </c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  <c r="BF803" s="16"/>
      <c r="BG803" s="16"/>
      <c r="BH803" s="16"/>
      <c r="BI803" s="16"/>
      <c r="BJ803" s="16"/>
      <c r="BK803" s="16"/>
      <c r="BL803" s="16"/>
      <c r="BM803" s="16"/>
      <c r="BN803" s="16"/>
      <c r="BO803" s="16"/>
      <c r="BP803" s="16"/>
      <c r="BQ803" s="16"/>
      <c r="BR803" s="16"/>
      <c r="BS803" s="16"/>
      <c r="BT803" s="16"/>
      <c r="BU803" s="16"/>
      <c r="BV803" s="16"/>
      <c r="BW803" s="16"/>
      <c r="BX803" s="16"/>
      <c r="BY803" s="16"/>
      <c r="BZ803" s="16"/>
      <c r="CA803" s="16"/>
      <c r="CB803" s="16"/>
      <c r="CC803" s="16"/>
      <c r="CD803" s="16"/>
      <c r="CE803" s="16"/>
      <c r="CF803" s="16"/>
      <c r="CG803" s="16"/>
      <c r="CH803" s="16"/>
      <c r="CI803" s="16"/>
      <c r="CJ803" s="16"/>
      <c r="CK803" s="16"/>
      <c r="CL803" s="16"/>
      <c r="CM803" s="16"/>
      <c r="CN803" s="16"/>
      <c r="CO803" s="16"/>
      <c r="CP803" s="16"/>
      <c r="CQ803" s="16"/>
      <c r="CR803" s="16"/>
      <c r="CS803" s="16"/>
      <c r="CT803" s="16"/>
      <c r="CU803" s="16"/>
      <c r="CV803" s="16"/>
      <c r="CW803" s="16"/>
      <c r="CX803" s="16"/>
      <c r="CY803" s="16"/>
      <c r="CZ803" s="16"/>
      <c r="DA803" s="16"/>
      <c r="DB803" s="16"/>
      <c r="DC803" s="16"/>
      <c r="DD803" s="16"/>
      <c r="DE803" s="16"/>
      <c r="DF803" s="16"/>
      <c r="DG803" s="16"/>
      <c r="DH803" s="16"/>
      <c r="DI803" s="16"/>
      <c r="DJ803" s="16"/>
      <c r="DK803" s="16"/>
      <c r="DL803" s="16"/>
      <c r="DM803" s="16"/>
      <c r="DN803" s="16"/>
      <c r="DO803" s="16"/>
      <c r="DP803" s="16"/>
      <c r="DQ803" s="16"/>
      <c r="DR803" s="16"/>
      <c r="DS803" s="16"/>
      <c r="DT803" s="16"/>
      <c r="DU803" s="16"/>
      <c r="DV803" s="16"/>
      <c r="DW803" s="16"/>
      <c r="DX803" s="16"/>
      <c r="DY803" s="16"/>
    </row>
    <row r="804" spans="1:129" s="27" customFormat="1" ht="16.5" x14ac:dyDescent="0.25">
      <c r="A804" s="51"/>
      <c r="B804" s="59" t="s">
        <v>2219</v>
      </c>
      <c r="C804" s="53">
        <v>2018</v>
      </c>
      <c r="D804" s="60">
        <v>10</v>
      </c>
      <c r="E804" s="54">
        <v>12</v>
      </c>
      <c r="F804" s="55">
        <v>5353</v>
      </c>
      <c r="G804" s="54">
        <v>28.724490000000003</v>
      </c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6"/>
      <c r="BE804" s="16"/>
      <c r="BF804" s="16"/>
      <c r="BG804" s="16"/>
      <c r="BH804" s="16"/>
      <c r="BI804" s="16"/>
      <c r="BJ804" s="16"/>
      <c r="BK804" s="16"/>
      <c r="BL804" s="16"/>
      <c r="BM804" s="16"/>
      <c r="BN804" s="16"/>
      <c r="BO804" s="16"/>
      <c r="BP804" s="16"/>
      <c r="BQ804" s="16"/>
      <c r="BR804" s="16"/>
      <c r="BS804" s="16"/>
      <c r="BT804" s="16"/>
      <c r="BU804" s="16"/>
      <c r="BV804" s="16"/>
      <c r="BW804" s="16"/>
      <c r="BX804" s="16"/>
      <c r="BY804" s="16"/>
      <c r="BZ804" s="16"/>
      <c r="CA804" s="16"/>
      <c r="CB804" s="16"/>
      <c r="CC804" s="16"/>
      <c r="CD804" s="16"/>
      <c r="CE804" s="16"/>
      <c r="CF804" s="16"/>
      <c r="CG804" s="16"/>
      <c r="CH804" s="16"/>
      <c r="CI804" s="16"/>
      <c r="CJ804" s="16"/>
      <c r="CK804" s="16"/>
      <c r="CL804" s="16"/>
      <c r="CM804" s="16"/>
      <c r="CN804" s="16"/>
      <c r="CO804" s="16"/>
      <c r="CP804" s="16"/>
      <c r="CQ804" s="16"/>
      <c r="CR804" s="16"/>
      <c r="CS804" s="16"/>
      <c r="CT804" s="16"/>
      <c r="CU804" s="16"/>
      <c r="CV804" s="16"/>
      <c r="CW804" s="16"/>
      <c r="CX804" s="16"/>
      <c r="CY804" s="16"/>
      <c r="CZ804" s="16"/>
      <c r="DA804" s="16"/>
      <c r="DB804" s="16"/>
      <c r="DC804" s="16"/>
      <c r="DD804" s="16"/>
      <c r="DE804" s="16"/>
      <c r="DF804" s="16"/>
      <c r="DG804" s="16"/>
      <c r="DH804" s="16"/>
      <c r="DI804" s="16"/>
      <c r="DJ804" s="16"/>
      <c r="DK804" s="16"/>
      <c r="DL804" s="16"/>
      <c r="DM804" s="16"/>
      <c r="DN804" s="16"/>
      <c r="DO804" s="16"/>
      <c r="DP804" s="16"/>
      <c r="DQ804" s="16"/>
      <c r="DR804" s="16"/>
      <c r="DS804" s="16"/>
      <c r="DT804" s="16"/>
      <c r="DU804" s="16"/>
      <c r="DV804" s="16"/>
      <c r="DW804" s="16"/>
      <c r="DX804" s="16"/>
      <c r="DY804" s="16"/>
    </row>
    <row r="805" spans="1:129" s="27" customFormat="1" ht="16.5" x14ac:dyDescent="0.25">
      <c r="A805" s="51"/>
      <c r="B805" s="59" t="s">
        <v>2220</v>
      </c>
      <c r="C805" s="53">
        <v>2018</v>
      </c>
      <c r="D805" s="60">
        <v>0.4</v>
      </c>
      <c r="E805" s="54">
        <v>856</v>
      </c>
      <c r="F805" s="55">
        <v>158</v>
      </c>
      <c r="G805" s="54">
        <v>1039.0840900000001</v>
      </c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6"/>
      <c r="BE805" s="16"/>
      <c r="BF805" s="16"/>
      <c r="BG805" s="16"/>
      <c r="BH805" s="16"/>
      <c r="BI805" s="16"/>
      <c r="BJ805" s="16"/>
      <c r="BK805" s="16"/>
      <c r="BL805" s="16"/>
      <c r="BM805" s="16"/>
      <c r="BN805" s="16"/>
      <c r="BO805" s="16"/>
      <c r="BP805" s="16"/>
      <c r="BQ805" s="16"/>
      <c r="BR805" s="16"/>
      <c r="BS805" s="16"/>
      <c r="BT805" s="16"/>
      <c r="BU805" s="16"/>
      <c r="BV805" s="16"/>
      <c r="BW805" s="16"/>
      <c r="BX805" s="16"/>
      <c r="BY805" s="16"/>
      <c r="BZ805" s="16"/>
      <c r="CA805" s="16"/>
      <c r="CB805" s="16"/>
      <c r="CC805" s="16"/>
      <c r="CD805" s="16"/>
      <c r="CE805" s="16"/>
      <c r="CF805" s="16"/>
      <c r="CG805" s="16"/>
      <c r="CH805" s="16"/>
      <c r="CI805" s="16"/>
      <c r="CJ805" s="16"/>
      <c r="CK805" s="16"/>
      <c r="CL805" s="16"/>
      <c r="CM805" s="16"/>
      <c r="CN805" s="16"/>
      <c r="CO805" s="16"/>
      <c r="CP805" s="16"/>
      <c r="CQ805" s="16"/>
      <c r="CR805" s="16"/>
      <c r="CS805" s="16"/>
      <c r="CT805" s="16"/>
      <c r="CU805" s="16"/>
      <c r="CV805" s="16"/>
      <c r="CW805" s="16"/>
      <c r="CX805" s="16"/>
      <c r="CY805" s="16"/>
      <c r="CZ805" s="16"/>
      <c r="DA805" s="16"/>
      <c r="DB805" s="16"/>
      <c r="DC805" s="16"/>
      <c r="DD805" s="16"/>
      <c r="DE805" s="16"/>
      <c r="DF805" s="16"/>
      <c r="DG805" s="16"/>
      <c r="DH805" s="16"/>
      <c r="DI805" s="16"/>
      <c r="DJ805" s="16"/>
      <c r="DK805" s="16"/>
      <c r="DL805" s="16"/>
      <c r="DM805" s="16"/>
      <c r="DN805" s="16"/>
      <c r="DO805" s="16"/>
      <c r="DP805" s="16"/>
      <c r="DQ805" s="16"/>
      <c r="DR805" s="16"/>
      <c r="DS805" s="16"/>
      <c r="DT805" s="16"/>
      <c r="DU805" s="16"/>
      <c r="DV805" s="16"/>
      <c r="DW805" s="16"/>
      <c r="DX805" s="16"/>
      <c r="DY805" s="16"/>
    </row>
    <row r="806" spans="1:129" s="27" customFormat="1" ht="16.5" x14ac:dyDescent="0.25">
      <c r="A806" s="51"/>
      <c r="B806" s="59" t="s">
        <v>2221</v>
      </c>
      <c r="C806" s="53">
        <v>2018</v>
      </c>
      <c r="D806" s="60">
        <v>0.4</v>
      </c>
      <c r="E806" s="54">
        <v>188</v>
      </c>
      <c r="F806" s="55">
        <v>158</v>
      </c>
      <c r="G806" s="54">
        <v>205.51239999999999</v>
      </c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6"/>
      <c r="BE806" s="16"/>
      <c r="BF806" s="16"/>
      <c r="BG806" s="16"/>
      <c r="BH806" s="16"/>
      <c r="BI806" s="16"/>
      <c r="BJ806" s="16"/>
      <c r="BK806" s="16"/>
      <c r="BL806" s="16"/>
      <c r="BM806" s="16"/>
      <c r="BN806" s="16"/>
      <c r="BO806" s="16"/>
      <c r="BP806" s="16"/>
      <c r="BQ806" s="16"/>
      <c r="BR806" s="16"/>
      <c r="BS806" s="16"/>
      <c r="BT806" s="16"/>
      <c r="BU806" s="16"/>
      <c r="BV806" s="16"/>
      <c r="BW806" s="16"/>
      <c r="BX806" s="16"/>
      <c r="BY806" s="16"/>
      <c r="BZ806" s="16"/>
      <c r="CA806" s="16"/>
      <c r="CB806" s="16"/>
      <c r="CC806" s="16"/>
      <c r="CD806" s="16"/>
      <c r="CE806" s="16"/>
      <c r="CF806" s="16"/>
      <c r="CG806" s="16"/>
      <c r="CH806" s="16"/>
      <c r="CI806" s="16"/>
      <c r="CJ806" s="16"/>
      <c r="CK806" s="16"/>
      <c r="CL806" s="16"/>
      <c r="CM806" s="16"/>
      <c r="CN806" s="16"/>
      <c r="CO806" s="16"/>
      <c r="CP806" s="16"/>
      <c r="CQ806" s="16"/>
      <c r="CR806" s="16"/>
      <c r="CS806" s="16"/>
      <c r="CT806" s="16"/>
      <c r="CU806" s="16"/>
      <c r="CV806" s="16"/>
      <c r="CW806" s="16"/>
      <c r="CX806" s="16"/>
      <c r="CY806" s="16"/>
      <c r="CZ806" s="16"/>
      <c r="DA806" s="16"/>
      <c r="DB806" s="16"/>
      <c r="DC806" s="16"/>
      <c r="DD806" s="16"/>
      <c r="DE806" s="16"/>
      <c r="DF806" s="16"/>
      <c r="DG806" s="16"/>
      <c r="DH806" s="16"/>
      <c r="DI806" s="16"/>
      <c r="DJ806" s="16"/>
      <c r="DK806" s="16"/>
      <c r="DL806" s="16"/>
      <c r="DM806" s="16"/>
      <c r="DN806" s="16"/>
      <c r="DO806" s="16"/>
      <c r="DP806" s="16"/>
      <c r="DQ806" s="16"/>
      <c r="DR806" s="16"/>
      <c r="DS806" s="16"/>
      <c r="DT806" s="16"/>
      <c r="DU806" s="16"/>
      <c r="DV806" s="16"/>
      <c r="DW806" s="16"/>
      <c r="DX806" s="16"/>
      <c r="DY806" s="16"/>
    </row>
    <row r="807" spans="1:129" s="27" customFormat="1" ht="16.5" x14ac:dyDescent="0.25">
      <c r="A807" s="51"/>
      <c r="B807" s="59" t="s">
        <v>2222</v>
      </c>
      <c r="C807" s="53">
        <v>2018</v>
      </c>
      <c r="D807" s="60">
        <v>0.4</v>
      </c>
      <c r="E807" s="54">
        <v>19</v>
      </c>
      <c r="F807" s="55">
        <v>158</v>
      </c>
      <c r="G807" s="54">
        <v>365.18000999999998</v>
      </c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6"/>
      <c r="BE807" s="16"/>
      <c r="BF807" s="16"/>
      <c r="BG807" s="16"/>
      <c r="BH807" s="16"/>
      <c r="BI807" s="16"/>
      <c r="BJ807" s="16"/>
      <c r="BK807" s="16"/>
      <c r="BL807" s="16"/>
      <c r="BM807" s="16"/>
      <c r="BN807" s="16"/>
      <c r="BO807" s="16"/>
      <c r="BP807" s="16"/>
      <c r="BQ807" s="16"/>
      <c r="BR807" s="16"/>
      <c r="BS807" s="16"/>
      <c r="BT807" s="16"/>
      <c r="BU807" s="16"/>
      <c r="BV807" s="16"/>
      <c r="BW807" s="16"/>
      <c r="BX807" s="16"/>
      <c r="BY807" s="16"/>
      <c r="BZ807" s="16"/>
      <c r="CA807" s="16"/>
      <c r="CB807" s="16"/>
      <c r="CC807" s="16"/>
      <c r="CD807" s="16"/>
      <c r="CE807" s="16"/>
      <c r="CF807" s="16"/>
      <c r="CG807" s="16"/>
      <c r="CH807" s="16"/>
      <c r="CI807" s="16"/>
      <c r="CJ807" s="16"/>
      <c r="CK807" s="16"/>
      <c r="CL807" s="16"/>
      <c r="CM807" s="16"/>
      <c r="CN807" s="16"/>
      <c r="CO807" s="16"/>
      <c r="CP807" s="16"/>
      <c r="CQ807" s="16"/>
      <c r="CR807" s="16"/>
      <c r="CS807" s="16"/>
      <c r="CT807" s="16"/>
      <c r="CU807" s="16"/>
      <c r="CV807" s="16"/>
      <c r="CW807" s="16"/>
      <c r="CX807" s="16"/>
      <c r="CY807" s="16"/>
      <c r="CZ807" s="16"/>
      <c r="DA807" s="16"/>
      <c r="DB807" s="16"/>
      <c r="DC807" s="16"/>
      <c r="DD807" s="16"/>
      <c r="DE807" s="16"/>
      <c r="DF807" s="16"/>
      <c r="DG807" s="16"/>
      <c r="DH807" s="16"/>
      <c r="DI807" s="16"/>
      <c r="DJ807" s="16"/>
      <c r="DK807" s="16"/>
      <c r="DL807" s="16"/>
      <c r="DM807" s="16"/>
      <c r="DN807" s="16"/>
      <c r="DO807" s="16"/>
      <c r="DP807" s="16"/>
      <c r="DQ807" s="16"/>
      <c r="DR807" s="16"/>
      <c r="DS807" s="16"/>
      <c r="DT807" s="16"/>
      <c r="DU807" s="16"/>
      <c r="DV807" s="16"/>
      <c r="DW807" s="16"/>
      <c r="DX807" s="16"/>
      <c r="DY807" s="16"/>
    </row>
    <row r="808" spans="1:129" s="27" customFormat="1" ht="16.5" x14ac:dyDescent="0.25">
      <c r="A808" s="51"/>
      <c r="B808" s="59" t="s">
        <v>2223</v>
      </c>
      <c r="C808" s="53">
        <v>2018</v>
      </c>
      <c r="D808" s="60">
        <v>0.4</v>
      </c>
      <c r="E808" s="54">
        <v>786</v>
      </c>
      <c r="F808" s="55">
        <v>158</v>
      </c>
      <c r="G808" s="54">
        <v>887.48693999999989</v>
      </c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6"/>
      <c r="BE808" s="16"/>
      <c r="BF808" s="16"/>
      <c r="BG808" s="16"/>
      <c r="BH808" s="16"/>
      <c r="BI808" s="16"/>
      <c r="BJ808" s="16"/>
      <c r="BK808" s="16"/>
      <c r="BL808" s="16"/>
      <c r="BM808" s="16"/>
      <c r="BN808" s="16"/>
      <c r="BO808" s="16"/>
      <c r="BP808" s="16"/>
      <c r="BQ808" s="16"/>
      <c r="BR808" s="16"/>
      <c r="BS808" s="16"/>
      <c r="BT808" s="16"/>
      <c r="BU808" s="16"/>
      <c r="BV808" s="16"/>
      <c r="BW808" s="16"/>
      <c r="BX808" s="16"/>
      <c r="BY808" s="16"/>
      <c r="BZ808" s="16"/>
      <c r="CA808" s="16"/>
      <c r="CB808" s="16"/>
      <c r="CC808" s="16"/>
      <c r="CD808" s="16"/>
      <c r="CE808" s="16"/>
      <c r="CF808" s="16"/>
      <c r="CG808" s="16"/>
      <c r="CH808" s="16"/>
      <c r="CI808" s="16"/>
      <c r="CJ808" s="16"/>
      <c r="CK808" s="16"/>
      <c r="CL808" s="16"/>
      <c r="CM808" s="16"/>
      <c r="CN808" s="16"/>
      <c r="CO808" s="16"/>
      <c r="CP808" s="16"/>
      <c r="CQ808" s="16"/>
      <c r="CR808" s="16"/>
      <c r="CS808" s="16"/>
      <c r="CT808" s="16"/>
      <c r="CU808" s="16"/>
      <c r="CV808" s="16"/>
      <c r="CW808" s="16"/>
      <c r="CX808" s="16"/>
      <c r="CY808" s="16"/>
      <c r="CZ808" s="16"/>
      <c r="DA808" s="16"/>
      <c r="DB808" s="16"/>
      <c r="DC808" s="16"/>
      <c r="DD808" s="16"/>
      <c r="DE808" s="16"/>
      <c r="DF808" s="16"/>
      <c r="DG808" s="16"/>
      <c r="DH808" s="16"/>
      <c r="DI808" s="16"/>
      <c r="DJ808" s="16"/>
      <c r="DK808" s="16"/>
      <c r="DL808" s="16"/>
      <c r="DM808" s="16"/>
      <c r="DN808" s="16"/>
      <c r="DO808" s="16"/>
      <c r="DP808" s="16"/>
      <c r="DQ808" s="16"/>
      <c r="DR808" s="16"/>
      <c r="DS808" s="16"/>
      <c r="DT808" s="16"/>
      <c r="DU808" s="16"/>
      <c r="DV808" s="16"/>
      <c r="DW808" s="16"/>
      <c r="DX808" s="16"/>
      <c r="DY808" s="16"/>
    </row>
    <row r="809" spans="1:129" s="27" customFormat="1" ht="16.5" x14ac:dyDescent="0.25">
      <c r="A809" s="51"/>
      <c r="B809" s="59" t="s">
        <v>2224</v>
      </c>
      <c r="C809" s="53">
        <v>2018</v>
      </c>
      <c r="D809" s="60">
        <v>10</v>
      </c>
      <c r="E809" s="54">
        <v>16</v>
      </c>
      <c r="F809" s="55">
        <v>5353</v>
      </c>
      <c r="G809" s="54">
        <v>50.466999999999999</v>
      </c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  <c r="BF809" s="16"/>
      <c r="BG809" s="16"/>
      <c r="BH809" s="16"/>
      <c r="BI809" s="16"/>
      <c r="BJ809" s="16"/>
      <c r="BK809" s="16"/>
      <c r="BL809" s="16"/>
      <c r="BM809" s="16"/>
      <c r="BN809" s="16"/>
      <c r="BO809" s="16"/>
      <c r="BP809" s="16"/>
      <c r="BQ809" s="16"/>
      <c r="BR809" s="16"/>
      <c r="BS809" s="16"/>
      <c r="BT809" s="16"/>
      <c r="BU809" s="16"/>
      <c r="BV809" s="16"/>
      <c r="BW809" s="16"/>
      <c r="BX809" s="16"/>
      <c r="BY809" s="16"/>
      <c r="BZ809" s="16"/>
      <c r="CA809" s="16"/>
      <c r="CB809" s="16"/>
      <c r="CC809" s="16"/>
      <c r="CD809" s="16"/>
      <c r="CE809" s="16"/>
      <c r="CF809" s="16"/>
      <c r="CG809" s="16"/>
      <c r="CH809" s="16"/>
      <c r="CI809" s="16"/>
      <c r="CJ809" s="16"/>
      <c r="CK809" s="16"/>
      <c r="CL809" s="16"/>
      <c r="CM809" s="16"/>
      <c r="CN809" s="16"/>
      <c r="CO809" s="16"/>
      <c r="CP809" s="16"/>
      <c r="CQ809" s="16"/>
      <c r="CR809" s="16"/>
      <c r="CS809" s="16"/>
      <c r="CT809" s="16"/>
      <c r="CU809" s="16"/>
      <c r="CV809" s="16"/>
      <c r="CW809" s="16"/>
      <c r="CX809" s="16"/>
      <c r="CY809" s="16"/>
      <c r="CZ809" s="16"/>
      <c r="DA809" s="16"/>
      <c r="DB809" s="16"/>
      <c r="DC809" s="16"/>
      <c r="DD809" s="16"/>
      <c r="DE809" s="16"/>
      <c r="DF809" s="16"/>
      <c r="DG809" s="16"/>
      <c r="DH809" s="16"/>
      <c r="DI809" s="16"/>
      <c r="DJ809" s="16"/>
      <c r="DK809" s="16"/>
      <c r="DL809" s="16"/>
      <c r="DM809" s="16"/>
      <c r="DN809" s="16"/>
      <c r="DO809" s="16"/>
      <c r="DP809" s="16"/>
      <c r="DQ809" s="16"/>
      <c r="DR809" s="16"/>
      <c r="DS809" s="16"/>
      <c r="DT809" s="16"/>
      <c r="DU809" s="16"/>
      <c r="DV809" s="16"/>
      <c r="DW809" s="16"/>
      <c r="DX809" s="16"/>
      <c r="DY809" s="16"/>
    </row>
    <row r="810" spans="1:129" s="27" customFormat="1" ht="16.5" x14ac:dyDescent="0.25">
      <c r="A810" s="51"/>
      <c r="B810" s="59" t="s">
        <v>2225</v>
      </c>
      <c r="C810" s="53">
        <v>2018</v>
      </c>
      <c r="D810" s="60">
        <v>0.4</v>
      </c>
      <c r="E810" s="54">
        <v>170</v>
      </c>
      <c r="F810" s="55">
        <v>158</v>
      </c>
      <c r="G810" s="54">
        <v>324.82191999999998</v>
      </c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6"/>
      <c r="BG810" s="16"/>
      <c r="BH810" s="16"/>
      <c r="BI810" s="16"/>
      <c r="BJ810" s="16"/>
      <c r="BK810" s="16"/>
      <c r="BL810" s="16"/>
      <c r="BM810" s="16"/>
      <c r="BN810" s="16"/>
      <c r="BO810" s="16"/>
      <c r="BP810" s="16"/>
      <c r="BQ810" s="16"/>
      <c r="BR810" s="16"/>
      <c r="BS810" s="16"/>
      <c r="BT810" s="16"/>
      <c r="BU810" s="16"/>
      <c r="BV810" s="16"/>
      <c r="BW810" s="16"/>
      <c r="BX810" s="16"/>
      <c r="BY810" s="16"/>
      <c r="BZ810" s="16"/>
      <c r="CA810" s="16"/>
      <c r="CB810" s="16"/>
      <c r="CC810" s="16"/>
      <c r="CD810" s="16"/>
      <c r="CE810" s="16"/>
      <c r="CF810" s="16"/>
      <c r="CG810" s="16"/>
      <c r="CH810" s="16"/>
      <c r="CI810" s="16"/>
      <c r="CJ810" s="16"/>
      <c r="CK810" s="16"/>
      <c r="CL810" s="16"/>
      <c r="CM810" s="16"/>
      <c r="CN810" s="16"/>
      <c r="CO810" s="16"/>
      <c r="CP810" s="16"/>
      <c r="CQ810" s="16"/>
      <c r="CR810" s="16"/>
      <c r="CS810" s="16"/>
      <c r="CT810" s="16"/>
      <c r="CU810" s="16"/>
      <c r="CV810" s="16"/>
      <c r="CW810" s="16"/>
      <c r="CX810" s="16"/>
      <c r="CY810" s="16"/>
      <c r="CZ810" s="16"/>
      <c r="DA810" s="16"/>
      <c r="DB810" s="16"/>
      <c r="DC810" s="16"/>
      <c r="DD810" s="16"/>
      <c r="DE810" s="16"/>
      <c r="DF810" s="16"/>
      <c r="DG810" s="16"/>
      <c r="DH810" s="16"/>
      <c r="DI810" s="16"/>
      <c r="DJ810" s="16"/>
      <c r="DK810" s="16"/>
      <c r="DL810" s="16"/>
      <c r="DM810" s="16"/>
      <c r="DN810" s="16"/>
      <c r="DO810" s="16"/>
      <c r="DP810" s="16"/>
      <c r="DQ810" s="16"/>
      <c r="DR810" s="16"/>
      <c r="DS810" s="16"/>
      <c r="DT810" s="16"/>
      <c r="DU810" s="16"/>
      <c r="DV810" s="16"/>
      <c r="DW810" s="16"/>
      <c r="DX810" s="16"/>
      <c r="DY810" s="16"/>
    </row>
    <row r="811" spans="1:129" s="27" customFormat="1" ht="16.5" x14ac:dyDescent="0.25">
      <c r="A811" s="51"/>
      <c r="B811" s="59" t="s">
        <v>2226</v>
      </c>
      <c r="C811" s="53">
        <v>2018</v>
      </c>
      <c r="D811" s="60">
        <v>0.4</v>
      </c>
      <c r="E811" s="54">
        <v>621</v>
      </c>
      <c r="F811" s="55">
        <v>158</v>
      </c>
      <c r="G811" s="54">
        <v>780.61446000000012</v>
      </c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  <c r="BF811" s="16"/>
      <c r="BG811" s="16"/>
      <c r="BH811" s="16"/>
      <c r="BI811" s="16"/>
      <c r="BJ811" s="16"/>
      <c r="BK811" s="16"/>
      <c r="BL811" s="16"/>
      <c r="BM811" s="16"/>
      <c r="BN811" s="16"/>
      <c r="BO811" s="16"/>
      <c r="BP811" s="16"/>
      <c r="BQ811" s="16"/>
      <c r="BR811" s="16"/>
      <c r="BS811" s="16"/>
      <c r="BT811" s="16"/>
      <c r="BU811" s="16"/>
      <c r="BV811" s="16"/>
      <c r="BW811" s="16"/>
      <c r="BX811" s="16"/>
      <c r="BY811" s="16"/>
      <c r="BZ811" s="16"/>
      <c r="CA811" s="16"/>
      <c r="CB811" s="16"/>
      <c r="CC811" s="16"/>
      <c r="CD811" s="16"/>
      <c r="CE811" s="16"/>
      <c r="CF811" s="16"/>
      <c r="CG811" s="16"/>
      <c r="CH811" s="16"/>
      <c r="CI811" s="16"/>
      <c r="CJ811" s="16"/>
      <c r="CK811" s="16"/>
      <c r="CL811" s="16"/>
      <c r="CM811" s="16"/>
      <c r="CN811" s="16"/>
      <c r="CO811" s="16"/>
      <c r="CP811" s="16"/>
      <c r="CQ811" s="16"/>
      <c r="CR811" s="16"/>
      <c r="CS811" s="16"/>
      <c r="CT811" s="16"/>
      <c r="CU811" s="16"/>
      <c r="CV811" s="16"/>
      <c r="CW811" s="16"/>
      <c r="CX811" s="16"/>
      <c r="CY811" s="16"/>
      <c r="CZ811" s="16"/>
      <c r="DA811" s="16"/>
      <c r="DB811" s="16"/>
      <c r="DC811" s="16"/>
      <c r="DD811" s="16"/>
      <c r="DE811" s="16"/>
      <c r="DF811" s="16"/>
      <c r="DG811" s="16"/>
      <c r="DH811" s="16"/>
      <c r="DI811" s="16"/>
      <c r="DJ811" s="16"/>
      <c r="DK811" s="16"/>
      <c r="DL811" s="16"/>
      <c r="DM811" s="16"/>
      <c r="DN811" s="16"/>
      <c r="DO811" s="16"/>
      <c r="DP811" s="16"/>
      <c r="DQ811" s="16"/>
      <c r="DR811" s="16"/>
      <c r="DS811" s="16"/>
      <c r="DT811" s="16"/>
      <c r="DU811" s="16"/>
      <c r="DV811" s="16"/>
      <c r="DW811" s="16"/>
      <c r="DX811" s="16"/>
      <c r="DY811" s="16"/>
    </row>
    <row r="812" spans="1:129" s="27" customFormat="1" ht="16.5" x14ac:dyDescent="0.25">
      <c r="A812" s="51"/>
      <c r="B812" s="59" t="s">
        <v>2227</v>
      </c>
      <c r="C812" s="53">
        <v>2018</v>
      </c>
      <c r="D812" s="60">
        <v>0.4</v>
      </c>
      <c r="E812" s="54">
        <v>17</v>
      </c>
      <c r="F812" s="55">
        <v>158</v>
      </c>
      <c r="G812" s="54">
        <v>71.85127</v>
      </c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6"/>
      <c r="BE812" s="16"/>
      <c r="BF812" s="16"/>
      <c r="BG812" s="16"/>
      <c r="BH812" s="16"/>
      <c r="BI812" s="16"/>
      <c r="BJ812" s="16"/>
      <c r="BK812" s="16"/>
      <c r="BL812" s="16"/>
      <c r="BM812" s="16"/>
      <c r="BN812" s="16"/>
      <c r="BO812" s="16"/>
      <c r="BP812" s="16"/>
      <c r="BQ812" s="16"/>
      <c r="BR812" s="16"/>
      <c r="BS812" s="16"/>
      <c r="BT812" s="16"/>
      <c r="BU812" s="16"/>
      <c r="BV812" s="16"/>
      <c r="BW812" s="16"/>
      <c r="BX812" s="16"/>
      <c r="BY812" s="16"/>
      <c r="BZ812" s="16"/>
      <c r="CA812" s="16"/>
      <c r="CB812" s="16"/>
      <c r="CC812" s="16"/>
      <c r="CD812" s="16"/>
      <c r="CE812" s="16"/>
      <c r="CF812" s="16"/>
      <c r="CG812" s="16"/>
      <c r="CH812" s="16"/>
      <c r="CI812" s="16"/>
      <c r="CJ812" s="16"/>
      <c r="CK812" s="16"/>
      <c r="CL812" s="16"/>
      <c r="CM812" s="16"/>
      <c r="CN812" s="16"/>
      <c r="CO812" s="16"/>
      <c r="CP812" s="16"/>
      <c r="CQ812" s="16"/>
      <c r="CR812" s="16"/>
      <c r="CS812" s="16"/>
      <c r="CT812" s="16"/>
      <c r="CU812" s="16"/>
      <c r="CV812" s="16"/>
      <c r="CW812" s="16"/>
      <c r="CX812" s="16"/>
      <c r="CY812" s="16"/>
      <c r="CZ812" s="16"/>
      <c r="DA812" s="16"/>
      <c r="DB812" s="16"/>
      <c r="DC812" s="16"/>
      <c r="DD812" s="16"/>
      <c r="DE812" s="16"/>
      <c r="DF812" s="16"/>
      <c r="DG812" s="16"/>
      <c r="DH812" s="16"/>
      <c r="DI812" s="16"/>
      <c r="DJ812" s="16"/>
      <c r="DK812" s="16"/>
      <c r="DL812" s="16"/>
      <c r="DM812" s="16"/>
      <c r="DN812" s="16"/>
      <c r="DO812" s="16"/>
      <c r="DP812" s="16"/>
      <c r="DQ812" s="16"/>
      <c r="DR812" s="16"/>
      <c r="DS812" s="16"/>
      <c r="DT812" s="16"/>
      <c r="DU812" s="16"/>
      <c r="DV812" s="16"/>
      <c r="DW812" s="16"/>
      <c r="DX812" s="16"/>
      <c r="DY812" s="16"/>
    </row>
    <row r="813" spans="1:129" s="27" customFormat="1" ht="16.5" x14ac:dyDescent="0.25">
      <c r="A813" s="51"/>
      <c r="B813" s="59" t="s">
        <v>2228</v>
      </c>
      <c r="C813" s="53">
        <v>2018</v>
      </c>
      <c r="D813" s="60">
        <v>0.4</v>
      </c>
      <c r="E813" s="54">
        <v>200</v>
      </c>
      <c r="F813" s="55">
        <v>158</v>
      </c>
      <c r="G813" s="54">
        <v>298.60028999999997</v>
      </c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6"/>
      <c r="BE813" s="16"/>
      <c r="BF813" s="16"/>
      <c r="BG813" s="16"/>
      <c r="BH813" s="16"/>
      <c r="BI813" s="16"/>
      <c r="BJ813" s="16"/>
      <c r="BK813" s="16"/>
      <c r="BL813" s="16"/>
      <c r="BM813" s="16"/>
      <c r="BN813" s="16"/>
      <c r="BO813" s="16"/>
      <c r="BP813" s="16"/>
      <c r="BQ813" s="16"/>
      <c r="BR813" s="16"/>
      <c r="BS813" s="16"/>
      <c r="BT813" s="16"/>
      <c r="BU813" s="16"/>
      <c r="BV813" s="16"/>
      <c r="BW813" s="16"/>
      <c r="BX813" s="16"/>
      <c r="BY813" s="16"/>
      <c r="BZ813" s="16"/>
      <c r="CA813" s="16"/>
      <c r="CB813" s="16"/>
      <c r="CC813" s="16"/>
      <c r="CD813" s="16"/>
      <c r="CE813" s="16"/>
      <c r="CF813" s="16"/>
      <c r="CG813" s="16"/>
      <c r="CH813" s="16"/>
      <c r="CI813" s="16"/>
      <c r="CJ813" s="16"/>
      <c r="CK813" s="16"/>
      <c r="CL813" s="16"/>
      <c r="CM813" s="16"/>
      <c r="CN813" s="16"/>
      <c r="CO813" s="16"/>
      <c r="CP813" s="16"/>
      <c r="CQ813" s="16"/>
      <c r="CR813" s="16"/>
      <c r="CS813" s="16"/>
      <c r="CT813" s="16"/>
      <c r="CU813" s="16"/>
      <c r="CV813" s="16"/>
      <c r="CW813" s="16"/>
      <c r="CX813" s="16"/>
      <c r="CY813" s="16"/>
      <c r="CZ813" s="16"/>
      <c r="DA813" s="16"/>
      <c r="DB813" s="16"/>
      <c r="DC813" s="16"/>
      <c r="DD813" s="16"/>
      <c r="DE813" s="16"/>
      <c r="DF813" s="16"/>
      <c r="DG813" s="16"/>
      <c r="DH813" s="16"/>
      <c r="DI813" s="16"/>
      <c r="DJ813" s="16"/>
      <c r="DK813" s="16"/>
      <c r="DL813" s="16"/>
      <c r="DM813" s="16"/>
      <c r="DN813" s="16"/>
      <c r="DO813" s="16"/>
      <c r="DP813" s="16"/>
      <c r="DQ813" s="16"/>
      <c r="DR813" s="16"/>
      <c r="DS813" s="16"/>
      <c r="DT813" s="16"/>
      <c r="DU813" s="16"/>
      <c r="DV813" s="16"/>
      <c r="DW813" s="16"/>
      <c r="DX813" s="16"/>
      <c r="DY813" s="16"/>
    </row>
    <row r="814" spans="1:129" s="27" customFormat="1" ht="16.5" x14ac:dyDescent="0.25">
      <c r="A814" s="51"/>
      <c r="B814" s="59" t="s">
        <v>2229</v>
      </c>
      <c r="C814" s="53">
        <v>2018</v>
      </c>
      <c r="D814" s="60">
        <v>0.4</v>
      </c>
      <c r="E814" s="54">
        <v>83</v>
      </c>
      <c r="F814" s="55">
        <v>158</v>
      </c>
      <c r="G814" s="54">
        <v>111.59882</v>
      </c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  <c r="BF814" s="16"/>
      <c r="BG814" s="16"/>
      <c r="BH814" s="16"/>
      <c r="BI814" s="16"/>
      <c r="BJ814" s="16"/>
      <c r="BK814" s="16"/>
      <c r="BL814" s="16"/>
      <c r="BM814" s="16"/>
      <c r="BN814" s="16"/>
      <c r="BO814" s="16"/>
      <c r="BP814" s="16"/>
      <c r="BQ814" s="16"/>
      <c r="BR814" s="16"/>
      <c r="BS814" s="16"/>
      <c r="BT814" s="16"/>
      <c r="BU814" s="16"/>
      <c r="BV814" s="16"/>
      <c r="BW814" s="16"/>
      <c r="BX814" s="16"/>
      <c r="BY814" s="16"/>
      <c r="BZ814" s="16"/>
      <c r="CA814" s="16"/>
      <c r="CB814" s="16"/>
      <c r="CC814" s="16"/>
      <c r="CD814" s="16"/>
      <c r="CE814" s="16"/>
      <c r="CF814" s="16"/>
      <c r="CG814" s="16"/>
      <c r="CH814" s="16"/>
      <c r="CI814" s="16"/>
      <c r="CJ814" s="16"/>
      <c r="CK814" s="16"/>
      <c r="CL814" s="16"/>
      <c r="CM814" s="16"/>
      <c r="CN814" s="16"/>
      <c r="CO814" s="16"/>
      <c r="CP814" s="16"/>
      <c r="CQ814" s="16"/>
      <c r="CR814" s="16"/>
      <c r="CS814" s="16"/>
      <c r="CT814" s="16"/>
      <c r="CU814" s="16"/>
      <c r="CV814" s="16"/>
      <c r="CW814" s="16"/>
      <c r="CX814" s="16"/>
      <c r="CY814" s="16"/>
      <c r="CZ814" s="16"/>
      <c r="DA814" s="16"/>
      <c r="DB814" s="16"/>
      <c r="DC814" s="16"/>
      <c r="DD814" s="16"/>
      <c r="DE814" s="16"/>
      <c r="DF814" s="16"/>
      <c r="DG814" s="16"/>
      <c r="DH814" s="16"/>
      <c r="DI814" s="16"/>
      <c r="DJ814" s="16"/>
      <c r="DK814" s="16"/>
      <c r="DL814" s="16"/>
      <c r="DM814" s="16"/>
      <c r="DN814" s="16"/>
      <c r="DO814" s="16"/>
      <c r="DP814" s="16"/>
      <c r="DQ814" s="16"/>
      <c r="DR814" s="16"/>
      <c r="DS814" s="16"/>
      <c r="DT814" s="16"/>
      <c r="DU814" s="16"/>
      <c r="DV814" s="16"/>
      <c r="DW814" s="16"/>
      <c r="DX814" s="16"/>
      <c r="DY814" s="16"/>
    </row>
    <row r="815" spans="1:129" s="27" customFormat="1" ht="16.5" x14ac:dyDescent="0.25">
      <c r="A815" s="51"/>
      <c r="B815" s="59" t="s">
        <v>2230</v>
      </c>
      <c r="C815" s="53">
        <v>2018</v>
      </c>
      <c r="D815" s="60">
        <v>10</v>
      </c>
      <c r="E815" s="54">
        <v>217</v>
      </c>
      <c r="F815" s="55">
        <v>5353</v>
      </c>
      <c r="G815" s="54">
        <v>675.98219999999992</v>
      </c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  <c r="BF815" s="16"/>
      <c r="BG815" s="16"/>
      <c r="BH815" s="16"/>
      <c r="BI815" s="16"/>
      <c r="BJ815" s="16"/>
      <c r="BK815" s="16"/>
      <c r="BL815" s="16"/>
      <c r="BM815" s="16"/>
      <c r="BN815" s="16"/>
      <c r="BO815" s="16"/>
      <c r="BP815" s="16"/>
      <c r="BQ815" s="16"/>
      <c r="BR815" s="16"/>
      <c r="BS815" s="16"/>
      <c r="BT815" s="16"/>
      <c r="BU815" s="16"/>
      <c r="BV815" s="16"/>
      <c r="BW815" s="16"/>
      <c r="BX815" s="16"/>
      <c r="BY815" s="16"/>
      <c r="BZ815" s="16"/>
      <c r="CA815" s="16"/>
      <c r="CB815" s="16"/>
      <c r="CC815" s="16"/>
      <c r="CD815" s="16"/>
      <c r="CE815" s="16"/>
      <c r="CF815" s="16"/>
      <c r="CG815" s="16"/>
      <c r="CH815" s="16"/>
      <c r="CI815" s="16"/>
      <c r="CJ815" s="16"/>
      <c r="CK815" s="16"/>
      <c r="CL815" s="16"/>
      <c r="CM815" s="16"/>
      <c r="CN815" s="16"/>
      <c r="CO815" s="16"/>
      <c r="CP815" s="16"/>
      <c r="CQ815" s="16"/>
      <c r="CR815" s="16"/>
      <c r="CS815" s="16"/>
      <c r="CT815" s="16"/>
      <c r="CU815" s="16"/>
      <c r="CV815" s="16"/>
      <c r="CW815" s="16"/>
      <c r="CX815" s="16"/>
      <c r="CY815" s="16"/>
      <c r="CZ815" s="16"/>
      <c r="DA815" s="16"/>
      <c r="DB815" s="16"/>
      <c r="DC815" s="16"/>
      <c r="DD815" s="16"/>
      <c r="DE815" s="16"/>
      <c r="DF815" s="16"/>
      <c r="DG815" s="16"/>
      <c r="DH815" s="16"/>
      <c r="DI815" s="16"/>
      <c r="DJ815" s="16"/>
      <c r="DK815" s="16"/>
      <c r="DL815" s="16"/>
      <c r="DM815" s="16"/>
      <c r="DN815" s="16"/>
      <c r="DO815" s="16"/>
      <c r="DP815" s="16"/>
      <c r="DQ815" s="16"/>
      <c r="DR815" s="16"/>
      <c r="DS815" s="16"/>
      <c r="DT815" s="16"/>
      <c r="DU815" s="16"/>
      <c r="DV815" s="16"/>
      <c r="DW815" s="16"/>
      <c r="DX815" s="16"/>
      <c r="DY815" s="16"/>
    </row>
    <row r="816" spans="1:129" s="27" customFormat="1" ht="16.5" x14ac:dyDescent="0.25">
      <c r="A816" s="51"/>
      <c r="B816" s="59" t="s">
        <v>2231</v>
      </c>
      <c r="C816" s="53">
        <v>2018</v>
      </c>
      <c r="D816" s="60">
        <v>0.4</v>
      </c>
      <c r="E816" s="54">
        <v>439</v>
      </c>
      <c r="F816" s="55">
        <v>158</v>
      </c>
      <c r="G816" s="54">
        <v>643.63589000000002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6"/>
      <c r="BG816" s="16"/>
      <c r="BH816" s="16"/>
      <c r="BI816" s="16"/>
      <c r="BJ816" s="16"/>
      <c r="BK816" s="16"/>
      <c r="BL816" s="16"/>
      <c r="BM816" s="16"/>
      <c r="BN816" s="16"/>
      <c r="BO816" s="16"/>
      <c r="BP816" s="16"/>
      <c r="BQ816" s="16"/>
      <c r="BR816" s="16"/>
      <c r="BS816" s="16"/>
      <c r="BT816" s="16"/>
      <c r="BU816" s="16"/>
      <c r="BV816" s="16"/>
      <c r="BW816" s="16"/>
      <c r="BX816" s="16"/>
      <c r="BY816" s="16"/>
      <c r="BZ816" s="16"/>
      <c r="CA816" s="16"/>
      <c r="CB816" s="16"/>
      <c r="CC816" s="16"/>
      <c r="CD816" s="16"/>
      <c r="CE816" s="16"/>
      <c r="CF816" s="16"/>
      <c r="CG816" s="16"/>
      <c r="CH816" s="16"/>
      <c r="CI816" s="16"/>
      <c r="CJ816" s="16"/>
      <c r="CK816" s="16"/>
      <c r="CL816" s="16"/>
      <c r="CM816" s="16"/>
      <c r="CN816" s="16"/>
      <c r="CO816" s="16"/>
      <c r="CP816" s="16"/>
      <c r="CQ816" s="16"/>
      <c r="CR816" s="16"/>
      <c r="CS816" s="16"/>
      <c r="CT816" s="16"/>
      <c r="CU816" s="16"/>
      <c r="CV816" s="16"/>
      <c r="CW816" s="16"/>
      <c r="CX816" s="16"/>
      <c r="CY816" s="16"/>
      <c r="CZ816" s="16"/>
      <c r="DA816" s="16"/>
      <c r="DB816" s="16"/>
      <c r="DC816" s="16"/>
      <c r="DD816" s="16"/>
      <c r="DE816" s="16"/>
      <c r="DF816" s="16"/>
      <c r="DG816" s="16"/>
      <c r="DH816" s="16"/>
      <c r="DI816" s="16"/>
      <c r="DJ816" s="16"/>
      <c r="DK816" s="16"/>
      <c r="DL816" s="16"/>
      <c r="DM816" s="16"/>
      <c r="DN816" s="16"/>
      <c r="DO816" s="16"/>
      <c r="DP816" s="16"/>
      <c r="DQ816" s="16"/>
      <c r="DR816" s="16"/>
      <c r="DS816" s="16"/>
      <c r="DT816" s="16"/>
      <c r="DU816" s="16"/>
      <c r="DV816" s="16"/>
      <c r="DW816" s="16"/>
      <c r="DX816" s="16"/>
      <c r="DY816" s="16"/>
    </row>
    <row r="817" spans="1:129" s="27" customFormat="1" ht="16.5" x14ac:dyDescent="0.25">
      <c r="A817" s="51"/>
      <c r="B817" s="59" t="s">
        <v>2232</v>
      </c>
      <c r="C817" s="53">
        <v>2018</v>
      </c>
      <c r="D817" s="60">
        <v>6</v>
      </c>
      <c r="E817" s="54">
        <v>23</v>
      </c>
      <c r="F817" s="55">
        <v>3212</v>
      </c>
      <c r="G817" s="54">
        <v>100.57466000000001</v>
      </c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6"/>
      <c r="BE817" s="16"/>
      <c r="BF817" s="16"/>
      <c r="BG817" s="16"/>
      <c r="BH817" s="16"/>
      <c r="BI817" s="16"/>
      <c r="BJ817" s="16"/>
      <c r="BK817" s="16"/>
      <c r="BL817" s="16"/>
      <c r="BM817" s="16"/>
      <c r="BN817" s="16"/>
      <c r="BO817" s="16"/>
      <c r="BP817" s="16"/>
      <c r="BQ817" s="16"/>
      <c r="BR817" s="16"/>
      <c r="BS817" s="16"/>
      <c r="BT817" s="16"/>
      <c r="BU817" s="16"/>
      <c r="BV817" s="16"/>
      <c r="BW817" s="16"/>
      <c r="BX817" s="16"/>
      <c r="BY817" s="16"/>
      <c r="BZ817" s="16"/>
      <c r="CA817" s="16"/>
      <c r="CB817" s="16"/>
      <c r="CC817" s="16"/>
      <c r="CD817" s="16"/>
      <c r="CE817" s="16"/>
      <c r="CF817" s="16"/>
      <c r="CG817" s="16"/>
      <c r="CH817" s="16"/>
      <c r="CI817" s="16"/>
      <c r="CJ817" s="16"/>
      <c r="CK817" s="16"/>
      <c r="CL817" s="16"/>
      <c r="CM817" s="16"/>
      <c r="CN817" s="16"/>
      <c r="CO817" s="16"/>
      <c r="CP817" s="16"/>
      <c r="CQ817" s="16"/>
      <c r="CR817" s="16"/>
      <c r="CS817" s="16"/>
      <c r="CT817" s="16"/>
      <c r="CU817" s="16"/>
      <c r="CV817" s="16"/>
      <c r="CW817" s="16"/>
      <c r="CX817" s="16"/>
      <c r="CY817" s="16"/>
      <c r="CZ817" s="16"/>
      <c r="DA817" s="16"/>
      <c r="DB817" s="16"/>
      <c r="DC817" s="16"/>
      <c r="DD817" s="16"/>
      <c r="DE817" s="16"/>
      <c r="DF817" s="16"/>
      <c r="DG817" s="16"/>
      <c r="DH817" s="16"/>
      <c r="DI817" s="16"/>
      <c r="DJ817" s="16"/>
      <c r="DK817" s="16"/>
      <c r="DL817" s="16"/>
      <c r="DM817" s="16"/>
      <c r="DN817" s="16"/>
      <c r="DO817" s="16"/>
      <c r="DP817" s="16"/>
      <c r="DQ817" s="16"/>
      <c r="DR817" s="16"/>
      <c r="DS817" s="16"/>
      <c r="DT817" s="16"/>
      <c r="DU817" s="16"/>
      <c r="DV817" s="16"/>
      <c r="DW817" s="16"/>
      <c r="DX817" s="16"/>
      <c r="DY817" s="16"/>
    </row>
    <row r="818" spans="1:129" s="27" customFormat="1" ht="16.5" x14ac:dyDescent="0.25">
      <c r="A818" s="51"/>
      <c r="B818" s="59" t="s">
        <v>2233</v>
      </c>
      <c r="C818" s="53">
        <v>2018</v>
      </c>
      <c r="D818" s="60">
        <v>0.4</v>
      </c>
      <c r="E818" s="54">
        <v>30</v>
      </c>
      <c r="F818" s="55">
        <v>158</v>
      </c>
      <c r="G818" s="54">
        <v>61.474080000000001</v>
      </c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  <c r="BF818" s="16"/>
      <c r="BG818" s="16"/>
      <c r="BH818" s="16"/>
      <c r="BI818" s="16"/>
      <c r="BJ818" s="16"/>
      <c r="BK818" s="16"/>
      <c r="BL818" s="16"/>
      <c r="BM818" s="16"/>
      <c r="BN818" s="16"/>
      <c r="BO818" s="16"/>
      <c r="BP818" s="16"/>
      <c r="BQ818" s="16"/>
      <c r="BR818" s="16"/>
      <c r="BS818" s="16"/>
      <c r="BT818" s="16"/>
      <c r="BU818" s="16"/>
      <c r="BV818" s="16"/>
      <c r="BW818" s="16"/>
      <c r="BX818" s="16"/>
      <c r="BY818" s="16"/>
      <c r="BZ818" s="16"/>
      <c r="CA818" s="16"/>
      <c r="CB818" s="16"/>
      <c r="CC818" s="16"/>
      <c r="CD818" s="16"/>
      <c r="CE818" s="16"/>
      <c r="CF818" s="16"/>
      <c r="CG818" s="16"/>
      <c r="CH818" s="16"/>
      <c r="CI818" s="16"/>
      <c r="CJ818" s="16"/>
      <c r="CK818" s="16"/>
      <c r="CL818" s="16"/>
      <c r="CM818" s="16"/>
      <c r="CN818" s="16"/>
      <c r="CO818" s="16"/>
      <c r="CP818" s="16"/>
      <c r="CQ818" s="16"/>
      <c r="CR818" s="16"/>
      <c r="CS818" s="16"/>
      <c r="CT818" s="16"/>
      <c r="CU818" s="16"/>
      <c r="CV818" s="16"/>
      <c r="CW818" s="16"/>
      <c r="CX818" s="16"/>
      <c r="CY818" s="16"/>
      <c r="CZ818" s="16"/>
      <c r="DA818" s="16"/>
      <c r="DB818" s="16"/>
      <c r="DC818" s="16"/>
      <c r="DD818" s="16"/>
      <c r="DE818" s="16"/>
      <c r="DF818" s="16"/>
      <c r="DG818" s="16"/>
      <c r="DH818" s="16"/>
      <c r="DI818" s="16"/>
      <c r="DJ818" s="16"/>
      <c r="DK818" s="16"/>
      <c r="DL818" s="16"/>
      <c r="DM818" s="16"/>
      <c r="DN818" s="16"/>
      <c r="DO818" s="16"/>
      <c r="DP818" s="16"/>
      <c r="DQ818" s="16"/>
      <c r="DR818" s="16"/>
      <c r="DS818" s="16"/>
      <c r="DT818" s="16"/>
      <c r="DU818" s="16"/>
      <c r="DV818" s="16"/>
      <c r="DW818" s="16"/>
      <c r="DX818" s="16"/>
      <c r="DY818" s="16"/>
    </row>
    <row r="819" spans="1:129" s="27" customFormat="1" ht="16.5" x14ac:dyDescent="0.25">
      <c r="A819" s="51"/>
      <c r="B819" s="59" t="s">
        <v>2234</v>
      </c>
      <c r="C819" s="53">
        <v>2018</v>
      </c>
      <c r="D819" s="60">
        <v>10</v>
      </c>
      <c r="E819" s="54">
        <v>5</v>
      </c>
      <c r="F819" s="55">
        <v>5353</v>
      </c>
      <c r="G819" s="54">
        <v>132.64282</v>
      </c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  <c r="BF819" s="16"/>
      <c r="BG819" s="16"/>
      <c r="BH819" s="16"/>
      <c r="BI819" s="16"/>
      <c r="BJ819" s="16"/>
      <c r="BK819" s="16"/>
      <c r="BL819" s="16"/>
      <c r="BM819" s="16"/>
      <c r="BN819" s="16"/>
      <c r="BO819" s="16"/>
      <c r="BP819" s="16"/>
      <c r="BQ819" s="16"/>
      <c r="BR819" s="16"/>
      <c r="BS819" s="16"/>
      <c r="BT819" s="16"/>
      <c r="BU819" s="16"/>
      <c r="BV819" s="16"/>
      <c r="BW819" s="16"/>
      <c r="BX819" s="16"/>
      <c r="BY819" s="16"/>
      <c r="BZ819" s="16"/>
      <c r="CA819" s="16"/>
      <c r="CB819" s="16"/>
      <c r="CC819" s="16"/>
      <c r="CD819" s="16"/>
      <c r="CE819" s="16"/>
      <c r="CF819" s="16"/>
      <c r="CG819" s="16"/>
      <c r="CH819" s="16"/>
      <c r="CI819" s="16"/>
      <c r="CJ819" s="16"/>
      <c r="CK819" s="16"/>
      <c r="CL819" s="16"/>
      <c r="CM819" s="16"/>
      <c r="CN819" s="16"/>
      <c r="CO819" s="16"/>
      <c r="CP819" s="16"/>
      <c r="CQ819" s="16"/>
      <c r="CR819" s="16"/>
      <c r="CS819" s="16"/>
      <c r="CT819" s="16"/>
      <c r="CU819" s="16"/>
      <c r="CV819" s="16"/>
      <c r="CW819" s="16"/>
      <c r="CX819" s="16"/>
      <c r="CY819" s="16"/>
      <c r="CZ819" s="16"/>
      <c r="DA819" s="16"/>
      <c r="DB819" s="16"/>
      <c r="DC819" s="16"/>
      <c r="DD819" s="16"/>
      <c r="DE819" s="16"/>
      <c r="DF819" s="16"/>
      <c r="DG819" s="16"/>
      <c r="DH819" s="16"/>
      <c r="DI819" s="16"/>
      <c r="DJ819" s="16"/>
      <c r="DK819" s="16"/>
      <c r="DL819" s="16"/>
      <c r="DM819" s="16"/>
      <c r="DN819" s="16"/>
      <c r="DO819" s="16"/>
      <c r="DP819" s="16"/>
      <c r="DQ819" s="16"/>
      <c r="DR819" s="16"/>
      <c r="DS819" s="16"/>
      <c r="DT819" s="16"/>
      <c r="DU819" s="16"/>
      <c r="DV819" s="16"/>
      <c r="DW819" s="16"/>
      <c r="DX819" s="16"/>
      <c r="DY819" s="16"/>
    </row>
    <row r="820" spans="1:129" s="27" customFormat="1" ht="16.5" x14ac:dyDescent="0.25">
      <c r="A820" s="51"/>
      <c r="B820" s="59" t="s">
        <v>2235</v>
      </c>
      <c r="C820" s="53">
        <v>2018</v>
      </c>
      <c r="D820" s="60">
        <v>10</v>
      </c>
      <c r="E820" s="54">
        <v>200</v>
      </c>
      <c r="F820" s="55">
        <v>5353</v>
      </c>
      <c r="G820" s="54">
        <v>442.01347999999996</v>
      </c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  <c r="BF820" s="16"/>
      <c r="BG820" s="16"/>
      <c r="BH820" s="16"/>
      <c r="BI820" s="16"/>
      <c r="BJ820" s="16"/>
      <c r="BK820" s="16"/>
      <c r="BL820" s="16"/>
      <c r="BM820" s="16"/>
      <c r="BN820" s="16"/>
      <c r="BO820" s="16"/>
      <c r="BP820" s="16"/>
      <c r="BQ820" s="16"/>
      <c r="BR820" s="16"/>
      <c r="BS820" s="16"/>
      <c r="BT820" s="16"/>
      <c r="BU820" s="16"/>
      <c r="BV820" s="16"/>
      <c r="BW820" s="16"/>
      <c r="BX820" s="16"/>
      <c r="BY820" s="16"/>
      <c r="BZ820" s="16"/>
      <c r="CA820" s="16"/>
      <c r="CB820" s="16"/>
      <c r="CC820" s="16"/>
      <c r="CD820" s="16"/>
      <c r="CE820" s="16"/>
      <c r="CF820" s="16"/>
      <c r="CG820" s="16"/>
      <c r="CH820" s="16"/>
      <c r="CI820" s="16"/>
      <c r="CJ820" s="16"/>
      <c r="CK820" s="16"/>
      <c r="CL820" s="16"/>
      <c r="CM820" s="16"/>
      <c r="CN820" s="16"/>
      <c r="CO820" s="16"/>
      <c r="CP820" s="16"/>
      <c r="CQ820" s="16"/>
      <c r="CR820" s="16"/>
      <c r="CS820" s="16"/>
      <c r="CT820" s="16"/>
      <c r="CU820" s="16"/>
      <c r="CV820" s="16"/>
      <c r="CW820" s="16"/>
      <c r="CX820" s="16"/>
      <c r="CY820" s="16"/>
      <c r="CZ820" s="16"/>
      <c r="DA820" s="16"/>
      <c r="DB820" s="16"/>
      <c r="DC820" s="16"/>
      <c r="DD820" s="16"/>
      <c r="DE820" s="16"/>
      <c r="DF820" s="16"/>
      <c r="DG820" s="16"/>
      <c r="DH820" s="16"/>
      <c r="DI820" s="16"/>
      <c r="DJ820" s="16"/>
      <c r="DK820" s="16"/>
      <c r="DL820" s="16"/>
      <c r="DM820" s="16"/>
      <c r="DN820" s="16"/>
      <c r="DO820" s="16"/>
      <c r="DP820" s="16"/>
      <c r="DQ820" s="16"/>
      <c r="DR820" s="16"/>
      <c r="DS820" s="16"/>
      <c r="DT820" s="16"/>
      <c r="DU820" s="16"/>
      <c r="DV820" s="16"/>
      <c r="DW820" s="16"/>
      <c r="DX820" s="16"/>
      <c r="DY820" s="16"/>
    </row>
    <row r="821" spans="1:129" s="27" customFormat="1" ht="16.5" x14ac:dyDescent="0.25">
      <c r="A821" s="51"/>
      <c r="B821" s="59" t="s">
        <v>2236</v>
      </c>
      <c r="C821" s="53">
        <v>2018</v>
      </c>
      <c r="D821" s="60">
        <v>0.4</v>
      </c>
      <c r="E821" s="54">
        <v>177</v>
      </c>
      <c r="F821" s="55">
        <v>158</v>
      </c>
      <c r="G821" s="54">
        <v>299.28273999999999</v>
      </c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6"/>
      <c r="BG821" s="16"/>
      <c r="BH821" s="16"/>
      <c r="BI821" s="16"/>
      <c r="BJ821" s="16"/>
      <c r="BK821" s="16"/>
      <c r="BL821" s="16"/>
      <c r="BM821" s="16"/>
      <c r="BN821" s="16"/>
      <c r="BO821" s="16"/>
      <c r="BP821" s="16"/>
      <c r="BQ821" s="16"/>
      <c r="BR821" s="16"/>
      <c r="BS821" s="16"/>
      <c r="BT821" s="16"/>
      <c r="BU821" s="16"/>
      <c r="BV821" s="16"/>
      <c r="BW821" s="16"/>
      <c r="BX821" s="16"/>
      <c r="BY821" s="16"/>
      <c r="BZ821" s="16"/>
      <c r="CA821" s="16"/>
      <c r="CB821" s="16"/>
      <c r="CC821" s="16"/>
      <c r="CD821" s="16"/>
      <c r="CE821" s="16"/>
      <c r="CF821" s="16"/>
      <c r="CG821" s="16"/>
      <c r="CH821" s="16"/>
      <c r="CI821" s="16"/>
      <c r="CJ821" s="16"/>
      <c r="CK821" s="16"/>
      <c r="CL821" s="16"/>
      <c r="CM821" s="16"/>
      <c r="CN821" s="16"/>
      <c r="CO821" s="16"/>
      <c r="CP821" s="16"/>
      <c r="CQ821" s="16"/>
      <c r="CR821" s="16"/>
      <c r="CS821" s="16"/>
      <c r="CT821" s="16"/>
      <c r="CU821" s="16"/>
      <c r="CV821" s="16"/>
      <c r="CW821" s="16"/>
      <c r="CX821" s="16"/>
      <c r="CY821" s="16"/>
      <c r="CZ821" s="16"/>
      <c r="DA821" s="16"/>
      <c r="DB821" s="16"/>
      <c r="DC821" s="16"/>
      <c r="DD821" s="16"/>
      <c r="DE821" s="16"/>
      <c r="DF821" s="16"/>
      <c r="DG821" s="16"/>
      <c r="DH821" s="16"/>
      <c r="DI821" s="16"/>
      <c r="DJ821" s="16"/>
      <c r="DK821" s="16"/>
      <c r="DL821" s="16"/>
      <c r="DM821" s="16"/>
      <c r="DN821" s="16"/>
      <c r="DO821" s="16"/>
      <c r="DP821" s="16"/>
      <c r="DQ821" s="16"/>
      <c r="DR821" s="16"/>
      <c r="DS821" s="16"/>
      <c r="DT821" s="16"/>
      <c r="DU821" s="16"/>
      <c r="DV821" s="16"/>
      <c r="DW821" s="16"/>
      <c r="DX821" s="16"/>
      <c r="DY821" s="16"/>
    </row>
    <row r="822" spans="1:129" s="27" customFormat="1" ht="16.5" x14ac:dyDescent="0.25">
      <c r="A822" s="51"/>
      <c r="B822" s="59" t="s">
        <v>2237</v>
      </c>
      <c r="C822" s="53">
        <v>2018</v>
      </c>
      <c r="D822" s="60">
        <v>10</v>
      </c>
      <c r="E822" s="54">
        <v>31</v>
      </c>
      <c r="F822" s="55">
        <v>5353</v>
      </c>
      <c r="G822" s="54">
        <v>291.45019000000002</v>
      </c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6"/>
      <c r="BE822" s="16"/>
      <c r="BF822" s="16"/>
      <c r="BG822" s="16"/>
      <c r="BH822" s="16"/>
      <c r="BI822" s="16"/>
      <c r="BJ822" s="16"/>
      <c r="BK822" s="16"/>
      <c r="BL822" s="16"/>
      <c r="BM822" s="16"/>
      <c r="BN822" s="16"/>
      <c r="BO822" s="16"/>
      <c r="BP822" s="16"/>
      <c r="BQ822" s="16"/>
      <c r="BR822" s="16"/>
      <c r="BS822" s="16"/>
      <c r="BT822" s="16"/>
      <c r="BU822" s="16"/>
      <c r="BV822" s="16"/>
      <c r="BW822" s="16"/>
      <c r="BX822" s="16"/>
      <c r="BY822" s="16"/>
      <c r="BZ822" s="16"/>
      <c r="CA822" s="16"/>
      <c r="CB822" s="16"/>
      <c r="CC822" s="16"/>
      <c r="CD822" s="16"/>
      <c r="CE822" s="16"/>
      <c r="CF822" s="16"/>
      <c r="CG822" s="16"/>
      <c r="CH822" s="16"/>
      <c r="CI822" s="16"/>
      <c r="CJ822" s="16"/>
      <c r="CK822" s="16"/>
      <c r="CL822" s="16"/>
      <c r="CM822" s="16"/>
      <c r="CN822" s="16"/>
      <c r="CO822" s="16"/>
      <c r="CP822" s="16"/>
      <c r="CQ822" s="16"/>
      <c r="CR822" s="16"/>
      <c r="CS822" s="16"/>
      <c r="CT822" s="16"/>
      <c r="CU822" s="16"/>
      <c r="CV822" s="16"/>
      <c r="CW822" s="16"/>
      <c r="CX822" s="16"/>
      <c r="CY822" s="16"/>
      <c r="CZ822" s="16"/>
      <c r="DA822" s="16"/>
      <c r="DB822" s="16"/>
      <c r="DC822" s="16"/>
      <c r="DD822" s="16"/>
      <c r="DE822" s="16"/>
      <c r="DF822" s="16"/>
      <c r="DG822" s="16"/>
      <c r="DH822" s="16"/>
      <c r="DI822" s="16"/>
      <c r="DJ822" s="16"/>
      <c r="DK822" s="16"/>
      <c r="DL822" s="16"/>
      <c r="DM822" s="16"/>
      <c r="DN822" s="16"/>
      <c r="DO822" s="16"/>
      <c r="DP822" s="16"/>
      <c r="DQ822" s="16"/>
      <c r="DR822" s="16"/>
      <c r="DS822" s="16"/>
      <c r="DT822" s="16"/>
      <c r="DU822" s="16"/>
      <c r="DV822" s="16"/>
      <c r="DW822" s="16"/>
      <c r="DX822" s="16"/>
      <c r="DY822" s="16"/>
    </row>
    <row r="823" spans="1:129" s="27" customFormat="1" ht="16.5" x14ac:dyDescent="0.25">
      <c r="A823" s="51"/>
      <c r="B823" s="59" t="s">
        <v>2238</v>
      </c>
      <c r="C823" s="53">
        <v>2018</v>
      </c>
      <c r="D823" s="60">
        <v>0.4</v>
      </c>
      <c r="E823" s="54">
        <v>1421</v>
      </c>
      <c r="F823" s="55">
        <v>158</v>
      </c>
      <c r="G823" s="54">
        <v>1734.1340600000001</v>
      </c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  <c r="BF823" s="16"/>
      <c r="BG823" s="16"/>
      <c r="BH823" s="16"/>
      <c r="BI823" s="16"/>
      <c r="BJ823" s="16"/>
      <c r="BK823" s="16"/>
      <c r="BL823" s="16"/>
      <c r="BM823" s="16"/>
      <c r="BN823" s="16"/>
      <c r="BO823" s="16"/>
      <c r="BP823" s="16"/>
      <c r="BQ823" s="16"/>
      <c r="BR823" s="16"/>
      <c r="BS823" s="16"/>
      <c r="BT823" s="16"/>
      <c r="BU823" s="16"/>
      <c r="BV823" s="16"/>
      <c r="BW823" s="16"/>
      <c r="BX823" s="16"/>
      <c r="BY823" s="16"/>
      <c r="BZ823" s="16"/>
      <c r="CA823" s="16"/>
      <c r="CB823" s="16"/>
      <c r="CC823" s="16"/>
      <c r="CD823" s="16"/>
      <c r="CE823" s="16"/>
      <c r="CF823" s="16"/>
      <c r="CG823" s="16"/>
      <c r="CH823" s="16"/>
      <c r="CI823" s="16"/>
      <c r="CJ823" s="16"/>
      <c r="CK823" s="16"/>
      <c r="CL823" s="16"/>
      <c r="CM823" s="16"/>
      <c r="CN823" s="16"/>
      <c r="CO823" s="16"/>
      <c r="CP823" s="16"/>
      <c r="CQ823" s="16"/>
      <c r="CR823" s="16"/>
      <c r="CS823" s="16"/>
      <c r="CT823" s="16"/>
      <c r="CU823" s="16"/>
      <c r="CV823" s="16"/>
      <c r="CW823" s="16"/>
      <c r="CX823" s="16"/>
      <c r="CY823" s="16"/>
      <c r="CZ823" s="16"/>
      <c r="DA823" s="16"/>
      <c r="DB823" s="16"/>
      <c r="DC823" s="16"/>
      <c r="DD823" s="16"/>
      <c r="DE823" s="16"/>
      <c r="DF823" s="16"/>
      <c r="DG823" s="16"/>
      <c r="DH823" s="16"/>
      <c r="DI823" s="16"/>
      <c r="DJ823" s="16"/>
      <c r="DK823" s="16"/>
      <c r="DL823" s="16"/>
      <c r="DM823" s="16"/>
      <c r="DN823" s="16"/>
      <c r="DO823" s="16"/>
      <c r="DP823" s="16"/>
      <c r="DQ823" s="16"/>
      <c r="DR823" s="16"/>
      <c r="DS823" s="16"/>
      <c r="DT823" s="16"/>
      <c r="DU823" s="16"/>
      <c r="DV823" s="16"/>
      <c r="DW823" s="16"/>
      <c r="DX823" s="16"/>
      <c r="DY823" s="16"/>
    </row>
    <row r="824" spans="1:129" s="27" customFormat="1" ht="16.5" x14ac:dyDescent="0.25">
      <c r="A824" s="51"/>
      <c r="B824" s="59" t="s">
        <v>2239</v>
      </c>
      <c r="C824" s="53">
        <v>2018</v>
      </c>
      <c r="D824" s="60">
        <v>0.4</v>
      </c>
      <c r="E824" s="54">
        <v>227</v>
      </c>
      <c r="F824" s="55">
        <v>158</v>
      </c>
      <c r="G824" s="54">
        <v>263.76072999999997</v>
      </c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  <c r="BF824" s="16"/>
      <c r="BG824" s="16"/>
      <c r="BH824" s="16"/>
      <c r="BI824" s="16"/>
      <c r="BJ824" s="16"/>
      <c r="BK824" s="16"/>
      <c r="BL824" s="16"/>
      <c r="BM824" s="16"/>
      <c r="BN824" s="16"/>
      <c r="BO824" s="16"/>
      <c r="BP824" s="16"/>
      <c r="BQ824" s="16"/>
      <c r="BR824" s="16"/>
      <c r="BS824" s="16"/>
      <c r="BT824" s="16"/>
      <c r="BU824" s="16"/>
      <c r="BV824" s="16"/>
      <c r="BW824" s="16"/>
      <c r="BX824" s="16"/>
      <c r="BY824" s="16"/>
      <c r="BZ824" s="16"/>
      <c r="CA824" s="16"/>
      <c r="CB824" s="16"/>
      <c r="CC824" s="16"/>
      <c r="CD824" s="16"/>
      <c r="CE824" s="16"/>
      <c r="CF824" s="16"/>
      <c r="CG824" s="16"/>
      <c r="CH824" s="16"/>
      <c r="CI824" s="16"/>
      <c r="CJ824" s="16"/>
      <c r="CK824" s="16"/>
      <c r="CL824" s="16"/>
      <c r="CM824" s="16"/>
      <c r="CN824" s="16"/>
      <c r="CO824" s="16"/>
      <c r="CP824" s="16"/>
      <c r="CQ824" s="16"/>
      <c r="CR824" s="16"/>
      <c r="CS824" s="16"/>
      <c r="CT824" s="16"/>
      <c r="CU824" s="16"/>
      <c r="CV824" s="16"/>
      <c r="CW824" s="16"/>
      <c r="CX824" s="16"/>
      <c r="CY824" s="16"/>
      <c r="CZ824" s="16"/>
      <c r="DA824" s="16"/>
      <c r="DB824" s="16"/>
      <c r="DC824" s="16"/>
      <c r="DD824" s="16"/>
      <c r="DE824" s="16"/>
      <c r="DF824" s="16"/>
      <c r="DG824" s="16"/>
      <c r="DH824" s="16"/>
      <c r="DI824" s="16"/>
      <c r="DJ824" s="16"/>
      <c r="DK824" s="16"/>
      <c r="DL824" s="16"/>
      <c r="DM824" s="16"/>
      <c r="DN824" s="16"/>
      <c r="DO824" s="16"/>
      <c r="DP824" s="16"/>
      <c r="DQ824" s="16"/>
      <c r="DR824" s="16"/>
      <c r="DS824" s="16"/>
      <c r="DT824" s="16"/>
      <c r="DU824" s="16"/>
      <c r="DV824" s="16"/>
      <c r="DW824" s="16"/>
      <c r="DX824" s="16"/>
      <c r="DY824" s="16"/>
    </row>
    <row r="825" spans="1:129" s="27" customFormat="1" ht="16.5" x14ac:dyDescent="0.25">
      <c r="A825" s="51"/>
      <c r="B825" s="59" t="s">
        <v>2240</v>
      </c>
      <c r="C825" s="53">
        <v>2018</v>
      </c>
      <c r="D825" s="60">
        <v>0.4</v>
      </c>
      <c r="E825" s="54">
        <v>87</v>
      </c>
      <c r="F825" s="55">
        <v>158</v>
      </c>
      <c r="G825" s="54">
        <v>121.47609</v>
      </c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6"/>
      <c r="BE825" s="16"/>
      <c r="BF825" s="16"/>
      <c r="BG825" s="16"/>
      <c r="BH825" s="16"/>
      <c r="BI825" s="16"/>
      <c r="BJ825" s="16"/>
      <c r="BK825" s="16"/>
      <c r="BL825" s="16"/>
      <c r="BM825" s="16"/>
      <c r="BN825" s="16"/>
      <c r="BO825" s="16"/>
      <c r="BP825" s="16"/>
      <c r="BQ825" s="16"/>
      <c r="BR825" s="16"/>
      <c r="BS825" s="16"/>
      <c r="BT825" s="16"/>
      <c r="BU825" s="16"/>
      <c r="BV825" s="16"/>
      <c r="BW825" s="16"/>
      <c r="BX825" s="16"/>
      <c r="BY825" s="16"/>
      <c r="BZ825" s="16"/>
      <c r="CA825" s="16"/>
      <c r="CB825" s="16"/>
      <c r="CC825" s="16"/>
      <c r="CD825" s="16"/>
      <c r="CE825" s="16"/>
      <c r="CF825" s="16"/>
      <c r="CG825" s="16"/>
      <c r="CH825" s="16"/>
      <c r="CI825" s="16"/>
      <c r="CJ825" s="16"/>
      <c r="CK825" s="16"/>
      <c r="CL825" s="16"/>
      <c r="CM825" s="16"/>
      <c r="CN825" s="16"/>
      <c r="CO825" s="16"/>
      <c r="CP825" s="16"/>
      <c r="CQ825" s="16"/>
      <c r="CR825" s="16"/>
      <c r="CS825" s="16"/>
      <c r="CT825" s="16"/>
      <c r="CU825" s="16"/>
      <c r="CV825" s="16"/>
      <c r="CW825" s="16"/>
      <c r="CX825" s="16"/>
      <c r="CY825" s="16"/>
      <c r="CZ825" s="16"/>
      <c r="DA825" s="16"/>
      <c r="DB825" s="16"/>
      <c r="DC825" s="16"/>
      <c r="DD825" s="16"/>
      <c r="DE825" s="16"/>
      <c r="DF825" s="16"/>
      <c r="DG825" s="16"/>
      <c r="DH825" s="16"/>
      <c r="DI825" s="16"/>
      <c r="DJ825" s="16"/>
      <c r="DK825" s="16"/>
      <c r="DL825" s="16"/>
      <c r="DM825" s="16"/>
      <c r="DN825" s="16"/>
      <c r="DO825" s="16"/>
      <c r="DP825" s="16"/>
      <c r="DQ825" s="16"/>
      <c r="DR825" s="16"/>
      <c r="DS825" s="16"/>
      <c r="DT825" s="16"/>
      <c r="DU825" s="16"/>
      <c r="DV825" s="16"/>
      <c r="DW825" s="16"/>
      <c r="DX825" s="16"/>
      <c r="DY825" s="16"/>
    </row>
    <row r="826" spans="1:129" s="27" customFormat="1" ht="16.5" x14ac:dyDescent="0.25">
      <c r="A826" s="51"/>
      <c r="B826" s="59" t="s">
        <v>2241</v>
      </c>
      <c r="C826" s="53">
        <v>2018</v>
      </c>
      <c r="D826" s="60">
        <v>0.4</v>
      </c>
      <c r="E826" s="54">
        <v>70</v>
      </c>
      <c r="F826" s="55">
        <v>158</v>
      </c>
      <c r="G826" s="54">
        <v>173.10696999999999</v>
      </c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6"/>
      <c r="BE826" s="16"/>
      <c r="BF826" s="16"/>
      <c r="BG826" s="16"/>
      <c r="BH826" s="16"/>
      <c r="BI826" s="16"/>
      <c r="BJ826" s="16"/>
      <c r="BK826" s="16"/>
      <c r="BL826" s="16"/>
      <c r="BM826" s="16"/>
      <c r="BN826" s="16"/>
      <c r="BO826" s="16"/>
      <c r="BP826" s="16"/>
      <c r="BQ826" s="16"/>
      <c r="BR826" s="16"/>
      <c r="BS826" s="16"/>
      <c r="BT826" s="16"/>
      <c r="BU826" s="16"/>
      <c r="BV826" s="16"/>
      <c r="BW826" s="16"/>
      <c r="BX826" s="16"/>
      <c r="BY826" s="16"/>
      <c r="BZ826" s="16"/>
      <c r="CA826" s="16"/>
      <c r="CB826" s="16"/>
      <c r="CC826" s="16"/>
      <c r="CD826" s="16"/>
      <c r="CE826" s="16"/>
      <c r="CF826" s="16"/>
      <c r="CG826" s="16"/>
      <c r="CH826" s="16"/>
      <c r="CI826" s="16"/>
      <c r="CJ826" s="16"/>
      <c r="CK826" s="16"/>
      <c r="CL826" s="16"/>
      <c r="CM826" s="16"/>
      <c r="CN826" s="16"/>
      <c r="CO826" s="16"/>
      <c r="CP826" s="16"/>
      <c r="CQ826" s="16"/>
      <c r="CR826" s="16"/>
      <c r="CS826" s="16"/>
      <c r="CT826" s="16"/>
      <c r="CU826" s="16"/>
      <c r="CV826" s="16"/>
      <c r="CW826" s="16"/>
      <c r="CX826" s="16"/>
      <c r="CY826" s="16"/>
      <c r="CZ826" s="16"/>
      <c r="DA826" s="16"/>
      <c r="DB826" s="16"/>
      <c r="DC826" s="16"/>
      <c r="DD826" s="16"/>
      <c r="DE826" s="16"/>
      <c r="DF826" s="16"/>
      <c r="DG826" s="16"/>
      <c r="DH826" s="16"/>
      <c r="DI826" s="16"/>
      <c r="DJ826" s="16"/>
      <c r="DK826" s="16"/>
      <c r="DL826" s="16"/>
      <c r="DM826" s="16"/>
      <c r="DN826" s="16"/>
      <c r="DO826" s="16"/>
      <c r="DP826" s="16"/>
      <c r="DQ826" s="16"/>
      <c r="DR826" s="16"/>
      <c r="DS826" s="16"/>
      <c r="DT826" s="16"/>
      <c r="DU826" s="16"/>
      <c r="DV826" s="16"/>
      <c r="DW826" s="16"/>
      <c r="DX826" s="16"/>
      <c r="DY826" s="16"/>
    </row>
    <row r="827" spans="1:129" s="27" customFormat="1" ht="16.5" x14ac:dyDescent="0.25">
      <c r="A827" s="51"/>
      <c r="B827" s="59" t="s">
        <v>2242</v>
      </c>
      <c r="C827" s="53">
        <v>2018</v>
      </c>
      <c r="D827" s="60">
        <v>0.4</v>
      </c>
      <c r="E827" s="54">
        <v>125</v>
      </c>
      <c r="F827" s="55">
        <v>158</v>
      </c>
      <c r="G827" s="54">
        <v>192.72654999999997</v>
      </c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  <c r="BH827" s="16"/>
      <c r="BI827" s="16"/>
      <c r="BJ827" s="16"/>
      <c r="BK827" s="16"/>
      <c r="BL827" s="16"/>
      <c r="BM827" s="16"/>
      <c r="BN827" s="16"/>
      <c r="BO827" s="16"/>
      <c r="BP827" s="16"/>
      <c r="BQ827" s="16"/>
      <c r="BR827" s="16"/>
      <c r="BS827" s="16"/>
      <c r="BT827" s="16"/>
      <c r="BU827" s="16"/>
      <c r="BV827" s="16"/>
      <c r="BW827" s="16"/>
      <c r="BX827" s="16"/>
      <c r="BY827" s="16"/>
      <c r="BZ827" s="16"/>
      <c r="CA827" s="16"/>
      <c r="CB827" s="16"/>
      <c r="CC827" s="16"/>
      <c r="CD827" s="16"/>
      <c r="CE827" s="16"/>
      <c r="CF827" s="16"/>
      <c r="CG827" s="16"/>
      <c r="CH827" s="16"/>
      <c r="CI827" s="16"/>
      <c r="CJ827" s="16"/>
      <c r="CK827" s="16"/>
      <c r="CL827" s="16"/>
      <c r="CM827" s="16"/>
      <c r="CN827" s="16"/>
      <c r="CO827" s="16"/>
      <c r="CP827" s="16"/>
      <c r="CQ827" s="16"/>
      <c r="CR827" s="16"/>
      <c r="CS827" s="16"/>
      <c r="CT827" s="16"/>
      <c r="CU827" s="16"/>
      <c r="CV827" s="16"/>
      <c r="CW827" s="16"/>
      <c r="CX827" s="16"/>
      <c r="CY827" s="16"/>
      <c r="CZ827" s="16"/>
      <c r="DA827" s="16"/>
      <c r="DB827" s="16"/>
      <c r="DC827" s="16"/>
      <c r="DD827" s="16"/>
      <c r="DE827" s="16"/>
      <c r="DF827" s="16"/>
      <c r="DG827" s="16"/>
      <c r="DH827" s="16"/>
      <c r="DI827" s="16"/>
      <c r="DJ827" s="16"/>
      <c r="DK827" s="16"/>
      <c r="DL827" s="16"/>
      <c r="DM827" s="16"/>
      <c r="DN827" s="16"/>
      <c r="DO827" s="16"/>
      <c r="DP827" s="16"/>
      <c r="DQ827" s="16"/>
      <c r="DR827" s="16"/>
      <c r="DS827" s="16"/>
      <c r="DT827" s="16"/>
      <c r="DU827" s="16"/>
      <c r="DV827" s="16"/>
      <c r="DW827" s="16"/>
      <c r="DX827" s="16"/>
      <c r="DY827" s="16"/>
    </row>
    <row r="828" spans="1:129" s="27" customFormat="1" ht="16.5" x14ac:dyDescent="0.25">
      <c r="A828" s="51"/>
      <c r="B828" s="59" t="s">
        <v>2243</v>
      </c>
      <c r="C828" s="53">
        <v>2018</v>
      </c>
      <c r="D828" s="60">
        <v>10</v>
      </c>
      <c r="E828" s="54">
        <v>312</v>
      </c>
      <c r="F828" s="55">
        <v>5353</v>
      </c>
      <c r="G828" s="54">
        <v>1014.83624</v>
      </c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  <c r="BN828" s="16"/>
      <c r="BO828" s="16"/>
      <c r="BP828" s="16"/>
      <c r="BQ828" s="16"/>
      <c r="BR828" s="16"/>
      <c r="BS828" s="16"/>
      <c r="BT828" s="16"/>
      <c r="BU828" s="16"/>
      <c r="BV828" s="16"/>
      <c r="BW828" s="16"/>
      <c r="BX828" s="16"/>
      <c r="BY828" s="16"/>
      <c r="BZ828" s="16"/>
      <c r="CA828" s="16"/>
      <c r="CB828" s="16"/>
      <c r="CC828" s="16"/>
      <c r="CD828" s="16"/>
      <c r="CE828" s="16"/>
      <c r="CF828" s="16"/>
      <c r="CG828" s="16"/>
      <c r="CH828" s="16"/>
      <c r="CI828" s="16"/>
      <c r="CJ828" s="16"/>
      <c r="CK828" s="16"/>
      <c r="CL828" s="16"/>
      <c r="CM828" s="16"/>
      <c r="CN828" s="16"/>
      <c r="CO828" s="16"/>
      <c r="CP828" s="16"/>
      <c r="CQ828" s="16"/>
      <c r="CR828" s="16"/>
      <c r="CS828" s="16"/>
      <c r="CT828" s="16"/>
      <c r="CU828" s="16"/>
      <c r="CV828" s="16"/>
      <c r="CW828" s="16"/>
      <c r="CX828" s="16"/>
      <c r="CY828" s="16"/>
      <c r="CZ828" s="16"/>
      <c r="DA828" s="16"/>
      <c r="DB828" s="16"/>
      <c r="DC828" s="16"/>
      <c r="DD828" s="16"/>
      <c r="DE828" s="16"/>
      <c r="DF828" s="16"/>
      <c r="DG828" s="16"/>
      <c r="DH828" s="16"/>
      <c r="DI828" s="16"/>
      <c r="DJ828" s="16"/>
      <c r="DK828" s="16"/>
      <c r="DL828" s="16"/>
      <c r="DM828" s="16"/>
      <c r="DN828" s="16"/>
      <c r="DO828" s="16"/>
      <c r="DP828" s="16"/>
      <c r="DQ828" s="16"/>
      <c r="DR828" s="16"/>
      <c r="DS828" s="16"/>
      <c r="DT828" s="16"/>
      <c r="DU828" s="16"/>
      <c r="DV828" s="16"/>
      <c r="DW828" s="16"/>
      <c r="DX828" s="16"/>
      <c r="DY828" s="16"/>
    </row>
    <row r="829" spans="1:129" s="27" customFormat="1" ht="16.5" x14ac:dyDescent="0.25">
      <c r="A829" s="51"/>
      <c r="B829" s="59" t="s">
        <v>2244</v>
      </c>
      <c r="C829" s="53">
        <v>2018</v>
      </c>
      <c r="D829" s="60">
        <v>0.4</v>
      </c>
      <c r="E829" s="54">
        <v>244</v>
      </c>
      <c r="F829" s="55">
        <v>158</v>
      </c>
      <c r="G829" s="54">
        <v>1097.2725699999999</v>
      </c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6"/>
      <c r="BG829" s="16"/>
      <c r="BH829" s="16"/>
      <c r="BI829" s="16"/>
      <c r="BJ829" s="16"/>
      <c r="BK829" s="16"/>
      <c r="BL829" s="16"/>
      <c r="BM829" s="16"/>
      <c r="BN829" s="16"/>
      <c r="BO829" s="16"/>
      <c r="BP829" s="16"/>
      <c r="BQ829" s="16"/>
      <c r="BR829" s="16"/>
      <c r="BS829" s="16"/>
      <c r="BT829" s="16"/>
      <c r="BU829" s="16"/>
      <c r="BV829" s="16"/>
      <c r="BW829" s="16"/>
      <c r="BX829" s="16"/>
      <c r="BY829" s="16"/>
      <c r="BZ829" s="16"/>
      <c r="CA829" s="16"/>
      <c r="CB829" s="16"/>
      <c r="CC829" s="16"/>
      <c r="CD829" s="16"/>
      <c r="CE829" s="16"/>
      <c r="CF829" s="16"/>
      <c r="CG829" s="16"/>
      <c r="CH829" s="16"/>
      <c r="CI829" s="16"/>
      <c r="CJ829" s="16"/>
      <c r="CK829" s="16"/>
      <c r="CL829" s="16"/>
      <c r="CM829" s="16"/>
      <c r="CN829" s="16"/>
      <c r="CO829" s="16"/>
      <c r="CP829" s="16"/>
      <c r="CQ829" s="16"/>
      <c r="CR829" s="16"/>
      <c r="CS829" s="16"/>
      <c r="CT829" s="16"/>
      <c r="CU829" s="16"/>
      <c r="CV829" s="16"/>
      <c r="CW829" s="16"/>
      <c r="CX829" s="16"/>
      <c r="CY829" s="16"/>
      <c r="CZ829" s="16"/>
      <c r="DA829" s="16"/>
      <c r="DB829" s="16"/>
      <c r="DC829" s="16"/>
      <c r="DD829" s="16"/>
      <c r="DE829" s="16"/>
      <c r="DF829" s="16"/>
      <c r="DG829" s="16"/>
      <c r="DH829" s="16"/>
      <c r="DI829" s="16"/>
      <c r="DJ829" s="16"/>
      <c r="DK829" s="16"/>
      <c r="DL829" s="16"/>
      <c r="DM829" s="16"/>
      <c r="DN829" s="16"/>
      <c r="DO829" s="16"/>
      <c r="DP829" s="16"/>
      <c r="DQ829" s="16"/>
      <c r="DR829" s="16"/>
      <c r="DS829" s="16"/>
      <c r="DT829" s="16"/>
      <c r="DU829" s="16"/>
      <c r="DV829" s="16"/>
      <c r="DW829" s="16"/>
      <c r="DX829" s="16"/>
      <c r="DY829" s="16"/>
    </row>
    <row r="830" spans="1:129" s="27" customFormat="1" ht="16.5" x14ac:dyDescent="0.25">
      <c r="A830" s="51"/>
      <c r="B830" s="59" t="s">
        <v>2245</v>
      </c>
      <c r="C830" s="53">
        <v>2018</v>
      </c>
      <c r="D830" s="60">
        <v>0.4</v>
      </c>
      <c r="E830" s="54">
        <v>208</v>
      </c>
      <c r="F830" s="55">
        <v>158</v>
      </c>
      <c r="G830" s="54">
        <v>712.51099999999997</v>
      </c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  <c r="BH830" s="16"/>
      <c r="BI830" s="16"/>
      <c r="BJ830" s="16"/>
      <c r="BK830" s="16"/>
      <c r="BL830" s="16"/>
      <c r="BM830" s="16"/>
      <c r="BN830" s="16"/>
      <c r="BO830" s="16"/>
      <c r="BP830" s="16"/>
      <c r="BQ830" s="16"/>
      <c r="BR830" s="16"/>
      <c r="BS830" s="16"/>
      <c r="BT830" s="16"/>
      <c r="BU830" s="16"/>
      <c r="BV830" s="16"/>
      <c r="BW830" s="16"/>
      <c r="BX830" s="16"/>
      <c r="BY830" s="16"/>
      <c r="BZ830" s="16"/>
      <c r="CA830" s="16"/>
      <c r="CB830" s="16"/>
      <c r="CC830" s="16"/>
      <c r="CD830" s="16"/>
      <c r="CE830" s="16"/>
      <c r="CF830" s="16"/>
      <c r="CG830" s="16"/>
      <c r="CH830" s="16"/>
      <c r="CI830" s="16"/>
      <c r="CJ830" s="16"/>
      <c r="CK830" s="16"/>
      <c r="CL830" s="16"/>
      <c r="CM830" s="16"/>
      <c r="CN830" s="16"/>
      <c r="CO830" s="16"/>
      <c r="CP830" s="16"/>
      <c r="CQ830" s="16"/>
      <c r="CR830" s="16"/>
      <c r="CS830" s="16"/>
      <c r="CT830" s="16"/>
      <c r="CU830" s="16"/>
      <c r="CV830" s="16"/>
      <c r="CW830" s="16"/>
      <c r="CX830" s="16"/>
      <c r="CY830" s="16"/>
      <c r="CZ830" s="16"/>
      <c r="DA830" s="16"/>
      <c r="DB830" s="16"/>
      <c r="DC830" s="16"/>
      <c r="DD830" s="16"/>
      <c r="DE830" s="16"/>
      <c r="DF830" s="16"/>
      <c r="DG830" s="16"/>
      <c r="DH830" s="16"/>
      <c r="DI830" s="16"/>
      <c r="DJ830" s="16"/>
      <c r="DK830" s="16"/>
      <c r="DL830" s="16"/>
      <c r="DM830" s="16"/>
      <c r="DN830" s="16"/>
      <c r="DO830" s="16"/>
      <c r="DP830" s="16"/>
      <c r="DQ830" s="16"/>
      <c r="DR830" s="16"/>
      <c r="DS830" s="16"/>
      <c r="DT830" s="16"/>
      <c r="DU830" s="16"/>
      <c r="DV830" s="16"/>
      <c r="DW830" s="16"/>
      <c r="DX830" s="16"/>
      <c r="DY830" s="16"/>
    </row>
    <row r="831" spans="1:129" s="27" customFormat="1" ht="16.5" x14ac:dyDescent="0.25">
      <c r="A831" s="51"/>
      <c r="B831" s="59" t="s">
        <v>2246</v>
      </c>
      <c r="C831" s="53">
        <v>2018</v>
      </c>
      <c r="D831" s="60">
        <v>10</v>
      </c>
      <c r="E831" s="54">
        <v>131</v>
      </c>
      <c r="F831" s="55">
        <v>5353</v>
      </c>
      <c r="G831" s="54">
        <v>404.96678000000003</v>
      </c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  <c r="BK831" s="16"/>
      <c r="BL831" s="16"/>
      <c r="BM831" s="16"/>
      <c r="BN831" s="16"/>
      <c r="BO831" s="16"/>
      <c r="BP831" s="16"/>
      <c r="BQ831" s="16"/>
      <c r="BR831" s="16"/>
      <c r="BS831" s="16"/>
      <c r="BT831" s="16"/>
      <c r="BU831" s="16"/>
      <c r="BV831" s="16"/>
      <c r="BW831" s="16"/>
      <c r="BX831" s="16"/>
      <c r="BY831" s="16"/>
      <c r="BZ831" s="16"/>
      <c r="CA831" s="16"/>
      <c r="CB831" s="16"/>
      <c r="CC831" s="16"/>
      <c r="CD831" s="16"/>
      <c r="CE831" s="16"/>
      <c r="CF831" s="16"/>
      <c r="CG831" s="16"/>
      <c r="CH831" s="16"/>
      <c r="CI831" s="16"/>
      <c r="CJ831" s="16"/>
      <c r="CK831" s="16"/>
      <c r="CL831" s="16"/>
      <c r="CM831" s="16"/>
      <c r="CN831" s="16"/>
      <c r="CO831" s="16"/>
      <c r="CP831" s="16"/>
      <c r="CQ831" s="16"/>
      <c r="CR831" s="16"/>
      <c r="CS831" s="16"/>
      <c r="CT831" s="16"/>
      <c r="CU831" s="16"/>
      <c r="CV831" s="16"/>
      <c r="CW831" s="16"/>
      <c r="CX831" s="16"/>
      <c r="CY831" s="16"/>
      <c r="CZ831" s="16"/>
      <c r="DA831" s="16"/>
      <c r="DB831" s="16"/>
      <c r="DC831" s="16"/>
      <c r="DD831" s="16"/>
      <c r="DE831" s="16"/>
      <c r="DF831" s="16"/>
      <c r="DG831" s="16"/>
      <c r="DH831" s="16"/>
      <c r="DI831" s="16"/>
      <c r="DJ831" s="16"/>
      <c r="DK831" s="16"/>
      <c r="DL831" s="16"/>
      <c r="DM831" s="16"/>
      <c r="DN831" s="16"/>
      <c r="DO831" s="16"/>
      <c r="DP831" s="16"/>
      <c r="DQ831" s="16"/>
      <c r="DR831" s="16"/>
      <c r="DS831" s="16"/>
      <c r="DT831" s="16"/>
      <c r="DU831" s="16"/>
      <c r="DV831" s="16"/>
      <c r="DW831" s="16"/>
      <c r="DX831" s="16"/>
      <c r="DY831" s="16"/>
    </row>
    <row r="832" spans="1:129" s="27" customFormat="1" ht="16.5" x14ac:dyDescent="0.25">
      <c r="A832" s="51"/>
      <c r="B832" s="59" t="s">
        <v>2247</v>
      </c>
      <c r="C832" s="53">
        <v>2018</v>
      </c>
      <c r="D832" s="60">
        <v>10</v>
      </c>
      <c r="E832" s="54">
        <v>1108</v>
      </c>
      <c r="F832" s="55">
        <v>5353</v>
      </c>
      <c r="G832" s="54">
        <v>2008.1838400000001</v>
      </c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  <c r="BK832" s="16"/>
      <c r="BL832" s="16"/>
      <c r="BM832" s="16"/>
      <c r="BN832" s="16"/>
      <c r="BO832" s="16"/>
      <c r="BP832" s="16"/>
      <c r="BQ832" s="16"/>
      <c r="BR832" s="16"/>
      <c r="BS832" s="16"/>
      <c r="BT832" s="16"/>
      <c r="BU832" s="16"/>
      <c r="BV832" s="16"/>
      <c r="BW832" s="16"/>
      <c r="BX832" s="16"/>
      <c r="BY832" s="16"/>
      <c r="BZ832" s="16"/>
      <c r="CA832" s="16"/>
      <c r="CB832" s="16"/>
      <c r="CC832" s="16"/>
      <c r="CD832" s="16"/>
      <c r="CE832" s="16"/>
      <c r="CF832" s="16"/>
      <c r="CG832" s="16"/>
      <c r="CH832" s="16"/>
      <c r="CI832" s="16"/>
      <c r="CJ832" s="16"/>
      <c r="CK832" s="16"/>
      <c r="CL832" s="16"/>
      <c r="CM832" s="16"/>
      <c r="CN832" s="16"/>
      <c r="CO832" s="16"/>
      <c r="CP832" s="16"/>
      <c r="CQ832" s="16"/>
      <c r="CR832" s="16"/>
      <c r="CS832" s="16"/>
      <c r="CT832" s="16"/>
      <c r="CU832" s="16"/>
      <c r="CV832" s="16"/>
      <c r="CW832" s="16"/>
      <c r="CX832" s="16"/>
      <c r="CY832" s="16"/>
      <c r="CZ832" s="16"/>
      <c r="DA832" s="16"/>
      <c r="DB832" s="16"/>
      <c r="DC832" s="16"/>
      <c r="DD832" s="16"/>
      <c r="DE832" s="16"/>
      <c r="DF832" s="16"/>
      <c r="DG832" s="16"/>
      <c r="DH832" s="16"/>
      <c r="DI832" s="16"/>
      <c r="DJ832" s="16"/>
      <c r="DK832" s="16"/>
      <c r="DL832" s="16"/>
      <c r="DM832" s="16"/>
      <c r="DN832" s="16"/>
      <c r="DO832" s="16"/>
      <c r="DP832" s="16"/>
      <c r="DQ832" s="16"/>
      <c r="DR832" s="16"/>
      <c r="DS832" s="16"/>
      <c r="DT832" s="16"/>
      <c r="DU832" s="16"/>
      <c r="DV832" s="16"/>
      <c r="DW832" s="16"/>
      <c r="DX832" s="16"/>
      <c r="DY832" s="16"/>
    </row>
    <row r="833" spans="1:129" s="27" customFormat="1" ht="16.5" x14ac:dyDescent="0.25">
      <c r="A833" s="51"/>
      <c r="B833" s="59" t="s">
        <v>2248</v>
      </c>
      <c r="C833" s="53">
        <v>2018</v>
      </c>
      <c r="D833" s="60">
        <v>10</v>
      </c>
      <c r="E833" s="54">
        <v>50</v>
      </c>
      <c r="F833" s="55">
        <v>5353</v>
      </c>
      <c r="G833" s="54">
        <v>165.77653000000001</v>
      </c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  <c r="BH833" s="16"/>
      <c r="BI833" s="16"/>
      <c r="BJ833" s="16"/>
      <c r="BK833" s="16"/>
      <c r="BL833" s="16"/>
      <c r="BM833" s="16"/>
      <c r="BN833" s="16"/>
      <c r="BO833" s="16"/>
      <c r="BP833" s="16"/>
      <c r="BQ833" s="16"/>
      <c r="BR833" s="16"/>
      <c r="BS833" s="16"/>
      <c r="BT833" s="16"/>
      <c r="BU833" s="16"/>
      <c r="BV833" s="16"/>
      <c r="BW833" s="16"/>
      <c r="BX833" s="16"/>
      <c r="BY833" s="16"/>
      <c r="BZ833" s="16"/>
      <c r="CA833" s="16"/>
      <c r="CB833" s="16"/>
      <c r="CC833" s="16"/>
      <c r="CD833" s="16"/>
      <c r="CE833" s="16"/>
      <c r="CF833" s="16"/>
      <c r="CG833" s="16"/>
      <c r="CH833" s="16"/>
      <c r="CI833" s="16"/>
      <c r="CJ833" s="16"/>
      <c r="CK833" s="16"/>
      <c r="CL833" s="16"/>
      <c r="CM833" s="16"/>
      <c r="CN833" s="16"/>
      <c r="CO833" s="16"/>
      <c r="CP833" s="16"/>
      <c r="CQ833" s="16"/>
      <c r="CR833" s="16"/>
      <c r="CS833" s="16"/>
      <c r="CT833" s="16"/>
      <c r="CU833" s="16"/>
      <c r="CV833" s="16"/>
      <c r="CW833" s="16"/>
      <c r="CX833" s="16"/>
      <c r="CY833" s="16"/>
      <c r="CZ833" s="16"/>
      <c r="DA833" s="16"/>
      <c r="DB833" s="16"/>
      <c r="DC833" s="16"/>
      <c r="DD833" s="16"/>
      <c r="DE833" s="16"/>
      <c r="DF833" s="16"/>
      <c r="DG833" s="16"/>
      <c r="DH833" s="16"/>
      <c r="DI833" s="16"/>
      <c r="DJ833" s="16"/>
      <c r="DK833" s="16"/>
      <c r="DL833" s="16"/>
      <c r="DM833" s="16"/>
      <c r="DN833" s="16"/>
      <c r="DO833" s="16"/>
      <c r="DP833" s="16"/>
      <c r="DQ833" s="16"/>
      <c r="DR833" s="16"/>
      <c r="DS833" s="16"/>
      <c r="DT833" s="16"/>
      <c r="DU833" s="16"/>
      <c r="DV833" s="16"/>
      <c r="DW833" s="16"/>
      <c r="DX833" s="16"/>
      <c r="DY833" s="16"/>
    </row>
    <row r="834" spans="1:129" s="27" customFormat="1" ht="16.5" x14ac:dyDescent="0.25">
      <c r="A834" s="51"/>
      <c r="B834" s="59" t="s">
        <v>2249</v>
      </c>
      <c r="C834" s="53">
        <v>2018</v>
      </c>
      <c r="D834" s="60">
        <v>0.4</v>
      </c>
      <c r="E834" s="54">
        <v>7</v>
      </c>
      <c r="F834" s="55">
        <v>158</v>
      </c>
      <c r="G834" s="54">
        <v>82.014160000000004</v>
      </c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  <c r="BF834" s="16"/>
      <c r="BG834" s="16"/>
      <c r="BH834" s="16"/>
      <c r="BI834" s="16"/>
      <c r="BJ834" s="16"/>
      <c r="BK834" s="16"/>
      <c r="BL834" s="16"/>
      <c r="BM834" s="16"/>
      <c r="BN834" s="16"/>
      <c r="BO834" s="16"/>
      <c r="BP834" s="16"/>
      <c r="BQ834" s="16"/>
      <c r="BR834" s="16"/>
      <c r="BS834" s="16"/>
      <c r="BT834" s="16"/>
      <c r="BU834" s="16"/>
      <c r="BV834" s="16"/>
      <c r="BW834" s="16"/>
      <c r="BX834" s="16"/>
      <c r="BY834" s="16"/>
      <c r="BZ834" s="16"/>
      <c r="CA834" s="16"/>
      <c r="CB834" s="16"/>
      <c r="CC834" s="16"/>
      <c r="CD834" s="16"/>
      <c r="CE834" s="16"/>
      <c r="CF834" s="16"/>
      <c r="CG834" s="16"/>
      <c r="CH834" s="16"/>
      <c r="CI834" s="16"/>
      <c r="CJ834" s="16"/>
      <c r="CK834" s="16"/>
      <c r="CL834" s="16"/>
      <c r="CM834" s="16"/>
      <c r="CN834" s="16"/>
      <c r="CO834" s="16"/>
      <c r="CP834" s="16"/>
      <c r="CQ834" s="16"/>
      <c r="CR834" s="16"/>
      <c r="CS834" s="16"/>
      <c r="CT834" s="16"/>
      <c r="CU834" s="16"/>
      <c r="CV834" s="16"/>
      <c r="CW834" s="16"/>
      <c r="CX834" s="16"/>
      <c r="CY834" s="16"/>
      <c r="CZ834" s="16"/>
      <c r="DA834" s="16"/>
      <c r="DB834" s="16"/>
      <c r="DC834" s="16"/>
      <c r="DD834" s="16"/>
      <c r="DE834" s="16"/>
      <c r="DF834" s="16"/>
      <c r="DG834" s="16"/>
      <c r="DH834" s="16"/>
      <c r="DI834" s="16"/>
      <c r="DJ834" s="16"/>
      <c r="DK834" s="16"/>
      <c r="DL834" s="16"/>
      <c r="DM834" s="16"/>
      <c r="DN834" s="16"/>
      <c r="DO834" s="16"/>
      <c r="DP834" s="16"/>
      <c r="DQ834" s="16"/>
      <c r="DR834" s="16"/>
      <c r="DS834" s="16"/>
      <c r="DT834" s="16"/>
      <c r="DU834" s="16"/>
      <c r="DV834" s="16"/>
      <c r="DW834" s="16"/>
      <c r="DX834" s="16"/>
      <c r="DY834" s="16"/>
    </row>
    <row r="835" spans="1:129" s="27" customFormat="1" ht="16.5" x14ac:dyDescent="0.25">
      <c r="A835" s="51"/>
      <c r="B835" s="59" t="s">
        <v>2250</v>
      </c>
      <c r="C835" s="53">
        <v>2018</v>
      </c>
      <c r="D835" s="60">
        <v>0.4</v>
      </c>
      <c r="E835" s="54">
        <v>211.00000000000003</v>
      </c>
      <c r="F835" s="55">
        <v>158</v>
      </c>
      <c r="G835" s="54">
        <v>543.04683999999997</v>
      </c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  <c r="BK835" s="16"/>
      <c r="BL835" s="16"/>
      <c r="BM835" s="16"/>
      <c r="BN835" s="16"/>
      <c r="BO835" s="16"/>
      <c r="BP835" s="16"/>
      <c r="BQ835" s="16"/>
      <c r="BR835" s="16"/>
      <c r="BS835" s="16"/>
      <c r="BT835" s="16"/>
      <c r="BU835" s="16"/>
      <c r="BV835" s="16"/>
      <c r="BW835" s="16"/>
      <c r="BX835" s="16"/>
      <c r="BY835" s="16"/>
      <c r="BZ835" s="16"/>
      <c r="CA835" s="16"/>
      <c r="CB835" s="16"/>
      <c r="CC835" s="16"/>
      <c r="CD835" s="16"/>
      <c r="CE835" s="16"/>
      <c r="CF835" s="16"/>
      <c r="CG835" s="16"/>
      <c r="CH835" s="16"/>
      <c r="CI835" s="16"/>
      <c r="CJ835" s="16"/>
      <c r="CK835" s="16"/>
      <c r="CL835" s="16"/>
      <c r="CM835" s="16"/>
      <c r="CN835" s="16"/>
      <c r="CO835" s="16"/>
      <c r="CP835" s="16"/>
      <c r="CQ835" s="16"/>
      <c r="CR835" s="16"/>
      <c r="CS835" s="16"/>
      <c r="CT835" s="16"/>
      <c r="CU835" s="16"/>
      <c r="CV835" s="16"/>
      <c r="CW835" s="16"/>
      <c r="CX835" s="16"/>
      <c r="CY835" s="16"/>
      <c r="CZ835" s="16"/>
      <c r="DA835" s="16"/>
      <c r="DB835" s="16"/>
      <c r="DC835" s="16"/>
      <c r="DD835" s="16"/>
      <c r="DE835" s="16"/>
      <c r="DF835" s="16"/>
      <c r="DG835" s="16"/>
      <c r="DH835" s="16"/>
      <c r="DI835" s="16"/>
      <c r="DJ835" s="16"/>
      <c r="DK835" s="16"/>
      <c r="DL835" s="16"/>
      <c r="DM835" s="16"/>
      <c r="DN835" s="16"/>
      <c r="DO835" s="16"/>
      <c r="DP835" s="16"/>
      <c r="DQ835" s="16"/>
      <c r="DR835" s="16"/>
      <c r="DS835" s="16"/>
      <c r="DT835" s="16"/>
      <c r="DU835" s="16"/>
      <c r="DV835" s="16"/>
      <c r="DW835" s="16"/>
      <c r="DX835" s="16"/>
      <c r="DY835" s="16"/>
    </row>
    <row r="836" spans="1:129" s="27" customFormat="1" ht="16.5" x14ac:dyDescent="0.25">
      <c r="A836" s="51"/>
      <c r="B836" s="59" t="s">
        <v>2251</v>
      </c>
      <c r="C836" s="53">
        <v>2018</v>
      </c>
      <c r="D836" s="60">
        <v>0.4</v>
      </c>
      <c r="E836" s="54">
        <v>60</v>
      </c>
      <c r="F836" s="55">
        <v>158</v>
      </c>
      <c r="G836" s="54">
        <v>65.832059999999998</v>
      </c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  <c r="BH836" s="16"/>
      <c r="BI836" s="16"/>
      <c r="BJ836" s="16"/>
      <c r="BK836" s="16"/>
      <c r="BL836" s="16"/>
      <c r="BM836" s="16"/>
      <c r="BN836" s="16"/>
      <c r="BO836" s="16"/>
      <c r="BP836" s="16"/>
      <c r="BQ836" s="16"/>
      <c r="BR836" s="16"/>
      <c r="BS836" s="16"/>
      <c r="BT836" s="16"/>
      <c r="BU836" s="16"/>
      <c r="BV836" s="16"/>
      <c r="BW836" s="16"/>
      <c r="BX836" s="16"/>
      <c r="BY836" s="16"/>
      <c r="BZ836" s="16"/>
      <c r="CA836" s="16"/>
      <c r="CB836" s="16"/>
      <c r="CC836" s="16"/>
      <c r="CD836" s="16"/>
      <c r="CE836" s="16"/>
      <c r="CF836" s="16"/>
      <c r="CG836" s="16"/>
      <c r="CH836" s="16"/>
      <c r="CI836" s="16"/>
      <c r="CJ836" s="16"/>
      <c r="CK836" s="16"/>
      <c r="CL836" s="16"/>
      <c r="CM836" s="16"/>
      <c r="CN836" s="16"/>
      <c r="CO836" s="16"/>
      <c r="CP836" s="16"/>
      <c r="CQ836" s="16"/>
      <c r="CR836" s="16"/>
      <c r="CS836" s="16"/>
      <c r="CT836" s="16"/>
      <c r="CU836" s="16"/>
      <c r="CV836" s="16"/>
      <c r="CW836" s="16"/>
      <c r="CX836" s="16"/>
      <c r="CY836" s="16"/>
      <c r="CZ836" s="16"/>
      <c r="DA836" s="16"/>
      <c r="DB836" s="16"/>
      <c r="DC836" s="16"/>
      <c r="DD836" s="16"/>
      <c r="DE836" s="16"/>
      <c r="DF836" s="16"/>
      <c r="DG836" s="16"/>
      <c r="DH836" s="16"/>
      <c r="DI836" s="16"/>
      <c r="DJ836" s="16"/>
      <c r="DK836" s="16"/>
      <c r="DL836" s="16"/>
      <c r="DM836" s="16"/>
      <c r="DN836" s="16"/>
      <c r="DO836" s="16"/>
      <c r="DP836" s="16"/>
      <c r="DQ836" s="16"/>
      <c r="DR836" s="16"/>
      <c r="DS836" s="16"/>
      <c r="DT836" s="16"/>
      <c r="DU836" s="16"/>
      <c r="DV836" s="16"/>
      <c r="DW836" s="16"/>
      <c r="DX836" s="16"/>
      <c r="DY836" s="16"/>
    </row>
    <row r="837" spans="1:129" s="27" customFormat="1" ht="16.5" x14ac:dyDescent="0.25">
      <c r="A837" s="51"/>
      <c r="B837" s="59" t="s">
        <v>2252</v>
      </c>
      <c r="C837" s="53">
        <v>2018</v>
      </c>
      <c r="D837" s="60">
        <v>10</v>
      </c>
      <c r="E837" s="54">
        <v>23</v>
      </c>
      <c r="F837" s="55">
        <v>5353</v>
      </c>
      <c r="G837" s="54">
        <v>126.00641</v>
      </c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  <c r="BF837" s="16"/>
      <c r="BG837" s="16"/>
      <c r="BH837" s="16"/>
      <c r="BI837" s="16"/>
      <c r="BJ837" s="16"/>
      <c r="BK837" s="16"/>
      <c r="BL837" s="16"/>
      <c r="BM837" s="16"/>
      <c r="BN837" s="16"/>
      <c r="BO837" s="16"/>
      <c r="BP837" s="16"/>
      <c r="BQ837" s="16"/>
      <c r="BR837" s="16"/>
      <c r="BS837" s="16"/>
      <c r="BT837" s="16"/>
      <c r="BU837" s="16"/>
      <c r="BV837" s="16"/>
      <c r="BW837" s="16"/>
      <c r="BX837" s="16"/>
      <c r="BY837" s="16"/>
      <c r="BZ837" s="16"/>
      <c r="CA837" s="16"/>
      <c r="CB837" s="16"/>
      <c r="CC837" s="16"/>
      <c r="CD837" s="16"/>
      <c r="CE837" s="16"/>
      <c r="CF837" s="16"/>
      <c r="CG837" s="16"/>
      <c r="CH837" s="16"/>
      <c r="CI837" s="16"/>
      <c r="CJ837" s="16"/>
      <c r="CK837" s="16"/>
      <c r="CL837" s="16"/>
      <c r="CM837" s="16"/>
      <c r="CN837" s="16"/>
      <c r="CO837" s="16"/>
      <c r="CP837" s="16"/>
      <c r="CQ837" s="16"/>
      <c r="CR837" s="16"/>
      <c r="CS837" s="16"/>
      <c r="CT837" s="16"/>
      <c r="CU837" s="16"/>
      <c r="CV837" s="16"/>
      <c r="CW837" s="16"/>
      <c r="CX837" s="16"/>
      <c r="CY837" s="16"/>
      <c r="CZ837" s="16"/>
      <c r="DA837" s="16"/>
      <c r="DB837" s="16"/>
      <c r="DC837" s="16"/>
      <c r="DD837" s="16"/>
      <c r="DE837" s="16"/>
      <c r="DF837" s="16"/>
      <c r="DG837" s="16"/>
      <c r="DH837" s="16"/>
      <c r="DI837" s="16"/>
      <c r="DJ837" s="16"/>
      <c r="DK837" s="16"/>
      <c r="DL837" s="16"/>
      <c r="DM837" s="16"/>
      <c r="DN837" s="16"/>
      <c r="DO837" s="16"/>
      <c r="DP837" s="16"/>
      <c r="DQ837" s="16"/>
      <c r="DR837" s="16"/>
      <c r="DS837" s="16"/>
      <c r="DT837" s="16"/>
      <c r="DU837" s="16"/>
      <c r="DV837" s="16"/>
      <c r="DW837" s="16"/>
      <c r="DX837" s="16"/>
      <c r="DY837" s="16"/>
    </row>
    <row r="838" spans="1:129" s="27" customFormat="1" ht="16.5" x14ac:dyDescent="0.25">
      <c r="A838" s="51"/>
      <c r="B838" s="59" t="s">
        <v>2253</v>
      </c>
      <c r="C838" s="53">
        <v>2018</v>
      </c>
      <c r="D838" s="60">
        <v>0.4</v>
      </c>
      <c r="E838" s="54">
        <v>382</v>
      </c>
      <c r="F838" s="55">
        <v>158</v>
      </c>
      <c r="G838" s="54">
        <v>445.01425999999998</v>
      </c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6"/>
      <c r="BE838" s="16"/>
      <c r="BF838" s="16"/>
      <c r="BG838" s="16"/>
      <c r="BH838" s="16"/>
      <c r="BI838" s="16"/>
      <c r="BJ838" s="16"/>
      <c r="BK838" s="16"/>
      <c r="BL838" s="16"/>
      <c r="BM838" s="16"/>
      <c r="BN838" s="16"/>
      <c r="BO838" s="16"/>
      <c r="BP838" s="16"/>
      <c r="BQ838" s="16"/>
      <c r="BR838" s="16"/>
      <c r="BS838" s="16"/>
      <c r="BT838" s="16"/>
      <c r="BU838" s="16"/>
      <c r="BV838" s="16"/>
      <c r="BW838" s="16"/>
      <c r="BX838" s="16"/>
      <c r="BY838" s="16"/>
      <c r="BZ838" s="16"/>
      <c r="CA838" s="16"/>
      <c r="CB838" s="16"/>
      <c r="CC838" s="16"/>
      <c r="CD838" s="16"/>
      <c r="CE838" s="16"/>
      <c r="CF838" s="16"/>
      <c r="CG838" s="16"/>
      <c r="CH838" s="16"/>
      <c r="CI838" s="16"/>
      <c r="CJ838" s="16"/>
      <c r="CK838" s="16"/>
      <c r="CL838" s="16"/>
      <c r="CM838" s="16"/>
      <c r="CN838" s="16"/>
      <c r="CO838" s="16"/>
      <c r="CP838" s="16"/>
      <c r="CQ838" s="16"/>
      <c r="CR838" s="16"/>
      <c r="CS838" s="16"/>
      <c r="CT838" s="16"/>
      <c r="CU838" s="16"/>
      <c r="CV838" s="16"/>
      <c r="CW838" s="16"/>
      <c r="CX838" s="16"/>
      <c r="CY838" s="16"/>
      <c r="CZ838" s="16"/>
      <c r="DA838" s="16"/>
      <c r="DB838" s="16"/>
      <c r="DC838" s="16"/>
      <c r="DD838" s="16"/>
      <c r="DE838" s="16"/>
      <c r="DF838" s="16"/>
      <c r="DG838" s="16"/>
      <c r="DH838" s="16"/>
      <c r="DI838" s="16"/>
      <c r="DJ838" s="16"/>
      <c r="DK838" s="16"/>
      <c r="DL838" s="16"/>
      <c r="DM838" s="16"/>
      <c r="DN838" s="16"/>
      <c r="DO838" s="16"/>
      <c r="DP838" s="16"/>
      <c r="DQ838" s="16"/>
      <c r="DR838" s="16"/>
      <c r="DS838" s="16"/>
      <c r="DT838" s="16"/>
      <c r="DU838" s="16"/>
      <c r="DV838" s="16"/>
      <c r="DW838" s="16"/>
      <c r="DX838" s="16"/>
      <c r="DY838" s="16"/>
    </row>
    <row r="839" spans="1:129" s="27" customFormat="1" ht="16.5" x14ac:dyDescent="0.25">
      <c r="A839" s="51"/>
      <c r="B839" s="59" t="s">
        <v>2254</v>
      </c>
      <c r="C839" s="53">
        <v>2018</v>
      </c>
      <c r="D839" s="60">
        <v>0.4</v>
      </c>
      <c r="E839" s="54">
        <v>124</v>
      </c>
      <c r="F839" s="55">
        <v>158</v>
      </c>
      <c r="G839" s="54">
        <v>173.64293000000001</v>
      </c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6"/>
      <c r="BG839" s="16"/>
      <c r="BH839" s="16"/>
      <c r="BI839" s="16"/>
      <c r="BJ839" s="16"/>
      <c r="BK839" s="16"/>
      <c r="BL839" s="16"/>
      <c r="BM839" s="16"/>
      <c r="BN839" s="16"/>
      <c r="BO839" s="16"/>
      <c r="BP839" s="16"/>
      <c r="BQ839" s="16"/>
      <c r="BR839" s="16"/>
      <c r="BS839" s="16"/>
      <c r="BT839" s="16"/>
      <c r="BU839" s="16"/>
      <c r="BV839" s="16"/>
      <c r="BW839" s="16"/>
      <c r="BX839" s="16"/>
      <c r="BY839" s="16"/>
      <c r="BZ839" s="16"/>
      <c r="CA839" s="16"/>
      <c r="CB839" s="16"/>
      <c r="CC839" s="16"/>
      <c r="CD839" s="16"/>
      <c r="CE839" s="16"/>
      <c r="CF839" s="16"/>
      <c r="CG839" s="16"/>
      <c r="CH839" s="16"/>
      <c r="CI839" s="16"/>
      <c r="CJ839" s="16"/>
      <c r="CK839" s="16"/>
      <c r="CL839" s="16"/>
      <c r="CM839" s="16"/>
      <c r="CN839" s="16"/>
      <c r="CO839" s="16"/>
      <c r="CP839" s="16"/>
      <c r="CQ839" s="16"/>
      <c r="CR839" s="16"/>
      <c r="CS839" s="16"/>
      <c r="CT839" s="16"/>
      <c r="CU839" s="16"/>
      <c r="CV839" s="16"/>
      <c r="CW839" s="16"/>
      <c r="CX839" s="16"/>
      <c r="CY839" s="16"/>
      <c r="CZ839" s="16"/>
      <c r="DA839" s="16"/>
      <c r="DB839" s="16"/>
      <c r="DC839" s="16"/>
      <c r="DD839" s="16"/>
      <c r="DE839" s="16"/>
      <c r="DF839" s="16"/>
      <c r="DG839" s="16"/>
      <c r="DH839" s="16"/>
      <c r="DI839" s="16"/>
      <c r="DJ839" s="16"/>
      <c r="DK839" s="16"/>
      <c r="DL839" s="16"/>
      <c r="DM839" s="16"/>
      <c r="DN839" s="16"/>
      <c r="DO839" s="16"/>
      <c r="DP839" s="16"/>
      <c r="DQ839" s="16"/>
      <c r="DR839" s="16"/>
      <c r="DS839" s="16"/>
      <c r="DT839" s="16"/>
      <c r="DU839" s="16"/>
      <c r="DV839" s="16"/>
      <c r="DW839" s="16"/>
      <c r="DX839" s="16"/>
      <c r="DY839" s="16"/>
    </row>
    <row r="840" spans="1:129" s="27" customFormat="1" ht="16.5" x14ac:dyDescent="0.25">
      <c r="A840" s="51"/>
      <c r="B840" s="59" t="s">
        <v>2255</v>
      </c>
      <c r="C840" s="53">
        <v>2018</v>
      </c>
      <c r="D840" s="60">
        <v>0.4</v>
      </c>
      <c r="E840" s="54">
        <v>138</v>
      </c>
      <c r="F840" s="55">
        <v>158</v>
      </c>
      <c r="G840" s="54">
        <v>171.55722</v>
      </c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6"/>
      <c r="BE840" s="16"/>
      <c r="BF840" s="16"/>
      <c r="BG840" s="16"/>
      <c r="BH840" s="16"/>
      <c r="BI840" s="16"/>
      <c r="BJ840" s="16"/>
      <c r="BK840" s="16"/>
      <c r="BL840" s="16"/>
      <c r="BM840" s="16"/>
      <c r="BN840" s="16"/>
      <c r="BO840" s="16"/>
      <c r="BP840" s="16"/>
      <c r="BQ840" s="16"/>
      <c r="BR840" s="16"/>
      <c r="BS840" s="16"/>
      <c r="BT840" s="16"/>
      <c r="BU840" s="16"/>
      <c r="BV840" s="16"/>
      <c r="BW840" s="16"/>
      <c r="BX840" s="16"/>
      <c r="BY840" s="16"/>
      <c r="BZ840" s="16"/>
      <c r="CA840" s="16"/>
      <c r="CB840" s="16"/>
      <c r="CC840" s="16"/>
      <c r="CD840" s="16"/>
      <c r="CE840" s="16"/>
      <c r="CF840" s="16"/>
      <c r="CG840" s="16"/>
      <c r="CH840" s="16"/>
      <c r="CI840" s="16"/>
      <c r="CJ840" s="16"/>
      <c r="CK840" s="16"/>
      <c r="CL840" s="16"/>
      <c r="CM840" s="16"/>
      <c r="CN840" s="16"/>
      <c r="CO840" s="16"/>
      <c r="CP840" s="16"/>
      <c r="CQ840" s="16"/>
      <c r="CR840" s="16"/>
      <c r="CS840" s="16"/>
      <c r="CT840" s="16"/>
      <c r="CU840" s="16"/>
      <c r="CV840" s="16"/>
      <c r="CW840" s="16"/>
      <c r="CX840" s="16"/>
      <c r="CY840" s="16"/>
      <c r="CZ840" s="16"/>
      <c r="DA840" s="16"/>
      <c r="DB840" s="16"/>
      <c r="DC840" s="16"/>
      <c r="DD840" s="16"/>
      <c r="DE840" s="16"/>
      <c r="DF840" s="16"/>
      <c r="DG840" s="16"/>
      <c r="DH840" s="16"/>
      <c r="DI840" s="16"/>
      <c r="DJ840" s="16"/>
      <c r="DK840" s="16"/>
      <c r="DL840" s="16"/>
      <c r="DM840" s="16"/>
      <c r="DN840" s="16"/>
      <c r="DO840" s="16"/>
      <c r="DP840" s="16"/>
      <c r="DQ840" s="16"/>
      <c r="DR840" s="16"/>
      <c r="DS840" s="16"/>
      <c r="DT840" s="16"/>
      <c r="DU840" s="16"/>
      <c r="DV840" s="16"/>
      <c r="DW840" s="16"/>
      <c r="DX840" s="16"/>
      <c r="DY840" s="16"/>
    </row>
    <row r="841" spans="1:129" s="27" customFormat="1" ht="16.5" x14ac:dyDescent="0.25">
      <c r="A841" s="51"/>
      <c r="B841" s="59" t="s">
        <v>2256</v>
      </c>
      <c r="C841" s="53">
        <v>2018</v>
      </c>
      <c r="D841" s="60">
        <v>0.4</v>
      </c>
      <c r="E841" s="54">
        <v>40</v>
      </c>
      <c r="F841" s="55">
        <v>158</v>
      </c>
      <c r="G841" s="54">
        <v>97.612780000000001</v>
      </c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  <c r="BF841" s="16"/>
      <c r="BG841" s="16"/>
      <c r="BH841" s="16"/>
      <c r="BI841" s="16"/>
      <c r="BJ841" s="16"/>
      <c r="BK841" s="16"/>
      <c r="BL841" s="16"/>
      <c r="BM841" s="16"/>
      <c r="BN841" s="16"/>
      <c r="BO841" s="16"/>
      <c r="BP841" s="16"/>
      <c r="BQ841" s="16"/>
      <c r="BR841" s="16"/>
      <c r="BS841" s="16"/>
      <c r="BT841" s="16"/>
      <c r="BU841" s="16"/>
      <c r="BV841" s="16"/>
      <c r="BW841" s="16"/>
      <c r="BX841" s="16"/>
      <c r="BY841" s="16"/>
      <c r="BZ841" s="16"/>
      <c r="CA841" s="16"/>
      <c r="CB841" s="16"/>
      <c r="CC841" s="16"/>
      <c r="CD841" s="16"/>
      <c r="CE841" s="16"/>
      <c r="CF841" s="16"/>
      <c r="CG841" s="16"/>
      <c r="CH841" s="16"/>
      <c r="CI841" s="16"/>
      <c r="CJ841" s="16"/>
      <c r="CK841" s="16"/>
      <c r="CL841" s="16"/>
      <c r="CM841" s="16"/>
      <c r="CN841" s="16"/>
      <c r="CO841" s="16"/>
      <c r="CP841" s="16"/>
      <c r="CQ841" s="16"/>
      <c r="CR841" s="16"/>
      <c r="CS841" s="16"/>
      <c r="CT841" s="16"/>
      <c r="CU841" s="16"/>
      <c r="CV841" s="16"/>
      <c r="CW841" s="16"/>
      <c r="CX841" s="16"/>
      <c r="CY841" s="16"/>
      <c r="CZ841" s="16"/>
      <c r="DA841" s="16"/>
      <c r="DB841" s="16"/>
      <c r="DC841" s="16"/>
      <c r="DD841" s="16"/>
      <c r="DE841" s="16"/>
      <c r="DF841" s="16"/>
      <c r="DG841" s="16"/>
      <c r="DH841" s="16"/>
      <c r="DI841" s="16"/>
      <c r="DJ841" s="16"/>
      <c r="DK841" s="16"/>
      <c r="DL841" s="16"/>
      <c r="DM841" s="16"/>
      <c r="DN841" s="16"/>
      <c r="DO841" s="16"/>
      <c r="DP841" s="16"/>
      <c r="DQ841" s="16"/>
      <c r="DR841" s="16"/>
      <c r="DS841" s="16"/>
      <c r="DT841" s="16"/>
      <c r="DU841" s="16"/>
      <c r="DV841" s="16"/>
      <c r="DW841" s="16"/>
      <c r="DX841" s="16"/>
      <c r="DY841" s="16"/>
    </row>
    <row r="842" spans="1:129" s="27" customFormat="1" ht="16.5" x14ac:dyDescent="0.25">
      <c r="A842" s="51"/>
      <c r="B842" s="59" t="s">
        <v>2257</v>
      </c>
      <c r="C842" s="53">
        <v>2018</v>
      </c>
      <c r="D842" s="60">
        <v>0.4</v>
      </c>
      <c r="E842" s="54">
        <v>59</v>
      </c>
      <c r="F842" s="55">
        <v>158</v>
      </c>
      <c r="G842" s="54">
        <v>84.924589999999995</v>
      </c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6"/>
      <c r="BG842" s="16"/>
      <c r="BH842" s="16"/>
      <c r="BI842" s="16"/>
      <c r="BJ842" s="16"/>
      <c r="BK842" s="16"/>
      <c r="BL842" s="16"/>
      <c r="BM842" s="16"/>
      <c r="BN842" s="16"/>
      <c r="BO842" s="16"/>
      <c r="BP842" s="16"/>
      <c r="BQ842" s="16"/>
      <c r="BR842" s="16"/>
      <c r="BS842" s="16"/>
      <c r="BT842" s="16"/>
      <c r="BU842" s="16"/>
      <c r="BV842" s="16"/>
      <c r="BW842" s="16"/>
      <c r="BX842" s="16"/>
      <c r="BY842" s="16"/>
      <c r="BZ842" s="16"/>
      <c r="CA842" s="16"/>
      <c r="CB842" s="16"/>
      <c r="CC842" s="16"/>
      <c r="CD842" s="16"/>
      <c r="CE842" s="16"/>
      <c r="CF842" s="16"/>
      <c r="CG842" s="16"/>
      <c r="CH842" s="16"/>
      <c r="CI842" s="16"/>
      <c r="CJ842" s="16"/>
      <c r="CK842" s="16"/>
      <c r="CL842" s="16"/>
      <c r="CM842" s="16"/>
      <c r="CN842" s="16"/>
      <c r="CO842" s="16"/>
      <c r="CP842" s="16"/>
      <c r="CQ842" s="16"/>
      <c r="CR842" s="16"/>
      <c r="CS842" s="16"/>
      <c r="CT842" s="16"/>
      <c r="CU842" s="16"/>
      <c r="CV842" s="16"/>
      <c r="CW842" s="16"/>
      <c r="CX842" s="16"/>
      <c r="CY842" s="16"/>
      <c r="CZ842" s="16"/>
      <c r="DA842" s="16"/>
      <c r="DB842" s="16"/>
      <c r="DC842" s="16"/>
      <c r="DD842" s="16"/>
      <c r="DE842" s="16"/>
      <c r="DF842" s="16"/>
      <c r="DG842" s="16"/>
      <c r="DH842" s="16"/>
      <c r="DI842" s="16"/>
      <c r="DJ842" s="16"/>
      <c r="DK842" s="16"/>
      <c r="DL842" s="16"/>
      <c r="DM842" s="16"/>
      <c r="DN842" s="16"/>
      <c r="DO842" s="16"/>
      <c r="DP842" s="16"/>
      <c r="DQ842" s="16"/>
      <c r="DR842" s="16"/>
      <c r="DS842" s="16"/>
      <c r="DT842" s="16"/>
      <c r="DU842" s="16"/>
      <c r="DV842" s="16"/>
      <c r="DW842" s="16"/>
      <c r="DX842" s="16"/>
      <c r="DY842" s="16"/>
    </row>
    <row r="843" spans="1:129" s="27" customFormat="1" ht="16.5" x14ac:dyDescent="0.25">
      <c r="A843" s="51"/>
      <c r="B843" s="59" t="s">
        <v>2258</v>
      </c>
      <c r="C843" s="53">
        <v>2018</v>
      </c>
      <c r="D843" s="60">
        <v>0.4</v>
      </c>
      <c r="E843" s="54">
        <v>22</v>
      </c>
      <c r="F843" s="55">
        <v>158</v>
      </c>
      <c r="G843" s="54">
        <v>42.031220000000005</v>
      </c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6"/>
      <c r="BE843" s="16"/>
      <c r="BF843" s="16"/>
      <c r="BG843" s="16"/>
      <c r="BH843" s="16"/>
      <c r="BI843" s="16"/>
      <c r="BJ843" s="16"/>
      <c r="BK843" s="16"/>
      <c r="BL843" s="16"/>
      <c r="BM843" s="16"/>
      <c r="BN843" s="16"/>
      <c r="BO843" s="16"/>
      <c r="BP843" s="16"/>
      <c r="BQ843" s="16"/>
      <c r="BR843" s="16"/>
      <c r="BS843" s="16"/>
      <c r="BT843" s="16"/>
      <c r="BU843" s="16"/>
      <c r="BV843" s="16"/>
      <c r="BW843" s="16"/>
      <c r="BX843" s="16"/>
      <c r="BY843" s="16"/>
      <c r="BZ843" s="16"/>
      <c r="CA843" s="16"/>
      <c r="CB843" s="16"/>
      <c r="CC843" s="16"/>
      <c r="CD843" s="16"/>
      <c r="CE843" s="16"/>
      <c r="CF843" s="16"/>
      <c r="CG843" s="16"/>
      <c r="CH843" s="16"/>
      <c r="CI843" s="16"/>
      <c r="CJ843" s="16"/>
      <c r="CK843" s="16"/>
      <c r="CL843" s="16"/>
      <c r="CM843" s="16"/>
      <c r="CN843" s="16"/>
      <c r="CO843" s="16"/>
      <c r="CP843" s="16"/>
      <c r="CQ843" s="16"/>
      <c r="CR843" s="16"/>
      <c r="CS843" s="16"/>
      <c r="CT843" s="16"/>
      <c r="CU843" s="16"/>
      <c r="CV843" s="16"/>
      <c r="CW843" s="16"/>
      <c r="CX843" s="16"/>
      <c r="CY843" s="16"/>
      <c r="CZ843" s="16"/>
      <c r="DA843" s="16"/>
      <c r="DB843" s="16"/>
      <c r="DC843" s="16"/>
      <c r="DD843" s="16"/>
      <c r="DE843" s="16"/>
      <c r="DF843" s="16"/>
      <c r="DG843" s="16"/>
      <c r="DH843" s="16"/>
      <c r="DI843" s="16"/>
      <c r="DJ843" s="16"/>
      <c r="DK843" s="16"/>
      <c r="DL843" s="16"/>
      <c r="DM843" s="16"/>
      <c r="DN843" s="16"/>
      <c r="DO843" s="16"/>
      <c r="DP843" s="16"/>
      <c r="DQ843" s="16"/>
      <c r="DR843" s="16"/>
      <c r="DS843" s="16"/>
      <c r="DT843" s="16"/>
      <c r="DU843" s="16"/>
      <c r="DV843" s="16"/>
      <c r="DW843" s="16"/>
      <c r="DX843" s="16"/>
      <c r="DY843" s="16"/>
    </row>
    <row r="844" spans="1:129" s="27" customFormat="1" ht="16.5" x14ac:dyDescent="0.25">
      <c r="A844" s="51"/>
      <c r="B844" s="59" t="s">
        <v>2259</v>
      </c>
      <c r="C844" s="53">
        <v>2018</v>
      </c>
      <c r="D844" s="60">
        <v>0.4</v>
      </c>
      <c r="E844" s="54">
        <v>66</v>
      </c>
      <c r="F844" s="55">
        <v>158</v>
      </c>
      <c r="G844" s="54">
        <v>76.106970000000004</v>
      </c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6"/>
      <c r="BE844" s="16"/>
      <c r="BF844" s="16"/>
      <c r="BG844" s="16"/>
      <c r="BH844" s="16"/>
      <c r="BI844" s="16"/>
      <c r="BJ844" s="16"/>
      <c r="BK844" s="16"/>
      <c r="BL844" s="16"/>
      <c r="BM844" s="16"/>
      <c r="BN844" s="16"/>
      <c r="BO844" s="16"/>
      <c r="BP844" s="16"/>
      <c r="BQ844" s="16"/>
      <c r="BR844" s="16"/>
      <c r="BS844" s="16"/>
      <c r="BT844" s="16"/>
      <c r="BU844" s="16"/>
      <c r="BV844" s="16"/>
      <c r="BW844" s="16"/>
      <c r="BX844" s="16"/>
      <c r="BY844" s="16"/>
      <c r="BZ844" s="16"/>
      <c r="CA844" s="16"/>
      <c r="CB844" s="16"/>
      <c r="CC844" s="16"/>
      <c r="CD844" s="16"/>
      <c r="CE844" s="16"/>
      <c r="CF844" s="16"/>
      <c r="CG844" s="16"/>
      <c r="CH844" s="16"/>
      <c r="CI844" s="16"/>
      <c r="CJ844" s="16"/>
      <c r="CK844" s="16"/>
      <c r="CL844" s="16"/>
      <c r="CM844" s="16"/>
      <c r="CN844" s="16"/>
      <c r="CO844" s="16"/>
      <c r="CP844" s="16"/>
      <c r="CQ844" s="16"/>
      <c r="CR844" s="16"/>
      <c r="CS844" s="16"/>
      <c r="CT844" s="16"/>
      <c r="CU844" s="16"/>
      <c r="CV844" s="16"/>
      <c r="CW844" s="16"/>
      <c r="CX844" s="16"/>
      <c r="CY844" s="16"/>
      <c r="CZ844" s="16"/>
      <c r="DA844" s="16"/>
      <c r="DB844" s="16"/>
      <c r="DC844" s="16"/>
      <c r="DD844" s="16"/>
      <c r="DE844" s="16"/>
      <c r="DF844" s="16"/>
      <c r="DG844" s="16"/>
      <c r="DH844" s="16"/>
      <c r="DI844" s="16"/>
      <c r="DJ844" s="16"/>
      <c r="DK844" s="16"/>
      <c r="DL844" s="16"/>
      <c r="DM844" s="16"/>
      <c r="DN844" s="16"/>
      <c r="DO844" s="16"/>
      <c r="DP844" s="16"/>
      <c r="DQ844" s="16"/>
      <c r="DR844" s="16"/>
      <c r="DS844" s="16"/>
      <c r="DT844" s="16"/>
      <c r="DU844" s="16"/>
      <c r="DV844" s="16"/>
      <c r="DW844" s="16"/>
      <c r="DX844" s="16"/>
      <c r="DY844" s="16"/>
    </row>
    <row r="845" spans="1:129" s="27" customFormat="1" ht="16.5" x14ac:dyDescent="0.25">
      <c r="A845" s="51"/>
      <c r="B845" s="59" t="s">
        <v>2260</v>
      </c>
      <c r="C845" s="53">
        <v>2018</v>
      </c>
      <c r="D845" s="60">
        <v>0.4</v>
      </c>
      <c r="E845" s="54">
        <v>27</v>
      </c>
      <c r="F845" s="55">
        <v>158</v>
      </c>
      <c r="G845" s="54">
        <v>78.833970000000008</v>
      </c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  <c r="BF845" s="16"/>
      <c r="BG845" s="16"/>
      <c r="BH845" s="16"/>
      <c r="BI845" s="16"/>
      <c r="BJ845" s="16"/>
      <c r="BK845" s="16"/>
      <c r="BL845" s="16"/>
      <c r="BM845" s="16"/>
      <c r="BN845" s="16"/>
      <c r="BO845" s="16"/>
      <c r="BP845" s="16"/>
      <c r="BQ845" s="16"/>
      <c r="BR845" s="16"/>
      <c r="BS845" s="16"/>
      <c r="BT845" s="16"/>
      <c r="BU845" s="16"/>
      <c r="BV845" s="16"/>
      <c r="BW845" s="16"/>
      <c r="BX845" s="16"/>
      <c r="BY845" s="16"/>
      <c r="BZ845" s="16"/>
      <c r="CA845" s="16"/>
      <c r="CB845" s="16"/>
      <c r="CC845" s="16"/>
      <c r="CD845" s="16"/>
      <c r="CE845" s="16"/>
      <c r="CF845" s="16"/>
      <c r="CG845" s="16"/>
      <c r="CH845" s="16"/>
      <c r="CI845" s="16"/>
      <c r="CJ845" s="16"/>
      <c r="CK845" s="16"/>
      <c r="CL845" s="16"/>
      <c r="CM845" s="16"/>
      <c r="CN845" s="16"/>
      <c r="CO845" s="16"/>
      <c r="CP845" s="16"/>
      <c r="CQ845" s="16"/>
      <c r="CR845" s="16"/>
      <c r="CS845" s="16"/>
      <c r="CT845" s="16"/>
      <c r="CU845" s="16"/>
      <c r="CV845" s="16"/>
      <c r="CW845" s="16"/>
      <c r="CX845" s="16"/>
      <c r="CY845" s="16"/>
      <c r="CZ845" s="16"/>
      <c r="DA845" s="16"/>
      <c r="DB845" s="16"/>
      <c r="DC845" s="16"/>
      <c r="DD845" s="16"/>
      <c r="DE845" s="16"/>
      <c r="DF845" s="16"/>
      <c r="DG845" s="16"/>
      <c r="DH845" s="16"/>
      <c r="DI845" s="16"/>
      <c r="DJ845" s="16"/>
      <c r="DK845" s="16"/>
      <c r="DL845" s="16"/>
      <c r="DM845" s="16"/>
      <c r="DN845" s="16"/>
      <c r="DO845" s="16"/>
      <c r="DP845" s="16"/>
      <c r="DQ845" s="16"/>
      <c r="DR845" s="16"/>
      <c r="DS845" s="16"/>
      <c r="DT845" s="16"/>
      <c r="DU845" s="16"/>
      <c r="DV845" s="16"/>
      <c r="DW845" s="16"/>
      <c r="DX845" s="16"/>
      <c r="DY845" s="16"/>
    </row>
    <row r="846" spans="1:129" s="27" customFormat="1" ht="16.5" x14ac:dyDescent="0.25">
      <c r="A846" s="51"/>
      <c r="B846" s="59" t="s">
        <v>2261</v>
      </c>
      <c r="C846" s="53">
        <v>2018</v>
      </c>
      <c r="D846" s="60">
        <v>0.4</v>
      </c>
      <c r="E846" s="54">
        <v>56</v>
      </c>
      <c r="F846" s="55">
        <v>158</v>
      </c>
      <c r="G846" s="54">
        <v>100.42315000000001</v>
      </c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6"/>
      <c r="BE846" s="16"/>
      <c r="BF846" s="16"/>
      <c r="BG846" s="16"/>
      <c r="BH846" s="16"/>
      <c r="BI846" s="16"/>
      <c r="BJ846" s="16"/>
      <c r="BK846" s="16"/>
      <c r="BL846" s="16"/>
      <c r="BM846" s="16"/>
      <c r="BN846" s="16"/>
      <c r="BO846" s="16"/>
      <c r="BP846" s="16"/>
      <c r="BQ846" s="16"/>
      <c r="BR846" s="16"/>
      <c r="BS846" s="16"/>
      <c r="BT846" s="16"/>
      <c r="BU846" s="16"/>
      <c r="BV846" s="16"/>
      <c r="BW846" s="16"/>
      <c r="BX846" s="16"/>
      <c r="BY846" s="16"/>
      <c r="BZ846" s="16"/>
      <c r="CA846" s="16"/>
      <c r="CB846" s="16"/>
      <c r="CC846" s="16"/>
      <c r="CD846" s="16"/>
      <c r="CE846" s="16"/>
      <c r="CF846" s="16"/>
      <c r="CG846" s="16"/>
      <c r="CH846" s="16"/>
      <c r="CI846" s="16"/>
      <c r="CJ846" s="16"/>
      <c r="CK846" s="16"/>
      <c r="CL846" s="16"/>
      <c r="CM846" s="16"/>
      <c r="CN846" s="16"/>
      <c r="CO846" s="16"/>
      <c r="CP846" s="16"/>
      <c r="CQ846" s="16"/>
      <c r="CR846" s="16"/>
      <c r="CS846" s="16"/>
      <c r="CT846" s="16"/>
      <c r="CU846" s="16"/>
      <c r="CV846" s="16"/>
      <c r="CW846" s="16"/>
      <c r="CX846" s="16"/>
      <c r="CY846" s="16"/>
      <c r="CZ846" s="16"/>
      <c r="DA846" s="16"/>
      <c r="DB846" s="16"/>
      <c r="DC846" s="16"/>
      <c r="DD846" s="16"/>
      <c r="DE846" s="16"/>
      <c r="DF846" s="16"/>
      <c r="DG846" s="16"/>
      <c r="DH846" s="16"/>
      <c r="DI846" s="16"/>
      <c r="DJ846" s="16"/>
      <c r="DK846" s="16"/>
      <c r="DL846" s="16"/>
      <c r="DM846" s="16"/>
      <c r="DN846" s="16"/>
      <c r="DO846" s="16"/>
      <c r="DP846" s="16"/>
      <c r="DQ846" s="16"/>
      <c r="DR846" s="16"/>
      <c r="DS846" s="16"/>
      <c r="DT846" s="16"/>
      <c r="DU846" s="16"/>
      <c r="DV846" s="16"/>
      <c r="DW846" s="16"/>
      <c r="DX846" s="16"/>
      <c r="DY846" s="16"/>
    </row>
    <row r="847" spans="1:129" s="27" customFormat="1" ht="16.5" x14ac:dyDescent="0.25">
      <c r="A847" s="51"/>
      <c r="B847" s="59" t="s">
        <v>2262</v>
      </c>
      <c r="C847" s="53">
        <v>2018</v>
      </c>
      <c r="D847" s="60">
        <v>0.4</v>
      </c>
      <c r="E847" s="54">
        <v>35</v>
      </c>
      <c r="F847" s="55">
        <v>158</v>
      </c>
      <c r="G847" s="54">
        <v>42.220359999999999</v>
      </c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6"/>
      <c r="BE847" s="16"/>
      <c r="BF847" s="16"/>
      <c r="BG847" s="16"/>
      <c r="BH847" s="16"/>
      <c r="BI847" s="16"/>
      <c r="BJ847" s="16"/>
      <c r="BK847" s="16"/>
      <c r="BL847" s="16"/>
      <c r="BM847" s="16"/>
      <c r="BN847" s="16"/>
      <c r="BO847" s="16"/>
      <c r="BP847" s="16"/>
      <c r="BQ847" s="16"/>
      <c r="BR847" s="16"/>
      <c r="BS847" s="16"/>
      <c r="BT847" s="16"/>
      <c r="BU847" s="16"/>
      <c r="BV847" s="16"/>
      <c r="BW847" s="16"/>
      <c r="BX847" s="16"/>
      <c r="BY847" s="16"/>
      <c r="BZ847" s="16"/>
      <c r="CA847" s="16"/>
      <c r="CB847" s="16"/>
      <c r="CC847" s="16"/>
      <c r="CD847" s="16"/>
      <c r="CE847" s="16"/>
      <c r="CF847" s="16"/>
      <c r="CG847" s="16"/>
      <c r="CH847" s="16"/>
      <c r="CI847" s="16"/>
      <c r="CJ847" s="16"/>
      <c r="CK847" s="16"/>
      <c r="CL847" s="16"/>
      <c r="CM847" s="16"/>
      <c r="CN847" s="16"/>
      <c r="CO847" s="16"/>
      <c r="CP847" s="16"/>
      <c r="CQ847" s="16"/>
      <c r="CR847" s="16"/>
      <c r="CS847" s="16"/>
      <c r="CT847" s="16"/>
      <c r="CU847" s="16"/>
      <c r="CV847" s="16"/>
      <c r="CW847" s="16"/>
      <c r="CX847" s="16"/>
      <c r="CY847" s="16"/>
      <c r="CZ847" s="16"/>
      <c r="DA847" s="16"/>
      <c r="DB847" s="16"/>
      <c r="DC847" s="16"/>
      <c r="DD847" s="16"/>
      <c r="DE847" s="16"/>
      <c r="DF847" s="16"/>
      <c r="DG847" s="16"/>
      <c r="DH847" s="16"/>
      <c r="DI847" s="16"/>
      <c r="DJ847" s="16"/>
      <c r="DK847" s="16"/>
      <c r="DL847" s="16"/>
      <c r="DM847" s="16"/>
      <c r="DN847" s="16"/>
      <c r="DO847" s="16"/>
      <c r="DP847" s="16"/>
      <c r="DQ847" s="16"/>
      <c r="DR847" s="16"/>
      <c r="DS847" s="16"/>
      <c r="DT847" s="16"/>
      <c r="DU847" s="16"/>
      <c r="DV847" s="16"/>
      <c r="DW847" s="16"/>
      <c r="DX847" s="16"/>
      <c r="DY847" s="16"/>
    </row>
    <row r="848" spans="1:129" s="27" customFormat="1" ht="16.5" x14ac:dyDescent="0.25">
      <c r="A848" s="51"/>
      <c r="B848" s="59" t="s">
        <v>2263</v>
      </c>
      <c r="C848" s="53">
        <v>2018</v>
      </c>
      <c r="D848" s="60">
        <v>0.4</v>
      </c>
      <c r="E848" s="54">
        <v>37</v>
      </c>
      <c r="F848" s="55">
        <v>158</v>
      </c>
      <c r="G848" s="54">
        <v>115.83732000000001</v>
      </c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  <c r="BF848" s="16"/>
      <c r="BG848" s="16"/>
      <c r="BH848" s="16"/>
      <c r="BI848" s="16"/>
      <c r="BJ848" s="16"/>
      <c r="BK848" s="16"/>
      <c r="BL848" s="16"/>
      <c r="BM848" s="16"/>
      <c r="BN848" s="16"/>
      <c r="BO848" s="16"/>
      <c r="BP848" s="16"/>
      <c r="BQ848" s="16"/>
      <c r="BR848" s="16"/>
      <c r="BS848" s="16"/>
      <c r="BT848" s="16"/>
      <c r="BU848" s="16"/>
      <c r="BV848" s="16"/>
      <c r="BW848" s="16"/>
      <c r="BX848" s="16"/>
      <c r="BY848" s="16"/>
      <c r="BZ848" s="16"/>
      <c r="CA848" s="16"/>
      <c r="CB848" s="16"/>
      <c r="CC848" s="16"/>
      <c r="CD848" s="16"/>
      <c r="CE848" s="16"/>
      <c r="CF848" s="16"/>
      <c r="CG848" s="16"/>
      <c r="CH848" s="16"/>
      <c r="CI848" s="16"/>
      <c r="CJ848" s="16"/>
      <c r="CK848" s="16"/>
      <c r="CL848" s="16"/>
      <c r="CM848" s="16"/>
      <c r="CN848" s="16"/>
      <c r="CO848" s="16"/>
      <c r="CP848" s="16"/>
      <c r="CQ848" s="16"/>
      <c r="CR848" s="16"/>
      <c r="CS848" s="16"/>
      <c r="CT848" s="16"/>
      <c r="CU848" s="16"/>
      <c r="CV848" s="16"/>
      <c r="CW848" s="16"/>
      <c r="CX848" s="16"/>
      <c r="CY848" s="16"/>
      <c r="CZ848" s="16"/>
      <c r="DA848" s="16"/>
      <c r="DB848" s="16"/>
      <c r="DC848" s="16"/>
      <c r="DD848" s="16"/>
      <c r="DE848" s="16"/>
      <c r="DF848" s="16"/>
      <c r="DG848" s="16"/>
      <c r="DH848" s="16"/>
      <c r="DI848" s="16"/>
      <c r="DJ848" s="16"/>
      <c r="DK848" s="16"/>
      <c r="DL848" s="16"/>
      <c r="DM848" s="16"/>
      <c r="DN848" s="16"/>
      <c r="DO848" s="16"/>
      <c r="DP848" s="16"/>
      <c r="DQ848" s="16"/>
      <c r="DR848" s="16"/>
      <c r="DS848" s="16"/>
      <c r="DT848" s="16"/>
      <c r="DU848" s="16"/>
      <c r="DV848" s="16"/>
      <c r="DW848" s="16"/>
      <c r="DX848" s="16"/>
      <c r="DY848" s="16"/>
    </row>
    <row r="849" spans="1:129" s="27" customFormat="1" ht="16.5" x14ac:dyDescent="0.25">
      <c r="A849" s="51"/>
      <c r="B849" s="59" t="s">
        <v>2264</v>
      </c>
      <c r="C849" s="53">
        <v>2018</v>
      </c>
      <c r="D849" s="60">
        <v>0.4</v>
      </c>
      <c r="E849" s="54">
        <v>29</v>
      </c>
      <c r="F849" s="55">
        <v>158</v>
      </c>
      <c r="G849" s="54">
        <v>38.874269999999996</v>
      </c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6"/>
      <c r="BE849" s="16"/>
      <c r="BF849" s="16"/>
      <c r="BG849" s="16"/>
      <c r="BH849" s="16"/>
      <c r="BI849" s="16"/>
      <c r="BJ849" s="16"/>
      <c r="BK849" s="16"/>
      <c r="BL849" s="16"/>
      <c r="BM849" s="16"/>
      <c r="BN849" s="16"/>
      <c r="BO849" s="16"/>
      <c r="BP849" s="16"/>
      <c r="BQ849" s="16"/>
      <c r="BR849" s="16"/>
      <c r="BS849" s="16"/>
      <c r="BT849" s="16"/>
      <c r="BU849" s="16"/>
      <c r="BV849" s="16"/>
      <c r="BW849" s="16"/>
      <c r="BX849" s="16"/>
      <c r="BY849" s="16"/>
      <c r="BZ849" s="16"/>
      <c r="CA849" s="16"/>
      <c r="CB849" s="16"/>
      <c r="CC849" s="16"/>
      <c r="CD849" s="16"/>
      <c r="CE849" s="16"/>
      <c r="CF849" s="16"/>
      <c r="CG849" s="16"/>
      <c r="CH849" s="16"/>
      <c r="CI849" s="16"/>
      <c r="CJ849" s="16"/>
      <c r="CK849" s="16"/>
      <c r="CL849" s="16"/>
      <c r="CM849" s="16"/>
      <c r="CN849" s="16"/>
      <c r="CO849" s="16"/>
      <c r="CP849" s="16"/>
      <c r="CQ849" s="16"/>
      <c r="CR849" s="16"/>
      <c r="CS849" s="16"/>
      <c r="CT849" s="16"/>
      <c r="CU849" s="16"/>
      <c r="CV849" s="16"/>
      <c r="CW849" s="16"/>
      <c r="CX849" s="16"/>
      <c r="CY849" s="16"/>
      <c r="CZ849" s="16"/>
      <c r="DA849" s="16"/>
      <c r="DB849" s="16"/>
      <c r="DC849" s="16"/>
      <c r="DD849" s="16"/>
      <c r="DE849" s="16"/>
      <c r="DF849" s="16"/>
      <c r="DG849" s="16"/>
      <c r="DH849" s="16"/>
      <c r="DI849" s="16"/>
      <c r="DJ849" s="16"/>
      <c r="DK849" s="16"/>
      <c r="DL849" s="16"/>
      <c r="DM849" s="16"/>
      <c r="DN849" s="16"/>
      <c r="DO849" s="16"/>
      <c r="DP849" s="16"/>
      <c r="DQ849" s="16"/>
      <c r="DR849" s="16"/>
      <c r="DS849" s="16"/>
      <c r="DT849" s="16"/>
      <c r="DU849" s="16"/>
      <c r="DV849" s="16"/>
      <c r="DW849" s="16"/>
      <c r="DX849" s="16"/>
      <c r="DY849" s="16"/>
    </row>
    <row r="850" spans="1:129" s="27" customFormat="1" ht="16.5" x14ac:dyDescent="0.25">
      <c r="A850" s="51"/>
      <c r="B850" s="59" t="s">
        <v>2265</v>
      </c>
      <c r="C850" s="53">
        <v>2018</v>
      </c>
      <c r="D850" s="60">
        <v>10</v>
      </c>
      <c r="E850" s="54">
        <v>24</v>
      </c>
      <c r="F850" s="55">
        <v>5353</v>
      </c>
      <c r="G850" s="54">
        <v>143.23775000000001</v>
      </c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  <c r="BC850" s="16"/>
      <c r="BD850" s="16"/>
      <c r="BE850" s="16"/>
      <c r="BF850" s="16"/>
      <c r="BG850" s="16"/>
      <c r="BH850" s="16"/>
      <c r="BI850" s="16"/>
      <c r="BJ850" s="16"/>
      <c r="BK850" s="16"/>
      <c r="BL850" s="16"/>
      <c r="BM850" s="16"/>
      <c r="BN850" s="16"/>
      <c r="BO850" s="16"/>
      <c r="BP850" s="16"/>
      <c r="BQ850" s="16"/>
      <c r="BR850" s="16"/>
      <c r="BS850" s="16"/>
      <c r="BT850" s="16"/>
      <c r="BU850" s="16"/>
      <c r="BV850" s="16"/>
      <c r="BW850" s="16"/>
      <c r="BX850" s="16"/>
      <c r="BY850" s="16"/>
      <c r="BZ850" s="16"/>
      <c r="CA850" s="16"/>
      <c r="CB850" s="16"/>
      <c r="CC850" s="16"/>
      <c r="CD850" s="16"/>
      <c r="CE850" s="16"/>
      <c r="CF850" s="16"/>
      <c r="CG850" s="16"/>
      <c r="CH850" s="16"/>
      <c r="CI850" s="16"/>
      <c r="CJ850" s="16"/>
      <c r="CK850" s="16"/>
      <c r="CL850" s="16"/>
      <c r="CM850" s="16"/>
      <c r="CN850" s="16"/>
      <c r="CO850" s="16"/>
      <c r="CP850" s="16"/>
      <c r="CQ850" s="16"/>
      <c r="CR850" s="16"/>
      <c r="CS850" s="16"/>
      <c r="CT850" s="16"/>
      <c r="CU850" s="16"/>
      <c r="CV850" s="16"/>
      <c r="CW850" s="16"/>
      <c r="CX850" s="16"/>
      <c r="CY850" s="16"/>
      <c r="CZ850" s="16"/>
      <c r="DA850" s="16"/>
      <c r="DB850" s="16"/>
      <c r="DC850" s="16"/>
      <c r="DD850" s="16"/>
      <c r="DE850" s="16"/>
      <c r="DF850" s="16"/>
      <c r="DG850" s="16"/>
      <c r="DH850" s="16"/>
      <c r="DI850" s="16"/>
      <c r="DJ850" s="16"/>
      <c r="DK850" s="16"/>
      <c r="DL850" s="16"/>
      <c r="DM850" s="16"/>
      <c r="DN850" s="16"/>
      <c r="DO850" s="16"/>
      <c r="DP850" s="16"/>
      <c r="DQ850" s="16"/>
      <c r="DR850" s="16"/>
      <c r="DS850" s="16"/>
      <c r="DT850" s="16"/>
      <c r="DU850" s="16"/>
      <c r="DV850" s="16"/>
      <c r="DW850" s="16"/>
      <c r="DX850" s="16"/>
      <c r="DY850" s="16"/>
    </row>
    <row r="851" spans="1:129" s="27" customFormat="1" ht="16.5" x14ac:dyDescent="0.25">
      <c r="A851" s="51"/>
      <c r="B851" s="59" t="s">
        <v>2266</v>
      </c>
      <c r="C851" s="53">
        <v>2018</v>
      </c>
      <c r="D851" s="60">
        <v>0.4</v>
      </c>
      <c r="E851" s="54">
        <v>935</v>
      </c>
      <c r="F851" s="55">
        <v>158</v>
      </c>
      <c r="G851" s="54">
        <v>1327.5618999999999</v>
      </c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  <c r="BC851" s="16"/>
      <c r="BD851" s="16"/>
      <c r="BE851" s="16"/>
      <c r="BF851" s="16"/>
      <c r="BG851" s="16"/>
      <c r="BH851" s="16"/>
      <c r="BI851" s="16"/>
      <c r="BJ851" s="16"/>
      <c r="BK851" s="16"/>
      <c r="BL851" s="16"/>
      <c r="BM851" s="16"/>
      <c r="BN851" s="16"/>
      <c r="BO851" s="16"/>
      <c r="BP851" s="16"/>
      <c r="BQ851" s="16"/>
      <c r="BR851" s="16"/>
      <c r="BS851" s="16"/>
      <c r="BT851" s="16"/>
      <c r="BU851" s="16"/>
      <c r="BV851" s="16"/>
      <c r="BW851" s="16"/>
      <c r="BX851" s="16"/>
      <c r="BY851" s="16"/>
      <c r="BZ851" s="16"/>
      <c r="CA851" s="16"/>
      <c r="CB851" s="16"/>
      <c r="CC851" s="16"/>
      <c r="CD851" s="16"/>
      <c r="CE851" s="16"/>
      <c r="CF851" s="16"/>
      <c r="CG851" s="16"/>
      <c r="CH851" s="16"/>
      <c r="CI851" s="16"/>
      <c r="CJ851" s="16"/>
      <c r="CK851" s="16"/>
      <c r="CL851" s="16"/>
      <c r="CM851" s="16"/>
      <c r="CN851" s="16"/>
      <c r="CO851" s="16"/>
      <c r="CP851" s="16"/>
      <c r="CQ851" s="16"/>
      <c r="CR851" s="16"/>
      <c r="CS851" s="16"/>
      <c r="CT851" s="16"/>
      <c r="CU851" s="16"/>
      <c r="CV851" s="16"/>
      <c r="CW851" s="16"/>
      <c r="CX851" s="16"/>
      <c r="CY851" s="16"/>
      <c r="CZ851" s="16"/>
      <c r="DA851" s="16"/>
      <c r="DB851" s="16"/>
      <c r="DC851" s="16"/>
      <c r="DD851" s="16"/>
      <c r="DE851" s="16"/>
      <c r="DF851" s="16"/>
      <c r="DG851" s="16"/>
      <c r="DH851" s="16"/>
      <c r="DI851" s="16"/>
      <c r="DJ851" s="16"/>
      <c r="DK851" s="16"/>
      <c r="DL851" s="16"/>
      <c r="DM851" s="16"/>
      <c r="DN851" s="16"/>
      <c r="DO851" s="16"/>
      <c r="DP851" s="16"/>
      <c r="DQ851" s="16"/>
      <c r="DR851" s="16"/>
      <c r="DS851" s="16"/>
      <c r="DT851" s="16"/>
      <c r="DU851" s="16"/>
      <c r="DV851" s="16"/>
      <c r="DW851" s="16"/>
      <c r="DX851" s="16"/>
      <c r="DY851" s="16"/>
    </row>
    <row r="852" spans="1:129" s="27" customFormat="1" ht="16.5" x14ac:dyDescent="0.25">
      <c r="A852" s="51"/>
      <c r="B852" s="59" t="s">
        <v>2267</v>
      </c>
      <c r="C852" s="53">
        <v>2018</v>
      </c>
      <c r="D852" s="60">
        <v>0.4</v>
      </c>
      <c r="E852" s="54">
        <v>46</v>
      </c>
      <c r="F852" s="55">
        <v>158</v>
      </c>
      <c r="G852" s="54">
        <v>116.95900999999999</v>
      </c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  <c r="BC852" s="16"/>
      <c r="BD852" s="16"/>
      <c r="BE852" s="16"/>
      <c r="BF852" s="16"/>
      <c r="BG852" s="16"/>
      <c r="BH852" s="16"/>
      <c r="BI852" s="16"/>
      <c r="BJ852" s="16"/>
      <c r="BK852" s="16"/>
      <c r="BL852" s="16"/>
      <c r="BM852" s="16"/>
      <c r="BN852" s="16"/>
      <c r="BO852" s="16"/>
      <c r="BP852" s="16"/>
      <c r="BQ852" s="16"/>
      <c r="BR852" s="16"/>
      <c r="BS852" s="16"/>
      <c r="BT852" s="16"/>
      <c r="BU852" s="16"/>
      <c r="BV852" s="16"/>
      <c r="BW852" s="16"/>
      <c r="BX852" s="16"/>
      <c r="BY852" s="16"/>
      <c r="BZ852" s="16"/>
      <c r="CA852" s="16"/>
      <c r="CB852" s="16"/>
      <c r="CC852" s="16"/>
      <c r="CD852" s="16"/>
      <c r="CE852" s="16"/>
      <c r="CF852" s="16"/>
      <c r="CG852" s="16"/>
      <c r="CH852" s="16"/>
      <c r="CI852" s="16"/>
      <c r="CJ852" s="16"/>
      <c r="CK852" s="16"/>
      <c r="CL852" s="16"/>
      <c r="CM852" s="16"/>
      <c r="CN852" s="16"/>
      <c r="CO852" s="16"/>
      <c r="CP852" s="16"/>
      <c r="CQ852" s="16"/>
      <c r="CR852" s="16"/>
      <c r="CS852" s="16"/>
      <c r="CT852" s="16"/>
      <c r="CU852" s="16"/>
      <c r="CV852" s="16"/>
      <c r="CW852" s="16"/>
      <c r="CX852" s="16"/>
      <c r="CY852" s="16"/>
      <c r="CZ852" s="16"/>
      <c r="DA852" s="16"/>
      <c r="DB852" s="16"/>
      <c r="DC852" s="16"/>
      <c r="DD852" s="16"/>
      <c r="DE852" s="16"/>
      <c r="DF852" s="16"/>
      <c r="DG852" s="16"/>
      <c r="DH852" s="16"/>
      <c r="DI852" s="16"/>
      <c r="DJ852" s="16"/>
      <c r="DK852" s="16"/>
      <c r="DL852" s="16"/>
      <c r="DM852" s="16"/>
      <c r="DN852" s="16"/>
      <c r="DO852" s="16"/>
      <c r="DP852" s="16"/>
      <c r="DQ852" s="16"/>
      <c r="DR852" s="16"/>
      <c r="DS852" s="16"/>
      <c r="DT852" s="16"/>
      <c r="DU852" s="16"/>
      <c r="DV852" s="16"/>
      <c r="DW852" s="16"/>
      <c r="DX852" s="16"/>
      <c r="DY852" s="16"/>
    </row>
    <row r="853" spans="1:129" s="27" customFormat="1" ht="16.5" x14ac:dyDescent="0.25">
      <c r="A853" s="51"/>
      <c r="B853" s="59" t="s">
        <v>2268</v>
      </c>
      <c r="C853" s="53">
        <v>2018</v>
      </c>
      <c r="D853" s="60">
        <v>6</v>
      </c>
      <c r="E853" s="54">
        <v>6</v>
      </c>
      <c r="F853" s="55">
        <v>3212</v>
      </c>
      <c r="G853" s="54">
        <v>31.2545</v>
      </c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  <c r="BC853" s="16"/>
      <c r="BD853" s="16"/>
      <c r="BE853" s="16"/>
      <c r="BF853" s="16"/>
      <c r="BG853" s="16"/>
      <c r="BH853" s="16"/>
      <c r="BI853" s="16"/>
      <c r="BJ853" s="16"/>
      <c r="BK853" s="16"/>
      <c r="BL853" s="16"/>
      <c r="BM853" s="16"/>
      <c r="BN853" s="16"/>
      <c r="BO853" s="16"/>
      <c r="BP853" s="16"/>
      <c r="BQ853" s="16"/>
      <c r="BR853" s="16"/>
      <c r="BS853" s="16"/>
      <c r="BT853" s="16"/>
      <c r="BU853" s="16"/>
      <c r="BV853" s="16"/>
      <c r="BW853" s="16"/>
      <c r="BX853" s="16"/>
      <c r="BY853" s="16"/>
      <c r="BZ853" s="16"/>
      <c r="CA853" s="16"/>
      <c r="CB853" s="16"/>
      <c r="CC853" s="16"/>
      <c r="CD853" s="16"/>
      <c r="CE853" s="16"/>
      <c r="CF853" s="16"/>
      <c r="CG853" s="16"/>
      <c r="CH853" s="16"/>
      <c r="CI853" s="16"/>
      <c r="CJ853" s="16"/>
      <c r="CK853" s="16"/>
      <c r="CL853" s="16"/>
      <c r="CM853" s="16"/>
      <c r="CN853" s="16"/>
      <c r="CO853" s="16"/>
      <c r="CP853" s="16"/>
      <c r="CQ853" s="16"/>
      <c r="CR853" s="16"/>
      <c r="CS853" s="16"/>
      <c r="CT853" s="16"/>
      <c r="CU853" s="16"/>
      <c r="CV853" s="16"/>
      <c r="CW853" s="16"/>
      <c r="CX853" s="16"/>
      <c r="CY853" s="16"/>
      <c r="CZ853" s="16"/>
      <c r="DA853" s="16"/>
      <c r="DB853" s="16"/>
      <c r="DC853" s="16"/>
      <c r="DD853" s="16"/>
      <c r="DE853" s="16"/>
      <c r="DF853" s="16"/>
      <c r="DG853" s="16"/>
      <c r="DH853" s="16"/>
      <c r="DI853" s="16"/>
      <c r="DJ853" s="16"/>
      <c r="DK853" s="16"/>
      <c r="DL853" s="16"/>
      <c r="DM853" s="16"/>
      <c r="DN853" s="16"/>
      <c r="DO853" s="16"/>
      <c r="DP853" s="16"/>
      <c r="DQ853" s="16"/>
      <c r="DR853" s="16"/>
      <c r="DS853" s="16"/>
      <c r="DT853" s="16"/>
      <c r="DU853" s="16"/>
      <c r="DV853" s="16"/>
      <c r="DW853" s="16"/>
      <c r="DX853" s="16"/>
      <c r="DY853" s="16"/>
    </row>
    <row r="854" spans="1:129" s="27" customFormat="1" ht="16.5" x14ac:dyDescent="0.25">
      <c r="A854" s="51"/>
      <c r="B854" s="59" t="s">
        <v>2269</v>
      </c>
      <c r="C854" s="53">
        <v>2018</v>
      </c>
      <c r="D854" s="60">
        <v>0.4</v>
      </c>
      <c r="E854" s="54">
        <v>630</v>
      </c>
      <c r="F854" s="55">
        <v>158</v>
      </c>
      <c r="G854" s="54">
        <v>644.65422000000012</v>
      </c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  <c r="BC854" s="16"/>
      <c r="BD854" s="16"/>
      <c r="BE854" s="16"/>
      <c r="BF854" s="16"/>
      <c r="BG854" s="16"/>
      <c r="BH854" s="16"/>
      <c r="BI854" s="16"/>
      <c r="BJ854" s="16"/>
      <c r="BK854" s="16"/>
      <c r="BL854" s="16"/>
      <c r="BM854" s="16"/>
      <c r="BN854" s="16"/>
      <c r="BO854" s="16"/>
      <c r="BP854" s="16"/>
      <c r="BQ854" s="16"/>
      <c r="BR854" s="16"/>
      <c r="BS854" s="16"/>
      <c r="BT854" s="16"/>
      <c r="BU854" s="16"/>
      <c r="BV854" s="16"/>
      <c r="BW854" s="16"/>
      <c r="BX854" s="16"/>
      <c r="BY854" s="16"/>
      <c r="BZ854" s="16"/>
      <c r="CA854" s="16"/>
      <c r="CB854" s="16"/>
      <c r="CC854" s="16"/>
      <c r="CD854" s="16"/>
      <c r="CE854" s="16"/>
      <c r="CF854" s="16"/>
      <c r="CG854" s="16"/>
      <c r="CH854" s="16"/>
      <c r="CI854" s="16"/>
      <c r="CJ854" s="16"/>
      <c r="CK854" s="16"/>
      <c r="CL854" s="16"/>
      <c r="CM854" s="16"/>
      <c r="CN854" s="16"/>
      <c r="CO854" s="16"/>
      <c r="CP854" s="16"/>
      <c r="CQ854" s="16"/>
      <c r="CR854" s="16"/>
      <c r="CS854" s="16"/>
      <c r="CT854" s="16"/>
      <c r="CU854" s="16"/>
      <c r="CV854" s="16"/>
      <c r="CW854" s="16"/>
      <c r="CX854" s="16"/>
      <c r="CY854" s="16"/>
      <c r="CZ854" s="16"/>
      <c r="DA854" s="16"/>
      <c r="DB854" s="16"/>
      <c r="DC854" s="16"/>
      <c r="DD854" s="16"/>
      <c r="DE854" s="16"/>
      <c r="DF854" s="16"/>
      <c r="DG854" s="16"/>
      <c r="DH854" s="16"/>
      <c r="DI854" s="16"/>
      <c r="DJ854" s="16"/>
      <c r="DK854" s="16"/>
      <c r="DL854" s="16"/>
      <c r="DM854" s="16"/>
      <c r="DN854" s="16"/>
      <c r="DO854" s="16"/>
      <c r="DP854" s="16"/>
      <c r="DQ854" s="16"/>
      <c r="DR854" s="16"/>
      <c r="DS854" s="16"/>
      <c r="DT854" s="16"/>
      <c r="DU854" s="16"/>
      <c r="DV854" s="16"/>
      <c r="DW854" s="16"/>
      <c r="DX854" s="16"/>
      <c r="DY854" s="16"/>
    </row>
    <row r="855" spans="1:129" s="27" customFormat="1" ht="16.5" x14ac:dyDescent="0.25">
      <c r="A855" s="51"/>
      <c r="B855" s="59" t="s">
        <v>2270</v>
      </c>
      <c r="C855" s="53">
        <v>2018</v>
      </c>
      <c r="D855" s="60">
        <v>10</v>
      </c>
      <c r="E855" s="54">
        <v>14</v>
      </c>
      <c r="F855" s="55">
        <v>5353</v>
      </c>
      <c r="G855" s="54">
        <v>83.26682000000001</v>
      </c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  <c r="BC855" s="16"/>
      <c r="BD855" s="16"/>
      <c r="BE855" s="16"/>
      <c r="BF855" s="16"/>
      <c r="BG855" s="16"/>
      <c r="BH855" s="16"/>
      <c r="BI855" s="16"/>
      <c r="BJ855" s="16"/>
      <c r="BK855" s="16"/>
      <c r="BL855" s="16"/>
      <c r="BM855" s="16"/>
      <c r="BN855" s="16"/>
      <c r="BO855" s="16"/>
      <c r="BP855" s="16"/>
      <c r="BQ855" s="16"/>
      <c r="BR855" s="16"/>
      <c r="BS855" s="16"/>
      <c r="BT855" s="16"/>
      <c r="BU855" s="16"/>
      <c r="BV855" s="16"/>
      <c r="BW855" s="16"/>
      <c r="BX855" s="16"/>
      <c r="BY855" s="16"/>
      <c r="BZ855" s="16"/>
      <c r="CA855" s="16"/>
      <c r="CB855" s="16"/>
      <c r="CC855" s="16"/>
      <c r="CD855" s="16"/>
      <c r="CE855" s="16"/>
      <c r="CF855" s="16"/>
      <c r="CG855" s="16"/>
      <c r="CH855" s="16"/>
      <c r="CI855" s="16"/>
      <c r="CJ855" s="16"/>
      <c r="CK855" s="16"/>
      <c r="CL855" s="16"/>
      <c r="CM855" s="16"/>
      <c r="CN855" s="16"/>
      <c r="CO855" s="16"/>
      <c r="CP855" s="16"/>
      <c r="CQ855" s="16"/>
      <c r="CR855" s="16"/>
      <c r="CS855" s="16"/>
      <c r="CT855" s="16"/>
      <c r="CU855" s="16"/>
      <c r="CV855" s="16"/>
      <c r="CW855" s="16"/>
      <c r="CX855" s="16"/>
      <c r="CY855" s="16"/>
      <c r="CZ855" s="16"/>
      <c r="DA855" s="16"/>
      <c r="DB855" s="16"/>
      <c r="DC855" s="16"/>
      <c r="DD855" s="16"/>
      <c r="DE855" s="16"/>
      <c r="DF855" s="16"/>
      <c r="DG855" s="16"/>
      <c r="DH855" s="16"/>
      <c r="DI855" s="16"/>
      <c r="DJ855" s="16"/>
      <c r="DK855" s="16"/>
      <c r="DL855" s="16"/>
      <c r="DM855" s="16"/>
      <c r="DN855" s="16"/>
      <c r="DO855" s="16"/>
      <c r="DP855" s="16"/>
      <c r="DQ855" s="16"/>
      <c r="DR855" s="16"/>
      <c r="DS855" s="16"/>
      <c r="DT855" s="16"/>
      <c r="DU855" s="16"/>
      <c r="DV855" s="16"/>
      <c r="DW855" s="16"/>
      <c r="DX855" s="16"/>
      <c r="DY855" s="16"/>
    </row>
    <row r="856" spans="1:129" s="27" customFormat="1" ht="16.5" x14ac:dyDescent="0.25">
      <c r="A856" s="51"/>
      <c r="B856" s="59" t="s">
        <v>2271</v>
      </c>
      <c r="C856" s="53">
        <v>2018</v>
      </c>
      <c r="D856" s="60">
        <v>0.4</v>
      </c>
      <c r="E856" s="54">
        <v>1062</v>
      </c>
      <c r="F856" s="55">
        <v>158</v>
      </c>
      <c r="G856" s="54">
        <v>1719.72613</v>
      </c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  <c r="BC856" s="16"/>
      <c r="BD856" s="16"/>
      <c r="BE856" s="16"/>
      <c r="BF856" s="16"/>
      <c r="BG856" s="16"/>
      <c r="BH856" s="16"/>
      <c r="BI856" s="16"/>
      <c r="BJ856" s="16"/>
      <c r="BK856" s="16"/>
      <c r="BL856" s="16"/>
      <c r="BM856" s="16"/>
      <c r="BN856" s="16"/>
      <c r="BO856" s="16"/>
      <c r="BP856" s="16"/>
      <c r="BQ856" s="16"/>
      <c r="BR856" s="16"/>
      <c r="BS856" s="16"/>
      <c r="BT856" s="16"/>
      <c r="BU856" s="16"/>
      <c r="BV856" s="16"/>
      <c r="BW856" s="16"/>
      <c r="BX856" s="16"/>
      <c r="BY856" s="16"/>
      <c r="BZ856" s="16"/>
      <c r="CA856" s="16"/>
      <c r="CB856" s="16"/>
      <c r="CC856" s="16"/>
      <c r="CD856" s="16"/>
      <c r="CE856" s="16"/>
      <c r="CF856" s="16"/>
      <c r="CG856" s="16"/>
      <c r="CH856" s="16"/>
      <c r="CI856" s="16"/>
      <c r="CJ856" s="16"/>
      <c r="CK856" s="16"/>
      <c r="CL856" s="16"/>
      <c r="CM856" s="16"/>
      <c r="CN856" s="16"/>
      <c r="CO856" s="16"/>
      <c r="CP856" s="16"/>
      <c r="CQ856" s="16"/>
      <c r="CR856" s="16"/>
      <c r="CS856" s="16"/>
      <c r="CT856" s="16"/>
      <c r="CU856" s="16"/>
      <c r="CV856" s="16"/>
      <c r="CW856" s="16"/>
      <c r="CX856" s="16"/>
      <c r="CY856" s="16"/>
      <c r="CZ856" s="16"/>
      <c r="DA856" s="16"/>
      <c r="DB856" s="16"/>
      <c r="DC856" s="16"/>
      <c r="DD856" s="16"/>
      <c r="DE856" s="16"/>
      <c r="DF856" s="16"/>
      <c r="DG856" s="16"/>
      <c r="DH856" s="16"/>
      <c r="DI856" s="16"/>
      <c r="DJ856" s="16"/>
      <c r="DK856" s="16"/>
      <c r="DL856" s="16"/>
      <c r="DM856" s="16"/>
      <c r="DN856" s="16"/>
      <c r="DO856" s="16"/>
      <c r="DP856" s="16"/>
      <c r="DQ856" s="16"/>
      <c r="DR856" s="16"/>
      <c r="DS856" s="16"/>
      <c r="DT856" s="16"/>
      <c r="DU856" s="16"/>
      <c r="DV856" s="16"/>
      <c r="DW856" s="16"/>
      <c r="DX856" s="16"/>
      <c r="DY856" s="16"/>
    </row>
    <row r="857" spans="1:129" s="27" customFormat="1" ht="16.5" x14ac:dyDescent="0.25">
      <c r="A857" s="51"/>
      <c r="B857" s="59" t="s">
        <v>2272</v>
      </c>
      <c r="C857" s="53">
        <v>2018</v>
      </c>
      <c r="D857" s="60">
        <v>0.4</v>
      </c>
      <c r="E857" s="54">
        <v>174</v>
      </c>
      <c r="F857" s="55">
        <v>158</v>
      </c>
      <c r="G857" s="54">
        <v>267.12102000000004</v>
      </c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6"/>
      <c r="BE857" s="16"/>
      <c r="BF857" s="16"/>
      <c r="BG857" s="16"/>
      <c r="BH857" s="16"/>
      <c r="BI857" s="16"/>
      <c r="BJ857" s="16"/>
      <c r="BK857" s="16"/>
      <c r="BL857" s="16"/>
      <c r="BM857" s="16"/>
      <c r="BN857" s="16"/>
      <c r="BO857" s="16"/>
      <c r="BP857" s="16"/>
      <c r="BQ857" s="16"/>
      <c r="BR857" s="16"/>
      <c r="BS857" s="16"/>
      <c r="BT857" s="16"/>
      <c r="BU857" s="16"/>
      <c r="BV857" s="16"/>
      <c r="BW857" s="16"/>
      <c r="BX857" s="16"/>
      <c r="BY857" s="16"/>
      <c r="BZ857" s="16"/>
      <c r="CA857" s="16"/>
      <c r="CB857" s="16"/>
      <c r="CC857" s="16"/>
      <c r="CD857" s="16"/>
      <c r="CE857" s="16"/>
      <c r="CF857" s="16"/>
      <c r="CG857" s="16"/>
      <c r="CH857" s="16"/>
      <c r="CI857" s="16"/>
      <c r="CJ857" s="16"/>
      <c r="CK857" s="16"/>
      <c r="CL857" s="16"/>
      <c r="CM857" s="16"/>
      <c r="CN857" s="16"/>
      <c r="CO857" s="16"/>
      <c r="CP857" s="16"/>
      <c r="CQ857" s="16"/>
      <c r="CR857" s="16"/>
      <c r="CS857" s="16"/>
      <c r="CT857" s="16"/>
      <c r="CU857" s="16"/>
      <c r="CV857" s="16"/>
      <c r="CW857" s="16"/>
      <c r="CX857" s="16"/>
      <c r="CY857" s="16"/>
      <c r="CZ857" s="16"/>
      <c r="DA857" s="16"/>
      <c r="DB857" s="16"/>
      <c r="DC857" s="16"/>
      <c r="DD857" s="16"/>
      <c r="DE857" s="16"/>
      <c r="DF857" s="16"/>
      <c r="DG857" s="16"/>
      <c r="DH857" s="16"/>
      <c r="DI857" s="16"/>
      <c r="DJ857" s="16"/>
      <c r="DK857" s="16"/>
      <c r="DL857" s="16"/>
      <c r="DM857" s="16"/>
      <c r="DN857" s="16"/>
      <c r="DO857" s="16"/>
      <c r="DP857" s="16"/>
      <c r="DQ857" s="16"/>
      <c r="DR857" s="16"/>
      <c r="DS857" s="16"/>
      <c r="DT857" s="16"/>
      <c r="DU857" s="16"/>
      <c r="DV857" s="16"/>
      <c r="DW857" s="16"/>
      <c r="DX857" s="16"/>
      <c r="DY857" s="16"/>
    </row>
    <row r="858" spans="1:129" s="27" customFormat="1" ht="16.5" x14ac:dyDescent="0.25">
      <c r="A858" s="51"/>
      <c r="B858" s="59" t="s">
        <v>2273</v>
      </c>
      <c r="C858" s="53">
        <v>2018</v>
      </c>
      <c r="D858" s="60">
        <v>10</v>
      </c>
      <c r="E858" s="54">
        <v>46</v>
      </c>
      <c r="F858" s="55">
        <v>5353</v>
      </c>
      <c r="G858" s="54">
        <v>175.56594999999999</v>
      </c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  <c r="BC858" s="16"/>
      <c r="BD858" s="16"/>
      <c r="BE858" s="16"/>
      <c r="BF858" s="16"/>
      <c r="BG858" s="16"/>
      <c r="BH858" s="16"/>
      <c r="BI858" s="16"/>
      <c r="BJ858" s="16"/>
      <c r="BK858" s="16"/>
      <c r="BL858" s="16"/>
      <c r="BM858" s="16"/>
      <c r="BN858" s="16"/>
      <c r="BO858" s="16"/>
      <c r="BP858" s="16"/>
      <c r="BQ858" s="16"/>
      <c r="BR858" s="16"/>
      <c r="BS858" s="16"/>
      <c r="BT858" s="16"/>
      <c r="BU858" s="16"/>
      <c r="BV858" s="16"/>
      <c r="BW858" s="16"/>
      <c r="BX858" s="16"/>
      <c r="BY858" s="16"/>
      <c r="BZ858" s="16"/>
      <c r="CA858" s="16"/>
      <c r="CB858" s="16"/>
      <c r="CC858" s="16"/>
      <c r="CD858" s="16"/>
      <c r="CE858" s="16"/>
      <c r="CF858" s="16"/>
      <c r="CG858" s="16"/>
      <c r="CH858" s="16"/>
      <c r="CI858" s="16"/>
      <c r="CJ858" s="16"/>
      <c r="CK858" s="16"/>
      <c r="CL858" s="16"/>
      <c r="CM858" s="16"/>
      <c r="CN858" s="16"/>
      <c r="CO858" s="16"/>
      <c r="CP858" s="16"/>
      <c r="CQ858" s="16"/>
      <c r="CR858" s="16"/>
      <c r="CS858" s="16"/>
      <c r="CT858" s="16"/>
      <c r="CU858" s="16"/>
      <c r="CV858" s="16"/>
      <c r="CW858" s="16"/>
      <c r="CX858" s="16"/>
      <c r="CY858" s="16"/>
      <c r="CZ858" s="16"/>
      <c r="DA858" s="16"/>
      <c r="DB858" s="16"/>
      <c r="DC858" s="16"/>
      <c r="DD858" s="16"/>
      <c r="DE858" s="16"/>
      <c r="DF858" s="16"/>
      <c r="DG858" s="16"/>
      <c r="DH858" s="16"/>
      <c r="DI858" s="16"/>
      <c r="DJ858" s="16"/>
      <c r="DK858" s="16"/>
      <c r="DL858" s="16"/>
      <c r="DM858" s="16"/>
      <c r="DN858" s="16"/>
      <c r="DO858" s="16"/>
      <c r="DP858" s="16"/>
      <c r="DQ858" s="16"/>
      <c r="DR858" s="16"/>
      <c r="DS858" s="16"/>
      <c r="DT858" s="16"/>
      <c r="DU858" s="16"/>
      <c r="DV858" s="16"/>
      <c r="DW858" s="16"/>
      <c r="DX858" s="16"/>
      <c r="DY858" s="16"/>
    </row>
    <row r="859" spans="1:129" s="27" customFormat="1" ht="16.5" x14ac:dyDescent="0.25">
      <c r="A859" s="51"/>
      <c r="B859" s="59" t="s">
        <v>2274</v>
      </c>
      <c r="C859" s="53">
        <v>2018</v>
      </c>
      <c r="D859" s="60">
        <v>0.4</v>
      </c>
      <c r="E859" s="54">
        <v>45</v>
      </c>
      <c r="F859" s="55">
        <v>158</v>
      </c>
      <c r="G859" s="54">
        <v>86.345590000000001</v>
      </c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  <c r="BC859" s="16"/>
      <c r="BD859" s="16"/>
      <c r="BE859" s="16"/>
      <c r="BF859" s="16"/>
      <c r="BG859" s="16"/>
      <c r="BH859" s="16"/>
      <c r="BI859" s="16"/>
      <c r="BJ859" s="16"/>
      <c r="BK859" s="16"/>
      <c r="BL859" s="16"/>
      <c r="BM859" s="16"/>
      <c r="BN859" s="16"/>
      <c r="BO859" s="16"/>
      <c r="BP859" s="16"/>
      <c r="BQ859" s="16"/>
      <c r="BR859" s="16"/>
      <c r="BS859" s="16"/>
      <c r="BT859" s="16"/>
      <c r="BU859" s="16"/>
      <c r="BV859" s="16"/>
      <c r="BW859" s="16"/>
      <c r="BX859" s="16"/>
      <c r="BY859" s="16"/>
      <c r="BZ859" s="16"/>
      <c r="CA859" s="16"/>
      <c r="CB859" s="16"/>
      <c r="CC859" s="16"/>
      <c r="CD859" s="16"/>
      <c r="CE859" s="16"/>
      <c r="CF859" s="16"/>
      <c r="CG859" s="16"/>
      <c r="CH859" s="16"/>
      <c r="CI859" s="16"/>
      <c r="CJ859" s="16"/>
      <c r="CK859" s="16"/>
      <c r="CL859" s="16"/>
      <c r="CM859" s="16"/>
      <c r="CN859" s="16"/>
      <c r="CO859" s="16"/>
      <c r="CP859" s="16"/>
      <c r="CQ859" s="16"/>
      <c r="CR859" s="16"/>
      <c r="CS859" s="16"/>
      <c r="CT859" s="16"/>
      <c r="CU859" s="16"/>
      <c r="CV859" s="16"/>
      <c r="CW859" s="16"/>
      <c r="CX859" s="16"/>
      <c r="CY859" s="16"/>
      <c r="CZ859" s="16"/>
      <c r="DA859" s="16"/>
      <c r="DB859" s="16"/>
      <c r="DC859" s="16"/>
      <c r="DD859" s="16"/>
      <c r="DE859" s="16"/>
      <c r="DF859" s="16"/>
      <c r="DG859" s="16"/>
      <c r="DH859" s="16"/>
      <c r="DI859" s="16"/>
      <c r="DJ859" s="16"/>
      <c r="DK859" s="16"/>
      <c r="DL859" s="16"/>
      <c r="DM859" s="16"/>
      <c r="DN859" s="16"/>
      <c r="DO859" s="16"/>
      <c r="DP859" s="16"/>
      <c r="DQ859" s="16"/>
      <c r="DR859" s="16"/>
      <c r="DS859" s="16"/>
      <c r="DT859" s="16"/>
      <c r="DU859" s="16"/>
      <c r="DV859" s="16"/>
      <c r="DW859" s="16"/>
      <c r="DX859" s="16"/>
      <c r="DY859" s="16"/>
    </row>
    <row r="860" spans="1:129" s="27" customFormat="1" ht="16.5" x14ac:dyDescent="0.25">
      <c r="A860" s="51"/>
      <c r="B860" s="59" t="s">
        <v>2275</v>
      </c>
      <c r="C860" s="53">
        <v>2018</v>
      </c>
      <c r="D860" s="60">
        <v>0.4</v>
      </c>
      <c r="E860" s="54">
        <v>26</v>
      </c>
      <c r="F860" s="55">
        <v>158</v>
      </c>
      <c r="G860" s="54">
        <v>79.807220000000001</v>
      </c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  <c r="BC860" s="16"/>
      <c r="BD860" s="16"/>
      <c r="BE860" s="16"/>
      <c r="BF860" s="16"/>
      <c r="BG860" s="16"/>
      <c r="BH860" s="16"/>
      <c r="BI860" s="16"/>
      <c r="BJ860" s="16"/>
      <c r="BK860" s="16"/>
      <c r="BL860" s="16"/>
      <c r="BM860" s="16"/>
      <c r="BN860" s="16"/>
      <c r="BO860" s="16"/>
      <c r="BP860" s="16"/>
      <c r="BQ860" s="16"/>
      <c r="BR860" s="16"/>
      <c r="BS860" s="16"/>
      <c r="BT860" s="16"/>
      <c r="BU860" s="16"/>
      <c r="BV860" s="16"/>
      <c r="BW860" s="16"/>
      <c r="BX860" s="16"/>
      <c r="BY860" s="16"/>
      <c r="BZ860" s="16"/>
      <c r="CA860" s="16"/>
      <c r="CB860" s="16"/>
      <c r="CC860" s="16"/>
      <c r="CD860" s="16"/>
      <c r="CE860" s="16"/>
      <c r="CF860" s="16"/>
      <c r="CG860" s="16"/>
      <c r="CH860" s="16"/>
      <c r="CI860" s="16"/>
      <c r="CJ860" s="16"/>
      <c r="CK860" s="16"/>
      <c r="CL860" s="16"/>
      <c r="CM860" s="16"/>
      <c r="CN860" s="16"/>
      <c r="CO860" s="16"/>
      <c r="CP860" s="16"/>
      <c r="CQ860" s="16"/>
      <c r="CR860" s="16"/>
      <c r="CS860" s="16"/>
      <c r="CT860" s="16"/>
      <c r="CU860" s="16"/>
      <c r="CV860" s="16"/>
      <c r="CW860" s="16"/>
      <c r="CX860" s="16"/>
      <c r="CY860" s="16"/>
      <c r="CZ860" s="16"/>
      <c r="DA860" s="16"/>
      <c r="DB860" s="16"/>
      <c r="DC860" s="16"/>
      <c r="DD860" s="16"/>
      <c r="DE860" s="16"/>
      <c r="DF860" s="16"/>
      <c r="DG860" s="16"/>
      <c r="DH860" s="16"/>
      <c r="DI860" s="16"/>
      <c r="DJ860" s="16"/>
      <c r="DK860" s="16"/>
      <c r="DL860" s="16"/>
      <c r="DM860" s="16"/>
      <c r="DN860" s="16"/>
      <c r="DO860" s="16"/>
      <c r="DP860" s="16"/>
      <c r="DQ860" s="16"/>
      <c r="DR860" s="16"/>
      <c r="DS860" s="16"/>
      <c r="DT860" s="16"/>
      <c r="DU860" s="16"/>
      <c r="DV860" s="16"/>
      <c r="DW860" s="16"/>
      <c r="DX860" s="16"/>
      <c r="DY860" s="16"/>
    </row>
    <row r="861" spans="1:129" s="27" customFormat="1" ht="16.5" x14ac:dyDescent="0.25">
      <c r="A861" s="51"/>
      <c r="B861" s="59" t="s">
        <v>2276</v>
      </c>
      <c r="C861" s="53">
        <v>2018</v>
      </c>
      <c r="D861" s="60">
        <v>0.4</v>
      </c>
      <c r="E861" s="54">
        <v>24</v>
      </c>
      <c r="F861" s="55">
        <v>158</v>
      </c>
      <c r="G861" s="54">
        <v>74.607849999999999</v>
      </c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  <c r="BC861" s="16"/>
      <c r="BD861" s="16"/>
      <c r="BE861" s="16"/>
      <c r="BF861" s="16"/>
      <c r="BG861" s="16"/>
      <c r="BH861" s="16"/>
      <c r="BI861" s="16"/>
      <c r="BJ861" s="16"/>
      <c r="BK861" s="16"/>
      <c r="BL861" s="16"/>
      <c r="BM861" s="16"/>
      <c r="BN861" s="16"/>
      <c r="BO861" s="16"/>
      <c r="BP861" s="16"/>
      <c r="BQ861" s="16"/>
      <c r="BR861" s="16"/>
      <c r="BS861" s="16"/>
      <c r="BT861" s="16"/>
      <c r="BU861" s="16"/>
      <c r="BV861" s="16"/>
      <c r="BW861" s="16"/>
      <c r="BX861" s="16"/>
      <c r="BY861" s="16"/>
      <c r="BZ861" s="16"/>
      <c r="CA861" s="16"/>
      <c r="CB861" s="16"/>
      <c r="CC861" s="16"/>
      <c r="CD861" s="16"/>
      <c r="CE861" s="16"/>
      <c r="CF861" s="16"/>
      <c r="CG861" s="16"/>
      <c r="CH861" s="16"/>
      <c r="CI861" s="16"/>
      <c r="CJ861" s="16"/>
      <c r="CK861" s="16"/>
      <c r="CL861" s="16"/>
      <c r="CM861" s="16"/>
      <c r="CN861" s="16"/>
      <c r="CO861" s="16"/>
      <c r="CP861" s="16"/>
      <c r="CQ861" s="16"/>
      <c r="CR861" s="16"/>
      <c r="CS861" s="16"/>
      <c r="CT861" s="16"/>
      <c r="CU861" s="16"/>
      <c r="CV861" s="16"/>
      <c r="CW861" s="16"/>
      <c r="CX861" s="16"/>
      <c r="CY861" s="16"/>
      <c r="CZ861" s="16"/>
      <c r="DA861" s="16"/>
      <c r="DB861" s="16"/>
      <c r="DC861" s="16"/>
      <c r="DD861" s="16"/>
      <c r="DE861" s="16"/>
      <c r="DF861" s="16"/>
      <c r="DG861" s="16"/>
      <c r="DH861" s="16"/>
      <c r="DI861" s="16"/>
      <c r="DJ861" s="16"/>
      <c r="DK861" s="16"/>
      <c r="DL861" s="16"/>
      <c r="DM861" s="16"/>
      <c r="DN861" s="16"/>
      <c r="DO861" s="16"/>
      <c r="DP861" s="16"/>
      <c r="DQ861" s="16"/>
      <c r="DR861" s="16"/>
      <c r="DS861" s="16"/>
      <c r="DT861" s="16"/>
      <c r="DU861" s="16"/>
      <c r="DV861" s="16"/>
      <c r="DW861" s="16"/>
      <c r="DX861" s="16"/>
      <c r="DY861" s="16"/>
    </row>
    <row r="862" spans="1:129" s="27" customFormat="1" ht="16.5" x14ac:dyDescent="0.25">
      <c r="A862" s="51"/>
      <c r="B862" s="59" t="s">
        <v>2277</v>
      </c>
      <c r="C862" s="53">
        <v>2018</v>
      </c>
      <c r="D862" s="60">
        <v>10</v>
      </c>
      <c r="E862" s="54">
        <v>16</v>
      </c>
      <c r="F862" s="55">
        <v>5353</v>
      </c>
      <c r="G862" s="54">
        <v>116.62061</v>
      </c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  <c r="BC862" s="16"/>
      <c r="BD862" s="16"/>
      <c r="BE862" s="16"/>
      <c r="BF862" s="16"/>
      <c r="BG862" s="16"/>
      <c r="BH862" s="16"/>
      <c r="BI862" s="16"/>
      <c r="BJ862" s="16"/>
      <c r="BK862" s="16"/>
      <c r="BL862" s="16"/>
      <c r="BM862" s="16"/>
      <c r="BN862" s="16"/>
      <c r="BO862" s="16"/>
      <c r="BP862" s="16"/>
      <c r="BQ862" s="16"/>
      <c r="BR862" s="16"/>
      <c r="BS862" s="16"/>
      <c r="BT862" s="16"/>
      <c r="BU862" s="16"/>
      <c r="BV862" s="16"/>
      <c r="BW862" s="16"/>
      <c r="BX862" s="16"/>
      <c r="BY862" s="16"/>
      <c r="BZ862" s="16"/>
      <c r="CA862" s="16"/>
      <c r="CB862" s="16"/>
      <c r="CC862" s="16"/>
      <c r="CD862" s="16"/>
      <c r="CE862" s="16"/>
      <c r="CF862" s="16"/>
      <c r="CG862" s="16"/>
      <c r="CH862" s="16"/>
      <c r="CI862" s="16"/>
      <c r="CJ862" s="16"/>
      <c r="CK862" s="16"/>
      <c r="CL862" s="16"/>
      <c r="CM862" s="16"/>
      <c r="CN862" s="16"/>
      <c r="CO862" s="16"/>
      <c r="CP862" s="16"/>
      <c r="CQ862" s="16"/>
      <c r="CR862" s="16"/>
      <c r="CS862" s="16"/>
      <c r="CT862" s="16"/>
      <c r="CU862" s="16"/>
      <c r="CV862" s="16"/>
      <c r="CW862" s="16"/>
      <c r="CX862" s="16"/>
      <c r="CY862" s="16"/>
      <c r="CZ862" s="16"/>
      <c r="DA862" s="16"/>
      <c r="DB862" s="16"/>
      <c r="DC862" s="16"/>
      <c r="DD862" s="16"/>
      <c r="DE862" s="16"/>
      <c r="DF862" s="16"/>
      <c r="DG862" s="16"/>
      <c r="DH862" s="16"/>
      <c r="DI862" s="16"/>
      <c r="DJ862" s="16"/>
      <c r="DK862" s="16"/>
      <c r="DL862" s="16"/>
      <c r="DM862" s="16"/>
      <c r="DN862" s="16"/>
      <c r="DO862" s="16"/>
      <c r="DP862" s="16"/>
      <c r="DQ862" s="16"/>
      <c r="DR862" s="16"/>
      <c r="DS862" s="16"/>
      <c r="DT862" s="16"/>
      <c r="DU862" s="16"/>
      <c r="DV862" s="16"/>
      <c r="DW862" s="16"/>
      <c r="DX862" s="16"/>
      <c r="DY862" s="16"/>
    </row>
    <row r="863" spans="1:129" s="27" customFormat="1" ht="16.5" x14ac:dyDescent="0.25">
      <c r="A863" s="51"/>
      <c r="B863" s="59" t="s">
        <v>2278</v>
      </c>
      <c r="C863" s="53">
        <v>2018</v>
      </c>
      <c r="D863" s="60">
        <v>10</v>
      </c>
      <c r="E863" s="54">
        <v>19</v>
      </c>
      <c r="F863" s="55">
        <v>5353</v>
      </c>
      <c r="G863" s="54">
        <v>165.52030999999999</v>
      </c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  <c r="BC863" s="16"/>
      <c r="BD863" s="16"/>
      <c r="BE863" s="16"/>
      <c r="BF863" s="16"/>
      <c r="BG863" s="16"/>
      <c r="BH863" s="16"/>
      <c r="BI863" s="16"/>
      <c r="BJ863" s="16"/>
      <c r="BK863" s="16"/>
      <c r="BL863" s="16"/>
      <c r="BM863" s="16"/>
      <c r="BN863" s="16"/>
      <c r="BO863" s="16"/>
      <c r="BP863" s="16"/>
      <c r="BQ863" s="16"/>
      <c r="BR863" s="16"/>
      <c r="BS863" s="16"/>
      <c r="BT863" s="16"/>
      <c r="BU863" s="16"/>
      <c r="BV863" s="16"/>
      <c r="BW863" s="16"/>
      <c r="BX863" s="16"/>
      <c r="BY863" s="16"/>
      <c r="BZ863" s="16"/>
      <c r="CA863" s="16"/>
      <c r="CB863" s="16"/>
      <c r="CC863" s="16"/>
      <c r="CD863" s="16"/>
      <c r="CE863" s="16"/>
      <c r="CF863" s="16"/>
      <c r="CG863" s="16"/>
      <c r="CH863" s="16"/>
      <c r="CI863" s="16"/>
      <c r="CJ863" s="16"/>
      <c r="CK863" s="16"/>
      <c r="CL863" s="16"/>
      <c r="CM863" s="16"/>
      <c r="CN863" s="16"/>
      <c r="CO863" s="16"/>
      <c r="CP863" s="16"/>
      <c r="CQ863" s="16"/>
      <c r="CR863" s="16"/>
      <c r="CS863" s="16"/>
      <c r="CT863" s="16"/>
      <c r="CU863" s="16"/>
      <c r="CV863" s="16"/>
      <c r="CW863" s="16"/>
      <c r="CX863" s="16"/>
      <c r="CY863" s="16"/>
      <c r="CZ863" s="16"/>
      <c r="DA863" s="16"/>
      <c r="DB863" s="16"/>
      <c r="DC863" s="16"/>
      <c r="DD863" s="16"/>
      <c r="DE863" s="16"/>
      <c r="DF863" s="16"/>
      <c r="DG863" s="16"/>
      <c r="DH863" s="16"/>
      <c r="DI863" s="16"/>
      <c r="DJ863" s="16"/>
      <c r="DK863" s="16"/>
      <c r="DL863" s="16"/>
      <c r="DM863" s="16"/>
      <c r="DN863" s="16"/>
      <c r="DO863" s="16"/>
      <c r="DP863" s="16"/>
      <c r="DQ863" s="16"/>
      <c r="DR863" s="16"/>
      <c r="DS863" s="16"/>
      <c r="DT863" s="16"/>
      <c r="DU863" s="16"/>
      <c r="DV863" s="16"/>
      <c r="DW863" s="16"/>
      <c r="DX863" s="16"/>
      <c r="DY863" s="16"/>
    </row>
    <row r="864" spans="1:129" s="27" customFormat="1" ht="16.5" x14ac:dyDescent="0.25">
      <c r="A864" s="51"/>
      <c r="B864" s="59" t="s">
        <v>2279</v>
      </c>
      <c r="C864" s="53">
        <v>2018</v>
      </c>
      <c r="D864" s="60">
        <v>0.4</v>
      </c>
      <c r="E864" s="54">
        <v>69</v>
      </c>
      <c r="F864" s="55">
        <v>158</v>
      </c>
      <c r="G864" s="54">
        <v>197.15422000000001</v>
      </c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  <c r="BC864" s="16"/>
      <c r="BD864" s="16"/>
      <c r="BE864" s="16"/>
      <c r="BF864" s="16"/>
      <c r="BG864" s="16"/>
      <c r="BH864" s="16"/>
      <c r="BI864" s="16"/>
      <c r="BJ864" s="16"/>
      <c r="BK864" s="16"/>
      <c r="BL864" s="16"/>
      <c r="BM864" s="16"/>
      <c r="BN864" s="16"/>
      <c r="BO864" s="16"/>
      <c r="BP864" s="16"/>
      <c r="BQ864" s="16"/>
      <c r="BR864" s="16"/>
      <c r="BS864" s="16"/>
      <c r="BT864" s="16"/>
      <c r="BU864" s="16"/>
      <c r="BV864" s="16"/>
      <c r="BW864" s="16"/>
      <c r="BX864" s="16"/>
      <c r="BY864" s="16"/>
      <c r="BZ864" s="16"/>
      <c r="CA864" s="16"/>
      <c r="CB864" s="16"/>
      <c r="CC864" s="16"/>
      <c r="CD864" s="16"/>
      <c r="CE864" s="16"/>
      <c r="CF864" s="16"/>
      <c r="CG864" s="16"/>
      <c r="CH864" s="16"/>
      <c r="CI864" s="16"/>
      <c r="CJ864" s="16"/>
      <c r="CK864" s="16"/>
      <c r="CL864" s="16"/>
      <c r="CM864" s="16"/>
      <c r="CN864" s="16"/>
      <c r="CO864" s="16"/>
      <c r="CP864" s="16"/>
      <c r="CQ864" s="16"/>
      <c r="CR864" s="16"/>
      <c r="CS864" s="16"/>
      <c r="CT864" s="16"/>
      <c r="CU864" s="16"/>
      <c r="CV864" s="16"/>
      <c r="CW864" s="16"/>
      <c r="CX864" s="16"/>
      <c r="CY864" s="16"/>
      <c r="CZ864" s="16"/>
      <c r="DA864" s="16"/>
      <c r="DB864" s="16"/>
      <c r="DC864" s="16"/>
      <c r="DD864" s="16"/>
      <c r="DE864" s="16"/>
      <c r="DF864" s="16"/>
      <c r="DG864" s="16"/>
      <c r="DH864" s="16"/>
      <c r="DI864" s="16"/>
      <c r="DJ864" s="16"/>
      <c r="DK864" s="16"/>
      <c r="DL864" s="16"/>
      <c r="DM864" s="16"/>
      <c r="DN864" s="16"/>
      <c r="DO864" s="16"/>
      <c r="DP864" s="16"/>
      <c r="DQ864" s="16"/>
      <c r="DR864" s="16"/>
      <c r="DS864" s="16"/>
      <c r="DT864" s="16"/>
      <c r="DU864" s="16"/>
      <c r="DV864" s="16"/>
      <c r="DW864" s="16"/>
      <c r="DX864" s="16"/>
      <c r="DY864" s="16"/>
    </row>
    <row r="865" spans="1:129" s="27" customFormat="1" ht="16.5" x14ac:dyDescent="0.25">
      <c r="A865" s="51"/>
      <c r="B865" s="59" t="s">
        <v>2280</v>
      </c>
      <c r="C865" s="53">
        <v>2018</v>
      </c>
      <c r="D865" s="60">
        <v>0.4</v>
      </c>
      <c r="E865" s="54">
        <v>40</v>
      </c>
      <c r="F865" s="55">
        <v>158</v>
      </c>
      <c r="G865" s="54">
        <v>49.596940000000004</v>
      </c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  <c r="BC865" s="16"/>
      <c r="BD865" s="16"/>
      <c r="BE865" s="16"/>
      <c r="BF865" s="16"/>
      <c r="BG865" s="16"/>
      <c r="BH865" s="16"/>
      <c r="BI865" s="16"/>
      <c r="BJ865" s="16"/>
      <c r="BK865" s="16"/>
      <c r="BL865" s="16"/>
      <c r="BM865" s="16"/>
      <c r="BN865" s="16"/>
      <c r="BO865" s="16"/>
      <c r="BP865" s="16"/>
      <c r="BQ865" s="16"/>
      <c r="BR865" s="16"/>
      <c r="BS865" s="16"/>
      <c r="BT865" s="16"/>
      <c r="BU865" s="16"/>
      <c r="BV865" s="16"/>
      <c r="BW865" s="16"/>
      <c r="BX865" s="16"/>
      <c r="BY865" s="16"/>
      <c r="BZ865" s="16"/>
      <c r="CA865" s="16"/>
      <c r="CB865" s="16"/>
      <c r="CC865" s="16"/>
      <c r="CD865" s="16"/>
      <c r="CE865" s="16"/>
      <c r="CF865" s="16"/>
      <c r="CG865" s="16"/>
      <c r="CH865" s="16"/>
      <c r="CI865" s="16"/>
      <c r="CJ865" s="16"/>
      <c r="CK865" s="16"/>
      <c r="CL865" s="16"/>
      <c r="CM865" s="16"/>
      <c r="CN865" s="16"/>
      <c r="CO865" s="16"/>
      <c r="CP865" s="16"/>
      <c r="CQ865" s="16"/>
      <c r="CR865" s="16"/>
      <c r="CS865" s="16"/>
      <c r="CT865" s="16"/>
      <c r="CU865" s="16"/>
      <c r="CV865" s="16"/>
      <c r="CW865" s="16"/>
      <c r="CX865" s="16"/>
      <c r="CY865" s="16"/>
      <c r="CZ865" s="16"/>
      <c r="DA865" s="16"/>
      <c r="DB865" s="16"/>
      <c r="DC865" s="16"/>
      <c r="DD865" s="16"/>
      <c r="DE865" s="16"/>
      <c r="DF865" s="16"/>
      <c r="DG865" s="16"/>
      <c r="DH865" s="16"/>
      <c r="DI865" s="16"/>
      <c r="DJ865" s="16"/>
      <c r="DK865" s="16"/>
      <c r="DL865" s="16"/>
      <c r="DM865" s="16"/>
      <c r="DN865" s="16"/>
      <c r="DO865" s="16"/>
      <c r="DP865" s="16"/>
      <c r="DQ865" s="16"/>
      <c r="DR865" s="16"/>
      <c r="DS865" s="16"/>
      <c r="DT865" s="16"/>
      <c r="DU865" s="16"/>
      <c r="DV865" s="16"/>
      <c r="DW865" s="16"/>
      <c r="DX865" s="16"/>
      <c r="DY865" s="16"/>
    </row>
    <row r="866" spans="1:129" s="27" customFormat="1" ht="16.5" x14ac:dyDescent="0.25">
      <c r="A866" s="51"/>
      <c r="B866" s="59" t="s">
        <v>2281</v>
      </c>
      <c r="C866" s="53">
        <v>2018</v>
      </c>
      <c r="D866" s="60">
        <v>0.4</v>
      </c>
      <c r="E866" s="54">
        <v>170</v>
      </c>
      <c r="F866" s="55">
        <v>158</v>
      </c>
      <c r="G866" s="54">
        <v>163.72494</v>
      </c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  <c r="BC866" s="16"/>
      <c r="BD866" s="16"/>
      <c r="BE866" s="16"/>
      <c r="BF866" s="16"/>
      <c r="BG866" s="16"/>
      <c r="BH866" s="16"/>
      <c r="BI866" s="16"/>
      <c r="BJ866" s="16"/>
      <c r="BK866" s="16"/>
      <c r="BL866" s="16"/>
      <c r="BM866" s="16"/>
      <c r="BN866" s="16"/>
      <c r="BO866" s="16"/>
      <c r="BP866" s="16"/>
      <c r="BQ866" s="16"/>
      <c r="BR866" s="16"/>
      <c r="BS866" s="16"/>
      <c r="BT866" s="16"/>
      <c r="BU866" s="16"/>
      <c r="BV866" s="16"/>
      <c r="BW866" s="16"/>
      <c r="BX866" s="16"/>
      <c r="BY866" s="16"/>
      <c r="BZ866" s="16"/>
      <c r="CA866" s="16"/>
      <c r="CB866" s="16"/>
      <c r="CC866" s="16"/>
      <c r="CD866" s="16"/>
      <c r="CE866" s="16"/>
      <c r="CF866" s="16"/>
      <c r="CG866" s="16"/>
      <c r="CH866" s="16"/>
      <c r="CI866" s="16"/>
      <c r="CJ866" s="16"/>
      <c r="CK866" s="16"/>
      <c r="CL866" s="16"/>
      <c r="CM866" s="16"/>
      <c r="CN866" s="16"/>
      <c r="CO866" s="16"/>
      <c r="CP866" s="16"/>
      <c r="CQ866" s="16"/>
      <c r="CR866" s="16"/>
      <c r="CS866" s="16"/>
      <c r="CT866" s="16"/>
      <c r="CU866" s="16"/>
      <c r="CV866" s="16"/>
      <c r="CW866" s="16"/>
      <c r="CX866" s="16"/>
      <c r="CY866" s="16"/>
      <c r="CZ866" s="16"/>
      <c r="DA866" s="16"/>
      <c r="DB866" s="16"/>
      <c r="DC866" s="16"/>
      <c r="DD866" s="16"/>
      <c r="DE866" s="16"/>
      <c r="DF866" s="16"/>
      <c r="DG866" s="16"/>
      <c r="DH866" s="16"/>
      <c r="DI866" s="16"/>
      <c r="DJ866" s="16"/>
      <c r="DK866" s="16"/>
      <c r="DL866" s="16"/>
      <c r="DM866" s="16"/>
      <c r="DN866" s="16"/>
      <c r="DO866" s="16"/>
      <c r="DP866" s="16"/>
      <c r="DQ866" s="16"/>
      <c r="DR866" s="16"/>
      <c r="DS866" s="16"/>
      <c r="DT866" s="16"/>
      <c r="DU866" s="16"/>
      <c r="DV866" s="16"/>
      <c r="DW866" s="16"/>
      <c r="DX866" s="16"/>
      <c r="DY866" s="16"/>
    </row>
    <row r="867" spans="1:129" s="27" customFormat="1" ht="16.5" x14ac:dyDescent="0.25">
      <c r="A867" s="51"/>
      <c r="B867" s="59" t="s">
        <v>2282</v>
      </c>
      <c r="C867" s="53">
        <v>2018</v>
      </c>
      <c r="D867" s="60">
        <v>0.4</v>
      </c>
      <c r="E867" s="54">
        <v>135</v>
      </c>
      <c r="F867" s="55">
        <v>158</v>
      </c>
      <c r="G867" s="54">
        <v>202.81941</v>
      </c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6"/>
      <c r="BG867" s="16"/>
      <c r="BH867" s="16"/>
      <c r="BI867" s="16"/>
      <c r="BJ867" s="16"/>
      <c r="BK867" s="16"/>
      <c r="BL867" s="16"/>
      <c r="BM867" s="16"/>
      <c r="BN867" s="16"/>
      <c r="BO867" s="16"/>
      <c r="BP867" s="16"/>
      <c r="BQ867" s="16"/>
      <c r="BR867" s="16"/>
      <c r="BS867" s="16"/>
      <c r="BT867" s="16"/>
      <c r="BU867" s="16"/>
      <c r="BV867" s="16"/>
      <c r="BW867" s="16"/>
      <c r="BX867" s="16"/>
      <c r="BY867" s="16"/>
      <c r="BZ867" s="16"/>
      <c r="CA867" s="16"/>
      <c r="CB867" s="16"/>
      <c r="CC867" s="16"/>
      <c r="CD867" s="16"/>
      <c r="CE867" s="16"/>
      <c r="CF867" s="16"/>
      <c r="CG867" s="16"/>
      <c r="CH867" s="16"/>
      <c r="CI867" s="16"/>
      <c r="CJ867" s="16"/>
      <c r="CK867" s="16"/>
      <c r="CL867" s="16"/>
      <c r="CM867" s="16"/>
      <c r="CN867" s="16"/>
      <c r="CO867" s="16"/>
      <c r="CP867" s="16"/>
      <c r="CQ867" s="16"/>
      <c r="CR867" s="16"/>
      <c r="CS867" s="16"/>
      <c r="CT867" s="16"/>
      <c r="CU867" s="16"/>
      <c r="CV867" s="16"/>
      <c r="CW867" s="16"/>
      <c r="CX867" s="16"/>
      <c r="CY867" s="16"/>
      <c r="CZ867" s="16"/>
      <c r="DA867" s="16"/>
      <c r="DB867" s="16"/>
      <c r="DC867" s="16"/>
      <c r="DD867" s="16"/>
      <c r="DE867" s="16"/>
      <c r="DF867" s="16"/>
      <c r="DG867" s="16"/>
      <c r="DH867" s="16"/>
      <c r="DI867" s="16"/>
      <c r="DJ867" s="16"/>
      <c r="DK867" s="16"/>
      <c r="DL867" s="16"/>
      <c r="DM867" s="16"/>
      <c r="DN867" s="16"/>
      <c r="DO867" s="16"/>
      <c r="DP867" s="16"/>
      <c r="DQ867" s="16"/>
      <c r="DR867" s="16"/>
      <c r="DS867" s="16"/>
      <c r="DT867" s="16"/>
      <c r="DU867" s="16"/>
      <c r="DV867" s="16"/>
      <c r="DW867" s="16"/>
      <c r="DX867" s="16"/>
      <c r="DY867" s="16"/>
    </row>
    <row r="868" spans="1:129" s="27" customFormat="1" ht="16.5" x14ac:dyDescent="0.25">
      <c r="A868" s="51"/>
      <c r="B868" s="59" t="s">
        <v>2283</v>
      </c>
      <c r="C868" s="53">
        <v>2018</v>
      </c>
      <c r="D868" s="60">
        <v>0.4</v>
      </c>
      <c r="E868" s="54">
        <v>381</v>
      </c>
      <c r="F868" s="55">
        <v>158</v>
      </c>
      <c r="G868" s="54">
        <v>599.62047999999993</v>
      </c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  <c r="BF868" s="16"/>
      <c r="BG868" s="16"/>
      <c r="BH868" s="16"/>
      <c r="BI868" s="16"/>
      <c r="BJ868" s="16"/>
      <c r="BK868" s="16"/>
      <c r="BL868" s="16"/>
      <c r="BM868" s="16"/>
      <c r="BN868" s="16"/>
      <c r="BO868" s="16"/>
      <c r="BP868" s="16"/>
      <c r="BQ868" s="16"/>
      <c r="BR868" s="16"/>
      <c r="BS868" s="16"/>
      <c r="BT868" s="16"/>
      <c r="BU868" s="16"/>
      <c r="BV868" s="16"/>
      <c r="BW868" s="16"/>
      <c r="BX868" s="16"/>
      <c r="BY868" s="16"/>
      <c r="BZ868" s="16"/>
      <c r="CA868" s="16"/>
      <c r="CB868" s="16"/>
      <c r="CC868" s="16"/>
      <c r="CD868" s="16"/>
      <c r="CE868" s="16"/>
      <c r="CF868" s="16"/>
      <c r="CG868" s="16"/>
      <c r="CH868" s="16"/>
      <c r="CI868" s="16"/>
      <c r="CJ868" s="16"/>
      <c r="CK868" s="16"/>
      <c r="CL868" s="16"/>
      <c r="CM868" s="16"/>
      <c r="CN868" s="16"/>
      <c r="CO868" s="16"/>
      <c r="CP868" s="16"/>
      <c r="CQ868" s="16"/>
      <c r="CR868" s="16"/>
      <c r="CS868" s="16"/>
      <c r="CT868" s="16"/>
      <c r="CU868" s="16"/>
      <c r="CV868" s="16"/>
      <c r="CW868" s="16"/>
      <c r="CX868" s="16"/>
      <c r="CY868" s="16"/>
      <c r="CZ868" s="16"/>
      <c r="DA868" s="16"/>
      <c r="DB868" s="16"/>
      <c r="DC868" s="16"/>
      <c r="DD868" s="16"/>
      <c r="DE868" s="16"/>
      <c r="DF868" s="16"/>
      <c r="DG868" s="16"/>
      <c r="DH868" s="16"/>
      <c r="DI868" s="16"/>
      <c r="DJ868" s="16"/>
      <c r="DK868" s="16"/>
      <c r="DL868" s="16"/>
      <c r="DM868" s="16"/>
      <c r="DN868" s="16"/>
      <c r="DO868" s="16"/>
      <c r="DP868" s="16"/>
      <c r="DQ868" s="16"/>
      <c r="DR868" s="16"/>
      <c r="DS868" s="16"/>
      <c r="DT868" s="16"/>
      <c r="DU868" s="16"/>
      <c r="DV868" s="16"/>
      <c r="DW868" s="16"/>
      <c r="DX868" s="16"/>
      <c r="DY868" s="16"/>
    </row>
    <row r="869" spans="1:129" s="27" customFormat="1" ht="16.5" x14ac:dyDescent="0.25">
      <c r="A869" s="51"/>
      <c r="B869" s="59" t="s">
        <v>2284</v>
      </c>
      <c r="C869" s="53">
        <v>2018</v>
      </c>
      <c r="D869" s="60">
        <v>0.4</v>
      </c>
      <c r="E869" s="54">
        <v>197</v>
      </c>
      <c r="F869" s="55">
        <v>158</v>
      </c>
      <c r="G869" s="54">
        <v>387.34468000000004</v>
      </c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6"/>
      <c r="BE869" s="16"/>
      <c r="BF869" s="16"/>
      <c r="BG869" s="16"/>
      <c r="BH869" s="16"/>
      <c r="BI869" s="16"/>
      <c r="BJ869" s="16"/>
      <c r="BK869" s="16"/>
      <c r="BL869" s="16"/>
      <c r="BM869" s="16"/>
      <c r="BN869" s="16"/>
      <c r="BO869" s="16"/>
      <c r="BP869" s="16"/>
      <c r="BQ869" s="16"/>
      <c r="BR869" s="16"/>
      <c r="BS869" s="16"/>
      <c r="BT869" s="16"/>
      <c r="BU869" s="16"/>
      <c r="BV869" s="16"/>
      <c r="BW869" s="16"/>
      <c r="BX869" s="16"/>
      <c r="BY869" s="16"/>
      <c r="BZ869" s="16"/>
      <c r="CA869" s="16"/>
      <c r="CB869" s="16"/>
      <c r="CC869" s="16"/>
      <c r="CD869" s="16"/>
      <c r="CE869" s="16"/>
      <c r="CF869" s="16"/>
      <c r="CG869" s="16"/>
      <c r="CH869" s="16"/>
      <c r="CI869" s="16"/>
      <c r="CJ869" s="16"/>
      <c r="CK869" s="16"/>
      <c r="CL869" s="16"/>
      <c r="CM869" s="16"/>
      <c r="CN869" s="16"/>
      <c r="CO869" s="16"/>
      <c r="CP869" s="16"/>
      <c r="CQ869" s="16"/>
      <c r="CR869" s="16"/>
      <c r="CS869" s="16"/>
      <c r="CT869" s="16"/>
      <c r="CU869" s="16"/>
      <c r="CV869" s="16"/>
      <c r="CW869" s="16"/>
      <c r="CX869" s="16"/>
      <c r="CY869" s="16"/>
      <c r="CZ869" s="16"/>
      <c r="DA869" s="16"/>
      <c r="DB869" s="16"/>
      <c r="DC869" s="16"/>
      <c r="DD869" s="16"/>
      <c r="DE869" s="16"/>
      <c r="DF869" s="16"/>
      <c r="DG869" s="16"/>
      <c r="DH869" s="16"/>
      <c r="DI869" s="16"/>
      <c r="DJ869" s="16"/>
      <c r="DK869" s="16"/>
      <c r="DL869" s="16"/>
      <c r="DM869" s="16"/>
      <c r="DN869" s="16"/>
      <c r="DO869" s="16"/>
      <c r="DP869" s="16"/>
      <c r="DQ869" s="16"/>
      <c r="DR869" s="16"/>
      <c r="DS869" s="16"/>
      <c r="DT869" s="16"/>
      <c r="DU869" s="16"/>
      <c r="DV869" s="16"/>
      <c r="DW869" s="16"/>
      <c r="DX869" s="16"/>
      <c r="DY869" s="16"/>
    </row>
    <row r="870" spans="1:129" s="27" customFormat="1" ht="16.5" x14ac:dyDescent="0.25">
      <c r="A870" s="51"/>
      <c r="B870" s="59" t="s">
        <v>2285</v>
      </c>
      <c r="C870" s="53">
        <v>2018</v>
      </c>
      <c r="D870" s="60">
        <v>0.4</v>
      </c>
      <c r="E870" s="54">
        <v>292</v>
      </c>
      <c r="F870" s="55">
        <v>158</v>
      </c>
      <c r="G870" s="54">
        <v>315.12771000000004</v>
      </c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6"/>
      <c r="BE870" s="16"/>
      <c r="BF870" s="16"/>
      <c r="BG870" s="16"/>
      <c r="BH870" s="16"/>
      <c r="BI870" s="16"/>
      <c r="BJ870" s="16"/>
      <c r="BK870" s="16"/>
      <c r="BL870" s="16"/>
      <c r="BM870" s="16"/>
      <c r="BN870" s="16"/>
      <c r="BO870" s="16"/>
      <c r="BP870" s="16"/>
      <c r="BQ870" s="16"/>
      <c r="BR870" s="16"/>
      <c r="BS870" s="16"/>
      <c r="BT870" s="16"/>
      <c r="BU870" s="16"/>
      <c r="BV870" s="16"/>
      <c r="BW870" s="16"/>
      <c r="BX870" s="16"/>
      <c r="BY870" s="16"/>
      <c r="BZ870" s="16"/>
      <c r="CA870" s="16"/>
      <c r="CB870" s="16"/>
      <c r="CC870" s="16"/>
      <c r="CD870" s="16"/>
      <c r="CE870" s="16"/>
      <c r="CF870" s="16"/>
      <c r="CG870" s="16"/>
      <c r="CH870" s="16"/>
      <c r="CI870" s="16"/>
      <c r="CJ870" s="16"/>
      <c r="CK870" s="16"/>
      <c r="CL870" s="16"/>
      <c r="CM870" s="16"/>
      <c r="CN870" s="16"/>
      <c r="CO870" s="16"/>
      <c r="CP870" s="16"/>
      <c r="CQ870" s="16"/>
      <c r="CR870" s="16"/>
      <c r="CS870" s="16"/>
      <c r="CT870" s="16"/>
      <c r="CU870" s="16"/>
      <c r="CV870" s="16"/>
      <c r="CW870" s="16"/>
      <c r="CX870" s="16"/>
      <c r="CY870" s="16"/>
      <c r="CZ870" s="16"/>
      <c r="DA870" s="16"/>
      <c r="DB870" s="16"/>
      <c r="DC870" s="16"/>
      <c r="DD870" s="16"/>
      <c r="DE870" s="16"/>
      <c r="DF870" s="16"/>
      <c r="DG870" s="16"/>
      <c r="DH870" s="16"/>
      <c r="DI870" s="16"/>
      <c r="DJ870" s="16"/>
      <c r="DK870" s="16"/>
      <c r="DL870" s="16"/>
      <c r="DM870" s="16"/>
      <c r="DN870" s="16"/>
      <c r="DO870" s="16"/>
      <c r="DP870" s="16"/>
      <c r="DQ870" s="16"/>
      <c r="DR870" s="16"/>
      <c r="DS870" s="16"/>
      <c r="DT870" s="16"/>
      <c r="DU870" s="16"/>
      <c r="DV870" s="16"/>
      <c r="DW870" s="16"/>
      <c r="DX870" s="16"/>
      <c r="DY870" s="16"/>
    </row>
    <row r="871" spans="1:129" s="27" customFormat="1" ht="16.5" x14ac:dyDescent="0.25">
      <c r="A871" s="51"/>
      <c r="B871" s="59" t="s">
        <v>2286</v>
      </c>
      <c r="C871" s="53">
        <v>2018</v>
      </c>
      <c r="D871" s="60">
        <v>0.4</v>
      </c>
      <c r="E871" s="54">
        <v>320</v>
      </c>
      <c r="F871" s="55">
        <v>158</v>
      </c>
      <c r="G871" s="54">
        <v>315.81604999999996</v>
      </c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  <c r="BC871" s="16"/>
      <c r="BD871" s="16"/>
      <c r="BE871" s="16"/>
      <c r="BF871" s="16"/>
      <c r="BG871" s="16"/>
      <c r="BH871" s="16"/>
      <c r="BI871" s="16"/>
      <c r="BJ871" s="16"/>
      <c r="BK871" s="16"/>
      <c r="BL871" s="16"/>
      <c r="BM871" s="16"/>
      <c r="BN871" s="16"/>
      <c r="BO871" s="16"/>
      <c r="BP871" s="16"/>
      <c r="BQ871" s="16"/>
      <c r="BR871" s="16"/>
      <c r="BS871" s="16"/>
      <c r="BT871" s="16"/>
      <c r="BU871" s="16"/>
      <c r="BV871" s="16"/>
      <c r="BW871" s="16"/>
      <c r="BX871" s="16"/>
      <c r="BY871" s="16"/>
      <c r="BZ871" s="16"/>
      <c r="CA871" s="16"/>
      <c r="CB871" s="16"/>
      <c r="CC871" s="16"/>
      <c r="CD871" s="16"/>
      <c r="CE871" s="16"/>
      <c r="CF871" s="16"/>
      <c r="CG871" s="16"/>
      <c r="CH871" s="16"/>
      <c r="CI871" s="16"/>
      <c r="CJ871" s="16"/>
      <c r="CK871" s="16"/>
      <c r="CL871" s="16"/>
      <c r="CM871" s="16"/>
      <c r="CN871" s="16"/>
      <c r="CO871" s="16"/>
      <c r="CP871" s="16"/>
      <c r="CQ871" s="16"/>
      <c r="CR871" s="16"/>
      <c r="CS871" s="16"/>
      <c r="CT871" s="16"/>
      <c r="CU871" s="16"/>
      <c r="CV871" s="16"/>
      <c r="CW871" s="16"/>
      <c r="CX871" s="16"/>
      <c r="CY871" s="16"/>
      <c r="CZ871" s="16"/>
      <c r="DA871" s="16"/>
      <c r="DB871" s="16"/>
      <c r="DC871" s="16"/>
      <c r="DD871" s="16"/>
      <c r="DE871" s="16"/>
      <c r="DF871" s="16"/>
      <c r="DG871" s="16"/>
      <c r="DH871" s="16"/>
      <c r="DI871" s="16"/>
      <c r="DJ871" s="16"/>
      <c r="DK871" s="16"/>
      <c r="DL871" s="16"/>
      <c r="DM871" s="16"/>
      <c r="DN871" s="16"/>
      <c r="DO871" s="16"/>
      <c r="DP871" s="16"/>
      <c r="DQ871" s="16"/>
      <c r="DR871" s="16"/>
      <c r="DS871" s="16"/>
      <c r="DT871" s="16"/>
      <c r="DU871" s="16"/>
      <c r="DV871" s="16"/>
      <c r="DW871" s="16"/>
      <c r="DX871" s="16"/>
      <c r="DY871" s="16"/>
    </row>
    <row r="872" spans="1:129" s="27" customFormat="1" ht="16.5" x14ac:dyDescent="0.25">
      <c r="A872" s="51"/>
      <c r="B872" s="59" t="s">
        <v>2287</v>
      </c>
      <c r="C872" s="53">
        <v>2018</v>
      </c>
      <c r="D872" s="60">
        <v>0.4</v>
      </c>
      <c r="E872" s="54">
        <v>113</v>
      </c>
      <c r="F872" s="55">
        <v>158</v>
      </c>
      <c r="G872" s="54">
        <v>277.27401000000003</v>
      </c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  <c r="BC872" s="16"/>
      <c r="BD872" s="16"/>
      <c r="BE872" s="16"/>
      <c r="BF872" s="16"/>
      <c r="BG872" s="16"/>
      <c r="BH872" s="16"/>
      <c r="BI872" s="16"/>
      <c r="BJ872" s="16"/>
      <c r="BK872" s="16"/>
      <c r="BL872" s="16"/>
      <c r="BM872" s="16"/>
      <c r="BN872" s="16"/>
      <c r="BO872" s="16"/>
      <c r="BP872" s="16"/>
      <c r="BQ872" s="16"/>
      <c r="BR872" s="16"/>
      <c r="BS872" s="16"/>
      <c r="BT872" s="16"/>
      <c r="BU872" s="16"/>
      <c r="BV872" s="16"/>
      <c r="BW872" s="16"/>
      <c r="BX872" s="16"/>
      <c r="BY872" s="16"/>
      <c r="BZ872" s="16"/>
      <c r="CA872" s="16"/>
      <c r="CB872" s="16"/>
      <c r="CC872" s="16"/>
      <c r="CD872" s="16"/>
      <c r="CE872" s="16"/>
      <c r="CF872" s="16"/>
      <c r="CG872" s="16"/>
      <c r="CH872" s="16"/>
      <c r="CI872" s="16"/>
      <c r="CJ872" s="16"/>
      <c r="CK872" s="16"/>
      <c r="CL872" s="16"/>
      <c r="CM872" s="16"/>
      <c r="CN872" s="16"/>
      <c r="CO872" s="16"/>
      <c r="CP872" s="16"/>
      <c r="CQ872" s="16"/>
      <c r="CR872" s="16"/>
      <c r="CS872" s="16"/>
      <c r="CT872" s="16"/>
      <c r="CU872" s="16"/>
      <c r="CV872" s="16"/>
      <c r="CW872" s="16"/>
      <c r="CX872" s="16"/>
      <c r="CY872" s="16"/>
      <c r="CZ872" s="16"/>
      <c r="DA872" s="16"/>
      <c r="DB872" s="16"/>
      <c r="DC872" s="16"/>
      <c r="DD872" s="16"/>
      <c r="DE872" s="16"/>
      <c r="DF872" s="16"/>
      <c r="DG872" s="16"/>
      <c r="DH872" s="16"/>
      <c r="DI872" s="16"/>
      <c r="DJ872" s="16"/>
      <c r="DK872" s="16"/>
      <c r="DL872" s="16"/>
      <c r="DM872" s="16"/>
      <c r="DN872" s="16"/>
      <c r="DO872" s="16"/>
      <c r="DP872" s="16"/>
      <c r="DQ872" s="16"/>
      <c r="DR872" s="16"/>
      <c r="DS872" s="16"/>
      <c r="DT872" s="16"/>
      <c r="DU872" s="16"/>
      <c r="DV872" s="16"/>
      <c r="DW872" s="16"/>
      <c r="DX872" s="16"/>
      <c r="DY872" s="16"/>
    </row>
    <row r="873" spans="1:129" s="27" customFormat="1" ht="16.5" x14ac:dyDescent="0.25">
      <c r="A873" s="51"/>
      <c r="B873" s="59" t="s">
        <v>2288</v>
      </c>
      <c r="C873" s="53">
        <v>2018</v>
      </c>
      <c r="D873" s="60">
        <v>0.4</v>
      </c>
      <c r="E873" s="54">
        <v>65</v>
      </c>
      <c r="F873" s="55">
        <v>158</v>
      </c>
      <c r="G873" s="54">
        <v>125.29926</v>
      </c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6"/>
      <c r="BE873" s="16"/>
      <c r="BF873" s="16"/>
      <c r="BG873" s="16"/>
      <c r="BH873" s="16"/>
      <c r="BI873" s="16"/>
      <c r="BJ873" s="16"/>
      <c r="BK873" s="16"/>
      <c r="BL873" s="16"/>
      <c r="BM873" s="16"/>
      <c r="BN873" s="16"/>
      <c r="BO873" s="16"/>
      <c r="BP873" s="16"/>
      <c r="BQ873" s="16"/>
      <c r="BR873" s="16"/>
      <c r="BS873" s="16"/>
      <c r="BT873" s="16"/>
      <c r="BU873" s="16"/>
      <c r="BV873" s="16"/>
      <c r="BW873" s="16"/>
      <c r="BX873" s="16"/>
      <c r="BY873" s="16"/>
      <c r="BZ873" s="16"/>
      <c r="CA873" s="16"/>
      <c r="CB873" s="16"/>
      <c r="CC873" s="16"/>
      <c r="CD873" s="16"/>
      <c r="CE873" s="16"/>
      <c r="CF873" s="16"/>
      <c r="CG873" s="16"/>
      <c r="CH873" s="16"/>
      <c r="CI873" s="16"/>
      <c r="CJ873" s="16"/>
      <c r="CK873" s="16"/>
      <c r="CL873" s="16"/>
      <c r="CM873" s="16"/>
      <c r="CN873" s="16"/>
      <c r="CO873" s="16"/>
      <c r="CP873" s="16"/>
      <c r="CQ873" s="16"/>
      <c r="CR873" s="16"/>
      <c r="CS873" s="16"/>
      <c r="CT873" s="16"/>
      <c r="CU873" s="16"/>
      <c r="CV873" s="16"/>
      <c r="CW873" s="16"/>
      <c r="CX873" s="16"/>
      <c r="CY873" s="16"/>
      <c r="CZ873" s="16"/>
      <c r="DA873" s="16"/>
      <c r="DB873" s="16"/>
      <c r="DC873" s="16"/>
      <c r="DD873" s="16"/>
      <c r="DE873" s="16"/>
      <c r="DF873" s="16"/>
      <c r="DG873" s="16"/>
      <c r="DH873" s="16"/>
      <c r="DI873" s="16"/>
      <c r="DJ873" s="16"/>
      <c r="DK873" s="16"/>
      <c r="DL873" s="16"/>
      <c r="DM873" s="16"/>
      <c r="DN873" s="16"/>
      <c r="DO873" s="16"/>
      <c r="DP873" s="16"/>
      <c r="DQ873" s="16"/>
      <c r="DR873" s="16"/>
      <c r="DS873" s="16"/>
      <c r="DT873" s="16"/>
      <c r="DU873" s="16"/>
      <c r="DV873" s="16"/>
      <c r="DW873" s="16"/>
      <c r="DX873" s="16"/>
      <c r="DY873" s="16"/>
    </row>
    <row r="874" spans="1:129" s="27" customFormat="1" ht="16.5" x14ac:dyDescent="0.25">
      <c r="A874" s="51"/>
      <c r="B874" s="59" t="s">
        <v>2289</v>
      </c>
      <c r="C874" s="53">
        <v>2018</v>
      </c>
      <c r="D874" s="60">
        <v>0.4</v>
      </c>
      <c r="E874" s="54">
        <v>62</v>
      </c>
      <c r="F874" s="55">
        <v>158</v>
      </c>
      <c r="G874" s="54">
        <v>135.46204999999998</v>
      </c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6"/>
      <c r="BG874" s="16"/>
      <c r="BH874" s="16"/>
      <c r="BI874" s="16"/>
      <c r="BJ874" s="16"/>
      <c r="BK874" s="16"/>
      <c r="BL874" s="16"/>
      <c r="BM874" s="16"/>
      <c r="BN874" s="16"/>
      <c r="BO874" s="16"/>
      <c r="BP874" s="16"/>
      <c r="BQ874" s="16"/>
      <c r="BR874" s="16"/>
      <c r="BS874" s="16"/>
      <c r="BT874" s="16"/>
      <c r="BU874" s="16"/>
      <c r="BV874" s="16"/>
      <c r="BW874" s="16"/>
      <c r="BX874" s="16"/>
      <c r="BY874" s="16"/>
      <c r="BZ874" s="16"/>
      <c r="CA874" s="16"/>
      <c r="CB874" s="16"/>
      <c r="CC874" s="16"/>
      <c r="CD874" s="16"/>
      <c r="CE874" s="16"/>
      <c r="CF874" s="16"/>
      <c r="CG874" s="16"/>
      <c r="CH874" s="16"/>
      <c r="CI874" s="16"/>
      <c r="CJ874" s="16"/>
      <c r="CK874" s="16"/>
      <c r="CL874" s="16"/>
      <c r="CM874" s="16"/>
      <c r="CN874" s="16"/>
      <c r="CO874" s="16"/>
      <c r="CP874" s="16"/>
      <c r="CQ874" s="16"/>
      <c r="CR874" s="16"/>
      <c r="CS874" s="16"/>
      <c r="CT874" s="16"/>
      <c r="CU874" s="16"/>
      <c r="CV874" s="16"/>
      <c r="CW874" s="16"/>
      <c r="CX874" s="16"/>
      <c r="CY874" s="16"/>
      <c r="CZ874" s="16"/>
      <c r="DA874" s="16"/>
      <c r="DB874" s="16"/>
      <c r="DC874" s="16"/>
      <c r="DD874" s="16"/>
      <c r="DE874" s="16"/>
      <c r="DF874" s="16"/>
      <c r="DG874" s="16"/>
      <c r="DH874" s="16"/>
      <c r="DI874" s="16"/>
      <c r="DJ874" s="16"/>
      <c r="DK874" s="16"/>
      <c r="DL874" s="16"/>
      <c r="DM874" s="16"/>
      <c r="DN874" s="16"/>
      <c r="DO874" s="16"/>
      <c r="DP874" s="16"/>
      <c r="DQ874" s="16"/>
      <c r="DR874" s="16"/>
      <c r="DS874" s="16"/>
      <c r="DT874" s="16"/>
      <c r="DU874" s="16"/>
      <c r="DV874" s="16"/>
      <c r="DW874" s="16"/>
      <c r="DX874" s="16"/>
      <c r="DY874" s="16"/>
    </row>
    <row r="875" spans="1:129" s="27" customFormat="1" ht="16.5" x14ac:dyDescent="0.25">
      <c r="A875" s="51"/>
      <c r="B875" s="59" t="s">
        <v>2290</v>
      </c>
      <c r="C875" s="53">
        <v>2018</v>
      </c>
      <c r="D875" s="60">
        <v>0.4</v>
      </c>
      <c r="E875" s="54">
        <v>315</v>
      </c>
      <c r="F875" s="55">
        <v>158</v>
      </c>
      <c r="G875" s="54">
        <v>363.37689999999998</v>
      </c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  <c r="BF875" s="16"/>
      <c r="BG875" s="16"/>
      <c r="BH875" s="16"/>
      <c r="BI875" s="16"/>
      <c r="BJ875" s="16"/>
      <c r="BK875" s="16"/>
      <c r="BL875" s="16"/>
      <c r="BM875" s="16"/>
      <c r="BN875" s="16"/>
      <c r="BO875" s="16"/>
      <c r="BP875" s="16"/>
      <c r="BQ875" s="16"/>
      <c r="BR875" s="16"/>
      <c r="BS875" s="16"/>
      <c r="BT875" s="16"/>
      <c r="BU875" s="16"/>
      <c r="BV875" s="16"/>
      <c r="BW875" s="16"/>
      <c r="BX875" s="16"/>
      <c r="BY875" s="16"/>
      <c r="BZ875" s="16"/>
      <c r="CA875" s="16"/>
      <c r="CB875" s="16"/>
      <c r="CC875" s="16"/>
      <c r="CD875" s="16"/>
      <c r="CE875" s="16"/>
      <c r="CF875" s="16"/>
      <c r="CG875" s="16"/>
      <c r="CH875" s="16"/>
      <c r="CI875" s="16"/>
      <c r="CJ875" s="16"/>
      <c r="CK875" s="16"/>
      <c r="CL875" s="16"/>
      <c r="CM875" s="16"/>
      <c r="CN875" s="16"/>
      <c r="CO875" s="16"/>
      <c r="CP875" s="16"/>
      <c r="CQ875" s="16"/>
      <c r="CR875" s="16"/>
      <c r="CS875" s="16"/>
      <c r="CT875" s="16"/>
      <c r="CU875" s="16"/>
      <c r="CV875" s="16"/>
      <c r="CW875" s="16"/>
      <c r="CX875" s="16"/>
      <c r="CY875" s="16"/>
      <c r="CZ875" s="16"/>
      <c r="DA875" s="16"/>
      <c r="DB875" s="16"/>
      <c r="DC875" s="16"/>
      <c r="DD875" s="16"/>
      <c r="DE875" s="16"/>
      <c r="DF875" s="16"/>
      <c r="DG875" s="16"/>
      <c r="DH875" s="16"/>
      <c r="DI875" s="16"/>
      <c r="DJ875" s="16"/>
      <c r="DK875" s="16"/>
      <c r="DL875" s="16"/>
      <c r="DM875" s="16"/>
      <c r="DN875" s="16"/>
      <c r="DO875" s="16"/>
      <c r="DP875" s="16"/>
      <c r="DQ875" s="16"/>
      <c r="DR875" s="16"/>
      <c r="DS875" s="16"/>
      <c r="DT875" s="16"/>
      <c r="DU875" s="16"/>
      <c r="DV875" s="16"/>
      <c r="DW875" s="16"/>
      <c r="DX875" s="16"/>
      <c r="DY875" s="16"/>
    </row>
    <row r="876" spans="1:129" s="27" customFormat="1" ht="16.5" x14ac:dyDescent="0.25">
      <c r="A876" s="51"/>
      <c r="B876" s="59" t="s">
        <v>2291</v>
      </c>
      <c r="C876" s="53">
        <v>2018</v>
      </c>
      <c r="D876" s="60">
        <v>10</v>
      </c>
      <c r="E876" s="54">
        <v>568</v>
      </c>
      <c r="F876" s="55">
        <v>5353</v>
      </c>
      <c r="G876" s="54">
        <v>931.53804000000002</v>
      </c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6"/>
      <c r="BG876" s="16"/>
      <c r="BH876" s="16"/>
      <c r="BI876" s="16"/>
      <c r="BJ876" s="16"/>
      <c r="BK876" s="16"/>
      <c r="BL876" s="16"/>
      <c r="BM876" s="16"/>
      <c r="BN876" s="16"/>
      <c r="BO876" s="16"/>
      <c r="BP876" s="16"/>
      <c r="BQ876" s="16"/>
      <c r="BR876" s="16"/>
      <c r="BS876" s="16"/>
      <c r="BT876" s="16"/>
      <c r="BU876" s="16"/>
      <c r="BV876" s="16"/>
      <c r="BW876" s="16"/>
      <c r="BX876" s="16"/>
      <c r="BY876" s="16"/>
      <c r="BZ876" s="16"/>
      <c r="CA876" s="16"/>
      <c r="CB876" s="16"/>
      <c r="CC876" s="16"/>
      <c r="CD876" s="16"/>
      <c r="CE876" s="16"/>
      <c r="CF876" s="16"/>
      <c r="CG876" s="16"/>
      <c r="CH876" s="16"/>
      <c r="CI876" s="16"/>
      <c r="CJ876" s="16"/>
      <c r="CK876" s="16"/>
      <c r="CL876" s="16"/>
      <c r="CM876" s="16"/>
      <c r="CN876" s="16"/>
      <c r="CO876" s="16"/>
      <c r="CP876" s="16"/>
      <c r="CQ876" s="16"/>
      <c r="CR876" s="16"/>
      <c r="CS876" s="16"/>
      <c r="CT876" s="16"/>
      <c r="CU876" s="16"/>
      <c r="CV876" s="16"/>
      <c r="CW876" s="16"/>
      <c r="CX876" s="16"/>
      <c r="CY876" s="16"/>
      <c r="CZ876" s="16"/>
      <c r="DA876" s="16"/>
      <c r="DB876" s="16"/>
      <c r="DC876" s="16"/>
      <c r="DD876" s="16"/>
      <c r="DE876" s="16"/>
      <c r="DF876" s="16"/>
      <c r="DG876" s="16"/>
      <c r="DH876" s="16"/>
      <c r="DI876" s="16"/>
      <c r="DJ876" s="16"/>
      <c r="DK876" s="16"/>
      <c r="DL876" s="16"/>
      <c r="DM876" s="16"/>
      <c r="DN876" s="16"/>
      <c r="DO876" s="16"/>
      <c r="DP876" s="16"/>
      <c r="DQ876" s="16"/>
      <c r="DR876" s="16"/>
      <c r="DS876" s="16"/>
      <c r="DT876" s="16"/>
      <c r="DU876" s="16"/>
      <c r="DV876" s="16"/>
      <c r="DW876" s="16"/>
      <c r="DX876" s="16"/>
      <c r="DY876" s="16"/>
    </row>
    <row r="877" spans="1:129" s="27" customFormat="1" ht="16.5" x14ac:dyDescent="0.25">
      <c r="A877" s="51"/>
      <c r="B877" s="59" t="s">
        <v>2292</v>
      </c>
      <c r="C877" s="53">
        <v>2018</v>
      </c>
      <c r="D877" s="60">
        <v>0.4</v>
      </c>
      <c r="E877" s="54">
        <v>699.00000000000011</v>
      </c>
      <c r="F877" s="55">
        <v>158</v>
      </c>
      <c r="G877" s="54">
        <v>977.52900999999997</v>
      </c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6"/>
      <c r="BE877" s="16"/>
      <c r="BF877" s="16"/>
      <c r="BG877" s="16"/>
      <c r="BH877" s="16"/>
      <c r="BI877" s="16"/>
      <c r="BJ877" s="16"/>
      <c r="BK877" s="16"/>
      <c r="BL877" s="16"/>
      <c r="BM877" s="16"/>
      <c r="BN877" s="16"/>
      <c r="BO877" s="16"/>
      <c r="BP877" s="16"/>
      <c r="BQ877" s="16"/>
      <c r="BR877" s="16"/>
      <c r="BS877" s="16"/>
      <c r="BT877" s="16"/>
      <c r="BU877" s="16"/>
      <c r="BV877" s="16"/>
      <c r="BW877" s="16"/>
      <c r="BX877" s="16"/>
      <c r="BY877" s="16"/>
      <c r="BZ877" s="16"/>
      <c r="CA877" s="16"/>
      <c r="CB877" s="16"/>
      <c r="CC877" s="16"/>
      <c r="CD877" s="16"/>
      <c r="CE877" s="16"/>
      <c r="CF877" s="16"/>
      <c r="CG877" s="16"/>
      <c r="CH877" s="16"/>
      <c r="CI877" s="16"/>
      <c r="CJ877" s="16"/>
      <c r="CK877" s="16"/>
      <c r="CL877" s="16"/>
      <c r="CM877" s="16"/>
      <c r="CN877" s="16"/>
      <c r="CO877" s="16"/>
      <c r="CP877" s="16"/>
      <c r="CQ877" s="16"/>
      <c r="CR877" s="16"/>
      <c r="CS877" s="16"/>
      <c r="CT877" s="16"/>
      <c r="CU877" s="16"/>
      <c r="CV877" s="16"/>
      <c r="CW877" s="16"/>
      <c r="CX877" s="16"/>
      <c r="CY877" s="16"/>
      <c r="CZ877" s="16"/>
      <c r="DA877" s="16"/>
      <c r="DB877" s="16"/>
      <c r="DC877" s="16"/>
      <c r="DD877" s="16"/>
      <c r="DE877" s="16"/>
      <c r="DF877" s="16"/>
      <c r="DG877" s="16"/>
      <c r="DH877" s="16"/>
      <c r="DI877" s="16"/>
      <c r="DJ877" s="16"/>
      <c r="DK877" s="16"/>
      <c r="DL877" s="16"/>
      <c r="DM877" s="16"/>
      <c r="DN877" s="16"/>
      <c r="DO877" s="16"/>
      <c r="DP877" s="16"/>
      <c r="DQ877" s="16"/>
      <c r="DR877" s="16"/>
      <c r="DS877" s="16"/>
      <c r="DT877" s="16"/>
      <c r="DU877" s="16"/>
      <c r="DV877" s="16"/>
      <c r="DW877" s="16"/>
      <c r="DX877" s="16"/>
      <c r="DY877" s="16"/>
    </row>
    <row r="878" spans="1:129" s="27" customFormat="1" ht="16.5" x14ac:dyDescent="0.25">
      <c r="A878" s="51"/>
      <c r="B878" s="59" t="s">
        <v>2293</v>
      </c>
      <c r="C878" s="53">
        <v>2018</v>
      </c>
      <c r="D878" s="60">
        <v>0.4</v>
      </c>
      <c r="E878" s="54">
        <v>99</v>
      </c>
      <c r="F878" s="55">
        <v>158</v>
      </c>
      <c r="G878" s="54">
        <v>191.31485999999998</v>
      </c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6"/>
      <c r="BE878" s="16"/>
      <c r="BF878" s="16"/>
      <c r="BG878" s="16"/>
      <c r="BH878" s="16"/>
      <c r="BI878" s="16"/>
      <c r="BJ878" s="16"/>
      <c r="BK878" s="16"/>
      <c r="BL878" s="16"/>
      <c r="BM878" s="16"/>
      <c r="BN878" s="16"/>
      <c r="BO878" s="16"/>
      <c r="BP878" s="16"/>
      <c r="BQ878" s="16"/>
      <c r="BR878" s="16"/>
      <c r="BS878" s="16"/>
      <c r="BT878" s="16"/>
      <c r="BU878" s="16"/>
      <c r="BV878" s="16"/>
      <c r="BW878" s="16"/>
      <c r="BX878" s="16"/>
      <c r="BY878" s="16"/>
      <c r="BZ878" s="16"/>
      <c r="CA878" s="16"/>
      <c r="CB878" s="16"/>
      <c r="CC878" s="16"/>
      <c r="CD878" s="16"/>
      <c r="CE878" s="16"/>
      <c r="CF878" s="16"/>
      <c r="CG878" s="16"/>
      <c r="CH878" s="16"/>
      <c r="CI878" s="16"/>
      <c r="CJ878" s="16"/>
      <c r="CK878" s="16"/>
      <c r="CL878" s="16"/>
      <c r="CM878" s="16"/>
      <c r="CN878" s="16"/>
      <c r="CO878" s="16"/>
      <c r="CP878" s="16"/>
      <c r="CQ878" s="16"/>
      <c r="CR878" s="16"/>
      <c r="CS878" s="16"/>
      <c r="CT878" s="16"/>
      <c r="CU878" s="16"/>
      <c r="CV878" s="16"/>
      <c r="CW878" s="16"/>
      <c r="CX878" s="16"/>
      <c r="CY878" s="16"/>
      <c r="CZ878" s="16"/>
      <c r="DA878" s="16"/>
      <c r="DB878" s="16"/>
      <c r="DC878" s="16"/>
      <c r="DD878" s="16"/>
      <c r="DE878" s="16"/>
      <c r="DF878" s="16"/>
      <c r="DG878" s="16"/>
      <c r="DH878" s="16"/>
      <c r="DI878" s="16"/>
      <c r="DJ878" s="16"/>
      <c r="DK878" s="16"/>
      <c r="DL878" s="16"/>
      <c r="DM878" s="16"/>
      <c r="DN878" s="16"/>
      <c r="DO878" s="16"/>
      <c r="DP878" s="16"/>
      <c r="DQ878" s="16"/>
      <c r="DR878" s="16"/>
      <c r="DS878" s="16"/>
      <c r="DT878" s="16"/>
      <c r="DU878" s="16"/>
      <c r="DV878" s="16"/>
      <c r="DW878" s="16"/>
      <c r="DX878" s="16"/>
      <c r="DY878" s="16"/>
    </row>
    <row r="879" spans="1:129" s="27" customFormat="1" ht="16.5" x14ac:dyDescent="0.25">
      <c r="A879" s="51"/>
      <c r="B879" s="59" t="s">
        <v>2294</v>
      </c>
      <c r="C879" s="53">
        <v>2018</v>
      </c>
      <c r="D879" s="60">
        <v>0.4</v>
      </c>
      <c r="E879" s="54">
        <v>113</v>
      </c>
      <c r="F879" s="55">
        <v>158</v>
      </c>
      <c r="G879" s="54">
        <v>188.15295999999998</v>
      </c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6"/>
      <c r="BE879" s="16"/>
      <c r="BF879" s="16"/>
      <c r="BG879" s="16"/>
      <c r="BH879" s="16"/>
      <c r="BI879" s="16"/>
      <c r="BJ879" s="16"/>
      <c r="BK879" s="16"/>
      <c r="BL879" s="16"/>
      <c r="BM879" s="16"/>
      <c r="BN879" s="16"/>
      <c r="BO879" s="16"/>
      <c r="BP879" s="16"/>
      <c r="BQ879" s="16"/>
      <c r="BR879" s="16"/>
      <c r="BS879" s="16"/>
      <c r="BT879" s="16"/>
      <c r="BU879" s="16"/>
      <c r="BV879" s="16"/>
      <c r="BW879" s="16"/>
      <c r="BX879" s="16"/>
      <c r="BY879" s="16"/>
      <c r="BZ879" s="16"/>
      <c r="CA879" s="16"/>
      <c r="CB879" s="16"/>
      <c r="CC879" s="16"/>
      <c r="CD879" s="16"/>
      <c r="CE879" s="16"/>
      <c r="CF879" s="16"/>
      <c r="CG879" s="16"/>
      <c r="CH879" s="16"/>
      <c r="CI879" s="16"/>
      <c r="CJ879" s="16"/>
      <c r="CK879" s="16"/>
      <c r="CL879" s="16"/>
      <c r="CM879" s="16"/>
      <c r="CN879" s="16"/>
      <c r="CO879" s="16"/>
      <c r="CP879" s="16"/>
      <c r="CQ879" s="16"/>
      <c r="CR879" s="16"/>
      <c r="CS879" s="16"/>
      <c r="CT879" s="16"/>
      <c r="CU879" s="16"/>
      <c r="CV879" s="16"/>
      <c r="CW879" s="16"/>
      <c r="CX879" s="16"/>
      <c r="CY879" s="16"/>
      <c r="CZ879" s="16"/>
      <c r="DA879" s="16"/>
      <c r="DB879" s="16"/>
      <c r="DC879" s="16"/>
      <c r="DD879" s="16"/>
      <c r="DE879" s="16"/>
      <c r="DF879" s="16"/>
      <c r="DG879" s="16"/>
      <c r="DH879" s="16"/>
      <c r="DI879" s="16"/>
      <c r="DJ879" s="16"/>
      <c r="DK879" s="16"/>
      <c r="DL879" s="16"/>
      <c r="DM879" s="16"/>
      <c r="DN879" s="16"/>
      <c r="DO879" s="16"/>
      <c r="DP879" s="16"/>
      <c r="DQ879" s="16"/>
      <c r="DR879" s="16"/>
      <c r="DS879" s="16"/>
      <c r="DT879" s="16"/>
      <c r="DU879" s="16"/>
      <c r="DV879" s="16"/>
      <c r="DW879" s="16"/>
      <c r="DX879" s="16"/>
      <c r="DY879" s="16"/>
    </row>
    <row r="880" spans="1:129" s="27" customFormat="1" ht="16.5" x14ac:dyDescent="0.25">
      <c r="A880" s="51"/>
      <c r="B880" s="59" t="s">
        <v>2295</v>
      </c>
      <c r="C880" s="53">
        <v>2018</v>
      </c>
      <c r="D880" s="60">
        <v>0.4</v>
      </c>
      <c r="E880" s="54">
        <v>46</v>
      </c>
      <c r="F880" s="55">
        <v>158</v>
      </c>
      <c r="G880" s="54">
        <v>116.84832</v>
      </c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  <c r="BC880" s="16"/>
      <c r="BD880" s="16"/>
      <c r="BE880" s="16"/>
      <c r="BF880" s="16"/>
      <c r="BG880" s="16"/>
      <c r="BH880" s="16"/>
      <c r="BI880" s="16"/>
      <c r="BJ880" s="16"/>
      <c r="BK880" s="16"/>
      <c r="BL880" s="16"/>
      <c r="BM880" s="16"/>
      <c r="BN880" s="16"/>
      <c r="BO880" s="16"/>
      <c r="BP880" s="16"/>
      <c r="BQ880" s="16"/>
      <c r="BR880" s="16"/>
      <c r="BS880" s="16"/>
      <c r="BT880" s="16"/>
      <c r="BU880" s="16"/>
      <c r="BV880" s="16"/>
      <c r="BW880" s="16"/>
      <c r="BX880" s="16"/>
      <c r="BY880" s="16"/>
      <c r="BZ880" s="16"/>
      <c r="CA880" s="16"/>
      <c r="CB880" s="16"/>
      <c r="CC880" s="16"/>
      <c r="CD880" s="16"/>
      <c r="CE880" s="16"/>
      <c r="CF880" s="16"/>
      <c r="CG880" s="16"/>
      <c r="CH880" s="16"/>
      <c r="CI880" s="16"/>
      <c r="CJ880" s="16"/>
      <c r="CK880" s="16"/>
      <c r="CL880" s="16"/>
      <c r="CM880" s="16"/>
      <c r="CN880" s="16"/>
      <c r="CO880" s="16"/>
      <c r="CP880" s="16"/>
      <c r="CQ880" s="16"/>
      <c r="CR880" s="16"/>
      <c r="CS880" s="16"/>
      <c r="CT880" s="16"/>
      <c r="CU880" s="16"/>
      <c r="CV880" s="16"/>
      <c r="CW880" s="16"/>
      <c r="CX880" s="16"/>
      <c r="CY880" s="16"/>
      <c r="CZ880" s="16"/>
      <c r="DA880" s="16"/>
      <c r="DB880" s="16"/>
      <c r="DC880" s="16"/>
      <c r="DD880" s="16"/>
      <c r="DE880" s="16"/>
      <c r="DF880" s="16"/>
      <c r="DG880" s="16"/>
      <c r="DH880" s="16"/>
      <c r="DI880" s="16"/>
      <c r="DJ880" s="16"/>
      <c r="DK880" s="16"/>
      <c r="DL880" s="16"/>
      <c r="DM880" s="16"/>
      <c r="DN880" s="16"/>
      <c r="DO880" s="16"/>
      <c r="DP880" s="16"/>
      <c r="DQ880" s="16"/>
      <c r="DR880" s="16"/>
      <c r="DS880" s="16"/>
      <c r="DT880" s="16"/>
      <c r="DU880" s="16"/>
      <c r="DV880" s="16"/>
      <c r="DW880" s="16"/>
      <c r="DX880" s="16"/>
      <c r="DY880" s="16"/>
    </row>
    <row r="881" spans="1:129" s="27" customFormat="1" ht="16.5" x14ac:dyDescent="0.25">
      <c r="A881" s="51"/>
      <c r="B881" s="59" t="s">
        <v>2296</v>
      </c>
      <c r="C881" s="53">
        <v>2018</v>
      </c>
      <c r="D881" s="60">
        <v>0.4</v>
      </c>
      <c r="E881" s="54">
        <v>205</v>
      </c>
      <c r="F881" s="55">
        <v>158</v>
      </c>
      <c r="G881" s="54">
        <v>192.86744000000002</v>
      </c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6"/>
      <c r="BE881" s="16"/>
      <c r="BF881" s="16"/>
      <c r="BG881" s="16"/>
      <c r="BH881" s="16"/>
      <c r="BI881" s="16"/>
      <c r="BJ881" s="16"/>
      <c r="BK881" s="16"/>
      <c r="BL881" s="16"/>
      <c r="BM881" s="16"/>
      <c r="BN881" s="16"/>
      <c r="BO881" s="16"/>
      <c r="BP881" s="16"/>
      <c r="BQ881" s="16"/>
      <c r="BR881" s="16"/>
      <c r="BS881" s="16"/>
      <c r="BT881" s="16"/>
      <c r="BU881" s="16"/>
      <c r="BV881" s="16"/>
      <c r="BW881" s="16"/>
      <c r="BX881" s="16"/>
      <c r="BY881" s="16"/>
      <c r="BZ881" s="16"/>
      <c r="CA881" s="16"/>
      <c r="CB881" s="16"/>
      <c r="CC881" s="16"/>
      <c r="CD881" s="16"/>
      <c r="CE881" s="16"/>
      <c r="CF881" s="16"/>
      <c r="CG881" s="16"/>
      <c r="CH881" s="16"/>
      <c r="CI881" s="16"/>
      <c r="CJ881" s="16"/>
      <c r="CK881" s="16"/>
      <c r="CL881" s="16"/>
      <c r="CM881" s="16"/>
      <c r="CN881" s="16"/>
      <c r="CO881" s="16"/>
      <c r="CP881" s="16"/>
      <c r="CQ881" s="16"/>
      <c r="CR881" s="16"/>
      <c r="CS881" s="16"/>
      <c r="CT881" s="16"/>
      <c r="CU881" s="16"/>
      <c r="CV881" s="16"/>
      <c r="CW881" s="16"/>
      <c r="CX881" s="16"/>
      <c r="CY881" s="16"/>
      <c r="CZ881" s="16"/>
      <c r="DA881" s="16"/>
      <c r="DB881" s="16"/>
      <c r="DC881" s="16"/>
      <c r="DD881" s="16"/>
      <c r="DE881" s="16"/>
      <c r="DF881" s="16"/>
      <c r="DG881" s="16"/>
      <c r="DH881" s="16"/>
      <c r="DI881" s="16"/>
      <c r="DJ881" s="16"/>
      <c r="DK881" s="16"/>
      <c r="DL881" s="16"/>
      <c r="DM881" s="16"/>
      <c r="DN881" s="16"/>
      <c r="DO881" s="16"/>
      <c r="DP881" s="16"/>
      <c r="DQ881" s="16"/>
      <c r="DR881" s="16"/>
      <c r="DS881" s="16"/>
      <c r="DT881" s="16"/>
      <c r="DU881" s="16"/>
      <c r="DV881" s="16"/>
      <c r="DW881" s="16"/>
      <c r="DX881" s="16"/>
      <c r="DY881" s="16"/>
    </row>
    <row r="882" spans="1:129" s="27" customFormat="1" ht="16.5" x14ac:dyDescent="0.25">
      <c r="A882" s="51"/>
      <c r="B882" s="59" t="s">
        <v>2297</v>
      </c>
      <c r="C882" s="53">
        <v>2018</v>
      </c>
      <c r="D882" s="60">
        <v>0.4</v>
      </c>
      <c r="E882" s="54">
        <v>16</v>
      </c>
      <c r="F882" s="55">
        <v>158</v>
      </c>
      <c r="G882" s="54">
        <v>38.546570000000003</v>
      </c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  <c r="BC882" s="16"/>
      <c r="BD882" s="16"/>
      <c r="BE882" s="16"/>
      <c r="BF882" s="16"/>
      <c r="BG882" s="16"/>
      <c r="BH882" s="16"/>
      <c r="BI882" s="16"/>
      <c r="BJ882" s="16"/>
      <c r="BK882" s="16"/>
      <c r="BL882" s="16"/>
      <c r="BM882" s="16"/>
      <c r="BN882" s="16"/>
      <c r="BO882" s="16"/>
      <c r="BP882" s="16"/>
      <c r="BQ882" s="16"/>
      <c r="BR882" s="16"/>
      <c r="BS882" s="16"/>
      <c r="BT882" s="16"/>
      <c r="BU882" s="16"/>
      <c r="BV882" s="16"/>
      <c r="BW882" s="16"/>
      <c r="BX882" s="16"/>
      <c r="BY882" s="16"/>
      <c r="BZ882" s="16"/>
      <c r="CA882" s="16"/>
      <c r="CB882" s="16"/>
      <c r="CC882" s="16"/>
      <c r="CD882" s="16"/>
      <c r="CE882" s="16"/>
      <c r="CF882" s="16"/>
      <c r="CG882" s="16"/>
      <c r="CH882" s="16"/>
      <c r="CI882" s="16"/>
      <c r="CJ882" s="16"/>
      <c r="CK882" s="16"/>
      <c r="CL882" s="16"/>
      <c r="CM882" s="16"/>
      <c r="CN882" s="16"/>
      <c r="CO882" s="16"/>
      <c r="CP882" s="16"/>
      <c r="CQ882" s="16"/>
      <c r="CR882" s="16"/>
      <c r="CS882" s="16"/>
      <c r="CT882" s="16"/>
      <c r="CU882" s="16"/>
      <c r="CV882" s="16"/>
      <c r="CW882" s="16"/>
      <c r="CX882" s="16"/>
      <c r="CY882" s="16"/>
      <c r="CZ882" s="16"/>
      <c r="DA882" s="16"/>
      <c r="DB882" s="16"/>
      <c r="DC882" s="16"/>
      <c r="DD882" s="16"/>
      <c r="DE882" s="16"/>
      <c r="DF882" s="16"/>
      <c r="DG882" s="16"/>
      <c r="DH882" s="16"/>
      <c r="DI882" s="16"/>
      <c r="DJ882" s="16"/>
      <c r="DK882" s="16"/>
      <c r="DL882" s="16"/>
      <c r="DM882" s="16"/>
      <c r="DN882" s="16"/>
      <c r="DO882" s="16"/>
      <c r="DP882" s="16"/>
      <c r="DQ882" s="16"/>
      <c r="DR882" s="16"/>
      <c r="DS882" s="16"/>
      <c r="DT882" s="16"/>
      <c r="DU882" s="16"/>
      <c r="DV882" s="16"/>
      <c r="DW882" s="16"/>
      <c r="DX882" s="16"/>
      <c r="DY882" s="16"/>
    </row>
    <row r="883" spans="1:129" s="27" customFormat="1" ht="16.5" x14ac:dyDescent="0.25">
      <c r="A883" s="51"/>
      <c r="B883" s="59" t="s">
        <v>2298</v>
      </c>
      <c r="C883" s="53">
        <v>2018</v>
      </c>
      <c r="D883" s="60">
        <v>0.4</v>
      </c>
      <c r="E883" s="54">
        <v>150</v>
      </c>
      <c r="F883" s="55">
        <v>158</v>
      </c>
      <c r="G883" s="54">
        <v>178.10907</v>
      </c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  <c r="BF883" s="16"/>
      <c r="BG883" s="16"/>
      <c r="BH883" s="16"/>
      <c r="BI883" s="16"/>
      <c r="BJ883" s="16"/>
      <c r="BK883" s="16"/>
      <c r="BL883" s="16"/>
      <c r="BM883" s="16"/>
      <c r="BN883" s="16"/>
      <c r="BO883" s="16"/>
      <c r="BP883" s="16"/>
      <c r="BQ883" s="16"/>
      <c r="BR883" s="16"/>
      <c r="BS883" s="16"/>
      <c r="BT883" s="16"/>
      <c r="BU883" s="16"/>
      <c r="BV883" s="16"/>
      <c r="BW883" s="16"/>
      <c r="BX883" s="16"/>
      <c r="BY883" s="16"/>
      <c r="BZ883" s="16"/>
      <c r="CA883" s="16"/>
      <c r="CB883" s="16"/>
      <c r="CC883" s="16"/>
      <c r="CD883" s="16"/>
      <c r="CE883" s="16"/>
      <c r="CF883" s="16"/>
      <c r="CG883" s="16"/>
      <c r="CH883" s="16"/>
      <c r="CI883" s="16"/>
      <c r="CJ883" s="16"/>
      <c r="CK883" s="16"/>
      <c r="CL883" s="16"/>
      <c r="CM883" s="16"/>
      <c r="CN883" s="16"/>
      <c r="CO883" s="16"/>
      <c r="CP883" s="16"/>
      <c r="CQ883" s="16"/>
      <c r="CR883" s="16"/>
      <c r="CS883" s="16"/>
      <c r="CT883" s="16"/>
      <c r="CU883" s="16"/>
      <c r="CV883" s="16"/>
      <c r="CW883" s="16"/>
      <c r="CX883" s="16"/>
      <c r="CY883" s="16"/>
      <c r="CZ883" s="16"/>
      <c r="DA883" s="16"/>
      <c r="DB883" s="16"/>
      <c r="DC883" s="16"/>
      <c r="DD883" s="16"/>
      <c r="DE883" s="16"/>
      <c r="DF883" s="16"/>
      <c r="DG883" s="16"/>
      <c r="DH883" s="16"/>
      <c r="DI883" s="16"/>
      <c r="DJ883" s="16"/>
      <c r="DK883" s="16"/>
      <c r="DL883" s="16"/>
      <c r="DM883" s="16"/>
      <c r="DN883" s="16"/>
      <c r="DO883" s="16"/>
      <c r="DP883" s="16"/>
      <c r="DQ883" s="16"/>
      <c r="DR883" s="16"/>
      <c r="DS883" s="16"/>
      <c r="DT883" s="16"/>
      <c r="DU883" s="16"/>
      <c r="DV883" s="16"/>
      <c r="DW883" s="16"/>
      <c r="DX883" s="16"/>
      <c r="DY883" s="16"/>
    </row>
    <row r="884" spans="1:129" s="27" customFormat="1" ht="16.5" x14ac:dyDescent="0.25">
      <c r="A884" s="51"/>
      <c r="B884" s="59" t="s">
        <v>2299</v>
      </c>
      <c r="C884" s="53">
        <v>2018</v>
      </c>
      <c r="D884" s="60">
        <v>0.4</v>
      </c>
      <c r="E884" s="54">
        <v>53</v>
      </c>
      <c r="F884" s="55">
        <v>158</v>
      </c>
      <c r="G884" s="54">
        <v>127.29087</v>
      </c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  <c r="BC884" s="16"/>
      <c r="BD884" s="16"/>
      <c r="BE884" s="16"/>
      <c r="BF884" s="16"/>
      <c r="BG884" s="16"/>
      <c r="BH884" s="16"/>
      <c r="BI884" s="16"/>
      <c r="BJ884" s="16"/>
      <c r="BK884" s="16"/>
      <c r="BL884" s="16"/>
      <c r="BM884" s="16"/>
      <c r="BN884" s="16"/>
      <c r="BO884" s="16"/>
      <c r="BP884" s="16"/>
      <c r="BQ884" s="16"/>
      <c r="BR884" s="16"/>
      <c r="BS884" s="16"/>
      <c r="BT884" s="16"/>
      <c r="BU884" s="16"/>
      <c r="BV884" s="16"/>
      <c r="BW884" s="16"/>
      <c r="BX884" s="16"/>
      <c r="BY884" s="16"/>
      <c r="BZ884" s="16"/>
      <c r="CA884" s="16"/>
      <c r="CB884" s="16"/>
      <c r="CC884" s="16"/>
      <c r="CD884" s="16"/>
      <c r="CE884" s="16"/>
      <c r="CF884" s="16"/>
      <c r="CG884" s="16"/>
      <c r="CH884" s="16"/>
      <c r="CI884" s="16"/>
      <c r="CJ884" s="16"/>
      <c r="CK884" s="16"/>
      <c r="CL884" s="16"/>
      <c r="CM884" s="16"/>
      <c r="CN884" s="16"/>
      <c r="CO884" s="16"/>
      <c r="CP884" s="16"/>
      <c r="CQ884" s="16"/>
      <c r="CR884" s="16"/>
      <c r="CS884" s="16"/>
      <c r="CT884" s="16"/>
      <c r="CU884" s="16"/>
      <c r="CV884" s="16"/>
      <c r="CW884" s="16"/>
      <c r="CX884" s="16"/>
      <c r="CY884" s="16"/>
      <c r="CZ884" s="16"/>
      <c r="DA884" s="16"/>
      <c r="DB884" s="16"/>
      <c r="DC884" s="16"/>
      <c r="DD884" s="16"/>
      <c r="DE884" s="16"/>
      <c r="DF884" s="16"/>
      <c r="DG884" s="16"/>
      <c r="DH884" s="16"/>
      <c r="DI884" s="16"/>
      <c r="DJ884" s="16"/>
      <c r="DK884" s="16"/>
      <c r="DL884" s="16"/>
      <c r="DM884" s="16"/>
      <c r="DN884" s="16"/>
      <c r="DO884" s="16"/>
      <c r="DP884" s="16"/>
      <c r="DQ884" s="16"/>
      <c r="DR884" s="16"/>
      <c r="DS884" s="16"/>
      <c r="DT884" s="16"/>
      <c r="DU884" s="16"/>
      <c r="DV884" s="16"/>
      <c r="DW884" s="16"/>
      <c r="DX884" s="16"/>
      <c r="DY884" s="16"/>
    </row>
    <row r="885" spans="1:129" s="27" customFormat="1" ht="16.5" x14ac:dyDescent="0.25">
      <c r="A885" s="51"/>
      <c r="B885" s="59" t="s">
        <v>2300</v>
      </c>
      <c r="C885" s="53">
        <v>2018</v>
      </c>
      <c r="D885" s="60">
        <v>10</v>
      </c>
      <c r="E885" s="54">
        <v>3141</v>
      </c>
      <c r="F885" s="55">
        <v>5353</v>
      </c>
      <c r="G885" s="54">
        <v>3427.4616800000003</v>
      </c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  <c r="BC885" s="16"/>
      <c r="BD885" s="16"/>
      <c r="BE885" s="16"/>
      <c r="BF885" s="16"/>
      <c r="BG885" s="16"/>
      <c r="BH885" s="16"/>
      <c r="BI885" s="16"/>
      <c r="BJ885" s="16"/>
      <c r="BK885" s="16"/>
      <c r="BL885" s="16"/>
      <c r="BM885" s="16"/>
      <c r="BN885" s="16"/>
      <c r="BO885" s="16"/>
      <c r="BP885" s="16"/>
      <c r="BQ885" s="16"/>
      <c r="BR885" s="16"/>
      <c r="BS885" s="16"/>
      <c r="BT885" s="16"/>
      <c r="BU885" s="16"/>
      <c r="BV885" s="16"/>
      <c r="BW885" s="16"/>
      <c r="BX885" s="16"/>
      <c r="BY885" s="16"/>
      <c r="BZ885" s="16"/>
      <c r="CA885" s="16"/>
      <c r="CB885" s="16"/>
      <c r="CC885" s="16"/>
      <c r="CD885" s="16"/>
      <c r="CE885" s="16"/>
      <c r="CF885" s="16"/>
      <c r="CG885" s="16"/>
      <c r="CH885" s="16"/>
      <c r="CI885" s="16"/>
      <c r="CJ885" s="16"/>
      <c r="CK885" s="16"/>
      <c r="CL885" s="16"/>
      <c r="CM885" s="16"/>
      <c r="CN885" s="16"/>
      <c r="CO885" s="16"/>
      <c r="CP885" s="16"/>
      <c r="CQ885" s="16"/>
      <c r="CR885" s="16"/>
      <c r="CS885" s="16"/>
      <c r="CT885" s="16"/>
      <c r="CU885" s="16"/>
      <c r="CV885" s="16"/>
      <c r="CW885" s="16"/>
      <c r="CX885" s="16"/>
      <c r="CY885" s="16"/>
      <c r="CZ885" s="16"/>
      <c r="DA885" s="16"/>
      <c r="DB885" s="16"/>
      <c r="DC885" s="16"/>
      <c r="DD885" s="16"/>
      <c r="DE885" s="16"/>
      <c r="DF885" s="16"/>
      <c r="DG885" s="16"/>
      <c r="DH885" s="16"/>
      <c r="DI885" s="16"/>
      <c r="DJ885" s="16"/>
      <c r="DK885" s="16"/>
      <c r="DL885" s="16"/>
      <c r="DM885" s="16"/>
      <c r="DN885" s="16"/>
      <c r="DO885" s="16"/>
      <c r="DP885" s="16"/>
      <c r="DQ885" s="16"/>
      <c r="DR885" s="16"/>
      <c r="DS885" s="16"/>
      <c r="DT885" s="16"/>
      <c r="DU885" s="16"/>
      <c r="DV885" s="16"/>
      <c r="DW885" s="16"/>
      <c r="DX885" s="16"/>
      <c r="DY885" s="16"/>
    </row>
    <row r="886" spans="1:129" s="27" customFormat="1" ht="16.5" x14ac:dyDescent="0.25">
      <c r="A886" s="51"/>
      <c r="B886" s="59" t="s">
        <v>2301</v>
      </c>
      <c r="C886" s="53">
        <v>2018</v>
      </c>
      <c r="D886" s="60">
        <v>0.4</v>
      </c>
      <c r="E886" s="54">
        <v>79</v>
      </c>
      <c r="F886" s="55">
        <v>158</v>
      </c>
      <c r="G886" s="54">
        <v>177.74789000000001</v>
      </c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16"/>
      <c r="BD886" s="16"/>
      <c r="BE886" s="16"/>
      <c r="BF886" s="16"/>
      <c r="BG886" s="16"/>
      <c r="BH886" s="16"/>
      <c r="BI886" s="16"/>
      <c r="BJ886" s="16"/>
      <c r="BK886" s="16"/>
      <c r="BL886" s="16"/>
      <c r="BM886" s="16"/>
      <c r="BN886" s="16"/>
      <c r="BO886" s="16"/>
      <c r="BP886" s="16"/>
      <c r="BQ886" s="16"/>
      <c r="BR886" s="16"/>
      <c r="BS886" s="16"/>
      <c r="BT886" s="16"/>
      <c r="BU886" s="16"/>
      <c r="BV886" s="16"/>
      <c r="BW886" s="16"/>
      <c r="BX886" s="16"/>
      <c r="BY886" s="16"/>
      <c r="BZ886" s="16"/>
      <c r="CA886" s="16"/>
      <c r="CB886" s="16"/>
      <c r="CC886" s="16"/>
      <c r="CD886" s="16"/>
      <c r="CE886" s="16"/>
      <c r="CF886" s="16"/>
      <c r="CG886" s="16"/>
      <c r="CH886" s="16"/>
      <c r="CI886" s="16"/>
      <c r="CJ886" s="16"/>
      <c r="CK886" s="16"/>
      <c r="CL886" s="16"/>
      <c r="CM886" s="16"/>
      <c r="CN886" s="16"/>
      <c r="CO886" s="16"/>
      <c r="CP886" s="16"/>
      <c r="CQ886" s="16"/>
      <c r="CR886" s="16"/>
      <c r="CS886" s="16"/>
      <c r="CT886" s="16"/>
      <c r="CU886" s="16"/>
      <c r="CV886" s="16"/>
      <c r="CW886" s="16"/>
      <c r="CX886" s="16"/>
      <c r="CY886" s="16"/>
      <c r="CZ886" s="16"/>
      <c r="DA886" s="16"/>
      <c r="DB886" s="16"/>
      <c r="DC886" s="16"/>
      <c r="DD886" s="16"/>
      <c r="DE886" s="16"/>
      <c r="DF886" s="16"/>
      <c r="DG886" s="16"/>
      <c r="DH886" s="16"/>
      <c r="DI886" s="16"/>
      <c r="DJ886" s="16"/>
      <c r="DK886" s="16"/>
      <c r="DL886" s="16"/>
      <c r="DM886" s="16"/>
      <c r="DN886" s="16"/>
      <c r="DO886" s="16"/>
      <c r="DP886" s="16"/>
      <c r="DQ886" s="16"/>
      <c r="DR886" s="16"/>
      <c r="DS886" s="16"/>
      <c r="DT886" s="16"/>
      <c r="DU886" s="16"/>
      <c r="DV886" s="16"/>
      <c r="DW886" s="16"/>
      <c r="DX886" s="16"/>
      <c r="DY886" s="16"/>
    </row>
    <row r="887" spans="1:129" s="27" customFormat="1" ht="16.5" x14ac:dyDescent="0.25">
      <c r="A887" s="51"/>
      <c r="B887" s="59" t="s">
        <v>2302</v>
      </c>
      <c r="C887" s="53">
        <v>2018</v>
      </c>
      <c r="D887" s="60">
        <v>0.4</v>
      </c>
      <c r="E887" s="54">
        <v>15</v>
      </c>
      <c r="F887" s="55">
        <v>158</v>
      </c>
      <c r="G887" s="54">
        <v>60.812110000000004</v>
      </c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6"/>
      <c r="BG887" s="16"/>
      <c r="BH887" s="16"/>
      <c r="BI887" s="16"/>
      <c r="BJ887" s="16"/>
      <c r="BK887" s="16"/>
      <c r="BL887" s="16"/>
      <c r="BM887" s="16"/>
      <c r="BN887" s="16"/>
      <c r="BO887" s="16"/>
      <c r="BP887" s="16"/>
      <c r="BQ887" s="16"/>
      <c r="BR887" s="16"/>
      <c r="BS887" s="16"/>
      <c r="BT887" s="16"/>
      <c r="BU887" s="16"/>
      <c r="BV887" s="16"/>
      <c r="BW887" s="16"/>
      <c r="BX887" s="16"/>
      <c r="BY887" s="16"/>
      <c r="BZ887" s="16"/>
      <c r="CA887" s="16"/>
      <c r="CB887" s="16"/>
      <c r="CC887" s="16"/>
      <c r="CD887" s="16"/>
      <c r="CE887" s="16"/>
      <c r="CF887" s="16"/>
      <c r="CG887" s="16"/>
      <c r="CH887" s="16"/>
      <c r="CI887" s="16"/>
      <c r="CJ887" s="16"/>
      <c r="CK887" s="16"/>
      <c r="CL887" s="16"/>
      <c r="CM887" s="16"/>
      <c r="CN887" s="16"/>
      <c r="CO887" s="16"/>
      <c r="CP887" s="16"/>
      <c r="CQ887" s="16"/>
      <c r="CR887" s="16"/>
      <c r="CS887" s="16"/>
      <c r="CT887" s="16"/>
      <c r="CU887" s="16"/>
      <c r="CV887" s="16"/>
      <c r="CW887" s="16"/>
      <c r="CX887" s="16"/>
      <c r="CY887" s="16"/>
      <c r="CZ887" s="16"/>
      <c r="DA887" s="16"/>
      <c r="DB887" s="16"/>
      <c r="DC887" s="16"/>
      <c r="DD887" s="16"/>
      <c r="DE887" s="16"/>
      <c r="DF887" s="16"/>
      <c r="DG887" s="16"/>
      <c r="DH887" s="16"/>
      <c r="DI887" s="16"/>
      <c r="DJ887" s="16"/>
      <c r="DK887" s="16"/>
      <c r="DL887" s="16"/>
      <c r="DM887" s="16"/>
      <c r="DN887" s="16"/>
      <c r="DO887" s="16"/>
      <c r="DP887" s="16"/>
      <c r="DQ887" s="16"/>
      <c r="DR887" s="16"/>
      <c r="DS887" s="16"/>
      <c r="DT887" s="16"/>
      <c r="DU887" s="16"/>
      <c r="DV887" s="16"/>
      <c r="DW887" s="16"/>
      <c r="DX887" s="16"/>
      <c r="DY887" s="16"/>
    </row>
    <row r="888" spans="1:129" s="27" customFormat="1" ht="16.5" x14ac:dyDescent="0.25">
      <c r="A888" s="51"/>
      <c r="B888" s="59" t="s">
        <v>2303</v>
      </c>
      <c r="C888" s="53">
        <v>2018</v>
      </c>
      <c r="D888" s="60">
        <v>0.4</v>
      </c>
      <c r="E888" s="54">
        <v>268</v>
      </c>
      <c r="F888" s="55">
        <v>158</v>
      </c>
      <c r="G888" s="54">
        <v>629.41134</v>
      </c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6"/>
      <c r="BE888" s="16"/>
      <c r="BF888" s="16"/>
      <c r="BG888" s="16"/>
      <c r="BH888" s="16"/>
      <c r="BI888" s="16"/>
      <c r="BJ888" s="16"/>
      <c r="BK888" s="16"/>
      <c r="BL888" s="16"/>
      <c r="BM888" s="16"/>
      <c r="BN888" s="16"/>
      <c r="BO888" s="16"/>
      <c r="BP888" s="16"/>
      <c r="BQ888" s="16"/>
      <c r="BR888" s="16"/>
      <c r="BS888" s="16"/>
      <c r="BT888" s="16"/>
      <c r="BU888" s="16"/>
      <c r="BV888" s="16"/>
      <c r="BW888" s="16"/>
      <c r="BX888" s="16"/>
      <c r="BY888" s="16"/>
      <c r="BZ888" s="16"/>
      <c r="CA888" s="16"/>
      <c r="CB888" s="16"/>
      <c r="CC888" s="16"/>
      <c r="CD888" s="16"/>
      <c r="CE888" s="16"/>
      <c r="CF888" s="16"/>
      <c r="CG888" s="16"/>
      <c r="CH888" s="16"/>
      <c r="CI888" s="16"/>
      <c r="CJ888" s="16"/>
      <c r="CK888" s="16"/>
      <c r="CL888" s="16"/>
      <c r="CM888" s="16"/>
      <c r="CN888" s="16"/>
      <c r="CO888" s="16"/>
      <c r="CP888" s="16"/>
      <c r="CQ888" s="16"/>
      <c r="CR888" s="16"/>
      <c r="CS888" s="16"/>
      <c r="CT888" s="16"/>
      <c r="CU888" s="16"/>
      <c r="CV888" s="16"/>
      <c r="CW888" s="16"/>
      <c r="CX888" s="16"/>
      <c r="CY888" s="16"/>
      <c r="CZ888" s="16"/>
      <c r="DA888" s="16"/>
      <c r="DB888" s="16"/>
      <c r="DC888" s="16"/>
      <c r="DD888" s="16"/>
      <c r="DE888" s="16"/>
      <c r="DF888" s="16"/>
      <c r="DG888" s="16"/>
      <c r="DH888" s="16"/>
      <c r="DI888" s="16"/>
      <c r="DJ888" s="16"/>
      <c r="DK888" s="16"/>
      <c r="DL888" s="16"/>
      <c r="DM888" s="16"/>
      <c r="DN888" s="16"/>
      <c r="DO888" s="16"/>
      <c r="DP888" s="16"/>
      <c r="DQ888" s="16"/>
      <c r="DR888" s="16"/>
      <c r="DS888" s="16"/>
      <c r="DT888" s="16"/>
      <c r="DU888" s="16"/>
      <c r="DV888" s="16"/>
      <c r="DW888" s="16"/>
      <c r="DX888" s="16"/>
      <c r="DY888" s="16"/>
    </row>
    <row r="889" spans="1:129" s="27" customFormat="1" ht="16.5" x14ac:dyDescent="0.25">
      <c r="A889" s="51"/>
      <c r="B889" s="59" t="s">
        <v>2304</v>
      </c>
      <c r="C889" s="53">
        <v>2018</v>
      </c>
      <c r="D889" s="60">
        <v>0.4</v>
      </c>
      <c r="E889" s="54">
        <v>39</v>
      </c>
      <c r="F889" s="55">
        <v>158</v>
      </c>
      <c r="G889" s="54">
        <v>93.791149999999988</v>
      </c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  <c r="BC889" s="16"/>
      <c r="BD889" s="16"/>
      <c r="BE889" s="16"/>
      <c r="BF889" s="16"/>
      <c r="BG889" s="16"/>
      <c r="BH889" s="16"/>
      <c r="BI889" s="16"/>
      <c r="BJ889" s="16"/>
      <c r="BK889" s="16"/>
      <c r="BL889" s="16"/>
      <c r="BM889" s="16"/>
      <c r="BN889" s="16"/>
      <c r="BO889" s="16"/>
      <c r="BP889" s="16"/>
      <c r="BQ889" s="16"/>
      <c r="BR889" s="16"/>
      <c r="BS889" s="16"/>
      <c r="BT889" s="16"/>
      <c r="BU889" s="16"/>
      <c r="BV889" s="16"/>
      <c r="BW889" s="16"/>
      <c r="BX889" s="16"/>
      <c r="BY889" s="16"/>
      <c r="BZ889" s="16"/>
      <c r="CA889" s="16"/>
      <c r="CB889" s="16"/>
      <c r="CC889" s="16"/>
      <c r="CD889" s="16"/>
      <c r="CE889" s="16"/>
      <c r="CF889" s="16"/>
      <c r="CG889" s="16"/>
      <c r="CH889" s="16"/>
      <c r="CI889" s="16"/>
      <c r="CJ889" s="16"/>
      <c r="CK889" s="16"/>
      <c r="CL889" s="16"/>
      <c r="CM889" s="16"/>
      <c r="CN889" s="16"/>
      <c r="CO889" s="16"/>
      <c r="CP889" s="16"/>
      <c r="CQ889" s="16"/>
      <c r="CR889" s="16"/>
      <c r="CS889" s="16"/>
      <c r="CT889" s="16"/>
      <c r="CU889" s="16"/>
      <c r="CV889" s="16"/>
      <c r="CW889" s="16"/>
      <c r="CX889" s="16"/>
      <c r="CY889" s="16"/>
      <c r="CZ889" s="16"/>
      <c r="DA889" s="16"/>
      <c r="DB889" s="16"/>
      <c r="DC889" s="16"/>
      <c r="DD889" s="16"/>
      <c r="DE889" s="16"/>
      <c r="DF889" s="16"/>
      <c r="DG889" s="16"/>
      <c r="DH889" s="16"/>
      <c r="DI889" s="16"/>
      <c r="DJ889" s="16"/>
      <c r="DK889" s="16"/>
      <c r="DL889" s="16"/>
      <c r="DM889" s="16"/>
      <c r="DN889" s="16"/>
      <c r="DO889" s="16"/>
      <c r="DP889" s="16"/>
      <c r="DQ889" s="16"/>
      <c r="DR889" s="16"/>
      <c r="DS889" s="16"/>
      <c r="DT889" s="16"/>
      <c r="DU889" s="16"/>
      <c r="DV889" s="16"/>
      <c r="DW889" s="16"/>
      <c r="DX889" s="16"/>
      <c r="DY889" s="16"/>
    </row>
    <row r="890" spans="1:129" s="27" customFormat="1" ht="16.5" x14ac:dyDescent="0.25">
      <c r="A890" s="51"/>
      <c r="B890" s="59" t="s">
        <v>2305</v>
      </c>
      <c r="C890" s="53">
        <v>2018</v>
      </c>
      <c r="D890" s="60">
        <v>0.4</v>
      </c>
      <c r="E890" s="54">
        <v>59</v>
      </c>
      <c r="F890" s="55">
        <v>158</v>
      </c>
      <c r="G890" s="54">
        <v>120.00249000000001</v>
      </c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  <c r="BC890" s="16"/>
      <c r="BD890" s="16"/>
      <c r="BE890" s="16"/>
      <c r="BF890" s="16"/>
      <c r="BG890" s="16"/>
      <c r="BH890" s="16"/>
      <c r="BI890" s="16"/>
      <c r="BJ890" s="16"/>
      <c r="BK890" s="16"/>
      <c r="BL890" s="16"/>
      <c r="BM890" s="16"/>
      <c r="BN890" s="16"/>
      <c r="BO890" s="16"/>
      <c r="BP890" s="16"/>
      <c r="BQ890" s="16"/>
      <c r="BR890" s="16"/>
      <c r="BS890" s="16"/>
      <c r="BT890" s="16"/>
      <c r="BU890" s="16"/>
      <c r="BV890" s="16"/>
      <c r="BW890" s="16"/>
      <c r="BX890" s="16"/>
      <c r="BY890" s="16"/>
      <c r="BZ890" s="16"/>
      <c r="CA890" s="16"/>
      <c r="CB890" s="16"/>
      <c r="CC890" s="16"/>
      <c r="CD890" s="16"/>
      <c r="CE890" s="16"/>
      <c r="CF890" s="16"/>
      <c r="CG890" s="16"/>
      <c r="CH890" s="16"/>
      <c r="CI890" s="16"/>
      <c r="CJ890" s="16"/>
      <c r="CK890" s="16"/>
      <c r="CL890" s="16"/>
      <c r="CM890" s="16"/>
      <c r="CN890" s="16"/>
      <c r="CO890" s="16"/>
      <c r="CP890" s="16"/>
      <c r="CQ890" s="16"/>
      <c r="CR890" s="16"/>
      <c r="CS890" s="16"/>
      <c r="CT890" s="16"/>
      <c r="CU890" s="16"/>
      <c r="CV890" s="16"/>
      <c r="CW890" s="16"/>
      <c r="CX890" s="16"/>
      <c r="CY890" s="16"/>
      <c r="CZ890" s="16"/>
      <c r="DA890" s="16"/>
      <c r="DB890" s="16"/>
      <c r="DC890" s="16"/>
      <c r="DD890" s="16"/>
      <c r="DE890" s="16"/>
      <c r="DF890" s="16"/>
      <c r="DG890" s="16"/>
      <c r="DH890" s="16"/>
      <c r="DI890" s="16"/>
      <c r="DJ890" s="16"/>
      <c r="DK890" s="16"/>
      <c r="DL890" s="16"/>
      <c r="DM890" s="16"/>
      <c r="DN890" s="16"/>
      <c r="DO890" s="16"/>
      <c r="DP890" s="16"/>
      <c r="DQ890" s="16"/>
      <c r="DR890" s="16"/>
      <c r="DS890" s="16"/>
      <c r="DT890" s="16"/>
      <c r="DU890" s="16"/>
      <c r="DV890" s="16"/>
      <c r="DW890" s="16"/>
      <c r="DX890" s="16"/>
      <c r="DY890" s="16"/>
    </row>
    <row r="891" spans="1:129" s="27" customFormat="1" ht="16.5" x14ac:dyDescent="0.25">
      <c r="A891" s="51"/>
      <c r="B891" s="59" t="s">
        <v>2306</v>
      </c>
      <c r="C891" s="53">
        <v>2018</v>
      </c>
      <c r="D891" s="60">
        <v>0.4</v>
      </c>
      <c r="E891" s="54">
        <v>58</v>
      </c>
      <c r="F891" s="55">
        <v>158</v>
      </c>
      <c r="G891" s="54">
        <v>59.13935</v>
      </c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  <c r="BC891" s="16"/>
      <c r="BD891" s="16"/>
      <c r="BE891" s="16"/>
      <c r="BF891" s="16"/>
      <c r="BG891" s="16"/>
      <c r="BH891" s="16"/>
      <c r="BI891" s="16"/>
      <c r="BJ891" s="16"/>
      <c r="BK891" s="16"/>
      <c r="BL891" s="16"/>
      <c r="BM891" s="16"/>
      <c r="BN891" s="16"/>
      <c r="BO891" s="16"/>
      <c r="BP891" s="16"/>
      <c r="BQ891" s="16"/>
      <c r="BR891" s="16"/>
      <c r="BS891" s="16"/>
      <c r="BT891" s="16"/>
      <c r="BU891" s="16"/>
      <c r="BV891" s="16"/>
      <c r="BW891" s="16"/>
      <c r="BX891" s="16"/>
      <c r="BY891" s="16"/>
      <c r="BZ891" s="16"/>
      <c r="CA891" s="16"/>
      <c r="CB891" s="16"/>
      <c r="CC891" s="16"/>
      <c r="CD891" s="16"/>
      <c r="CE891" s="16"/>
      <c r="CF891" s="16"/>
      <c r="CG891" s="16"/>
      <c r="CH891" s="16"/>
      <c r="CI891" s="16"/>
      <c r="CJ891" s="16"/>
      <c r="CK891" s="16"/>
      <c r="CL891" s="16"/>
      <c r="CM891" s="16"/>
      <c r="CN891" s="16"/>
      <c r="CO891" s="16"/>
      <c r="CP891" s="16"/>
      <c r="CQ891" s="16"/>
      <c r="CR891" s="16"/>
      <c r="CS891" s="16"/>
      <c r="CT891" s="16"/>
      <c r="CU891" s="16"/>
      <c r="CV891" s="16"/>
      <c r="CW891" s="16"/>
      <c r="CX891" s="16"/>
      <c r="CY891" s="16"/>
      <c r="CZ891" s="16"/>
      <c r="DA891" s="16"/>
      <c r="DB891" s="16"/>
      <c r="DC891" s="16"/>
      <c r="DD891" s="16"/>
      <c r="DE891" s="16"/>
      <c r="DF891" s="16"/>
      <c r="DG891" s="16"/>
      <c r="DH891" s="16"/>
      <c r="DI891" s="16"/>
      <c r="DJ891" s="16"/>
      <c r="DK891" s="16"/>
      <c r="DL891" s="16"/>
      <c r="DM891" s="16"/>
      <c r="DN891" s="16"/>
      <c r="DO891" s="16"/>
      <c r="DP891" s="16"/>
      <c r="DQ891" s="16"/>
      <c r="DR891" s="16"/>
      <c r="DS891" s="16"/>
      <c r="DT891" s="16"/>
      <c r="DU891" s="16"/>
      <c r="DV891" s="16"/>
      <c r="DW891" s="16"/>
      <c r="DX891" s="16"/>
      <c r="DY891" s="16"/>
    </row>
    <row r="892" spans="1:129" s="27" customFormat="1" ht="16.5" x14ac:dyDescent="0.25">
      <c r="A892" s="51"/>
      <c r="B892" s="59" t="s">
        <v>2307</v>
      </c>
      <c r="C892" s="53">
        <v>2018</v>
      </c>
      <c r="D892" s="60">
        <v>0.4</v>
      </c>
      <c r="E892" s="54">
        <v>127</v>
      </c>
      <c r="F892" s="55">
        <v>158</v>
      </c>
      <c r="G892" s="54">
        <v>258.62081000000001</v>
      </c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6"/>
      <c r="BE892" s="16"/>
      <c r="BF892" s="16"/>
      <c r="BG892" s="16"/>
      <c r="BH892" s="16"/>
      <c r="BI892" s="16"/>
      <c r="BJ892" s="16"/>
      <c r="BK892" s="16"/>
      <c r="BL892" s="16"/>
      <c r="BM892" s="16"/>
      <c r="BN892" s="16"/>
      <c r="BO892" s="16"/>
      <c r="BP892" s="16"/>
      <c r="BQ892" s="16"/>
      <c r="BR892" s="16"/>
      <c r="BS892" s="16"/>
      <c r="BT892" s="16"/>
      <c r="BU892" s="16"/>
      <c r="BV892" s="16"/>
      <c r="BW892" s="16"/>
      <c r="BX892" s="16"/>
      <c r="BY892" s="16"/>
      <c r="BZ892" s="16"/>
      <c r="CA892" s="16"/>
      <c r="CB892" s="16"/>
      <c r="CC892" s="16"/>
      <c r="CD892" s="16"/>
      <c r="CE892" s="16"/>
      <c r="CF892" s="16"/>
      <c r="CG892" s="16"/>
      <c r="CH892" s="16"/>
      <c r="CI892" s="16"/>
      <c r="CJ892" s="16"/>
      <c r="CK892" s="16"/>
      <c r="CL892" s="16"/>
      <c r="CM892" s="16"/>
      <c r="CN892" s="16"/>
      <c r="CO892" s="16"/>
      <c r="CP892" s="16"/>
      <c r="CQ892" s="16"/>
      <c r="CR892" s="16"/>
      <c r="CS892" s="16"/>
      <c r="CT892" s="16"/>
      <c r="CU892" s="16"/>
      <c r="CV892" s="16"/>
      <c r="CW892" s="16"/>
      <c r="CX892" s="16"/>
      <c r="CY892" s="16"/>
      <c r="CZ892" s="16"/>
      <c r="DA892" s="16"/>
      <c r="DB892" s="16"/>
      <c r="DC892" s="16"/>
      <c r="DD892" s="16"/>
      <c r="DE892" s="16"/>
      <c r="DF892" s="16"/>
      <c r="DG892" s="16"/>
      <c r="DH892" s="16"/>
      <c r="DI892" s="16"/>
      <c r="DJ892" s="16"/>
      <c r="DK892" s="16"/>
      <c r="DL892" s="16"/>
      <c r="DM892" s="16"/>
      <c r="DN892" s="16"/>
      <c r="DO892" s="16"/>
      <c r="DP892" s="16"/>
      <c r="DQ892" s="16"/>
      <c r="DR892" s="16"/>
      <c r="DS892" s="16"/>
      <c r="DT892" s="16"/>
      <c r="DU892" s="16"/>
      <c r="DV892" s="16"/>
      <c r="DW892" s="16"/>
      <c r="DX892" s="16"/>
      <c r="DY892" s="16"/>
    </row>
    <row r="893" spans="1:129" s="27" customFormat="1" ht="16.5" x14ac:dyDescent="0.25">
      <c r="A893" s="51"/>
      <c r="B893" s="59" t="s">
        <v>2308</v>
      </c>
      <c r="C893" s="53">
        <v>2018</v>
      </c>
      <c r="D893" s="60">
        <v>0.4</v>
      </c>
      <c r="E893" s="54">
        <v>170</v>
      </c>
      <c r="F893" s="55">
        <v>158</v>
      </c>
      <c r="G893" s="54">
        <v>253.56836999999999</v>
      </c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6"/>
      <c r="BE893" s="16"/>
      <c r="BF893" s="16"/>
      <c r="BG893" s="16"/>
      <c r="BH893" s="16"/>
      <c r="BI893" s="16"/>
      <c r="BJ893" s="16"/>
      <c r="BK893" s="16"/>
      <c r="BL893" s="16"/>
      <c r="BM893" s="16"/>
      <c r="BN893" s="16"/>
      <c r="BO893" s="16"/>
      <c r="BP893" s="16"/>
      <c r="BQ893" s="16"/>
      <c r="BR893" s="16"/>
      <c r="BS893" s="16"/>
      <c r="BT893" s="16"/>
      <c r="BU893" s="16"/>
      <c r="BV893" s="16"/>
      <c r="BW893" s="16"/>
      <c r="BX893" s="16"/>
      <c r="BY893" s="16"/>
      <c r="BZ893" s="16"/>
      <c r="CA893" s="16"/>
      <c r="CB893" s="16"/>
      <c r="CC893" s="16"/>
      <c r="CD893" s="16"/>
      <c r="CE893" s="16"/>
      <c r="CF893" s="16"/>
      <c r="CG893" s="16"/>
      <c r="CH893" s="16"/>
      <c r="CI893" s="16"/>
      <c r="CJ893" s="16"/>
      <c r="CK893" s="16"/>
      <c r="CL893" s="16"/>
      <c r="CM893" s="16"/>
      <c r="CN893" s="16"/>
      <c r="CO893" s="16"/>
      <c r="CP893" s="16"/>
      <c r="CQ893" s="16"/>
      <c r="CR893" s="16"/>
      <c r="CS893" s="16"/>
      <c r="CT893" s="16"/>
      <c r="CU893" s="16"/>
      <c r="CV893" s="16"/>
      <c r="CW893" s="16"/>
      <c r="CX893" s="16"/>
      <c r="CY893" s="16"/>
      <c r="CZ893" s="16"/>
      <c r="DA893" s="16"/>
      <c r="DB893" s="16"/>
      <c r="DC893" s="16"/>
      <c r="DD893" s="16"/>
      <c r="DE893" s="16"/>
      <c r="DF893" s="16"/>
      <c r="DG893" s="16"/>
      <c r="DH893" s="16"/>
      <c r="DI893" s="16"/>
      <c r="DJ893" s="16"/>
      <c r="DK893" s="16"/>
      <c r="DL893" s="16"/>
      <c r="DM893" s="16"/>
      <c r="DN893" s="16"/>
      <c r="DO893" s="16"/>
      <c r="DP893" s="16"/>
      <c r="DQ893" s="16"/>
      <c r="DR893" s="16"/>
      <c r="DS893" s="16"/>
      <c r="DT893" s="16"/>
      <c r="DU893" s="16"/>
      <c r="DV893" s="16"/>
      <c r="DW893" s="16"/>
      <c r="DX893" s="16"/>
      <c r="DY893" s="16"/>
    </row>
    <row r="894" spans="1:129" s="27" customFormat="1" ht="16.5" x14ac:dyDescent="0.25">
      <c r="A894" s="51"/>
      <c r="B894" s="59" t="s">
        <v>2309</v>
      </c>
      <c r="C894" s="53">
        <v>2018</v>
      </c>
      <c r="D894" s="60">
        <v>0.4</v>
      </c>
      <c r="E894" s="54">
        <v>38</v>
      </c>
      <c r="F894" s="55">
        <v>158</v>
      </c>
      <c r="G894" s="54">
        <v>52.897820000000003</v>
      </c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6"/>
      <c r="BE894" s="16"/>
      <c r="BF894" s="16"/>
      <c r="BG894" s="16"/>
      <c r="BH894" s="16"/>
      <c r="BI894" s="16"/>
      <c r="BJ894" s="16"/>
      <c r="BK894" s="16"/>
      <c r="BL894" s="16"/>
      <c r="BM894" s="16"/>
      <c r="BN894" s="16"/>
      <c r="BO894" s="16"/>
      <c r="BP894" s="16"/>
      <c r="BQ894" s="16"/>
      <c r="BR894" s="16"/>
      <c r="BS894" s="16"/>
      <c r="BT894" s="16"/>
      <c r="BU894" s="16"/>
      <c r="BV894" s="16"/>
      <c r="BW894" s="16"/>
      <c r="BX894" s="16"/>
      <c r="BY894" s="16"/>
      <c r="BZ894" s="16"/>
      <c r="CA894" s="16"/>
      <c r="CB894" s="16"/>
      <c r="CC894" s="16"/>
      <c r="CD894" s="16"/>
      <c r="CE894" s="16"/>
      <c r="CF894" s="16"/>
      <c r="CG894" s="16"/>
      <c r="CH894" s="16"/>
      <c r="CI894" s="16"/>
      <c r="CJ894" s="16"/>
      <c r="CK894" s="16"/>
      <c r="CL894" s="16"/>
      <c r="CM894" s="16"/>
      <c r="CN894" s="16"/>
      <c r="CO894" s="16"/>
      <c r="CP894" s="16"/>
      <c r="CQ894" s="16"/>
      <c r="CR894" s="16"/>
      <c r="CS894" s="16"/>
      <c r="CT894" s="16"/>
      <c r="CU894" s="16"/>
      <c r="CV894" s="16"/>
      <c r="CW894" s="16"/>
      <c r="CX894" s="16"/>
      <c r="CY894" s="16"/>
      <c r="CZ894" s="16"/>
      <c r="DA894" s="16"/>
      <c r="DB894" s="16"/>
      <c r="DC894" s="16"/>
      <c r="DD894" s="16"/>
      <c r="DE894" s="16"/>
      <c r="DF894" s="16"/>
      <c r="DG894" s="16"/>
      <c r="DH894" s="16"/>
      <c r="DI894" s="16"/>
      <c r="DJ894" s="16"/>
      <c r="DK894" s="16"/>
      <c r="DL894" s="16"/>
      <c r="DM894" s="16"/>
      <c r="DN894" s="16"/>
      <c r="DO894" s="16"/>
      <c r="DP894" s="16"/>
      <c r="DQ894" s="16"/>
      <c r="DR894" s="16"/>
      <c r="DS894" s="16"/>
      <c r="DT894" s="16"/>
      <c r="DU894" s="16"/>
      <c r="DV894" s="16"/>
      <c r="DW894" s="16"/>
      <c r="DX894" s="16"/>
      <c r="DY894" s="16"/>
    </row>
    <row r="895" spans="1:129" s="27" customFormat="1" ht="16.5" x14ac:dyDescent="0.25">
      <c r="A895" s="51"/>
      <c r="B895" s="59" t="s">
        <v>2310</v>
      </c>
      <c r="C895" s="53">
        <v>2018</v>
      </c>
      <c r="D895" s="60">
        <v>0.4</v>
      </c>
      <c r="E895" s="54">
        <v>31</v>
      </c>
      <c r="F895" s="55">
        <v>158</v>
      </c>
      <c r="G895" s="54">
        <v>90.82038</v>
      </c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6"/>
      <c r="BE895" s="16"/>
      <c r="BF895" s="16"/>
      <c r="BG895" s="16"/>
      <c r="BH895" s="16"/>
      <c r="BI895" s="16"/>
      <c r="BJ895" s="16"/>
      <c r="BK895" s="16"/>
      <c r="BL895" s="16"/>
      <c r="BM895" s="16"/>
      <c r="BN895" s="16"/>
      <c r="BO895" s="16"/>
      <c r="BP895" s="16"/>
      <c r="BQ895" s="16"/>
      <c r="BR895" s="16"/>
      <c r="BS895" s="16"/>
      <c r="BT895" s="16"/>
      <c r="BU895" s="16"/>
      <c r="BV895" s="16"/>
      <c r="BW895" s="16"/>
      <c r="BX895" s="16"/>
      <c r="BY895" s="16"/>
      <c r="BZ895" s="16"/>
      <c r="CA895" s="16"/>
      <c r="CB895" s="16"/>
      <c r="CC895" s="16"/>
      <c r="CD895" s="16"/>
      <c r="CE895" s="16"/>
      <c r="CF895" s="16"/>
      <c r="CG895" s="16"/>
      <c r="CH895" s="16"/>
      <c r="CI895" s="16"/>
      <c r="CJ895" s="16"/>
      <c r="CK895" s="16"/>
      <c r="CL895" s="16"/>
      <c r="CM895" s="16"/>
      <c r="CN895" s="16"/>
      <c r="CO895" s="16"/>
      <c r="CP895" s="16"/>
      <c r="CQ895" s="16"/>
      <c r="CR895" s="16"/>
      <c r="CS895" s="16"/>
      <c r="CT895" s="16"/>
      <c r="CU895" s="16"/>
      <c r="CV895" s="16"/>
      <c r="CW895" s="16"/>
      <c r="CX895" s="16"/>
      <c r="CY895" s="16"/>
      <c r="CZ895" s="16"/>
      <c r="DA895" s="16"/>
      <c r="DB895" s="16"/>
      <c r="DC895" s="16"/>
      <c r="DD895" s="16"/>
      <c r="DE895" s="16"/>
      <c r="DF895" s="16"/>
      <c r="DG895" s="16"/>
      <c r="DH895" s="16"/>
      <c r="DI895" s="16"/>
      <c r="DJ895" s="16"/>
      <c r="DK895" s="16"/>
      <c r="DL895" s="16"/>
      <c r="DM895" s="16"/>
      <c r="DN895" s="16"/>
      <c r="DO895" s="16"/>
      <c r="DP895" s="16"/>
      <c r="DQ895" s="16"/>
      <c r="DR895" s="16"/>
      <c r="DS895" s="16"/>
      <c r="DT895" s="16"/>
      <c r="DU895" s="16"/>
      <c r="DV895" s="16"/>
      <c r="DW895" s="16"/>
      <c r="DX895" s="16"/>
      <c r="DY895" s="16"/>
    </row>
    <row r="896" spans="1:129" s="27" customFormat="1" ht="16.5" x14ac:dyDescent="0.25">
      <c r="A896" s="51"/>
      <c r="B896" s="59" t="s">
        <v>2311</v>
      </c>
      <c r="C896" s="53">
        <v>2018</v>
      </c>
      <c r="D896" s="60">
        <v>10</v>
      </c>
      <c r="E896" s="54">
        <v>247</v>
      </c>
      <c r="F896" s="55">
        <v>5353</v>
      </c>
      <c r="G896" s="54">
        <v>458.17543000000001</v>
      </c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6"/>
      <c r="BE896" s="16"/>
      <c r="BF896" s="16"/>
      <c r="BG896" s="16"/>
      <c r="BH896" s="16"/>
      <c r="BI896" s="16"/>
      <c r="BJ896" s="16"/>
      <c r="BK896" s="16"/>
      <c r="BL896" s="16"/>
      <c r="BM896" s="16"/>
      <c r="BN896" s="16"/>
      <c r="BO896" s="16"/>
      <c r="BP896" s="16"/>
      <c r="BQ896" s="16"/>
      <c r="BR896" s="16"/>
      <c r="BS896" s="16"/>
      <c r="BT896" s="16"/>
      <c r="BU896" s="16"/>
      <c r="BV896" s="16"/>
      <c r="BW896" s="16"/>
      <c r="BX896" s="16"/>
      <c r="BY896" s="16"/>
      <c r="BZ896" s="16"/>
      <c r="CA896" s="16"/>
      <c r="CB896" s="16"/>
      <c r="CC896" s="16"/>
      <c r="CD896" s="16"/>
      <c r="CE896" s="16"/>
      <c r="CF896" s="16"/>
      <c r="CG896" s="16"/>
      <c r="CH896" s="16"/>
      <c r="CI896" s="16"/>
      <c r="CJ896" s="16"/>
      <c r="CK896" s="16"/>
      <c r="CL896" s="16"/>
      <c r="CM896" s="16"/>
      <c r="CN896" s="16"/>
      <c r="CO896" s="16"/>
      <c r="CP896" s="16"/>
      <c r="CQ896" s="16"/>
      <c r="CR896" s="16"/>
      <c r="CS896" s="16"/>
      <c r="CT896" s="16"/>
      <c r="CU896" s="16"/>
      <c r="CV896" s="16"/>
      <c r="CW896" s="16"/>
      <c r="CX896" s="16"/>
      <c r="CY896" s="16"/>
      <c r="CZ896" s="16"/>
      <c r="DA896" s="16"/>
      <c r="DB896" s="16"/>
      <c r="DC896" s="16"/>
      <c r="DD896" s="16"/>
      <c r="DE896" s="16"/>
      <c r="DF896" s="16"/>
      <c r="DG896" s="16"/>
      <c r="DH896" s="16"/>
      <c r="DI896" s="16"/>
      <c r="DJ896" s="16"/>
      <c r="DK896" s="16"/>
      <c r="DL896" s="16"/>
      <c r="DM896" s="16"/>
      <c r="DN896" s="16"/>
      <c r="DO896" s="16"/>
      <c r="DP896" s="16"/>
      <c r="DQ896" s="16"/>
      <c r="DR896" s="16"/>
      <c r="DS896" s="16"/>
      <c r="DT896" s="16"/>
      <c r="DU896" s="16"/>
      <c r="DV896" s="16"/>
      <c r="DW896" s="16"/>
      <c r="DX896" s="16"/>
      <c r="DY896" s="16"/>
    </row>
    <row r="897" spans="1:129" s="27" customFormat="1" ht="16.5" x14ac:dyDescent="0.25">
      <c r="A897" s="51"/>
      <c r="B897" s="59" t="s">
        <v>2312</v>
      </c>
      <c r="C897" s="53">
        <v>2018</v>
      </c>
      <c r="D897" s="60">
        <v>10</v>
      </c>
      <c r="E897" s="54">
        <v>1024</v>
      </c>
      <c r="F897" s="55">
        <v>5353</v>
      </c>
      <c r="G897" s="54">
        <v>1570.5053300000002</v>
      </c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  <c r="BN897" s="16"/>
      <c r="BO897" s="16"/>
      <c r="BP897" s="16"/>
      <c r="BQ897" s="16"/>
      <c r="BR897" s="16"/>
      <c r="BS897" s="16"/>
      <c r="BT897" s="16"/>
      <c r="BU897" s="16"/>
      <c r="BV897" s="16"/>
      <c r="BW897" s="16"/>
      <c r="BX897" s="16"/>
      <c r="BY897" s="16"/>
      <c r="BZ897" s="16"/>
      <c r="CA897" s="16"/>
      <c r="CB897" s="16"/>
      <c r="CC897" s="16"/>
      <c r="CD897" s="16"/>
      <c r="CE897" s="16"/>
      <c r="CF897" s="16"/>
      <c r="CG897" s="16"/>
      <c r="CH897" s="16"/>
      <c r="CI897" s="16"/>
      <c r="CJ897" s="16"/>
      <c r="CK897" s="16"/>
      <c r="CL897" s="16"/>
      <c r="CM897" s="16"/>
      <c r="CN897" s="16"/>
      <c r="CO897" s="16"/>
      <c r="CP897" s="16"/>
      <c r="CQ897" s="16"/>
      <c r="CR897" s="16"/>
      <c r="CS897" s="16"/>
      <c r="CT897" s="16"/>
      <c r="CU897" s="16"/>
      <c r="CV897" s="16"/>
      <c r="CW897" s="16"/>
      <c r="CX897" s="16"/>
      <c r="CY897" s="16"/>
      <c r="CZ897" s="16"/>
      <c r="DA897" s="16"/>
      <c r="DB897" s="16"/>
      <c r="DC897" s="16"/>
      <c r="DD897" s="16"/>
      <c r="DE897" s="16"/>
      <c r="DF897" s="16"/>
      <c r="DG897" s="16"/>
      <c r="DH897" s="16"/>
      <c r="DI897" s="16"/>
      <c r="DJ897" s="16"/>
      <c r="DK897" s="16"/>
      <c r="DL897" s="16"/>
      <c r="DM897" s="16"/>
      <c r="DN897" s="16"/>
      <c r="DO897" s="16"/>
      <c r="DP897" s="16"/>
      <c r="DQ897" s="16"/>
      <c r="DR897" s="16"/>
      <c r="DS897" s="16"/>
      <c r="DT897" s="16"/>
      <c r="DU897" s="16"/>
      <c r="DV897" s="16"/>
      <c r="DW897" s="16"/>
      <c r="DX897" s="16"/>
      <c r="DY897" s="16"/>
    </row>
    <row r="898" spans="1:129" s="27" customFormat="1" ht="16.5" x14ac:dyDescent="0.25">
      <c r="A898" s="51"/>
      <c r="B898" s="59" t="s">
        <v>2313</v>
      </c>
      <c r="C898" s="53">
        <v>2018</v>
      </c>
      <c r="D898" s="60">
        <v>0.4</v>
      </c>
      <c r="E898" s="54">
        <v>58</v>
      </c>
      <c r="F898" s="55">
        <v>158</v>
      </c>
      <c r="G898" s="54">
        <v>202.60389999999998</v>
      </c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  <c r="BC898" s="16"/>
      <c r="BD898" s="16"/>
      <c r="BE898" s="16"/>
      <c r="BF898" s="16"/>
      <c r="BG898" s="16"/>
      <c r="BH898" s="16"/>
      <c r="BI898" s="16"/>
      <c r="BJ898" s="16"/>
      <c r="BK898" s="16"/>
      <c r="BL898" s="16"/>
      <c r="BM898" s="16"/>
      <c r="BN898" s="16"/>
      <c r="BO898" s="16"/>
      <c r="BP898" s="16"/>
      <c r="BQ898" s="16"/>
      <c r="BR898" s="16"/>
      <c r="BS898" s="16"/>
      <c r="BT898" s="16"/>
      <c r="BU898" s="16"/>
      <c r="BV898" s="16"/>
      <c r="BW898" s="16"/>
      <c r="BX898" s="16"/>
      <c r="BY898" s="16"/>
      <c r="BZ898" s="16"/>
      <c r="CA898" s="16"/>
      <c r="CB898" s="16"/>
      <c r="CC898" s="16"/>
      <c r="CD898" s="16"/>
      <c r="CE898" s="16"/>
      <c r="CF898" s="16"/>
      <c r="CG898" s="16"/>
      <c r="CH898" s="16"/>
      <c r="CI898" s="16"/>
      <c r="CJ898" s="16"/>
      <c r="CK898" s="16"/>
      <c r="CL898" s="16"/>
      <c r="CM898" s="16"/>
      <c r="CN898" s="16"/>
      <c r="CO898" s="16"/>
      <c r="CP898" s="16"/>
      <c r="CQ898" s="16"/>
      <c r="CR898" s="16"/>
      <c r="CS898" s="16"/>
      <c r="CT898" s="16"/>
      <c r="CU898" s="16"/>
      <c r="CV898" s="16"/>
      <c r="CW898" s="16"/>
      <c r="CX898" s="16"/>
      <c r="CY898" s="16"/>
      <c r="CZ898" s="16"/>
      <c r="DA898" s="16"/>
      <c r="DB898" s="16"/>
      <c r="DC898" s="16"/>
      <c r="DD898" s="16"/>
      <c r="DE898" s="16"/>
      <c r="DF898" s="16"/>
      <c r="DG898" s="16"/>
      <c r="DH898" s="16"/>
      <c r="DI898" s="16"/>
      <c r="DJ898" s="16"/>
      <c r="DK898" s="16"/>
      <c r="DL898" s="16"/>
      <c r="DM898" s="16"/>
      <c r="DN898" s="16"/>
      <c r="DO898" s="16"/>
      <c r="DP898" s="16"/>
      <c r="DQ898" s="16"/>
      <c r="DR898" s="16"/>
      <c r="DS898" s="16"/>
      <c r="DT898" s="16"/>
      <c r="DU898" s="16"/>
      <c r="DV898" s="16"/>
      <c r="DW898" s="16"/>
      <c r="DX898" s="16"/>
      <c r="DY898" s="16"/>
    </row>
    <row r="899" spans="1:129" s="27" customFormat="1" ht="16.5" x14ac:dyDescent="0.25">
      <c r="A899" s="51"/>
      <c r="B899" s="59" t="s">
        <v>2314</v>
      </c>
      <c r="C899" s="53">
        <v>2018</v>
      </c>
      <c r="D899" s="60">
        <v>0.4</v>
      </c>
      <c r="E899" s="54">
        <v>21</v>
      </c>
      <c r="F899" s="55">
        <v>158</v>
      </c>
      <c r="G899" s="54">
        <v>122.39353999999999</v>
      </c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6"/>
      <c r="BE899" s="16"/>
      <c r="BF899" s="16"/>
      <c r="BG899" s="16"/>
      <c r="BH899" s="16"/>
      <c r="BI899" s="16"/>
      <c r="BJ899" s="16"/>
      <c r="BK899" s="16"/>
      <c r="BL899" s="16"/>
      <c r="BM899" s="16"/>
      <c r="BN899" s="16"/>
      <c r="BO899" s="16"/>
      <c r="BP899" s="16"/>
      <c r="BQ899" s="16"/>
      <c r="BR899" s="16"/>
      <c r="BS899" s="16"/>
      <c r="BT899" s="16"/>
      <c r="BU899" s="16"/>
      <c r="BV899" s="16"/>
      <c r="BW899" s="16"/>
      <c r="BX899" s="16"/>
      <c r="BY899" s="16"/>
      <c r="BZ899" s="16"/>
      <c r="CA899" s="16"/>
      <c r="CB899" s="16"/>
      <c r="CC899" s="16"/>
      <c r="CD899" s="16"/>
      <c r="CE899" s="16"/>
      <c r="CF899" s="16"/>
      <c r="CG899" s="16"/>
      <c r="CH899" s="16"/>
      <c r="CI899" s="16"/>
      <c r="CJ899" s="16"/>
      <c r="CK899" s="16"/>
      <c r="CL899" s="16"/>
      <c r="CM899" s="16"/>
      <c r="CN899" s="16"/>
      <c r="CO899" s="16"/>
      <c r="CP899" s="16"/>
      <c r="CQ899" s="16"/>
      <c r="CR899" s="16"/>
      <c r="CS899" s="16"/>
      <c r="CT899" s="16"/>
      <c r="CU899" s="16"/>
      <c r="CV899" s="16"/>
      <c r="CW899" s="16"/>
      <c r="CX899" s="16"/>
      <c r="CY899" s="16"/>
      <c r="CZ899" s="16"/>
      <c r="DA899" s="16"/>
      <c r="DB899" s="16"/>
      <c r="DC899" s="16"/>
      <c r="DD899" s="16"/>
      <c r="DE899" s="16"/>
      <c r="DF899" s="16"/>
      <c r="DG899" s="16"/>
      <c r="DH899" s="16"/>
      <c r="DI899" s="16"/>
      <c r="DJ899" s="16"/>
      <c r="DK899" s="16"/>
      <c r="DL899" s="16"/>
      <c r="DM899" s="16"/>
      <c r="DN899" s="16"/>
      <c r="DO899" s="16"/>
      <c r="DP899" s="16"/>
      <c r="DQ899" s="16"/>
      <c r="DR899" s="16"/>
      <c r="DS899" s="16"/>
      <c r="DT899" s="16"/>
      <c r="DU899" s="16"/>
      <c r="DV899" s="16"/>
      <c r="DW899" s="16"/>
      <c r="DX899" s="16"/>
      <c r="DY899" s="16"/>
    </row>
    <row r="900" spans="1:129" s="27" customFormat="1" ht="16.5" x14ac:dyDescent="0.25">
      <c r="A900" s="51"/>
      <c r="B900" s="59" t="s">
        <v>2315</v>
      </c>
      <c r="C900" s="53">
        <v>2018</v>
      </c>
      <c r="D900" s="60">
        <v>10</v>
      </c>
      <c r="E900" s="54">
        <v>111</v>
      </c>
      <c r="F900" s="55">
        <v>5353</v>
      </c>
      <c r="G900" s="54">
        <v>370.87295</v>
      </c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6"/>
      <c r="BE900" s="16"/>
      <c r="BF900" s="16"/>
      <c r="BG900" s="16"/>
      <c r="BH900" s="16"/>
      <c r="BI900" s="16"/>
      <c r="BJ900" s="16"/>
      <c r="BK900" s="16"/>
      <c r="BL900" s="16"/>
      <c r="BM900" s="16"/>
      <c r="BN900" s="16"/>
      <c r="BO900" s="16"/>
      <c r="BP900" s="16"/>
      <c r="BQ900" s="16"/>
      <c r="BR900" s="16"/>
      <c r="BS900" s="16"/>
      <c r="BT900" s="16"/>
      <c r="BU900" s="16"/>
      <c r="BV900" s="16"/>
      <c r="BW900" s="16"/>
      <c r="BX900" s="16"/>
      <c r="BY900" s="16"/>
      <c r="BZ900" s="16"/>
      <c r="CA900" s="16"/>
      <c r="CB900" s="16"/>
      <c r="CC900" s="16"/>
      <c r="CD900" s="16"/>
      <c r="CE900" s="16"/>
      <c r="CF900" s="16"/>
      <c r="CG900" s="16"/>
      <c r="CH900" s="16"/>
      <c r="CI900" s="16"/>
      <c r="CJ900" s="16"/>
      <c r="CK900" s="16"/>
      <c r="CL900" s="16"/>
      <c r="CM900" s="16"/>
      <c r="CN900" s="16"/>
      <c r="CO900" s="16"/>
      <c r="CP900" s="16"/>
      <c r="CQ900" s="16"/>
      <c r="CR900" s="16"/>
      <c r="CS900" s="16"/>
      <c r="CT900" s="16"/>
      <c r="CU900" s="16"/>
      <c r="CV900" s="16"/>
      <c r="CW900" s="16"/>
      <c r="CX900" s="16"/>
      <c r="CY900" s="16"/>
      <c r="CZ900" s="16"/>
      <c r="DA900" s="16"/>
      <c r="DB900" s="16"/>
      <c r="DC900" s="16"/>
      <c r="DD900" s="16"/>
      <c r="DE900" s="16"/>
      <c r="DF900" s="16"/>
      <c r="DG900" s="16"/>
      <c r="DH900" s="16"/>
      <c r="DI900" s="16"/>
      <c r="DJ900" s="16"/>
      <c r="DK900" s="16"/>
      <c r="DL900" s="16"/>
      <c r="DM900" s="16"/>
      <c r="DN900" s="16"/>
      <c r="DO900" s="16"/>
      <c r="DP900" s="16"/>
      <c r="DQ900" s="16"/>
      <c r="DR900" s="16"/>
      <c r="DS900" s="16"/>
      <c r="DT900" s="16"/>
      <c r="DU900" s="16"/>
      <c r="DV900" s="16"/>
      <c r="DW900" s="16"/>
      <c r="DX900" s="16"/>
      <c r="DY900" s="16"/>
    </row>
    <row r="901" spans="1:129" s="27" customFormat="1" ht="16.5" x14ac:dyDescent="0.25">
      <c r="A901" s="51"/>
      <c r="B901" s="59" t="s">
        <v>2316</v>
      </c>
      <c r="C901" s="53">
        <v>2018</v>
      </c>
      <c r="D901" s="60">
        <v>10</v>
      </c>
      <c r="E901" s="54">
        <v>41</v>
      </c>
      <c r="F901" s="55">
        <v>5353</v>
      </c>
      <c r="G901" s="54">
        <v>81.397490000000005</v>
      </c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  <c r="BF901" s="16"/>
      <c r="BG901" s="16"/>
      <c r="BH901" s="16"/>
      <c r="BI901" s="16"/>
      <c r="BJ901" s="16"/>
      <c r="BK901" s="16"/>
      <c r="BL901" s="16"/>
      <c r="BM901" s="16"/>
      <c r="BN901" s="16"/>
      <c r="BO901" s="16"/>
      <c r="BP901" s="16"/>
      <c r="BQ901" s="16"/>
      <c r="BR901" s="16"/>
      <c r="BS901" s="16"/>
      <c r="BT901" s="16"/>
      <c r="BU901" s="16"/>
      <c r="BV901" s="16"/>
      <c r="BW901" s="16"/>
      <c r="BX901" s="16"/>
      <c r="BY901" s="16"/>
      <c r="BZ901" s="16"/>
      <c r="CA901" s="16"/>
      <c r="CB901" s="16"/>
      <c r="CC901" s="16"/>
      <c r="CD901" s="16"/>
      <c r="CE901" s="16"/>
      <c r="CF901" s="16"/>
      <c r="CG901" s="16"/>
      <c r="CH901" s="16"/>
      <c r="CI901" s="16"/>
      <c r="CJ901" s="16"/>
      <c r="CK901" s="16"/>
      <c r="CL901" s="16"/>
      <c r="CM901" s="16"/>
      <c r="CN901" s="16"/>
      <c r="CO901" s="16"/>
      <c r="CP901" s="16"/>
      <c r="CQ901" s="16"/>
      <c r="CR901" s="16"/>
      <c r="CS901" s="16"/>
      <c r="CT901" s="16"/>
      <c r="CU901" s="16"/>
      <c r="CV901" s="16"/>
      <c r="CW901" s="16"/>
      <c r="CX901" s="16"/>
      <c r="CY901" s="16"/>
      <c r="CZ901" s="16"/>
      <c r="DA901" s="16"/>
      <c r="DB901" s="16"/>
      <c r="DC901" s="16"/>
      <c r="DD901" s="16"/>
      <c r="DE901" s="16"/>
      <c r="DF901" s="16"/>
      <c r="DG901" s="16"/>
      <c r="DH901" s="16"/>
      <c r="DI901" s="16"/>
      <c r="DJ901" s="16"/>
      <c r="DK901" s="16"/>
      <c r="DL901" s="16"/>
      <c r="DM901" s="16"/>
      <c r="DN901" s="16"/>
      <c r="DO901" s="16"/>
      <c r="DP901" s="16"/>
      <c r="DQ901" s="16"/>
      <c r="DR901" s="16"/>
      <c r="DS901" s="16"/>
      <c r="DT901" s="16"/>
      <c r="DU901" s="16"/>
      <c r="DV901" s="16"/>
      <c r="DW901" s="16"/>
      <c r="DX901" s="16"/>
      <c r="DY901" s="16"/>
    </row>
    <row r="902" spans="1:129" s="27" customFormat="1" ht="16.5" x14ac:dyDescent="0.25">
      <c r="A902" s="51"/>
      <c r="B902" s="59" t="s">
        <v>2317</v>
      </c>
      <c r="C902" s="53">
        <v>2018</v>
      </c>
      <c r="D902" s="60">
        <v>10</v>
      </c>
      <c r="E902" s="54">
        <v>5</v>
      </c>
      <c r="F902" s="55">
        <v>5353</v>
      </c>
      <c r="G902" s="54">
        <v>133.77113</v>
      </c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6"/>
      <c r="BE902" s="16"/>
      <c r="BF902" s="16"/>
      <c r="BG902" s="16"/>
      <c r="BH902" s="16"/>
      <c r="BI902" s="16"/>
      <c r="BJ902" s="16"/>
      <c r="BK902" s="16"/>
      <c r="BL902" s="16"/>
      <c r="BM902" s="16"/>
      <c r="BN902" s="16"/>
      <c r="BO902" s="16"/>
      <c r="BP902" s="16"/>
      <c r="BQ902" s="16"/>
      <c r="BR902" s="16"/>
      <c r="BS902" s="16"/>
      <c r="BT902" s="16"/>
      <c r="BU902" s="16"/>
      <c r="BV902" s="16"/>
      <c r="BW902" s="16"/>
      <c r="BX902" s="16"/>
      <c r="BY902" s="16"/>
      <c r="BZ902" s="16"/>
      <c r="CA902" s="16"/>
      <c r="CB902" s="16"/>
      <c r="CC902" s="16"/>
      <c r="CD902" s="16"/>
      <c r="CE902" s="16"/>
      <c r="CF902" s="16"/>
      <c r="CG902" s="16"/>
      <c r="CH902" s="16"/>
      <c r="CI902" s="16"/>
      <c r="CJ902" s="16"/>
      <c r="CK902" s="16"/>
      <c r="CL902" s="16"/>
      <c r="CM902" s="16"/>
      <c r="CN902" s="16"/>
      <c r="CO902" s="16"/>
      <c r="CP902" s="16"/>
      <c r="CQ902" s="16"/>
      <c r="CR902" s="16"/>
      <c r="CS902" s="16"/>
      <c r="CT902" s="16"/>
      <c r="CU902" s="16"/>
      <c r="CV902" s="16"/>
      <c r="CW902" s="16"/>
      <c r="CX902" s="16"/>
      <c r="CY902" s="16"/>
      <c r="CZ902" s="16"/>
      <c r="DA902" s="16"/>
      <c r="DB902" s="16"/>
      <c r="DC902" s="16"/>
      <c r="DD902" s="16"/>
      <c r="DE902" s="16"/>
      <c r="DF902" s="16"/>
      <c r="DG902" s="16"/>
      <c r="DH902" s="16"/>
      <c r="DI902" s="16"/>
      <c r="DJ902" s="16"/>
      <c r="DK902" s="16"/>
      <c r="DL902" s="16"/>
      <c r="DM902" s="16"/>
      <c r="DN902" s="16"/>
      <c r="DO902" s="16"/>
      <c r="DP902" s="16"/>
      <c r="DQ902" s="16"/>
      <c r="DR902" s="16"/>
      <c r="DS902" s="16"/>
      <c r="DT902" s="16"/>
      <c r="DU902" s="16"/>
      <c r="DV902" s="16"/>
      <c r="DW902" s="16"/>
      <c r="DX902" s="16"/>
      <c r="DY902" s="16"/>
    </row>
    <row r="903" spans="1:129" s="27" customFormat="1" ht="16.5" x14ac:dyDescent="0.25">
      <c r="A903" s="51"/>
      <c r="B903" s="59" t="s">
        <v>2318</v>
      </c>
      <c r="C903" s="53">
        <v>2018</v>
      </c>
      <c r="D903" s="60">
        <v>10</v>
      </c>
      <c r="E903" s="54">
        <v>327</v>
      </c>
      <c r="F903" s="55">
        <v>5353</v>
      </c>
      <c r="G903" s="54">
        <v>457.72859999999997</v>
      </c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6"/>
      <c r="BE903" s="16"/>
      <c r="BF903" s="16"/>
      <c r="BG903" s="16"/>
      <c r="BH903" s="16"/>
      <c r="BI903" s="16"/>
      <c r="BJ903" s="16"/>
      <c r="BK903" s="16"/>
      <c r="BL903" s="16"/>
      <c r="BM903" s="16"/>
      <c r="BN903" s="16"/>
      <c r="BO903" s="16"/>
      <c r="BP903" s="16"/>
      <c r="BQ903" s="16"/>
      <c r="BR903" s="16"/>
      <c r="BS903" s="16"/>
      <c r="BT903" s="16"/>
      <c r="BU903" s="16"/>
      <c r="BV903" s="16"/>
      <c r="BW903" s="16"/>
      <c r="BX903" s="16"/>
      <c r="BY903" s="16"/>
      <c r="BZ903" s="16"/>
      <c r="CA903" s="16"/>
      <c r="CB903" s="16"/>
      <c r="CC903" s="16"/>
      <c r="CD903" s="16"/>
      <c r="CE903" s="16"/>
      <c r="CF903" s="16"/>
      <c r="CG903" s="16"/>
      <c r="CH903" s="16"/>
      <c r="CI903" s="16"/>
      <c r="CJ903" s="16"/>
      <c r="CK903" s="16"/>
      <c r="CL903" s="16"/>
      <c r="CM903" s="16"/>
      <c r="CN903" s="16"/>
      <c r="CO903" s="16"/>
      <c r="CP903" s="16"/>
      <c r="CQ903" s="16"/>
      <c r="CR903" s="16"/>
      <c r="CS903" s="16"/>
      <c r="CT903" s="16"/>
      <c r="CU903" s="16"/>
      <c r="CV903" s="16"/>
      <c r="CW903" s="16"/>
      <c r="CX903" s="16"/>
      <c r="CY903" s="16"/>
      <c r="CZ903" s="16"/>
      <c r="DA903" s="16"/>
      <c r="DB903" s="16"/>
      <c r="DC903" s="16"/>
      <c r="DD903" s="16"/>
      <c r="DE903" s="16"/>
      <c r="DF903" s="16"/>
      <c r="DG903" s="16"/>
      <c r="DH903" s="16"/>
      <c r="DI903" s="16"/>
      <c r="DJ903" s="16"/>
      <c r="DK903" s="16"/>
      <c r="DL903" s="16"/>
      <c r="DM903" s="16"/>
      <c r="DN903" s="16"/>
      <c r="DO903" s="16"/>
      <c r="DP903" s="16"/>
      <c r="DQ903" s="16"/>
      <c r="DR903" s="16"/>
      <c r="DS903" s="16"/>
      <c r="DT903" s="16"/>
      <c r="DU903" s="16"/>
      <c r="DV903" s="16"/>
      <c r="DW903" s="16"/>
      <c r="DX903" s="16"/>
      <c r="DY903" s="16"/>
    </row>
    <row r="904" spans="1:129" s="27" customFormat="1" ht="16.5" x14ac:dyDescent="0.25">
      <c r="A904" s="51"/>
      <c r="B904" s="59" t="s">
        <v>2319</v>
      </c>
      <c r="C904" s="53">
        <v>2018</v>
      </c>
      <c r="D904" s="60">
        <v>10</v>
      </c>
      <c r="E904" s="54">
        <v>140</v>
      </c>
      <c r="F904" s="55">
        <v>5353</v>
      </c>
      <c r="G904" s="54">
        <v>179.86696000000001</v>
      </c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6"/>
      <c r="BG904" s="16"/>
      <c r="BH904" s="16"/>
      <c r="BI904" s="16"/>
      <c r="BJ904" s="16"/>
      <c r="BK904" s="16"/>
      <c r="BL904" s="16"/>
      <c r="BM904" s="16"/>
      <c r="BN904" s="16"/>
      <c r="BO904" s="16"/>
      <c r="BP904" s="16"/>
      <c r="BQ904" s="16"/>
      <c r="BR904" s="16"/>
      <c r="BS904" s="16"/>
      <c r="BT904" s="16"/>
      <c r="BU904" s="16"/>
      <c r="BV904" s="16"/>
      <c r="BW904" s="16"/>
      <c r="BX904" s="16"/>
      <c r="BY904" s="16"/>
      <c r="BZ904" s="16"/>
      <c r="CA904" s="16"/>
      <c r="CB904" s="16"/>
      <c r="CC904" s="16"/>
      <c r="CD904" s="16"/>
      <c r="CE904" s="16"/>
      <c r="CF904" s="16"/>
      <c r="CG904" s="16"/>
      <c r="CH904" s="16"/>
      <c r="CI904" s="16"/>
      <c r="CJ904" s="16"/>
      <c r="CK904" s="16"/>
      <c r="CL904" s="16"/>
      <c r="CM904" s="16"/>
      <c r="CN904" s="16"/>
      <c r="CO904" s="16"/>
      <c r="CP904" s="16"/>
      <c r="CQ904" s="16"/>
      <c r="CR904" s="16"/>
      <c r="CS904" s="16"/>
      <c r="CT904" s="16"/>
      <c r="CU904" s="16"/>
      <c r="CV904" s="16"/>
      <c r="CW904" s="16"/>
      <c r="CX904" s="16"/>
      <c r="CY904" s="16"/>
      <c r="CZ904" s="16"/>
      <c r="DA904" s="16"/>
      <c r="DB904" s="16"/>
      <c r="DC904" s="16"/>
      <c r="DD904" s="16"/>
      <c r="DE904" s="16"/>
      <c r="DF904" s="16"/>
      <c r="DG904" s="16"/>
      <c r="DH904" s="16"/>
      <c r="DI904" s="16"/>
      <c r="DJ904" s="16"/>
      <c r="DK904" s="16"/>
      <c r="DL904" s="16"/>
      <c r="DM904" s="16"/>
      <c r="DN904" s="16"/>
      <c r="DO904" s="16"/>
      <c r="DP904" s="16"/>
      <c r="DQ904" s="16"/>
      <c r="DR904" s="16"/>
      <c r="DS904" s="16"/>
      <c r="DT904" s="16"/>
      <c r="DU904" s="16"/>
      <c r="DV904" s="16"/>
      <c r="DW904" s="16"/>
      <c r="DX904" s="16"/>
      <c r="DY904" s="16"/>
    </row>
    <row r="905" spans="1:129" s="27" customFormat="1" ht="16.5" x14ac:dyDescent="0.25">
      <c r="A905" s="51"/>
      <c r="B905" s="59" t="s">
        <v>2320</v>
      </c>
      <c r="C905" s="53">
        <v>2018</v>
      </c>
      <c r="D905" s="60">
        <v>0.4</v>
      </c>
      <c r="E905" s="54">
        <v>88</v>
      </c>
      <c r="F905" s="55">
        <v>158</v>
      </c>
      <c r="G905" s="54">
        <v>153.3347</v>
      </c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6"/>
      <c r="BE905" s="16"/>
      <c r="BF905" s="16"/>
      <c r="BG905" s="16"/>
      <c r="BH905" s="16"/>
      <c r="BI905" s="16"/>
      <c r="BJ905" s="16"/>
      <c r="BK905" s="16"/>
      <c r="BL905" s="16"/>
      <c r="BM905" s="16"/>
      <c r="BN905" s="16"/>
      <c r="BO905" s="16"/>
      <c r="BP905" s="16"/>
      <c r="BQ905" s="16"/>
      <c r="BR905" s="16"/>
      <c r="BS905" s="16"/>
      <c r="BT905" s="16"/>
      <c r="BU905" s="16"/>
      <c r="BV905" s="16"/>
      <c r="BW905" s="16"/>
      <c r="BX905" s="16"/>
      <c r="BY905" s="16"/>
      <c r="BZ905" s="16"/>
      <c r="CA905" s="16"/>
      <c r="CB905" s="16"/>
      <c r="CC905" s="16"/>
      <c r="CD905" s="16"/>
      <c r="CE905" s="16"/>
      <c r="CF905" s="16"/>
      <c r="CG905" s="16"/>
      <c r="CH905" s="16"/>
      <c r="CI905" s="16"/>
      <c r="CJ905" s="16"/>
      <c r="CK905" s="16"/>
      <c r="CL905" s="16"/>
      <c r="CM905" s="16"/>
      <c r="CN905" s="16"/>
      <c r="CO905" s="16"/>
      <c r="CP905" s="16"/>
      <c r="CQ905" s="16"/>
      <c r="CR905" s="16"/>
      <c r="CS905" s="16"/>
      <c r="CT905" s="16"/>
      <c r="CU905" s="16"/>
      <c r="CV905" s="16"/>
      <c r="CW905" s="16"/>
      <c r="CX905" s="16"/>
      <c r="CY905" s="16"/>
      <c r="CZ905" s="16"/>
      <c r="DA905" s="16"/>
      <c r="DB905" s="16"/>
      <c r="DC905" s="16"/>
      <c r="DD905" s="16"/>
      <c r="DE905" s="16"/>
      <c r="DF905" s="16"/>
      <c r="DG905" s="16"/>
      <c r="DH905" s="16"/>
      <c r="DI905" s="16"/>
      <c r="DJ905" s="16"/>
      <c r="DK905" s="16"/>
      <c r="DL905" s="16"/>
      <c r="DM905" s="16"/>
      <c r="DN905" s="16"/>
      <c r="DO905" s="16"/>
      <c r="DP905" s="16"/>
      <c r="DQ905" s="16"/>
      <c r="DR905" s="16"/>
      <c r="DS905" s="16"/>
      <c r="DT905" s="16"/>
      <c r="DU905" s="16"/>
      <c r="DV905" s="16"/>
      <c r="DW905" s="16"/>
      <c r="DX905" s="16"/>
      <c r="DY905" s="16"/>
    </row>
    <row r="906" spans="1:129" s="27" customFormat="1" ht="16.5" x14ac:dyDescent="0.25">
      <c r="A906" s="51"/>
      <c r="B906" s="59" t="s">
        <v>520</v>
      </c>
      <c r="C906" s="53">
        <v>2018</v>
      </c>
      <c r="D906" s="60">
        <v>0.4</v>
      </c>
      <c r="E906" s="54">
        <v>24</v>
      </c>
      <c r="F906" s="55">
        <v>158</v>
      </c>
      <c r="G906" s="54">
        <v>54.221220000000002</v>
      </c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6"/>
      <c r="BE906" s="16"/>
      <c r="BF906" s="16"/>
      <c r="BG906" s="16"/>
      <c r="BH906" s="16"/>
      <c r="BI906" s="16"/>
      <c r="BJ906" s="16"/>
      <c r="BK906" s="16"/>
      <c r="BL906" s="16"/>
      <c r="BM906" s="16"/>
      <c r="BN906" s="16"/>
      <c r="BO906" s="16"/>
      <c r="BP906" s="16"/>
      <c r="BQ906" s="16"/>
      <c r="BR906" s="16"/>
      <c r="BS906" s="16"/>
      <c r="BT906" s="16"/>
      <c r="BU906" s="16"/>
      <c r="BV906" s="16"/>
      <c r="BW906" s="16"/>
      <c r="BX906" s="16"/>
      <c r="BY906" s="16"/>
      <c r="BZ906" s="16"/>
      <c r="CA906" s="16"/>
      <c r="CB906" s="16"/>
      <c r="CC906" s="16"/>
      <c r="CD906" s="16"/>
      <c r="CE906" s="16"/>
      <c r="CF906" s="16"/>
      <c r="CG906" s="16"/>
      <c r="CH906" s="16"/>
      <c r="CI906" s="16"/>
      <c r="CJ906" s="16"/>
      <c r="CK906" s="16"/>
      <c r="CL906" s="16"/>
      <c r="CM906" s="16"/>
      <c r="CN906" s="16"/>
      <c r="CO906" s="16"/>
      <c r="CP906" s="16"/>
      <c r="CQ906" s="16"/>
      <c r="CR906" s="16"/>
      <c r="CS906" s="16"/>
      <c r="CT906" s="16"/>
      <c r="CU906" s="16"/>
      <c r="CV906" s="16"/>
      <c r="CW906" s="16"/>
      <c r="CX906" s="16"/>
      <c r="CY906" s="16"/>
      <c r="CZ906" s="16"/>
      <c r="DA906" s="16"/>
      <c r="DB906" s="16"/>
      <c r="DC906" s="16"/>
      <c r="DD906" s="16"/>
      <c r="DE906" s="16"/>
      <c r="DF906" s="16"/>
      <c r="DG906" s="16"/>
      <c r="DH906" s="16"/>
      <c r="DI906" s="16"/>
      <c r="DJ906" s="16"/>
      <c r="DK906" s="16"/>
      <c r="DL906" s="16"/>
      <c r="DM906" s="16"/>
      <c r="DN906" s="16"/>
      <c r="DO906" s="16"/>
      <c r="DP906" s="16"/>
      <c r="DQ906" s="16"/>
      <c r="DR906" s="16"/>
      <c r="DS906" s="16"/>
      <c r="DT906" s="16"/>
      <c r="DU906" s="16"/>
      <c r="DV906" s="16"/>
      <c r="DW906" s="16"/>
      <c r="DX906" s="16"/>
      <c r="DY906" s="16"/>
    </row>
    <row r="907" spans="1:129" s="27" customFormat="1" ht="16.5" x14ac:dyDescent="0.25">
      <c r="A907" s="51"/>
      <c r="B907" s="59" t="s">
        <v>2321</v>
      </c>
      <c r="C907" s="53">
        <v>2018</v>
      </c>
      <c r="D907" s="60">
        <v>0.4</v>
      </c>
      <c r="E907" s="54">
        <v>405</v>
      </c>
      <c r="F907" s="55">
        <v>158</v>
      </c>
      <c r="G907" s="54">
        <v>571.22847000000002</v>
      </c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6"/>
      <c r="BE907" s="16"/>
      <c r="BF907" s="16"/>
      <c r="BG907" s="16"/>
      <c r="BH907" s="16"/>
      <c r="BI907" s="16"/>
      <c r="BJ907" s="16"/>
      <c r="BK907" s="16"/>
      <c r="BL907" s="16"/>
      <c r="BM907" s="16"/>
      <c r="BN907" s="16"/>
      <c r="BO907" s="16"/>
      <c r="BP907" s="16"/>
      <c r="BQ907" s="16"/>
      <c r="BR907" s="16"/>
      <c r="BS907" s="16"/>
      <c r="BT907" s="16"/>
      <c r="BU907" s="16"/>
      <c r="BV907" s="16"/>
      <c r="BW907" s="16"/>
      <c r="BX907" s="16"/>
      <c r="BY907" s="16"/>
      <c r="BZ907" s="16"/>
      <c r="CA907" s="16"/>
      <c r="CB907" s="16"/>
      <c r="CC907" s="16"/>
      <c r="CD907" s="16"/>
      <c r="CE907" s="16"/>
      <c r="CF907" s="16"/>
      <c r="CG907" s="16"/>
      <c r="CH907" s="16"/>
      <c r="CI907" s="16"/>
      <c r="CJ907" s="16"/>
      <c r="CK907" s="16"/>
      <c r="CL907" s="16"/>
      <c r="CM907" s="16"/>
      <c r="CN907" s="16"/>
      <c r="CO907" s="16"/>
      <c r="CP907" s="16"/>
      <c r="CQ907" s="16"/>
      <c r="CR907" s="16"/>
      <c r="CS907" s="16"/>
      <c r="CT907" s="16"/>
      <c r="CU907" s="16"/>
      <c r="CV907" s="16"/>
      <c r="CW907" s="16"/>
      <c r="CX907" s="16"/>
      <c r="CY907" s="16"/>
      <c r="CZ907" s="16"/>
      <c r="DA907" s="16"/>
      <c r="DB907" s="16"/>
      <c r="DC907" s="16"/>
      <c r="DD907" s="16"/>
      <c r="DE907" s="16"/>
      <c r="DF907" s="16"/>
      <c r="DG907" s="16"/>
      <c r="DH907" s="16"/>
      <c r="DI907" s="16"/>
      <c r="DJ907" s="16"/>
      <c r="DK907" s="16"/>
      <c r="DL907" s="16"/>
      <c r="DM907" s="16"/>
      <c r="DN907" s="16"/>
      <c r="DO907" s="16"/>
      <c r="DP907" s="16"/>
      <c r="DQ907" s="16"/>
      <c r="DR907" s="16"/>
      <c r="DS907" s="16"/>
      <c r="DT907" s="16"/>
      <c r="DU907" s="16"/>
      <c r="DV907" s="16"/>
      <c r="DW907" s="16"/>
      <c r="DX907" s="16"/>
      <c r="DY907" s="16"/>
    </row>
    <row r="908" spans="1:129" s="27" customFormat="1" ht="16.5" x14ac:dyDescent="0.25">
      <c r="A908" s="51"/>
      <c r="B908" s="59" t="s">
        <v>2322</v>
      </c>
      <c r="C908" s="53">
        <v>2018</v>
      </c>
      <c r="D908" s="60">
        <v>0.4</v>
      </c>
      <c r="E908" s="54">
        <v>13</v>
      </c>
      <c r="F908" s="55">
        <v>158</v>
      </c>
      <c r="G908" s="54">
        <v>25.410730000000001</v>
      </c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6"/>
      <c r="BE908" s="16"/>
      <c r="BF908" s="16"/>
      <c r="BG908" s="16"/>
      <c r="BH908" s="16"/>
      <c r="BI908" s="16"/>
      <c r="BJ908" s="16"/>
      <c r="BK908" s="16"/>
      <c r="BL908" s="16"/>
      <c r="BM908" s="16"/>
      <c r="BN908" s="16"/>
      <c r="BO908" s="16"/>
      <c r="BP908" s="16"/>
      <c r="BQ908" s="16"/>
      <c r="BR908" s="16"/>
      <c r="BS908" s="16"/>
      <c r="BT908" s="16"/>
      <c r="BU908" s="16"/>
      <c r="BV908" s="16"/>
      <c r="BW908" s="16"/>
      <c r="BX908" s="16"/>
      <c r="BY908" s="16"/>
      <c r="BZ908" s="16"/>
      <c r="CA908" s="16"/>
      <c r="CB908" s="16"/>
      <c r="CC908" s="16"/>
      <c r="CD908" s="16"/>
      <c r="CE908" s="16"/>
      <c r="CF908" s="16"/>
      <c r="CG908" s="16"/>
      <c r="CH908" s="16"/>
      <c r="CI908" s="16"/>
      <c r="CJ908" s="16"/>
      <c r="CK908" s="16"/>
      <c r="CL908" s="16"/>
      <c r="CM908" s="16"/>
      <c r="CN908" s="16"/>
      <c r="CO908" s="16"/>
      <c r="CP908" s="16"/>
      <c r="CQ908" s="16"/>
      <c r="CR908" s="16"/>
      <c r="CS908" s="16"/>
      <c r="CT908" s="16"/>
      <c r="CU908" s="16"/>
      <c r="CV908" s="16"/>
      <c r="CW908" s="16"/>
      <c r="CX908" s="16"/>
      <c r="CY908" s="16"/>
      <c r="CZ908" s="16"/>
      <c r="DA908" s="16"/>
      <c r="DB908" s="16"/>
      <c r="DC908" s="16"/>
      <c r="DD908" s="16"/>
      <c r="DE908" s="16"/>
      <c r="DF908" s="16"/>
      <c r="DG908" s="16"/>
      <c r="DH908" s="16"/>
      <c r="DI908" s="16"/>
      <c r="DJ908" s="16"/>
      <c r="DK908" s="16"/>
      <c r="DL908" s="16"/>
      <c r="DM908" s="16"/>
      <c r="DN908" s="16"/>
      <c r="DO908" s="16"/>
      <c r="DP908" s="16"/>
      <c r="DQ908" s="16"/>
      <c r="DR908" s="16"/>
      <c r="DS908" s="16"/>
      <c r="DT908" s="16"/>
      <c r="DU908" s="16"/>
      <c r="DV908" s="16"/>
      <c r="DW908" s="16"/>
      <c r="DX908" s="16"/>
      <c r="DY908" s="16"/>
    </row>
    <row r="909" spans="1:129" s="27" customFormat="1" ht="16.5" x14ac:dyDescent="0.25">
      <c r="A909" s="51"/>
      <c r="B909" s="59" t="s">
        <v>2323</v>
      </c>
      <c r="C909" s="53">
        <v>2018</v>
      </c>
      <c r="D909" s="60">
        <v>0.4</v>
      </c>
      <c r="E909" s="54">
        <v>25</v>
      </c>
      <c r="F909" s="55">
        <v>158</v>
      </c>
      <c r="G909" s="54">
        <v>30.88485</v>
      </c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6"/>
      <c r="BE909" s="16"/>
      <c r="BF909" s="16"/>
      <c r="BG909" s="16"/>
      <c r="BH909" s="16"/>
      <c r="BI909" s="16"/>
      <c r="BJ909" s="16"/>
      <c r="BK909" s="16"/>
      <c r="BL909" s="16"/>
      <c r="BM909" s="16"/>
      <c r="BN909" s="16"/>
      <c r="BO909" s="16"/>
      <c r="BP909" s="16"/>
      <c r="BQ909" s="16"/>
      <c r="BR909" s="16"/>
      <c r="BS909" s="16"/>
      <c r="BT909" s="16"/>
      <c r="BU909" s="16"/>
      <c r="BV909" s="16"/>
      <c r="BW909" s="16"/>
      <c r="BX909" s="16"/>
      <c r="BY909" s="16"/>
      <c r="BZ909" s="16"/>
      <c r="CA909" s="16"/>
      <c r="CB909" s="16"/>
      <c r="CC909" s="16"/>
      <c r="CD909" s="16"/>
      <c r="CE909" s="16"/>
      <c r="CF909" s="16"/>
      <c r="CG909" s="16"/>
      <c r="CH909" s="16"/>
      <c r="CI909" s="16"/>
      <c r="CJ909" s="16"/>
      <c r="CK909" s="16"/>
      <c r="CL909" s="16"/>
      <c r="CM909" s="16"/>
      <c r="CN909" s="16"/>
      <c r="CO909" s="16"/>
      <c r="CP909" s="16"/>
      <c r="CQ909" s="16"/>
      <c r="CR909" s="16"/>
      <c r="CS909" s="16"/>
      <c r="CT909" s="16"/>
      <c r="CU909" s="16"/>
      <c r="CV909" s="16"/>
      <c r="CW909" s="16"/>
      <c r="CX909" s="16"/>
      <c r="CY909" s="16"/>
      <c r="CZ909" s="16"/>
      <c r="DA909" s="16"/>
      <c r="DB909" s="16"/>
      <c r="DC909" s="16"/>
      <c r="DD909" s="16"/>
      <c r="DE909" s="16"/>
      <c r="DF909" s="16"/>
      <c r="DG909" s="16"/>
      <c r="DH909" s="16"/>
      <c r="DI909" s="16"/>
      <c r="DJ909" s="16"/>
      <c r="DK909" s="16"/>
      <c r="DL909" s="16"/>
      <c r="DM909" s="16"/>
      <c r="DN909" s="16"/>
      <c r="DO909" s="16"/>
      <c r="DP909" s="16"/>
      <c r="DQ909" s="16"/>
      <c r="DR909" s="16"/>
      <c r="DS909" s="16"/>
      <c r="DT909" s="16"/>
      <c r="DU909" s="16"/>
      <c r="DV909" s="16"/>
      <c r="DW909" s="16"/>
      <c r="DX909" s="16"/>
      <c r="DY909" s="16"/>
    </row>
    <row r="910" spans="1:129" s="27" customFormat="1" ht="16.5" x14ac:dyDescent="0.25">
      <c r="A910" s="51"/>
      <c r="B910" s="59" t="s">
        <v>2324</v>
      </c>
      <c r="C910" s="53">
        <v>2018</v>
      </c>
      <c r="D910" s="60">
        <v>0.4</v>
      </c>
      <c r="E910" s="54">
        <v>39</v>
      </c>
      <c r="F910" s="55">
        <v>158</v>
      </c>
      <c r="G910" s="54">
        <v>47.314970000000002</v>
      </c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6"/>
      <c r="BE910" s="16"/>
      <c r="BF910" s="16"/>
      <c r="BG910" s="16"/>
      <c r="BH910" s="16"/>
      <c r="BI910" s="16"/>
      <c r="BJ910" s="16"/>
      <c r="BK910" s="16"/>
      <c r="BL910" s="16"/>
      <c r="BM910" s="16"/>
      <c r="BN910" s="16"/>
      <c r="BO910" s="16"/>
      <c r="BP910" s="16"/>
      <c r="BQ910" s="16"/>
      <c r="BR910" s="16"/>
      <c r="BS910" s="16"/>
      <c r="BT910" s="16"/>
      <c r="BU910" s="16"/>
      <c r="BV910" s="16"/>
      <c r="BW910" s="16"/>
      <c r="BX910" s="16"/>
      <c r="BY910" s="16"/>
      <c r="BZ910" s="16"/>
      <c r="CA910" s="16"/>
      <c r="CB910" s="16"/>
      <c r="CC910" s="16"/>
      <c r="CD910" s="16"/>
      <c r="CE910" s="16"/>
      <c r="CF910" s="16"/>
      <c r="CG910" s="16"/>
      <c r="CH910" s="16"/>
      <c r="CI910" s="16"/>
      <c r="CJ910" s="16"/>
      <c r="CK910" s="16"/>
      <c r="CL910" s="16"/>
      <c r="CM910" s="16"/>
      <c r="CN910" s="16"/>
      <c r="CO910" s="16"/>
      <c r="CP910" s="16"/>
      <c r="CQ910" s="16"/>
      <c r="CR910" s="16"/>
      <c r="CS910" s="16"/>
      <c r="CT910" s="16"/>
      <c r="CU910" s="16"/>
      <c r="CV910" s="16"/>
      <c r="CW910" s="16"/>
      <c r="CX910" s="16"/>
      <c r="CY910" s="16"/>
      <c r="CZ910" s="16"/>
      <c r="DA910" s="16"/>
      <c r="DB910" s="16"/>
      <c r="DC910" s="16"/>
      <c r="DD910" s="16"/>
      <c r="DE910" s="16"/>
      <c r="DF910" s="16"/>
      <c r="DG910" s="16"/>
      <c r="DH910" s="16"/>
      <c r="DI910" s="16"/>
      <c r="DJ910" s="16"/>
      <c r="DK910" s="16"/>
      <c r="DL910" s="16"/>
      <c r="DM910" s="16"/>
      <c r="DN910" s="16"/>
      <c r="DO910" s="16"/>
      <c r="DP910" s="16"/>
      <c r="DQ910" s="16"/>
      <c r="DR910" s="16"/>
      <c r="DS910" s="16"/>
      <c r="DT910" s="16"/>
      <c r="DU910" s="16"/>
      <c r="DV910" s="16"/>
      <c r="DW910" s="16"/>
      <c r="DX910" s="16"/>
      <c r="DY910" s="16"/>
    </row>
    <row r="911" spans="1:129" s="27" customFormat="1" ht="16.5" x14ac:dyDescent="0.25">
      <c r="A911" s="51"/>
      <c r="B911" s="59" t="s">
        <v>2325</v>
      </c>
      <c r="C911" s="53">
        <v>2018</v>
      </c>
      <c r="D911" s="60">
        <v>10</v>
      </c>
      <c r="E911" s="54">
        <v>38</v>
      </c>
      <c r="F911" s="55">
        <v>5353</v>
      </c>
      <c r="G911" s="54">
        <v>202.67991000000001</v>
      </c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6"/>
      <c r="BE911" s="16"/>
      <c r="BF911" s="16"/>
      <c r="BG911" s="16"/>
      <c r="BH911" s="16"/>
      <c r="BI911" s="16"/>
      <c r="BJ911" s="16"/>
      <c r="BK911" s="16"/>
      <c r="BL911" s="16"/>
      <c r="BM911" s="16"/>
      <c r="BN911" s="16"/>
      <c r="BO911" s="16"/>
      <c r="BP911" s="16"/>
      <c r="BQ911" s="16"/>
      <c r="BR911" s="16"/>
      <c r="BS911" s="16"/>
      <c r="BT911" s="16"/>
      <c r="BU911" s="16"/>
      <c r="BV911" s="16"/>
      <c r="BW911" s="16"/>
      <c r="BX911" s="16"/>
      <c r="BY911" s="16"/>
      <c r="BZ911" s="16"/>
      <c r="CA911" s="16"/>
      <c r="CB911" s="16"/>
      <c r="CC911" s="16"/>
      <c r="CD911" s="16"/>
      <c r="CE911" s="16"/>
      <c r="CF911" s="16"/>
      <c r="CG911" s="16"/>
      <c r="CH911" s="16"/>
      <c r="CI911" s="16"/>
      <c r="CJ911" s="16"/>
      <c r="CK911" s="16"/>
      <c r="CL911" s="16"/>
      <c r="CM911" s="16"/>
      <c r="CN911" s="16"/>
      <c r="CO911" s="16"/>
      <c r="CP911" s="16"/>
      <c r="CQ911" s="16"/>
      <c r="CR911" s="16"/>
      <c r="CS911" s="16"/>
      <c r="CT911" s="16"/>
      <c r="CU911" s="16"/>
      <c r="CV911" s="16"/>
      <c r="CW911" s="16"/>
      <c r="CX911" s="16"/>
      <c r="CY911" s="16"/>
      <c r="CZ911" s="16"/>
      <c r="DA911" s="16"/>
      <c r="DB911" s="16"/>
      <c r="DC911" s="16"/>
      <c r="DD911" s="16"/>
      <c r="DE911" s="16"/>
      <c r="DF911" s="16"/>
      <c r="DG911" s="16"/>
      <c r="DH911" s="16"/>
      <c r="DI911" s="16"/>
      <c r="DJ911" s="16"/>
      <c r="DK911" s="16"/>
      <c r="DL911" s="16"/>
      <c r="DM911" s="16"/>
      <c r="DN911" s="16"/>
      <c r="DO911" s="16"/>
      <c r="DP911" s="16"/>
      <c r="DQ911" s="16"/>
      <c r="DR911" s="16"/>
      <c r="DS911" s="16"/>
      <c r="DT911" s="16"/>
      <c r="DU911" s="16"/>
      <c r="DV911" s="16"/>
      <c r="DW911" s="16"/>
      <c r="DX911" s="16"/>
      <c r="DY911" s="16"/>
    </row>
    <row r="912" spans="1:129" s="27" customFormat="1" ht="16.5" x14ac:dyDescent="0.25">
      <c r="A912" s="51"/>
      <c r="B912" s="59" t="s">
        <v>2326</v>
      </c>
      <c r="C912" s="53">
        <v>2018</v>
      </c>
      <c r="D912" s="60">
        <v>0.4</v>
      </c>
      <c r="E912" s="54">
        <v>84</v>
      </c>
      <c r="F912" s="55">
        <v>158</v>
      </c>
      <c r="G912" s="54">
        <v>207.38423999999998</v>
      </c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6"/>
      <c r="BE912" s="16"/>
      <c r="BF912" s="16"/>
      <c r="BG912" s="16"/>
      <c r="BH912" s="16"/>
      <c r="BI912" s="16"/>
      <c r="BJ912" s="16"/>
      <c r="BK912" s="16"/>
      <c r="BL912" s="16"/>
      <c r="BM912" s="16"/>
      <c r="BN912" s="16"/>
      <c r="BO912" s="16"/>
      <c r="BP912" s="16"/>
      <c r="BQ912" s="16"/>
      <c r="BR912" s="16"/>
      <c r="BS912" s="16"/>
      <c r="BT912" s="16"/>
      <c r="BU912" s="16"/>
      <c r="BV912" s="16"/>
      <c r="BW912" s="16"/>
      <c r="BX912" s="16"/>
      <c r="BY912" s="16"/>
      <c r="BZ912" s="16"/>
      <c r="CA912" s="16"/>
      <c r="CB912" s="16"/>
      <c r="CC912" s="16"/>
      <c r="CD912" s="16"/>
      <c r="CE912" s="16"/>
      <c r="CF912" s="16"/>
      <c r="CG912" s="16"/>
      <c r="CH912" s="16"/>
      <c r="CI912" s="16"/>
      <c r="CJ912" s="16"/>
      <c r="CK912" s="16"/>
      <c r="CL912" s="16"/>
      <c r="CM912" s="16"/>
      <c r="CN912" s="16"/>
      <c r="CO912" s="16"/>
      <c r="CP912" s="16"/>
      <c r="CQ912" s="16"/>
      <c r="CR912" s="16"/>
      <c r="CS912" s="16"/>
      <c r="CT912" s="16"/>
      <c r="CU912" s="16"/>
      <c r="CV912" s="16"/>
      <c r="CW912" s="16"/>
      <c r="CX912" s="16"/>
      <c r="CY912" s="16"/>
      <c r="CZ912" s="16"/>
      <c r="DA912" s="16"/>
      <c r="DB912" s="16"/>
      <c r="DC912" s="16"/>
      <c r="DD912" s="16"/>
      <c r="DE912" s="16"/>
      <c r="DF912" s="16"/>
      <c r="DG912" s="16"/>
      <c r="DH912" s="16"/>
      <c r="DI912" s="16"/>
      <c r="DJ912" s="16"/>
      <c r="DK912" s="16"/>
      <c r="DL912" s="16"/>
      <c r="DM912" s="16"/>
      <c r="DN912" s="16"/>
      <c r="DO912" s="16"/>
      <c r="DP912" s="16"/>
      <c r="DQ912" s="16"/>
      <c r="DR912" s="16"/>
      <c r="DS912" s="16"/>
      <c r="DT912" s="16"/>
      <c r="DU912" s="16"/>
      <c r="DV912" s="16"/>
      <c r="DW912" s="16"/>
      <c r="DX912" s="16"/>
      <c r="DY912" s="16"/>
    </row>
    <row r="913" spans="1:129" s="27" customFormat="1" ht="16.5" x14ac:dyDescent="0.25">
      <c r="A913" s="51"/>
      <c r="B913" s="59" t="s">
        <v>2327</v>
      </c>
      <c r="C913" s="53">
        <v>2018</v>
      </c>
      <c r="D913" s="60">
        <v>0.4</v>
      </c>
      <c r="E913" s="54">
        <v>66</v>
      </c>
      <c r="F913" s="55">
        <v>158</v>
      </c>
      <c r="G913" s="54">
        <v>116.05061000000001</v>
      </c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6"/>
      <c r="BE913" s="16"/>
      <c r="BF913" s="16"/>
      <c r="BG913" s="16"/>
      <c r="BH913" s="16"/>
      <c r="BI913" s="16"/>
      <c r="BJ913" s="16"/>
      <c r="BK913" s="16"/>
      <c r="BL913" s="16"/>
      <c r="BM913" s="16"/>
      <c r="BN913" s="16"/>
      <c r="BO913" s="16"/>
      <c r="BP913" s="16"/>
      <c r="BQ913" s="16"/>
      <c r="BR913" s="16"/>
      <c r="BS913" s="16"/>
      <c r="BT913" s="16"/>
      <c r="BU913" s="16"/>
      <c r="BV913" s="16"/>
      <c r="BW913" s="16"/>
      <c r="BX913" s="16"/>
      <c r="BY913" s="16"/>
      <c r="BZ913" s="16"/>
      <c r="CA913" s="16"/>
      <c r="CB913" s="16"/>
      <c r="CC913" s="16"/>
      <c r="CD913" s="16"/>
      <c r="CE913" s="16"/>
      <c r="CF913" s="16"/>
      <c r="CG913" s="16"/>
      <c r="CH913" s="16"/>
      <c r="CI913" s="16"/>
      <c r="CJ913" s="16"/>
      <c r="CK913" s="16"/>
      <c r="CL913" s="16"/>
      <c r="CM913" s="16"/>
      <c r="CN913" s="16"/>
      <c r="CO913" s="16"/>
      <c r="CP913" s="16"/>
      <c r="CQ913" s="16"/>
      <c r="CR913" s="16"/>
      <c r="CS913" s="16"/>
      <c r="CT913" s="16"/>
      <c r="CU913" s="16"/>
      <c r="CV913" s="16"/>
      <c r="CW913" s="16"/>
      <c r="CX913" s="16"/>
      <c r="CY913" s="16"/>
      <c r="CZ913" s="16"/>
      <c r="DA913" s="16"/>
      <c r="DB913" s="16"/>
      <c r="DC913" s="16"/>
      <c r="DD913" s="16"/>
      <c r="DE913" s="16"/>
      <c r="DF913" s="16"/>
      <c r="DG913" s="16"/>
      <c r="DH913" s="16"/>
      <c r="DI913" s="16"/>
      <c r="DJ913" s="16"/>
      <c r="DK913" s="16"/>
      <c r="DL913" s="16"/>
      <c r="DM913" s="16"/>
      <c r="DN913" s="16"/>
      <c r="DO913" s="16"/>
      <c r="DP913" s="16"/>
      <c r="DQ913" s="16"/>
      <c r="DR913" s="16"/>
      <c r="DS913" s="16"/>
      <c r="DT913" s="16"/>
      <c r="DU913" s="16"/>
      <c r="DV913" s="16"/>
      <c r="DW913" s="16"/>
      <c r="DX913" s="16"/>
      <c r="DY913" s="16"/>
    </row>
    <row r="914" spans="1:129" s="27" customFormat="1" ht="16.5" x14ac:dyDescent="0.25">
      <c r="A914" s="51"/>
      <c r="B914" s="59" t="s">
        <v>2328</v>
      </c>
      <c r="C914" s="53">
        <v>2018</v>
      </c>
      <c r="D914" s="60">
        <v>10</v>
      </c>
      <c r="E914" s="54">
        <v>5</v>
      </c>
      <c r="F914" s="55">
        <v>5353</v>
      </c>
      <c r="G914" s="54">
        <v>140.89677000000003</v>
      </c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6"/>
      <c r="BE914" s="16"/>
      <c r="BF914" s="16"/>
      <c r="BG914" s="16"/>
      <c r="BH914" s="16"/>
      <c r="BI914" s="16"/>
      <c r="BJ914" s="16"/>
      <c r="BK914" s="16"/>
      <c r="BL914" s="16"/>
      <c r="BM914" s="16"/>
      <c r="BN914" s="16"/>
      <c r="BO914" s="16"/>
      <c r="BP914" s="16"/>
      <c r="BQ914" s="16"/>
      <c r="BR914" s="16"/>
      <c r="BS914" s="16"/>
      <c r="BT914" s="16"/>
      <c r="BU914" s="16"/>
      <c r="BV914" s="16"/>
      <c r="BW914" s="16"/>
      <c r="BX914" s="16"/>
      <c r="BY914" s="16"/>
      <c r="BZ914" s="16"/>
      <c r="CA914" s="16"/>
      <c r="CB914" s="16"/>
      <c r="CC914" s="16"/>
      <c r="CD914" s="16"/>
      <c r="CE914" s="16"/>
      <c r="CF914" s="16"/>
      <c r="CG914" s="16"/>
      <c r="CH914" s="16"/>
      <c r="CI914" s="16"/>
      <c r="CJ914" s="16"/>
      <c r="CK914" s="16"/>
      <c r="CL914" s="16"/>
      <c r="CM914" s="16"/>
      <c r="CN914" s="16"/>
      <c r="CO914" s="16"/>
      <c r="CP914" s="16"/>
      <c r="CQ914" s="16"/>
      <c r="CR914" s="16"/>
      <c r="CS914" s="16"/>
      <c r="CT914" s="16"/>
      <c r="CU914" s="16"/>
      <c r="CV914" s="16"/>
      <c r="CW914" s="16"/>
      <c r="CX914" s="16"/>
      <c r="CY914" s="16"/>
      <c r="CZ914" s="16"/>
      <c r="DA914" s="16"/>
      <c r="DB914" s="16"/>
      <c r="DC914" s="16"/>
      <c r="DD914" s="16"/>
      <c r="DE914" s="16"/>
      <c r="DF914" s="16"/>
      <c r="DG914" s="16"/>
      <c r="DH914" s="16"/>
      <c r="DI914" s="16"/>
      <c r="DJ914" s="16"/>
      <c r="DK914" s="16"/>
      <c r="DL914" s="16"/>
      <c r="DM914" s="16"/>
      <c r="DN914" s="16"/>
      <c r="DO914" s="16"/>
      <c r="DP914" s="16"/>
      <c r="DQ914" s="16"/>
      <c r="DR914" s="16"/>
      <c r="DS914" s="16"/>
      <c r="DT914" s="16"/>
      <c r="DU914" s="16"/>
      <c r="DV914" s="16"/>
      <c r="DW914" s="16"/>
      <c r="DX914" s="16"/>
      <c r="DY914" s="16"/>
    </row>
    <row r="915" spans="1:129" s="27" customFormat="1" ht="16.5" x14ac:dyDescent="0.25">
      <c r="A915" s="51"/>
      <c r="B915" s="59" t="s">
        <v>2329</v>
      </c>
      <c r="C915" s="53">
        <v>2018</v>
      </c>
      <c r="D915" s="60">
        <v>10</v>
      </c>
      <c r="E915" s="54">
        <v>13</v>
      </c>
      <c r="F915" s="55">
        <v>5353</v>
      </c>
      <c r="G915" s="54">
        <v>130.40271000000001</v>
      </c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6"/>
      <c r="BE915" s="16"/>
      <c r="BF915" s="16"/>
      <c r="BG915" s="16"/>
      <c r="BH915" s="16"/>
      <c r="BI915" s="16"/>
      <c r="BJ915" s="16"/>
      <c r="BK915" s="16"/>
      <c r="BL915" s="16"/>
      <c r="BM915" s="16"/>
      <c r="BN915" s="16"/>
      <c r="BO915" s="16"/>
      <c r="BP915" s="16"/>
      <c r="BQ915" s="16"/>
      <c r="BR915" s="16"/>
      <c r="BS915" s="16"/>
      <c r="BT915" s="16"/>
      <c r="BU915" s="16"/>
      <c r="BV915" s="16"/>
      <c r="BW915" s="16"/>
      <c r="BX915" s="16"/>
      <c r="BY915" s="16"/>
      <c r="BZ915" s="16"/>
      <c r="CA915" s="16"/>
      <c r="CB915" s="16"/>
      <c r="CC915" s="16"/>
      <c r="CD915" s="16"/>
      <c r="CE915" s="16"/>
      <c r="CF915" s="16"/>
      <c r="CG915" s="16"/>
      <c r="CH915" s="16"/>
      <c r="CI915" s="16"/>
      <c r="CJ915" s="16"/>
      <c r="CK915" s="16"/>
      <c r="CL915" s="16"/>
      <c r="CM915" s="16"/>
      <c r="CN915" s="16"/>
      <c r="CO915" s="16"/>
      <c r="CP915" s="16"/>
      <c r="CQ915" s="16"/>
      <c r="CR915" s="16"/>
      <c r="CS915" s="16"/>
      <c r="CT915" s="16"/>
      <c r="CU915" s="16"/>
      <c r="CV915" s="16"/>
      <c r="CW915" s="16"/>
      <c r="CX915" s="16"/>
      <c r="CY915" s="16"/>
      <c r="CZ915" s="16"/>
      <c r="DA915" s="16"/>
      <c r="DB915" s="16"/>
      <c r="DC915" s="16"/>
      <c r="DD915" s="16"/>
      <c r="DE915" s="16"/>
      <c r="DF915" s="16"/>
      <c r="DG915" s="16"/>
      <c r="DH915" s="16"/>
      <c r="DI915" s="16"/>
      <c r="DJ915" s="16"/>
      <c r="DK915" s="16"/>
      <c r="DL915" s="16"/>
      <c r="DM915" s="16"/>
      <c r="DN915" s="16"/>
      <c r="DO915" s="16"/>
      <c r="DP915" s="16"/>
      <c r="DQ915" s="16"/>
      <c r="DR915" s="16"/>
      <c r="DS915" s="16"/>
      <c r="DT915" s="16"/>
      <c r="DU915" s="16"/>
      <c r="DV915" s="16"/>
      <c r="DW915" s="16"/>
      <c r="DX915" s="16"/>
      <c r="DY915" s="16"/>
    </row>
    <row r="916" spans="1:129" s="27" customFormat="1" ht="16.5" x14ac:dyDescent="0.25">
      <c r="A916" s="51"/>
      <c r="B916" s="59" t="s">
        <v>2330</v>
      </c>
      <c r="C916" s="53">
        <v>2018</v>
      </c>
      <c r="D916" s="60">
        <v>0.4</v>
      </c>
      <c r="E916" s="54">
        <v>44</v>
      </c>
      <c r="F916" s="55">
        <v>158</v>
      </c>
      <c r="G916" s="54">
        <v>115.87206</v>
      </c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  <c r="BF916" s="16"/>
      <c r="BG916" s="16"/>
      <c r="BH916" s="16"/>
      <c r="BI916" s="16"/>
      <c r="BJ916" s="16"/>
      <c r="BK916" s="16"/>
      <c r="BL916" s="16"/>
      <c r="BM916" s="16"/>
      <c r="BN916" s="16"/>
      <c r="BO916" s="16"/>
      <c r="BP916" s="16"/>
      <c r="BQ916" s="16"/>
      <c r="BR916" s="16"/>
      <c r="BS916" s="16"/>
      <c r="BT916" s="16"/>
      <c r="BU916" s="16"/>
      <c r="BV916" s="16"/>
      <c r="BW916" s="16"/>
      <c r="BX916" s="16"/>
      <c r="BY916" s="16"/>
      <c r="BZ916" s="16"/>
      <c r="CA916" s="16"/>
      <c r="CB916" s="16"/>
      <c r="CC916" s="16"/>
      <c r="CD916" s="16"/>
      <c r="CE916" s="16"/>
      <c r="CF916" s="16"/>
      <c r="CG916" s="16"/>
      <c r="CH916" s="16"/>
      <c r="CI916" s="16"/>
      <c r="CJ916" s="16"/>
      <c r="CK916" s="16"/>
      <c r="CL916" s="16"/>
      <c r="CM916" s="16"/>
      <c r="CN916" s="16"/>
      <c r="CO916" s="16"/>
      <c r="CP916" s="16"/>
      <c r="CQ916" s="16"/>
      <c r="CR916" s="16"/>
      <c r="CS916" s="16"/>
      <c r="CT916" s="16"/>
      <c r="CU916" s="16"/>
      <c r="CV916" s="16"/>
      <c r="CW916" s="16"/>
      <c r="CX916" s="16"/>
      <c r="CY916" s="16"/>
      <c r="CZ916" s="16"/>
      <c r="DA916" s="16"/>
      <c r="DB916" s="16"/>
      <c r="DC916" s="16"/>
      <c r="DD916" s="16"/>
      <c r="DE916" s="16"/>
      <c r="DF916" s="16"/>
      <c r="DG916" s="16"/>
      <c r="DH916" s="16"/>
      <c r="DI916" s="16"/>
      <c r="DJ916" s="16"/>
      <c r="DK916" s="16"/>
      <c r="DL916" s="16"/>
      <c r="DM916" s="16"/>
      <c r="DN916" s="16"/>
      <c r="DO916" s="16"/>
      <c r="DP916" s="16"/>
      <c r="DQ916" s="16"/>
      <c r="DR916" s="16"/>
      <c r="DS916" s="16"/>
      <c r="DT916" s="16"/>
      <c r="DU916" s="16"/>
      <c r="DV916" s="16"/>
      <c r="DW916" s="16"/>
      <c r="DX916" s="16"/>
      <c r="DY916" s="16"/>
    </row>
    <row r="917" spans="1:129" s="27" customFormat="1" ht="16.5" x14ac:dyDescent="0.25">
      <c r="A917" s="51"/>
      <c r="B917" s="59" t="s">
        <v>2331</v>
      </c>
      <c r="C917" s="53">
        <v>2018</v>
      </c>
      <c r="D917" s="60">
        <v>10</v>
      </c>
      <c r="E917" s="54">
        <v>174</v>
      </c>
      <c r="F917" s="55">
        <v>5353</v>
      </c>
      <c r="G917" s="54">
        <v>337.09368000000001</v>
      </c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6"/>
      <c r="BG917" s="16"/>
      <c r="BH917" s="16"/>
      <c r="BI917" s="16"/>
      <c r="BJ917" s="16"/>
      <c r="BK917" s="16"/>
      <c r="BL917" s="16"/>
      <c r="BM917" s="16"/>
      <c r="BN917" s="16"/>
      <c r="BO917" s="16"/>
      <c r="BP917" s="16"/>
      <c r="BQ917" s="16"/>
      <c r="BR917" s="16"/>
      <c r="BS917" s="16"/>
      <c r="BT917" s="16"/>
      <c r="BU917" s="16"/>
      <c r="BV917" s="16"/>
      <c r="BW917" s="16"/>
      <c r="BX917" s="16"/>
      <c r="BY917" s="16"/>
      <c r="BZ917" s="16"/>
      <c r="CA917" s="16"/>
      <c r="CB917" s="16"/>
      <c r="CC917" s="16"/>
      <c r="CD917" s="16"/>
      <c r="CE917" s="16"/>
      <c r="CF917" s="16"/>
      <c r="CG917" s="16"/>
      <c r="CH917" s="16"/>
      <c r="CI917" s="16"/>
      <c r="CJ917" s="16"/>
      <c r="CK917" s="16"/>
      <c r="CL917" s="16"/>
      <c r="CM917" s="16"/>
      <c r="CN917" s="16"/>
      <c r="CO917" s="16"/>
      <c r="CP917" s="16"/>
      <c r="CQ917" s="16"/>
      <c r="CR917" s="16"/>
      <c r="CS917" s="16"/>
      <c r="CT917" s="16"/>
      <c r="CU917" s="16"/>
      <c r="CV917" s="16"/>
      <c r="CW917" s="16"/>
      <c r="CX917" s="16"/>
      <c r="CY917" s="16"/>
      <c r="CZ917" s="16"/>
      <c r="DA917" s="16"/>
      <c r="DB917" s="16"/>
      <c r="DC917" s="16"/>
      <c r="DD917" s="16"/>
      <c r="DE917" s="16"/>
      <c r="DF917" s="16"/>
      <c r="DG917" s="16"/>
      <c r="DH917" s="16"/>
      <c r="DI917" s="16"/>
      <c r="DJ917" s="16"/>
      <c r="DK917" s="16"/>
      <c r="DL917" s="16"/>
      <c r="DM917" s="16"/>
      <c r="DN917" s="16"/>
      <c r="DO917" s="16"/>
      <c r="DP917" s="16"/>
      <c r="DQ917" s="16"/>
      <c r="DR917" s="16"/>
      <c r="DS917" s="16"/>
      <c r="DT917" s="16"/>
      <c r="DU917" s="16"/>
      <c r="DV917" s="16"/>
      <c r="DW917" s="16"/>
      <c r="DX917" s="16"/>
      <c r="DY917" s="16"/>
    </row>
    <row r="918" spans="1:129" s="27" customFormat="1" ht="16.5" x14ac:dyDescent="0.25">
      <c r="A918" s="51"/>
      <c r="B918" s="59" t="s">
        <v>2332</v>
      </c>
      <c r="C918" s="53">
        <v>2018</v>
      </c>
      <c r="D918" s="60">
        <v>0.4</v>
      </c>
      <c r="E918" s="54">
        <v>284</v>
      </c>
      <c r="F918" s="55">
        <v>158</v>
      </c>
      <c r="G918" s="54">
        <v>348.43943999999999</v>
      </c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6"/>
      <c r="BE918" s="16"/>
      <c r="BF918" s="16"/>
      <c r="BG918" s="16"/>
      <c r="BH918" s="16"/>
      <c r="BI918" s="16"/>
      <c r="BJ918" s="16"/>
      <c r="BK918" s="16"/>
      <c r="BL918" s="16"/>
      <c r="BM918" s="16"/>
      <c r="BN918" s="16"/>
      <c r="BO918" s="16"/>
      <c r="BP918" s="16"/>
      <c r="BQ918" s="16"/>
      <c r="BR918" s="16"/>
      <c r="BS918" s="16"/>
      <c r="BT918" s="16"/>
      <c r="BU918" s="16"/>
      <c r="BV918" s="16"/>
      <c r="BW918" s="16"/>
      <c r="BX918" s="16"/>
      <c r="BY918" s="16"/>
      <c r="BZ918" s="16"/>
      <c r="CA918" s="16"/>
      <c r="CB918" s="16"/>
      <c r="CC918" s="16"/>
      <c r="CD918" s="16"/>
      <c r="CE918" s="16"/>
      <c r="CF918" s="16"/>
      <c r="CG918" s="16"/>
      <c r="CH918" s="16"/>
      <c r="CI918" s="16"/>
      <c r="CJ918" s="16"/>
      <c r="CK918" s="16"/>
      <c r="CL918" s="16"/>
      <c r="CM918" s="16"/>
      <c r="CN918" s="16"/>
      <c r="CO918" s="16"/>
      <c r="CP918" s="16"/>
      <c r="CQ918" s="16"/>
      <c r="CR918" s="16"/>
      <c r="CS918" s="16"/>
      <c r="CT918" s="16"/>
      <c r="CU918" s="16"/>
      <c r="CV918" s="16"/>
      <c r="CW918" s="16"/>
      <c r="CX918" s="16"/>
      <c r="CY918" s="16"/>
      <c r="CZ918" s="16"/>
      <c r="DA918" s="16"/>
      <c r="DB918" s="16"/>
      <c r="DC918" s="16"/>
      <c r="DD918" s="16"/>
      <c r="DE918" s="16"/>
      <c r="DF918" s="16"/>
      <c r="DG918" s="16"/>
      <c r="DH918" s="16"/>
      <c r="DI918" s="16"/>
      <c r="DJ918" s="16"/>
      <c r="DK918" s="16"/>
      <c r="DL918" s="16"/>
      <c r="DM918" s="16"/>
      <c r="DN918" s="16"/>
      <c r="DO918" s="16"/>
      <c r="DP918" s="16"/>
      <c r="DQ918" s="16"/>
      <c r="DR918" s="16"/>
      <c r="DS918" s="16"/>
      <c r="DT918" s="16"/>
      <c r="DU918" s="16"/>
      <c r="DV918" s="16"/>
      <c r="DW918" s="16"/>
      <c r="DX918" s="16"/>
      <c r="DY918" s="16"/>
    </row>
    <row r="919" spans="1:129" s="27" customFormat="1" ht="16.5" x14ac:dyDescent="0.25">
      <c r="A919" s="51"/>
      <c r="B919" s="59" t="s">
        <v>2333</v>
      </c>
      <c r="C919" s="53">
        <v>2018</v>
      </c>
      <c r="D919" s="60">
        <v>0.4</v>
      </c>
      <c r="E919" s="54">
        <v>109</v>
      </c>
      <c r="F919" s="55">
        <v>158</v>
      </c>
      <c r="G919" s="54">
        <v>233.95805999999999</v>
      </c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  <c r="BF919" s="16"/>
      <c r="BG919" s="16"/>
      <c r="BH919" s="16"/>
      <c r="BI919" s="16"/>
      <c r="BJ919" s="16"/>
      <c r="BK919" s="16"/>
      <c r="BL919" s="16"/>
      <c r="BM919" s="16"/>
      <c r="BN919" s="16"/>
      <c r="BO919" s="16"/>
      <c r="BP919" s="16"/>
      <c r="BQ919" s="16"/>
      <c r="BR919" s="16"/>
      <c r="BS919" s="16"/>
      <c r="BT919" s="16"/>
      <c r="BU919" s="16"/>
      <c r="BV919" s="16"/>
      <c r="BW919" s="16"/>
      <c r="BX919" s="16"/>
      <c r="BY919" s="16"/>
      <c r="BZ919" s="16"/>
      <c r="CA919" s="16"/>
      <c r="CB919" s="16"/>
      <c r="CC919" s="16"/>
      <c r="CD919" s="16"/>
      <c r="CE919" s="16"/>
      <c r="CF919" s="16"/>
      <c r="CG919" s="16"/>
      <c r="CH919" s="16"/>
      <c r="CI919" s="16"/>
      <c r="CJ919" s="16"/>
      <c r="CK919" s="16"/>
      <c r="CL919" s="16"/>
      <c r="CM919" s="16"/>
      <c r="CN919" s="16"/>
      <c r="CO919" s="16"/>
      <c r="CP919" s="16"/>
      <c r="CQ919" s="16"/>
      <c r="CR919" s="16"/>
      <c r="CS919" s="16"/>
      <c r="CT919" s="16"/>
      <c r="CU919" s="16"/>
      <c r="CV919" s="16"/>
      <c r="CW919" s="16"/>
      <c r="CX919" s="16"/>
      <c r="CY919" s="16"/>
      <c r="CZ919" s="16"/>
      <c r="DA919" s="16"/>
      <c r="DB919" s="16"/>
      <c r="DC919" s="16"/>
      <c r="DD919" s="16"/>
      <c r="DE919" s="16"/>
      <c r="DF919" s="16"/>
      <c r="DG919" s="16"/>
      <c r="DH919" s="16"/>
      <c r="DI919" s="16"/>
      <c r="DJ919" s="16"/>
      <c r="DK919" s="16"/>
      <c r="DL919" s="16"/>
      <c r="DM919" s="16"/>
      <c r="DN919" s="16"/>
      <c r="DO919" s="16"/>
      <c r="DP919" s="16"/>
      <c r="DQ919" s="16"/>
      <c r="DR919" s="16"/>
      <c r="DS919" s="16"/>
      <c r="DT919" s="16"/>
      <c r="DU919" s="16"/>
      <c r="DV919" s="16"/>
      <c r="DW919" s="16"/>
      <c r="DX919" s="16"/>
      <c r="DY919" s="16"/>
    </row>
    <row r="920" spans="1:129" s="27" customFormat="1" ht="16.5" x14ac:dyDescent="0.25">
      <c r="A920" s="51"/>
      <c r="B920" s="59" t="s">
        <v>2334</v>
      </c>
      <c r="C920" s="53">
        <v>2018</v>
      </c>
      <c r="D920" s="60">
        <v>10</v>
      </c>
      <c r="E920" s="54">
        <v>369</v>
      </c>
      <c r="F920" s="55">
        <v>5353</v>
      </c>
      <c r="G920" s="54">
        <v>748.88991999999996</v>
      </c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  <c r="BC920" s="16"/>
      <c r="BD920" s="16"/>
      <c r="BE920" s="16"/>
      <c r="BF920" s="16"/>
      <c r="BG920" s="16"/>
      <c r="BH920" s="16"/>
      <c r="BI920" s="16"/>
      <c r="BJ920" s="16"/>
      <c r="BK920" s="16"/>
      <c r="BL920" s="16"/>
      <c r="BM920" s="16"/>
      <c r="BN920" s="16"/>
      <c r="BO920" s="16"/>
      <c r="BP920" s="16"/>
      <c r="BQ920" s="16"/>
      <c r="BR920" s="16"/>
      <c r="BS920" s="16"/>
      <c r="BT920" s="16"/>
      <c r="BU920" s="16"/>
      <c r="BV920" s="16"/>
      <c r="BW920" s="16"/>
      <c r="BX920" s="16"/>
      <c r="BY920" s="16"/>
      <c r="BZ920" s="16"/>
      <c r="CA920" s="16"/>
      <c r="CB920" s="16"/>
      <c r="CC920" s="16"/>
      <c r="CD920" s="16"/>
      <c r="CE920" s="16"/>
      <c r="CF920" s="16"/>
      <c r="CG920" s="16"/>
      <c r="CH920" s="16"/>
      <c r="CI920" s="16"/>
      <c r="CJ920" s="16"/>
      <c r="CK920" s="16"/>
      <c r="CL920" s="16"/>
      <c r="CM920" s="16"/>
      <c r="CN920" s="16"/>
      <c r="CO920" s="16"/>
      <c r="CP920" s="16"/>
      <c r="CQ920" s="16"/>
      <c r="CR920" s="16"/>
      <c r="CS920" s="16"/>
      <c r="CT920" s="16"/>
      <c r="CU920" s="16"/>
      <c r="CV920" s="16"/>
      <c r="CW920" s="16"/>
      <c r="CX920" s="16"/>
      <c r="CY920" s="16"/>
      <c r="CZ920" s="16"/>
      <c r="DA920" s="16"/>
      <c r="DB920" s="16"/>
      <c r="DC920" s="16"/>
      <c r="DD920" s="16"/>
      <c r="DE920" s="16"/>
      <c r="DF920" s="16"/>
      <c r="DG920" s="16"/>
      <c r="DH920" s="16"/>
      <c r="DI920" s="16"/>
      <c r="DJ920" s="16"/>
      <c r="DK920" s="16"/>
      <c r="DL920" s="16"/>
      <c r="DM920" s="16"/>
      <c r="DN920" s="16"/>
      <c r="DO920" s="16"/>
      <c r="DP920" s="16"/>
      <c r="DQ920" s="16"/>
      <c r="DR920" s="16"/>
      <c r="DS920" s="16"/>
      <c r="DT920" s="16"/>
      <c r="DU920" s="16"/>
      <c r="DV920" s="16"/>
      <c r="DW920" s="16"/>
      <c r="DX920" s="16"/>
      <c r="DY920" s="16"/>
    </row>
    <row r="921" spans="1:129" s="27" customFormat="1" ht="16.5" x14ac:dyDescent="0.25">
      <c r="A921" s="51"/>
      <c r="B921" s="59" t="s">
        <v>2335</v>
      </c>
      <c r="C921" s="53">
        <v>2018</v>
      </c>
      <c r="D921" s="60">
        <v>0.4</v>
      </c>
      <c r="E921" s="54">
        <v>39</v>
      </c>
      <c r="F921" s="55">
        <v>158</v>
      </c>
      <c r="G921" s="54">
        <v>167.42765</v>
      </c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6"/>
      <c r="BE921" s="16"/>
      <c r="BF921" s="16"/>
      <c r="BG921" s="16"/>
      <c r="BH921" s="16"/>
      <c r="BI921" s="16"/>
      <c r="BJ921" s="16"/>
      <c r="BK921" s="16"/>
      <c r="BL921" s="16"/>
      <c r="BM921" s="16"/>
      <c r="BN921" s="16"/>
      <c r="BO921" s="16"/>
      <c r="BP921" s="16"/>
      <c r="BQ921" s="16"/>
      <c r="BR921" s="16"/>
      <c r="BS921" s="16"/>
      <c r="BT921" s="16"/>
      <c r="BU921" s="16"/>
      <c r="BV921" s="16"/>
      <c r="BW921" s="16"/>
      <c r="BX921" s="16"/>
      <c r="BY921" s="16"/>
      <c r="BZ921" s="16"/>
      <c r="CA921" s="16"/>
      <c r="CB921" s="16"/>
      <c r="CC921" s="16"/>
      <c r="CD921" s="16"/>
      <c r="CE921" s="16"/>
      <c r="CF921" s="16"/>
      <c r="CG921" s="16"/>
      <c r="CH921" s="16"/>
      <c r="CI921" s="16"/>
      <c r="CJ921" s="16"/>
      <c r="CK921" s="16"/>
      <c r="CL921" s="16"/>
      <c r="CM921" s="16"/>
      <c r="CN921" s="16"/>
      <c r="CO921" s="16"/>
      <c r="CP921" s="16"/>
      <c r="CQ921" s="16"/>
      <c r="CR921" s="16"/>
      <c r="CS921" s="16"/>
      <c r="CT921" s="16"/>
      <c r="CU921" s="16"/>
      <c r="CV921" s="16"/>
      <c r="CW921" s="16"/>
      <c r="CX921" s="16"/>
      <c r="CY921" s="16"/>
      <c r="CZ921" s="16"/>
      <c r="DA921" s="16"/>
      <c r="DB921" s="16"/>
      <c r="DC921" s="16"/>
      <c r="DD921" s="16"/>
      <c r="DE921" s="16"/>
      <c r="DF921" s="16"/>
      <c r="DG921" s="16"/>
      <c r="DH921" s="16"/>
      <c r="DI921" s="16"/>
      <c r="DJ921" s="16"/>
      <c r="DK921" s="16"/>
      <c r="DL921" s="16"/>
      <c r="DM921" s="16"/>
      <c r="DN921" s="16"/>
      <c r="DO921" s="16"/>
      <c r="DP921" s="16"/>
      <c r="DQ921" s="16"/>
      <c r="DR921" s="16"/>
      <c r="DS921" s="16"/>
      <c r="DT921" s="16"/>
      <c r="DU921" s="16"/>
      <c r="DV921" s="16"/>
      <c r="DW921" s="16"/>
      <c r="DX921" s="16"/>
      <c r="DY921" s="16"/>
    </row>
    <row r="922" spans="1:129" s="27" customFormat="1" ht="16.5" x14ac:dyDescent="0.25">
      <c r="A922" s="51"/>
      <c r="B922" s="59" t="s">
        <v>2336</v>
      </c>
      <c r="C922" s="53">
        <v>2018</v>
      </c>
      <c r="D922" s="60">
        <v>0.4</v>
      </c>
      <c r="E922" s="54">
        <v>26</v>
      </c>
      <c r="F922" s="55">
        <v>158</v>
      </c>
      <c r="G922" s="54">
        <v>79.159859999999995</v>
      </c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6"/>
      <c r="BE922" s="16"/>
      <c r="BF922" s="16"/>
      <c r="BG922" s="16"/>
      <c r="BH922" s="16"/>
      <c r="BI922" s="16"/>
      <c r="BJ922" s="16"/>
      <c r="BK922" s="16"/>
      <c r="BL922" s="16"/>
      <c r="BM922" s="16"/>
      <c r="BN922" s="16"/>
      <c r="BO922" s="16"/>
      <c r="BP922" s="16"/>
      <c r="BQ922" s="16"/>
      <c r="BR922" s="16"/>
      <c r="BS922" s="16"/>
      <c r="BT922" s="16"/>
      <c r="BU922" s="16"/>
      <c r="BV922" s="16"/>
      <c r="BW922" s="16"/>
      <c r="BX922" s="16"/>
      <c r="BY922" s="16"/>
      <c r="BZ922" s="16"/>
      <c r="CA922" s="16"/>
      <c r="CB922" s="16"/>
      <c r="CC922" s="16"/>
      <c r="CD922" s="16"/>
      <c r="CE922" s="16"/>
      <c r="CF922" s="16"/>
      <c r="CG922" s="16"/>
      <c r="CH922" s="16"/>
      <c r="CI922" s="16"/>
      <c r="CJ922" s="16"/>
      <c r="CK922" s="16"/>
      <c r="CL922" s="16"/>
      <c r="CM922" s="16"/>
      <c r="CN922" s="16"/>
      <c r="CO922" s="16"/>
      <c r="CP922" s="16"/>
      <c r="CQ922" s="16"/>
      <c r="CR922" s="16"/>
      <c r="CS922" s="16"/>
      <c r="CT922" s="16"/>
      <c r="CU922" s="16"/>
      <c r="CV922" s="16"/>
      <c r="CW922" s="16"/>
      <c r="CX922" s="16"/>
      <c r="CY922" s="16"/>
      <c r="CZ922" s="16"/>
      <c r="DA922" s="16"/>
      <c r="DB922" s="16"/>
      <c r="DC922" s="16"/>
      <c r="DD922" s="16"/>
      <c r="DE922" s="16"/>
      <c r="DF922" s="16"/>
      <c r="DG922" s="16"/>
      <c r="DH922" s="16"/>
      <c r="DI922" s="16"/>
      <c r="DJ922" s="16"/>
      <c r="DK922" s="16"/>
      <c r="DL922" s="16"/>
      <c r="DM922" s="16"/>
      <c r="DN922" s="16"/>
      <c r="DO922" s="16"/>
      <c r="DP922" s="16"/>
      <c r="DQ922" s="16"/>
      <c r="DR922" s="16"/>
      <c r="DS922" s="16"/>
      <c r="DT922" s="16"/>
      <c r="DU922" s="16"/>
      <c r="DV922" s="16"/>
      <c r="DW922" s="16"/>
      <c r="DX922" s="16"/>
      <c r="DY922" s="16"/>
    </row>
    <row r="923" spans="1:129" s="27" customFormat="1" ht="16.5" x14ac:dyDescent="0.25">
      <c r="A923" s="51"/>
      <c r="B923" s="59" t="s">
        <v>2337</v>
      </c>
      <c r="C923" s="53">
        <v>2018</v>
      </c>
      <c r="D923" s="60">
        <v>0.4</v>
      </c>
      <c r="E923" s="54">
        <v>177</v>
      </c>
      <c r="F923" s="55">
        <v>158</v>
      </c>
      <c r="G923" s="54">
        <v>219.57114999999999</v>
      </c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  <c r="BF923" s="16"/>
      <c r="BG923" s="16"/>
      <c r="BH923" s="16"/>
      <c r="BI923" s="16"/>
      <c r="BJ923" s="16"/>
      <c r="BK923" s="16"/>
      <c r="BL923" s="16"/>
      <c r="BM923" s="16"/>
      <c r="BN923" s="16"/>
      <c r="BO923" s="16"/>
      <c r="BP923" s="16"/>
      <c r="BQ923" s="16"/>
      <c r="BR923" s="16"/>
      <c r="BS923" s="16"/>
      <c r="BT923" s="16"/>
      <c r="BU923" s="16"/>
      <c r="BV923" s="16"/>
      <c r="BW923" s="16"/>
      <c r="BX923" s="16"/>
      <c r="BY923" s="16"/>
      <c r="BZ923" s="16"/>
      <c r="CA923" s="16"/>
      <c r="CB923" s="16"/>
      <c r="CC923" s="16"/>
      <c r="CD923" s="16"/>
      <c r="CE923" s="16"/>
      <c r="CF923" s="16"/>
      <c r="CG923" s="16"/>
      <c r="CH923" s="16"/>
      <c r="CI923" s="16"/>
      <c r="CJ923" s="16"/>
      <c r="CK923" s="16"/>
      <c r="CL923" s="16"/>
      <c r="CM923" s="16"/>
      <c r="CN923" s="16"/>
      <c r="CO923" s="16"/>
      <c r="CP923" s="16"/>
      <c r="CQ923" s="16"/>
      <c r="CR923" s="16"/>
      <c r="CS923" s="16"/>
      <c r="CT923" s="16"/>
      <c r="CU923" s="16"/>
      <c r="CV923" s="16"/>
      <c r="CW923" s="16"/>
      <c r="CX923" s="16"/>
      <c r="CY923" s="16"/>
      <c r="CZ923" s="16"/>
      <c r="DA923" s="16"/>
      <c r="DB923" s="16"/>
      <c r="DC923" s="16"/>
      <c r="DD923" s="16"/>
      <c r="DE923" s="16"/>
      <c r="DF923" s="16"/>
      <c r="DG923" s="16"/>
      <c r="DH923" s="16"/>
      <c r="DI923" s="16"/>
      <c r="DJ923" s="16"/>
      <c r="DK923" s="16"/>
      <c r="DL923" s="16"/>
      <c r="DM923" s="16"/>
      <c r="DN923" s="16"/>
      <c r="DO923" s="16"/>
      <c r="DP923" s="16"/>
      <c r="DQ923" s="16"/>
      <c r="DR923" s="16"/>
      <c r="DS923" s="16"/>
      <c r="DT923" s="16"/>
      <c r="DU923" s="16"/>
      <c r="DV923" s="16"/>
      <c r="DW923" s="16"/>
      <c r="DX923" s="16"/>
      <c r="DY923" s="16"/>
    </row>
    <row r="924" spans="1:129" s="27" customFormat="1" ht="16.5" x14ac:dyDescent="0.25">
      <c r="A924" s="51"/>
      <c r="B924" s="59" t="s">
        <v>2338</v>
      </c>
      <c r="C924" s="53">
        <v>2018</v>
      </c>
      <c r="D924" s="60">
        <v>0.4</v>
      </c>
      <c r="E924" s="54">
        <v>36</v>
      </c>
      <c r="F924" s="55">
        <v>158</v>
      </c>
      <c r="G924" s="54">
        <v>238.52903000000001</v>
      </c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6"/>
      <c r="BE924" s="16"/>
      <c r="BF924" s="16"/>
      <c r="BG924" s="16"/>
      <c r="BH924" s="16"/>
      <c r="BI924" s="16"/>
      <c r="BJ924" s="16"/>
      <c r="BK924" s="16"/>
      <c r="BL924" s="16"/>
      <c r="BM924" s="16"/>
      <c r="BN924" s="16"/>
      <c r="BO924" s="16"/>
      <c r="BP924" s="16"/>
      <c r="BQ924" s="16"/>
      <c r="BR924" s="16"/>
      <c r="BS924" s="16"/>
      <c r="BT924" s="16"/>
      <c r="BU924" s="16"/>
      <c r="BV924" s="16"/>
      <c r="BW924" s="16"/>
      <c r="BX924" s="16"/>
      <c r="BY924" s="16"/>
      <c r="BZ924" s="16"/>
      <c r="CA924" s="16"/>
      <c r="CB924" s="16"/>
      <c r="CC924" s="16"/>
      <c r="CD924" s="16"/>
      <c r="CE924" s="16"/>
      <c r="CF924" s="16"/>
      <c r="CG924" s="16"/>
      <c r="CH924" s="16"/>
      <c r="CI924" s="16"/>
      <c r="CJ924" s="16"/>
      <c r="CK924" s="16"/>
      <c r="CL924" s="16"/>
      <c r="CM924" s="16"/>
      <c r="CN924" s="16"/>
      <c r="CO924" s="16"/>
      <c r="CP924" s="16"/>
      <c r="CQ924" s="16"/>
      <c r="CR924" s="16"/>
      <c r="CS924" s="16"/>
      <c r="CT924" s="16"/>
      <c r="CU924" s="16"/>
      <c r="CV924" s="16"/>
      <c r="CW924" s="16"/>
      <c r="CX924" s="16"/>
      <c r="CY924" s="16"/>
      <c r="CZ924" s="16"/>
      <c r="DA924" s="16"/>
      <c r="DB924" s="16"/>
      <c r="DC924" s="16"/>
      <c r="DD924" s="16"/>
      <c r="DE924" s="16"/>
      <c r="DF924" s="16"/>
      <c r="DG924" s="16"/>
      <c r="DH924" s="16"/>
      <c r="DI924" s="16"/>
      <c r="DJ924" s="16"/>
      <c r="DK924" s="16"/>
      <c r="DL924" s="16"/>
      <c r="DM924" s="16"/>
      <c r="DN924" s="16"/>
      <c r="DO924" s="16"/>
      <c r="DP924" s="16"/>
      <c r="DQ924" s="16"/>
      <c r="DR924" s="16"/>
      <c r="DS924" s="16"/>
      <c r="DT924" s="16"/>
      <c r="DU924" s="16"/>
      <c r="DV924" s="16"/>
      <c r="DW924" s="16"/>
      <c r="DX924" s="16"/>
      <c r="DY924" s="16"/>
    </row>
    <row r="925" spans="1:129" s="27" customFormat="1" ht="16.5" x14ac:dyDescent="0.25">
      <c r="A925" s="51"/>
      <c r="B925" s="59" t="s">
        <v>2339</v>
      </c>
      <c r="C925" s="53">
        <v>2018</v>
      </c>
      <c r="D925" s="60">
        <v>0.4</v>
      </c>
      <c r="E925" s="54">
        <v>417</v>
      </c>
      <c r="F925" s="55">
        <v>158</v>
      </c>
      <c r="G925" s="54">
        <v>506.57701000000003</v>
      </c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  <c r="BY925" s="16"/>
      <c r="BZ925" s="16"/>
      <c r="CA925" s="16"/>
      <c r="CB925" s="16"/>
      <c r="CC925" s="16"/>
      <c r="CD925" s="16"/>
      <c r="CE925" s="16"/>
      <c r="CF925" s="16"/>
      <c r="CG925" s="16"/>
      <c r="CH925" s="16"/>
      <c r="CI925" s="16"/>
      <c r="CJ925" s="16"/>
      <c r="CK925" s="16"/>
      <c r="CL925" s="16"/>
      <c r="CM925" s="16"/>
      <c r="CN925" s="16"/>
      <c r="CO925" s="16"/>
      <c r="CP925" s="16"/>
      <c r="CQ925" s="16"/>
      <c r="CR925" s="16"/>
      <c r="CS925" s="16"/>
      <c r="CT925" s="16"/>
      <c r="CU925" s="16"/>
      <c r="CV925" s="16"/>
      <c r="CW925" s="16"/>
      <c r="CX925" s="16"/>
      <c r="CY925" s="16"/>
      <c r="CZ925" s="16"/>
      <c r="DA925" s="16"/>
      <c r="DB925" s="16"/>
      <c r="DC925" s="16"/>
      <c r="DD925" s="16"/>
      <c r="DE925" s="16"/>
      <c r="DF925" s="16"/>
      <c r="DG925" s="16"/>
      <c r="DH925" s="16"/>
      <c r="DI925" s="16"/>
      <c r="DJ925" s="16"/>
      <c r="DK925" s="16"/>
      <c r="DL925" s="16"/>
      <c r="DM925" s="16"/>
      <c r="DN925" s="16"/>
      <c r="DO925" s="16"/>
      <c r="DP925" s="16"/>
      <c r="DQ925" s="16"/>
      <c r="DR925" s="16"/>
      <c r="DS925" s="16"/>
      <c r="DT925" s="16"/>
      <c r="DU925" s="16"/>
      <c r="DV925" s="16"/>
      <c r="DW925" s="16"/>
      <c r="DX925" s="16"/>
      <c r="DY925" s="16"/>
    </row>
    <row r="926" spans="1:129" s="27" customFormat="1" ht="16.5" x14ac:dyDescent="0.25">
      <c r="A926" s="51"/>
      <c r="B926" s="59" t="s">
        <v>2340</v>
      </c>
      <c r="C926" s="53">
        <v>2018</v>
      </c>
      <c r="D926" s="60">
        <v>0.4</v>
      </c>
      <c r="E926" s="54">
        <v>101</v>
      </c>
      <c r="F926" s="55">
        <v>158</v>
      </c>
      <c r="G926" s="54">
        <v>259.88557000000003</v>
      </c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  <c r="BK926" s="16"/>
      <c r="BL926" s="16"/>
      <c r="BM926" s="16"/>
      <c r="BN926" s="16"/>
      <c r="BO926" s="16"/>
      <c r="BP926" s="16"/>
      <c r="BQ926" s="16"/>
      <c r="BR926" s="16"/>
      <c r="BS926" s="16"/>
      <c r="BT926" s="16"/>
      <c r="BU926" s="16"/>
      <c r="BV926" s="16"/>
      <c r="BW926" s="16"/>
      <c r="BX926" s="16"/>
      <c r="BY926" s="16"/>
      <c r="BZ926" s="16"/>
      <c r="CA926" s="16"/>
      <c r="CB926" s="16"/>
      <c r="CC926" s="16"/>
      <c r="CD926" s="16"/>
      <c r="CE926" s="16"/>
      <c r="CF926" s="16"/>
      <c r="CG926" s="16"/>
      <c r="CH926" s="16"/>
      <c r="CI926" s="16"/>
      <c r="CJ926" s="16"/>
      <c r="CK926" s="16"/>
      <c r="CL926" s="16"/>
      <c r="CM926" s="16"/>
      <c r="CN926" s="16"/>
      <c r="CO926" s="16"/>
      <c r="CP926" s="16"/>
      <c r="CQ926" s="16"/>
      <c r="CR926" s="16"/>
      <c r="CS926" s="16"/>
      <c r="CT926" s="16"/>
      <c r="CU926" s="16"/>
      <c r="CV926" s="16"/>
      <c r="CW926" s="16"/>
      <c r="CX926" s="16"/>
      <c r="CY926" s="16"/>
      <c r="CZ926" s="16"/>
      <c r="DA926" s="16"/>
      <c r="DB926" s="16"/>
      <c r="DC926" s="16"/>
      <c r="DD926" s="16"/>
      <c r="DE926" s="16"/>
      <c r="DF926" s="16"/>
      <c r="DG926" s="16"/>
      <c r="DH926" s="16"/>
      <c r="DI926" s="16"/>
      <c r="DJ926" s="16"/>
      <c r="DK926" s="16"/>
      <c r="DL926" s="16"/>
      <c r="DM926" s="16"/>
      <c r="DN926" s="16"/>
      <c r="DO926" s="16"/>
      <c r="DP926" s="16"/>
      <c r="DQ926" s="16"/>
      <c r="DR926" s="16"/>
      <c r="DS926" s="16"/>
      <c r="DT926" s="16"/>
      <c r="DU926" s="16"/>
      <c r="DV926" s="16"/>
      <c r="DW926" s="16"/>
      <c r="DX926" s="16"/>
      <c r="DY926" s="16"/>
    </row>
    <row r="927" spans="1:129" s="27" customFormat="1" ht="16.5" x14ac:dyDescent="0.25">
      <c r="A927" s="51"/>
      <c r="B927" s="59" t="s">
        <v>2341</v>
      </c>
      <c r="C927" s="53">
        <v>2018</v>
      </c>
      <c r="D927" s="60">
        <v>0.4</v>
      </c>
      <c r="E927" s="54">
        <v>427</v>
      </c>
      <c r="F927" s="55">
        <v>158</v>
      </c>
      <c r="G927" s="54">
        <v>773.20706000000007</v>
      </c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6"/>
      <c r="BE927" s="16"/>
      <c r="BF927" s="16"/>
      <c r="BG927" s="16"/>
      <c r="BH927" s="16"/>
      <c r="BI927" s="16"/>
      <c r="BJ927" s="16"/>
      <c r="BK927" s="16"/>
      <c r="BL927" s="16"/>
      <c r="BM927" s="16"/>
      <c r="BN927" s="16"/>
      <c r="BO927" s="16"/>
      <c r="BP927" s="16"/>
      <c r="BQ927" s="16"/>
      <c r="BR927" s="16"/>
      <c r="BS927" s="16"/>
      <c r="BT927" s="16"/>
      <c r="BU927" s="16"/>
      <c r="BV927" s="16"/>
      <c r="BW927" s="16"/>
      <c r="BX927" s="16"/>
      <c r="BY927" s="16"/>
      <c r="BZ927" s="16"/>
      <c r="CA927" s="16"/>
      <c r="CB927" s="16"/>
      <c r="CC927" s="16"/>
      <c r="CD927" s="16"/>
      <c r="CE927" s="16"/>
      <c r="CF927" s="16"/>
      <c r="CG927" s="16"/>
      <c r="CH927" s="16"/>
      <c r="CI927" s="16"/>
      <c r="CJ927" s="16"/>
      <c r="CK927" s="16"/>
      <c r="CL927" s="16"/>
      <c r="CM927" s="16"/>
      <c r="CN927" s="16"/>
      <c r="CO927" s="16"/>
      <c r="CP927" s="16"/>
      <c r="CQ927" s="16"/>
      <c r="CR927" s="16"/>
      <c r="CS927" s="16"/>
      <c r="CT927" s="16"/>
      <c r="CU927" s="16"/>
      <c r="CV927" s="16"/>
      <c r="CW927" s="16"/>
      <c r="CX927" s="16"/>
      <c r="CY927" s="16"/>
      <c r="CZ927" s="16"/>
      <c r="DA927" s="16"/>
      <c r="DB927" s="16"/>
      <c r="DC927" s="16"/>
      <c r="DD927" s="16"/>
      <c r="DE927" s="16"/>
      <c r="DF927" s="16"/>
      <c r="DG927" s="16"/>
      <c r="DH927" s="16"/>
      <c r="DI927" s="16"/>
      <c r="DJ927" s="16"/>
      <c r="DK927" s="16"/>
      <c r="DL927" s="16"/>
      <c r="DM927" s="16"/>
      <c r="DN927" s="16"/>
      <c r="DO927" s="16"/>
      <c r="DP927" s="16"/>
      <c r="DQ927" s="16"/>
      <c r="DR927" s="16"/>
      <c r="DS927" s="16"/>
      <c r="DT927" s="16"/>
      <c r="DU927" s="16"/>
      <c r="DV927" s="16"/>
      <c r="DW927" s="16"/>
      <c r="DX927" s="16"/>
      <c r="DY927" s="16"/>
    </row>
    <row r="928" spans="1:129" s="27" customFormat="1" ht="16.5" x14ac:dyDescent="0.25">
      <c r="A928" s="51"/>
      <c r="B928" s="59" t="s">
        <v>2342</v>
      </c>
      <c r="C928" s="53">
        <v>2018</v>
      </c>
      <c r="D928" s="60">
        <v>0.4</v>
      </c>
      <c r="E928" s="54">
        <v>200</v>
      </c>
      <c r="F928" s="55">
        <v>158</v>
      </c>
      <c r="G928" s="54">
        <v>281.71596999999997</v>
      </c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  <c r="BF928" s="16"/>
      <c r="BG928" s="16"/>
      <c r="BH928" s="16"/>
      <c r="BI928" s="16"/>
      <c r="BJ928" s="16"/>
      <c r="BK928" s="16"/>
      <c r="BL928" s="16"/>
      <c r="BM928" s="16"/>
      <c r="BN928" s="16"/>
      <c r="BO928" s="16"/>
      <c r="BP928" s="16"/>
      <c r="BQ928" s="16"/>
      <c r="BR928" s="16"/>
      <c r="BS928" s="16"/>
      <c r="BT928" s="16"/>
      <c r="BU928" s="16"/>
      <c r="BV928" s="16"/>
      <c r="BW928" s="16"/>
      <c r="BX928" s="16"/>
      <c r="BY928" s="16"/>
      <c r="BZ928" s="16"/>
      <c r="CA928" s="16"/>
      <c r="CB928" s="16"/>
      <c r="CC928" s="16"/>
      <c r="CD928" s="16"/>
      <c r="CE928" s="16"/>
      <c r="CF928" s="16"/>
      <c r="CG928" s="16"/>
      <c r="CH928" s="16"/>
      <c r="CI928" s="16"/>
      <c r="CJ928" s="16"/>
      <c r="CK928" s="16"/>
      <c r="CL928" s="16"/>
      <c r="CM928" s="16"/>
      <c r="CN928" s="16"/>
      <c r="CO928" s="16"/>
      <c r="CP928" s="16"/>
      <c r="CQ928" s="16"/>
      <c r="CR928" s="16"/>
      <c r="CS928" s="16"/>
      <c r="CT928" s="16"/>
      <c r="CU928" s="16"/>
      <c r="CV928" s="16"/>
      <c r="CW928" s="16"/>
      <c r="CX928" s="16"/>
      <c r="CY928" s="16"/>
      <c r="CZ928" s="16"/>
      <c r="DA928" s="16"/>
      <c r="DB928" s="16"/>
      <c r="DC928" s="16"/>
      <c r="DD928" s="16"/>
      <c r="DE928" s="16"/>
      <c r="DF928" s="16"/>
      <c r="DG928" s="16"/>
      <c r="DH928" s="16"/>
      <c r="DI928" s="16"/>
      <c r="DJ928" s="16"/>
      <c r="DK928" s="16"/>
      <c r="DL928" s="16"/>
      <c r="DM928" s="16"/>
      <c r="DN928" s="16"/>
      <c r="DO928" s="16"/>
      <c r="DP928" s="16"/>
      <c r="DQ928" s="16"/>
      <c r="DR928" s="16"/>
      <c r="DS928" s="16"/>
      <c r="DT928" s="16"/>
      <c r="DU928" s="16"/>
      <c r="DV928" s="16"/>
      <c r="DW928" s="16"/>
      <c r="DX928" s="16"/>
      <c r="DY928" s="16"/>
    </row>
    <row r="929" spans="1:129" s="27" customFormat="1" ht="16.5" x14ac:dyDescent="0.25">
      <c r="A929" s="51"/>
      <c r="B929" s="59" t="s">
        <v>2343</v>
      </c>
      <c r="C929" s="53">
        <v>2018</v>
      </c>
      <c r="D929" s="60">
        <v>0.4</v>
      </c>
      <c r="E929" s="54">
        <v>207</v>
      </c>
      <c r="F929" s="55">
        <v>158</v>
      </c>
      <c r="G929" s="54">
        <v>232.2646</v>
      </c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  <c r="BK929" s="16"/>
      <c r="BL929" s="16"/>
      <c r="BM929" s="16"/>
      <c r="BN929" s="16"/>
      <c r="BO929" s="16"/>
      <c r="BP929" s="16"/>
      <c r="BQ929" s="16"/>
      <c r="BR929" s="16"/>
      <c r="BS929" s="16"/>
      <c r="BT929" s="16"/>
      <c r="BU929" s="16"/>
      <c r="BV929" s="16"/>
      <c r="BW929" s="16"/>
      <c r="BX929" s="16"/>
      <c r="BY929" s="16"/>
      <c r="BZ929" s="16"/>
      <c r="CA929" s="16"/>
      <c r="CB929" s="16"/>
      <c r="CC929" s="16"/>
      <c r="CD929" s="16"/>
      <c r="CE929" s="16"/>
      <c r="CF929" s="16"/>
      <c r="CG929" s="16"/>
      <c r="CH929" s="16"/>
      <c r="CI929" s="16"/>
      <c r="CJ929" s="16"/>
      <c r="CK929" s="16"/>
      <c r="CL929" s="16"/>
      <c r="CM929" s="16"/>
      <c r="CN929" s="16"/>
      <c r="CO929" s="16"/>
      <c r="CP929" s="16"/>
      <c r="CQ929" s="16"/>
      <c r="CR929" s="16"/>
      <c r="CS929" s="16"/>
      <c r="CT929" s="16"/>
      <c r="CU929" s="16"/>
      <c r="CV929" s="16"/>
      <c r="CW929" s="16"/>
      <c r="CX929" s="16"/>
      <c r="CY929" s="16"/>
      <c r="CZ929" s="16"/>
      <c r="DA929" s="16"/>
      <c r="DB929" s="16"/>
      <c r="DC929" s="16"/>
      <c r="DD929" s="16"/>
      <c r="DE929" s="16"/>
      <c r="DF929" s="16"/>
      <c r="DG929" s="16"/>
      <c r="DH929" s="16"/>
      <c r="DI929" s="16"/>
      <c r="DJ929" s="16"/>
      <c r="DK929" s="16"/>
      <c r="DL929" s="16"/>
      <c r="DM929" s="16"/>
      <c r="DN929" s="16"/>
      <c r="DO929" s="16"/>
      <c r="DP929" s="16"/>
      <c r="DQ929" s="16"/>
      <c r="DR929" s="16"/>
      <c r="DS929" s="16"/>
      <c r="DT929" s="16"/>
      <c r="DU929" s="16"/>
      <c r="DV929" s="16"/>
      <c r="DW929" s="16"/>
      <c r="DX929" s="16"/>
      <c r="DY929" s="16"/>
    </row>
    <row r="930" spans="1:129" s="27" customFormat="1" ht="16.5" x14ac:dyDescent="0.25">
      <c r="A930" s="51"/>
      <c r="B930" s="59" t="s">
        <v>2344</v>
      </c>
      <c r="C930" s="53">
        <v>2018</v>
      </c>
      <c r="D930" s="60">
        <v>10</v>
      </c>
      <c r="E930" s="54">
        <v>214</v>
      </c>
      <c r="F930" s="55">
        <v>5353</v>
      </c>
      <c r="G930" s="54">
        <v>465.46853000000004</v>
      </c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  <c r="BC930" s="16"/>
      <c r="BD930" s="16"/>
      <c r="BE930" s="16"/>
      <c r="BF930" s="16"/>
      <c r="BG930" s="16"/>
      <c r="BH930" s="16"/>
      <c r="BI930" s="16"/>
      <c r="BJ930" s="16"/>
      <c r="BK930" s="16"/>
      <c r="BL930" s="16"/>
      <c r="BM930" s="16"/>
      <c r="BN930" s="16"/>
      <c r="BO930" s="16"/>
      <c r="BP930" s="16"/>
      <c r="BQ930" s="16"/>
      <c r="BR930" s="16"/>
      <c r="BS930" s="16"/>
      <c r="BT930" s="16"/>
      <c r="BU930" s="16"/>
      <c r="BV930" s="16"/>
      <c r="BW930" s="16"/>
      <c r="BX930" s="16"/>
      <c r="BY930" s="16"/>
      <c r="BZ930" s="16"/>
      <c r="CA930" s="16"/>
      <c r="CB930" s="16"/>
      <c r="CC930" s="16"/>
      <c r="CD930" s="16"/>
      <c r="CE930" s="16"/>
      <c r="CF930" s="16"/>
      <c r="CG930" s="16"/>
      <c r="CH930" s="16"/>
      <c r="CI930" s="16"/>
      <c r="CJ930" s="16"/>
      <c r="CK930" s="16"/>
      <c r="CL930" s="16"/>
      <c r="CM930" s="16"/>
      <c r="CN930" s="16"/>
      <c r="CO930" s="16"/>
      <c r="CP930" s="16"/>
      <c r="CQ930" s="16"/>
      <c r="CR930" s="16"/>
      <c r="CS930" s="16"/>
      <c r="CT930" s="16"/>
      <c r="CU930" s="16"/>
      <c r="CV930" s="16"/>
      <c r="CW930" s="16"/>
      <c r="CX930" s="16"/>
      <c r="CY930" s="16"/>
      <c r="CZ930" s="16"/>
      <c r="DA930" s="16"/>
      <c r="DB930" s="16"/>
      <c r="DC930" s="16"/>
      <c r="DD930" s="16"/>
      <c r="DE930" s="16"/>
      <c r="DF930" s="16"/>
      <c r="DG930" s="16"/>
      <c r="DH930" s="16"/>
      <c r="DI930" s="16"/>
      <c r="DJ930" s="16"/>
      <c r="DK930" s="16"/>
      <c r="DL930" s="16"/>
      <c r="DM930" s="16"/>
      <c r="DN930" s="16"/>
      <c r="DO930" s="16"/>
      <c r="DP930" s="16"/>
      <c r="DQ930" s="16"/>
      <c r="DR930" s="16"/>
      <c r="DS930" s="16"/>
      <c r="DT930" s="16"/>
      <c r="DU930" s="16"/>
      <c r="DV930" s="16"/>
      <c r="DW930" s="16"/>
      <c r="DX930" s="16"/>
      <c r="DY930" s="16"/>
    </row>
    <row r="931" spans="1:129" s="27" customFormat="1" ht="16.5" x14ac:dyDescent="0.25">
      <c r="A931" s="51"/>
      <c r="B931" s="59" t="s">
        <v>2345</v>
      </c>
      <c r="C931" s="53">
        <v>2018</v>
      </c>
      <c r="D931" s="60">
        <v>0.4</v>
      </c>
      <c r="E931" s="54">
        <v>73</v>
      </c>
      <c r="F931" s="55">
        <v>158</v>
      </c>
      <c r="G931" s="54">
        <v>156.34882999999999</v>
      </c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6"/>
      <c r="BG931" s="16"/>
      <c r="BH931" s="16"/>
      <c r="BI931" s="16"/>
      <c r="BJ931" s="16"/>
      <c r="BK931" s="16"/>
      <c r="BL931" s="16"/>
      <c r="BM931" s="16"/>
      <c r="BN931" s="16"/>
      <c r="BO931" s="16"/>
      <c r="BP931" s="16"/>
      <c r="BQ931" s="16"/>
      <c r="BR931" s="16"/>
      <c r="BS931" s="16"/>
      <c r="BT931" s="16"/>
      <c r="BU931" s="16"/>
      <c r="BV931" s="16"/>
      <c r="BW931" s="16"/>
      <c r="BX931" s="16"/>
      <c r="BY931" s="16"/>
      <c r="BZ931" s="16"/>
      <c r="CA931" s="16"/>
      <c r="CB931" s="16"/>
      <c r="CC931" s="16"/>
      <c r="CD931" s="16"/>
      <c r="CE931" s="16"/>
      <c r="CF931" s="16"/>
      <c r="CG931" s="16"/>
      <c r="CH931" s="16"/>
      <c r="CI931" s="16"/>
      <c r="CJ931" s="16"/>
      <c r="CK931" s="16"/>
      <c r="CL931" s="16"/>
      <c r="CM931" s="16"/>
      <c r="CN931" s="16"/>
      <c r="CO931" s="16"/>
      <c r="CP931" s="16"/>
      <c r="CQ931" s="16"/>
      <c r="CR931" s="16"/>
      <c r="CS931" s="16"/>
      <c r="CT931" s="16"/>
      <c r="CU931" s="16"/>
      <c r="CV931" s="16"/>
      <c r="CW931" s="16"/>
      <c r="CX931" s="16"/>
      <c r="CY931" s="16"/>
      <c r="CZ931" s="16"/>
      <c r="DA931" s="16"/>
      <c r="DB931" s="16"/>
      <c r="DC931" s="16"/>
      <c r="DD931" s="16"/>
      <c r="DE931" s="16"/>
      <c r="DF931" s="16"/>
      <c r="DG931" s="16"/>
      <c r="DH931" s="16"/>
      <c r="DI931" s="16"/>
      <c r="DJ931" s="16"/>
      <c r="DK931" s="16"/>
      <c r="DL931" s="16"/>
      <c r="DM931" s="16"/>
      <c r="DN931" s="16"/>
      <c r="DO931" s="16"/>
      <c r="DP931" s="16"/>
      <c r="DQ931" s="16"/>
      <c r="DR931" s="16"/>
      <c r="DS931" s="16"/>
      <c r="DT931" s="16"/>
      <c r="DU931" s="16"/>
      <c r="DV931" s="16"/>
      <c r="DW931" s="16"/>
      <c r="DX931" s="16"/>
      <c r="DY931" s="16"/>
    </row>
    <row r="932" spans="1:129" s="27" customFormat="1" ht="16.5" x14ac:dyDescent="0.25">
      <c r="A932" s="51"/>
      <c r="B932" s="59" t="s">
        <v>2346</v>
      </c>
      <c r="C932" s="53">
        <v>2018</v>
      </c>
      <c r="D932" s="60">
        <v>0.4</v>
      </c>
      <c r="E932" s="54">
        <v>135</v>
      </c>
      <c r="F932" s="55">
        <v>158</v>
      </c>
      <c r="G932" s="54">
        <v>225.00254000000001</v>
      </c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  <c r="BF932" s="16"/>
      <c r="BG932" s="16"/>
      <c r="BH932" s="16"/>
      <c r="BI932" s="16"/>
      <c r="BJ932" s="16"/>
      <c r="BK932" s="16"/>
      <c r="BL932" s="16"/>
      <c r="BM932" s="16"/>
      <c r="BN932" s="16"/>
      <c r="BO932" s="16"/>
      <c r="BP932" s="16"/>
      <c r="BQ932" s="16"/>
      <c r="BR932" s="16"/>
      <c r="BS932" s="16"/>
      <c r="BT932" s="16"/>
      <c r="BU932" s="16"/>
      <c r="BV932" s="16"/>
      <c r="BW932" s="16"/>
      <c r="BX932" s="16"/>
      <c r="BY932" s="16"/>
      <c r="BZ932" s="16"/>
      <c r="CA932" s="16"/>
      <c r="CB932" s="16"/>
      <c r="CC932" s="16"/>
      <c r="CD932" s="16"/>
      <c r="CE932" s="16"/>
      <c r="CF932" s="16"/>
      <c r="CG932" s="16"/>
      <c r="CH932" s="16"/>
      <c r="CI932" s="16"/>
      <c r="CJ932" s="16"/>
      <c r="CK932" s="16"/>
      <c r="CL932" s="16"/>
      <c r="CM932" s="16"/>
      <c r="CN932" s="16"/>
      <c r="CO932" s="16"/>
      <c r="CP932" s="16"/>
      <c r="CQ932" s="16"/>
      <c r="CR932" s="16"/>
      <c r="CS932" s="16"/>
      <c r="CT932" s="16"/>
      <c r="CU932" s="16"/>
      <c r="CV932" s="16"/>
      <c r="CW932" s="16"/>
      <c r="CX932" s="16"/>
      <c r="CY932" s="16"/>
      <c r="CZ932" s="16"/>
      <c r="DA932" s="16"/>
      <c r="DB932" s="16"/>
      <c r="DC932" s="16"/>
      <c r="DD932" s="16"/>
      <c r="DE932" s="16"/>
      <c r="DF932" s="16"/>
      <c r="DG932" s="16"/>
      <c r="DH932" s="16"/>
      <c r="DI932" s="16"/>
      <c r="DJ932" s="16"/>
      <c r="DK932" s="16"/>
      <c r="DL932" s="16"/>
      <c r="DM932" s="16"/>
      <c r="DN932" s="16"/>
      <c r="DO932" s="16"/>
      <c r="DP932" s="16"/>
      <c r="DQ932" s="16"/>
      <c r="DR932" s="16"/>
      <c r="DS932" s="16"/>
      <c r="DT932" s="16"/>
      <c r="DU932" s="16"/>
      <c r="DV932" s="16"/>
      <c r="DW932" s="16"/>
      <c r="DX932" s="16"/>
      <c r="DY932" s="16"/>
    </row>
    <row r="933" spans="1:129" s="27" customFormat="1" ht="16.5" x14ac:dyDescent="0.25">
      <c r="A933" s="51"/>
      <c r="B933" s="59" t="s">
        <v>2347</v>
      </c>
      <c r="C933" s="53">
        <v>2018</v>
      </c>
      <c r="D933" s="60">
        <v>0.4</v>
      </c>
      <c r="E933" s="54">
        <v>22</v>
      </c>
      <c r="F933" s="55">
        <v>158</v>
      </c>
      <c r="G933" s="54">
        <v>133.64977999999999</v>
      </c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  <c r="BF933" s="16"/>
      <c r="BG933" s="16"/>
      <c r="BH933" s="16"/>
      <c r="BI933" s="16"/>
      <c r="BJ933" s="16"/>
      <c r="BK933" s="16"/>
      <c r="BL933" s="16"/>
      <c r="BM933" s="16"/>
      <c r="BN933" s="16"/>
      <c r="BO933" s="16"/>
      <c r="BP933" s="16"/>
      <c r="BQ933" s="16"/>
      <c r="BR933" s="16"/>
      <c r="BS933" s="16"/>
      <c r="BT933" s="16"/>
      <c r="BU933" s="16"/>
      <c r="BV933" s="16"/>
      <c r="BW933" s="16"/>
      <c r="BX933" s="16"/>
      <c r="BY933" s="16"/>
      <c r="BZ933" s="16"/>
      <c r="CA933" s="16"/>
      <c r="CB933" s="16"/>
      <c r="CC933" s="16"/>
      <c r="CD933" s="16"/>
      <c r="CE933" s="16"/>
      <c r="CF933" s="16"/>
      <c r="CG933" s="16"/>
      <c r="CH933" s="16"/>
      <c r="CI933" s="16"/>
      <c r="CJ933" s="16"/>
      <c r="CK933" s="16"/>
      <c r="CL933" s="16"/>
      <c r="CM933" s="16"/>
      <c r="CN933" s="16"/>
      <c r="CO933" s="16"/>
      <c r="CP933" s="16"/>
      <c r="CQ933" s="16"/>
      <c r="CR933" s="16"/>
      <c r="CS933" s="16"/>
      <c r="CT933" s="16"/>
      <c r="CU933" s="16"/>
      <c r="CV933" s="16"/>
      <c r="CW933" s="16"/>
      <c r="CX933" s="16"/>
      <c r="CY933" s="16"/>
      <c r="CZ933" s="16"/>
      <c r="DA933" s="16"/>
      <c r="DB933" s="16"/>
      <c r="DC933" s="16"/>
      <c r="DD933" s="16"/>
      <c r="DE933" s="16"/>
      <c r="DF933" s="16"/>
      <c r="DG933" s="16"/>
      <c r="DH933" s="16"/>
      <c r="DI933" s="16"/>
      <c r="DJ933" s="16"/>
      <c r="DK933" s="16"/>
      <c r="DL933" s="16"/>
      <c r="DM933" s="16"/>
      <c r="DN933" s="16"/>
      <c r="DO933" s="16"/>
      <c r="DP933" s="16"/>
      <c r="DQ933" s="16"/>
      <c r="DR933" s="16"/>
      <c r="DS933" s="16"/>
      <c r="DT933" s="16"/>
      <c r="DU933" s="16"/>
      <c r="DV933" s="16"/>
      <c r="DW933" s="16"/>
      <c r="DX933" s="16"/>
      <c r="DY933" s="16"/>
    </row>
    <row r="934" spans="1:129" s="27" customFormat="1" ht="16.5" x14ac:dyDescent="0.25">
      <c r="A934" s="51"/>
      <c r="B934" s="59" t="s">
        <v>2348</v>
      </c>
      <c r="C934" s="53">
        <v>2018</v>
      </c>
      <c r="D934" s="60">
        <v>10</v>
      </c>
      <c r="E934" s="54">
        <v>169</v>
      </c>
      <c r="F934" s="55">
        <v>5353</v>
      </c>
      <c r="G934" s="54">
        <v>578.34331999999995</v>
      </c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6"/>
      <c r="BE934" s="16"/>
      <c r="BF934" s="16"/>
      <c r="BG934" s="16"/>
      <c r="BH934" s="16"/>
      <c r="BI934" s="16"/>
      <c r="BJ934" s="16"/>
      <c r="BK934" s="16"/>
      <c r="BL934" s="16"/>
      <c r="BM934" s="16"/>
      <c r="BN934" s="16"/>
      <c r="BO934" s="16"/>
      <c r="BP934" s="16"/>
      <c r="BQ934" s="16"/>
      <c r="BR934" s="16"/>
      <c r="BS934" s="16"/>
      <c r="BT934" s="16"/>
      <c r="BU934" s="16"/>
      <c r="BV934" s="16"/>
      <c r="BW934" s="16"/>
      <c r="BX934" s="16"/>
      <c r="BY934" s="16"/>
      <c r="BZ934" s="16"/>
      <c r="CA934" s="16"/>
      <c r="CB934" s="16"/>
      <c r="CC934" s="16"/>
      <c r="CD934" s="16"/>
      <c r="CE934" s="16"/>
      <c r="CF934" s="16"/>
      <c r="CG934" s="16"/>
      <c r="CH934" s="16"/>
      <c r="CI934" s="16"/>
      <c r="CJ934" s="16"/>
      <c r="CK934" s="16"/>
      <c r="CL934" s="16"/>
      <c r="CM934" s="16"/>
      <c r="CN934" s="16"/>
      <c r="CO934" s="16"/>
      <c r="CP934" s="16"/>
      <c r="CQ934" s="16"/>
      <c r="CR934" s="16"/>
      <c r="CS934" s="16"/>
      <c r="CT934" s="16"/>
      <c r="CU934" s="16"/>
      <c r="CV934" s="16"/>
      <c r="CW934" s="16"/>
      <c r="CX934" s="16"/>
      <c r="CY934" s="16"/>
      <c r="CZ934" s="16"/>
      <c r="DA934" s="16"/>
      <c r="DB934" s="16"/>
      <c r="DC934" s="16"/>
      <c r="DD934" s="16"/>
      <c r="DE934" s="16"/>
      <c r="DF934" s="16"/>
      <c r="DG934" s="16"/>
      <c r="DH934" s="16"/>
      <c r="DI934" s="16"/>
      <c r="DJ934" s="16"/>
      <c r="DK934" s="16"/>
      <c r="DL934" s="16"/>
      <c r="DM934" s="16"/>
      <c r="DN934" s="16"/>
      <c r="DO934" s="16"/>
      <c r="DP934" s="16"/>
      <c r="DQ934" s="16"/>
      <c r="DR934" s="16"/>
      <c r="DS934" s="16"/>
      <c r="DT934" s="16"/>
      <c r="DU934" s="16"/>
      <c r="DV934" s="16"/>
      <c r="DW934" s="16"/>
      <c r="DX934" s="16"/>
      <c r="DY934" s="16"/>
    </row>
    <row r="935" spans="1:129" s="27" customFormat="1" ht="16.5" x14ac:dyDescent="0.25">
      <c r="A935" s="51"/>
      <c r="B935" s="59" t="s">
        <v>2349</v>
      </c>
      <c r="C935" s="53">
        <v>2018</v>
      </c>
      <c r="D935" s="60">
        <v>0.4</v>
      </c>
      <c r="E935" s="54">
        <v>200</v>
      </c>
      <c r="F935" s="55">
        <v>158</v>
      </c>
      <c r="G935" s="54">
        <v>296.40008</v>
      </c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6"/>
      <c r="BE935" s="16"/>
      <c r="BF935" s="16"/>
      <c r="BG935" s="16"/>
      <c r="BH935" s="16"/>
      <c r="BI935" s="16"/>
      <c r="BJ935" s="16"/>
      <c r="BK935" s="16"/>
      <c r="BL935" s="16"/>
      <c r="BM935" s="16"/>
      <c r="BN935" s="16"/>
      <c r="BO935" s="16"/>
      <c r="BP935" s="16"/>
      <c r="BQ935" s="16"/>
      <c r="BR935" s="16"/>
      <c r="BS935" s="16"/>
      <c r="BT935" s="16"/>
      <c r="BU935" s="16"/>
      <c r="BV935" s="16"/>
      <c r="BW935" s="16"/>
      <c r="BX935" s="16"/>
      <c r="BY935" s="16"/>
      <c r="BZ935" s="16"/>
      <c r="CA935" s="16"/>
      <c r="CB935" s="16"/>
      <c r="CC935" s="16"/>
      <c r="CD935" s="16"/>
      <c r="CE935" s="16"/>
      <c r="CF935" s="16"/>
      <c r="CG935" s="16"/>
      <c r="CH935" s="16"/>
      <c r="CI935" s="16"/>
      <c r="CJ935" s="16"/>
      <c r="CK935" s="16"/>
      <c r="CL935" s="16"/>
      <c r="CM935" s="16"/>
      <c r="CN935" s="16"/>
      <c r="CO935" s="16"/>
      <c r="CP935" s="16"/>
      <c r="CQ935" s="16"/>
      <c r="CR935" s="16"/>
      <c r="CS935" s="16"/>
      <c r="CT935" s="16"/>
      <c r="CU935" s="16"/>
      <c r="CV935" s="16"/>
      <c r="CW935" s="16"/>
      <c r="CX935" s="16"/>
      <c r="CY935" s="16"/>
      <c r="CZ935" s="16"/>
      <c r="DA935" s="16"/>
      <c r="DB935" s="16"/>
      <c r="DC935" s="16"/>
      <c r="DD935" s="16"/>
      <c r="DE935" s="16"/>
      <c r="DF935" s="16"/>
      <c r="DG935" s="16"/>
      <c r="DH935" s="16"/>
      <c r="DI935" s="16"/>
      <c r="DJ935" s="16"/>
      <c r="DK935" s="16"/>
      <c r="DL935" s="16"/>
      <c r="DM935" s="16"/>
      <c r="DN935" s="16"/>
      <c r="DO935" s="16"/>
      <c r="DP935" s="16"/>
      <c r="DQ935" s="16"/>
      <c r="DR935" s="16"/>
      <c r="DS935" s="16"/>
      <c r="DT935" s="16"/>
      <c r="DU935" s="16"/>
      <c r="DV935" s="16"/>
      <c r="DW935" s="16"/>
      <c r="DX935" s="16"/>
      <c r="DY935" s="16"/>
    </row>
    <row r="936" spans="1:129" s="27" customFormat="1" ht="16.5" x14ac:dyDescent="0.25">
      <c r="A936" s="51"/>
      <c r="B936" s="59" t="s">
        <v>2350</v>
      </c>
      <c r="C936" s="53">
        <v>2018</v>
      </c>
      <c r="D936" s="60">
        <v>0.4</v>
      </c>
      <c r="E936" s="54">
        <v>97</v>
      </c>
      <c r="F936" s="55">
        <v>158</v>
      </c>
      <c r="G936" s="54">
        <v>162.09998000000002</v>
      </c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6"/>
      <c r="BG936" s="16"/>
      <c r="BH936" s="16"/>
      <c r="BI936" s="16"/>
      <c r="BJ936" s="16"/>
      <c r="BK936" s="16"/>
      <c r="BL936" s="16"/>
      <c r="BM936" s="16"/>
      <c r="BN936" s="16"/>
      <c r="BO936" s="16"/>
      <c r="BP936" s="16"/>
      <c r="BQ936" s="16"/>
      <c r="BR936" s="16"/>
      <c r="BS936" s="16"/>
      <c r="BT936" s="16"/>
      <c r="BU936" s="16"/>
      <c r="BV936" s="16"/>
      <c r="BW936" s="16"/>
      <c r="BX936" s="16"/>
      <c r="BY936" s="16"/>
      <c r="BZ936" s="16"/>
      <c r="CA936" s="16"/>
      <c r="CB936" s="16"/>
      <c r="CC936" s="16"/>
      <c r="CD936" s="16"/>
      <c r="CE936" s="16"/>
      <c r="CF936" s="16"/>
      <c r="CG936" s="16"/>
      <c r="CH936" s="16"/>
      <c r="CI936" s="16"/>
      <c r="CJ936" s="16"/>
      <c r="CK936" s="16"/>
      <c r="CL936" s="16"/>
      <c r="CM936" s="16"/>
      <c r="CN936" s="16"/>
      <c r="CO936" s="16"/>
      <c r="CP936" s="16"/>
      <c r="CQ936" s="16"/>
      <c r="CR936" s="16"/>
      <c r="CS936" s="16"/>
      <c r="CT936" s="16"/>
      <c r="CU936" s="16"/>
      <c r="CV936" s="16"/>
      <c r="CW936" s="16"/>
      <c r="CX936" s="16"/>
      <c r="CY936" s="16"/>
      <c r="CZ936" s="16"/>
      <c r="DA936" s="16"/>
      <c r="DB936" s="16"/>
      <c r="DC936" s="16"/>
      <c r="DD936" s="16"/>
      <c r="DE936" s="16"/>
      <c r="DF936" s="16"/>
      <c r="DG936" s="16"/>
      <c r="DH936" s="16"/>
      <c r="DI936" s="16"/>
      <c r="DJ936" s="16"/>
      <c r="DK936" s="16"/>
      <c r="DL936" s="16"/>
      <c r="DM936" s="16"/>
      <c r="DN936" s="16"/>
      <c r="DO936" s="16"/>
      <c r="DP936" s="16"/>
      <c r="DQ936" s="16"/>
      <c r="DR936" s="16"/>
      <c r="DS936" s="16"/>
      <c r="DT936" s="16"/>
      <c r="DU936" s="16"/>
      <c r="DV936" s="16"/>
      <c r="DW936" s="16"/>
      <c r="DX936" s="16"/>
      <c r="DY936" s="16"/>
    </row>
    <row r="937" spans="1:129" s="27" customFormat="1" ht="16.5" x14ac:dyDescent="0.25">
      <c r="A937" s="51"/>
      <c r="B937" s="59" t="s">
        <v>2351</v>
      </c>
      <c r="C937" s="53">
        <v>2018</v>
      </c>
      <c r="D937" s="60">
        <v>0.4</v>
      </c>
      <c r="E937" s="54">
        <v>81</v>
      </c>
      <c r="F937" s="55">
        <v>158</v>
      </c>
      <c r="G937" s="54">
        <v>163.31961999999999</v>
      </c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  <c r="BC937" s="16"/>
      <c r="BD937" s="16"/>
      <c r="BE937" s="16"/>
      <c r="BF937" s="16"/>
      <c r="BG937" s="16"/>
      <c r="BH937" s="16"/>
      <c r="BI937" s="16"/>
      <c r="BJ937" s="16"/>
      <c r="BK937" s="16"/>
      <c r="BL937" s="16"/>
      <c r="BM937" s="16"/>
      <c r="BN937" s="16"/>
      <c r="BO937" s="16"/>
      <c r="BP937" s="16"/>
      <c r="BQ937" s="16"/>
      <c r="BR937" s="16"/>
      <c r="BS937" s="16"/>
      <c r="BT937" s="16"/>
      <c r="BU937" s="16"/>
      <c r="BV937" s="16"/>
      <c r="BW937" s="16"/>
      <c r="BX937" s="16"/>
      <c r="BY937" s="16"/>
      <c r="BZ937" s="16"/>
      <c r="CA937" s="16"/>
      <c r="CB937" s="16"/>
      <c r="CC937" s="16"/>
      <c r="CD937" s="16"/>
      <c r="CE937" s="16"/>
      <c r="CF937" s="16"/>
      <c r="CG937" s="16"/>
      <c r="CH937" s="16"/>
      <c r="CI937" s="16"/>
      <c r="CJ937" s="16"/>
      <c r="CK937" s="16"/>
      <c r="CL937" s="16"/>
      <c r="CM937" s="16"/>
      <c r="CN937" s="16"/>
      <c r="CO937" s="16"/>
      <c r="CP937" s="16"/>
      <c r="CQ937" s="16"/>
      <c r="CR937" s="16"/>
      <c r="CS937" s="16"/>
      <c r="CT937" s="16"/>
      <c r="CU937" s="16"/>
      <c r="CV937" s="16"/>
      <c r="CW937" s="16"/>
      <c r="CX937" s="16"/>
      <c r="CY937" s="16"/>
      <c r="CZ937" s="16"/>
      <c r="DA937" s="16"/>
      <c r="DB937" s="16"/>
      <c r="DC937" s="16"/>
      <c r="DD937" s="16"/>
      <c r="DE937" s="16"/>
      <c r="DF937" s="16"/>
      <c r="DG937" s="16"/>
      <c r="DH937" s="16"/>
      <c r="DI937" s="16"/>
      <c r="DJ937" s="16"/>
      <c r="DK937" s="16"/>
      <c r="DL937" s="16"/>
      <c r="DM937" s="16"/>
      <c r="DN937" s="16"/>
      <c r="DO937" s="16"/>
      <c r="DP937" s="16"/>
      <c r="DQ937" s="16"/>
      <c r="DR937" s="16"/>
      <c r="DS937" s="16"/>
      <c r="DT937" s="16"/>
      <c r="DU937" s="16"/>
      <c r="DV937" s="16"/>
      <c r="DW937" s="16"/>
      <c r="DX937" s="16"/>
      <c r="DY937" s="16"/>
    </row>
    <row r="938" spans="1:129" s="27" customFormat="1" ht="16.5" x14ac:dyDescent="0.25">
      <c r="A938" s="51"/>
      <c r="B938" s="59" t="s">
        <v>2352</v>
      </c>
      <c r="C938" s="53">
        <v>2018</v>
      </c>
      <c r="D938" s="60">
        <v>0.4</v>
      </c>
      <c r="E938" s="54">
        <v>121</v>
      </c>
      <c r="F938" s="55">
        <v>158</v>
      </c>
      <c r="G938" s="54">
        <v>166.17860999999999</v>
      </c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6"/>
      <c r="BG938" s="16"/>
      <c r="BH938" s="16"/>
      <c r="BI938" s="16"/>
      <c r="BJ938" s="16"/>
      <c r="BK938" s="16"/>
      <c r="BL938" s="16"/>
      <c r="BM938" s="16"/>
      <c r="BN938" s="16"/>
      <c r="BO938" s="16"/>
      <c r="BP938" s="16"/>
      <c r="BQ938" s="16"/>
      <c r="BR938" s="16"/>
      <c r="BS938" s="16"/>
      <c r="BT938" s="16"/>
      <c r="BU938" s="16"/>
      <c r="BV938" s="16"/>
      <c r="BW938" s="16"/>
      <c r="BX938" s="16"/>
      <c r="BY938" s="16"/>
      <c r="BZ938" s="16"/>
      <c r="CA938" s="16"/>
      <c r="CB938" s="16"/>
      <c r="CC938" s="16"/>
      <c r="CD938" s="16"/>
      <c r="CE938" s="16"/>
      <c r="CF938" s="16"/>
      <c r="CG938" s="16"/>
      <c r="CH938" s="16"/>
      <c r="CI938" s="16"/>
      <c r="CJ938" s="16"/>
      <c r="CK938" s="16"/>
      <c r="CL938" s="16"/>
      <c r="CM938" s="16"/>
      <c r="CN938" s="16"/>
      <c r="CO938" s="16"/>
      <c r="CP938" s="16"/>
      <c r="CQ938" s="16"/>
      <c r="CR938" s="16"/>
      <c r="CS938" s="16"/>
      <c r="CT938" s="16"/>
      <c r="CU938" s="16"/>
      <c r="CV938" s="16"/>
      <c r="CW938" s="16"/>
      <c r="CX938" s="16"/>
      <c r="CY938" s="16"/>
      <c r="CZ938" s="16"/>
      <c r="DA938" s="16"/>
      <c r="DB938" s="16"/>
      <c r="DC938" s="16"/>
      <c r="DD938" s="16"/>
      <c r="DE938" s="16"/>
      <c r="DF938" s="16"/>
      <c r="DG938" s="16"/>
      <c r="DH938" s="16"/>
      <c r="DI938" s="16"/>
      <c r="DJ938" s="16"/>
      <c r="DK938" s="16"/>
      <c r="DL938" s="16"/>
      <c r="DM938" s="16"/>
      <c r="DN938" s="16"/>
      <c r="DO938" s="16"/>
      <c r="DP938" s="16"/>
      <c r="DQ938" s="16"/>
      <c r="DR938" s="16"/>
      <c r="DS938" s="16"/>
      <c r="DT938" s="16"/>
      <c r="DU938" s="16"/>
      <c r="DV938" s="16"/>
      <c r="DW938" s="16"/>
      <c r="DX938" s="16"/>
      <c r="DY938" s="16"/>
    </row>
    <row r="939" spans="1:129" s="27" customFormat="1" ht="16.5" x14ac:dyDescent="0.25">
      <c r="A939" s="51"/>
      <c r="B939" s="59" t="s">
        <v>2353</v>
      </c>
      <c r="C939" s="53">
        <v>2018</v>
      </c>
      <c r="D939" s="60">
        <v>0.4</v>
      </c>
      <c r="E939" s="54">
        <v>95</v>
      </c>
      <c r="F939" s="55">
        <v>158</v>
      </c>
      <c r="G939" s="54">
        <v>153.53807999999998</v>
      </c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6"/>
      <c r="BG939" s="16"/>
      <c r="BH939" s="16"/>
      <c r="BI939" s="16"/>
      <c r="BJ939" s="16"/>
      <c r="BK939" s="16"/>
      <c r="BL939" s="16"/>
      <c r="BM939" s="16"/>
      <c r="BN939" s="16"/>
      <c r="BO939" s="16"/>
      <c r="BP939" s="16"/>
      <c r="BQ939" s="16"/>
      <c r="BR939" s="16"/>
      <c r="BS939" s="16"/>
      <c r="BT939" s="16"/>
      <c r="BU939" s="16"/>
      <c r="BV939" s="16"/>
      <c r="BW939" s="16"/>
      <c r="BX939" s="16"/>
      <c r="BY939" s="16"/>
      <c r="BZ939" s="16"/>
      <c r="CA939" s="16"/>
      <c r="CB939" s="16"/>
      <c r="CC939" s="16"/>
      <c r="CD939" s="16"/>
      <c r="CE939" s="16"/>
      <c r="CF939" s="16"/>
      <c r="CG939" s="16"/>
      <c r="CH939" s="16"/>
      <c r="CI939" s="16"/>
      <c r="CJ939" s="16"/>
      <c r="CK939" s="16"/>
      <c r="CL939" s="16"/>
      <c r="CM939" s="16"/>
      <c r="CN939" s="16"/>
      <c r="CO939" s="16"/>
      <c r="CP939" s="16"/>
      <c r="CQ939" s="16"/>
      <c r="CR939" s="16"/>
      <c r="CS939" s="16"/>
      <c r="CT939" s="16"/>
      <c r="CU939" s="16"/>
      <c r="CV939" s="16"/>
      <c r="CW939" s="16"/>
      <c r="CX939" s="16"/>
      <c r="CY939" s="16"/>
      <c r="CZ939" s="16"/>
      <c r="DA939" s="16"/>
      <c r="DB939" s="16"/>
      <c r="DC939" s="16"/>
      <c r="DD939" s="16"/>
      <c r="DE939" s="16"/>
      <c r="DF939" s="16"/>
      <c r="DG939" s="16"/>
      <c r="DH939" s="16"/>
      <c r="DI939" s="16"/>
      <c r="DJ939" s="16"/>
      <c r="DK939" s="16"/>
      <c r="DL939" s="16"/>
      <c r="DM939" s="16"/>
      <c r="DN939" s="16"/>
      <c r="DO939" s="16"/>
      <c r="DP939" s="16"/>
      <c r="DQ939" s="16"/>
      <c r="DR939" s="16"/>
      <c r="DS939" s="16"/>
      <c r="DT939" s="16"/>
      <c r="DU939" s="16"/>
      <c r="DV939" s="16"/>
      <c r="DW939" s="16"/>
      <c r="DX939" s="16"/>
      <c r="DY939" s="16"/>
    </row>
    <row r="940" spans="1:129" s="27" customFormat="1" ht="16.5" x14ac:dyDescent="0.25">
      <c r="A940" s="51"/>
      <c r="B940" s="59" t="s">
        <v>2354</v>
      </c>
      <c r="C940" s="53">
        <v>2018</v>
      </c>
      <c r="D940" s="60">
        <v>0.4</v>
      </c>
      <c r="E940" s="54">
        <v>340</v>
      </c>
      <c r="F940" s="55">
        <v>158</v>
      </c>
      <c r="G940" s="54">
        <v>538.38833</v>
      </c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6"/>
      <c r="BG940" s="16"/>
      <c r="BH940" s="16"/>
      <c r="BI940" s="16"/>
      <c r="BJ940" s="16"/>
      <c r="BK940" s="16"/>
      <c r="BL940" s="16"/>
      <c r="BM940" s="16"/>
      <c r="BN940" s="16"/>
      <c r="BO940" s="16"/>
      <c r="BP940" s="16"/>
      <c r="BQ940" s="16"/>
      <c r="BR940" s="16"/>
      <c r="BS940" s="16"/>
      <c r="BT940" s="16"/>
      <c r="BU940" s="16"/>
      <c r="BV940" s="16"/>
      <c r="BW940" s="16"/>
      <c r="BX940" s="16"/>
      <c r="BY940" s="16"/>
      <c r="BZ940" s="16"/>
      <c r="CA940" s="16"/>
      <c r="CB940" s="16"/>
      <c r="CC940" s="16"/>
      <c r="CD940" s="16"/>
      <c r="CE940" s="16"/>
      <c r="CF940" s="16"/>
      <c r="CG940" s="16"/>
      <c r="CH940" s="16"/>
      <c r="CI940" s="16"/>
      <c r="CJ940" s="16"/>
      <c r="CK940" s="16"/>
      <c r="CL940" s="16"/>
      <c r="CM940" s="16"/>
      <c r="CN940" s="16"/>
      <c r="CO940" s="16"/>
      <c r="CP940" s="16"/>
      <c r="CQ940" s="16"/>
      <c r="CR940" s="16"/>
      <c r="CS940" s="16"/>
      <c r="CT940" s="16"/>
      <c r="CU940" s="16"/>
      <c r="CV940" s="16"/>
      <c r="CW940" s="16"/>
      <c r="CX940" s="16"/>
      <c r="CY940" s="16"/>
      <c r="CZ940" s="16"/>
      <c r="DA940" s="16"/>
      <c r="DB940" s="16"/>
      <c r="DC940" s="16"/>
      <c r="DD940" s="16"/>
      <c r="DE940" s="16"/>
      <c r="DF940" s="16"/>
      <c r="DG940" s="16"/>
      <c r="DH940" s="16"/>
      <c r="DI940" s="16"/>
      <c r="DJ940" s="16"/>
      <c r="DK940" s="16"/>
      <c r="DL940" s="16"/>
      <c r="DM940" s="16"/>
      <c r="DN940" s="16"/>
      <c r="DO940" s="16"/>
      <c r="DP940" s="16"/>
      <c r="DQ940" s="16"/>
      <c r="DR940" s="16"/>
      <c r="DS940" s="16"/>
      <c r="DT940" s="16"/>
      <c r="DU940" s="16"/>
      <c r="DV940" s="16"/>
      <c r="DW940" s="16"/>
      <c r="DX940" s="16"/>
      <c r="DY940" s="16"/>
    </row>
    <row r="941" spans="1:129" s="27" customFormat="1" ht="16.5" x14ac:dyDescent="0.25">
      <c r="A941" s="51"/>
      <c r="B941" s="59" t="s">
        <v>2355</v>
      </c>
      <c r="C941" s="53">
        <v>2018</v>
      </c>
      <c r="D941" s="60">
        <v>0.4</v>
      </c>
      <c r="E941" s="54">
        <v>88</v>
      </c>
      <c r="F941" s="55">
        <v>158</v>
      </c>
      <c r="G941" s="54">
        <v>265.92321000000004</v>
      </c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  <c r="BC941" s="16"/>
      <c r="BD941" s="16"/>
      <c r="BE941" s="16"/>
      <c r="BF941" s="16"/>
      <c r="BG941" s="16"/>
      <c r="BH941" s="16"/>
      <c r="BI941" s="16"/>
      <c r="BJ941" s="16"/>
      <c r="BK941" s="16"/>
      <c r="BL941" s="16"/>
      <c r="BM941" s="16"/>
      <c r="BN941" s="16"/>
      <c r="BO941" s="16"/>
      <c r="BP941" s="16"/>
      <c r="BQ941" s="16"/>
      <c r="BR941" s="16"/>
      <c r="BS941" s="16"/>
      <c r="BT941" s="16"/>
      <c r="BU941" s="16"/>
      <c r="BV941" s="16"/>
      <c r="BW941" s="16"/>
      <c r="BX941" s="16"/>
      <c r="BY941" s="16"/>
      <c r="BZ941" s="16"/>
      <c r="CA941" s="16"/>
      <c r="CB941" s="16"/>
      <c r="CC941" s="16"/>
      <c r="CD941" s="16"/>
      <c r="CE941" s="16"/>
      <c r="CF941" s="16"/>
      <c r="CG941" s="16"/>
      <c r="CH941" s="16"/>
      <c r="CI941" s="16"/>
      <c r="CJ941" s="16"/>
      <c r="CK941" s="16"/>
      <c r="CL941" s="16"/>
      <c r="CM941" s="16"/>
      <c r="CN941" s="16"/>
      <c r="CO941" s="16"/>
      <c r="CP941" s="16"/>
      <c r="CQ941" s="16"/>
      <c r="CR941" s="16"/>
      <c r="CS941" s="16"/>
      <c r="CT941" s="16"/>
      <c r="CU941" s="16"/>
      <c r="CV941" s="16"/>
      <c r="CW941" s="16"/>
      <c r="CX941" s="16"/>
      <c r="CY941" s="16"/>
      <c r="CZ941" s="16"/>
      <c r="DA941" s="16"/>
      <c r="DB941" s="16"/>
      <c r="DC941" s="16"/>
      <c r="DD941" s="16"/>
      <c r="DE941" s="16"/>
      <c r="DF941" s="16"/>
      <c r="DG941" s="16"/>
      <c r="DH941" s="16"/>
      <c r="DI941" s="16"/>
      <c r="DJ941" s="16"/>
      <c r="DK941" s="16"/>
      <c r="DL941" s="16"/>
      <c r="DM941" s="16"/>
      <c r="DN941" s="16"/>
      <c r="DO941" s="16"/>
      <c r="DP941" s="16"/>
      <c r="DQ941" s="16"/>
      <c r="DR941" s="16"/>
      <c r="DS941" s="16"/>
      <c r="DT941" s="16"/>
      <c r="DU941" s="16"/>
      <c r="DV941" s="16"/>
      <c r="DW941" s="16"/>
      <c r="DX941" s="16"/>
      <c r="DY941" s="16"/>
    </row>
    <row r="942" spans="1:129" s="27" customFormat="1" ht="16.5" x14ac:dyDescent="0.25">
      <c r="A942" s="51"/>
      <c r="B942" s="59" t="s">
        <v>2356</v>
      </c>
      <c r="C942" s="53">
        <v>2018</v>
      </c>
      <c r="D942" s="60">
        <v>10</v>
      </c>
      <c r="E942" s="54">
        <v>93</v>
      </c>
      <c r="F942" s="55">
        <v>5353</v>
      </c>
      <c r="G942" s="54">
        <v>257.85505999999998</v>
      </c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  <c r="BC942" s="16"/>
      <c r="BD942" s="16"/>
      <c r="BE942" s="16"/>
      <c r="BF942" s="16"/>
      <c r="BG942" s="16"/>
      <c r="BH942" s="16"/>
      <c r="BI942" s="16"/>
      <c r="BJ942" s="16"/>
      <c r="BK942" s="16"/>
      <c r="BL942" s="16"/>
      <c r="BM942" s="16"/>
      <c r="BN942" s="16"/>
      <c r="BO942" s="16"/>
      <c r="BP942" s="16"/>
      <c r="BQ942" s="16"/>
      <c r="BR942" s="16"/>
      <c r="BS942" s="16"/>
      <c r="BT942" s="16"/>
      <c r="BU942" s="16"/>
      <c r="BV942" s="16"/>
      <c r="BW942" s="16"/>
      <c r="BX942" s="16"/>
      <c r="BY942" s="16"/>
      <c r="BZ942" s="16"/>
      <c r="CA942" s="16"/>
      <c r="CB942" s="16"/>
      <c r="CC942" s="16"/>
      <c r="CD942" s="16"/>
      <c r="CE942" s="16"/>
      <c r="CF942" s="16"/>
      <c r="CG942" s="16"/>
      <c r="CH942" s="16"/>
      <c r="CI942" s="16"/>
      <c r="CJ942" s="16"/>
      <c r="CK942" s="16"/>
      <c r="CL942" s="16"/>
      <c r="CM942" s="16"/>
      <c r="CN942" s="16"/>
      <c r="CO942" s="16"/>
      <c r="CP942" s="16"/>
      <c r="CQ942" s="16"/>
      <c r="CR942" s="16"/>
      <c r="CS942" s="16"/>
      <c r="CT942" s="16"/>
      <c r="CU942" s="16"/>
      <c r="CV942" s="16"/>
      <c r="CW942" s="16"/>
      <c r="CX942" s="16"/>
      <c r="CY942" s="16"/>
      <c r="CZ942" s="16"/>
      <c r="DA942" s="16"/>
      <c r="DB942" s="16"/>
      <c r="DC942" s="16"/>
      <c r="DD942" s="16"/>
      <c r="DE942" s="16"/>
      <c r="DF942" s="16"/>
      <c r="DG942" s="16"/>
      <c r="DH942" s="16"/>
      <c r="DI942" s="16"/>
      <c r="DJ942" s="16"/>
      <c r="DK942" s="16"/>
      <c r="DL942" s="16"/>
      <c r="DM942" s="16"/>
      <c r="DN942" s="16"/>
      <c r="DO942" s="16"/>
      <c r="DP942" s="16"/>
      <c r="DQ942" s="16"/>
      <c r="DR942" s="16"/>
      <c r="DS942" s="16"/>
      <c r="DT942" s="16"/>
      <c r="DU942" s="16"/>
      <c r="DV942" s="16"/>
      <c r="DW942" s="16"/>
      <c r="DX942" s="16"/>
      <c r="DY942" s="16"/>
    </row>
    <row r="943" spans="1:129" s="27" customFormat="1" ht="16.5" x14ac:dyDescent="0.25">
      <c r="A943" s="51"/>
      <c r="B943" s="59" t="s">
        <v>2357</v>
      </c>
      <c r="C943" s="53">
        <v>2018</v>
      </c>
      <c r="D943" s="60">
        <v>0.4</v>
      </c>
      <c r="E943" s="54">
        <v>145</v>
      </c>
      <c r="F943" s="55">
        <v>158</v>
      </c>
      <c r="G943" s="54">
        <v>323.01837</v>
      </c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  <c r="BC943" s="16"/>
      <c r="BD943" s="16"/>
      <c r="BE943" s="16"/>
      <c r="BF943" s="16"/>
      <c r="BG943" s="16"/>
      <c r="BH943" s="16"/>
      <c r="BI943" s="16"/>
      <c r="BJ943" s="16"/>
      <c r="BK943" s="16"/>
      <c r="BL943" s="16"/>
      <c r="BM943" s="16"/>
      <c r="BN943" s="16"/>
      <c r="BO943" s="16"/>
      <c r="BP943" s="16"/>
      <c r="BQ943" s="16"/>
      <c r="BR943" s="16"/>
      <c r="BS943" s="16"/>
      <c r="BT943" s="16"/>
      <c r="BU943" s="16"/>
      <c r="BV943" s="16"/>
      <c r="BW943" s="16"/>
      <c r="BX943" s="16"/>
      <c r="BY943" s="16"/>
      <c r="BZ943" s="16"/>
      <c r="CA943" s="16"/>
      <c r="CB943" s="16"/>
      <c r="CC943" s="16"/>
      <c r="CD943" s="16"/>
      <c r="CE943" s="16"/>
      <c r="CF943" s="16"/>
      <c r="CG943" s="16"/>
      <c r="CH943" s="16"/>
      <c r="CI943" s="16"/>
      <c r="CJ943" s="16"/>
      <c r="CK943" s="16"/>
      <c r="CL943" s="16"/>
      <c r="CM943" s="16"/>
      <c r="CN943" s="16"/>
      <c r="CO943" s="16"/>
      <c r="CP943" s="16"/>
      <c r="CQ943" s="16"/>
      <c r="CR943" s="16"/>
      <c r="CS943" s="16"/>
      <c r="CT943" s="16"/>
      <c r="CU943" s="16"/>
      <c r="CV943" s="16"/>
      <c r="CW943" s="16"/>
      <c r="CX943" s="16"/>
      <c r="CY943" s="16"/>
      <c r="CZ943" s="16"/>
      <c r="DA943" s="16"/>
      <c r="DB943" s="16"/>
      <c r="DC943" s="16"/>
      <c r="DD943" s="16"/>
      <c r="DE943" s="16"/>
      <c r="DF943" s="16"/>
      <c r="DG943" s="16"/>
      <c r="DH943" s="16"/>
      <c r="DI943" s="16"/>
      <c r="DJ943" s="16"/>
      <c r="DK943" s="16"/>
      <c r="DL943" s="16"/>
      <c r="DM943" s="16"/>
      <c r="DN943" s="16"/>
      <c r="DO943" s="16"/>
      <c r="DP943" s="16"/>
      <c r="DQ943" s="16"/>
      <c r="DR943" s="16"/>
      <c r="DS943" s="16"/>
      <c r="DT943" s="16"/>
      <c r="DU943" s="16"/>
      <c r="DV943" s="16"/>
      <c r="DW943" s="16"/>
      <c r="DX943" s="16"/>
      <c r="DY943" s="16"/>
    </row>
    <row r="944" spans="1:129" s="27" customFormat="1" ht="16.5" x14ac:dyDescent="0.25">
      <c r="A944" s="51"/>
      <c r="B944" s="59" t="s">
        <v>2358</v>
      </c>
      <c r="C944" s="53">
        <v>2018</v>
      </c>
      <c r="D944" s="60">
        <v>0.4</v>
      </c>
      <c r="E944" s="54">
        <v>106</v>
      </c>
      <c r="F944" s="55">
        <v>158</v>
      </c>
      <c r="G944" s="54">
        <v>153.02364</v>
      </c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  <c r="BC944" s="16"/>
      <c r="BD944" s="16"/>
      <c r="BE944" s="16"/>
      <c r="BF944" s="16"/>
      <c r="BG944" s="16"/>
      <c r="BH944" s="16"/>
      <c r="BI944" s="16"/>
      <c r="BJ944" s="16"/>
      <c r="BK944" s="16"/>
      <c r="BL944" s="16"/>
      <c r="BM944" s="16"/>
      <c r="BN944" s="16"/>
      <c r="BO944" s="16"/>
      <c r="BP944" s="16"/>
      <c r="BQ944" s="16"/>
      <c r="BR944" s="16"/>
      <c r="BS944" s="16"/>
      <c r="BT944" s="16"/>
      <c r="BU944" s="16"/>
      <c r="BV944" s="16"/>
      <c r="BW944" s="16"/>
      <c r="BX944" s="16"/>
      <c r="BY944" s="16"/>
      <c r="BZ944" s="16"/>
      <c r="CA944" s="16"/>
      <c r="CB944" s="16"/>
      <c r="CC944" s="16"/>
      <c r="CD944" s="16"/>
      <c r="CE944" s="16"/>
      <c r="CF944" s="16"/>
      <c r="CG944" s="16"/>
      <c r="CH944" s="16"/>
      <c r="CI944" s="16"/>
      <c r="CJ944" s="16"/>
      <c r="CK944" s="16"/>
      <c r="CL944" s="16"/>
      <c r="CM944" s="16"/>
      <c r="CN944" s="16"/>
      <c r="CO944" s="16"/>
      <c r="CP944" s="16"/>
      <c r="CQ944" s="16"/>
      <c r="CR944" s="16"/>
      <c r="CS944" s="16"/>
      <c r="CT944" s="16"/>
      <c r="CU944" s="16"/>
      <c r="CV944" s="16"/>
      <c r="CW944" s="16"/>
      <c r="CX944" s="16"/>
      <c r="CY944" s="16"/>
      <c r="CZ944" s="16"/>
      <c r="DA944" s="16"/>
      <c r="DB944" s="16"/>
      <c r="DC944" s="16"/>
      <c r="DD944" s="16"/>
      <c r="DE944" s="16"/>
      <c r="DF944" s="16"/>
      <c r="DG944" s="16"/>
      <c r="DH944" s="16"/>
      <c r="DI944" s="16"/>
      <c r="DJ944" s="16"/>
      <c r="DK944" s="16"/>
      <c r="DL944" s="16"/>
      <c r="DM944" s="16"/>
      <c r="DN944" s="16"/>
      <c r="DO944" s="16"/>
      <c r="DP944" s="16"/>
      <c r="DQ944" s="16"/>
      <c r="DR944" s="16"/>
      <c r="DS944" s="16"/>
      <c r="DT944" s="16"/>
      <c r="DU944" s="16"/>
      <c r="DV944" s="16"/>
      <c r="DW944" s="16"/>
      <c r="DX944" s="16"/>
      <c r="DY944" s="16"/>
    </row>
    <row r="945" spans="1:129" s="27" customFormat="1" ht="16.5" x14ac:dyDescent="0.25">
      <c r="A945" s="51"/>
      <c r="B945" s="59" t="s">
        <v>2359</v>
      </c>
      <c r="C945" s="53">
        <v>2018</v>
      </c>
      <c r="D945" s="60">
        <v>0.4</v>
      </c>
      <c r="E945" s="54">
        <v>130</v>
      </c>
      <c r="F945" s="55">
        <v>158</v>
      </c>
      <c r="G945" s="54">
        <v>270.54095000000001</v>
      </c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  <c r="BC945" s="16"/>
      <c r="BD945" s="16"/>
      <c r="BE945" s="16"/>
      <c r="BF945" s="16"/>
      <c r="BG945" s="16"/>
      <c r="BH945" s="16"/>
      <c r="BI945" s="16"/>
      <c r="BJ945" s="16"/>
      <c r="BK945" s="16"/>
      <c r="BL945" s="16"/>
      <c r="BM945" s="16"/>
      <c r="BN945" s="16"/>
      <c r="BO945" s="16"/>
      <c r="BP945" s="16"/>
      <c r="BQ945" s="16"/>
      <c r="BR945" s="16"/>
      <c r="BS945" s="16"/>
      <c r="BT945" s="16"/>
      <c r="BU945" s="16"/>
      <c r="BV945" s="16"/>
      <c r="BW945" s="16"/>
      <c r="BX945" s="16"/>
      <c r="BY945" s="16"/>
      <c r="BZ945" s="16"/>
      <c r="CA945" s="16"/>
      <c r="CB945" s="16"/>
      <c r="CC945" s="16"/>
      <c r="CD945" s="16"/>
      <c r="CE945" s="16"/>
      <c r="CF945" s="16"/>
      <c r="CG945" s="16"/>
      <c r="CH945" s="16"/>
      <c r="CI945" s="16"/>
      <c r="CJ945" s="16"/>
      <c r="CK945" s="16"/>
      <c r="CL945" s="16"/>
      <c r="CM945" s="16"/>
      <c r="CN945" s="16"/>
      <c r="CO945" s="16"/>
      <c r="CP945" s="16"/>
      <c r="CQ945" s="16"/>
      <c r="CR945" s="16"/>
      <c r="CS945" s="16"/>
      <c r="CT945" s="16"/>
      <c r="CU945" s="16"/>
      <c r="CV945" s="16"/>
      <c r="CW945" s="16"/>
      <c r="CX945" s="16"/>
      <c r="CY945" s="16"/>
      <c r="CZ945" s="16"/>
      <c r="DA945" s="16"/>
      <c r="DB945" s="16"/>
      <c r="DC945" s="16"/>
      <c r="DD945" s="16"/>
      <c r="DE945" s="16"/>
      <c r="DF945" s="16"/>
      <c r="DG945" s="16"/>
      <c r="DH945" s="16"/>
      <c r="DI945" s="16"/>
      <c r="DJ945" s="16"/>
      <c r="DK945" s="16"/>
      <c r="DL945" s="16"/>
      <c r="DM945" s="16"/>
      <c r="DN945" s="16"/>
      <c r="DO945" s="16"/>
      <c r="DP945" s="16"/>
      <c r="DQ945" s="16"/>
      <c r="DR945" s="16"/>
      <c r="DS945" s="16"/>
      <c r="DT945" s="16"/>
      <c r="DU945" s="16"/>
      <c r="DV945" s="16"/>
      <c r="DW945" s="16"/>
      <c r="DX945" s="16"/>
      <c r="DY945" s="16"/>
    </row>
    <row r="946" spans="1:129" s="27" customFormat="1" ht="16.5" x14ac:dyDescent="0.25">
      <c r="A946" s="51"/>
      <c r="B946" s="59" t="s">
        <v>2360</v>
      </c>
      <c r="C946" s="53">
        <v>2018</v>
      </c>
      <c r="D946" s="60">
        <v>0.4</v>
      </c>
      <c r="E946" s="54">
        <v>490</v>
      </c>
      <c r="F946" s="55">
        <v>158</v>
      </c>
      <c r="G946" s="54">
        <v>1033.0369699999999</v>
      </c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  <c r="BC946" s="16"/>
      <c r="BD946" s="16"/>
      <c r="BE946" s="16"/>
      <c r="BF946" s="16"/>
      <c r="BG946" s="16"/>
      <c r="BH946" s="16"/>
      <c r="BI946" s="16"/>
      <c r="BJ946" s="16"/>
      <c r="BK946" s="16"/>
      <c r="BL946" s="16"/>
      <c r="BM946" s="16"/>
      <c r="BN946" s="16"/>
      <c r="BO946" s="16"/>
      <c r="BP946" s="16"/>
      <c r="BQ946" s="16"/>
      <c r="BR946" s="16"/>
      <c r="BS946" s="16"/>
      <c r="BT946" s="16"/>
      <c r="BU946" s="16"/>
      <c r="BV946" s="16"/>
      <c r="BW946" s="16"/>
      <c r="BX946" s="16"/>
      <c r="BY946" s="16"/>
      <c r="BZ946" s="16"/>
      <c r="CA946" s="16"/>
      <c r="CB946" s="16"/>
      <c r="CC946" s="16"/>
      <c r="CD946" s="16"/>
      <c r="CE946" s="16"/>
      <c r="CF946" s="16"/>
      <c r="CG946" s="16"/>
      <c r="CH946" s="16"/>
      <c r="CI946" s="16"/>
      <c r="CJ946" s="16"/>
      <c r="CK946" s="16"/>
      <c r="CL946" s="16"/>
      <c r="CM946" s="16"/>
      <c r="CN946" s="16"/>
      <c r="CO946" s="16"/>
      <c r="CP946" s="16"/>
      <c r="CQ946" s="16"/>
      <c r="CR946" s="16"/>
      <c r="CS946" s="16"/>
      <c r="CT946" s="16"/>
      <c r="CU946" s="16"/>
      <c r="CV946" s="16"/>
      <c r="CW946" s="16"/>
      <c r="CX946" s="16"/>
      <c r="CY946" s="16"/>
      <c r="CZ946" s="16"/>
      <c r="DA946" s="16"/>
      <c r="DB946" s="16"/>
      <c r="DC946" s="16"/>
      <c r="DD946" s="16"/>
      <c r="DE946" s="16"/>
      <c r="DF946" s="16"/>
      <c r="DG946" s="16"/>
      <c r="DH946" s="16"/>
      <c r="DI946" s="16"/>
      <c r="DJ946" s="16"/>
      <c r="DK946" s="16"/>
      <c r="DL946" s="16"/>
      <c r="DM946" s="16"/>
      <c r="DN946" s="16"/>
      <c r="DO946" s="16"/>
      <c r="DP946" s="16"/>
      <c r="DQ946" s="16"/>
      <c r="DR946" s="16"/>
      <c r="DS946" s="16"/>
      <c r="DT946" s="16"/>
      <c r="DU946" s="16"/>
      <c r="DV946" s="16"/>
      <c r="DW946" s="16"/>
      <c r="DX946" s="16"/>
      <c r="DY946" s="16"/>
    </row>
    <row r="947" spans="1:129" s="27" customFormat="1" ht="16.5" x14ac:dyDescent="0.25">
      <c r="A947" s="51"/>
      <c r="B947" s="59" t="s">
        <v>2361</v>
      </c>
      <c r="C947" s="53">
        <v>2018</v>
      </c>
      <c r="D947" s="60">
        <v>10</v>
      </c>
      <c r="E947" s="54">
        <v>142</v>
      </c>
      <c r="F947" s="55">
        <v>5353</v>
      </c>
      <c r="G947" s="54">
        <v>606.71397000000002</v>
      </c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6"/>
      <c r="BE947" s="16"/>
      <c r="BF947" s="16"/>
      <c r="BG947" s="16"/>
      <c r="BH947" s="16"/>
      <c r="BI947" s="16"/>
      <c r="BJ947" s="16"/>
      <c r="BK947" s="16"/>
      <c r="BL947" s="16"/>
      <c r="BM947" s="16"/>
      <c r="BN947" s="16"/>
      <c r="BO947" s="16"/>
      <c r="BP947" s="16"/>
      <c r="BQ947" s="16"/>
      <c r="BR947" s="16"/>
      <c r="BS947" s="16"/>
      <c r="BT947" s="16"/>
      <c r="BU947" s="16"/>
      <c r="BV947" s="16"/>
      <c r="BW947" s="16"/>
      <c r="BX947" s="16"/>
      <c r="BY947" s="16"/>
      <c r="BZ947" s="16"/>
      <c r="CA947" s="16"/>
      <c r="CB947" s="16"/>
      <c r="CC947" s="16"/>
      <c r="CD947" s="16"/>
      <c r="CE947" s="16"/>
      <c r="CF947" s="16"/>
      <c r="CG947" s="16"/>
      <c r="CH947" s="16"/>
      <c r="CI947" s="16"/>
      <c r="CJ947" s="16"/>
      <c r="CK947" s="16"/>
      <c r="CL947" s="16"/>
      <c r="CM947" s="16"/>
      <c r="CN947" s="16"/>
      <c r="CO947" s="16"/>
      <c r="CP947" s="16"/>
      <c r="CQ947" s="16"/>
      <c r="CR947" s="16"/>
      <c r="CS947" s="16"/>
      <c r="CT947" s="16"/>
      <c r="CU947" s="16"/>
      <c r="CV947" s="16"/>
      <c r="CW947" s="16"/>
      <c r="CX947" s="16"/>
      <c r="CY947" s="16"/>
      <c r="CZ947" s="16"/>
      <c r="DA947" s="16"/>
      <c r="DB947" s="16"/>
      <c r="DC947" s="16"/>
      <c r="DD947" s="16"/>
      <c r="DE947" s="16"/>
      <c r="DF947" s="16"/>
      <c r="DG947" s="16"/>
      <c r="DH947" s="16"/>
      <c r="DI947" s="16"/>
      <c r="DJ947" s="16"/>
      <c r="DK947" s="16"/>
      <c r="DL947" s="16"/>
      <c r="DM947" s="16"/>
      <c r="DN947" s="16"/>
      <c r="DO947" s="16"/>
      <c r="DP947" s="16"/>
      <c r="DQ947" s="16"/>
      <c r="DR947" s="16"/>
      <c r="DS947" s="16"/>
      <c r="DT947" s="16"/>
      <c r="DU947" s="16"/>
      <c r="DV947" s="16"/>
      <c r="DW947" s="16"/>
      <c r="DX947" s="16"/>
      <c r="DY947" s="16"/>
    </row>
    <row r="948" spans="1:129" s="27" customFormat="1" ht="16.5" x14ac:dyDescent="0.25">
      <c r="A948" s="51"/>
      <c r="B948" s="59" t="s">
        <v>2362</v>
      </c>
      <c r="C948" s="53">
        <v>2018</v>
      </c>
      <c r="D948" s="60">
        <v>0.4</v>
      </c>
      <c r="E948" s="54">
        <v>105</v>
      </c>
      <c r="F948" s="55">
        <v>158</v>
      </c>
      <c r="G948" s="54">
        <v>159.76648</v>
      </c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  <c r="BC948" s="16"/>
      <c r="BD948" s="16"/>
      <c r="BE948" s="16"/>
      <c r="BF948" s="16"/>
      <c r="BG948" s="16"/>
      <c r="BH948" s="16"/>
      <c r="BI948" s="16"/>
      <c r="BJ948" s="16"/>
      <c r="BK948" s="16"/>
      <c r="BL948" s="16"/>
      <c r="BM948" s="16"/>
      <c r="BN948" s="16"/>
      <c r="BO948" s="16"/>
      <c r="BP948" s="16"/>
      <c r="BQ948" s="16"/>
      <c r="BR948" s="16"/>
      <c r="BS948" s="16"/>
      <c r="BT948" s="16"/>
      <c r="BU948" s="16"/>
      <c r="BV948" s="16"/>
      <c r="BW948" s="16"/>
      <c r="BX948" s="16"/>
      <c r="BY948" s="16"/>
      <c r="BZ948" s="16"/>
      <c r="CA948" s="16"/>
      <c r="CB948" s="16"/>
      <c r="CC948" s="16"/>
      <c r="CD948" s="16"/>
      <c r="CE948" s="16"/>
      <c r="CF948" s="16"/>
      <c r="CG948" s="16"/>
      <c r="CH948" s="16"/>
      <c r="CI948" s="16"/>
      <c r="CJ948" s="16"/>
      <c r="CK948" s="16"/>
      <c r="CL948" s="16"/>
      <c r="CM948" s="16"/>
      <c r="CN948" s="16"/>
      <c r="CO948" s="16"/>
      <c r="CP948" s="16"/>
      <c r="CQ948" s="16"/>
      <c r="CR948" s="16"/>
      <c r="CS948" s="16"/>
      <c r="CT948" s="16"/>
      <c r="CU948" s="16"/>
      <c r="CV948" s="16"/>
      <c r="CW948" s="16"/>
      <c r="CX948" s="16"/>
      <c r="CY948" s="16"/>
      <c r="CZ948" s="16"/>
      <c r="DA948" s="16"/>
      <c r="DB948" s="16"/>
      <c r="DC948" s="16"/>
      <c r="DD948" s="16"/>
      <c r="DE948" s="16"/>
      <c r="DF948" s="16"/>
      <c r="DG948" s="16"/>
      <c r="DH948" s="16"/>
      <c r="DI948" s="16"/>
      <c r="DJ948" s="16"/>
      <c r="DK948" s="16"/>
      <c r="DL948" s="16"/>
      <c r="DM948" s="16"/>
      <c r="DN948" s="16"/>
      <c r="DO948" s="16"/>
      <c r="DP948" s="16"/>
      <c r="DQ948" s="16"/>
      <c r="DR948" s="16"/>
      <c r="DS948" s="16"/>
      <c r="DT948" s="16"/>
      <c r="DU948" s="16"/>
      <c r="DV948" s="16"/>
      <c r="DW948" s="16"/>
      <c r="DX948" s="16"/>
      <c r="DY948" s="16"/>
    </row>
    <row r="949" spans="1:129" s="27" customFormat="1" ht="16.5" x14ac:dyDescent="0.25">
      <c r="A949" s="51"/>
      <c r="B949" s="59" t="s">
        <v>2363</v>
      </c>
      <c r="C949" s="53">
        <v>2018</v>
      </c>
      <c r="D949" s="60">
        <v>0.4</v>
      </c>
      <c r="E949" s="54">
        <v>72</v>
      </c>
      <c r="F949" s="55">
        <v>158</v>
      </c>
      <c r="G949" s="54">
        <v>76.942089999999993</v>
      </c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  <c r="BF949" s="16"/>
      <c r="BG949" s="16"/>
      <c r="BH949" s="16"/>
      <c r="BI949" s="16"/>
      <c r="BJ949" s="16"/>
      <c r="BK949" s="16"/>
      <c r="BL949" s="16"/>
      <c r="BM949" s="16"/>
      <c r="BN949" s="16"/>
      <c r="BO949" s="16"/>
      <c r="BP949" s="16"/>
      <c r="BQ949" s="16"/>
      <c r="BR949" s="16"/>
      <c r="BS949" s="16"/>
      <c r="BT949" s="16"/>
      <c r="BU949" s="16"/>
      <c r="BV949" s="16"/>
      <c r="BW949" s="16"/>
      <c r="BX949" s="16"/>
      <c r="BY949" s="16"/>
      <c r="BZ949" s="16"/>
      <c r="CA949" s="16"/>
      <c r="CB949" s="16"/>
      <c r="CC949" s="16"/>
      <c r="CD949" s="16"/>
      <c r="CE949" s="16"/>
      <c r="CF949" s="16"/>
      <c r="CG949" s="16"/>
      <c r="CH949" s="16"/>
      <c r="CI949" s="16"/>
      <c r="CJ949" s="16"/>
      <c r="CK949" s="16"/>
      <c r="CL949" s="16"/>
      <c r="CM949" s="16"/>
      <c r="CN949" s="16"/>
      <c r="CO949" s="16"/>
      <c r="CP949" s="16"/>
      <c r="CQ949" s="16"/>
      <c r="CR949" s="16"/>
      <c r="CS949" s="16"/>
      <c r="CT949" s="16"/>
      <c r="CU949" s="16"/>
      <c r="CV949" s="16"/>
      <c r="CW949" s="16"/>
      <c r="CX949" s="16"/>
      <c r="CY949" s="16"/>
      <c r="CZ949" s="16"/>
      <c r="DA949" s="16"/>
      <c r="DB949" s="16"/>
      <c r="DC949" s="16"/>
      <c r="DD949" s="16"/>
      <c r="DE949" s="16"/>
      <c r="DF949" s="16"/>
      <c r="DG949" s="16"/>
      <c r="DH949" s="16"/>
      <c r="DI949" s="16"/>
      <c r="DJ949" s="16"/>
      <c r="DK949" s="16"/>
      <c r="DL949" s="16"/>
      <c r="DM949" s="16"/>
      <c r="DN949" s="16"/>
      <c r="DO949" s="16"/>
      <c r="DP949" s="16"/>
      <c r="DQ949" s="16"/>
      <c r="DR949" s="16"/>
      <c r="DS949" s="16"/>
      <c r="DT949" s="16"/>
      <c r="DU949" s="16"/>
      <c r="DV949" s="16"/>
      <c r="DW949" s="16"/>
      <c r="DX949" s="16"/>
      <c r="DY949" s="16"/>
    </row>
    <row r="950" spans="1:129" s="27" customFormat="1" ht="16.5" x14ac:dyDescent="0.25">
      <c r="A950" s="51"/>
      <c r="B950" s="59" t="s">
        <v>2364</v>
      </c>
      <c r="C950" s="53">
        <v>2018</v>
      </c>
      <c r="D950" s="60">
        <v>10</v>
      </c>
      <c r="E950" s="54">
        <v>34</v>
      </c>
      <c r="F950" s="55">
        <v>5353</v>
      </c>
      <c r="G950" s="54">
        <v>58.744930000000004</v>
      </c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  <c r="BC950" s="16"/>
      <c r="BD950" s="16"/>
      <c r="BE950" s="16"/>
      <c r="BF950" s="16"/>
      <c r="BG950" s="16"/>
      <c r="BH950" s="16"/>
      <c r="BI950" s="16"/>
      <c r="BJ950" s="16"/>
      <c r="BK950" s="16"/>
      <c r="BL950" s="16"/>
      <c r="BM950" s="16"/>
      <c r="BN950" s="16"/>
      <c r="BO950" s="16"/>
      <c r="BP950" s="16"/>
      <c r="BQ950" s="16"/>
      <c r="BR950" s="16"/>
      <c r="BS950" s="16"/>
      <c r="BT950" s="16"/>
      <c r="BU950" s="16"/>
      <c r="BV950" s="16"/>
      <c r="BW950" s="16"/>
      <c r="BX950" s="16"/>
      <c r="BY950" s="16"/>
      <c r="BZ950" s="16"/>
      <c r="CA950" s="16"/>
      <c r="CB950" s="16"/>
      <c r="CC950" s="16"/>
      <c r="CD950" s="16"/>
      <c r="CE950" s="16"/>
      <c r="CF950" s="16"/>
      <c r="CG950" s="16"/>
      <c r="CH950" s="16"/>
      <c r="CI950" s="16"/>
      <c r="CJ950" s="16"/>
      <c r="CK950" s="16"/>
      <c r="CL950" s="16"/>
      <c r="CM950" s="16"/>
      <c r="CN950" s="16"/>
      <c r="CO950" s="16"/>
      <c r="CP950" s="16"/>
      <c r="CQ950" s="16"/>
      <c r="CR950" s="16"/>
      <c r="CS950" s="16"/>
      <c r="CT950" s="16"/>
      <c r="CU950" s="16"/>
      <c r="CV950" s="16"/>
      <c r="CW950" s="16"/>
      <c r="CX950" s="16"/>
      <c r="CY950" s="16"/>
      <c r="CZ950" s="16"/>
      <c r="DA950" s="16"/>
      <c r="DB950" s="16"/>
      <c r="DC950" s="16"/>
      <c r="DD950" s="16"/>
      <c r="DE950" s="16"/>
      <c r="DF950" s="16"/>
      <c r="DG950" s="16"/>
      <c r="DH950" s="16"/>
      <c r="DI950" s="16"/>
      <c r="DJ950" s="16"/>
      <c r="DK950" s="16"/>
      <c r="DL950" s="16"/>
      <c r="DM950" s="16"/>
      <c r="DN950" s="16"/>
      <c r="DO950" s="16"/>
      <c r="DP950" s="16"/>
      <c r="DQ950" s="16"/>
      <c r="DR950" s="16"/>
      <c r="DS950" s="16"/>
      <c r="DT950" s="16"/>
      <c r="DU950" s="16"/>
      <c r="DV950" s="16"/>
      <c r="DW950" s="16"/>
      <c r="DX950" s="16"/>
      <c r="DY950" s="16"/>
    </row>
    <row r="951" spans="1:129" s="27" customFormat="1" ht="16.5" x14ac:dyDescent="0.25">
      <c r="A951" s="51"/>
      <c r="B951" s="59" t="s">
        <v>2365</v>
      </c>
      <c r="C951" s="53">
        <v>2018</v>
      </c>
      <c r="D951" s="60">
        <v>0.4</v>
      </c>
      <c r="E951" s="54">
        <v>25</v>
      </c>
      <c r="F951" s="55">
        <v>158</v>
      </c>
      <c r="G951" s="54">
        <v>44.076979999999999</v>
      </c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6"/>
      <c r="BG951" s="16"/>
      <c r="BH951" s="16"/>
      <c r="BI951" s="16"/>
      <c r="BJ951" s="16"/>
      <c r="BK951" s="16"/>
      <c r="BL951" s="16"/>
      <c r="BM951" s="16"/>
      <c r="BN951" s="16"/>
      <c r="BO951" s="16"/>
      <c r="BP951" s="16"/>
      <c r="BQ951" s="16"/>
      <c r="BR951" s="16"/>
      <c r="BS951" s="16"/>
      <c r="BT951" s="16"/>
      <c r="BU951" s="16"/>
      <c r="BV951" s="16"/>
      <c r="BW951" s="16"/>
      <c r="BX951" s="16"/>
      <c r="BY951" s="16"/>
      <c r="BZ951" s="16"/>
      <c r="CA951" s="16"/>
      <c r="CB951" s="16"/>
      <c r="CC951" s="16"/>
      <c r="CD951" s="16"/>
      <c r="CE951" s="16"/>
      <c r="CF951" s="16"/>
      <c r="CG951" s="16"/>
      <c r="CH951" s="16"/>
      <c r="CI951" s="16"/>
      <c r="CJ951" s="16"/>
      <c r="CK951" s="16"/>
      <c r="CL951" s="16"/>
      <c r="CM951" s="16"/>
      <c r="CN951" s="16"/>
      <c r="CO951" s="16"/>
      <c r="CP951" s="16"/>
      <c r="CQ951" s="16"/>
      <c r="CR951" s="16"/>
      <c r="CS951" s="16"/>
      <c r="CT951" s="16"/>
      <c r="CU951" s="16"/>
      <c r="CV951" s="16"/>
      <c r="CW951" s="16"/>
      <c r="CX951" s="16"/>
      <c r="CY951" s="16"/>
      <c r="CZ951" s="16"/>
      <c r="DA951" s="16"/>
      <c r="DB951" s="16"/>
      <c r="DC951" s="16"/>
      <c r="DD951" s="16"/>
      <c r="DE951" s="16"/>
      <c r="DF951" s="16"/>
      <c r="DG951" s="16"/>
      <c r="DH951" s="16"/>
      <c r="DI951" s="16"/>
      <c r="DJ951" s="16"/>
      <c r="DK951" s="16"/>
      <c r="DL951" s="16"/>
      <c r="DM951" s="16"/>
      <c r="DN951" s="16"/>
      <c r="DO951" s="16"/>
      <c r="DP951" s="16"/>
      <c r="DQ951" s="16"/>
      <c r="DR951" s="16"/>
      <c r="DS951" s="16"/>
      <c r="DT951" s="16"/>
      <c r="DU951" s="16"/>
      <c r="DV951" s="16"/>
      <c r="DW951" s="16"/>
      <c r="DX951" s="16"/>
      <c r="DY951" s="16"/>
    </row>
    <row r="952" spans="1:129" s="27" customFormat="1" ht="16.5" x14ac:dyDescent="0.25">
      <c r="A952" s="51"/>
      <c r="B952" s="59" t="s">
        <v>2366</v>
      </c>
      <c r="C952" s="53">
        <v>2018</v>
      </c>
      <c r="D952" s="60">
        <v>0.4</v>
      </c>
      <c r="E952" s="54">
        <v>92</v>
      </c>
      <c r="F952" s="55">
        <v>158</v>
      </c>
      <c r="G952" s="54">
        <v>128.52960999999999</v>
      </c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6"/>
      <c r="BG952" s="16"/>
      <c r="BH952" s="16"/>
      <c r="BI952" s="16"/>
      <c r="BJ952" s="16"/>
      <c r="BK952" s="16"/>
      <c r="BL952" s="16"/>
      <c r="BM952" s="16"/>
      <c r="BN952" s="16"/>
      <c r="BO952" s="16"/>
      <c r="BP952" s="16"/>
      <c r="BQ952" s="16"/>
      <c r="BR952" s="16"/>
      <c r="BS952" s="16"/>
      <c r="BT952" s="16"/>
      <c r="BU952" s="16"/>
      <c r="BV952" s="16"/>
      <c r="BW952" s="16"/>
      <c r="BX952" s="16"/>
      <c r="BY952" s="16"/>
      <c r="BZ952" s="16"/>
      <c r="CA952" s="16"/>
      <c r="CB952" s="16"/>
      <c r="CC952" s="16"/>
      <c r="CD952" s="16"/>
      <c r="CE952" s="16"/>
      <c r="CF952" s="16"/>
      <c r="CG952" s="16"/>
      <c r="CH952" s="16"/>
      <c r="CI952" s="16"/>
      <c r="CJ952" s="16"/>
      <c r="CK952" s="16"/>
      <c r="CL952" s="16"/>
      <c r="CM952" s="16"/>
      <c r="CN952" s="16"/>
      <c r="CO952" s="16"/>
      <c r="CP952" s="16"/>
      <c r="CQ952" s="16"/>
      <c r="CR952" s="16"/>
      <c r="CS952" s="16"/>
      <c r="CT952" s="16"/>
      <c r="CU952" s="16"/>
      <c r="CV952" s="16"/>
      <c r="CW952" s="16"/>
      <c r="CX952" s="16"/>
      <c r="CY952" s="16"/>
      <c r="CZ952" s="16"/>
      <c r="DA952" s="16"/>
      <c r="DB952" s="16"/>
      <c r="DC952" s="16"/>
      <c r="DD952" s="16"/>
      <c r="DE952" s="16"/>
      <c r="DF952" s="16"/>
      <c r="DG952" s="16"/>
      <c r="DH952" s="16"/>
      <c r="DI952" s="16"/>
      <c r="DJ952" s="16"/>
      <c r="DK952" s="16"/>
      <c r="DL952" s="16"/>
      <c r="DM952" s="16"/>
      <c r="DN952" s="16"/>
      <c r="DO952" s="16"/>
      <c r="DP952" s="16"/>
      <c r="DQ952" s="16"/>
      <c r="DR952" s="16"/>
      <c r="DS952" s="16"/>
      <c r="DT952" s="16"/>
      <c r="DU952" s="16"/>
      <c r="DV952" s="16"/>
      <c r="DW952" s="16"/>
      <c r="DX952" s="16"/>
      <c r="DY952" s="16"/>
    </row>
    <row r="953" spans="1:129" s="27" customFormat="1" ht="16.5" x14ac:dyDescent="0.25">
      <c r="A953" s="51"/>
      <c r="B953" s="59" t="s">
        <v>2367</v>
      </c>
      <c r="C953" s="53">
        <v>2018</v>
      </c>
      <c r="D953" s="60">
        <v>0.4</v>
      </c>
      <c r="E953" s="54">
        <v>112</v>
      </c>
      <c r="F953" s="55">
        <v>158</v>
      </c>
      <c r="G953" s="54">
        <v>330.98043999999999</v>
      </c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  <c r="BF953" s="16"/>
      <c r="BG953" s="16"/>
      <c r="BH953" s="16"/>
      <c r="BI953" s="16"/>
      <c r="BJ953" s="16"/>
      <c r="BK953" s="16"/>
      <c r="BL953" s="16"/>
      <c r="BM953" s="16"/>
      <c r="BN953" s="16"/>
      <c r="BO953" s="16"/>
      <c r="BP953" s="16"/>
      <c r="BQ953" s="16"/>
      <c r="BR953" s="16"/>
      <c r="BS953" s="16"/>
      <c r="BT953" s="16"/>
      <c r="BU953" s="16"/>
      <c r="BV953" s="16"/>
      <c r="BW953" s="16"/>
      <c r="BX953" s="16"/>
      <c r="BY953" s="16"/>
      <c r="BZ953" s="16"/>
      <c r="CA953" s="16"/>
      <c r="CB953" s="16"/>
      <c r="CC953" s="16"/>
      <c r="CD953" s="16"/>
      <c r="CE953" s="16"/>
      <c r="CF953" s="16"/>
      <c r="CG953" s="16"/>
      <c r="CH953" s="16"/>
      <c r="CI953" s="16"/>
      <c r="CJ953" s="16"/>
      <c r="CK953" s="16"/>
      <c r="CL953" s="16"/>
      <c r="CM953" s="16"/>
      <c r="CN953" s="16"/>
      <c r="CO953" s="16"/>
      <c r="CP953" s="16"/>
      <c r="CQ953" s="16"/>
      <c r="CR953" s="16"/>
      <c r="CS953" s="16"/>
      <c r="CT953" s="16"/>
      <c r="CU953" s="16"/>
      <c r="CV953" s="16"/>
      <c r="CW953" s="16"/>
      <c r="CX953" s="16"/>
      <c r="CY953" s="16"/>
      <c r="CZ953" s="16"/>
      <c r="DA953" s="16"/>
      <c r="DB953" s="16"/>
      <c r="DC953" s="16"/>
      <c r="DD953" s="16"/>
      <c r="DE953" s="16"/>
      <c r="DF953" s="16"/>
      <c r="DG953" s="16"/>
      <c r="DH953" s="16"/>
      <c r="DI953" s="16"/>
      <c r="DJ953" s="16"/>
      <c r="DK953" s="16"/>
      <c r="DL953" s="16"/>
      <c r="DM953" s="16"/>
      <c r="DN953" s="16"/>
      <c r="DO953" s="16"/>
      <c r="DP953" s="16"/>
      <c r="DQ953" s="16"/>
      <c r="DR953" s="16"/>
      <c r="DS953" s="16"/>
      <c r="DT953" s="16"/>
      <c r="DU953" s="16"/>
      <c r="DV953" s="16"/>
      <c r="DW953" s="16"/>
      <c r="DX953" s="16"/>
      <c r="DY953" s="16"/>
    </row>
    <row r="954" spans="1:129" s="27" customFormat="1" ht="16.5" x14ac:dyDescent="0.25">
      <c r="A954" s="51"/>
      <c r="B954" s="59" t="s">
        <v>2368</v>
      </c>
      <c r="C954" s="53">
        <v>2018</v>
      </c>
      <c r="D954" s="60">
        <v>0.4</v>
      </c>
      <c r="E954" s="54">
        <v>423</v>
      </c>
      <c r="F954" s="55">
        <v>158</v>
      </c>
      <c r="G954" s="54">
        <v>606.38775999999996</v>
      </c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6"/>
      <c r="BG954" s="16"/>
      <c r="BH954" s="16"/>
      <c r="BI954" s="16"/>
      <c r="BJ954" s="16"/>
      <c r="BK954" s="16"/>
      <c r="BL954" s="16"/>
      <c r="BM954" s="16"/>
      <c r="BN954" s="16"/>
      <c r="BO954" s="16"/>
      <c r="BP954" s="16"/>
      <c r="BQ954" s="16"/>
      <c r="BR954" s="16"/>
      <c r="BS954" s="16"/>
      <c r="BT954" s="16"/>
      <c r="BU954" s="16"/>
      <c r="BV954" s="16"/>
      <c r="BW954" s="16"/>
      <c r="BX954" s="16"/>
      <c r="BY954" s="16"/>
      <c r="BZ954" s="16"/>
      <c r="CA954" s="16"/>
      <c r="CB954" s="16"/>
      <c r="CC954" s="16"/>
      <c r="CD954" s="16"/>
      <c r="CE954" s="16"/>
      <c r="CF954" s="16"/>
      <c r="CG954" s="16"/>
      <c r="CH954" s="16"/>
      <c r="CI954" s="16"/>
      <c r="CJ954" s="16"/>
      <c r="CK954" s="16"/>
      <c r="CL954" s="16"/>
      <c r="CM954" s="16"/>
      <c r="CN954" s="16"/>
      <c r="CO954" s="16"/>
      <c r="CP954" s="16"/>
      <c r="CQ954" s="16"/>
      <c r="CR954" s="16"/>
      <c r="CS954" s="16"/>
      <c r="CT954" s="16"/>
      <c r="CU954" s="16"/>
      <c r="CV954" s="16"/>
      <c r="CW954" s="16"/>
      <c r="CX954" s="16"/>
      <c r="CY954" s="16"/>
      <c r="CZ954" s="16"/>
      <c r="DA954" s="16"/>
      <c r="DB954" s="16"/>
      <c r="DC954" s="16"/>
      <c r="DD954" s="16"/>
      <c r="DE954" s="16"/>
      <c r="DF954" s="16"/>
      <c r="DG954" s="16"/>
      <c r="DH954" s="16"/>
      <c r="DI954" s="16"/>
      <c r="DJ954" s="16"/>
      <c r="DK954" s="16"/>
      <c r="DL954" s="16"/>
      <c r="DM954" s="16"/>
      <c r="DN954" s="16"/>
      <c r="DO954" s="16"/>
      <c r="DP954" s="16"/>
      <c r="DQ954" s="16"/>
      <c r="DR954" s="16"/>
      <c r="DS954" s="16"/>
      <c r="DT954" s="16"/>
      <c r="DU954" s="16"/>
      <c r="DV954" s="16"/>
      <c r="DW954" s="16"/>
      <c r="DX954" s="16"/>
      <c r="DY954" s="16"/>
    </row>
    <row r="955" spans="1:129" s="27" customFormat="1" ht="16.5" x14ac:dyDescent="0.25">
      <c r="A955" s="51"/>
      <c r="B955" s="59" t="s">
        <v>2369</v>
      </c>
      <c r="C955" s="53">
        <v>2018</v>
      </c>
      <c r="D955" s="60">
        <v>10</v>
      </c>
      <c r="E955" s="54">
        <v>333</v>
      </c>
      <c r="F955" s="55">
        <v>5353</v>
      </c>
      <c r="G955" s="54">
        <v>40.133319999999998</v>
      </c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  <c r="BF955" s="16"/>
      <c r="BG955" s="16"/>
      <c r="BH955" s="16"/>
      <c r="BI955" s="16"/>
      <c r="BJ955" s="16"/>
      <c r="BK955" s="16"/>
      <c r="BL955" s="16"/>
      <c r="BM955" s="16"/>
      <c r="BN955" s="16"/>
      <c r="BO955" s="16"/>
      <c r="BP955" s="16"/>
      <c r="BQ955" s="16"/>
      <c r="BR955" s="16"/>
      <c r="BS955" s="16"/>
      <c r="BT955" s="16"/>
      <c r="BU955" s="16"/>
      <c r="BV955" s="16"/>
      <c r="BW955" s="16"/>
      <c r="BX955" s="16"/>
      <c r="BY955" s="16"/>
      <c r="BZ955" s="16"/>
      <c r="CA955" s="16"/>
      <c r="CB955" s="16"/>
      <c r="CC955" s="16"/>
      <c r="CD955" s="16"/>
      <c r="CE955" s="16"/>
      <c r="CF955" s="16"/>
      <c r="CG955" s="16"/>
      <c r="CH955" s="16"/>
      <c r="CI955" s="16"/>
      <c r="CJ955" s="16"/>
      <c r="CK955" s="16"/>
      <c r="CL955" s="16"/>
      <c r="CM955" s="16"/>
      <c r="CN955" s="16"/>
      <c r="CO955" s="16"/>
      <c r="CP955" s="16"/>
      <c r="CQ955" s="16"/>
      <c r="CR955" s="16"/>
      <c r="CS955" s="16"/>
      <c r="CT955" s="16"/>
      <c r="CU955" s="16"/>
      <c r="CV955" s="16"/>
      <c r="CW955" s="16"/>
      <c r="CX955" s="16"/>
      <c r="CY955" s="16"/>
      <c r="CZ955" s="16"/>
      <c r="DA955" s="16"/>
      <c r="DB955" s="16"/>
      <c r="DC955" s="16"/>
      <c r="DD955" s="16"/>
      <c r="DE955" s="16"/>
      <c r="DF955" s="16"/>
      <c r="DG955" s="16"/>
      <c r="DH955" s="16"/>
      <c r="DI955" s="16"/>
      <c r="DJ955" s="16"/>
      <c r="DK955" s="16"/>
      <c r="DL955" s="16"/>
      <c r="DM955" s="16"/>
      <c r="DN955" s="16"/>
      <c r="DO955" s="16"/>
      <c r="DP955" s="16"/>
      <c r="DQ955" s="16"/>
      <c r="DR955" s="16"/>
      <c r="DS955" s="16"/>
      <c r="DT955" s="16"/>
      <c r="DU955" s="16"/>
      <c r="DV955" s="16"/>
      <c r="DW955" s="16"/>
      <c r="DX955" s="16"/>
      <c r="DY955" s="16"/>
    </row>
    <row r="956" spans="1:129" s="27" customFormat="1" ht="16.5" x14ac:dyDescent="0.25">
      <c r="A956" s="51"/>
      <c r="B956" s="59" t="s">
        <v>2370</v>
      </c>
      <c r="C956" s="53">
        <v>2018</v>
      </c>
      <c r="D956" s="60">
        <v>0.4</v>
      </c>
      <c r="E956" s="54">
        <v>325</v>
      </c>
      <c r="F956" s="55">
        <v>158</v>
      </c>
      <c r="G956" s="54">
        <v>350.97719000000001</v>
      </c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6"/>
      <c r="BE956" s="16"/>
      <c r="BF956" s="16"/>
      <c r="BG956" s="16"/>
      <c r="BH956" s="16"/>
      <c r="BI956" s="16"/>
      <c r="BJ956" s="16"/>
      <c r="BK956" s="16"/>
      <c r="BL956" s="16"/>
      <c r="BM956" s="16"/>
      <c r="BN956" s="16"/>
      <c r="BO956" s="16"/>
      <c r="BP956" s="16"/>
      <c r="BQ956" s="16"/>
      <c r="BR956" s="16"/>
      <c r="BS956" s="16"/>
      <c r="BT956" s="16"/>
      <c r="BU956" s="16"/>
      <c r="BV956" s="16"/>
      <c r="BW956" s="16"/>
      <c r="BX956" s="16"/>
      <c r="BY956" s="16"/>
      <c r="BZ956" s="16"/>
      <c r="CA956" s="16"/>
      <c r="CB956" s="16"/>
      <c r="CC956" s="16"/>
      <c r="CD956" s="16"/>
      <c r="CE956" s="16"/>
      <c r="CF956" s="16"/>
      <c r="CG956" s="16"/>
      <c r="CH956" s="16"/>
      <c r="CI956" s="16"/>
      <c r="CJ956" s="16"/>
      <c r="CK956" s="16"/>
      <c r="CL956" s="16"/>
      <c r="CM956" s="16"/>
      <c r="CN956" s="16"/>
      <c r="CO956" s="16"/>
      <c r="CP956" s="16"/>
      <c r="CQ956" s="16"/>
      <c r="CR956" s="16"/>
      <c r="CS956" s="16"/>
      <c r="CT956" s="16"/>
      <c r="CU956" s="16"/>
      <c r="CV956" s="16"/>
      <c r="CW956" s="16"/>
      <c r="CX956" s="16"/>
      <c r="CY956" s="16"/>
      <c r="CZ956" s="16"/>
      <c r="DA956" s="16"/>
      <c r="DB956" s="16"/>
      <c r="DC956" s="16"/>
      <c r="DD956" s="16"/>
      <c r="DE956" s="16"/>
      <c r="DF956" s="16"/>
      <c r="DG956" s="16"/>
      <c r="DH956" s="16"/>
      <c r="DI956" s="16"/>
      <c r="DJ956" s="16"/>
      <c r="DK956" s="16"/>
      <c r="DL956" s="16"/>
      <c r="DM956" s="16"/>
      <c r="DN956" s="16"/>
      <c r="DO956" s="16"/>
      <c r="DP956" s="16"/>
      <c r="DQ956" s="16"/>
      <c r="DR956" s="16"/>
      <c r="DS956" s="16"/>
      <c r="DT956" s="16"/>
      <c r="DU956" s="16"/>
      <c r="DV956" s="16"/>
      <c r="DW956" s="16"/>
      <c r="DX956" s="16"/>
      <c r="DY956" s="16"/>
    </row>
    <row r="957" spans="1:129" s="27" customFormat="1" ht="16.5" x14ac:dyDescent="0.25">
      <c r="A957" s="51"/>
      <c r="B957" s="59" t="s">
        <v>2371</v>
      </c>
      <c r="C957" s="53">
        <v>2018</v>
      </c>
      <c r="D957" s="60">
        <v>0.4</v>
      </c>
      <c r="E957" s="54">
        <v>60</v>
      </c>
      <c r="F957" s="55">
        <v>158</v>
      </c>
      <c r="G957" s="54">
        <v>149.63795000000002</v>
      </c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  <c r="BF957" s="16"/>
      <c r="BG957" s="16"/>
      <c r="BH957" s="16"/>
      <c r="BI957" s="16"/>
      <c r="BJ957" s="16"/>
      <c r="BK957" s="16"/>
      <c r="BL957" s="16"/>
      <c r="BM957" s="16"/>
      <c r="BN957" s="16"/>
      <c r="BO957" s="16"/>
      <c r="BP957" s="16"/>
      <c r="BQ957" s="16"/>
      <c r="BR957" s="16"/>
      <c r="BS957" s="16"/>
      <c r="BT957" s="16"/>
      <c r="BU957" s="16"/>
      <c r="BV957" s="16"/>
      <c r="BW957" s="16"/>
      <c r="BX957" s="16"/>
      <c r="BY957" s="16"/>
      <c r="BZ957" s="16"/>
      <c r="CA957" s="16"/>
      <c r="CB957" s="16"/>
      <c r="CC957" s="16"/>
      <c r="CD957" s="16"/>
      <c r="CE957" s="16"/>
      <c r="CF957" s="16"/>
      <c r="CG957" s="16"/>
      <c r="CH957" s="16"/>
      <c r="CI957" s="16"/>
      <c r="CJ957" s="16"/>
      <c r="CK957" s="16"/>
      <c r="CL957" s="16"/>
      <c r="CM957" s="16"/>
      <c r="CN957" s="16"/>
      <c r="CO957" s="16"/>
      <c r="CP957" s="16"/>
      <c r="CQ957" s="16"/>
      <c r="CR957" s="16"/>
      <c r="CS957" s="16"/>
      <c r="CT957" s="16"/>
      <c r="CU957" s="16"/>
      <c r="CV957" s="16"/>
      <c r="CW957" s="16"/>
      <c r="CX957" s="16"/>
      <c r="CY957" s="16"/>
      <c r="CZ957" s="16"/>
      <c r="DA957" s="16"/>
      <c r="DB957" s="16"/>
      <c r="DC957" s="16"/>
      <c r="DD957" s="16"/>
      <c r="DE957" s="16"/>
      <c r="DF957" s="16"/>
      <c r="DG957" s="16"/>
      <c r="DH957" s="16"/>
      <c r="DI957" s="16"/>
      <c r="DJ957" s="16"/>
      <c r="DK957" s="16"/>
      <c r="DL957" s="16"/>
      <c r="DM957" s="16"/>
      <c r="DN957" s="16"/>
      <c r="DO957" s="16"/>
      <c r="DP957" s="16"/>
      <c r="DQ957" s="16"/>
      <c r="DR957" s="16"/>
      <c r="DS957" s="16"/>
      <c r="DT957" s="16"/>
      <c r="DU957" s="16"/>
      <c r="DV957" s="16"/>
      <c r="DW957" s="16"/>
      <c r="DX957" s="16"/>
      <c r="DY957" s="16"/>
    </row>
    <row r="958" spans="1:129" s="27" customFormat="1" ht="16.5" x14ac:dyDescent="0.25">
      <c r="A958" s="51"/>
      <c r="B958" s="59" t="s">
        <v>2372</v>
      </c>
      <c r="C958" s="53">
        <v>2018</v>
      </c>
      <c r="D958" s="60">
        <v>0.4</v>
      </c>
      <c r="E958" s="54">
        <v>266</v>
      </c>
      <c r="F958" s="55">
        <v>158</v>
      </c>
      <c r="G958" s="54">
        <v>445.76170000000002</v>
      </c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6"/>
      <c r="BG958" s="16"/>
      <c r="BH958" s="16"/>
      <c r="BI958" s="16"/>
      <c r="BJ958" s="16"/>
      <c r="BK958" s="16"/>
      <c r="BL958" s="16"/>
      <c r="BM958" s="16"/>
      <c r="BN958" s="16"/>
      <c r="BO958" s="16"/>
      <c r="BP958" s="16"/>
      <c r="BQ958" s="16"/>
      <c r="BR958" s="16"/>
      <c r="BS958" s="16"/>
      <c r="BT958" s="16"/>
      <c r="BU958" s="16"/>
      <c r="BV958" s="16"/>
      <c r="BW958" s="16"/>
      <c r="BX958" s="16"/>
      <c r="BY958" s="16"/>
      <c r="BZ958" s="16"/>
      <c r="CA958" s="16"/>
      <c r="CB958" s="16"/>
      <c r="CC958" s="16"/>
      <c r="CD958" s="16"/>
      <c r="CE958" s="16"/>
      <c r="CF958" s="16"/>
      <c r="CG958" s="16"/>
      <c r="CH958" s="16"/>
      <c r="CI958" s="16"/>
      <c r="CJ958" s="16"/>
      <c r="CK958" s="16"/>
      <c r="CL958" s="16"/>
      <c r="CM958" s="16"/>
      <c r="CN958" s="16"/>
      <c r="CO958" s="16"/>
      <c r="CP958" s="16"/>
      <c r="CQ958" s="16"/>
      <c r="CR958" s="16"/>
      <c r="CS958" s="16"/>
      <c r="CT958" s="16"/>
      <c r="CU958" s="16"/>
      <c r="CV958" s="16"/>
      <c r="CW958" s="16"/>
      <c r="CX958" s="16"/>
      <c r="CY958" s="16"/>
      <c r="CZ958" s="16"/>
      <c r="DA958" s="16"/>
      <c r="DB958" s="16"/>
      <c r="DC958" s="16"/>
      <c r="DD958" s="16"/>
      <c r="DE958" s="16"/>
      <c r="DF958" s="16"/>
      <c r="DG958" s="16"/>
      <c r="DH958" s="16"/>
      <c r="DI958" s="16"/>
      <c r="DJ958" s="16"/>
      <c r="DK958" s="16"/>
      <c r="DL958" s="16"/>
      <c r="DM958" s="16"/>
      <c r="DN958" s="16"/>
      <c r="DO958" s="16"/>
      <c r="DP958" s="16"/>
      <c r="DQ958" s="16"/>
      <c r="DR958" s="16"/>
      <c r="DS958" s="16"/>
      <c r="DT958" s="16"/>
      <c r="DU958" s="16"/>
      <c r="DV958" s="16"/>
      <c r="DW958" s="16"/>
      <c r="DX958" s="16"/>
      <c r="DY958" s="16"/>
    </row>
    <row r="959" spans="1:129" s="27" customFormat="1" ht="16.5" x14ac:dyDescent="0.25">
      <c r="A959" s="51"/>
      <c r="B959" s="59" t="s">
        <v>2373</v>
      </c>
      <c r="C959" s="53">
        <v>2018</v>
      </c>
      <c r="D959" s="60">
        <v>10</v>
      </c>
      <c r="E959" s="54">
        <v>98</v>
      </c>
      <c r="F959" s="55">
        <v>5353</v>
      </c>
      <c r="G959" s="54">
        <v>258.79025000000001</v>
      </c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6"/>
      <c r="BG959" s="16"/>
      <c r="BH959" s="16"/>
      <c r="BI959" s="16"/>
      <c r="BJ959" s="16"/>
      <c r="BK959" s="16"/>
      <c r="BL959" s="16"/>
      <c r="BM959" s="16"/>
      <c r="BN959" s="16"/>
      <c r="BO959" s="16"/>
      <c r="BP959" s="16"/>
      <c r="BQ959" s="16"/>
      <c r="BR959" s="16"/>
      <c r="BS959" s="16"/>
      <c r="BT959" s="16"/>
      <c r="BU959" s="16"/>
      <c r="BV959" s="16"/>
      <c r="BW959" s="16"/>
      <c r="BX959" s="16"/>
      <c r="BY959" s="16"/>
      <c r="BZ959" s="16"/>
      <c r="CA959" s="16"/>
      <c r="CB959" s="16"/>
      <c r="CC959" s="16"/>
      <c r="CD959" s="16"/>
      <c r="CE959" s="16"/>
      <c r="CF959" s="16"/>
      <c r="CG959" s="16"/>
      <c r="CH959" s="16"/>
      <c r="CI959" s="16"/>
      <c r="CJ959" s="16"/>
      <c r="CK959" s="16"/>
      <c r="CL959" s="16"/>
      <c r="CM959" s="16"/>
      <c r="CN959" s="16"/>
      <c r="CO959" s="16"/>
      <c r="CP959" s="16"/>
      <c r="CQ959" s="16"/>
      <c r="CR959" s="16"/>
      <c r="CS959" s="16"/>
      <c r="CT959" s="16"/>
      <c r="CU959" s="16"/>
      <c r="CV959" s="16"/>
      <c r="CW959" s="16"/>
      <c r="CX959" s="16"/>
      <c r="CY959" s="16"/>
      <c r="CZ959" s="16"/>
      <c r="DA959" s="16"/>
      <c r="DB959" s="16"/>
      <c r="DC959" s="16"/>
      <c r="DD959" s="16"/>
      <c r="DE959" s="16"/>
      <c r="DF959" s="16"/>
      <c r="DG959" s="16"/>
      <c r="DH959" s="16"/>
      <c r="DI959" s="16"/>
      <c r="DJ959" s="16"/>
      <c r="DK959" s="16"/>
      <c r="DL959" s="16"/>
      <c r="DM959" s="16"/>
      <c r="DN959" s="16"/>
      <c r="DO959" s="16"/>
      <c r="DP959" s="16"/>
      <c r="DQ959" s="16"/>
      <c r="DR959" s="16"/>
      <c r="DS959" s="16"/>
      <c r="DT959" s="16"/>
      <c r="DU959" s="16"/>
      <c r="DV959" s="16"/>
      <c r="DW959" s="16"/>
      <c r="DX959" s="16"/>
      <c r="DY959" s="16"/>
    </row>
    <row r="960" spans="1:129" s="27" customFormat="1" ht="16.5" x14ac:dyDescent="0.25">
      <c r="A960" s="51"/>
      <c r="B960" s="59" t="s">
        <v>2374</v>
      </c>
      <c r="C960" s="53">
        <v>2018</v>
      </c>
      <c r="D960" s="60">
        <v>10</v>
      </c>
      <c r="E960" s="54">
        <v>386</v>
      </c>
      <c r="F960" s="55">
        <v>5353</v>
      </c>
      <c r="G960" s="54">
        <v>1036.5019199999999</v>
      </c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6"/>
      <c r="BG960" s="16"/>
      <c r="BH960" s="16"/>
      <c r="BI960" s="16"/>
      <c r="BJ960" s="16"/>
      <c r="BK960" s="16"/>
      <c r="BL960" s="16"/>
      <c r="BM960" s="16"/>
      <c r="BN960" s="16"/>
      <c r="BO960" s="16"/>
      <c r="BP960" s="16"/>
      <c r="BQ960" s="16"/>
      <c r="BR960" s="16"/>
      <c r="BS960" s="16"/>
      <c r="BT960" s="16"/>
      <c r="BU960" s="16"/>
      <c r="BV960" s="16"/>
      <c r="BW960" s="16"/>
      <c r="BX960" s="16"/>
      <c r="BY960" s="16"/>
      <c r="BZ960" s="16"/>
      <c r="CA960" s="16"/>
      <c r="CB960" s="16"/>
      <c r="CC960" s="16"/>
      <c r="CD960" s="16"/>
      <c r="CE960" s="16"/>
      <c r="CF960" s="16"/>
      <c r="CG960" s="16"/>
      <c r="CH960" s="16"/>
      <c r="CI960" s="16"/>
      <c r="CJ960" s="16"/>
      <c r="CK960" s="16"/>
      <c r="CL960" s="16"/>
      <c r="CM960" s="16"/>
      <c r="CN960" s="16"/>
      <c r="CO960" s="16"/>
      <c r="CP960" s="16"/>
      <c r="CQ960" s="16"/>
      <c r="CR960" s="16"/>
      <c r="CS960" s="16"/>
      <c r="CT960" s="16"/>
      <c r="CU960" s="16"/>
      <c r="CV960" s="16"/>
      <c r="CW960" s="16"/>
      <c r="CX960" s="16"/>
      <c r="CY960" s="16"/>
      <c r="CZ960" s="16"/>
      <c r="DA960" s="16"/>
      <c r="DB960" s="16"/>
      <c r="DC960" s="16"/>
      <c r="DD960" s="16"/>
      <c r="DE960" s="16"/>
      <c r="DF960" s="16"/>
      <c r="DG960" s="16"/>
      <c r="DH960" s="16"/>
      <c r="DI960" s="16"/>
      <c r="DJ960" s="16"/>
      <c r="DK960" s="16"/>
      <c r="DL960" s="16"/>
      <c r="DM960" s="16"/>
      <c r="DN960" s="16"/>
      <c r="DO960" s="16"/>
      <c r="DP960" s="16"/>
      <c r="DQ960" s="16"/>
      <c r="DR960" s="16"/>
      <c r="DS960" s="16"/>
      <c r="DT960" s="16"/>
      <c r="DU960" s="16"/>
      <c r="DV960" s="16"/>
      <c r="DW960" s="16"/>
      <c r="DX960" s="16"/>
      <c r="DY960" s="16"/>
    </row>
    <row r="961" spans="1:129" s="27" customFormat="1" ht="16.5" x14ac:dyDescent="0.25">
      <c r="A961" s="51"/>
      <c r="B961" s="59" t="s">
        <v>2375</v>
      </c>
      <c r="C961" s="53">
        <v>2018</v>
      </c>
      <c r="D961" s="60">
        <v>0.4</v>
      </c>
      <c r="E961" s="54">
        <v>111</v>
      </c>
      <c r="F961" s="55">
        <v>158</v>
      </c>
      <c r="G961" s="54">
        <v>251.53389000000001</v>
      </c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  <c r="BF961" s="16"/>
      <c r="BG961" s="16"/>
      <c r="BH961" s="16"/>
      <c r="BI961" s="16"/>
      <c r="BJ961" s="16"/>
      <c r="BK961" s="16"/>
      <c r="BL961" s="16"/>
      <c r="BM961" s="16"/>
      <c r="BN961" s="16"/>
      <c r="BO961" s="16"/>
      <c r="BP961" s="16"/>
      <c r="BQ961" s="16"/>
      <c r="BR961" s="16"/>
      <c r="BS961" s="16"/>
      <c r="BT961" s="16"/>
      <c r="BU961" s="16"/>
      <c r="BV961" s="16"/>
      <c r="BW961" s="16"/>
      <c r="BX961" s="16"/>
      <c r="BY961" s="16"/>
      <c r="BZ961" s="16"/>
      <c r="CA961" s="16"/>
      <c r="CB961" s="16"/>
      <c r="CC961" s="16"/>
      <c r="CD961" s="16"/>
      <c r="CE961" s="16"/>
      <c r="CF961" s="16"/>
      <c r="CG961" s="16"/>
      <c r="CH961" s="16"/>
      <c r="CI961" s="16"/>
      <c r="CJ961" s="16"/>
      <c r="CK961" s="16"/>
      <c r="CL961" s="16"/>
      <c r="CM961" s="16"/>
      <c r="CN961" s="16"/>
      <c r="CO961" s="16"/>
      <c r="CP961" s="16"/>
      <c r="CQ961" s="16"/>
      <c r="CR961" s="16"/>
      <c r="CS961" s="16"/>
      <c r="CT961" s="16"/>
      <c r="CU961" s="16"/>
      <c r="CV961" s="16"/>
      <c r="CW961" s="16"/>
      <c r="CX961" s="16"/>
      <c r="CY961" s="16"/>
      <c r="CZ961" s="16"/>
      <c r="DA961" s="16"/>
      <c r="DB961" s="16"/>
      <c r="DC961" s="16"/>
      <c r="DD961" s="16"/>
      <c r="DE961" s="16"/>
      <c r="DF961" s="16"/>
      <c r="DG961" s="16"/>
      <c r="DH961" s="16"/>
      <c r="DI961" s="16"/>
      <c r="DJ961" s="16"/>
      <c r="DK961" s="16"/>
      <c r="DL961" s="16"/>
      <c r="DM961" s="16"/>
      <c r="DN961" s="16"/>
      <c r="DO961" s="16"/>
      <c r="DP961" s="16"/>
      <c r="DQ961" s="16"/>
      <c r="DR961" s="16"/>
      <c r="DS961" s="16"/>
      <c r="DT961" s="16"/>
      <c r="DU961" s="16"/>
      <c r="DV961" s="16"/>
      <c r="DW961" s="16"/>
      <c r="DX961" s="16"/>
      <c r="DY961" s="16"/>
    </row>
    <row r="962" spans="1:129" s="27" customFormat="1" ht="16.5" x14ac:dyDescent="0.25">
      <c r="A962" s="51"/>
      <c r="B962" s="59" t="s">
        <v>2376</v>
      </c>
      <c r="C962" s="53">
        <v>2018</v>
      </c>
      <c r="D962" s="60">
        <v>10</v>
      </c>
      <c r="E962" s="54">
        <v>89</v>
      </c>
      <c r="F962" s="55">
        <v>5353</v>
      </c>
      <c r="G962" s="54">
        <v>332.39218</v>
      </c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  <c r="BC962" s="16"/>
      <c r="BD962" s="16"/>
      <c r="BE962" s="16"/>
      <c r="BF962" s="16"/>
      <c r="BG962" s="16"/>
      <c r="BH962" s="16"/>
      <c r="BI962" s="16"/>
      <c r="BJ962" s="16"/>
      <c r="BK962" s="16"/>
      <c r="BL962" s="16"/>
      <c r="BM962" s="16"/>
      <c r="BN962" s="16"/>
      <c r="BO962" s="16"/>
      <c r="BP962" s="16"/>
      <c r="BQ962" s="16"/>
      <c r="BR962" s="16"/>
      <c r="BS962" s="16"/>
      <c r="BT962" s="16"/>
      <c r="BU962" s="16"/>
      <c r="BV962" s="16"/>
      <c r="BW962" s="16"/>
      <c r="BX962" s="16"/>
      <c r="BY962" s="16"/>
      <c r="BZ962" s="16"/>
      <c r="CA962" s="16"/>
      <c r="CB962" s="16"/>
      <c r="CC962" s="16"/>
      <c r="CD962" s="16"/>
      <c r="CE962" s="16"/>
      <c r="CF962" s="16"/>
      <c r="CG962" s="16"/>
      <c r="CH962" s="16"/>
      <c r="CI962" s="16"/>
      <c r="CJ962" s="16"/>
      <c r="CK962" s="16"/>
      <c r="CL962" s="16"/>
      <c r="CM962" s="16"/>
      <c r="CN962" s="16"/>
      <c r="CO962" s="16"/>
      <c r="CP962" s="16"/>
      <c r="CQ962" s="16"/>
      <c r="CR962" s="16"/>
      <c r="CS962" s="16"/>
      <c r="CT962" s="16"/>
      <c r="CU962" s="16"/>
      <c r="CV962" s="16"/>
      <c r="CW962" s="16"/>
      <c r="CX962" s="16"/>
      <c r="CY962" s="16"/>
      <c r="CZ962" s="16"/>
      <c r="DA962" s="16"/>
      <c r="DB962" s="16"/>
      <c r="DC962" s="16"/>
      <c r="DD962" s="16"/>
      <c r="DE962" s="16"/>
      <c r="DF962" s="16"/>
      <c r="DG962" s="16"/>
      <c r="DH962" s="16"/>
      <c r="DI962" s="16"/>
      <c r="DJ962" s="16"/>
      <c r="DK962" s="16"/>
      <c r="DL962" s="16"/>
      <c r="DM962" s="16"/>
      <c r="DN962" s="16"/>
      <c r="DO962" s="16"/>
      <c r="DP962" s="16"/>
      <c r="DQ962" s="16"/>
      <c r="DR962" s="16"/>
      <c r="DS962" s="16"/>
      <c r="DT962" s="16"/>
      <c r="DU962" s="16"/>
      <c r="DV962" s="16"/>
      <c r="DW962" s="16"/>
      <c r="DX962" s="16"/>
      <c r="DY962" s="16"/>
    </row>
    <row r="963" spans="1:129" s="27" customFormat="1" ht="16.5" x14ac:dyDescent="0.25">
      <c r="A963" s="51"/>
      <c r="B963" s="59" t="s">
        <v>2377</v>
      </c>
      <c r="C963" s="53">
        <v>2018</v>
      </c>
      <c r="D963" s="60">
        <v>10</v>
      </c>
      <c r="E963" s="54">
        <v>329</v>
      </c>
      <c r="F963" s="55">
        <v>5353</v>
      </c>
      <c r="G963" s="54">
        <v>696.28095999999994</v>
      </c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  <c r="BF963" s="16"/>
      <c r="BG963" s="16"/>
      <c r="BH963" s="16"/>
      <c r="BI963" s="16"/>
      <c r="BJ963" s="16"/>
      <c r="BK963" s="16"/>
      <c r="BL963" s="16"/>
      <c r="BM963" s="16"/>
      <c r="BN963" s="16"/>
      <c r="BO963" s="16"/>
      <c r="BP963" s="16"/>
      <c r="BQ963" s="16"/>
      <c r="BR963" s="16"/>
      <c r="BS963" s="16"/>
      <c r="BT963" s="16"/>
      <c r="BU963" s="16"/>
      <c r="BV963" s="16"/>
      <c r="BW963" s="16"/>
      <c r="BX963" s="16"/>
      <c r="BY963" s="16"/>
      <c r="BZ963" s="16"/>
      <c r="CA963" s="16"/>
      <c r="CB963" s="16"/>
      <c r="CC963" s="16"/>
      <c r="CD963" s="16"/>
      <c r="CE963" s="16"/>
      <c r="CF963" s="16"/>
      <c r="CG963" s="16"/>
      <c r="CH963" s="16"/>
      <c r="CI963" s="16"/>
      <c r="CJ963" s="16"/>
      <c r="CK963" s="16"/>
      <c r="CL963" s="16"/>
      <c r="CM963" s="16"/>
      <c r="CN963" s="16"/>
      <c r="CO963" s="16"/>
      <c r="CP963" s="16"/>
      <c r="CQ963" s="16"/>
      <c r="CR963" s="16"/>
      <c r="CS963" s="16"/>
      <c r="CT963" s="16"/>
      <c r="CU963" s="16"/>
      <c r="CV963" s="16"/>
      <c r="CW963" s="16"/>
      <c r="CX963" s="16"/>
      <c r="CY963" s="16"/>
      <c r="CZ963" s="16"/>
      <c r="DA963" s="16"/>
      <c r="DB963" s="16"/>
      <c r="DC963" s="16"/>
      <c r="DD963" s="16"/>
      <c r="DE963" s="16"/>
      <c r="DF963" s="16"/>
      <c r="DG963" s="16"/>
      <c r="DH963" s="16"/>
      <c r="DI963" s="16"/>
      <c r="DJ963" s="16"/>
      <c r="DK963" s="16"/>
      <c r="DL963" s="16"/>
      <c r="DM963" s="16"/>
      <c r="DN963" s="16"/>
      <c r="DO963" s="16"/>
      <c r="DP963" s="16"/>
      <c r="DQ963" s="16"/>
      <c r="DR963" s="16"/>
      <c r="DS963" s="16"/>
      <c r="DT963" s="16"/>
      <c r="DU963" s="16"/>
      <c r="DV963" s="16"/>
      <c r="DW963" s="16"/>
      <c r="DX963" s="16"/>
      <c r="DY963" s="16"/>
    </row>
    <row r="964" spans="1:129" s="27" customFormat="1" ht="16.5" x14ac:dyDescent="0.25">
      <c r="A964" s="51"/>
      <c r="B964" s="59" t="s">
        <v>2378</v>
      </c>
      <c r="C964" s="53">
        <v>2018</v>
      </c>
      <c r="D964" s="60">
        <v>10</v>
      </c>
      <c r="E964" s="54">
        <v>121</v>
      </c>
      <c r="F964" s="55">
        <v>5353</v>
      </c>
      <c r="G964" s="54">
        <v>796.79080999999996</v>
      </c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  <c r="BC964" s="16"/>
      <c r="BD964" s="16"/>
      <c r="BE964" s="16"/>
      <c r="BF964" s="16"/>
      <c r="BG964" s="16"/>
      <c r="BH964" s="16"/>
      <c r="BI964" s="16"/>
      <c r="BJ964" s="16"/>
      <c r="BK964" s="16"/>
      <c r="BL964" s="16"/>
      <c r="BM964" s="16"/>
      <c r="BN964" s="16"/>
      <c r="BO964" s="16"/>
      <c r="BP964" s="16"/>
      <c r="BQ964" s="16"/>
      <c r="BR964" s="16"/>
      <c r="BS964" s="16"/>
      <c r="BT964" s="16"/>
      <c r="BU964" s="16"/>
      <c r="BV964" s="16"/>
      <c r="BW964" s="16"/>
      <c r="BX964" s="16"/>
      <c r="BY964" s="16"/>
      <c r="BZ964" s="16"/>
      <c r="CA964" s="16"/>
      <c r="CB964" s="16"/>
      <c r="CC964" s="16"/>
      <c r="CD964" s="16"/>
      <c r="CE964" s="16"/>
      <c r="CF964" s="16"/>
      <c r="CG964" s="16"/>
      <c r="CH964" s="16"/>
      <c r="CI964" s="16"/>
      <c r="CJ964" s="16"/>
      <c r="CK964" s="16"/>
      <c r="CL964" s="16"/>
      <c r="CM964" s="16"/>
      <c r="CN964" s="16"/>
      <c r="CO964" s="16"/>
      <c r="CP964" s="16"/>
      <c r="CQ964" s="16"/>
      <c r="CR964" s="16"/>
      <c r="CS964" s="16"/>
      <c r="CT964" s="16"/>
      <c r="CU964" s="16"/>
      <c r="CV964" s="16"/>
      <c r="CW964" s="16"/>
      <c r="CX964" s="16"/>
      <c r="CY964" s="16"/>
      <c r="CZ964" s="16"/>
      <c r="DA964" s="16"/>
      <c r="DB964" s="16"/>
      <c r="DC964" s="16"/>
      <c r="DD964" s="16"/>
      <c r="DE964" s="16"/>
      <c r="DF964" s="16"/>
      <c r="DG964" s="16"/>
      <c r="DH964" s="16"/>
      <c r="DI964" s="16"/>
      <c r="DJ964" s="16"/>
      <c r="DK964" s="16"/>
      <c r="DL964" s="16"/>
      <c r="DM964" s="16"/>
      <c r="DN964" s="16"/>
      <c r="DO964" s="16"/>
      <c r="DP964" s="16"/>
      <c r="DQ964" s="16"/>
      <c r="DR964" s="16"/>
      <c r="DS964" s="16"/>
      <c r="DT964" s="16"/>
      <c r="DU964" s="16"/>
      <c r="DV964" s="16"/>
      <c r="DW964" s="16"/>
      <c r="DX964" s="16"/>
      <c r="DY964" s="16"/>
    </row>
    <row r="965" spans="1:129" s="27" customFormat="1" ht="16.5" x14ac:dyDescent="0.25">
      <c r="A965" s="51"/>
      <c r="B965" s="59" t="s">
        <v>2379</v>
      </c>
      <c r="C965" s="53">
        <v>2018</v>
      </c>
      <c r="D965" s="60">
        <v>0.4</v>
      </c>
      <c r="E965" s="54">
        <v>72</v>
      </c>
      <c r="F965" s="55">
        <v>158</v>
      </c>
      <c r="G965" s="54">
        <v>118.9502</v>
      </c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  <c r="BF965" s="16"/>
      <c r="BG965" s="16"/>
      <c r="BH965" s="16"/>
      <c r="BI965" s="16"/>
      <c r="BJ965" s="16"/>
      <c r="BK965" s="16"/>
      <c r="BL965" s="16"/>
      <c r="BM965" s="16"/>
      <c r="BN965" s="16"/>
      <c r="BO965" s="16"/>
      <c r="BP965" s="16"/>
      <c r="BQ965" s="16"/>
      <c r="BR965" s="16"/>
      <c r="BS965" s="16"/>
      <c r="BT965" s="16"/>
      <c r="BU965" s="16"/>
      <c r="BV965" s="16"/>
      <c r="BW965" s="16"/>
      <c r="BX965" s="16"/>
      <c r="BY965" s="16"/>
      <c r="BZ965" s="16"/>
      <c r="CA965" s="16"/>
      <c r="CB965" s="16"/>
      <c r="CC965" s="16"/>
      <c r="CD965" s="16"/>
      <c r="CE965" s="16"/>
      <c r="CF965" s="16"/>
      <c r="CG965" s="16"/>
      <c r="CH965" s="16"/>
      <c r="CI965" s="16"/>
      <c r="CJ965" s="16"/>
      <c r="CK965" s="16"/>
      <c r="CL965" s="16"/>
      <c r="CM965" s="16"/>
      <c r="CN965" s="16"/>
      <c r="CO965" s="16"/>
      <c r="CP965" s="16"/>
      <c r="CQ965" s="16"/>
      <c r="CR965" s="16"/>
      <c r="CS965" s="16"/>
      <c r="CT965" s="16"/>
      <c r="CU965" s="16"/>
      <c r="CV965" s="16"/>
      <c r="CW965" s="16"/>
      <c r="CX965" s="16"/>
      <c r="CY965" s="16"/>
      <c r="CZ965" s="16"/>
      <c r="DA965" s="16"/>
      <c r="DB965" s="16"/>
      <c r="DC965" s="16"/>
      <c r="DD965" s="16"/>
      <c r="DE965" s="16"/>
      <c r="DF965" s="16"/>
      <c r="DG965" s="16"/>
      <c r="DH965" s="16"/>
      <c r="DI965" s="16"/>
      <c r="DJ965" s="16"/>
      <c r="DK965" s="16"/>
      <c r="DL965" s="16"/>
      <c r="DM965" s="16"/>
      <c r="DN965" s="16"/>
      <c r="DO965" s="16"/>
      <c r="DP965" s="16"/>
      <c r="DQ965" s="16"/>
      <c r="DR965" s="16"/>
      <c r="DS965" s="16"/>
      <c r="DT965" s="16"/>
      <c r="DU965" s="16"/>
      <c r="DV965" s="16"/>
      <c r="DW965" s="16"/>
      <c r="DX965" s="16"/>
      <c r="DY965" s="16"/>
    </row>
    <row r="966" spans="1:129" s="27" customFormat="1" ht="16.5" x14ac:dyDescent="0.25">
      <c r="A966" s="51"/>
      <c r="B966" s="59" t="s">
        <v>2380</v>
      </c>
      <c r="C966" s="53">
        <v>2018</v>
      </c>
      <c r="D966" s="60">
        <v>0.4</v>
      </c>
      <c r="E966" s="54">
        <v>108</v>
      </c>
      <c r="F966" s="55">
        <v>158</v>
      </c>
      <c r="G966" s="54">
        <v>156.89693</v>
      </c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6"/>
      <c r="BE966" s="16"/>
      <c r="BF966" s="16"/>
      <c r="BG966" s="16"/>
      <c r="BH966" s="16"/>
      <c r="BI966" s="16"/>
      <c r="BJ966" s="16"/>
      <c r="BK966" s="16"/>
      <c r="BL966" s="16"/>
      <c r="BM966" s="16"/>
      <c r="BN966" s="16"/>
      <c r="BO966" s="16"/>
      <c r="BP966" s="16"/>
      <c r="BQ966" s="16"/>
      <c r="BR966" s="16"/>
      <c r="BS966" s="16"/>
      <c r="BT966" s="16"/>
      <c r="BU966" s="16"/>
      <c r="BV966" s="16"/>
      <c r="BW966" s="16"/>
      <c r="BX966" s="16"/>
      <c r="BY966" s="16"/>
      <c r="BZ966" s="16"/>
      <c r="CA966" s="16"/>
      <c r="CB966" s="16"/>
      <c r="CC966" s="16"/>
      <c r="CD966" s="16"/>
      <c r="CE966" s="16"/>
      <c r="CF966" s="16"/>
      <c r="CG966" s="16"/>
      <c r="CH966" s="16"/>
      <c r="CI966" s="16"/>
      <c r="CJ966" s="16"/>
      <c r="CK966" s="16"/>
      <c r="CL966" s="16"/>
      <c r="CM966" s="16"/>
      <c r="CN966" s="16"/>
      <c r="CO966" s="16"/>
      <c r="CP966" s="16"/>
      <c r="CQ966" s="16"/>
      <c r="CR966" s="16"/>
      <c r="CS966" s="16"/>
      <c r="CT966" s="16"/>
      <c r="CU966" s="16"/>
      <c r="CV966" s="16"/>
      <c r="CW966" s="16"/>
      <c r="CX966" s="16"/>
      <c r="CY966" s="16"/>
      <c r="CZ966" s="16"/>
      <c r="DA966" s="16"/>
      <c r="DB966" s="16"/>
      <c r="DC966" s="16"/>
      <c r="DD966" s="16"/>
      <c r="DE966" s="16"/>
      <c r="DF966" s="16"/>
      <c r="DG966" s="16"/>
      <c r="DH966" s="16"/>
      <c r="DI966" s="16"/>
      <c r="DJ966" s="16"/>
      <c r="DK966" s="16"/>
      <c r="DL966" s="16"/>
      <c r="DM966" s="16"/>
      <c r="DN966" s="16"/>
      <c r="DO966" s="16"/>
      <c r="DP966" s="16"/>
      <c r="DQ966" s="16"/>
      <c r="DR966" s="16"/>
      <c r="DS966" s="16"/>
      <c r="DT966" s="16"/>
      <c r="DU966" s="16"/>
      <c r="DV966" s="16"/>
      <c r="DW966" s="16"/>
      <c r="DX966" s="16"/>
      <c r="DY966" s="16"/>
    </row>
    <row r="967" spans="1:129" s="27" customFormat="1" ht="16.5" x14ac:dyDescent="0.25">
      <c r="A967" s="51"/>
      <c r="B967" s="59" t="s">
        <v>2381</v>
      </c>
      <c r="C967" s="53">
        <v>2018</v>
      </c>
      <c r="D967" s="60">
        <v>0.4</v>
      </c>
      <c r="E967" s="54">
        <v>239</v>
      </c>
      <c r="F967" s="55">
        <v>158</v>
      </c>
      <c r="G967" s="54">
        <v>362.51290999999998</v>
      </c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6"/>
      <c r="BG967" s="16"/>
      <c r="BH967" s="16"/>
      <c r="BI967" s="16"/>
      <c r="BJ967" s="16"/>
      <c r="BK967" s="16"/>
      <c r="BL967" s="16"/>
      <c r="BM967" s="16"/>
      <c r="BN967" s="16"/>
      <c r="BO967" s="16"/>
      <c r="BP967" s="16"/>
      <c r="BQ967" s="16"/>
      <c r="BR967" s="16"/>
      <c r="BS967" s="16"/>
      <c r="BT967" s="16"/>
      <c r="BU967" s="16"/>
      <c r="BV967" s="16"/>
      <c r="BW967" s="16"/>
      <c r="BX967" s="16"/>
      <c r="BY967" s="16"/>
      <c r="BZ967" s="16"/>
      <c r="CA967" s="16"/>
      <c r="CB967" s="16"/>
      <c r="CC967" s="16"/>
      <c r="CD967" s="16"/>
      <c r="CE967" s="16"/>
      <c r="CF967" s="16"/>
      <c r="CG967" s="16"/>
      <c r="CH967" s="16"/>
      <c r="CI967" s="16"/>
      <c r="CJ967" s="16"/>
      <c r="CK967" s="16"/>
      <c r="CL967" s="16"/>
      <c r="CM967" s="16"/>
      <c r="CN967" s="16"/>
      <c r="CO967" s="16"/>
      <c r="CP967" s="16"/>
      <c r="CQ967" s="16"/>
      <c r="CR967" s="16"/>
      <c r="CS967" s="16"/>
      <c r="CT967" s="16"/>
      <c r="CU967" s="16"/>
      <c r="CV967" s="16"/>
      <c r="CW967" s="16"/>
      <c r="CX967" s="16"/>
      <c r="CY967" s="16"/>
      <c r="CZ967" s="16"/>
      <c r="DA967" s="16"/>
      <c r="DB967" s="16"/>
      <c r="DC967" s="16"/>
      <c r="DD967" s="16"/>
      <c r="DE967" s="16"/>
      <c r="DF967" s="16"/>
      <c r="DG967" s="16"/>
      <c r="DH967" s="16"/>
      <c r="DI967" s="16"/>
      <c r="DJ967" s="16"/>
      <c r="DK967" s="16"/>
      <c r="DL967" s="16"/>
      <c r="DM967" s="16"/>
      <c r="DN967" s="16"/>
      <c r="DO967" s="16"/>
      <c r="DP967" s="16"/>
      <c r="DQ967" s="16"/>
      <c r="DR967" s="16"/>
      <c r="DS967" s="16"/>
      <c r="DT967" s="16"/>
      <c r="DU967" s="16"/>
      <c r="DV967" s="16"/>
      <c r="DW967" s="16"/>
      <c r="DX967" s="16"/>
      <c r="DY967" s="16"/>
    </row>
    <row r="968" spans="1:129" s="27" customFormat="1" ht="16.5" x14ac:dyDescent="0.25">
      <c r="A968" s="51"/>
      <c r="B968" s="59" t="s">
        <v>2382</v>
      </c>
      <c r="C968" s="53">
        <v>2018</v>
      </c>
      <c r="D968" s="60">
        <v>0.4</v>
      </c>
      <c r="E968" s="54">
        <v>27</v>
      </c>
      <c r="F968" s="55">
        <v>158</v>
      </c>
      <c r="G968" s="54">
        <v>72.828720000000004</v>
      </c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6"/>
      <c r="BG968" s="16"/>
      <c r="BH968" s="16"/>
      <c r="BI968" s="16"/>
      <c r="BJ968" s="16"/>
      <c r="BK968" s="16"/>
      <c r="BL968" s="16"/>
      <c r="BM968" s="16"/>
      <c r="BN968" s="16"/>
      <c r="BO968" s="16"/>
      <c r="BP968" s="16"/>
      <c r="BQ968" s="16"/>
      <c r="BR968" s="16"/>
      <c r="BS968" s="16"/>
      <c r="BT968" s="16"/>
      <c r="BU968" s="16"/>
      <c r="BV968" s="16"/>
      <c r="BW968" s="16"/>
      <c r="BX968" s="16"/>
      <c r="BY968" s="16"/>
      <c r="BZ968" s="16"/>
      <c r="CA968" s="16"/>
      <c r="CB968" s="16"/>
      <c r="CC968" s="16"/>
      <c r="CD968" s="16"/>
      <c r="CE968" s="16"/>
      <c r="CF968" s="16"/>
      <c r="CG968" s="16"/>
      <c r="CH968" s="16"/>
      <c r="CI968" s="16"/>
      <c r="CJ968" s="16"/>
      <c r="CK968" s="16"/>
      <c r="CL968" s="16"/>
      <c r="CM968" s="16"/>
      <c r="CN968" s="16"/>
      <c r="CO968" s="16"/>
      <c r="CP968" s="16"/>
      <c r="CQ968" s="16"/>
      <c r="CR968" s="16"/>
      <c r="CS968" s="16"/>
      <c r="CT968" s="16"/>
      <c r="CU968" s="16"/>
      <c r="CV968" s="16"/>
      <c r="CW968" s="16"/>
      <c r="CX968" s="16"/>
      <c r="CY968" s="16"/>
      <c r="CZ968" s="16"/>
      <c r="DA968" s="16"/>
      <c r="DB968" s="16"/>
      <c r="DC968" s="16"/>
      <c r="DD968" s="16"/>
      <c r="DE968" s="16"/>
      <c r="DF968" s="16"/>
      <c r="DG968" s="16"/>
      <c r="DH968" s="16"/>
      <c r="DI968" s="16"/>
      <c r="DJ968" s="16"/>
      <c r="DK968" s="16"/>
      <c r="DL968" s="16"/>
      <c r="DM968" s="16"/>
      <c r="DN968" s="16"/>
      <c r="DO968" s="16"/>
      <c r="DP968" s="16"/>
      <c r="DQ968" s="16"/>
      <c r="DR968" s="16"/>
      <c r="DS968" s="16"/>
      <c r="DT968" s="16"/>
      <c r="DU968" s="16"/>
      <c r="DV968" s="16"/>
      <c r="DW968" s="16"/>
      <c r="DX968" s="16"/>
      <c r="DY968" s="16"/>
    </row>
    <row r="969" spans="1:129" s="27" customFormat="1" ht="16.5" x14ac:dyDescent="0.25">
      <c r="A969" s="51"/>
      <c r="B969" s="59" t="s">
        <v>2383</v>
      </c>
      <c r="C969" s="53">
        <v>2018</v>
      </c>
      <c r="D969" s="60">
        <v>0.4</v>
      </c>
      <c r="E969" s="54">
        <v>287</v>
      </c>
      <c r="F969" s="55">
        <v>158</v>
      </c>
      <c r="G969" s="54">
        <v>237.43499</v>
      </c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6"/>
      <c r="BE969" s="16"/>
      <c r="BF969" s="16"/>
      <c r="BG969" s="16"/>
      <c r="BH969" s="16"/>
      <c r="BI969" s="16"/>
      <c r="BJ969" s="16"/>
      <c r="BK969" s="16"/>
      <c r="BL969" s="16"/>
      <c r="BM969" s="16"/>
      <c r="BN969" s="16"/>
      <c r="BO969" s="16"/>
      <c r="BP969" s="16"/>
      <c r="BQ969" s="16"/>
      <c r="BR969" s="16"/>
      <c r="BS969" s="16"/>
      <c r="BT969" s="16"/>
      <c r="BU969" s="16"/>
      <c r="BV969" s="16"/>
      <c r="BW969" s="16"/>
      <c r="BX969" s="16"/>
      <c r="BY969" s="16"/>
      <c r="BZ969" s="16"/>
      <c r="CA969" s="16"/>
      <c r="CB969" s="16"/>
      <c r="CC969" s="16"/>
      <c r="CD969" s="16"/>
      <c r="CE969" s="16"/>
      <c r="CF969" s="16"/>
      <c r="CG969" s="16"/>
      <c r="CH969" s="16"/>
      <c r="CI969" s="16"/>
      <c r="CJ969" s="16"/>
      <c r="CK969" s="16"/>
      <c r="CL969" s="16"/>
      <c r="CM969" s="16"/>
      <c r="CN969" s="16"/>
      <c r="CO969" s="16"/>
      <c r="CP969" s="16"/>
      <c r="CQ969" s="16"/>
      <c r="CR969" s="16"/>
      <c r="CS969" s="16"/>
      <c r="CT969" s="16"/>
      <c r="CU969" s="16"/>
      <c r="CV969" s="16"/>
      <c r="CW969" s="16"/>
      <c r="CX969" s="16"/>
      <c r="CY969" s="16"/>
      <c r="CZ969" s="16"/>
      <c r="DA969" s="16"/>
      <c r="DB969" s="16"/>
      <c r="DC969" s="16"/>
      <c r="DD969" s="16"/>
      <c r="DE969" s="16"/>
      <c r="DF969" s="16"/>
      <c r="DG969" s="16"/>
      <c r="DH969" s="16"/>
      <c r="DI969" s="16"/>
      <c r="DJ969" s="16"/>
      <c r="DK969" s="16"/>
      <c r="DL969" s="16"/>
      <c r="DM969" s="16"/>
      <c r="DN969" s="16"/>
      <c r="DO969" s="16"/>
      <c r="DP969" s="16"/>
      <c r="DQ969" s="16"/>
      <c r="DR969" s="16"/>
      <c r="DS969" s="16"/>
      <c r="DT969" s="16"/>
      <c r="DU969" s="16"/>
      <c r="DV969" s="16"/>
      <c r="DW969" s="16"/>
      <c r="DX969" s="16"/>
      <c r="DY969" s="16"/>
    </row>
    <row r="970" spans="1:129" s="27" customFormat="1" ht="16.5" x14ac:dyDescent="0.25">
      <c r="A970" s="51"/>
      <c r="B970" s="59" t="s">
        <v>2384</v>
      </c>
      <c r="C970" s="53">
        <v>2018</v>
      </c>
      <c r="D970" s="60">
        <v>0.4</v>
      </c>
      <c r="E970" s="54">
        <v>111</v>
      </c>
      <c r="F970" s="55">
        <v>158</v>
      </c>
      <c r="G970" s="54">
        <v>248.21630999999999</v>
      </c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6"/>
      <c r="BG970" s="16"/>
      <c r="BH970" s="16"/>
      <c r="BI970" s="16"/>
      <c r="BJ970" s="16"/>
      <c r="BK970" s="16"/>
      <c r="BL970" s="16"/>
      <c r="BM970" s="16"/>
      <c r="BN970" s="16"/>
      <c r="BO970" s="16"/>
      <c r="BP970" s="16"/>
      <c r="BQ970" s="16"/>
      <c r="BR970" s="16"/>
      <c r="BS970" s="16"/>
      <c r="BT970" s="16"/>
      <c r="BU970" s="16"/>
      <c r="BV970" s="16"/>
      <c r="BW970" s="16"/>
      <c r="BX970" s="16"/>
      <c r="BY970" s="16"/>
      <c r="BZ970" s="16"/>
      <c r="CA970" s="16"/>
      <c r="CB970" s="16"/>
      <c r="CC970" s="16"/>
      <c r="CD970" s="16"/>
      <c r="CE970" s="16"/>
      <c r="CF970" s="16"/>
      <c r="CG970" s="16"/>
      <c r="CH970" s="16"/>
      <c r="CI970" s="16"/>
      <c r="CJ970" s="16"/>
      <c r="CK970" s="16"/>
      <c r="CL970" s="16"/>
      <c r="CM970" s="16"/>
      <c r="CN970" s="16"/>
      <c r="CO970" s="16"/>
      <c r="CP970" s="16"/>
      <c r="CQ970" s="16"/>
      <c r="CR970" s="16"/>
      <c r="CS970" s="16"/>
      <c r="CT970" s="16"/>
      <c r="CU970" s="16"/>
      <c r="CV970" s="16"/>
      <c r="CW970" s="16"/>
      <c r="CX970" s="16"/>
      <c r="CY970" s="16"/>
      <c r="CZ970" s="16"/>
      <c r="DA970" s="16"/>
      <c r="DB970" s="16"/>
      <c r="DC970" s="16"/>
      <c r="DD970" s="16"/>
      <c r="DE970" s="16"/>
      <c r="DF970" s="16"/>
      <c r="DG970" s="16"/>
      <c r="DH970" s="16"/>
      <c r="DI970" s="16"/>
      <c r="DJ970" s="16"/>
      <c r="DK970" s="16"/>
      <c r="DL970" s="16"/>
      <c r="DM970" s="16"/>
      <c r="DN970" s="16"/>
      <c r="DO970" s="16"/>
      <c r="DP970" s="16"/>
      <c r="DQ970" s="16"/>
      <c r="DR970" s="16"/>
      <c r="DS970" s="16"/>
      <c r="DT970" s="16"/>
      <c r="DU970" s="16"/>
      <c r="DV970" s="16"/>
      <c r="DW970" s="16"/>
      <c r="DX970" s="16"/>
      <c r="DY970" s="16"/>
    </row>
    <row r="971" spans="1:129" s="27" customFormat="1" ht="16.5" x14ac:dyDescent="0.25">
      <c r="A971" s="51"/>
      <c r="B971" s="59" t="s">
        <v>2385</v>
      </c>
      <c r="C971" s="53">
        <v>2018</v>
      </c>
      <c r="D971" s="60">
        <v>10</v>
      </c>
      <c r="E971" s="54">
        <v>15</v>
      </c>
      <c r="F971" s="55">
        <v>5353</v>
      </c>
      <c r="G971" s="54">
        <v>35.275769999999994</v>
      </c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6"/>
      <c r="BE971" s="16"/>
      <c r="BF971" s="16"/>
      <c r="BG971" s="16"/>
      <c r="BH971" s="16"/>
      <c r="BI971" s="16"/>
      <c r="BJ971" s="16"/>
      <c r="BK971" s="16"/>
      <c r="BL971" s="16"/>
      <c r="BM971" s="16"/>
      <c r="BN971" s="16"/>
      <c r="BO971" s="16"/>
      <c r="BP971" s="16"/>
      <c r="BQ971" s="16"/>
      <c r="BR971" s="16"/>
      <c r="BS971" s="16"/>
      <c r="BT971" s="16"/>
      <c r="BU971" s="16"/>
      <c r="BV971" s="16"/>
      <c r="BW971" s="16"/>
      <c r="BX971" s="16"/>
      <c r="BY971" s="16"/>
      <c r="BZ971" s="16"/>
      <c r="CA971" s="16"/>
      <c r="CB971" s="16"/>
      <c r="CC971" s="16"/>
      <c r="CD971" s="16"/>
      <c r="CE971" s="16"/>
      <c r="CF971" s="16"/>
      <c r="CG971" s="16"/>
      <c r="CH971" s="16"/>
      <c r="CI971" s="16"/>
      <c r="CJ971" s="16"/>
      <c r="CK971" s="16"/>
      <c r="CL971" s="16"/>
      <c r="CM971" s="16"/>
      <c r="CN971" s="16"/>
      <c r="CO971" s="16"/>
      <c r="CP971" s="16"/>
      <c r="CQ971" s="16"/>
      <c r="CR971" s="16"/>
      <c r="CS971" s="16"/>
      <c r="CT971" s="16"/>
      <c r="CU971" s="16"/>
      <c r="CV971" s="16"/>
      <c r="CW971" s="16"/>
      <c r="CX971" s="16"/>
      <c r="CY971" s="16"/>
      <c r="CZ971" s="16"/>
      <c r="DA971" s="16"/>
      <c r="DB971" s="16"/>
      <c r="DC971" s="16"/>
      <c r="DD971" s="16"/>
      <c r="DE971" s="16"/>
      <c r="DF971" s="16"/>
      <c r="DG971" s="16"/>
      <c r="DH971" s="16"/>
      <c r="DI971" s="16"/>
      <c r="DJ971" s="16"/>
      <c r="DK971" s="16"/>
      <c r="DL971" s="16"/>
      <c r="DM971" s="16"/>
      <c r="DN971" s="16"/>
      <c r="DO971" s="16"/>
      <c r="DP971" s="16"/>
      <c r="DQ971" s="16"/>
      <c r="DR971" s="16"/>
      <c r="DS971" s="16"/>
      <c r="DT971" s="16"/>
      <c r="DU971" s="16"/>
      <c r="DV971" s="16"/>
      <c r="DW971" s="16"/>
      <c r="DX971" s="16"/>
      <c r="DY971" s="16"/>
    </row>
    <row r="972" spans="1:129" s="27" customFormat="1" ht="16.5" x14ac:dyDescent="0.25">
      <c r="A972" s="51"/>
      <c r="B972" s="59" t="s">
        <v>2386</v>
      </c>
      <c r="C972" s="53">
        <v>2018</v>
      </c>
      <c r="D972" s="60">
        <v>0.4</v>
      </c>
      <c r="E972" s="54">
        <v>306</v>
      </c>
      <c r="F972" s="55">
        <v>158</v>
      </c>
      <c r="G972" s="54">
        <v>509.12993</v>
      </c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6"/>
      <c r="BG972" s="16"/>
      <c r="BH972" s="16"/>
      <c r="BI972" s="16"/>
      <c r="BJ972" s="16"/>
      <c r="BK972" s="16"/>
      <c r="BL972" s="16"/>
      <c r="BM972" s="16"/>
      <c r="BN972" s="16"/>
      <c r="BO972" s="16"/>
      <c r="BP972" s="16"/>
      <c r="BQ972" s="16"/>
      <c r="BR972" s="16"/>
      <c r="BS972" s="16"/>
      <c r="BT972" s="16"/>
      <c r="BU972" s="16"/>
      <c r="BV972" s="16"/>
      <c r="BW972" s="16"/>
      <c r="BX972" s="16"/>
      <c r="BY972" s="16"/>
      <c r="BZ972" s="16"/>
      <c r="CA972" s="16"/>
      <c r="CB972" s="16"/>
      <c r="CC972" s="16"/>
      <c r="CD972" s="16"/>
      <c r="CE972" s="16"/>
      <c r="CF972" s="16"/>
      <c r="CG972" s="16"/>
      <c r="CH972" s="16"/>
      <c r="CI972" s="16"/>
      <c r="CJ972" s="16"/>
      <c r="CK972" s="16"/>
      <c r="CL972" s="16"/>
      <c r="CM972" s="16"/>
      <c r="CN972" s="16"/>
      <c r="CO972" s="16"/>
      <c r="CP972" s="16"/>
      <c r="CQ972" s="16"/>
      <c r="CR972" s="16"/>
      <c r="CS972" s="16"/>
      <c r="CT972" s="16"/>
      <c r="CU972" s="16"/>
      <c r="CV972" s="16"/>
      <c r="CW972" s="16"/>
      <c r="CX972" s="16"/>
      <c r="CY972" s="16"/>
      <c r="CZ972" s="16"/>
      <c r="DA972" s="16"/>
      <c r="DB972" s="16"/>
      <c r="DC972" s="16"/>
      <c r="DD972" s="16"/>
      <c r="DE972" s="16"/>
      <c r="DF972" s="16"/>
      <c r="DG972" s="16"/>
      <c r="DH972" s="16"/>
      <c r="DI972" s="16"/>
      <c r="DJ972" s="16"/>
      <c r="DK972" s="16"/>
      <c r="DL972" s="16"/>
      <c r="DM972" s="16"/>
      <c r="DN972" s="16"/>
      <c r="DO972" s="16"/>
      <c r="DP972" s="16"/>
      <c r="DQ972" s="16"/>
      <c r="DR972" s="16"/>
      <c r="DS972" s="16"/>
      <c r="DT972" s="16"/>
      <c r="DU972" s="16"/>
      <c r="DV972" s="16"/>
      <c r="DW972" s="16"/>
      <c r="DX972" s="16"/>
      <c r="DY972" s="16"/>
    </row>
    <row r="973" spans="1:129" s="27" customFormat="1" ht="16.5" x14ac:dyDescent="0.25">
      <c r="A973" s="51"/>
      <c r="B973" s="59" t="s">
        <v>2387</v>
      </c>
      <c r="C973" s="53">
        <v>2018</v>
      </c>
      <c r="D973" s="60">
        <v>0.4</v>
      </c>
      <c r="E973" s="54">
        <v>132</v>
      </c>
      <c r="F973" s="55">
        <v>158</v>
      </c>
      <c r="G973" s="54">
        <v>236.29819000000001</v>
      </c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6"/>
      <c r="BE973" s="16"/>
      <c r="BF973" s="16"/>
      <c r="BG973" s="16"/>
      <c r="BH973" s="16"/>
      <c r="BI973" s="16"/>
      <c r="BJ973" s="16"/>
      <c r="BK973" s="16"/>
      <c r="BL973" s="16"/>
      <c r="BM973" s="16"/>
      <c r="BN973" s="16"/>
      <c r="BO973" s="16"/>
      <c r="BP973" s="16"/>
      <c r="BQ973" s="16"/>
      <c r="BR973" s="16"/>
      <c r="BS973" s="16"/>
      <c r="BT973" s="16"/>
      <c r="BU973" s="16"/>
      <c r="BV973" s="16"/>
      <c r="BW973" s="16"/>
      <c r="BX973" s="16"/>
      <c r="BY973" s="16"/>
      <c r="BZ973" s="16"/>
      <c r="CA973" s="16"/>
      <c r="CB973" s="16"/>
      <c r="CC973" s="16"/>
      <c r="CD973" s="16"/>
      <c r="CE973" s="16"/>
      <c r="CF973" s="16"/>
      <c r="CG973" s="16"/>
      <c r="CH973" s="16"/>
      <c r="CI973" s="16"/>
      <c r="CJ973" s="16"/>
      <c r="CK973" s="16"/>
      <c r="CL973" s="16"/>
      <c r="CM973" s="16"/>
      <c r="CN973" s="16"/>
      <c r="CO973" s="16"/>
      <c r="CP973" s="16"/>
      <c r="CQ973" s="16"/>
      <c r="CR973" s="16"/>
      <c r="CS973" s="16"/>
      <c r="CT973" s="16"/>
      <c r="CU973" s="16"/>
      <c r="CV973" s="16"/>
      <c r="CW973" s="16"/>
      <c r="CX973" s="16"/>
      <c r="CY973" s="16"/>
      <c r="CZ973" s="16"/>
      <c r="DA973" s="16"/>
      <c r="DB973" s="16"/>
      <c r="DC973" s="16"/>
      <c r="DD973" s="16"/>
      <c r="DE973" s="16"/>
      <c r="DF973" s="16"/>
      <c r="DG973" s="16"/>
      <c r="DH973" s="16"/>
      <c r="DI973" s="16"/>
      <c r="DJ973" s="16"/>
      <c r="DK973" s="16"/>
      <c r="DL973" s="16"/>
      <c r="DM973" s="16"/>
      <c r="DN973" s="16"/>
      <c r="DO973" s="16"/>
      <c r="DP973" s="16"/>
      <c r="DQ973" s="16"/>
      <c r="DR973" s="16"/>
      <c r="DS973" s="16"/>
      <c r="DT973" s="16"/>
      <c r="DU973" s="16"/>
      <c r="DV973" s="16"/>
      <c r="DW973" s="16"/>
      <c r="DX973" s="16"/>
      <c r="DY973" s="16"/>
    </row>
    <row r="974" spans="1:129" s="27" customFormat="1" ht="16.5" x14ac:dyDescent="0.25">
      <c r="A974" s="51"/>
      <c r="B974" s="59" t="s">
        <v>2388</v>
      </c>
      <c r="C974" s="53">
        <v>2018</v>
      </c>
      <c r="D974" s="60">
        <v>10</v>
      </c>
      <c r="E974" s="54">
        <v>30</v>
      </c>
      <c r="F974" s="55">
        <v>5353</v>
      </c>
      <c r="G974" s="54">
        <v>166.44403</v>
      </c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  <c r="BF974" s="16"/>
      <c r="BG974" s="16"/>
      <c r="BH974" s="16"/>
      <c r="BI974" s="16"/>
      <c r="BJ974" s="16"/>
      <c r="BK974" s="16"/>
      <c r="BL974" s="16"/>
      <c r="BM974" s="16"/>
      <c r="BN974" s="16"/>
      <c r="BO974" s="16"/>
      <c r="BP974" s="16"/>
      <c r="BQ974" s="16"/>
      <c r="BR974" s="16"/>
      <c r="BS974" s="16"/>
      <c r="BT974" s="16"/>
      <c r="BU974" s="16"/>
      <c r="BV974" s="16"/>
      <c r="BW974" s="16"/>
      <c r="BX974" s="16"/>
      <c r="BY974" s="16"/>
      <c r="BZ974" s="16"/>
      <c r="CA974" s="16"/>
      <c r="CB974" s="16"/>
      <c r="CC974" s="16"/>
      <c r="CD974" s="16"/>
      <c r="CE974" s="16"/>
      <c r="CF974" s="16"/>
      <c r="CG974" s="16"/>
      <c r="CH974" s="16"/>
      <c r="CI974" s="16"/>
      <c r="CJ974" s="16"/>
      <c r="CK974" s="16"/>
      <c r="CL974" s="16"/>
      <c r="CM974" s="16"/>
      <c r="CN974" s="16"/>
      <c r="CO974" s="16"/>
      <c r="CP974" s="16"/>
      <c r="CQ974" s="16"/>
      <c r="CR974" s="16"/>
      <c r="CS974" s="16"/>
      <c r="CT974" s="16"/>
      <c r="CU974" s="16"/>
      <c r="CV974" s="16"/>
      <c r="CW974" s="16"/>
      <c r="CX974" s="16"/>
      <c r="CY974" s="16"/>
      <c r="CZ974" s="16"/>
      <c r="DA974" s="16"/>
      <c r="DB974" s="16"/>
      <c r="DC974" s="16"/>
      <c r="DD974" s="16"/>
      <c r="DE974" s="16"/>
      <c r="DF974" s="16"/>
      <c r="DG974" s="16"/>
      <c r="DH974" s="16"/>
      <c r="DI974" s="16"/>
      <c r="DJ974" s="16"/>
      <c r="DK974" s="16"/>
      <c r="DL974" s="16"/>
      <c r="DM974" s="16"/>
      <c r="DN974" s="16"/>
      <c r="DO974" s="16"/>
      <c r="DP974" s="16"/>
      <c r="DQ974" s="16"/>
      <c r="DR974" s="16"/>
      <c r="DS974" s="16"/>
      <c r="DT974" s="16"/>
      <c r="DU974" s="16"/>
      <c r="DV974" s="16"/>
      <c r="DW974" s="16"/>
      <c r="DX974" s="16"/>
      <c r="DY974" s="16"/>
    </row>
    <row r="975" spans="1:129" s="27" customFormat="1" ht="16.5" x14ac:dyDescent="0.25">
      <c r="A975" s="51"/>
      <c r="B975" s="59" t="s">
        <v>2389</v>
      </c>
      <c r="C975" s="53">
        <v>2018</v>
      </c>
      <c r="D975" s="60">
        <v>0.4</v>
      </c>
      <c r="E975" s="54">
        <v>110</v>
      </c>
      <c r="F975" s="55">
        <v>158</v>
      </c>
      <c r="G975" s="54">
        <v>103.41235</v>
      </c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  <c r="BF975" s="16"/>
      <c r="BG975" s="16"/>
      <c r="BH975" s="16"/>
      <c r="BI975" s="16"/>
      <c r="BJ975" s="16"/>
      <c r="BK975" s="16"/>
      <c r="BL975" s="16"/>
      <c r="BM975" s="16"/>
      <c r="BN975" s="16"/>
      <c r="BO975" s="16"/>
      <c r="BP975" s="16"/>
      <c r="BQ975" s="16"/>
      <c r="BR975" s="16"/>
      <c r="BS975" s="16"/>
      <c r="BT975" s="16"/>
      <c r="BU975" s="16"/>
      <c r="BV975" s="16"/>
      <c r="BW975" s="16"/>
      <c r="BX975" s="16"/>
      <c r="BY975" s="16"/>
      <c r="BZ975" s="16"/>
      <c r="CA975" s="16"/>
      <c r="CB975" s="16"/>
      <c r="CC975" s="16"/>
      <c r="CD975" s="16"/>
      <c r="CE975" s="16"/>
      <c r="CF975" s="16"/>
      <c r="CG975" s="16"/>
      <c r="CH975" s="16"/>
      <c r="CI975" s="16"/>
      <c r="CJ975" s="16"/>
      <c r="CK975" s="16"/>
      <c r="CL975" s="16"/>
      <c r="CM975" s="16"/>
      <c r="CN975" s="16"/>
      <c r="CO975" s="16"/>
      <c r="CP975" s="16"/>
      <c r="CQ975" s="16"/>
      <c r="CR975" s="16"/>
      <c r="CS975" s="16"/>
      <c r="CT975" s="16"/>
      <c r="CU975" s="16"/>
      <c r="CV975" s="16"/>
      <c r="CW975" s="16"/>
      <c r="CX975" s="16"/>
      <c r="CY975" s="16"/>
      <c r="CZ975" s="16"/>
      <c r="DA975" s="16"/>
      <c r="DB975" s="16"/>
      <c r="DC975" s="16"/>
      <c r="DD975" s="16"/>
      <c r="DE975" s="16"/>
      <c r="DF975" s="16"/>
      <c r="DG975" s="16"/>
      <c r="DH975" s="16"/>
      <c r="DI975" s="16"/>
      <c r="DJ975" s="16"/>
      <c r="DK975" s="16"/>
      <c r="DL975" s="16"/>
      <c r="DM975" s="16"/>
      <c r="DN975" s="16"/>
      <c r="DO975" s="16"/>
      <c r="DP975" s="16"/>
      <c r="DQ975" s="16"/>
      <c r="DR975" s="16"/>
      <c r="DS975" s="16"/>
      <c r="DT975" s="16"/>
      <c r="DU975" s="16"/>
      <c r="DV975" s="16"/>
      <c r="DW975" s="16"/>
      <c r="DX975" s="16"/>
      <c r="DY975" s="16"/>
    </row>
    <row r="976" spans="1:129" s="27" customFormat="1" ht="16.5" x14ac:dyDescent="0.25">
      <c r="A976" s="51"/>
      <c r="B976" s="59" t="s">
        <v>2390</v>
      </c>
      <c r="C976" s="53">
        <v>2018</v>
      </c>
      <c r="D976" s="60">
        <v>0.4</v>
      </c>
      <c r="E976" s="54">
        <v>94</v>
      </c>
      <c r="F976" s="55">
        <v>158</v>
      </c>
      <c r="G976" s="54">
        <v>113.85488000000001</v>
      </c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6"/>
      <c r="BE976" s="16"/>
      <c r="BF976" s="16"/>
      <c r="BG976" s="16"/>
      <c r="BH976" s="16"/>
      <c r="BI976" s="16"/>
      <c r="BJ976" s="16"/>
      <c r="BK976" s="16"/>
      <c r="BL976" s="16"/>
      <c r="BM976" s="16"/>
      <c r="BN976" s="16"/>
      <c r="BO976" s="16"/>
      <c r="BP976" s="16"/>
      <c r="BQ976" s="16"/>
      <c r="BR976" s="16"/>
      <c r="BS976" s="16"/>
      <c r="BT976" s="16"/>
      <c r="BU976" s="16"/>
      <c r="BV976" s="16"/>
      <c r="BW976" s="16"/>
      <c r="BX976" s="16"/>
      <c r="BY976" s="16"/>
      <c r="BZ976" s="16"/>
      <c r="CA976" s="16"/>
      <c r="CB976" s="16"/>
      <c r="CC976" s="16"/>
      <c r="CD976" s="16"/>
      <c r="CE976" s="16"/>
      <c r="CF976" s="16"/>
      <c r="CG976" s="16"/>
      <c r="CH976" s="16"/>
      <c r="CI976" s="16"/>
      <c r="CJ976" s="16"/>
      <c r="CK976" s="16"/>
      <c r="CL976" s="16"/>
      <c r="CM976" s="16"/>
      <c r="CN976" s="16"/>
      <c r="CO976" s="16"/>
      <c r="CP976" s="16"/>
      <c r="CQ976" s="16"/>
      <c r="CR976" s="16"/>
      <c r="CS976" s="16"/>
      <c r="CT976" s="16"/>
      <c r="CU976" s="16"/>
      <c r="CV976" s="16"/>
      <c r="CW976" s="16"/>
      <c r="CX976" s="16"/>
      <c r="CY976" s="16"/>
      <c r="CZ976" s="16"/>
      <c r="DA976" s="16"/>
      <c r="DB976" s="16"/>
      <c r="DC976" s="16"/>
      <c r="DD976" s="16"/>
      <c r="DE976" s="16"/>
      <c r="DF976" s="16"/>
      <c r="DG976" s="16"/>
      <c r="DH976" s="16"/>
      <c r="DI976" s="16"/>
      <c r="DJ976" s="16"/>
      <c r="DK976" s="16"/>
      <c r="DL976" s="16"/>
      <c r="DM976" s="16"/>
      <c r="DN976" s="16"/>
      <c r="DO976" s="16"/>
      <c r="DP976" s="16"/>
      <c r="DQ976" s="16"/>
      <c r="DR976" s="16"/>
      <c r="DS976" s="16"/>
      <c r="DT976" s="16"/>
      <c r="DU976" s="16"/>
      <c r="DV976" s="16"/>
      <c r="DW976" s="16"/>
      <c r="DX976" s="16"/>
      <c r="DY976" s="16"/>
    </row>
    <row r="977" spans="1:129" s="27" customFormat="1" ht="16.5" x14ac:dyDescent="0.25">
      <c r="A977" s="51"/>
      <c r="B977" s="59" t="s">
        <v>2391</v>
      </c>
      <c r="C977" s="53">
        <v>2018</v>
      </c>
      <c r="D977" s="60">
        <v>0.4</v>
      </c>
      <c r="E977" s="54">
        <v>38</v>
      </c>
      <c r="F977" s="55">
        <v>158</v>
      </c>
      <c r="G977" s="54">
        <v>164.90501</v>
      </c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  <c r="BF977" s="16"/>
      <c r="BG977" s="16"/>
      <c r="BH977" s="16"/>
      <c r="BI977" s="16"/>
      <c r="BJ977" s="16"/>
      <c r="BK977" s="16"/>
      <c r="BL977" s="16"/>
      <c r="BM977" s="16"/>
      <c r="BN977" s="16"/>
      <c r="BO977" s="16"/>
      <c r="BP977" s="16"/>
      <c r="BQ977" s="16"/>
      <c r="BR977" s="16"/>
      <c r="BS977" s="16"/>
      <c r="BT977" s="16"/>
      <c r="BU977" s="16"/>
      <c r="BV977" s="16"/>
      <c r="BW977" s="16"/>
      <c r="BX977" s="16"/>
      <c r="BY977" s="16"/>
      <c r="BZ977" s="16"/>
      <c r="CA977" s="16"/>
      <c r="CB977" s="16"/>
      <c r="CC977" s="16"/>
      <c r="CD977" s="16"/>
      <c r="CE977" s="16"/>
      <c r="CF977" s="16"/>
      <c r="CG977" s="16"/>
      <c r="CH977" s="16"/>
      <c r="CI977" s="16"/>
      <c r="CJ977" s="16"/>
      <c r="CK977" s="16"/>
      <c r="CL977" s="16"/>
      <c r="CM977" s="16"/>
      <c r="CN977" s="16"/>
      <c r="CO977" s="16"/>
      <c r="CP977" s="16"/>
      <c r="CQ977" s="16"/>
      <c r="CR977" s="16"/>
      <c r="CS977" s="16"/>
      <c r="CT977" s="16"/>
      <c r="CU977" s="16"/>
      <c r="CV977" s="16"/>
      <c r="CW977" s="16"/>
      <c r="CX977" s="16"/>
      <c r="CY977" s="16"/>
      <c r="CZ977" s="16"/>
      <c r="DA977" s="16"/>
      <c r="DB977" s="16"/>
      <c r="DC977" s="16"/>
      <c r="DD977" s="16"/>
      <c r="DE977" s="16"/>
      <c r="DF977" s="16"/>
      <c r="DG977" s="16"/>
      <c r="DH977" s="16"/>
      <c r="DI977" s="16"/>
      <c r="DJ977" s="16"/>
      <c r="DK977" s="16"/>
      <c r="DL977" s="16"/>
      <c r="DM977" s="16"/>
      <c r="DN977" s="16"/>
      <c r="DO977" s="16"/>
      <c r="DP977" s="16"/>
      <c r="DQ977" s="16"/>
      <c r="DR977" s="16"/>
      <c r="DS977" s="16"/>
      <c r="DT977" s="16"/>
      <c r="DU977" s="16"/>
      <c r="DV977" s="16"/>
      <c r="DW977" s="16"/>
      <c r="DX977" s="16"/>
      <c r="DY977" s="16"/>
    </row>
    <row r="978" spans="1:129" s="27" customFormat="1" ht="16.5" x14ac:dyDescent="0.25">
      <c r="A978" s="51"/>
      <c r="B978" s="59" t="s">
        <v>2392</v>
      </c>
      <c r="C978" s="53">
        <v>2018</v>
      </c>
      <c r="D978" s="60">
        <v>0.4</v>
      </c>
      <c r="E978" s="54">
        <v>160</v>
      </c>
      <c r="F978" s="55">
        <v>158</v>
      </c>
      <c r="G978" s="54">
        <v>187.89717999999999</v>
      </c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6"/>
      <c r="BE978" s="16"/>
      <c r="BF978" s="16"/>
      <c r="BG978" s="16"/>
      <c r="BH978" s="16"/>
      <c r="BI978" s="16"/>
      <c r="BJ978" s="16"/>
      <c r="BK978" s="16"/>
      <c r="BL978" s="16"/>
      <c r="BM978" s="16"/>
      <c r="BN978" s="16"/>
      <c r="BO978" s="16"/>
      <c r="BP978" s="16"/>
      <c r="BQ978" s="16"/>
      <c r="BR978" s="16"/>
      <c r="BS978" s="16"/>
      <c r="BT978" s="16"/>
      <c r="BU978" s="16"/>
      <c r="BV978" s="16"/>
      <c r="BW978" s="16"/>
      <c r="BX978" s="16"/>
      <c r="BY978" s="16"/>
      <c r="BZ978" s="16"/>
      <c r="CA978" s="16"/>
      <c r="CB978" s="16"/>
      <c r="CC978" s="16"/>
      <c r="CD978" s="16"/>
      <c r="CE978" s="16"/>
      <c r="CF978" s="16"/>
      <c r="CG978" s="16"/>
      <c r="CH978" s="16"/>
      <c r="CI978" s="16"/>
      <c r="CJ978" s="16"/>
      <c r="CK978" s="16"/>
      <c r="CL978" s="16"/>
      <c r="CM978" s="16"/>
      <c r="CN978" s="16"/>
      <c r="CO978" s="16"/>
      <c r="CP978" s="16"/>
      <c r="CQ978" s="16"/>
      <c r="CR978" s="16"/>
      <c r="CS978" s="16"/>
      <c r="CT978" s="16"/>
      <c r="CU978" s="16"/>
      <c r="CV978" s="16"/>
      <c r="CW978" s="16"/>
      <c r="CX978" s="16"/>
      <c r="CY978" s="16"/>
      <c r="CZ978" s="16"/>
      <c r="DA978" s="16"/>
      <c r="DB978" s="16"/>
      <c r="DC978" s="16"/>
      <c r="DD978" s="16"/>
      <c r="DE978" s="16"/>
      <c r="DF978" s="16"/>
      <c r="DG978" s="16"/>
      <c r="DH978" s="16"/>
      <c r="DI978" s="16"/>
      <c r="DJ978" s="16"/>
      <c r="DK978" s="16"/>
      <c r="DL978" s="16"/>
      <c r="DM978" s="16"/>
      <c r="DN978" s="16"/>
      <c r="DO978" s="16"/>
      <c r="DP978" s="16"/>
      <c r="DQ978" s="16"/>
      <c r="DR978" s="16"/>
      <c r="DS978" s="16"/>
      <c r="DT978" s="16"/>
      <c r="DU978" s="16"/>
      <c r="DV978" s="16"/>
      <c r="DW978" s="16"/>
      <c r="DX978" s="16"/>
      <c r="DY978" s="16"/>
    </row>
    <row r="979" spans="1:129" s="27" customFormat="1" ht="16.5" x14ac:dyDescent="0.25">
      <c r="A979" s="51"/>
      <c r="B979" s="59" t="s">
        <v>2393</v>
      </c>
      <c r="C979" s="53">
        <v>2018</v>
      </c>
      <c r="D979" s="60">
        <v>0.4</v>
      </c>
      <c r="E979" s="54">
        <v>27</v>
      </c>
      <c r="F979" s="55">
        <v>158</v>
      </c>
      <c r="G979" s="54">
        <v>27.527159999999999</v>
      </c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  <c r="BF979" s="16"/>
      <c r="BG979" s="16"/>
      <c r="BH979" s="16"/>
      <c r="BI979" s="16"/>
      <c r="BJ979" s="16"/>
      <c r="BK979" s="16"/>
      <c r="BL979" s="16"/>
      <c r="BM979" s="16"/>
      <c r="BN979" s="16"/>
      <c r="BO979" s="16"/>
      <c r="BP979" s="16"/>
      <c r="BQ979" s="16"/>
      <c r="BR979" s="16"/>
      <c r="BS979" s="16"/>
      <c r="BT979" s="16"/>
      <c r="BU979" s="16"/>
      <c r="BV979" s="16"/>
      <c r="BW979" s="16"/>
      <c r="BX979" s="16"/>
      <c r="BY979" s="16"/>
      <c r="BZ979" s="16"/>
      <c r="CA979" s="16"/>
      <c r="CB979" s="16"/>
      <c r="CC979" s="16"/>
      <c r="CD979" s="16"/>
      <c r="CE979" s="16"/>
      <c r="CF979" s="16"/>
      <c r="CG979" s="16"/>
      <c r="CH979" s="16"/>
      <c r="CI979" s="16"/>
      <c r="CJ979" s="16"/>
      <c r="CK979" s="16"/>
      <c r="CL979" s="16"/>
      <c r="CM979" s="16"/>
      <c r="CN979" s="16"/>
      <c r="CO979" s="16"/>
      <c r="CP979" s="16"/>
      <c r="CQ979" s="16"/>
      <c r="CR979" s="16"/>
      <c r="CS979" s="16"/>
      <c r="CT979" s="16"/>
      <c r="CU979" s="16"/>
      <c r="CV979" s="16"/>
      <c r="CW979" s="16"/>
      <c r="CX979" s="16"/>
      <c r="CY979" s="16"/>
      <c r="CZ979" s="16"/>
      <c r="DA979" s="16"/>
      <c r="DB979" s="16"/>
      <c r="DC979" s="16"/>
      <c r="DD979" s="16"/>
      <c r="DE979" s="16"/>
      <c r="DF979" s="16"/>
      <c r="DG979" s="16"/>
      <c r="DH979" s="16"/>
      <c r="DI979" s="16"/>
      <c r="DJ979" s="16"/>
      <c r="DK979" s="16"/>
      <c r="DL979" s="16"/>
      <c r="DM979" s="16"/>
      <c r="DN979" s="16"/>
      <c r="DO979" s="16"/>
      <c r="DP979" s="16"/>
      <c r="DQ979" s="16"/>
      <c r="DR979" s="16"/>
      <c r="DS979" s="16"/>
      <c r="DT979" s="16"/>
      <c r="DU979" s="16"/>
      <c r="DV979" s="16"/>
      <c r="DW979" s="16"/>
      <c r="DX979" s="16"/>
      <c r="DY979" s="16"/>
    </row>
    <row r="980" spans="1:129" s="27" customFormat="1" ht="16.5" x14ac:dyDescent="0.25">
      <c r="A980" s="51"/>
      <c r="B980" s="59" t="s">
        <v>2394</v>
      </c>
      <c r="C980" s="53">
        <v>2018</v>
      </c>
      <c r="D980" s="60">
        <v>0.4</v>
      </c>
      <c r="E980" s="54">
        <v>74</v>
      </c>
      <c r="F980" s="55">
        <v>158</v>
      </c>
      <c r="G980" s="54">
        <v>106.00435</v>
      </c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6"/>
      <c r="BE980" s="16"/>
      <c r="BF980" s="16"/>
      <c r="BG980" s="16"/>
      <c r="BH980" s="16"/>
      <c r="BI980" s="16"/>
      <c r="BJ980" s="16"/>
      <c r="BK980" s="16"/>
      <c r="BL980" s="16"/>
      <c r="BM980" s="16"/>
      <c r="BN980" s="16"/>
      <c r="BO980" s="16"/>
      <c r="BP980" s="16"/>
      <c r="BQ980" s="16"/>
      <c r="BR980" s="16"/>
      <c r="BS980" s="16"/>
      <c r="BT980" s="16"/>
      <c r="BU980" s="16"/>
      <c r="BV980" s="16"/>
      <c r="BW980" s="16"/>
      <c r="BX980" s="16"/>
      <c r="BY980" s="16"/>
      <c r="BZ980" s="16"/>
      <c r="CA980" s="16"/>
      <c r="CB980" s="16"/>
      <c r="CC980" s="16"/>
      <c r="CD980" s="16"/>
      <c r="CE980" s="16"/>
      <c r="CF980" s="16"/>
      <c r="CG980" s="16"/>
      <c r="CH980" s="16"/>
      <c r="CI980" s="16"/>
      <c r="CJ980" s="16"/>
      <c r="CK980" s="16"/>
      <c r="CL980" s="16"/>
      <c r="CM980" s="16"/>
      <c r="CN980" s="16"/>
      <c r="CO980" s="16"/>
      <c r="CP980" s="16"/>
      <c r="CQ980" s="16"/>
      <c r="CR980" s="16"/>
      <c r="CS980" s="16"/>
      <c r="CT980" s="16"/>
      <c r="CU980" s="16"/>
      <c r="CV980" s="16"/>
      <c r="CW980" s="16"/>
      <c r="CX980" s="16"/>
      <c r="CY980" s="16"/>
      <c r="CZ980" s="16"/>
      <c r="DA980" s="16"/>
      <c r="DB980" s="16"/>
      <c r="DC980" s="16"/>
      <c r="DD980" s="16"/>
      <c r="DE980" s="16"/>
      <c r="DF980" s="16"/>
      <c r="DG980" s="16"/>
      <c r="DH980" s="16"/>
      <c r="DI980" s="16"/>
      <c r="DJ980" s="16"/>
      <c r="DK980" s="16"/>
      <c r="DL980" s="16"/>
      <c r="DM980" s="16"/>
      <c r="DN980" s="16"/>
      <c r="DO980" s="16"/>
      <c r="DP980" s="16"/>
      <c r="DQ980" s="16"/>
      <c r="DR980" s="16"/>
      <c r="DS980" s="16"/>
      <c r="DT980" s="16"/>
      <c r="DU980" s="16"/>
      <c r="DV980" s="16"/>
      <c r="DW980" s="16"/>
      <c r="DX980" s="16"/>
      <c r="DY980" s="16"/>
    </row>
    <row r="981" spans="1:129" s="27" customFormat="1" ht="16.5" x14ac:dyDescent="0.25">
      <c r="A981" s="51"/>
      <c r="B981" s="59" t="s">
        <v>2395</v>
      </c>
      <c r="C981" s="53">
        <v>2018</v>
      </c>
      <c r="D981" s="60">
        <v>0.4</v>
      </c>
      <c r="E981" s="54">
        <v>53</v>
      </c>
      <c r="F981" s="55">
        <v>158</v>
      </c>
      <c r="G981" s="54">
        <v>42.430950000000003</v>
      </c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6"/>
      <c r="BE981" s="16"/>
      <c r="BF981" s="16"/>
      <c r="BG981" s="16"/>
      <c r="BH981" s="16"/>
      <c r="BI981" s="16"/>
      <c r="BJ981" s="16"/>
      <c r="BK981" s="16"/>
      <c r="BL981" s="16"/>
      <c r="BM981" s="16"/>
      <c r="BN981" s="16"/>
      <c r="BO981" s="16"/>
      <c r="BP981" s="16"/>
      <c r="BQ981" s="16"/>
      <c r="BR981" s="16"/>
      <c r="BS981" s="16"/>
      <c r="BT981" s="16"/>
      <c r="BU981" s="16"/>
      <c r="BV981" s="16"/>
      <c r="BW981" s="16"/>
      <c r="BX981" s="16"/>
      <c r="BY981" s="16"/>
      <c r="BZ981" s="16"/>
      <c r="CA981" s="16"/>
      <c r="CB981" s="16"/>
      <c r="CC981" s="16"/>
      <c r="CD981" s="16"/>
      <c r="CE981" s="16"/>
      <c r="CF981" s="16"/>
      <c r="CG981" s="16"/>
      <c r="CH981" s="16"/>
      <c r="CI981" s="16"/>
      <c r="CJ981" s="16"/>
      <c r="CK981" s="16"/>
      <c r="CL981" s="16"/>
      <c r="CM981" s="16"/>
      <c r="CN981" s="16"/>
      <c r="CO981" s="16"/>
      <c r="CP981" s="16"/>
      <c r="CQ981" s="16"/>
      <c r="CR981" s="16"/>
      <c r="CS981" s="16"/>
      <c r="CT981" s="16"/>
      <c r="CU981" s="16"/>
      <c r="CV981" s="16"/>
      <c r="CW981" s="16"/>
      <c r="CX981" s="16"/>
      <c r="CY981" s="16"/>
      <c r="CZ981" s="16"/>
      <c r="DA981" s="16"/>
      <c r="DB981" s="16"/>
      <c r="DC981" s="16"/>
      <c r="DD981" s="16"/>
      <c r="DE981" s="16"/>
      <c r="DF981" s="16"/>
      <c r="DG981" s="16"/>
      <c r="DH981" s="16"/>
      <c r="DI981" s="16"/>
      <c r="DJ981" s="16"/>
      <c r="DK981" s="16"/>
      <c r="DL981" s="16"/>
      <c r="DM981" s="16"/>
      <c r="DN981" s="16"/>
      <c r="DO981" s="16"/>
      <c r="DP981" s="16"/>
      <c r="DQ981" s="16"/>
      <c r="DR981" s="16"/>
      <c r="DS981" s="16"/>
      <c r="DT981" s="16"/>
      <c r="DU981" s="16"/>
      <c r="DV981" s="16"/>
      <c r="DW981" s="16"/>
      <c r="DX981" s="16"/>
      <c r="DY981" s="16"/>
    </row>
    <row r="982" spans="1:129" s="27" customFormat="1" ht="16.5" x14ac:dyDescent="0.25">
      <c r="A982" s="51"/>
      <c r="B982" s="59" t="s">
        <v>2396</v>
      </c>
      <c r="C982" s="53">
        <v>2018</v>
      </c>
      <c r="D982" s="60">
        <v>0.4</v>
      </c>
      <c r="E982" s="54">
        <v>461</v>
      </c>
      <c r="F982" s="55">
        <v>158</v>
      </c>
      <c r="G982" s="54">
        <v>304.55640999999997</v>
      </c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6"/>
      <c r="BE982" s="16"/>
      <c r="BF982" s="16"/>
      <c r="BG982" s="16"/>
      <c r="BH982" s="16"/>
      <c r="BI982" s="16"/>
      <c r="BJ982" s="16"/>
      <c r="BK982" s="16"/>
      <c r="BL982" s="16"/>
      <c r="BM982" s="16"/>
      <c r="BN982" s="16"/>
      <c r="BO982" s="16"/>
      <c r="BP982" s="16"/>
      <c r="BQ982" s="16"/>
      <c r="BR982" s="16"/>
      <c r="BS982" s="16"/>
      <c r="BT982" s="16"/>
      <c r="BU982" s="16"/>
      <c r="BV982" s="16"/>
      <c r="BW982" s="16"/>
      <c r="BX982" s="16"/>
      <c r="BY982" s="16"/>
      <c r="BZ982" s="16"/>
      <c r="CA982" s="16"/>
      <c r="CB982" s="16"/>
      <c r="CC982" s="16"/>
      <c r="CD982" s="16"/>
      <c r="CE982" s="16"/>
      <c r="CF982" s="16"/>
      <c r="CG982" s="16"/>
      <c r="CH982" s="16"/>
      <c r="CI982" s="16"/>
      <c r="CJ982" s="16"/>
      <c r="CK982" s="16"/>
      <c r="CL982" s="16"/>
      <c r="CM982" s="16"/>
      <c r="CN982" s="16"/>
      <c r="CO982" s="16"/>
      <c r="CP982" s="16"/>
      <c r="CQ982" s="16"/>
      <c r="CR982" s="16"/>
      <c r="CS982" s="16"/>
      <c r="CT982" s="16"/>
      <c r="CU982" s="16"/>
      <c r="CV982" s="16"/>
      <c r="CW982" s="16"/>
      <c r="CX982" s="16"/>
      <c r="CY982" s="16"/>
      <c r="CZ982" s="16"/>
      <c r="DA982" s="16"/>
      <c r="DB982" s="16"/>
      <c r="DC982" s="16"/>
      <c r="DD982" s="16"/>
      <c r="DE982" s="16"/>
      <c r="DF982" s="16"/>
      <c r="DG982" s="16"/>
      <c r="DH982" s="16"/>
      <c r="DI982" s="16"/>
      <c r="DJ982" s="16"/>
      <c r="DK982" s="16"/>
      <c r="DL982" s="16"/>
      <c r="DM982" s="16"/>
      <c r="DN982" s="16"/>
      <c r="DO982" s="16"/>
      <c r="DP982" s="16"/>
      <c r="DQ982" s="16"/>
      <c r="DR982" s="16"/>
      <c r="DS982" s="16"/>
      <c r="DT982" s="16"/>
      <c r="DU982" s="16"/>
      <c r="DV982" s="16"/>
      <c r="DW982" s="16"/>
      <c r="DX982" s="16"/>
      <c r="DY982" s="16"/>
    </row>
    <row r="983" spans="1:129" s="27" customFormat="1" ht="16.5" x14ac:dyDescent="0.25">
      <c r="A983" s="51"/>
      <c r="B983" s="59" t="s">
        <v>2397</v>
      </c>
      <c r="C983" s="53">
        <v>2018</v>
      </c>
      <c r="D983" s="60">
        <v>10</v>
      </c>
      <c r="E983" s="54">
        <v>15</v>
      </c>
      <c r="F983" s="55">
        <v>5353</v>
      </c>
      <c r="G983" s="54">
        <v>505.66103999999996</v>
      </c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  <c r="BF983" s="16"/>
      <c r="BG983" s="16"/>
      <c r="BH983" s="16"/>
      <c r="BI983" s="16"/>
      <c r="BJ983" s="16"/>
      <c r="BK983" s="16"/>
      <c r="BL983" s="16"/>
      <c r="BM983" s="16"/>
      <c r="BN983" s="16"/>
      <c r="BO983" s="16"/>
      <c r="BP983" s="16"/>
      <c r="BQ983" s="16"/>
      <c r="BR983" s="16"/>
      <c r="BS983" s="16"/>
      <c r="BT983" s="16"/>
      <c r="BU983" s="16"/>
      <c r="BV983" s="16"/>
      <c r="BW983" s="16"/>
      <c r="BX983" s="16"/>
      <c r="BY983" s="16"/>
      <c r="BZ983" s="16"/>
      <c r="CA983" s="16"/>
      <c r="CB983" s="16"/>
      <c r="CC983" s="16"/>
      <c r="CD983" s="16"/>
      <c r="CE983" s="16"/>
      <c r="CF983" s="16"/>
      <c r="CG983" s="16"/>
      <c r="CH983" s="16"/>
      <c r="CI983" s="16"/>
      <c r="CJ983" s="16"/>
      <c r="CK983" s="16"/>
      <c r="CL983" s="16"/>
      <c r="CM983" s="16"/>
      <c r="CN983" s="16"/>
      <c r="CO983" s="16"/>
      <c r="CP983" s="16"/>
      <c r="CQ983" s="16"/>
      <c r="CR983" s="16"/>
      <c r="CS983" s="16"/>
      <c r="CT983" s="16"/>
      <c r="CU983" s="16"/>
      <c r="CV983" s="16"/>
      <c r="CW983" s="16"/>
      <c r="CX983" s="16"/>
      <c r="CY983" s="16"/>
      <c r="CZ983" s="16"/>
      <c r="DA983" s="16"/>
      <c r="DB983" s="16"/>
      <c r="DC983" s="16"/>
      <c r="DD983" s="16"/>
      <c r="DE983" s="16"/>
      <c r="DF983" s="16"/>
      <c r="DG983" s="16"/>
      <c r="DH983" s="16"/>
      <c r="DI983" s="16"/>
      <c r="DJ983" s="16"/>
      <c r="DK983" s="16"/>
      <c r="DL983" s="16"/>
      <c r="DM983" s="16"/>
      <c r="DN983" s="16"/>
      <c r="DO983" s="16"/>
      <c r="DP983" s="16"/>
      <c r="DQ983" s="16"/>
      <c r="DR983" s="16"/>
      <c r="DS983" s="16"/>
      <c r="DT983" s="16"/>
      <c r="DU983" s="16"/>
      <c r="DV983" s="16"/>
      <c r="DW983" s="16"/>
      <c r="DX983" s="16"/>
      <c r="DY983" s="16"/>
    </row>
    <row r="984" spans="1:129" s="27" customFormat="1" ht="16.5" x14ac:dyDescent="0.25">
      <c r="A984" s="51"/>
      <c r="B984" s="59" t="s">
        <v>2398</v>
      </c>
      <c r="C984" s="53">
        <v>2018</v>
      </c>
      <c r="D984" s="60">
        <v>10</v>
      </c>
      <c r="E984" s="54">
        <v>57</v>
      </c>
      <c r="F984" s="55">
        <v>5353</v>
      </c>
      <c r="G984" s="54">
        <v>81.332740000000001</v>
      </c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  <c r="BC984" s="16"/>
      <c r="BD984" s="16"/>
      <c r="BE984" s="16"/>
      <c r="BF984" s="16"/>
      <c r="BG984" s="16"/>
      <c r="BH984" s="16"/>
      <c r="BI984" s="16"/>
      <c r="BJ984" s="16"/>
      <c r="BK984" s="16"/>
      <c r="BL984" s="16"/>
      <c r="BM984" s="16"/>
      <c r="BN984" s="16"/>
      <c r="BO984" s="16"/>
      <c r="BP984" s="16"/>
      <c r="BQ984" s="16"/>
      <c r="BR984" s="16"/>
      <c r="BS984" s="16"/>
      <c r="BT984" s="16"/>
      <c r="BU984" s="16"/>
      <c r="BV984" s="16"/>
      <c r="BW984" s="16"/>
      <c r="BX984" s="16"/>
      <c r="BY984" s="16"/>
      <c r="BZ984" s="16"/>
      <c r="CA984" s="16"/>
      <c r="CB984" s="16"/>
      <c r="CC984" s="16"/>
      <c r="CD984" s="16"/>
      <c r="CE984" s="16"/>
      <c r="CF984" s="16"/>
      <c r="CG984" s="16"/>
      <c r="CH984" s="16"/>
      <c r="CI984" s="16"/>
      <c r="CJ984" s="16"/>
      <c r="CK984" s="16"/>
      <c r="CL984" s="16"/>
      <c r="CM984" s="16"/>
      <c r="CN984" s="16"/>
      <c r="CO984" s="16"/>
      <c r="CP984" s="16"/>
      <c r="CQ984" s="16"/>
      <c r="CR984" s="16"/>
      <c r="CS984" s="16"/>
      <c r="CT984" s="16"/>
      <c r="CU984" s="16"/>
      <c r="CV984" s="16"/>
      <c r="CW984" s="16"/>
      <c r="CX984" s="16"/>
      <c r="CY984" s="16"/>
      <c r="CZ984" s="16"/>
      <c r="DA984" s="16"/>
      <c r="DB984" s="16"/>
      <c r="DC984" s="16"/>
      <c r="DD984" s="16"/>
      <c r="DE984" s="16"/>
      <c r="DF984" s="16"/>
      <c r="DG984" s="16"/>
      <c r="DH984" s="16"/>
      <c r="DI984" s="16"/>
      <c r="DJ984" s="16"/>
      <c r="DK984" s="16"/>
      <c r="DL984" s="16"/>
      <c r="DM984" s="16"/>
      <c r="DN984" s="16"/>
      <c r="DO984" s="16"/>
      <c r="DP984" s="16"/>
      <c r="DQ984" s="16"/>
      <c r="DR984" s="16"/>
      <c r="DS984" s="16"/>
      <c r="DT984" s="16"/>
      <c r="DU984" s="16"/>
      <c r="DV984" s="16"/>
      <c r="DW984" s="16"/>
      <c r="DX984" s="16"/>
      <c r="DY984" s="16"/>
    </row>
    <row r="985" spans="1:129" s="27" customFormat="1" ht="16.5" x14ac:dyDescent="0.25">
      <c r="A985" s="51"/>
      <c r="B985" s="59" t="s">
        <v>2399</v>
      </c>
      <c r="C985" s="53">
        <v>2018</v>
      </c>
      <c r="D985" s="60">
        <v>0.4</v>
      </c>
      <c r="E985" s="54">
        <v>71</v>
      </c>
      <c r="F985" s="55">
        <v>158</v>
      </c>
      <c r="G985" s="54">
        <v>98.463660000000004</v>
      </c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6"/>
      <c r="BE985" s="16"/>
      <c r="BF985" s="16"/>
      <c r="BG985" s="16"/>
      <c r="BH985" s="16"/>
      <c r="BI985" s="16"/>
      <c r="BJ985" s="16"/>
      <c r="BK985" s="16"/>
      <c r="BL985" s="16"/>
      <c r="BM985" s="16"/>
      <c r="BN985" s="16"/>
      <c r="BO985" s="16"/>
      <c r="BP985" s="16"/>
      <c r="BQ985" s="16"/>
      <c r="BR985" s="16"/>
      <c r="BS985" s="16"/>
      <c r="BT985" s="16"/>
      <c r="BU985" s="16"/>
      <c r="BV985" s="16"/>
      <c r="BW985" s="16"/>
      <c r="BX985" s="16"/>
      <c r="BY985" s="16"/>
      <c r="BZ985" s="16"/>
      <c r="CA985" s="16"/>
      <c r="CB985" s="16"/>
      <c r="CC985" s="16"/>
      <c r="CD985" s="16"/>
      <c r="CE985" s="16"/>
      <c r="CF985" s="16"/>
      <c r="CG985" s="16"/>
      <c r="CH985" s="16"/>
      <c r="CI985" s="16"/>
      <c r="CJ985" s="16"/>
      <c r="CK985" s="16"/>
      <c r="CL985" s="16"/>
      <c r="CM985" s="16"/>
      <c r="CN985" s="16"/>
      <c r="CO985" s="16"/>
      <c r="CP985" s="16"/>
      <c r="CQ985" s="16"/>
      <c r="CR985" s="16"/>
      <c r="CS985" s="16"/>
      <c r="CT985" s="16"/>
      <c r="CU985" s="16"/>
      <c r="CV985" s="16"/>
      <c r="CW985" s="16"/>
      <c r="CX985" s="16"/>
      <c r="CY985" s="16"/>
      <c r="CZ985" s="16"/>
      <c r="DA985" s="16"/>
      <c r="DB985" s="16"/>
      <c r="DC985" s="16"/>
      <c r="DD985" s="16"/>
      <c r="DE985" s="16"/>
      <c r="DF985" s="16"/>
      <c r="DG985" s="16"/>
      <c r="DH985" s="16"/>
      <c r="DI985" s="16"/>
      <c r="DJ985" s="16"/>
      <c r="DK985" s="16"/>
      <c r="DL985" s="16"/>
      <c r="DM985" s="16"/>
      <c r="DN985" s="16"/>
      <c r="DO985" s="16"/>
      <c r="DP985" s="16"/>
      <c r="DQ985" s="16"/>
      <c r="DR985" s="16"/>
      <c r="DS985" s="16"/>
      <c r="DT985" s="16"/>
      <c r="DU985" s="16"/>
      <c r="DV985" s="16"/>
      <c r="DW985" s="16"/>
      <c r="DX985" s="16"/>
      <c r="DY985" s="16"/>
    </row>
    <row r="986" spans="1:129" s="27" customFormat="1" ht="16.5" x14ac:dyDescent="0.25">
      <c r="A986" s="51"/>
      <c r="B986" s="59" t="s">
        <v>2400</v>
      </c>
      <c r="C986" s="53">
        <v>2018</v>
      </c>
      <c r="D986" s="60">
        <v>0.4</v>
      </c>
      <c r="E986" s="54">
        <v>29</v>
      </c>
      <c r="F986" s="55">
        <v>158</v>
      </c>
      <c r="G986" s="54">
        <v>40.110599999999998</v>
      </c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6"/>
      <c r="BE986" s="16"/>
      <c r="BF986" s="16"/>
      <c r="BG986" s="16"/>
      <c r="BH986" s="16"/>
      <c r="BI986" s="16"/>
      <c r="BJ986" s="16"/>
      <c r="BK986" s="16"/>
      <c r="BL986" s="16"/>
      <c r="BM986" s="16"/>
      <c r="BN986" s="16"/>
      <c r="BO986" s="16"/>
      <c r="BP986" s="16"/>
      <c r="BQ986" s="16"/>
      <c r="BR986" s="16"/>
      <c r="BS986" s="16"/>
      <c r="BT986" s="16"/>
      <c r="BU986" s="16"/>
      <c r="BV986" s="16"/>
      <c r="BW986" s="16"/>
      <c r="BX986" s="16"/>
      <c r="BY986" s="16"/>
      <c r="BZ986" s="16"/>
      <c r="CA986" s="16"/>
      <c r="CB986" s="16"/>
      <c r="CC986" s="16"/>
      <c r="CD986" s="16"/>
      <c r="CE986" s="16"/>
      <c r="CF986" s="16"/>
      <c r="CG986" s="16"/>
      <c r="CH986" s="16"/>
      <c r="CI986" s="16"/>
      <c r="CJ986" s="16"/>
      <c r="CK986" s="16"/>
      <c r="CL986" s="16"/>
      <c r="CM986" s="16"/>
      <c r="CN986" s="16"/>
      <c r="CO986" s="16"/>
      <c r="CP986" s="16"/>
      <c r="CQ986" s="16"/>
      <c r="CR986" s="16"/>
      <c r="CS986" s="16"/>
      <c r="CT986" s="16"/>
      <c r="CU986" s="16"/>
      <c r="CV986" s="16"/>
      <c r="CW986" s="16"/>
      <c r="CX986" s="16"/>
      <c r="CY986" s="16"/>
      <c r="CZ986" s="16"/>
      <c r="DA986" s="16"/>
      <c r="DB986" s="16"/>
      <c r="DC986" s="16"/>
      <c r="DD986" s="16"/>
      <c r="DE986" s="16"/>
      <c r="DF986" s="16"/>
      <c r="DG986" s="16"/>
      <c r="DH986" s="16"/>
      <c r="DI986" s="16"/>
      <c r="DJ986" s="16"/>
      <c r="DK986" s="16"/>
      <c r="DL986" s="16"/>
      <c r="DM986" s="16"/>
      <c r="DN986" s="16"/>
      <c r="DO986" s="16"/>
      <c r="DP986" s="16"/>
      <c r="DQ986" s="16"/>
      <c r="DR986" s="16"/>
      <c r="DS986" s="16"/>
      <c r="DT986" s="16"/>
      <c r="DU986" s="16"/>
      <c r="DV986" s="16"/>
      <c r="DW986" s="16"/>
      <c r="DX986" s="16"/>
      <c r="DY986" s="16"/>
    </row>
    <row r="987" spans="1:129" s="27" customFormat="1" ht="16.5" x14ac:dyDescent="0.25">
      <c r="A987" s="51"/>
      <c r="B987" s="59" t="s">
        <v>2401</v>
      </c>
      <c r="C987" s="53">
        <v>2018</v>
      </c>
      <c r="D987" s="60">
        <v>0.4</v>
      </c>
      <c r="E987" s="54">
        <v>121</v>
      </c>
      <c r="F987" s="55">
        <v>158</v>
      </c>
      <c r="G987" s="54">
        <v>386.62716000000006</v>
      </c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6"/>
      <c r="BE987" s="16"/>
      <c r="BF987" s="16"/>
      <c r="BG987" s="16"/>
      <c r="BH987" s="16"/>
      <c r="BI987" s="16"/>
      <c r="BJ987" s="16"/>
      <c r="BK987" s="16"/>
      <c r="BL987" s="16"/>
      <c r="BM987" s="16"/>
      <c r="BN987" s="16"/>
      <c r="BO987" s="16"/>
      <c r="BP987" s="16"/>
      <c r="BQ987" s="16"/>
      <c r="BR987" s="16"/>
      <c r="BS987" s="16"/>
      <c r="BT987" s="16"/>
      <c r="BU987" s="16"/>
      <c r="BV987" s="16"/>
      <c r="BW987" s="16"/>
      <c r="BX987" s="16"/>
      <c r="BY987" s="16"/>
      <c r="BZ987" s="16"/>
      <c r="CA987" s="16"/>
      <c r="CB987" s="16"/>
      <c r="CC987" s="16"/>
      <c r="CD987" s="16"/>
      <c r="CE987" s="16"/>
      <c r="CF987" s="16"/>
      <c r="CG987" s="16"/>
      <c r="CH987" s="16"/>
      <c r="CI987" s="16"/>
      <c r="CJ987" s="16"/>
      <c r="CK987" s="16"/>
      <c r="CL987" s="16"/>
      <c r="CM987" s="16"/>
      <c r="CN987" s="16"/>
      <c r="CO987" s="16"/>
      <c r="CP987" s="16"/>
      <c r="CQ987" s="16"/>
      <c r="CR987" s="16"/>
      <c r="CS987" s="16"/>
      <c r="CT987" s="16"/>
      <c r="CU987" s="16"/>
      <c r="CV987" s="16"/>
      <c r="CW987" s="16"/>
      <c r="CX987" s="16"/>
      <c r="CY987" s="16"/>
      <c r="CZ987" s="16"/>
      <c r="DA987" s="16"/>
      <c r="DB987" s="16"/>
      <c r="DC987" s="16"/>
      <c r="DD987" s="16"/>
      <c r="DE987" s="16"/>
      <c r="DF987" s="16"/>
      <c r="DG987" s="16"/>
      <c r="DH987" s="16"/>
      <c r="DI987" s="16"/>
      <c r="DJ987" s="16"/>
      <c r="DK987" s="16"/>
      <c r="DL987" s="16"/>
      <c r="DM987" s="16"/>
      <c r="DN987" s="16"/>
      <c r="DO987" s="16"/>
      <c r="DP987" s="16"/>
      <c r="DQ987" s="16"/>
      <c r="DR987" s="16"/>
      <c r="DS987" s="16"/>
      <c r="DT987" s="16"/>
      <c r="DU987" s="16"/>
      <c r="DV987" s="16"/>
      <c r="DW987" s="16"/>
      <c r="DX987" s="16"/>
      <c r="DY987" s="16"/>
    </row>
    <row r="988" spans="1:129" s="27" customFormat="1" ht="16.5" x14ac:dyDescent="0.25">
      <c r="A988" s="51"/>
      <c r="B988" s="59" t="s">
        <v>2402</v>
      </c>
      <c r="C988" s="53">
        <v>2018</v>
      </c>
      <c r="D988" s="60">
        <v>0.4</v>
      </c>
      <c r="E988" s="54">
        <v>120</v>
      </c>
      <c r="F988" s="55">
        <v>158</v>
      </c>
      <c r="G988" s="54">
        <v>213.04321999999999</v>
      </c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6"/>
      <c r="BE988" s="16"/>
      <c r="BF988" s="16"/>
      <c r="BG988" s="16"/>
      <c r="BH988" s="16"/>
      <c r="BI988" s="16"/>
      <c r="BJ988" s="16"/>
      <c r="BK988" s="16"/>
      <c r="BL988" s="16"/>
      <c r="BM988" s="16"/>
      <c r="BN988" s="16"/>
      <c r="BO988" s="16"/>
      <c r="BP988" s="16"/>
      <c r="BQ988" s="16"/>
      <c r="BR988" s="16"/>
      <c r="BS988" s="16"/>
      <c r="BT988" s="16"/>
      <c r="BU988" s="16"/>
      <c r="BV988" s="16"/>
      <c r="BW988" s="16"/>
      <c r="BX988" s="16"/>
      <c r="BY988" s="16"/>
      <c r="BZ988" s="16"/>
      <c r="CA988" s="16"/>
      <c r="CB988" s="16"/>
      <c r="CC988" s="16"/>
      <c r="CD988" s="16"/>
      <c r="CE988" s="16"/>
      <c r="CF988" s="16"/>
      <c r="CG988" s="16"/>
      <c r="CH988" s="16"/>
      <c r="CI988" s="16"/>
      <c r="CJ988" s="16"/>
      <c r="CK988" s="16"/>
      <c r="CL988" s="16"/>
      <c r="CM988" s="16"/>
      <c r="CN988" s="16"/>
      <c r="CO988" s="16"/>
      <c r="CP988" s="16"/>
      <c r="CQ988" s="16"/>
      <c r="CR988" s="16"/>
      <c r="CS988" s="16"/>
      <c r="CT988" s="16"/>
      <c r="CU988" s="16"/>
      <c r="CV988" s="16"/>
      <c r="CW988" s="16"/>
      <c r="CX988" s="16"/>
      <c r="CY988" s="16"/>
      <c r="CZ988" s="16"/>
      <c r="DA988" s="16"/>
      <c r="DB988" s="16"/>
      <c r="DC988" s="16"/>
      <c r="DD988" s="16"/>
      <c r="DE988" s="16"/>
      <c r="DF988" s="16"/>
      <c r="DG988" s="16"/>
      <c r="DH988" s="16"/>
      <c r="DI988" s="16"/>
      <c r="DJ988" s="16"/>
      <c r="DK988" s="16"/>
      <c r="DL988" s="16"/>
      <c r="DM988" s="16"/>
      <c r="DN988" s="16"/>
      <c r="DO988" s="16"/>
      <c r="DP988" s="16"/>
      <c r="DQ988" s="16"/>
      <c r="DR988" s="16"/>
      <c r="DS988" s="16"/>
      <c r="DT988" s="16"/>
      <c r="DU988" s="16"/>
      <c r="DV988" s="16"/>
      <c r="DW988" s="16"/>
      <c r="DX988" s="16"/>
      <c r="DY988" s="16"/>
    </row>
    <row r="989" spans="1:129" s="27" customFormat="1" ht="16.5" x14ac:dyDescent="0.25">
      <c r="A989" s="51"/>
      <c r="B989" s="59" t="s">
        <v>2403</v>
      </c>
      <c r="C989" s="53">
        <v>2018</v>
      </c>
      <c r="D989" s="60">
        <v>0.4</v>
      </c>
      <c r="E989" s="54">
        <v>24</v>
      </c>
      <c r="F989" s="55">
        <v>158</v>
      </c>
      <c r="G989" s="54">
        <v>46.614820000000002</v>
      </c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6"/>
      <c r="BE989" s="16"/>
      <c r="BF989" s="16"/>
      <c r="BG989" s="16"/>
      <c r="BH989" s="16"/>
      <c r="BI989" s="16"/>
      <c r="BJ989" s="16"/>
      <c r="BK989" s="16"/>
      <c r="BL989" s="16"/>
      <c r="BM989" s="16"/>
      <c r="BN989" s="16"/>
      <c r="BO989" s="16"/>
      <c r="BP989" s="16"/>
      <c r="BQ989" s="16"/>
      <c r="BR989" s="16"/>
      <c r="BS989" s="16"/>
      <c r="BT989" s="16"/>
      <c r="BU989" s="16"/>
      <c r="BV989" s="16"/>
      <c r="BW989" s="16"/>
      <c r="BX989" s="16"/>
      <c r="BY989" s="16"/>
      <c r="BZ989" s="16"/>
      <c r="CA989" s="16"/>
      <c r="CB989" s="16"/>
      <c r="CC989" s="16"/>
      <c r="CD989" s="16"/>
      <c r="CE989" s="16"/>
      <c r="CF989" s="16"/>
      <c r="CG989" s="16"/>
      <c r="CH989" s="16"/>
      <c r="CI989" s="16"/>
      <c r="CJ989" s="16"/>
      <c r="CK989" s="16"/>
      <c r="CL989" s="16"/>
      <c r="CM989" s="16"/>
      <c r="CN989" s="16"/>
      <c r="CO989" s="16"/>
      <c r="CP989" s="16"/>
      <c r="CQ989" s="16"/>
      <c r="CR989" s="16"/>
      <c r="CS989" s="16"/>
      <c r="CT989" s="16"/>
      <c r="CU989" s="16"/>
      <c r="CV989" s="16"/>
      <c r="CW989" s="16"/>
      <c r="CX989" s="16"/>
      <c r="CY989" s="16"/>
      <c r="CZ989" s="16"/>
      <c r="DA989" s="16"/>
      <c r="DB989" s="16"/>
      <c r="DC989" s="16"/>
      <c r="DD989" s="16"/>
      <c r="DE989" s="16"/>
      <c r="DF989" s="16"/>
      <c r="DG989" s="16"/>
      <c r="DH989" s="16"/>
      <c r="DI989" s="16"/>
      <c r="DJ989" s="16"/>
      <c r="DK989" s="16"/>
      <c r="DL989" s="16"/>
      <c r="DM989" s="16"/>
      <c r="DN989" s="16"/>
      <c r="DO989" s="16"/>
      <c r="DP989" s="16"/>
      <c r="DQ989" s="16"/>
      <c r="DR989" s="16"/>
      <c r="DS989" s="16"/>
      <c r="DT989" s="16"/>
      <c r="DU989" s="16"/>
      <c r="DV989" s="16"/>
      <c r="DW989" s="16"/>
      <c r="DX989" s="16"/>
      <c r="DY989" s="16"/>
    </row>
    <row r="990" spans="1:129" s="27" customFormat="1" ht="16.5" x14ac:dyDescent="0.25">
      <c r="A990" s="51"/>
      <c r="B990" s="59" t="s">
        <v>2404</v>
      </c>
      <c r="C990" s="53">
        <v>2018</v>
      </c>
      <c r="D990" s="60">
        <v>0.4</v>
      </c>
      <c r="E990" s="54">
        <v>121</v>
      </c>
      <c r="F990" s="55">
        <v>158</v>
      </c>
      <c r="G990" s="54">
        <v>154.11266000000001</v>
      </c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6"/>
      <c r="BE990" s="16"/>
      <c r="BF990" s="16"/>
      <c r="BG990" s="16"/>
      <c r="BH990" s="16"/>
      <c r="BI990" s="16"/>
      <c r="BJ990" s="16"/>
      <c r="BK990" s="16"/>
      <c r="BL990" s="16"/>
      <c r="BM990" s="16"/>
      <c r="BN990" s="16"/>
      <c r="BO990" s="16"/>
      <c r="BP990" s="16"/>
      <c r="BQ990" s="16"/>
      <c r="BR990" s="16"/>
      <c r="BS990" s="16"/>
      <c r="BT990" s="16"/>
      <c r="BU990" s="16"/>
      <c r="BV990" s="16"/>
      <c r="BW990" s="16"/>
      <c r="BX990" s="16"/>
      <c r="BY990" s="16"/>
      <c r="BZ990" s="16"/>
      <c r="CA990" s="16"/>
      <c r="CB990" s="16"/>
      <c r="CC990" s="16"/>
      <c r="CD990" s="16"/>
      <c r="CE990" s="16"/>
      <c r="CF990" s="16"/>
      <c r="CG990" s="16"/>
      <c r="CH990" s="16"/>
      <c r="CI990" s="16"/>
      <c r="CJ990" s="16"/>
      <c r="CK990" s="16"/>
      <c r="CL990" s="16"/>
      <c r="CM990" s="16"/>
      <c r="CN990" s="16"/>
      <c r="CO990" s="16"/>
      <c r="CP990" s="16"/>
      <c r="CQ990" s="16"/>
      <c r="CR990" s="16"/>
      <c r="CS990" s="16"/>
      <c r="CT990" s="16"/>
      <c r="CU990" s="16"/>
      <c r="CV990" s="16"/>
      <c r="CW990" s="16"/>
      <c r="CX990" s="16"/>
      <c r="CY990" s="16"/>
      <c r="CZ990" s="16"/>
      <c r="DA990" s="16"/>
      <c r="DB990" s="16"/>
      <c r="DC990" s="16"/>
      <c r="DD990" s="16"/>
      <c r="DE990" s="16"/>
      <c r="DF990" s="16"/>
      <c r="DG990" s="16"/>
      <c r="DH990" s="16"/>
      <c r="DI990" s="16"/>
      <c r="DJ990" s="16"/>
      <c r="DK990" s="16"/>
      <c r="DL990" s="16"/>
      <c r="DM990" s="16"/>
      <c r="DN990" s="16"/>
      <c r="DO990" s="16"/>
      <c r="DP990" s="16"/>
      <c r="DQ990" s="16"/>
      <c r="DR990" s="16"/>
      <c r="DS990" s="16"/>
      <c r="DT990" s="16"/>
      <c r="DU990" s="16"/>
      <c r="DV990" s="16"/>
      <c r="DW990" s="16"/>
      <c r="DX990" s="16"/>
      <c r="DY990" s="16"/>
    </row>
    <row r="991" spans="1:129" s="27" customFormat="1" ht="16.5" x14ac:dyDescent="0.25">
      <c r="A991" s="51"/>
      <c r="B991" s="59" t="s">
        <v>2405</v>
      </c>
      <c r="C991" s="53">
        <v>2018</v>
      </c>
      <c r="D991" s="60">
        <v>0.4</v>
      </c>
      <c r="E991" s="54">
        <v>41</v>
      </c>
      <c r="F991" s="55">
        <v>158</v>
      </c>
      <c r="G991" s="54">
        <v>27.71697</v>
      </c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6"/>
      <c r="BE991" s="16"/>
      <c r="BF991" s="16"/>
      <c r="BG991" s="16"/>
      <c r="BH991" s="16"/>
      <c r="BI991" s="16"/>
      <c r="BJ991" s="16"/>
      <c r="BK991" s="16"/>
      <c r="BL991" s="16"/>
      <c r="BM991" s="16"/>
      <c r="BN991" s="16"/>
      <c r="BO991" s="16"/>
      <c r="BP991" s="16"/>
      <c r="BQ991" s="16"/>
      <c r="BR991" s="16"/>
      <c r="BS991" s="16"/>
      <c r="BT991" s="16"/>
      <c r="BU991" s="16"/>
      <c r="BV991" s="16"/>
      <c r="BW991" s="16"/>
      <c r="BX991" s="16"/>
      <c r="BY991" s="16"/>
      <c r="BZ991" s="16"/>
      <c r="CA991" s="16"/>
      <c r="CB991" s="16"/>
      <c r="CC991" s="16"/>
      <c r="CD991" s="16"/>
      <c r="CE991" s="16"/>
      <c r="CF991" s="16"/>
      <c r="CG991" s="16"/>
      <c r="CH991" s="16"/>
      <c r="CI991" s="16"/>
      <c r="CJ991" s="16"/>
      <c r="CK991" s="16"/>
      <c r="CL991" s="16"/>
      <c r="CM991" s="16"/>
      <c r="CN991" s="16"/>
      <c r="CO991" s="16"/>
      <c r="CP991" s="16"/>
      <c r="CQ991" s="16"/>
      <c r="CR991" s="16"/>
      <c r="CS991" s="16"/>
      <c r="CT991" s="16"/>
      <c r="CU991" s="16"/>
      <c r="CV991" s="16"/>
      <c r="CW991" s="16"/>
      <c r="CX991" s="16"/>
      <c r="CY991" s="16"/>
      <c r="CZ991" s="16"/>
      <c r="DA991" s="16"/>
      <c r="DB991" s="16"/>
      <c r="DC991" s="16"/>
      <c r="DD991" s="16"/>
      <c r="DE991" s="16"/>
      <c r="DF991" s="16"/>
      <c r="DG991" s="16"/>
      <c r="DH991" s="16"/>
      <c r="DI991" s="16"/>
      <c r="DJ991" s="16"/>
      <c r="DK991" s="16"/>
      <c r="DL991" s="16"/>
      <c r="DM991" s="16"/>
      <c r="DN991" s="16"/>
      <c r="DO991" s="16"/>
      <c r="DP991" s="16"/>
      <c r="DQ991" s="16"/>
      <c r="DR991" s="16"/>
      <c r="DS991" s="16"/>
      <c r="DT991" s="16"/>
      <c r="DU991" s="16"/>
      <c r="DV991" s="16"/>
      <c r="DW991" s="16"/>
      <c r="DX991" s="16"/>
      <c r="DY991" s="16"/>
    </row>
    <row r="992" spans="1:129" s="27" customFormat="1" ht="16.5" x14ac:dyDescent="0.25">
      <c r="A992" s="51"/>
      <c r="B992" s="59" t="s">
        <v>2406</v>
      </c>
      <c r="C992" s="53">
        <v>2018</v>
      </c>
      <c r="D992" s="60">
        <v>0.4</v>
      </c>
      <c r="E992" s="54">
        <v>59</v>
      </c>
      <c r="F992" s="55">
        <v>158</v>
      </c>
      <c r="G992" s="54">
        <v>143.65914999999998</v>
      </c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6"/>
      <c r="BE992" s="16"/>
      <c r="BF992" s="16"/>
      <c r="BG992" s="16"/>
      <c r="BH992" s="16"/>
      <c r="BI992" s="16"/>
      <c r="BJ992" s="16"/>
      <c r="BK992" s="16"/>
      <c r="BL992" s="16"/>
      <c r="BM992" s="16"/>
      <c r="BN992" s="16"/>
      <c r="BO992" s="16"/>
      <c r="BP992" s="16"/>
      <c r="BQ992" s="16"/>
      <c r="BR992" s="16"/>
      <c r="BS992" s="16"/>
      <c r="BT992" s="16"/>
      <c r="BU992" s="16"/>
      <c r="BV992" s="16"/>
      <c r="BW992" s="16"/>
      <c r="BX992" s="16"/>
      <c r="BY992" s="16"/>
      <c r="BZ992" s="16"/>
      <c r="CA992" s="16"/>
      <c r="CB992" s="16"/>
      <c r="CC992" s="16"/>
      <c r="CD992" s="16"/>
      <c r="CE992" s="16"/>
      <c r="CF992" s="16"/>
      <c r="CG992" s="16"/>
      <c r="CH992" s="16"/>
      <c r="CI992" s="16"/>
      <c r="CJ992" s="16"/>
      <c r="CK992" s="16"/>
      <c r="CL992" s="16"/>
      <c r="CM992" s="16"/>
      <c r="CN992" s="16"/>
      <c r="CO992" s="16"/>
      <c r="CP992" s="16"/>
      <c r="CQ992" s="16"/>
      <c r="CR992" s="16"/>
      <c r="CS992" s="16"/>
      <c r="CT992" s="16"/>
      <c r="CU992" s="16"/>
      <c r="CV992" s="16"/>
      <c r="CW992" s="16"/>
      <c r="CX992" s="16"/>
      <c r="CY992" s="16"/>
      <c r="CZ992" s="16"/>
      <c r="DA992" s="16"/>
      <c r="DB992" s="16"/>
      <c r="DC992" s="16"/>
      <c r="DD992" s="16"/>
      <c r="DE992" s="16"/>
      <c r="DF992" s="16"/>
      <c r="DG992" s="16"/>
      <c r="DH992" s="16"/>
      <c r="DI992" s="16"/>
      <c r="DJ992" s="16"/>
      <c r="DK992" s="16"/>
      <c r="DL992" s="16"/>
      <c r="DM992" s="16"/>
      <c r="DN992" s="16"/>
      <c r="DO992" s="16"/>
      <c r="DP992" s="16"/>
      <c r="DQ992" s="16"/>
      <c r="DR992" s="16"/>
      <c r="DS992" s="16"/>
      <c r="DT992" s="16"/>
      <c r="DU992" s="16"/>
      <c r="DV992" s="16"/>
      <c r="DW992" s="16"/>
      <c r="DX992" s="16"/>
      <c r="DY992" s="16"/>
    </row>
    <row r="993" spans="1:129" s="27" customFormat="1" ht="16.5" x14ac:dyDescent="0.25">
      <c r="A993" s="51"/>
      <c r="B993" s="59" t="s">
        <v>2407</v>
      </c>
      <c r="C993" s="53">
        <v>2018</v>
      </c>
      <c r="D993" s="60">
        <v>0.4</v>
      </c>
      <c r="E993" s="54">
        <v>80</v>
      </c>
      <c r="F993" s="55">
        <v>158</v>
      </c>
      <c r="G993" s="54">
        <v>88.862839999999991</v>
      </c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  <c r="BC993" s="16"/>
      <c r="BD993" s="16"/>
      <c r="BE993" s="16"/>
      <c r="BF993" s="16"/>
      <c r="BG993" s="16"/>
      <c r="BH993" s="16"/>
      <c r="BI993" s="16"/>
      <c r="BJ993" s="16"/>
      <c r="BK993" s="16"/>
      <c r="BL993" s="16"/>
      <c r="BM993" s="16"/>
      <c r="BN993" s="16"/>
      <c r="BO993" s="16"/>
      <c r="BP993" s="16"/>
      <c r="BQ993" s="16"/>
      <c r="BR993" s="16"/>
      <c r="BS993" s="16"/>
      <c r="BT993" s="16"/>
      <c r="BU993" s="16"/>
      <c r="BV993" s="16"/>
      <c r="BW993" s="16"/>
      <c r="BX993" s="16"/>
      <c r="BY993" s="16"/>
      <c r="BZ993" s="16"/>
      <c r="CA993" s="16"/>
      <c r="CB993" s="16"/>
      <c r="CC993" s="16"/>
      <c r="CD993" s="16"/>
      <c r="CE993" s="16"/>
      <c r="CF993" s="16"/>
      <c r="CG993" s="16"/>
      <c r="CH993" s="16"/>
      <c r="CI993" s="16"/>
      <c r="CJ993" s="16"/>
      <c r="CK993" s="16"/>
      <c r="CL993" s="16"/>
      <c r="CM993" s="16"/>
      <c r="CN993" s="16"/>
      <c r="CO993" s="16"/>
      <c r="CP993" s="16"/>
      <c r="CQ993" s="16"/>
      <c r="CR993" s="16"/>
      <c r="CS993" s="16"/>
      <c r="CT993" s="16"/>
      <c r="CU993" s="16"/>
      <c r="CV993" s="16"/>
      <c r="CW993" s="16"/>
      <c r="CX993" s="16"/>
      <c r="CY993" s="16"/>
      <c r="CZ993" s="16"/>
      <c r="DA993" s="16"/>
      <c r="DB993" s="16"/>
      <c r="DC993" s="16"/>
      <c r="DD993" s="16"/>
      <c r="DE993" s="16"/>
      <c r="DF993" s="16"/>
      <c r="DG993" s="16"/>
      <c r="DH993" s="16"/>
      <c r="DI993" s="16"/>
      <c r="DJ993" s="16"/>
      <c r="DK993" s="16"/>
      <c r="DL993" s="16"/>
      <c r="DM993" s="16"/>
      <c r="DN993" s="16"/>
      <c r="DO993" s="16"/>
      <c r="DP993" s="16"/>
      <c r="DQ993" s="16"/>
      <c r="DR993" s="16"/>
      <c r="DS993" s="16"/>
      <c r="DT993" s="16"/>
      <c r="DU993" s="16"/>
      <c r="DV993" s="16"/>
      <c r="DW993" s="16"/>
      <c r="DX993" s="16"/>
      <c r="DY993" s="16"/>
    </row>
    <row r="994" spans="1:129" s="27" customFormat="1" ht="16.5" x14ac:dyDescent="0.25">
      <c r="A994" s="51"/>
      <c r="B994" s="59" t="s">
        <v>2408</v>
      </c>
      <c r="C994" s="53">
        <v>2018</v>
      </c>
      <c r="D994" s="60">
        <v>0.4</v>
      </c>
      <c r="E994" s="54">
        <v>72</v>
      </c>
      <c r="F994" s="55">
        <v>158</v>
      </c>
      <c r="G994" s="54">
        <v>83.183109999999999</v>
      </c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  <c r="BC994" s="16"/>
      <c r="BD994" s="16"/>
      <c r="BE994" s="16"/>
      <c r="BF994" s="16"/>
      <c r="BG994" s="16"/>
      <c r="BH994" s="16"/>
      <c r="BI994" s="16"/>
      <c r="BJ994" s="16"/>
      <c r="BK994" s="16"/>
      <c r="BL994" s="16"/>
      <c r="BM994" s="16"/>
      <c r="BN994" s="16"/>
      <c r="BO994" s="16"/>
      <c r="BP994" s="16"/>
      <c r="BQ994" s="16"/>
      <c r="BR994" s="16"/>
      <c r="BS994" s="16"/>
      <c r="BT994" s="16"/>
      <c r="BU994" s="16"/>
      <c r="BV994" s="16"/>
      <c r="BW994" s="16"/>
      <c r="BX994" s="16"/>
      <c r="BY994" s="16"/>
      <c r="BZ994" s="16"/>
      <c r="CA994" s="16"/>
      <c r="CB994" s="16"/>
      <c r="CC994" s="16"/>
      <c r="CD994" s="16"/>
      <c r="CE994" s="16"/>
      <c r="CF994" s="16"/>
      <c r="CG994" s="16"/>
      <c r="CH994" s="16"/>
      <c r="CI994" s="16"/>
      <c r="CJ994" s="16"/>
      <c r="CK994" s="16"/>
      <c r="CL994" s="16"/>
      <c r="CM994" s="16"/>
      <c r="CN994" s="16"/>
      <c r="CO994" s="16"/>
      <c r="CP994" s="16"/>
      <c r="CQ994" s="16"/>
      <c r="CR994" s="16"/>
      <c r="CS994" s="16"/>
      <c r="CT994" s="16"/>
      <c r="CU994" s="16"/>
      <c r="CV994" s="16"/>
      <c r="CW994" s="16"/>
      <c r="CX994" s="16"/>
      <c r="CY994" s="16"/>
      <c r="CZ994" s="16"/>
      <c r="DA994" s="16"/>
      <c r="DB994" s="16"/>
      <c r="DC994" s="16"/>
      <c r="DD994" s="16"/>
      <c r="DE994" s="16"/>
      <c r="DF994" s="16"/>
      <c r="DG994" s="16"/>
      <c r="DH994" s="16"/>
      <c r="DI994" s="16"/>
      <c r="DJ994" s="16"/>
      <c r="DK994" s="16"/>
      <c r="DL994" s="16"/>
      <c r="DM994" s="16"/>
      <c r="DN994" s="16"/>
      <c r="DO994" s="16"/>
      <c r="DP994" s="16"/>
      <c r="DQ994" s="16"/>
      <c r="DR994" s="16"/>
      <c r="DS994" s="16"/>
      <c r="DT994" s="16"/>
      <c r="DU994" s="16"/>
      <c r="DV994" s="16"/>
      <c r="DW994" s="16"/>
      <c r="DX994" s="16"/>
      <c r="DY994" s="16"/>
    </row>
    <row r="995" spans="1:129" s="27" customFormat="1" ht="16.5" x14ac:dyDescent="0.25">
      <c r="A995" s="51"/>
      <c r="B995" s="59" t="s">
        <v>2409</v>
      </c>
      <c r="C995" s="53">
        <v>2018</v>
      </c>
      <c r="D995" s="60">
        <v>0.4</v>
      </c>
      <c r="E995" s="54">
        <v>158</v>
      </c>
      <c r="F995" s="55">
        <v>158</v>
      </c>
      <c r="G995" s="54">
        <v>150.12450000000001</v>
      </c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  <c r="BC995" s="16"/>
      <c r="BD995" s="16"/>
      <c r="BE995" s="16"/>
      <c r="BF995" s="16"/>
      <c r="BG995" s="16"/>
      <c r="BH995" s="16"/>
      <c r="BI995" s="16"/>
      <c r="BJ995" s="16"/>
      <c r="BK995" s="16"/>
      <c r="BL995" s="16"/>
      <c r="BM995" s="16"/>
      <c r="BN995" s="16"/>
      <c r="BO995" s="16"/>
      <c r="BP995" s="16"/>
      <c r="BQ995" s="16"/>
      <c r="BR995" s="16"/>
      <c r="BS995" s="16"/>
      <c r="BT995" s="16"/>
      <c r="BU995" s="16"/>
      <c r="BV995" s="16"/>
      <c r="BW995" s="16"/>
      <c r="BX995" s="16"/>
      <c r="BY995" s="16"/>
      <c r="BZ995" s="16"/>
      <c r="CA995" s="16"/>
      <c r="CB995" s="16"/>
      <c r="CC995" s="16"/>
      <c r="CD995" s="16"/>
      <c r="CE995" s="16"/>
      <c r="CF995" s="16"/>
      <c r="CG995" s="16"/>
      <c r="CH995" s="16"/>
      <c r="CI995" s="16"/>
      <c r="CJ995" s="16"/>
      <c r="CK995" s="16"/>
      <c r="CL995" s="16"/>
      <c r="CM995" s="16"/>
      <c r="CN995" s="16"/>
      <c r="CO995" s="16"/>
      <c r="CP995" s="16"/>
      <c r="CQ995" s="16"/>
      <c r="CR995" s="16"/>
      <c r="CS995" s="16"/>
      <c r="CT995" s="16"/>
      <c r="CU995" s="16"/>
      <c r="CV995" s="16"/>
      <c r="CW995" s="16"/>
      <c r="CX995" s="16"/>
      <c r="CY995" s="16"/>
      <c r="CZ995" s="16"/>
      <c r="DA995" s="16"/>
      <c r="DB995" s="16"/>
      <c r="DC995" s="16"/>
      <c r="DD995" s="16"/>
      <c r="DE995" s="16"/>
      <c r="DF995" s="16"/>
      <c r="DG995" s="16"/>
      <c r="DH995" s="16"/>
      <c r="DI995" s="16"/>
      <c r="DJ995" s="16"/>
      <c r="DK995" s="16"/>
      <c r="DL995" s="16"/>
      <c r="DM995" s="16"/>
      <c r="DN995" s="16"/>
      <c r="DO995" s="16"/>
      <c r="DP995" s="16"/>
      <c r="DQ995" s="16"/>
      <c r="DR995" s="16"/>
      <c r="DS995" s="16"/>
      <c r="DT995" s="16"/>
      <c r="DU995" s="16"/>
      <c r="DV995" s="16"/>
      <c r="DW995" s="16"/>
      <c r="DX995" s="16"/>
      <c r="DY995" s="16"/>
    </row>
    <row r="996" spans="1:129" s="27" customFormat="1" ht="16.5" x14ac:dyDescent="0.25">
      <c r="A996" s="51"/>
      <c r="B996" s="59" t="s">
        <v>2410</v>
      </c>
      <c r="C996" s="53">
        <v>2018</v>
      </c>
      <c r="D996" s="60">
        <v>0.4</v>
      </c>
      <c r="E996" s="54">
        <v>62</v>
      </c>
      <c r="F996" s="55">
        <v>158</v>
      </c>
      <c r="G996" s="54">
        <v>103.93447999999999</v>
      </c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  <c r="BF996" s="16"/>
      <c r="BG996" s="16"/>
      <c r="BH996" s="16"/>
      <c r="BI996" s="16"/>
      <c r="BJ996" s="16"/>
      <c r="BK996" s="16"/>
      <c r="BL996" s="16"/>
      <c r="BM996" s="16"/>
      <c r="BN996" s="16"/>
      <c r="BO996" s="16"/>
      <c r="BP996" s="16"/>
      <c r="BQ996" s="16"/>
      <c r="BR996" s="16"/>
      <c r="BS996" s="16"/>
      <c r="BT996" s="16"/>
      <c r="BU996" s="16"/>
      <c r="BV996" s="16"/>
      <c r="BW996" s="16"/>
      <c r="BX996" s="16"/>
      <c r="BY996" s="16"/>
      <c r="BZ996" s="16"/>
      <c r="CA996" s="16"/>
      <c r="CB996" s="16"/>
      <c r="CC996" s="16"/>
      <c r="CD996" s="16"/>
      <c r="CE996" s="16"/>
      <c r="CF996" s="16"/>
      <c r="CG996" s="16"/>
      <c r="CH996" s="16"/>
      <c r="CI996" s="16"/>
      <c r="CJ996" s="16"/>
      <c r="CK996" s="16"/>
      <c r="CL996" s="16"/>
      <c r="CM996" s="16"/>
      <c r="CN996" s="16"/>
      <c r="CO996" s="16"/>
      <c r="CP996" s="16"/>
      <c r="CQ996" s="16"/>
      <c r="CR996" s="16"/>
      <c r="CS996" s="16"/>
      <c r="CT996" s="16"/>
      <c r="CU996" s="16"/>
      <c r="CV996" s="16"/>
      <c r="CW996" s="16"/>
      <c r="CX996" s="16"/>
      <c r="CY996" s="16"/>
      <c r="CZ996" s="16"/>
      <c r="DA996" s="16"/>
      <c r="DB996" s="16"/>
      <c r="DC996" s="16"/>
      <c r="DD996" s="16"/>
      <c r="DE996" s="16"/>
      <c r="DF996" s="16"/>
      <c r="DG996" s="16"/>
      <c r="DH996" s="16"/>
      <c r="DI996" s="16"/>
      <c r="DJ996" s="16"/>
      <c r="DK996" s="16"/>
      <c r="DL996" s="16"/>
      <c r="DM996" s="16"/>
      <c r="DN996" s="16"/>
      <c r="DO996" s="16"/>
      <c r="DP996" s="16"/>
      <c r="DQ996" s="16"/>
      <c r="DR996" s="16"/>
      <c r="DS996" s="16"/>
      <c r="DT996" s="16"/>
      <c r="DU996" s="16"/>
      <c r="DV996" s="16"/>
      <c r="DW996" s="16"/>
      <c r="DX996" s="16"/>
      <c r="DY996" s="16"/>
    </row>
    <row r="997" spans="1:129" s="27" customFormat="1" ht="16.5" x14ac:dyDescent="0.25">
      <c r="A997" s="51"/>
      <c r="B997" s="59" t="s">
        <v>2411</v>
      </c>
      <c r="C997" s="53">
        <v>2018</v>
      </c>
      <c r="D997" s="60">
        <v>0.4</v>
      </c>
      <c r="E997" s="54">
        <v>56</v>
      </c>
      <c r="F997" s="55">
        <v>158</v>
      </c>
      <c r="G997" s="54">
        <v>91.998259999999988</v>
      </c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  <c r="BC997" s="16"/>
      <c r="BD997" s="16"/>
      <c r="BE997" s="16"/>
      <c r="BF997" s="16"/>
      <c r="BG997" s="16"/>
      <c r="BH997" s="16"/>
      <c r="BI997" s="16"/>
      <c r="BJ997" s="16"/>
      <c r="BK997" s="16"/>
      <c r="BL997" s="16"/>
      <c r="BM997" s="16"/>
      <c r="BN997" s="16"/>
      <c r="BO997" s="16"/>
      <c r="BP997" s="16"/>
      <c r="BQ997" s="16"/>
      <c r="BR997" s="16"/>
      <c r="BS997" s="16"/>
      <c r="BT997" s="16"/>
      <c r="BU997" s="16"/>
      <c r="BV997" s="16"/>
      <c r="BW997" s="16"/>
      <c r="BX997" s="16"/>
      <c r="BY997" s="16"/>
      <c r="BZ997" s="16"/>
      <c r="CA997" s="16"/>
      <c r="CB997" s="16"/>
      <c r="CC997" s="16"/>
      <c r="CD997" s="16"/>
      <c r="CE997" s="16"/>
      <c r="CF997" s="16"/>
      <c r="CG997" s="16"/>
      <c r="CH997" s="16"/>
      <c r="CI997" s="16"/>
      <c r="CJ997" s="16"/>
      <c r="CK997" s="16"/>
      <c r="CL997" s="16"/>
      <c r="CM997" s="16"/>
      <c r="CN997" s="16"/>
      <c r="CO997" s="16"/>
      <c r="CP997" s="16"/>
      <c r="CQ997" s="16"/>
      <c r="CR997" s="16"/>
      <c r="CS997" s="16"/>
      <c r="CT997" s="16"/>
      <c r="CU997" s="16"/>
      <c r="CV997" s="16"/>
      <c r="CW997" s="16"/>
      <c r="CX997" s="16"/>
      <c r="CY997" s="16"/>
      <c r="CZ997" s="16"/>
      <c r="DA997" s="16"/>
      <c r="DB997" s="16"/>
      <c r="DC997" s="16"/>
      <c r="DD997" s="16"/>
      <c r="DE997" s="16"/>
      <c r="DF997" s="16"/>
      <c r="DG997" s="16"/>
      <c r="DH997" s="16"/>
      <c r="DI997" s="16"/>
      <c r="DJ997" s="16"/>
      <c r="DK997" s="16"/>
      <c r="DL997" s="16"/>
      <c r="DM997" s="16"/>
      <c r="DN997" s="16"/>
      <c r="DO997" s="16"/>
      <c r="DP997" s="16"/>
      <c r="DQ997" s="16"/>
      <c r="DR997" s="16"/>
      <c r="DS997" s="16"/>
      <c r="DT997" s="16"/>
      <c r="DU997" s="16"/>
      <c r="DV997" s="16"/>
      <c r="DW997" s="16"/>
      <c r="DX997" s="16"/>
      <c r="DY997" s="16"/>
    </row>
    <row r="998" spans="1:129" s="27" customFormat="1" ht="16.5" x14ac:dyDescent="0.25">
      <c r="A998" s="51"/>
      <c r="B998" s="59" t="s">
        <v>2412</v>
      </c>
      <c r="C998" s="53">
        <v>2018</v>
      </c>
      <c r="D998" s="60">
        <v>0.4</v>
      </c>
      <c r="E998" s="54">
        <v>155</v>
      </c>
      <c r="F998" s="55">
        <v>158</v>
      </c>
      <c r="G998" s="54">
        <v>173.08932999999999</v>
      </c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6"/>
      <c r="BE998" s="16"/>
      <c r="BF998" s="16"/>
      <c r="BG998" s="16"/>
      <c r="BH998" s="16"/>
      <c r="BI998" s="16"/>
      <c r="BJ998" s="16"/>
      <c r="BK998" s="16"/>
      <c r="BL998" s="16"/>
      <c r="BM998" s="16"/>
      <c r="BN998" s="16"/>
      <c r="BO998" s="16"/>
      <c r="BP998" s="16"/>
      <c r="BQ998" s="16"/>
      <c r="BR998" s="16"/>
      <c r="BS998" s="16"/>
      <c r="BT998" s="16"/>
      <c r="BU998" s="16"/>
      <c r="BV998" s="16"/>
      <c r="BW998" s="16"/>
      <c r="BX998" s="16"/>
      <c r="BY998" s="16"/>
      <c r="BZ998" s="16"/>
      <c r="CA998" s="16"/>
      <c r="CB998" s="16"/>
      <c r="CC998" s="16"/>
      <c r="CD998" s="16"/>
      <c r="CE998" s="16"/>
      <c r="CF998" s="16"/>
      <c r="CG998" s="16"/>
      <c r="CH998" s="16"/>
      <c r="CI998" s="16"/>
      <c r="CJ998" s="16"/>
      <c r="CK998" s="16"/>
      <c r="CL998" s="16"/>
      <c r="CM998" s="16"/>
      <c r="CN998" s="16"/>
      <c r="CO998" s="16"/>
      <c r="CP998" s="16"/>
      <c r="CQ998" s="16"/>
      <c r="CR998" s="16"/>
      <c r="CS998" s="16"/>
      <c r="CT998" s="16"/>
      <c r="CU998" s="16"/>
      <c r="CV998" s="16"/>
      <c r="CW998" s="16"/>
      <c r="CX998" s="16"/>
      <c r="CY998" s="16"/>
      <c r="CZ998" s="16"/>
      <c r="DA998" s="16"/>
      <c r="DB998" s="16"/>
      <c r="DC998" s="16"/>
      <c r="DD998" s="16"/>
      <c r="DE998" s="16"/>
      <c r="DF998" s="16"/>
      <c r="DG998" s="16"/>
      <c r="DH998" s="16"/>
      <c r="DI998" s="16"/>
      <c r="DJ998" s="16"/>
      <c r="DK998" s="16"/>
      <c r="DL998" s="16"/>
      <c r="DM998" s="16"/>
      <c r="DN998" s="16"/>
      <c r="DO998" s="16"/>
      <c r="DP998" s="16"/>
      <c r="DQ998" s="16"/>
      <c r="DR998" s="16"/>
      <c r="DS998" s="16"/>
      <c r="DT998" s="16"/>
      <c r="DU998" s="16"/>
      <c r="DV998" s="16"/>
      <c r="DW998" s="16"/>
      <c r="DX998" s="16"/>
      <c r="DY998" s="16"/>
    </row>
    <row r="999" spans="1:129" s="27" customFormat="1" ht="16.5" x14ac:dyDescent="0.25">
      <c r="A999" s="51"/>
      <c r="B999" s="59" t="s">
        <v>2413</v>
      </c>
      <c r="C999" s="53">
        <v>2018</v>
      </c>
      <c r="D999" s="60">
        <v>0.4</v>
      </c>
      <c r="E999" s="54">
        <v>99</v>
      </c>
      <c r="F999" s="55">
        <v>158</v>
      </c>
      <c r="G999" s="54">
        <v>177.33279999999999</v>
      </c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/>
      <c r="BJ999" s="16"/>
      <c r="BK999" s="16"/>
      <c r="BL999" s="16"/>
      <c r="BM999" s="16"/>
      <c r="BN999" s="16"/>
      <c r="BO999" s="16"/>
      <c r="BP999" s="16"/>
      <c r="BQ999" s="16"/>
      <c r="BR999" s="16"/>
      <c r="BS999" s="16"/>
      <c r="BT999" s="16"/>
      <c r="BU999" s="16"/>
      <c r="BV999" s="16"/>
      <c r="BW999" s="16"/>
      <c r="BX999" s="16"/>
      <c r="BY999" s="16"/>
      <c r="BZ999" s="16"/>
      <c r="CA999" s="16"/>
      <c r="CB999" s="16"/>
      <c r="CC999" s="16"/>
      <c r="CD999" s="16"/>
      <c r="CE999" s="16"/>
      <c r="CF999" s="16"/>
      <c r="CG999" s="16"/>
      <c r="CH999" s="16"/>
      <c r="CI999" s="16"/>
      <c r="CJ999" s="16"/>
      <c r="CK999" s="16"/>
      <c r="CL999" s="16"/>
      <c r="CM999" s="16"/>
      <c r="CN999" s="16"/>
      <c r="CO999" s="16"/>
      <c r="CP999" s="16"/>
      <c r="CQ999" s="16"/>
      <c r="CR999" s="16"/>
      <c r="CS999" s="16"/>
      <c r="CT999" s="16"/>
      <c r="CU999" s="16"/>
      <c r="CV999" s="16"/>
      <c r="CW999" s="16"/>
      <c r="CX999" s="16"/>
      <c r="CY999" s="16"/>
      <c r="CZ999" s="16"/>
      <c r="DA999" s="16"/>
      <c r="DB999" s="16"/>
      <c r="DC999" s="16"/>
      <c r="DD999" s="16"/>
      <c r="DE999" s="16"/>
      <c r="DF999" s="16"/>
      <c r="DG999" s="16"/>
      <c r="DH999" s="16"/>
      <c r="DI999" s="16"/>
      <c r="DJ999" s="16"/>
      <c r="DK999" s="16"/>
      <c r="DL999" s="16"/>
      <c r="DM999" s="16"/>
      <c r="DN999" s="16"/>
      <c r="DO999" s="16"/>
      <c r="DP999" s="16"/>
      <c r="DQ999" s="16"/>
      <c r="DR999" s="16"/>
      <c r="DS999" s="16"/>
      <c r="DT999" s="16"/>
      <c r="DU999" s="16"/>
      <c r="DV999" s="16"/>
      <c r="DW999" s="16"/>
      <c r="DX999" s="16"/>
      <c r="DY999" s="16"/>
    </row>
    <row r="1000" spans="1:129" s="27" customFormat="1" ht="16.5" x14ac:dyDescent="0.25">
      <c r="A1000" s="51"/>
      <c r="B1000" s="59" t="s">
        <v>2414</v>
      </c>
      <c r="C1000" s="53">
        <v>2018</v>
      </c>
      <c r="D1000" s="60">
        <v>0.4</v>
      </c>
      <c r="E1000" s="54">
        <v>74</v>
      </c>
      <c r="F1000" s="55">
        <v>158</v>
      </c>
      <c r="G1000" s="54">
        <v>115.53984</v>
      </c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  <c r="BC1000" s="16"/>
      <c r="BD1000" s="16"/>
      <c r="BE1000" s="16"/>
      <c r="BF1000" s="16"/>
      <c r="BG1000" s="16"/>
      <c r="BH1000" s="16"/>
      <c r="BI1000" s="16"/>
      <c r="BJ1000" s="16"/>
      <c r="BK1000" s="16"/>
      <c r="BL1000" s="16"/>
      <c r="BM1000" s="16"/>
      <c r="BN1000" s="16"/>
      <c r="BO1000" s="16"/>
      <c r="BP1000" s="16"/>
      <c r="BQ1000" s="16"/>
      <c r="BR1000" s="16"/>
      <c r="BS1000" s="16"/>
      <c r="BT1000" s="16"/>
      <c r="BU1000" s="16"/>
      <c r="BV1000" s="16"/>
      <c r="BW1000" s="16"/>
      <c r="BX1000" s="16"/>
      <c r="BY1000" s="16"/>
      <c r="BZ1000" s="16"/>
      <c r="CA1000" s="16"/>
      <c r="CB1000" s="16"/>
      <c r="CC1000" s="16"/>
      <c r="CD1000" s="16"/>
      <c r="CE1000" s="16"/>
      <c r="CF1000" s="16"/>
      <c r="CG1000" s="16"/>
      <c r="CH1000" s="16"/>
      <c r="CI1000" s="16"/>
      <c r="CJ1000" s="16"/>
      <c r="CK1000" s="16"/>
      <c r="CL1000" s="16"/>
      <c r="CM1000" s="16"/>
      <c r="CN1000" s="16"/>
      <c r="CO1000" s="16"/>
      <c r="CP1000" s="16"/>
      <c r="CQ1000" s="16"/>
      <c r="CR1000" s="16"/>
      <c r="CS1000" s="16"/>
      <c r="CT1000" s="16"/>
      <c r="CU1000" s="16"/>
      <c r="CV1000" s="16"/>
      <c r="CW1000" s="16"/>
      <c r="CX1000" s="16"/>
      <c r="CY1000" s="16"/>
      <c r="CZ1000" s="16"/>
      <c r="DA1000" s="16"/>
      <c r="DB1000" s="16"/>
      <c r="DC1000" s="16"/>
      <c r="DD1000" s="16"/>
      <c r="DE1000" s="16"/>
      <c r="DF1000" s="16"/>
      <c r="DG1000" s="16"/>
      <c r="DH1000" s="16"/>
      <c r="DI1000" s="16"/>
      <c r="DJ1000" s="16"/>
      <c r="DK1000" s="16"/>
      <c r="DL1000" s="16"/>
      <c r="DM1000" s="16"/>
      <c r="DN1000" s="16"/>
      <c r="DO1000" s="16"/>
      <c r="DP1000" s="16"/>
      <c r="DQ1000" s="16"/>
      <c r="DR1000" s="16"/>
      <c r="DS1000" s="16"/>
      <c r="DT1000" s="16"/>
      <c r="DU1000" s="16"/>
      <c r="DV1000" s="16"/>
      <c r="DW1000" s="16"/>
      <c r="DX1000" s="16"/>
      <c r="DY1000" s="16"/>
    </row>
    <row r="1001" spans="1:129" s="27" customFormat="1" ht="16.5" x14ac:dyDescent="0.25">
      <c r="A1001" s="51"/>
      <c r="B1001" s="59" t="s">
        <v>2415</v>
      </c>
      <c r="C1001" s="53">
        <v>2018</v>
      </c>
      <c r="D1001" s="60">
        <v>0.4</v>
      </c>
      <c r="E1001" s="54">
        <v>184</v>
      </c>
      <c r="F1001" s="55">
        <v>158</v>
      </c>
      <c r="G1001" s="54">
        <v>257.05279999999999</v>
      </c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  <c r="BC1001" s="16"/>
      <c r="BD1001" s="16"/>
      <c r="BE1001" s="16"/>
      <c r="BF1001" s="16"/>
      <c r="BG1001" s="16"/>
      <c r="BH1001" s="16"/>
      <c r="BI1001" s="16"/>
      <c r="BJ1001" s="16"/>
      <c r="BK1001" s="16"/>
      <c r="BL1001" s="16"/>
      <c r="BM1001" s="16"/>
      <c r="BN1001" s="16"/>
      <c r="BO1001" s="16"/>
      <c r="BP1001" s="16"/>
      <c r="BQ1001" s="16"/>
      <c r="BR1001" s="16"/>
      <c r="BS1001" s="16"/>
      <c r="BT1001" s="16"/>
      <c r="BU1001" s="16"/>
      <c r="BV1001" s="16"/>
      <c r="BW1001" s="16"/>
      <c r="BX1001" s="16"/>
      <c r="BY1001" s="16"/>
      <c r="BZ1001" s="16"/>
      <c r="CA1001" s="16"/>
      <c r="CB1001" s="16"/>
      <c r="CC1001" s="16"/>
      <c r="CD1001" s="16"/>
      <c r="CE1001" s="16"/>
      <c r="CF1001" s="16"/>
      <c r="CG1001" s="16"/>
      <c r="CH1001" s="16"/>
      <c r="CI1001" s="16"/>
      <c r="CJ1001" s="16"/>
      <c r="CK1001" s="16"/>
      <c r="CL1001" s="16"/>
      <c r="CM1001" s="16"/>
      <c r="CN1001" s="16"/>
      <c r="CO1001" s="16"/>
      <c r="CP1001" s="16"/>
      <c r="CQ1001" s="16"/>
      <c r="CR1001" s="16"/>
      <c r="CS1001" s="16"/>
      <c r="CT1001" s="16"/>
      <c r="CU1001" s="16"/>
      <c r="CV1001" s="16"/>
      <c r="CW1001" s="16"/>
      <c r="CX1001" s="16"/>
      <c r="CY1001" s="16"/>
      <c r="CZ1001" s="16"/>
      <c r="DA1001" s="16"/>
      <c r="DB1001" s="16"/>
      <c r="DC1001" s="16"/>
      <c r="DD1001" s="16"/>
      <c r="DE1001" s="16"/>
      <c r="DF1001" s="16"/>
      <c r="DG1001" s="16"/>
      <c r="DH1001" s="16"/>
      <c r="DI1001" s="16"/>
      <c r="DJ1001" s="16"/>
      <c r="DK1001" s="16"/>
      <c r="DL1001" s="16"/>
      <c r="DM1001" s="16"/>
      <c r="DN1001" s="16"/>
      <c r="DO1001" s="16"/>
      <c r="DP1001" s="16"/>
      <c r="DQ1001" s="16"/>
      <c r="DR1001" s="16"/>
      <c r="DS1001" s="16"/>
      <c r="DT1001" s="16"/>
      <c r="DU1001" s="16"/>
      <c r="DV1001" s="16"/>
      <c r="DW1001" s="16"/>
      <c r="DX1001" s="16"/>
      <c r="DY1001" s="16"/>
    </row>
    <row r="1002" spans="1:129" s="27" customFormat="1" ht="16.5" x14ac:dyDescent="0.25">
      <c r="A1002" s="51"/>
      <c r="B1002" s="59" t="s">
        <v>2416</v>
      </c>
      <c r="C1002" s="53">
        <v>2018</v>
      </c>
      <c r="D1002" s="60">
        <v>0.4</v>
      </c>
      <c r="E1002" s="54">
        <v>40</v>
      </c>
      <c r="F1002" s="55">
        <v>158</v>
      </c>
      <c r="G1002" s="54">
        <v>105.73391000000001</v>
      </c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  <c r="BA1002" s="16"/>
      <c r="BB1002" s="16"/>
      <c r="BC1002" s="16"/>
      <c r="BD1002" s="16"/>
      <c r="BE1002" s="16"/>
      <c r="BF1002" s="16"/>
      <c r="BG1002" s="16"/>
      <c r="BH1002" s="16"/>
      <c r="BI1002" s="16"/>
      <c r="BJ1002" s="16"/>
      <c r="BK1002" s="16"/>
      <c r="BL1002" s="16"/>
      <c r="BM1002" s="16"/>
      <c r="BN1002" s="16"/>
      <c r="BO1002" s="16"/>
      <c r="BP1002" s="16"/>
      <c r="BQ1002" s="16"/>
      <c r="BR1002" s="16"/>
      <c r="BS1002" s="16"/>
      <c r="BT1002" s="16"/>
      <c r="BU1002" s="16"/>
      <c r="BV1002" s="16"/>
      <c r="BW1002" s="16"/>
      <c r="BX1002" s="16"/>
      <c r="BY1002" s="16"/>
      <c r="BZ1002" s="16"/>
      <c r="CA1002" s="16"/>
      <c r="CB1002" s="16"/>
      <c r="CC1002" s="16"/>
      <c r="CD1002" s="16"/>
      <c r="CE1002" s="16"/>
      <c r="CF1002" s="16"/>
      <c r="CG1002" s="16"/>
      <c r="CH1002" s="16"/>
      <c r="CI1002" s="16"/>
      <c r="CJ1002" s="16"/>
      <c r="CK1002" s="16"/>
      <c r="CL1002" s="16"/>
      <c r="CM1002" s="16"/>
      <c r="CN1002" s="16"/>
      <c r="CO1002" s="16"/>
      <c r="CP1002" s="16"/>
      <c r="CQ1002" s="16"/>
      <c r="CR1002" s="16"/>
      <c r="CS1002" s="16"/>
      <c r="CT1002" s="16"/>
      <c r="CU1002" s="16"/>
      <c r="CV1002" s="16"/>
      <c r="CW1002" s="16"/>
      <c r="CX1002" s="16"/>
      <c r="CY1002" s="16"/>
      <c r="CZ1002" s="16"/>
      <c r="DA1002" s="16"/>
      <c r="DB1002" s="16"/>
      <c r="DC1002" s="16"/>
      <c r="DD1002" s="16"/>
      <c r="DE1002" s="16"/>
      <c r="DF1002" s="16"/>
      <c r="DG1002" s="16"/>
      <c r="DH1002" s="16"/>
      <c r="DI1002" s="16"/>
      <c r="DJ1002" s="16"/>
      <c r="DK1002" s="16"/>
      <c r="DL1002" s="16"/>
      <c r="DM1002" s="16"/>
      <c r="DN1002" s="16"/>
      <c r="DO1002" s="16"/>
      <c r="DP1002" s="16"/>
      <c r="DQ1002" s="16"/>
      <c r="DR1002" s="16"/>
      <c r="DS1002" s="16"/>
      <c r="DT1002" s="16"/>
      <c r="DU1002" s="16"/>
      <c r="DV1002" s="16"/>
      <c r="DW1002" s="16"/>
      <c r="DX1002" s="16"/>
      <c r="DY1002" s="16"/>
    </row>
    <row r="1003" spans="1:129" s="27" customFormat="1" ht="16.5" x14ac:dyDescent="0.25">
      <c r="A1003" s="51"/>
      <c r="B1003" s="59" t="s">
        <v>2417</v>
      </c>
      <c r="C1003" s="53">
        <v>2018</v>
      </c>
      <c r="D1003" s="60">
        <v>0.4</v>
      </c>
      <c r="E1003" s="54">
        <v>54</v>
      </c>
      <c r="F1003" s="55">
        <v>158</v>
      </c>
      <c r="G1003" s="54">
        <v>208.24114</v>
      </c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  <c r="BB1003" s="16"/>
      <c r="BC1003" s="16"/>
      <c r="BD1003" s="16"/>
      <c r="BE1003" s="16"/>
      <c r="BF1003" s="16"/>
      <c r="BG1003" s="16"/>
      <c r="BH1003" s="16"/>
      <c r="BI1003" s="16"/>
      <c r="BJ1003" s="16"/>
      <c r="BK1003" s="16"/>
      <c r="BL1003" s="16"/>
      <c r="BM1003" s="16"/>
      <c r="BN1003" s="16"/>
      <c r="BO1003" s="16"/>
      <c r="BP1003" s="16"/>
      <c r="BQ1003" s="16"/>
      <c r="BR1003" s="16"/>
      <c r="BS1003" s="16"/>
      <c r="BT1003" s="16"/>
      <c r="BU1003" s="16"/>
      <c r="BV1003" s="16"/>
      <c r="BW1003" s="16"/>
      <c r="BX1003" s="16"/>
      <c r="BY1003" s="16"/>
      <c r="BZ1003" s="16"/>
      <c r="CA1003" s="16"/>
      <c r="CB1003" s="16"/>
      <c r="CC1003" s="16"/>
      <c r="CD1003" s="16"/>
      <c r="CE1003" s="16"/>
      <c r="CF1003" s="16"/>
      <c r="CG1003" s="16"/>
      <c r="CH1003" s="16"/>
      <c r="CI1003" s="16"/>
      <c r="CJ1003" s="16"/>
      <c r="CK1003" s="16"/>
      <c r="CL1003" s="16"/>
      <c r="CM1003" s="16"/>
      <c r="CN1003" s="16"/>
      <c r="CO1003" s="16"/>
      <c r="CP1003" s="16"/>
      <c r="CQ1003" s="16"/>
      <c r="CR1003" s="16"/>
      <c r="CS1003" s="16"/>
      <c r="CT1003" s="16"/>
      <c r="CU1003" s="16"/>
      <c r="CV1003" s="16"/>
      <c r="CW1003" s="16"/>
      <c r="CX1003" s="16"/>
      <c r="CY1003" s="16"/>
      <c r="CZ1003" s="16"/>
      <c r="DA1003" s="16"/>
      <c r="DB1003" s="16"/>
      <c r="DC1003" s="16"/>
      <c r="DD1003" s="16"/>
      <c r="DE1003" s="16"/>
      <c r="DF1003" s="16"/>
      <c r="DG1003" s="16"/>
      <c r="DH1003" s="16"/>
      <c r="DI1003" s="16"/>
      <c r="DJ1003" s="16"/>
      <c r="DK1003" s="16"/>
      <c r="DL1003" s="16"/>
      <c r="DM1003" s="16"/>
      <c r="DN1003" s="16"/>
      <c r="DO1003" s="16"/>
      <c r="DP1003" s="16"/>
      <c r="DQ1003" s="16"/>
      <c r="DR1003" s="16"/>
      <c r="DS1003" s="16"/>
      <c r="DT1003" s="16"/>
      <c r="DU1003" s="16"/>
      <c r="DV1003" s="16"/>
      <c r="DW1003" s="16"/>
      <c r="DX1003" s="16"/>
      <c r="DY1003" s="16"/>
    </row>
    <row r="1004" spans="1:129" s="27" customFormat="1" ht="16.5" x14ac:dyDescent="0.25">
      <c r="A1004" s="51"/>
      <c r="B1004" s="59" t="s">
        <v>2418</v>
      </c>
      <c r="C1004" s="53">
        <v>2018</v>
      </c>
      <c r="D1004" s="60">
        <v>0.4</v>
      </c>
      <c r="E1004" s="54">
        <v>40</v>
      </c>
      <c r="F1004" s="55">
        <v>158</v>
      </c>
      <c r="G1004" s="54">
        <v>102.28192999999999</v>
      </c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  <c r="BB1004" s="16"/>
      <c r="BC1004" s="16"/>
      <c r="BD1004" s="16"/>
      <c r="BE1004" s="16"/>
      <c r="BF1004" s="16"/>
      <c r="BG1004" s="16"/>
      <c r="BH1004" s="16"/>
      <c r="BI1004" s="16"/>
      <c r="BJ1004" s="16"/>
      <c r="BK1004" s="16"/>
      <c r="BL1004" s="16"/>
      <c r="BM1004" s="16"/>
      <c r="BN1004" s="16"/>
      <c r="BO1004" s="16"/>
      <c r="BP1004" s="16"/>
      <c r="BQ1004" s="16"/>
      <c r="BR1004" s="16"/>
      <c r="BS1004" s="16"/>
      <c r="BT1004" s="16"/>
      <c r="BU1004" s="16"/>
      <c r="BV1004" s="16"/>
      <c r="BW1004" s="16"/>
      <c r="BX1004" s="16"/>
      <c r="BY1004" s="16"/>
      <c r="BZ1004" s="16"/>
      <c r="CA1004" s="16"/>
      <c r="CB1004" s="16"/>
      <c r="CC1004" s="16"/>
      <c r="CD1004" s="16"/>
      <c r="CE1004" s="16"/>
      <c r="CF1004" s="16"/>
      <c r="CG1004" s="16"/>
      <c r="CH1004" s="16"/>
      <c r="CI1004" s="16"/>
      <c r="CJ1004" s="16"/>
      <c r="CK1004" s="16"/>
      <c r="CL1004" s="16"/>
      <c r="CM1004" s="16"/>
      <c r="CN1004" s="16"/>
      <c r="CO1004" s="16"/>
      <c r="CP1004" s="16"/>
      <c r="CQ1004" s="16"/>
      <c r="CR1004" s="16"/>
      <c r="CS1004" s="16"/>
      <c r="CT1004" s="16"/>
      <c r="CU1004" s="16"/>
      <c r="CV1004" s="16"/>
      <c r="CW1004" s="16"/>
      <c r="CX1004" s="16"/>
      <c r="CY1004" s="16"/>
      <c r="CZ1004" s="16"/>
      <c r="DA1004" s="16"/>
      <c r="DB1004" s="16"/>
      <c r="DC1004" s="16"/>
      <c r="DD1004" s="16"/>
      <c r="DE1004" s="16"/>
      <c r="DF1004" s="16"/>
      <c r="DG1004" s="16"/>
      <c r="DH1004" s="16"/>
      <c r="DI1004" s="16"/>
      <c r="DJ1004" s="16"/>
      <c r="DK1004" s="16"/>
      <c r="DL1004" s="16"/>
      <c r="DM1004" s="16"/>
      <c r="DN1004" s="16"/>
      <c r="DO1004" s="16"/>
      <c r="DP1004" s="16"/>
      <c r="DQ1004" s="16"/>
      <c r="DR1004" s="16"/>
      <c r="DS1004" s="16"/>
      <c r="DT1004" s="16"/>
      <c r="DU1004" s="16"/>
      <c r="DV1004" s="16"/>
      <c r="DW1004" s="16"/>
      <c r="DX1004" s="16"/>
      <c r="DY1004" s="16"/>
    </row>
    <row r="1005" spans="1:129" s="27" customFormat="1" ht="16.5" x14ac:dyDescent="0.25">
      <c r="A1005" s="51"/>
      <c r="B1005" s="59" t="s">
        <v>2419</v>
      </c>
      <c r="C1005" s="53">
        <v>2018</v>
      </c>
      <c r="D1005" s="60">
        <v>0.4</v>
      </c>
      <c r="E1005" s="54">
        <v>87</v>
      </c>
      <c r="F1005" s="55">
        <v>158</v>
      </c>
      <c r="G1005" s="54">
        <v>226.79660000000001</v>
      </c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  <c r="BC1005" s="16"/>
      <c r="BD1005" s="16"/>
      <c r="BE1005" s="16"/>
      <c r="BF1005" s="16"/>
      <c r="BG1005" s="16"/>
      <c r="BH1005" s="16"/>
      <c r="BI1005" s="16"/>
      <c r="BJ1005" s="16"/>
      <c r="BK1005" s="16"/>
      <c r="BL1005" s="16"/>
      <c r="BM1005" s="16"/>
      <c r="BN1005" s="16"/>
      <c r="BO1005" s="16"/>
      <c r="BP1005" s="16"/>
      <c r="BQ1005" s="16"/>
      <c r="BR1005" s="16"/>
      <c r="BS1005" s="16"/>
      <c r="BT1005" s="16"/>
      <c r="BU1005" s="16"/>
      <c r="BV1005" s="16"/>
      <c r="BW1005" s="16"/>
      <c r="BX1005" s="16"/>
      <c r="BY1005" s="16"/>
      <c r="BZ1005" s="16"/>
      <c r="CA1005" s="16"/>
      <c r="CB1005" s="16"/>
      <c r="CC1005" s="16"/>
      <c r="CD1005" s="16"/>
      <c r="CE1005" s="16"/>
      <c r="CF1005" s="16"/>
      <c r="CG1005" s="16"/>
      <c r="CH1005" s="16"/>
      <c r="CI1005" s="16"/>
      <c r="CJ1005" s="16"/>
      <c r="CK1005" s="16"/>
      <c r="CL1005" s="16"/>
      <c r="CM1005" s="16"/>
      <c r="CN1005" s="16"/>
      <c r="CO1005" s="16"/>
      <c r="CP1005" s="16"/>
      <c r="CQ1005" s="16"/>
      <c r="CR1005" s="16"/>
      <c r="CS1005" s="16"/>
      <c r="CT1005" s="16"/>
      <c r="CU1005" s="16"/>
      <c r="CV1005" s="16"/>
      <c r="CW1005" s="16"/>
      <c r="CX1005" s="16"/>
      <c r="CY1005" s="16"/>
      <c r="CZ1005" s="16"/>
      <c r="DA1005" s="16"/>
      <c r="DB1005" s="16"/>
      <c r="DC1005" s="16"/>
      <c r="DD1005" s="16"/>
      <c r="DE1005" s="16"/>
      <c r="DF1005" s="16"/>
      <c r="DG1005" s="16"/>
      <c r="DH1005" s="16"/>
      <c r="DI1005" s="16"/>
      <c r="DJ1005" s="16"/>
      <c r="DK1005" s="16"/>
      <c r="DL1005" s="16"/>
      <c r="DM1005" s="16"/>
      <c r="DN1005" s="16"/>
      <c r="DO1005" s="16"/>
      <c r="DP1005" s="16"/>
      <c r="DQ1005" s="16"/>
      <c r="DR1005" s="16"/>
      <c r="DS1005" s="16"/>
      <c r="DT1005" s="16"/>
      <c r="DU1005" s="16"/>
      <c r="DV1005" s="16"/>
      <c r="DW1005" s="16"/>
      <c r="DX1005" s="16"/>
      <c r="DY1005" s="16"/>
    </row>
    <row r="1006" spans="1:129" s="27" customFormat="1" ht="16.5" x14ac:dyDescent="0.25">
      <c r="A1006" s="51"/>
      <c r="B1006" s="59" t="s">
        <v>2420</v>
      </c>
      <c r="C1006" s="53">
        <v>2018</v>
      </c>
      <c r="D1006" s="60">
        <v>0.4</v>
      </c>
      <c r="E1006" s="54">
        <v>228</v>
      </c>
      <c r="F1006" s="55">
        <v>158</v>
      </c>
      <c r="G1006" s="54">
        <v>231.23544000000001</v>
      </c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  <c r="BA1006" s="16"/>
      <c r="BB1006" s="16"/>
      <c r="BC1006" s="16"/>
      <c r="BD1006" s="16"/>
      <c r="BE1006" s="16"/>
      <c r="BF1006" s="16"/>
      <c r="BG1006" s="16"/>
      <c r="BH1006" s="16"/>
      <c r="BI1006" s="16"/>
      <c r="BJ1006" s="16"/>
      <c r="BK1006" s="16"/>
      <c r="BL1006" s="16"/>
      <c r="BM1006" s="16"/>
      <c r="BN1006" s="16"/>
      <c r="BO1006" s="16"/>
      <c r="BP1006" s="16"/>
      <c r="BQ1006" s="16"/>
      <c r="BR1006" s="16"/>
      <c r="BS1006" s="16"/>
      <c r="BT1006" s="16"/>
      <c r="BU1006" s="16"/>
      <c r="BV1006" s="16"/>
      <c r="BW1006" s="16"/>
      <c r="BX1006" s="16"/>
      <c r="BY1006" s="16"/>
      <c r="BZ1006" s="16"/>
      <c r="CA1006" s="16"/>
      <c r="CB1006" s="16"/>
      <c r="CC1006" s="16"/>
      <c r="CD1006" s="16"/>
      <c r="CE1006" s="16"/>
      <c r="CF1006" s="16"/>
      <c r="CG1006" s="16"/>
      <c r="CH1006" s="16"/>
      <c r="CI1006" s="16"/>
      <c r="CJ1006" s="16"/>
      <c r="CK1006" s="16"/>
      <c r="CL1006" s="16"/>
      <c r="CM1006" s="16"/>
      <c r="CN1006" s="16"/>
      <c r="CO1006" s="16"/>
      <c r="CP1006" s="16"/>
      <c r="CQ1006" s="16"/>
      <c r="CR1006" s="16"/>
      <c r="CS1006" s="16"/>
      <c r="CT1006" s="16"/>
      <c r="CU1006" s="16"/>
      <c r="CV1006" s="16"/>
      <c r="CW1006" s="16"/>
      <c r="CX1006" s="16"/>
      <c r="CY1006" s="16"/>
      <c r="CZ1006" s="16"/>
      <c r="DA1006" s="16"/>
      <c r="DB1006" s="16"/>
      <c r="DC1006" s="16"/>
      <c r="DD1006" s="16"/>
      <c r="DE1006" s="16"/>
      <c r="DF1006" s="16"/>
      <c r="DG1006" s="16"/>
      <c r="DH1006" s="16"/>
      <c r="DI1006" s="16"/>
      <c r="DJ1006" s="16"/>
      <c r="DK1006" s="16"/>
      <c r="DL1006" s="16"/>
      <c r="DM1006" s="16"/>
      <c r="DN1006" s="16"/>
      <c r="DO1006" s="16"/>
      <c r="DP1006" s="16"/>
      <c r="DQ1006" s="16"/>
      <c r="DR1006" s="16"/>
      <c r="DS1006" s="16"/>
      <c r="DT1006" s="16"/>
      <c r="DU1006" s="16"/>
      <c r="DV1006" s="16"/>
      <c r="DW1006" s="16"/>
      <c r="DX1006" s="16"/>
      <c r="DY1006" s="16"/>
    </row>
    <row r="1007" spans="1:129" s="27" customFormat="1" ht="16.5" x14ac:dyDescent="0.25">
      <c r="A1007" s="51"/>
      <c r="B1007" s="59" t="s">
        <v>2421</v>
      </c>
      <c r="C1007" s="53">
        <v>2018</v>
      </c>
      <c r="D1007" s="60">
        <v>0.4</v>
      </c>
      <c r="E1007" s="54">
        <v>36</v>
      </c>
      <c r="F1007" s="55">
        <v>158</v>
      </c>
      <c r="G1007" s="54">
        <v>31.717239999999997</v>
      </c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  <c r="BB1007" s="16"/>
      <c r="BC1007" s="16"/>
      <c r="BD1007" s="16"/>
      <c r="BE1007" s="16"/>
      <c r="BF1007" s="16"/>
      <c r="BG1007" s="16"/>
      <c r="BH1007" s="16"/>
      <c r="BI1007" s="16"/>
      <c r="BJ1007" s="16"/>
      <c r="BK1007" s="16"/>
      <c r="BL1007" s="16"/>
      <c r="BM1007" s="16"/>
      <c r="BN1007" s="16"/>
      <c r="BO1007" s="16"/>
      <c r="BP1007" s="16"/>
      <c r="BQ1007" s="16"/>
      <c r="BR1007" s="16"/>
      <c r="BS1007" s="16"/>
      <c r="BT1007" s="16"/>
      <c r="BU1007" s="16"/>
      <c r="BV1007" s="16"/>
      <c r="BW1007" s="16"/>
      <c r="BX1007" s="16"/>
      <c r="BY1007" s="16"/>
      <c r="BZ1007" s="16"/>
      <c r="CA1007" s="16"/>
      <c r="CB1007" s="16"/>
      <c r="CC1007" s="16"/>
      <c r="CD1007" s="16"/>
      <c r="CE1007" s="16"/>
      <c r="CF1007" s="16"/>
      <c r="CG1007" s="16"/>
      <c r="CH1007" s="16"/>
      <c r="CI1007" s="16"/>
      <c r="CJ1007" s="16"/>
      <c r="CK1007" s="16"/>
      <c r="CL1007" s="16"/>
      <c r="CM1007" s="16"/>
      <c r="CN1007" s="16"/>
      <c r="CO1007" s="16"/>
      <c r="CP1007" s="16"/>
      <c r="CQ1007" s="16"/>
      <c r="CR1007" s="16"/>
      <c r="CS1007" s="16"/>
      <c r="CT1007" s="16"/>
      <c r="CU1007" s="16"/>
      <c r="CV1007" s="16"/>
      <c r="CW1007" s="16"/>
      <c r="CX1007" s="16"/>
      <c r="CY1007" s="16"/>
      <c r="CZ1007" s="16"/>
      <c r="DA1007" s="16"/>
      <c r="DB1007" s="16"/>
      <c r="DC1007" s="16"/>
      <c r="DD1007" s="16"/>
      <c r="DE1007" s="16"/>
      <c r="DF1007" s="16"/>
      <c r="DG1007" s="16"/>
      <c r="DH1007" s="16"/>
      <c r="DI1007" s="16"/>
      <c r="DJ1007" s="16"/>
      <c r="DK1007" s="16"/>
      <c r="DL1007" s="16"/>
      <c r="DM1007" s="16"/>
      <c r="DN1007" s="16"/>
      <c r="DO1007" s="16"/>
      <c r="DP1007" s="16"/>
      <c r="DQ1007" s="16"/>
      <c r="DR1007" s="16"/>
      <c r="DS1007" s="16"/>
      <c r="DT1007" s="16"/>
      <c r="DU1007" s="16"/>
      <c r="DV1007" s="16"/>
      <c r="DW1007" s="16"/>
      <c r="DX1007" s="16"/>
      <c r="DY1007" s="16"/>
    </row>
    <row r="1008" spans="1:129" s="27" customFormat="1" ht="16.5" x14ac:dyDescent="0.25">
      <c r="A1008" s="51"/>
      <c r="B1008" s="59" t="s">
        <v>2422</v>
      </c>
      <c r="C1008" s="53">
        <v>2018</v>
      </c>
      <c r="D1008" s="60">
        <v>0.4</v>
      </c>
      <c r="E1008" s="54">
        <v>28</v>
      </c>
      <c r="F1008" s="55">
        <v>158</v>
      </c>
      <c r="G1008" s="54">
        <v>26.011959999999998</v>
      </c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  <c r="BB1008" s="16"/>
      <c r="BC1008" s="16"/>
      <c r="BD1008" s="16"/>
      <c r="BE1008" s="16"/>
      <c r="BF1008" s="16"/>
      <c r="BG1008" s="16"/>
      <c r="BH1008" s="16"/>
      <c r="BI1008" s="16"/>
      <c r="BJ1008" s="16"/>
      <c r="BK1008" s="16"/>
      <c r="BL1008" s="16"/>
      <c r="BM1008" s="16"/>
      <c r="BN1008" s="16"/>
      <c r="BO1008" s="16"/>
      <c r="BP1008" s="16"/>
      <c r="BQ1008" s="16"/>
      <c r="BR1008" s="16"/>
      <c r="BS1008" s="16"/>
      <c r="BT1008" s="16"/>
      <c r="BU1008" s="16"/>
      <c r="BV1008" s="16"/>
      <c r="BW1008" s="16"/>
      <c r="BX1008" s="16"/>
      <c r="BY1008" s="16"/>
      <c r="BZ1008" s="16"/>
      <c r="CA1008" s="16"/>
      <c r="CB1008" s="16"/>
      <c r="CC1008" s="16"/>
      <c r="CD1008" s="16"/>
      <c r="CE1008" s="16"/>
      <c r="CF1008" s="16"/>
      <c r="CG1008" s="16"/>
      <c r="CH1008" s="16"/>
      <c r="CI1008" s="16"/>
      <c r="CJ1008" s="16"/>
      <c r="CK1008" s="16"/>
      <c r="CL1008" s="16"/>
      <c r="CM1008" s="16"/>
      <c r="CN1008" s="16"/>
      <c r="CO1008" s="16"/>
      <c r="CP1008" s="16"/>
      <c r="CQ1008" s="16"/>
      <c r="CR1008" s="16"/>
      <c r="CS1008" s="16"/>
      <c r="CT1008" s="16"/>
      <c r="CU1008" s="16"/>
      <c r="CV1008" s="16"/>
      <c r="CW1008" s="16"/>
      <c r="CX1008" s="16"/>
      <c r="CY1008" s="16"/>
      <c r="CZ1008" s="16"/>
      <c r="DA1008" s="16"/>
      <c r="DB1008" s="16"/>
      <c r="DC1008" s="16"/>
      <c r="DD1008" s="16"/>
      <c r="DE1008" s="16"/>
      <c r="DF1008" s="16"/>
      <c r="DG1008" s="16"/>
      <c r="DH1008" s="16"/>
      <c r="DI1008" s="16"/>
      <c r="DJ1008" s="16"/>
      <c r="DK1008" s="16"/>
      <c r="DL1008" s="16"/>
      <c r="DM1008" s="16"/>
      <c r="DN1008" s="16"/>
      <c r="DO1008" s="16"/>
      <c r="DP1008" s="16"/>
      <c r="DQ1008" s="16"/>
      <c r="DR1008" s="16"/>
      <c r="DS1008" s="16"/>
      <c r="DT1008" s="16"/>
      <c r="DU1008" s="16"/>
      <c r="DV1008" s="16"/>
      <c r="DW1008" s="16"/>
      <c r="DX1008" s="16"/>
      <c r="DY1008" s="16"/>
    </row>
    <row r="1009" spans="1:129" s="27" customFormat="1" ht="16.5" x14ac:dyDescent="0.25">
      <c r="A1009" s="51"/>
      <c r="B1009" s="59" t="s">
        <v>2423</v>
      </c>
      <c r="C1009" s="53">
        <v>2018</v>
      </c>
      <c r="D1009" s="60">
        <v>0.4</v>
      </c>
      <c r="E1009" s="54">
        <v>106</v>
      </c>
      <c r="F1009" s="55">
        <v>158</v>
      </c>
      <c r="G1009" s="54">
        <v>81.719920000000002</v>
      </c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  <c r="BC1009" s="16"/>
      <c r="BD1009" s="16"/>
      <c r="BE1009" s="16"/>
      <c r="BF1009" s="16"/>
      <c r="BG1009" s="16"/>
      <c r="BH1009" s="16"/>
      <c r="BI1009" s="16"/>
      <c r="BJ1009" s="16"/>
      <c r="BK1009" s="16"/>
      <c r="BL1009" s="16"/>
      <c r="BM1009" s="16"/>
      <c r="BN1009" s="16"/>
      <c r="BO1009" s="16"/>
      <c r="BP1009" s="16"/>
      <c r="BQ1009" s="16"/>
      <c r="BR1009" s="16"/>
      <c r="BS1009" s="16"/>
      <c r="BT1009" s="16"/>
      <c r="BU1009" s="16"/>
      <c r="BV1009" s="16"/>
      <c r="BW1009" s="16"/>
      <c r="BX1009" s="16"/>
      <c r="BY1009" s="16"/>
      <c r="BZ1009" s="16"/>
      <c r="CA1009" s="16"/>
      <c r="CB1009" s="16"/>
      <c r="CC1009" s="16"/>
      <c r="CD1009" s="16"/>
      <c r="CE1009" s="16"/>
      <c r="CF1009" s="16"/>
      <c r="CG1009" s="16"/>
      <c r="CH1009" s="16"/>
      <c r="CI1009" s="16"/>
      <c r="CJ1009" s="16"/>
      <c r="CK1009" s="16"/>
      <c r="CL1009" s="16"/>
      <c r="CM1009" s="16"/>
      <c r="CN1009" s="16"/>
      <c r="CO1009" s="16"/>
      <c r="CP1009" s="16"/>
      <c r="CQ1009" s="16"/>
      <c r="CR1009" s="16"/>
      <c r="CS1009" s="16"/>
      <c r="CT1009" s="16"/>
      <c r="CU1009" s="16"/>
      <c r="CV1009" s="16"/>
      <c r="CW1009" s="16"/>
      <c r="CX1009" s="16"/>
      <c r="CY1009" s="16"/>
      <c r="CZ1009" s="16"/>
      <c r="DA1009" s="16"/>
      <c r="DB1009" s="16"/>
      <c r="DC1009" s="16"/>
      <c r="DD1009" s="16"/>
      <c r="DE1009" s="16"/>
      <c r="DF1009" s="16"/>
      <c r="DG1009" s="16"/>
      <c r="DH1009" s="16"/>
      <c r="DI1009" s="16"/>
      <c r="DJ1009" s="16"/>
      <c r="DK1009" s="16"/>
      <c r="DL1009" s="16"/>
      <c r="DM1009" s="16"/>
      <c r="DN1009" s="16"/>
      <c r="DO1009" s="16"/>
      <c r="DP1009" s="16"/>
      <c r="DQ1009" s="16"/>
      <c r="DR1009" s="16"/>
      <c r="DS1009" s="16"/>
      <c r="DT1009" s="16"/>
      <c r="DU1009" s="16"/>
      <c r="DV1009" s="16"/>
      <c r="DW1009" s="16"/>
      <c r="DX1009" s="16"/>
      <c r="DY1009" s="16"/>
    </row>
    <row r="1010" spans="1:129" s="27" customFormat="1" ht="16.5" x14ac:dyDescent="0.25">
      <c r="A1010" s="51"/>
      <c r="B1010" s="59" t="s">
        <v>2424</v>
      </c>
      <c r="C1010" s="53">
        <v>2018</v>
      </c>
      <c r="D1010" s="60">
        <v>0.4</v>
      </c>
      <c r="E1010" s="54">
        <v>20</v>
      </c>
      <c r="F1010" s="55">
        <v>158</v>
      </c>
      <c r="G1010" s="54">
        <v>20.160990000000002</v>
      </c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  <c r="BC1010" s="16"/>
      <c r="BD1010" s="16"/>
      <c r="BE1010" s="16"/>
      <c r="BF1010" s="16"/>
      <c r="BG1010" s="16"/>
      <c r="BH1010" s="16"/>
      <c r="BI1010" s="16"/>
      <c r="BJ1010" s="16"/>
      <c r="BK1010" s="16"/>
      <c r="BL1010" s="16"/>
      <c r="BM1010" s="16"/>
      <c r="BN1010" s="16"/>
      <c r="BO1010" s="16"/>
      <c r="BP1010" s="16"/>
      <c r="BQ1010" s="16"/>
      <c r="BR1010" s="16"/>
      <c r="BS1010" s="16"/>
      <c r="BT1010" s="16"/>
      <c r="BU1010" s="16"/>
      <c r="BV1010" s="16"/>
      <c r="BW1010" s="16"/>
      <c r="BX1010" s="16"/>
      <c r="BY1010" s="16"/>
      <c r="BZ1010" s="16"/>
      <c r="CA1010" s="16"/>
      <c r="CB1010" s="16"/>
      <c r="CC1010" s="16"/>
      <c r="CD1010" s="16"/>
      <c r="CE1010" s="16"/>
      <c r="CF1010" s="16"/>
      <c r="CG1010" s="16"/>
      <c r="CH1010" s="16"/>
      <c r="CI1010" s="16"/>
      <c r="CJ1010" s="16"/>
      <c r="CK1010" s="16"/>
      <c r="CL1010" s="16"/>
      <c r="CM1010" s="16"/>
      <c r="CN1010" s="16"/>
      <c r="CO1010" s="16"/>
      <c r="CP1010" s="16"/>
      <c r="CQ1010" s="16"/>
      <c r="CR1010" s="16"/>
      <c r="CS1010" s="16"/>
      <c r="CT1010" s="16"/>
      <c r="CU1010" s="16"/>
      <c r="CV1010" s="16"/>
      <c r="CW1010" s="16"/>
      <c r="CX1010" s="16"/>
      <c r="CY1010" s="16"/>
      <c r="CZ1010" s="16"/>
      <c r="DA1010" s="16"/>
      <c r="DB1010" s="16"/>
      <c r="DC1010" s="16"/>
      <c r="DD1010" s="16"/>
      <c r="DE1010" s="16"/>
      <c r="DF1010" s="16"/>
      <c r="DG1010" s="16"/>
      <c r="DH1010" s="16"/>
      <c r="DI1010" s="16"/>
      <c r="DJ1010" s="16"/>
      <c r="DK1010" s="16"/>
      <c r="DL1010" s="16"/>
      <c r="DM1010" s="16"/>
      <c r="DN1010" s="16"/>
      <c r="DO1010" s="16"/>
      <c r="DP1010" s="16"/>
      <c r="DQ1010" s="16"/>
      <c r="DR1010" s="16"/>
      <c r="DS1010" s="16"/>
      <c r="DT1010" s="16"/>
      <c r="DU1010" s="16"/>
      <c r="DV1010" s="16"/>
      <c r="DW1010" s="16"/>
      <c r="DX1010" s="16"/>
      <c r="DY1010" s="16"/>
    </row>
    <row r="1011" spans="1:129" s="27" customFormat="1" ht="16.5" x14ac:dyDescent="0.25">
      <c r="A1011" s="51"/>
      <c r="B1011" s="59" t="s">
        <v>2425</v>
      </c>
      <c r="C1011" s="53">
        <v>2018</v>
      </c>
      <c r="D1011" s="60">
        <v>0.4</v>
      </c>
      <c r="E1011" s="54">
        <v>380</v>
      </c>
      <c r="F1011" s="55">
        <v>158</v>
      </c>
      <c r="G1011" s="54">
        <v>787.2041999999999</v>
      </c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  <c r="BC1011" s="16"/>
      <c r="BD1011" s="16"/>
      <c r="BE1011" s="16"/>
      <c r="BF1011" s="16"/>
      <c r="BG1011" s="16"/>
      <c r="BH1011" s="16"/>
      <c r="BI1011" s="16"/>
      <c r="BJ1011" s="16"/>
      <c r="BK1011" s="16"/>
      <c r="BL1011" s="16"/>
      <c r="BM1011" s="16"/>
      <c r="BN1011" s="16"/>
      <c r="BO1011" s="16"/>
      <c r="BP1011" s="16"/>
      <c r="BQ1011" s="16"/>
      <c r="BR1011" s="16"/>
      <c r="BS1011" s="16"/>
      <c r="BT1011" s="16"/>
      <c r="BU1011" s="16"/>
      <c r="BV1011" s="16"/>
      <c r="BW1011" s="16"/>
      <c r="BX1011" s="16"/>
      <c r="BY1011" s="16"/>
      <c r="BZ1011" s="16"/>
      <c r="CA1011" s="16"/>
      <c r="CB1011" s="16"/>
      <c r="CC1011" s="16"/>
      <c r="CD1011" s="16"/>
      <c r="CE1011" s="16"/>
      <c r="CF1011" s="16"/>
      <c r="CG1011" s="16"/>
      <c r="CH1011" s="16"/>
      <c r="CI1011" s="16"/>
      <c r="CJ1011" s="16"/>
      <c r="CK1011" s="16"/>
      <c r="CL1011" s="16"/>
      <c r="CM1011" s="16"/>
      <c r="CN1011" s="16"/>
      <c r="CO1011" s="16"/>
      <c r="CP1011" s="16"/>
      <c r="CQ1011" s="16"/>
      <c r="CR1011" s="16"/>
      <c r="CS1011" s="16"/>
      <c r="CT1011" s="16"/>
      <c r="CU1011" s="16"/>
      <c r="CV1011" s="16"/>
      <c r="CW1011" s="16"/>
      <c r="CX1011" s="16"/>
      <c r="CY1011" s="16"/>
      <c r="CZ1011" s="16"/>
      <c r="DA1011" s="16"/>
      <c r="DB1011" s="16"/>
      <c r="DC1011" s="16"/>
      <c r="DD1011" s="16"/>
      <c r="DE1011" s="16"/>
      <c r="DF1011" s="16"/>
      <c r="DG1011" s="16"/>
      <c r="DH1011" s="16"/>
      <c r="DI1011" s="16"/>
      <c r="DJ1011" s="16"/>
      <c r="DK1011" s="16"/>
      <c r="DL1011" s="16"/>
      <c r="DM1011" s="16"/>
      <c r="DN1011" s="16"/>
      <c r="DO1011" s="16"/>
      <c r="DP1011" s="16"/>
      <c r="DQ1011" s="16"/>
      <c r="DR1011" s="16"/>
      <c r="DS1011" s="16"/>
      <c r="DT1011" s="16"/>
      <c r="DU1011" s="16"/>
      <c r="DV1011" s="16"/>
      <c r="DW1011" s="16"/>
      <c r="DX1011" s="16"/>
      <c r="DY1011" s="16"/>
    </row>
    <row r="1012" spans="1:129" s="27" customFormat="1" ht="16.5" x14ac:dyDescent="0.25">
      <c r="A1012" s="51"/>
      <c r="B1012" s="59" t="s">
        <v>2426</v>
      </c>
      <c r="C1012" s="53">
        <v>2018</v>
      </c>
      <c r="D1012" s="60">
        <v>0.4</v>
      </c>
      <c r="E1012" s="54">
        <v>197</v>
      </c>
      <c r="F1012" s="55">
        <v>158</v>
      </c>
      <c r="G1012" s="54">
        <v>197.21324000000001</v>
      </c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  <c r="BC1012" s="16"/>
      <c r="BD1012" s="16"/>
      <c r="BE1012" s="16"/>
      <c r="BF1012" s="16"/>
      <c r="BG1012" s="16"/>
      <c r="BH1012" s="16"/>
      <c r="BI1012" s="16"/>
      <c r="BJ1012" s="16"/>
      <c r="BK1012" s="16"/>
      <c r="BL1012" s="16"/>
      <c r="BM1012" s="16"/>
      <c r="BN1012" s="16"/>
      <c r="BO1012" s="16"/>
      <c r="BP1012" s="16"/>
      <c r="BQ1012" s="16"/>
      <c r="BR1012" s="16"/>
      <c r="BS1012" s="16"/>
      <c r="BT1012" s="16"/>
      <c r="BU1012" s="16"/>
      <c r="BV1012" s="16"/>
      <c r="BW1012" s="16"/>
      <c r="BX1012" s="16"/>
      <c r="BY1012" s="16"/>
      <c r="BZ1012" s="16"/>
      <c r="CA1012" s="16"/>
      <c r="CB1012" s="16"/>
      <c r="CC1012" s="16"/>
      <c r="CD1012" s="16"/>
      <c r="CE1012" s="16"/>
      <c r="CF1012" s="16"/>
      <c r="CG1012" s="16"/>
      <c r="CH1012" s="16"/>
      <c r="CI1012" s="16"/>
      <c r="CJ1012" s="16"/>
      <c r="CK1012" s="16"/>
      <c r="CL1012" s="16"/>
      <c r="CM1012" s="16"/>
      <c r="CN1012" s="16"/>
      <c r="CO1012" s="16"/>
      <c r="CP1012" s="16"/>
      <c r="CQ1012" s="16"/>
      <c r="CR1012" s="16"/>
      <c r="CS1012" s="16"/>
      <c r="CT1012" s="16"/>
      <c r="CU1012" s="16"/>
      <c r="CV1012" s="16"/>
      <c r="CW1012" s="16"/>
      <c r="CX1012" s="16"/>
      <c r="CY1012" s="16"/>
      <c r="CZ1012" s="16"/>
      <c r="DA1012" s="16"/>
      <c r="DB1012" s="16"/>
      <c r="DC1012" s="16"/>
      <c r="DD1012" s="16"/>
      <c r="DE1012" s="16"/>
      <c r="DF1012" s="16"/>
      <c r="DG1012" s="16"/>
      <c r="DH1012" s="16"/>
      <c r="DI1012" s="16"/>
      <c r="DJ1012" s="16"/>
      <c r="DK1012" s="16"/>
      <c r="DL1012" s="16"/>
      <c r="DM1012" s="16"/>
      <c r="DN1012" s="16"/>
      <c r="DO1012" s="16"/>
      <c r="DP1012" s="16"/>
      <c r="DQ1012" s="16"/>
      <c r="DR1012" s="16"/>
      <c r="DS1012" s="16"/>
      <c r="DT1012" s="16"/>
      <c r="DU1012" s="16"/>
      <c r="DV1012" s="16"/>
      <c r="DW1012" s="16"/>
      <c r="DX1012" s="16"/>
      <c r="DY1012" s="16"/>
    </row>
    <row r="1013" spans="1:129" s="27" customFormat="1" ht="16.5" x14ac:dyDescent="0.25">
      <c r="A1013" s="51"/>
      <c r="B1013" s="59" t="s">
        <v>2427</v>
      </c>
      <c r="C1013" s="53">
        <v>2018</v>
      </c>
      <c r="D1013" s="60">
        <v>0.4</v>
      </c>
      <c r="E1013" s="54">
        <v>70</v>
      </c>
      <c r="F1013" s="55">
        <v>158</v>
      </c>
      <c r="G1013" s="54">
        <v>48.493989999999997</v>
      </c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/>
      <c r="BD1013" s="16"/>
      <c r="BE1013" s="16"/>
      <c r="BF1013" s="16"/>
      <c r="BG1013" s="16"/>
      <c r="BH1013" s="16"/>
      <c r="BI1013" s="16"/>
      <c r="BJ1013" s="16"/>
      <c r="BK1013" s="16"/>
      <c r="BL1013" s="16"/>
      <c r="BM1013" s="16"/>
      <c r="BN1013" s="16"/>
      <c r="BO1013" s="16"/>
      <c r="BP1013" s="16"/>
      <c r="BQ1013" s="16"/>
      <c r="BR1013" s="16"/>
      <c r="BS1013" s="16"/>
      <c r="BT1013" s="16"/>
      <c r="BU1013" s="16"/>
      <c r="BV1013" s="16"/>
      <c r="BW1013" s="16"/>
      <c r="BX1013" s="16"/>
      <c r="BY1013" s="16"/>
      <c r="BZ1013" s="16"/>
      <c r="CA1013" s="16"/>
      <c r="CB1013" s="16"/>
      <c r="CC1013" s="16"/>
      <c r="CD1013" s="16"/>
      <c r="CE1013" s="16"/>
      <c r="CF1013" s="16"/>
      <c r="CG1013" s="16"/>
      <c r="CH1013" s="16"/>
      <c r="CI1013" s="16"/>
      <c r="CJ1013" s="16"/>
      <c r="CK1013" s="16"/>
      <c r="CL1013" s="16"/>
      <c r="CM1013" s="16"/>
      <c r="CN1013" s="16"/>
      <c r="CO1013" s="16"/>
      <c r="CP1013" s="16"/>
      <c r="CQ1013" s="16"/>
      <c r="CR1013" s="16"/>
      <c r="CS1013" s="16"/>
      <c r="CT1013" s="16"/>
      <c r="CU1013" s="16"/>
      <c r="CV1013" s="16"/>
      <c r="CW1013" s="16"/>
      <c r="CX1013" s="16"/>
      <c r="CY1013" s="16"/>
      <c r="CZ1013" s="16"/>
      <c r="DA1013" s="16"/>
      <c r="DB1013" s="16"/>
      <c r="DC1013" s="16"/>
      <c r="DD1013" s="16"/>
      <c r="DE1013" s="16"/>
      <c r="DF1013" s="16"/>
      <c r="DG1013" s="16"/>
      <c r="DH1013" s="16"/>
      <c r="DI1013" s="16"/>
      <c r="DJ1013" s="16"/>
      <c r="DK1013" s="16"/>
      <c r="DL1013" s="16"/>
      <c r="DM1013" s="16"/>
      <c r="DN1013" s="16"/>
      <c r="DO1013" s="16"/>
      <c r="DP1013" s="16"/>
      <c r="DQ1013" s="16"/>
      <c r="DR1013" s="16"/>
      <c r="DS1013" s="16"/>
      <c r="DT1013" s="16"/>
      <c r="DU1013" s="16"/>
      <c r="DV1013" s="16"/>
      <c r="DW1013" s="16"/>
      <c r="DX1013" s="16"/>
      <c r="DY1013" s="16"/>
    </row>
    <row r="1014" spans="1:129" s="27" customFormat="1" ht="16.5" x14ac:dyDescent="0.25">
      <c r="A1014" s="51"/>
      <c r="B1014" s="59" t="s">
        <v>2428</v>
      </c>
      <c r="C1014" s="53">
        <v>2018</v>
      </c>
      <c r="D1014" s="60">
        <v>0.4</v>
      </c>
      <c r="E1014" s="54">
        <v>83</v>
      </c>
      <c r="F1014" s="55">
        <v>158</v>
      </c>
      <c r="G1014" s="54">
        <v>28.842470000000002</v>
      </c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  <c r="BC1014" s="16"/>
      <c r="BD1014" s="16"/>
      <c r="BE1014" s="16"/>
      <c r="BF1014" s="16"/>
      <c r="BG1014" s="16"/>
      <c r="BH1014" s="16"/>
      <c r="BI1014" s="16"/>
      <c r="BJ1014" s="16"/>
      <c r="BK1014" s="16"/>
      <c r="BL1014" s="16"/>
      <c r="BM1014" s="16"/>
      <c r="BN1014" s="16"/>
      <c r="BO1014" s="16"/>
      <c r="BP1014" s="16"/>
      <c r="BQ1014" s="16"/>
      <c r="BR1014" s="16"/>
      <c r="BS1014" s="16"/>
      <c r="BT1014" s="16"/>
      <c r="BU1014" s="16"/>
      <c r="BV1014" s="16"/>
      <c r="BW1014" s="16"/>
      <c r="BX1014" s="16"/>
      <c r="BY1014" s="16"/>
      <c r="BZ1014" s="16"/>
      <c r="CA1014" s="16"/>
      <c r="CB1014" s="16"/>
      <c r="CC1014" s="16"/>
      <c r="CD1014" s="16"/>
      <c r="CE1014" s="16"/>
      <c r="CF1014" s="16"/>
      <c r="CG1014" s="16"/>
      <c r="CH1014" s="16"/>
      <c r="CI1014" s="16"/>
      <c r="CJ1014" s="16"/>
      <c r="CK1014" s="16"/>
      <c r="CL1014" s="16"/>
      <c r="CM1014" s="16"/>
      <c r="CN1014" s="16"/>
      <c r="CO1014" s="16"/>
      <c r="CP1014" s="16"/>
      <c r="CQ1014" s="16"/>
      <c r="CR1014" s="16"/>
      <c r="CS1014" s="16"/>
      <c r="CT1014" s="16"/>
      <c r="CU1014" s="16"/>
      <c r="CV1014" s="16"/>
      <c r="CW1014" s="16"/>
      <c r="CX1014" s="16"/>
      <c r="CY1014" s="16"/>
      <c r="CZ1014" s="16"/>
      <c r="DA1014" s="16"/>
      <c r="DB1014" s="16"/>
      <c r="DC1014" s="16"/>
      <c r="DD1014" s="16"/>
      <c r="DE1014" s="16"/>
      <c r="DF1014" s="16"/>
      <c r="DG1014" s="16"/>
      <c r="DH1014" s="16"/>
      <c r="DI1014" s="16"/>
      <c r="DJ1014" s="16"/>
      <c r="DK1014" s="16"/>
      <c r="DL1014" s="16"/>
      <c r="DM1014" s="16"/>
      <c r="DN1014" s="16"/>
      <c r="DO1014" s="16"/>
      <c r="DP1014" s="16"/>
      <c r="DQ1014" s="16"/>
      <c r="DR1014" s="16"/>
      <c r="DS1014" s="16"/>
      <c r="DT1014" s="16"/>
      <c r="DU1014" s="16"/>
      <c r="DV1014" s="16"/>
      <c r="DW1014" s="16"/>
      <c r="DX1014" s="16"/>
      <c r="DY1014" s="16"/>
    </row>
    <row r="1015" spans="1:129" s="27" customFormat="1" ht="16.5" x14ac:dyDescent="0.25">
      <c r="A1015" s="51"/>
      <c r="B1015" s="59" t="s">
        <v>2429</v>
      </c>
      <c r="C1015" s="53">
        <v>2018</v>
      </c>
      <c r="D1015" s="60">
        <v>0.4</v>
      </c>
      <c r="E1015" s="54">
        <v>235</v>
      </c>
      <c r="F1015" s="55">
        <v>158</v>
      </c>
      <c r="G1015" s="54">
        <v>183.03755999999998</v>
      </c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  <c r="BC1015" s="16"/>
      <c r="BD1015" s="16"/>
      <c r="BE1015" s="16"/>
      <c r="BF1015" s="16"/>
      <c r="BG1015" s="16"/>
      <c r="BH1015" s="16"/>
      <c r="BI1015" s="16"/>
      <c r="BJ1015" s="16"/>
      <c r="BK1015" s="16"/>
      <c r="BL1015" s="16"/>
      <c r="BM1015" s="16"/>
      <c r="BN1015" s="16"/>
      <c r="BO1015" s="16"/>
      <c r="BP1015" s="16"/>
      <c r="BQ1015" s="16"/>
      <c r="BR1015" s="16"/>
      <c r="BS1015" s="16"/>
      <c r="BT1015" s="16"/>
      <c r="BU1015" s="16"/>
      <c r="BV1015" s="16"/>
      <c r="BW1015" s="16"/>
      <c r="BX1015" s="16"/>
      <c r="BY1015" s="16"/>
      <c r="BZ1015" s="16"/>
      <c r="CA1015" s="16"/>
      <c r="CB1015" s="16"/>
      <c r="CC1015" s="16"/>
      <c r="CD1015" s="16"/>
      <c r="CE1015" s="16"/>
      <c r="CF1015" s="16"/>
      <c r="CG1015" s="16"/>
      <c r="CH1015" s="16"/>
      <c r="CI1015" s="16"/>
      <c r="CJ1015" s="16"/>
      <c r="CK1015" s="16"/>
      <c r="CL1015" s="16"/>
      <c r="CM1015" s="16"/>
      <c r="CN1015" s="16"/>
      <c r="CO1015" s="16"/>
      <c r="CP1015" s="16"/>
      <c r="CQ1015" s="16"/>
      <c r="CR1015" s="16"/>
      <c r="CS1015" s="16"/>
      <c r="CT1015" s="16"/>
      <c r="CU1015" s="16"/>
      <c r="CV1015" s="16"/>
      <c r="CW1015" s="16"/>
      <c r="CX1015" s="16"/>
      <c r="CY1015" s="16"/>
      <c r="CZ1015" s="16"/>
      <c r="DA1015" s="16"/>
      <c r="DB1015" s="16"/>
      <c r="DC1015" s="16"/>
      <c r="DD1015" s="16"/>
      <c r="DE1015" s="16"/>
      <c r="DF1015" s="16"/>
      <c r="DG1015" s="16"/>
      <c r="DH1015" s="16"/>
      <c r="DI1015" s="16"/>
      <c r="DJ1015" s="16"/>
      <c r="DK1015" s="16"/>
      <c r="DL1015" s="16"/>
      <c r="DM1015" s="16"/>
      <c r="DN1015" s="16"/>
      <c r="DO1015" s="16"/>
      <c r="DP1015" s="16"/>
      <c r="DQ1015" s="16"/>
      <c r="DR1015" s="16"/>
      <c r="DS1015" s="16"/>
      <c r="DT1015" s="16"/>
      <c r="DU1015" s="16"/>
      <c r="DV1015" s="16"/>
      <c r="DW1015" s="16"/>
      <c r="DX1015" s="16"/>
      <c r="DY1015" s="16"/>
    </row>
    <row r="1016" spans="1:129" s="27" customFormat="1" ht="16.5" x14ac:dyDescent="0.25">
      <c r="A1016" s="51"/>
      <c r="B1016" s="59" t="s">
        <v>2430</v>
      </c>
      <c r="C1016" s="53">
        <v>2018</v>
      </c>
      <c r="D1016" s="60">
        <v>0.4</v>
      </c>
      <c r="E1016" s="54">
        <v>110</v>
      </c>
      <c r="F1016" s="55">
        <v>158</v>
      </c>
      <c r="G1016" s="54">
        <v>126.44330000000001</v>
      </c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  <c r="BC1016" s="16"/>
      <c r="BD1016" s="16"/>
      <c r="BE1016" s="16"/>
      <c r="BF1016" s="16"/>
      <c r="BG1016" s="16"/>
      <c r="BH1016" s="16"/>
      <c r="BI1016" s="16"/>
      <c r="BJ1016" s="16"/>
      <c r="BK1016" s="16"/>
      <c r="BL1016" s="16"/>
      <c r="BM1016" s="16"/>
      <c r="BN1016" s="16"/>
      <c r="BO1016" s="16"/>
      <c r="BP1016" s="16"/>
      <c r="BQ1016" s="16"/>
      <c r="BR1016" s="16"/>
      <c r="BS1016" s="16"/>
      <c r="BT1016" s="16"/>
      <c r="BU1016" s="16"/>
      <c r="BV1016" s="16"/>
      <c r="BW1016" s="16"/>
      <c r="BX1016" s="16"/>
      <c r="BY1016" s="16"/>
      <c r="BZ1016" s="16"/>
      <c r="CA1016" s="16"/>
      <c r="CB1016" s="16"/>
      <c r="CC1016" s="16"/>
      <c r="CD1016" s="16"/>
      <c r="CE1016" s="16"/>
      <c r="CF1016" s="16"/>
      <c r="CG1016" s="16"/>
      <c r="CH1016" s="16"/>
      <c r="CI1016" s="16"/>
      <c r="CJ1016" s="16"/>
      <c r="CK1016" s="16"/>
      <c r="CL1016" s="16"/>
      <c r="CM1016" s="16"/>
      <c r="CN1016" s="16"/>
      <c r="CO1016" s="16"/>
      <c r="CP1016" s="16"/>
      <c r="CQ1016" s="16"/>
      <c r="CR1016" s="16"/>
      <c r="CS1016" s="16"/>
      <c r="CT1016" s="16"/>
      <c r="CU1016" s="16"/>
      <c r="CV1016" s="16"/>
      <c r="CW1016" s="16"/>
      <c r="CX1016" s="16"/>
      <c r="CY1016" s="16"/>
      <c r="CZ1016" s="16"/>
      <c r="DA1016" s="16"/>
      <c r="DB1016" s="16"/>
      <c r="DC1016" s="16"/>
      <c r="DD1016" s="16"/>
      <c r="DE1016" s="16"/>
      <c r="DF1016" s="16"/>
      <c r="DG1016" s="16"/>
      <c r="DH1016" s="16"/>
      <c r="DI1016" s="16"/>
      <c r="DJ1016" s="16"/>
      <c r="DK1016" s="16"/>
      <c r="DL1016" s="16"/>
      <c r="DM1016" s="16"/>
      <c r="DN1016" s="16"/>
      <c r="DO1016" s="16"/>
      <c r="DP1016" s="16"/>
      <c r="DQ1016" s="16"/>
      <c r="DR1016" s="16"/>
      <c r="DS1016" s="16"/>
      <c r="DT1016" s="16"/>
      <c r="DU1016" s="16"/>
      <c r="DV1016" s="16"/>
      <c r="DW1016" s="16"/>
      <c r="DX1016" s="16"/>
      <c r="DY1016" s="16"/>
    </row>
    <row r="1017" spans="1:129" s="27" customFormat="1" ht="16.5" x14ac:dyDescent="0.25">
      <c r="A1017" s="51"/>
      <c r="B1017" s="59" t="s">
        <v>2431</v>
      </c>
      <c r="C1017" s="53">
        <v>2018</v>
      </c>
      <c r="D1017" s="60">
        <v>0.4</v>
      </c>
      <c r="E1017" s="54">
        <v>236</v>
      </c>
      <c r="F1017" s="55">
        <v>158</v>
      </c>
      <c r="G1017" s="54">
        <v>416.86221</v>
      </c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  <c r="BA1017" s="16"/>
      <c r="BB1017" s="16"/>
      <c r="BC1017" s="16"/>
      <c r="BD1017" s="16"/>
      <c r="BE1017" s="16"/>
      <c r="BF1017" s="16"/>
      <c r="BG1017" s="16"/>
      <c r="BH1017" s="16"/>
      <c r="BI1017" s="16"/>
      <c r="BJ1017" s="16"/>
      <c r="BK1017" s="16"/>
      <c r="BL1017" s="16"/>
      <c r="BM1017" s="16"/>
      <c r="BN1017" s="16"/>
      <c r="BO1017" s="16"/>
      <c r="BP1017" s="16"/>
      <c r="BQ1017" s="16"/>
      <c r="BR1017" s="16"/>
      <c r="BS1017" s="16"/>
      <c r="BT1017" s="16"/>
      <c r="BU1017" s="16"/>
      <c r="BV1017" s="16"/>
      <c r="BW1017" s="16"/>
      <c r="BX1017" s="16"/>
      <c r="BY1017" s="16"/>
      <c r="BZ1017" s="16"/>
      <c r="CA1017" s="16"/>
      <c r="CB1017" s="16"/>
      <c r="CC1017" s="16"/>
      <c r="CD1017" s="16"/>
      <c r="CE1017" s="16"/>
      <c r="CF1017" s="16"/>
      <c r="CG1017" s="16"/>
      <c r="CH1017" s="16"/>
      <c r="CI1017" s="16"/>
      <c r="CJ1017" s="16"/>
      <c r="CK1017" s="16"/>
      <c r="CL1017" s="16"/>
      <c r="CM1017" s="16"/>
      <c r="CN1017" s="16"/>
      <c r="CO1017" s="16"/>
      <c r="CP1017" s="16"/>
      <c r="CQ1017" s="16"/>
      <c r="CR1017" s="16"/>
      <c r="CS1017" s="16"/>
      <c r="CT1017" s="16"/>
      <c r="CU1017" s="16"/>
      <c r="CV1017" s="16"/>
      <c r="CW1017" s="16"/>
      <c r="CX1017" s="16"/>
      <c r="CY1017" s="16"/>
      <c r="CZ1017" s="16"/>
      <c r="DA1017" s="16"/>
      <c r="DB1017" s="16"/>
      <c r="DC1017" s="16"/>
      <c r="DD1017" s="16"/>
      <c r="DE1017" s="16"/>
      <c r="DF1017" s="16"/>
      <c r="DG1017" s="16"/>
      <c r="DH1017" s="16"/>
      <c r="DI1017" s="16"/>
      <c r="DJ1017" s="16"/>
      <c r="DK1017" s="16"/>
      <c r="DL1017" s="16"/>
      <c r="DM1017" s="16"/>
      <c r="DN1017" s="16"/>
      <c r="DO1017" s="16"/>
      <c r="DP1017" s="16"/>
      <c r="DQ1017" s="16"/>
      <c r="DR1017" s="16"/>
      <c r="DS1017" s="16"/>
      <c r="DT1017" s="16"/>
      <c r="DU1017" s="16"/>
      <c r="DV1017" s="16"/>
      <c r="DW1017" s="16"/>
      <c r="DX1017" s="16"/>
      <c r="DY1017" s="16"/>
    </row>
    <row r="1018" spans="1:129" s="27" customFormat="1" ht="16.5" x14ac:dyDescent="0.25">
      <c r="A1018" s="51"/>
      <c r="B1018" s="59" t="s">
        <v>2432</v>
      </c>
      <c r="C1018" s="53">
        <v>2018</v>
      </c>
      <c r="D1018" s="60">
        <v>0.4</v>
      </c>
      <c r="E1018" s="54">
        <v>278</v>
      </c>
      <c r="F1018" s="55">
        <v>158</v>
      </c>
      <c r="G1018" s="54">
        <v>312.88324</v>
      </c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  <c r="BC1018" s="16"/>
      <c r="BD1018" s="16"/>
      <c r="BE1018" s="16"/>
      <c r="BF1018" s="16"/>
      <c r="BG1018" s="16"/>
      <c r="BH1018" s="16"/>
      <c r="BI1018" s="16"/>
      <c r="BJ1018" s="16"/>
      <c r="BK1018" s="16"/>
      <c r="BL1018" s="16"/>
      <c r="BM1018" s="16"/>
      <c r="BN1018" s="16"/>
      <c r="BO1018" s="16"/>
      <c r="BP1018" s="16"/>
      <c r="BQ1018" s="16"/>
      <c r="BR1018" s="16"/>
      <c r="BS1018" s="16"/>
      <c r="BT1018" s="16"/>
      <c r="BU1018" s="16"/>
      <c r="BV1018" s="16"/>
      <c r="BW1018" s="16"/>
      <c r="BX1018" s="16"/>
      <c r="BY1018" s="16"/>
      <c r="BZ1018" s="16"/>
      <c r="CA1018" s="16"/>
      <c r="CB1018" s="16"/>
      <c r="CC1018" s="16"/>
      <c r="CD1018" s="16"/>
      <c r="CE1018" s="16"/>
      <c r="CF1018" s="16"/>
      <c r="CG1018" s="16"/>
      <c r="CH1018" s="16"/>
      <c r="CI1018" s="16"/>
      <c r="CJ1018" s="16"/>
      <c r="CK1018" s="16"/>
      <c r="CL1018" s="16"/>
      <c r="CM1018" s="16"/>
      <c r="CN1018" s="16"/>
      <c r="CO1018" s="16"/>
      <c r="CP1018" s="16"/>
      <c r="CQ1018" s="16"/>
      <c r="CR1018" s="16"/>
      <c r="CS1018" s="16"/>
      <c r="CT1018" s="16"/>
      <c r="CU1018" s="16"/>
      <c r="CV1018" s="16"/>
      <c r="CW1018" s="16"/>
      <c r="CX1018" s="16"/>
      <c r="CY1018" s="16"/>
      <c r="CZ1018" s="16"/>
      <c r="DA1018" s="16"/>
      <c r="DB1018" s="16"/>
      <c r="DC1018" s="16"/>
      <c r="DD1018" s="16"/>
      <c r="DE1018" s="16"/>
      <c r="DF1018" s="16"/>
      <c r="DG1018" s="16"/>
      <c r="DH1018" s="16"/>
      <c r="DI1018" s="16"/>
      <c r="DJ1018" s="16"/>
      <c r="DK1018" s="16"/>
      <c r="DL1018" s="16"/>
      <c r="DM1018" s="16"/>
      <c r="DN1018" s="16"/>
      <c r="DO1018" s="16"/>
      <c r="DP1018" s="16"/>
      <c r="DQ1018" s="16"/>
      <c r="DR1018" s="16"/>
      <c r="DS1018" s="16"/>
      <c r="DT1018" s="16"/>
      <c r="DU1018" s="16"/>
      <c r="DV1018" s="16"/>
      <c r="DW1018" s="16"/>
      <c r="DX1018" s="16"/>
      <c r="DY1018" s="16"/>
    </row>
    <row r="1019" spans="1:129" s="27" customFormat="1" ht="16.5" x14ac:dyDescent="0.25">
      <c r="A1019" s="51"/>
      <c r="B1019" s="59" t="s">
        <v>2433</v>
      </c>
      <c r="C1019" s="53">
        <v>2018</v>
      </c>
      <c r="D1019" s="60">
        <v>0.4</v>
      </c>
      <c r="E1019" s="54">
        <v>175</v>
      </c>
      <c r="F1019" s="55">
        <v>158</v>
      </c>
      <c r="G1019" s="54">
        <v>235.54993999999999</v>
      </c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  <c r="BC1019" s="16"/>
      <c r="BD1019" s="16"/>
      <c r="BE1019" s="16"/>
      <c r="BF1019" s="16"/>
      <c r="BG1019" s="16"/>
      <c r="BH1019" s="16"/>
      <c r="BI1019" s="16"/>
      <c r="BJ1019" s="16"/>
      <c r="BK1019" s="16"/>
      <c r="BL1019" s="16"/>
      <c r="BM1019" s="16"/>
      <c r="BN1019" s="16"/>
      <c r="BO1019" s="16"/>
      <c r="BP1019" s="16"/>
      <c r="BQ1019" s="16"/>
      <c r="BR1019" s="16"/>
      <c r="BS1019" s="16"/>
      <c r="BT1019" s="16"/>
      <c r="BU1019" s="16"/>
      <c r="BV1019" s="16"/>
      <c r="BW1019" s="16"/>
      <c r="BX1019" s="16"/>
      <c r="BY1019" s="16"/>
      <c r="BZ1019" s="16"/>
      <c r="CA1019" s="16"/>
      <c r="CB1019" s="16"/>
      <c r="CC1019" s="16"/>
      <c r="CD1019" s="16"/>
      <c r="CE1019" s="16"/>
      <c r="CF1019" s="16"/>
      <c r="CG1019" s="16"/>
      <c r="CH1019" s="16"/>
      <c r="CI1019" s="16"/>
      <c r="CJ1019" s="16"/>
      <c r="CK1019" s="16"/>
      <c r="CL1019" s="16"/>
      <c r="CM1019" s="16"/>
      <c r="CN1019" s="16"/>
      <c r="CO1019" s="16"/>
      <c r="CP1019" s="16"/>
      <c r="CQ1019" s="16"/>
      <c r="CR1019" s="16"/>
      <c r="CS1019" s="16"/>
      <c r="CT1019" s="16"/>
      <c r="CU1019" s="16"/>
      <c r="CV1019" s="16"/>
      <c r="CW1019" s="16"/>
      <c r="CX1019" s="16"/>
      <c r="CY1019" s="16"/>
      <c r="CZ1019" s="16"/>
      <c r="DA1019" s="16"/>
      <c r="DB1019" s="16"/>
      <c r="DC1019" s="16"/>
      <c r="DD1019" s="16"/>
      <c r="DE1019" s="16"/>
      <c r="DF1019" s="16"/>
      <c r="DG1019" s="16"/>
      <c r="DH1019" s="16"/>
      <c r="DI1019" s="16"/>
      <c r="DJ1019" s="16"/>
      <c r="DK1019" s="16"/>
      <c r="DL1019" s="16"/>
      <c r="DM1019" s="16"/>
      <c r="DN1019" s="16"/>
      <c r="DO1019" s="16"/>
      <c r="DP1019" s="16"/>
      <c r="DQ1019" s="16"/>
      <c r="DR1019" s="16"/>
      <c r="DS1019" s="16"/>
      <c r="DT1019" s="16"/>
      <c r="DU1019" s="16"/>
      <c r="DV1019" s="16"/>
      <c r="DW1019" s="16"/>
      <c r="DX1019" s="16"/>
      <c r="DY1019" s="16"/>
    </row>
    <row r="1020" spans="1:129" s="27" customFormat="1" ht="16.5" x14ac:dyDescent="0.25">
      <c r="A1020" s="51"/>
      <c r="B1020" s="59" t="s">
        <v>440</v>
      </c>
      <c r="C1020" s="53">
        <v>2018</v>
      </c>
      <c r="D1020" s="60">
        <v>0.4</v>
      </c>
      <c r="E1020" s="54">
        <v>631</v>
      </c>
      <c r="F1020" s="55">
        <v>158</v>
      </c>
      <c r="G1020" s="54">
        <v>428.23777000000001</v>
      </c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  <c r="BC1020" s="16"/>
      <c r="BD1020" s="16"/>
      <c r="BE1020" s="16"/>
      <c r="BF1020" s="16"/>
      <c r="BG1020" s="16"/>
      <c r="BH1020" s="16"/>
      <c r="BI1020" s="16"/>
      <c r="BJ1020" s="16"/>
      <c r="BK1020" s="16"/>
      <c r="BL1020" s="16"/>
      <c r="BM1020" s="16"/>
      <c r="BN1020" s="16"/>
      <c r="BO1020" s="16"/>
      <c r="BP1020" s="16"/>
      <c r="BQ1020" s="16"/>
      <c r="BR1020" s="16"/>
      <c r="BS1020" s="16"/>
      <c r="BT1020" s="16"/>
      <c r="BU1020" s="16"/>
      <c r="BV1020" s="16"/>
      <c r="BW1020" s="16"/>
      <c r="BX1020" s="16"/>
      <c r="BY1020" s="16"/>
      <c r="BZ1020" s="16"/>
      <c r="CA1020" s="16"/>
      <c r="CB1020" s="16"/>
      <c r="CC1020" s="16"/>
      <c r="CD1020" s="16"/>
      <c r="CE1020" s="16"/>
      <c r="CF1020" s="16"/>
      <c r="CG1020" s="16"/>
      <c r="CH1020" s="16"/>
      <c r="CI1020" s="16"/>
      <c r="CJ1020" s="16"/>
      <c r="CK1020" s="16"/>
      <c r="CL1020" s="16"/>
      <c r="CM1020" s="16"/>
      <c r="CN1020" s="16"/>
      <c r="CO1020" s="16"/>
      <c r="CP1020" s="16"/>
      <c r="CQ1020" s="16"/>
      <c r="CR1020" s="16"/>
      <c r="CS1020" s="16"/>
      <c r="CT1020" s="16"/>
      <c r="CU1020" s="16"/>
      <c r="CV1020" s="16"/>
      <c r="CW1020" s="16"/>
      <c r="CX1020" s="16"/>
      <c r="CY1020" s="16"/>
      <c r="CZ1020" s="16"/>
      <c r="DA1020" s="16"/>
      <c r="DB1020" s="16"/>
      <c r="DC1020" s="16"/>
      <c r="DD1020" s="16"/>
      <c r="DE1020" s="16"/>
      <c r="DF1020" s="16"/>
      <c r="DG1020" s="16"/>
      <c r="DH1020" s="16"/>
      <c r="DI1020" s="16"/>
      <c r="DJ1020" s="16"/>
      <c r="DK1020" s="16"/>
      <c r="DL1020" s="16"/>
      <c r="DM1020" s="16"/>
      <c r="DN1020" s="16"/>
      <c r="DO1020" s="16"/>
      <c r="DP1020" s="16"/>
      <c r="DQ1020" s="16"/>
      <c r="DR1020" s="16"/>
      <c r="DS1020" s="16"/>
      <c r="DT1020" s="16"/>
      <c r="DU1020" s="16"/>
      <c r="DV1020" s="16"/>
      <c r="DW1020" s="16"/>
      <c r="DX1020" s="16"/>
      <c r="DY1020" s="16"/>
    </row>
    <row r="1021" spans="1:129" s="27" customFormat="1" ht="16.5" x14ac:dyDescent="0.25">
      <c r="A1021" s="51"/>
      <c r="B1021" s="59" t="s">
        <v>2434</v>
      </c>
      <c r="C1021" s="53">
        <v>2018</v>
      </c>
      <c r="D1021" s="60">
        <v>10</v>
      </c>
      <c r="E1021" s="54">
        <v>36</v>
      </c>
      <c r="F1021" s="55">
        <v>5353</v>
      </c>
      <c r="G1021" s="54">
        <v>118.78173999999999</v>
      </c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  <c r="BC1021" s="16"/>
      <c r="BD1021" s="16"/>
      <c r="BE1021" s="16"/>
      <c r="BF1021" s="16"/>
      <c r="BG1021" s="16"/>
      <c r="BH1021" s="16"/>
      <c r="BI1021" s="16"/>
      <c r="BJ1021" s="16"/>
      <c r="BK1021" s="16"/>
      <c r="BL1021" s="16"/>
      <c r="BM1021" s="16"/>
      <c r="BN1021" s="16"/>
      <c r="BO1021" s="16"/>
      <c r="BP1021" s="16"/>
      <c r="BQ1021" s="16"/>
      <c r="BR1021" s="16"/>
      <c r="BS1021" s="16"/>
      <c r="BT1021" s="16"/>
      <c r="BU1021" s="16"/>
      <c r="BV1021" s="16"/>
      <c r="BW1021" s="16"/>
      <c r="BX1021" s="16"/>
      <c r="BY1021" s="16"/>
      <c r="BZ1021" s="16"/>
      <c r="CA1021" s="16"/>
      <c r="CB1021" s="16"/>
      <c r="CC1021" s="16"/>
      <c r="CD1021" s="16"/>
      <c r="CE1021" s="16"/>
      <c r="CF1021" s="16"/>
      <c r="CG1021" s="16"/>
      <c r="CH1021" s="16"/>
      <c r="CI1021" s="16"/>
      <c r="CJ1021" s="16"/>
      <c r="CK1021" s="16"/>
      <c r="CL1021" s="16"/>
      <c r="CM1021" s="16"/>
      <c r="CN1021" s="16"/>
      <c r="CO1021" s="16"/>
      <c r="CP1021" s="16"/>
      <c r="CQ1021" s="16"/>
      <c r="CR1021" s="16"/>
      <c r="CS1021" s="16"/>
      <c r="CT1021" s="16"/>
      <c r="CU1021" s="16"/>
      <c r="CV1021" s="16"/>
      <c r="CW1021" s="16"/>
      <c r="CX1021" s="16"/>
      <c r="CY1021" s="16"/>
      <c r="CZ1021" s="16"/>
      <c r="DA1021" s="16"/>
      <c r="DB1021" s="16"/>
      <c r="DC1021" s="16"/>
      <c r="DD1021" s="16"/>
      <c r="DE1021" s="16"/>
      <c r="DF1021" s="16"/>
      <c r="DG1021" s="16"/>
      <c r="DH1021" s="16"/>
      <c r="DI1021" s="16"/>
      <c r="DJ1021" s="16"/>
      <c r="DK1021" s="16"/>
      <c r="DL1021" s="16"/>
      <c r="DM1021" s="16"/>
      <c r="DN1021" s="16"/>
      <c r="DO1021" s="16"/>
      <c r="DP1021" s="16"/>
      <c r="DQ1021" s="16"/>
      <c r="DR1021" s="16"/>
      <c r="DS1021" s="16"/>
      <c r="DT1021" s="16"/>
      <c r="DU1021" s="16"/>
      <c r="DV1021" s="16"/>
      <c r="DW1021" s="16"/>
      <c r="DX1021" s="16"/>
      <c r="DY1021" s="16"/>
    </row>
    <row r="1022" spans="1:129" s="27" customFormat="1" ht="16.5" x14ac:dyDescent="0.25">
      <c r="A1022" s="51"/>
      <c r="B1022" s="59" t="s">
        <v>2435</v>
      </c>
      <c r="C1022" s="53">
        <v>2018</v>
      </c>
      <c r="D1022" s="60">
        <v>10</v>
      </c>
      <c r="E1022" s="54">
        <v>9</v>
      </c>
      <c r="F1022" s="55">
        <v>5353</v>
      </c>
      <c r="G1022" s="54">
        <v>115.75366</v>
      </c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  <c r="BC1022" s="16"/>
      <c r="BD1022" s="16"/>
      <c r="BE1022" s="16"/>
      <c r="BF1022" s="16"/>
      <c r="BG1022" s="16"/>
      <c r="BH1022" s="16"/>
      <c r="BI1022" s="16"/>
      <c r="BJ1022" s="16"/>
      <c r="BK1022" s="16"/>
      <c r="BL1022" s="16"/>
      <c r="BM1022" s="16"/>
      <c r="BN1022" s="16"/>
      <c r="BO1022" s="16"/>
      <c r="BP1022" s="16"/>
      <c r="BQ1022" s="16"/>
      <c r="BR1022" s="16"/>
      <c r="BS1022" s="16"/>
      <c r="BT1022" s="16"/>
      <c r="BU1022" s="16"/>
      <c r="BV1022" s="16"/>
      <c r="BW1022" s="16"/>
      <c r="BX1022" s="16"/>
      <c r="BY1022" s="16"/>
      <c r="BZ1022" s="16"/>
      <c r="CA1022" s="16"/>
      <c r="CB1022" s="16"/>
      <c r="CC1022" s="16"/>
      <c r="CD1022" s="16"/>
      <c r="CE1022" s="16"/>
      <c r="CF1022" s="16"/>
      <c r="CG1022" s="16"/>
      <c r="CH1022" s="16"/>
      <c r="CI1022" s="16"/>
      <c r="CJ1022" s="16"/>
      <c r="CK1022" s="16"/>
      <c r="CL1022" s="16"/>
      <c r="CM1022" s="16"/>
      <c r="CN1022" s="16"/>
      <c r="CO1022" s="16"/>
      <c r="CP1022" s="16"/>
      <c r="CQ1022" s="16"/>
      <c r="CR1022" s="16"/>
      <c r="CS1022" s="16"/>
      <c r="CT1022" s="16"/>
      <c r="CU1022" s="16"/>
      <c r="CV1022" s="16"/>
      <c r="CW1022" s="16"/>
      <c r="CX1022" s="16"/>
      <c r="CY1022" s="16"/>
      <c r="CZ1022" s="16"/>
      <c r="DA1022" s="16"/>
      <c r="DB1022" s="16"/>
      <c r="DC1022" s="16"/>
      <c r="DD1022" s="16"/>
      <c r="DE1022" s="16"/>
      <c r="DF1022" s="16"/>
      <c r="DG1022" s="16"/>
      <c r="DH1022" s="16"/>
      <c r="DI1022" s="16"/>
      <c r="DJ1022" s="16"/>
      <c r="DK1022" s="16"/>
      <c r="DL1022" s="16"/>
      <c r="DM1022" s="16"/>
      <c r="DN1022" s="16"/>
      <c r="DO1022" s="16"/>
      <c r="DP1022" s="16"/>
      <c r="DQ1022" s="16"/>
      <c r="DR1022" s="16"/>
      <c r="DS1022" s="16"/>
      <c r="DT1022" s="16"/>
      <c r="DU1022" s="16"/>
      <c r="DV1022" s="16"/>
      <c r="DW1022" s="16"/>
      <c r="DX1022" s="16"/>
      <c r="DY1022" s="16"/>
    </row>
    <row r="1023" spans="1:129" s="27" customFormat="1" ht="16.5" x14ac:dyDescent="0.25">
      <c r="A1023" s="51"/>
      <c r="B1023" s="59" t="s">
        <v>2436</v>
      </c>
      <c r="C1023" s="53">
        <v>2018</v>
      </c>
      <c r="D1023" s="60">
        <v>10</v>
      </c>
      <c r="E1023" s="54">
        <v>60</v>
      </c>
      <c r="F1023" s="55">
        <v>5353</v>
      </c>
      <c r="G1023" s="54">
        <v>263.64159999999998</v>
      </c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  <c r="BC1023" s="16"/>
      <c r="BD1023" s="16"/>
      <c r="BE1023" s="16"/>
      <c r="BF1023" s="16"/>
      <c r="BG1023" s="16"/>
      <c r="BH1023" s="16"/>
      <c r="BI1023" s="16"/>
      <c r="BJ1023" s="16"/>
      <c r="BK1023" s="16"/>
      <c r="BL1023" s="16"/>
      <c r="BM1023" s="16"/>
      <c r="BN1023" s="16"/>
      <c r="BO1023" s="16"/>
      <c r="BP1023" s="16"/>
      <c r="BQ1023" s="16"/>
      <c r="BR1023" s="16"/>
      <c r="BS1023" s="16"/>
      <c r="BT1023" s="16"/>
      <c r="BU1023" s="16"/>
      <c r="BV1023" s="16"/>
      <c r="BW1023" s="16"/>
      <c r="BX1023" s="16"/>
      <c r="BY1023" s="16"/>
      <c r="BZ1023" s="16"/>
      <c r="CA1023" s="16"/>
      <c r="CB1023" s="16"/>
      <c r="CC1023" s="16"/>
      <c r="CD1023" s="16"/>
      <c r="CE1023" s="16"/>
      <c r="CF1023" s="16"/>
      <c r="CG1023" s="16"/>
      <c r="CH1023" s="16"/>
      <c r="CI1023" s="16"/>
      <c r="CJ1023" s="16"/>
      <c r="CK1023" s="16"/>
      <c r="CL1023" s="16"/>
      <c r="CM1023" s="16"/>
      <c r="CN1023" s="16"/>
      <c r="CO1023" s="16"/>
      <c r="CP1023" s="16"/>
      <c r="CQ1023" s="16"/>
      <c r="CR1023" s="16"/>
      <c r="CS1023" s="16"/>
      <c r="CT1023" s="16"/>
      <c r="CU1023" s="16"/>
      <c r="CV1023" s="16"/>
      <c r="CW1023" s="16"/>
      <c r="CX1023" s="16"/>
      <c r="CY1023" s="16"/>
      <c r="CZ1023" s="16"/>
      <c r="DA1023" s="16"/>
      <c r="DB1023" s="16"/>
      <c r="DC1023" s="16"/>
      <c r="DD1023" s="16"/>
      <c r="DE1023" s="16"/>
      <c r="DF1023" s="16"/>
      <c r="DG1023" s="16"/>
      <c r="DH1023" s="16"/>
      <c r="DI1023" s="16"/>
      <c r="DJ1023" s="16"/>
      <c r="DK1023" s="16"/>
      <c r="DL1023" s="16"/>
      <c r="DM1023" s="16"/>
      <c r="DN1023" s="16"/>
      <c r="DO1023" s="16"/>
      <c r="DP1023" s="16"/>
      <c r="DQ1023" s="16"/>
      <c r="DR1023" s="16"/>
      <c r="DS1023" s="16"/>
      <c r="DT1023" s="16"/>
      <c r="DU1023" s="16"/>
      <c r="DV1023" s="16"/>
      <c r="DW1023" s="16"/>
      <c r="DX1023" s="16"/>
      <c r="DY1023" s="16"/>
    </row>
    <row r="1024" spans="1:129" s="27" customFormat="1" ht="16.5" x14ac:dyDescent="0.25">
      <c r="A1024" s="51"/>
      <c r="B1024" s="59" t="s">
        <v>2437</v>
      </c>
      <c r="C1024" s="53">
        <v>2018</v>
      </c>
      <c r="D1024" s="60">
        <v>0.4</v>
      </c>
      <c r="E1024" s="54">
        <v>30</v>
      </c>
      <c r="F1024" s="55">
        <v>158</v>
      </c>
      <c r="G1024" s="54">
        <v>77.051320000000004</v>
      </c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  <c r="BC1024" s="16"/>
      <c r="BD1024" s="16"/>
      <c r="BE1024" s="16"/>
      <c r="BF1024" s="16"/>
      <c r="BG1024" s="16"/>
      <c r="BH1024" s="16"/>
      <c r="BI1024" s="16"/>
      <c r="BJ1024" s="16"/>
      <c r="BK1024" s="16"/>
      <c r="BL1024" s="16"/>
      <c r="BM1024" s="16"/>
      <c r="BN1024" s="16"/>
      <c r="BO1024" s="16"/>
      <c r="BP1024" s="16"/>
      <c r="BQ1024" s="16"/>
      <c r="BR1024" s="16"/>
      <c r="BS1024" s="16"/>
      <c r="BT1024" s="16"/>
      <c r="BU1024" s="16"/>
      <c r="BV1024" s="16"/>
      <c r="BW1024" s="16"/>
      <c r="BX1024" s="16"/>
      <c r="BY1024" s="16"/>
      <c r="BZ1024" s="16"/>
      <c r="CA1024" s="16"/>
      <c r="CB1024" s="16"/>
      <c r="CC1024" s="16"/>
      <c r="CD1024" s="16"/>
      <c r="CE1024" s="16"/>
      <c r="CF1024" s="16"/>
      <c r="CG1024" s="16"/>
      <c r="CH1024" s="16"/>
      <c r="CI1024" s="16"/>
      <c r="CJ1024" s="16"/>
      <c r="CK1024" s="16"/>
      <c r="CL1024" s="16"/>
      <c r="CM1024" s="16"/>
      <c r="CN1024" s="16"/>
      <c r="CO1024" s="16"/>
      <c r="CP1024" s="16"/>
      <c r="CQ1024" s="16"/>
      <c r="CR1024" s="16"/>
      <c r="CS1024" s="16"/>
      <c r="CT1024" s="16"/>
      <c r="CU1024" s="16"/>
      <c r="CV1024" s="16"/>
      <c r="CW1024" s="16"/>
      <c r="CX1024" s="16"/>
      <c r="CY1024" s="16"/>
      <c r="CZ1024" s="16"/>
      <c r="DA1024" s="16"/>
      <c r="DB1024" s="16"/>
      <c r="DC1024" s="16"/>
      <c r="DD1024" s="16"/>
      <c r="DE1024" s="16"/>
      <c r="DF1024" s="16"/>
      <c r="DG1024" s="16"/>
      <c r="DH1024" s="16"/>
      <c r="DI1024" s="16"/>
      <c r="DJ1024" s="16"/>
      <c r="DK1024" s="16"/>
      <c r="DL1024" s="16"/>
      <c r="DM1024" s="16"/>
      <c r="DN1024" s="16"/>
      <c r="DO1024" s="16"/>
      <c r="DP1024" s="16"/>
      <c r="DQ1024" s="16"/>
      <c r="DR1024" s="16"/>
      <c r="DS1024" s="16"/>
      <c r="DT1024" s="16"/>
      <c r="DU1024" s="16"/>
      <c r="DV1024" s="16"/>
      <c r="DW1024" s="16"/>
      <c r="DX1024" s="16"/>
      <c r="DY1024" s="16"/>
    </row>
    <row r="1025" spans="1:129" s="27" customFormat="1" ht="16.5" x14ac:dyDescent="0.25">
      <c r="A1025" s="51"/>
      <c r="B1025" s="59" t="s">
        <v>2438</v>
      </c>
      <c r="C1025" s="53">
        <v>2018</v>
      </c>
      <c r="D1025" s="60">
        <v>0.4</v>
      </c>
      <c r="E1025" s="54">
        <v>31</v>
      </c>
      <c r="F1025" s="55">
        <v>158</v>
      </c>
      <c r="G1025" s="54">
        <v>85.556350000000009</v>
      </c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  <c r="BC1025" s="16"/>
      <c r="BD1025" s="16"/>
      <c r="BE1025" s="16"/>
      <c r="BF1025" s="16"/>
      <c r="BG1025" s="16"/>
      <c r="BH1025" s="16"/>
      <c r="BI1025" s="16"/>
      <c r="BJ1025" s="16"/>
      <c r="BK1025" s="16"/>
      <c r="BL1025" s="16"/>
      <c r="BM1025" s="16"/>
      <c r="BN1025" s="16"/>
      <c r="BO1025" s="16"/>
      <c r="BP1025" s="16"/>
      <c r="BQ1025" s="16"/>
      <c r="BR1025" s="16"/>
      <c r="BS1025" s="16"/>
      <c r="BT1025" s="16"/>
      <c r="BU1025" s="16"/>
      <c r="BV1025" s="16"/>
      <c r="BW1025" s="16"/>
      <c r="BX1025" s="16"/>
      <c r="BY1025" s="16"/>
      <c r="BZ1025" s="16"/>
      <c r="CA1025" s="16"/>
      <c r="CB1025" s="16"/>
      <c r="CC1025" s="16"/>
      <c r="CD1025" s="16"/>
      <c r="CE1025" s="16"/>
      <c r="CF1025" s="16"/>
      <c r="CG1025" s="16"/>
      <c r="CH1025" s="16"/>
      <c r="CI1025" s="16"/>
      <c r="CJ1025" s="16"/>
      <c r="CK1025" s="16"/>
      <c r="CL1025" s="16"/>
      <c r="CM1025" s="16"/>
      <c r="CN1025" s="16"/>
      <c r="CO1025" s="16"/>
      <c r="CP1025" s="16"/>
      <c r="CQ1025" s="16"/>
      <c r="CR1025" s="16"/>
      <c r="CS1025" s="16"/>
      <c r="CT1025" s="16"/>
      <c r="CU1025" s="16"/>
      <c r="CV1025" s="16"/>
      <c r="CW1025" s="16"/>
      <c r="CX1025" s="16"/>
      <c r="CY1025" s="16"/>
      <c r="CZ1025" s="16"/>
      <c r="DA1025" s="16"/>
      <c r="DB1025" s="16"/>
      <c r="DC1025" s="16"/>
      <c r="DD1025" s="16"/>
      <c r="DE1025" s="16"/>
      <c r="DF1025" s="16"/>
      <c r="DG1025" s="16"/>
      <c r="DH1025" s="16"/>
      <c r="DI1025" s="16"/>
      <c r="DJ1025" s="16"/>
      <c r="DK1025" s="16"/>
      <c r="DL1025" s="16"/>
      <c r="DM1025" s="16"/>
      <c r="DN1025" s="16"/>
      <c r="DO1025" s="16"/>
      <c r="DP1025" s="16"/>
      <c r="DQ1025" s="16"/>
      <c r="DR1025" s="16"/>
      <c r="DS1025" s="16"/>
      <c r="DT1025" s="16"/>
      <c r="DU1025" s="16"/>
      <c r="DV1025" s="16"/>
      <c r="DW1025" s="16"/>
      <c r="DX1025" s="16"/>
      <c r="DY1025" s="16"/>
    </row>
    <row r="1026" spans="1:129" s="27" customFormat="1" ht="16.5" x14ac:dyDescent="0.25">
      <c r="A1026" s="51"/>
      <c r="B1026" s="59" t="s">
        <v>2439</v>
      </c>
      <c r="C1026" s="53">
        <v>2018</v>
      </c>
      <c r="D1026" s="60">
        <v>0.4</v>
      </c>
      <c r="E1026" s="54">
        <v>49</v>
      </c>
      <c r="F1026" s="55">
        <v>158</v>
      </c>
      <c r="G1026" s="54">
        <v>104.22432000000001</v>
      </c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  <c r="BC1026" s="16"/>
      <c r="BD1026" s="16"/>
      <c r="BE1026" s="16"/>
      <c r="BF1026" s="16"/>
      <c r="BG1026" s="16"/>
      <c r="BH1026" s="16"/>
      <c r="BI1026" s="16"/>
      <c r="BJ1026" s="16"/>
      <c r="BK1026" s="16"/>
      <c r="BL1026" s="16"/>
      <c r="BM1026" s="16"/>
      <c r="BN1026" s="16"/>
      <c r="BO1026" s="16"/>
      <c r="BP1026" s="16"/>
      <c r="BQ1026" s="16"/>
      <c r="BR1026" s="16"/>
      <c r="BS1026" s="16"/>
      <c r="BT1026" s="16"/>
      <c r="BU1026" s="16"/>
      <c r="BV1026" s="16"/>
      <c r="BW1026" s="16"/>
      <c r="BX1026" s="16"/>
      <c r="BY1026" s="16"/>
      <c r="BZ1026" s="16"/>
      <c r="CA1026" s="16"/>
      <c r="CB1026" s="16"/>
      <c r="CC1026" s="16"/>
      <c r="CD1026" s="16"/>
      <c r="CE1026" s="16"/>
      <c r="CF1026" s="16"/>
      <c r="CG1026" s="16"/>
      <c r="CH1026" s="16"/>
      <c r="CI1026" s="16"/>
      <c r="CJ1026" s="16"/>
      <c r="CK1026" s="16"/>
      <c r="CL1026" s="16"/>
      <c r="CM1026" s="16"/>
      <c r="CN1026" s="16"/>
      <c r="CO1026" s="16"/>
      <c r="CP1026" s="16"/>
      <c r="CQ1026" s="16"/>
      <c r="CR1026" s="16"/>
      <c r="CS1026" s="16"/>
      <c r="CT1026" s="16"/>
      <c r="CU1026" s="16"/>
      <c r="CV1026" s="16"/>
      <c r="CW1026" s="16"/>
      <c r="CX1026" s="16"/>
      <c r="CY1026" s="16"/>
      <c r="CZ1026" s="16"/>
      <c r="DA1026" s="16"/>
      <c r="DB1026" s="16"/>
      <c r="DC1026" s="16"/>
      <c r="DD1026" s="16"/>
      <c r="DE1026" s="16"/>
      <c r="DF1026" s="16"/>
      <c r="DG1026" s="16"/>
      <c r="DH1026" s="16"/>
      <c r="DI1026" s="16"/>
      <c r="DJ1026" s="16"/>
      <c r="DK1026" s="16"/>
      <c r="DL1026" s="16"/>
      <c r="DM1026" s="16"/>
      <c r="DN1026" s="16"/>
      <c r="DO1026" s="16"/>
      <c r="DP1026" s="16"/>
      <c r="DQ1026" s="16"/>
      <c r="DR1026" s="16"/>
      <c r="DS1026" s="16"/>
      <c r="DT1026" s="16"/>
      <c r="DU1026" s="16"/>
      <c r="DV1026" s="16"/>
      <c r="DW1026" s="16"/>
      <c r="DX1026" s="16"/>
      <c r="DY1026" s="16"/>
    </row>
    <row r="1027" spans="1:129" s="27" customFormat="1" ht="16.5" x14ac:dyDescent="0.25">
      <c r="A1027" s="51"/>
      <c r="B1027" s="59" t="s">
        <v>2440</v>
      </c>
      <c r="C1027" s="53">
        <v>2018</v>
      </c>
      <c r="D1027" s="60">
        <v>0.4</v>
      </c>
      <c r="E1027" s="54">
        <v>42</v>
      </c>
      <c r="F1027" s="55">
        <v>158</v>
      </c>
      <c r="G1027" s="54">
        <v>121.29313</v>
      </c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6"/>
      <c r="AZ1027" s="16"/>
      <c r="BA1027" s="16"/>
      <c r="BB1027" s="16"/>
      <c r="BC1027" s="16"/>
      <c r="BD1027" s="16"/>
      <c r="BE1027" s="16"/>
      <c r="BF1027" s="16"/>
      <c r="BG1027" s="16"/>
      <c r="BH1027" s="16"/>
      <c r="BI1027" s="16"/>
      <c r="BJ1027" s="16"/>
      <c r="BK1027" s="16"/>
      <c r="BL1027" s="16"/>
      <c r="BM1027" s="16"/>
      <c r="BN1027" s="16"/>
      <c r="BO1027" s="16"/>
      <c r="BP1027" s="16"/>
      <c r="BQ1027" s="16"/>
      <c r="BR1027" s="16"/>
      <c r="BS1027" s="16"/>
      <c r="BT1027" s="16"/>
      <c r="BU1027" s="16"/>
      <c r="BV1027" s="16"/>
      <c r="BW1027" s="16"/>
      <c r="BX1027" s="16"/>
      <c r="BY1027" s="16"/>
      <c r="BZ1027" s="16"/>
      <c r="CA1027" s="16"/>
      <c r="CB1027" s="16"/>
      <c r="CC1027" s="16"/>
      <c r="CD1027" s="16"/>
      <c r="CE1027" s="16"/>
      <c r="CF1027" s="16"/>
      <c r="CG1027" s="16"/>
      <c r="CH1027" s="16"/>
      <c r="CI1027" s="16"/>
      <c r="CJ1027" s="16"/>
      <c r="CK1027" s="16"/>
      <c r="CL1027" s="16"/>
      <c r="CM1027" s="16"/>
      <c r="CN1027" s="16"/>
      <c r="CO1027" s="16"/>
      <c r="CP1027" s="16"/>
      <c r="CQ1027" s="16"/>
      <c r="CR1027" s="16"/>
      <c r="CS1027" s="16"/>
      <c r="CT1027" s="16"/>
      <c r="CU1027" s="16"/>
      <c r="CV1027" s="16"/>
      <c r="CW1027" s="16"/>
      <c r="CX1027" s="16"/>
      <c r="CY1027" s="16"/>
      <c r="CZ1027" s="16"/>
      <c r="DA1027" s="16"/>
      <c r="DB1027" s="16"/>
      <c r="DC1027" s="16"/>
      <c r="DD1027" s="16"/>
      <c r="DE1027" s="16"/>
      <c r="DF1027" s="16"/>
      <c r="DG1027" s="16"/>
      <c r="DH1027" s="16"/>
      <c r="DI1027" s="16"/>
      <c r="DJ1027" s="16"/>
      <c r="DK1027" s="16"/>
      <c r="DL1027" s="16"/>
      <c r="DM1027" s="16"/>
      <c r="DN1027" s="16"/>
      <c r="DO1027" s="16"/>
      <c r="DP1027" s="16"/>
      <c r="DQ1027" s="16"/>
      <c r="DR1027" s="16"/>
      <c r="DS1027" s="16"/>
      <c r="DT1027" s="16"/>
      <c r="DU1027" s="16"/>
      <c r="DV1027" s="16"/>
      <c r="DW1027" s="16"/>
      <c r="DX1027" s="16"/>
      <c r="DY1027" s="16"/>
    </row>
    <row r="1028" spans="1:129" s="27" customFormat="1" ht="16.5" x14ac:dyDescent="0.25">
      <c r="A1028" s="51"/>
      <c r="B1028" s="59" t="s">
        <v>2441</v>
      </c>
      <c r="C1028" s="53">
        <v>2018</v>
      </c>
      <c r="D1028" s="60">
        <v>0.4</v>
      </c>
      <c r="E1028" s="54">
        <v>48</v>
      </c>
      <c r="F1028" s="55">
        <v>158</v>
      </c>
      <c r="G1028" s="54">
        <v>118.76182</v>
      </c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  <c r="BB1028" s="16"/>
      <c r="BC1028" s="16"/>
      <c r="BD1028" s="16"/>
      <c r="BE1028" s="16"/>
      <c r="BF1028" s="16"/>
      <c r="BG1028" s="16"/>
      <c r="BH1028" s="16"/>
      <c r="BI1028" s="16"/>
      <c r="BJ1028" s="16"/>
      <c r="BK1028" s="16"/>
      <c r="BL1028" s="16"/>
      <c r="BM1028" s="16"/>
      <c r="BN1028" s="16"/>
      <c r="BO1028" s="16"/>
      <c r="BP1028" s="16"/>
      <c r="BQ1028" s="16"/>
      <c r="BR1028" s="16"/>
      <c r="BS1028" s="16"/>
      <c r="BT1028" s="16"/>
      <c r="BU1028" s="16"/>
      <c r="BV1028" s="16"/>
      <c r="BW1028" s="16"/>
      <c r="BX1028" s="16"/>
      <c r="BY1028" s="16"/>
      <c r="BZ1028" s="16"/>
      <c r="CA1028" s="16"/>
      <c r="CB1028" s="16"/>
      <c r="CC1028" s="16"/>
      <c r="CD1028" s="16"/>
      <c r="CE1028" s="16"/>
      <c r="CF1028" s="16"/>
      <c r="CG1028" s="16"/>
      <c r="CH1028" s="16"/>
      <c r="CI1028" s="16"/>
      <c r="CJ1028" s="16"/>
      <c r="CK1028" s="16"/>
      <c r="CL1028" s="16"/>
      <c r="CM1028" s="16"/>
      <c r="CN1028" s="16"/>
      <c r="CO1028" s="16"/>
      <c r="CP1028" s="16"/>
      <c r="CQ1028" s="16"/>
      <c r="CR1028" s="16"/>
      <c r="CS1028" s="16"/>
      <c r="CT1028" s="16"/>
      <c r="CU1028" s="16"/>
      <c r="CV1028" s="16"/>
      <c r="CW1028" s="16"/>
      <c r="CX1028" s="16"/>
      <c r="CY1028" s="16"/>
      <c r="CZ1028" s="16"/>
      <c r="DA1028" s="16"/>
      <c r="DB1028" s="16"/>
      <c r="DC1028" s="16"/>
      <c r="DD1028" s="16"/>
      <c r="DE1028" s="16"/>
      <c r="DF1028" s="16"/>
      <c r="DG1028" s="16"/>
      <c r="DH1028" s="16"/>
      <c r="DI1028" s="16"/>
      <c r="DJ1028" s="16"/>
      <c r="DK1028" s="16"/>
      <c r="DL1028" s="16"/>
      <c r="DM1028" s="16"/>
      <c r="DN1028" s="16"/>
      <c r="DO1028" s="16"/>
      <c r="DP1028" s="16"/>
      <c r="DQ1028" s="16"/>
      <c r="DR1028" s="16"/>
      <c r="DS1028" s="16"/>
      <c r="DT1028" s="16"/>
      <c r="DU1028" s="16"/>
      <c r="DV1028" s="16"/>
      <c r="DW1028" s="16"/>
      <c r="DX1028" s="16"/>
      <c r="DY1028" s="16"/>
    </row>
    <row r="1029" spans="1:129" s="27" customFormat="1" ht="16.5" x14ac:dyDescent="0.25">
      <c r="A1029" s="51"/>
      <c r="B1029" s="59" t="s">
        <v>2442</v>
      </c>
      <c r="C1029" s="53">
        <v>2018</v>
      </c>
      <c r="D1029" s="60">
        <v>0.4</v>
      </c>
      <c r="E1029" s="54">
        <v>2899</v>
      </c>
      <c r="F1029" s="55">
        <v>158</v>
      </c>
      <c r="G1029" s="54">
        <v>4561.2287200000001</v>
      </c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  <c r="BC1029" s="16"/>
      <c r="BD1029" s="16"/>
      <c r="BE1029" s="16"/>
      <c r="BF1029" s="16"/>
      <c r="BG1029" s="16"/>
      <c r="BH1029" s="16"/>
      <c r="BI1029" s="16"/>
      <c r="BJ1029" s="16"/>
      <c r="BK1029" s="16"/>
      <c r="BL1029" s="16"/>
      <c r="BM1029" s="16"/>
      <c r="BN1029" s="16"/>
      <c r="BO1029" s="16"/>
      <c r="BP1029" s="16"/>
      <c r="BQ1029" s="16"/>
      <c r="BR1029" s="16"/>
      <c r="BS1029" s="16"/>
      <c r="BT1029" s="16"/>
      <c r="BU1029" s="16"/>
      <c r="BV1029" s="16"/>
      <c r="BW1029" s="16"/>
      <c r="BX1029" s="16"/>
      <c r="BY1029" s="16"/>
      <c r="BZ1029" s="16"/>
      <c r="CA1029" s="16"/>
      <c r="CB1029" s="16"/>
      <c r="CC1029" s="16"/>
      <c r="CD1029" s="16"/>
      <c r="CE1029" s="16"/>
      <c r="CF1029" s="16"/>
      <c r="CG1029" s="16"/>
      <c r="CH1029" s="16"/>
      <c r="CI1029" s="16"/>
      <c r="CJ1029" s="16"/>
      <c r="CK1029" s="16"/>
      <c r="CL1029" s="16"/>
      <c r="CM1029" s="16"/>
      <c r="CN1029" s="16"/>
      <c r="CO1029" s="16"/>
      <c r="CP1029" s="16"/>
      <c r="CQ1029" s="16"/>
      <c r="CR1029" s="16"/>
      <c r="CS1029" s="16"/>
      <c r="CT1029" s="16"/>
      <c r="CU1029" s="16"/>
      <c r="CV1029" s="16"/>
      <c r="CW1029" s="16"/>
      <c r="CX1029" s="16"/>
      <c r="CY1029" s="16"/>
      <c r="CZ1029" s="16"/>
      <c r="DA1029" s="16"/>
      <c r="DB1029" s="16"/>
      <c r="DC1029" s="16"/>
      <c r="DD1029" s="16"/>
      <c r="DE1029" s="16"/>
      <c r="DF1029" s="16"/>
      <c r="DG1029" s="16"/>
      <c r="DH1029" s="16"/>
      <c r="DI1029" s="16"/>
      <c r="DJ1029" s="16"/>
      <c r="DK1029" s="16"/>
      <c r="DL1029" s="16"/>
      <c r="DM1029" s="16"/>
      <c r="DN1029" s="16"/>
      <c r="DO1029" s="16"/>
      <c r="DP1029" s="16"/>
      <c r="DQ1029" s="16"/>
      <c r="DR1029" s="16"/>
      <c r="DS1029" s="16"/>
      <c r="DT1029" s="16"/>
      <c r="DU1029" s="16"/>
      <c r="DV1029" s="16"/>
      <c r="DW1029" s="16"/>
      <c r="DX1029" s="16"/>
      <c r="DY1029" s="16"/>
    </row>
    <row r="1030" spans="1:129" s="27" customFormat="1" ht="16.5" x14ac:dyDescent="0.25">
      <c r="A1030" s="51"/>
      <c r="B1030" s="59" t="s">
        <v>2443</v>
      </c>
      <c r="C1030" s="53">
        <v>2018</v>
      </c>
      <c r="D1030" s="60">
        <v>10</v>
      </c>
      <c r="E1030" s="54">
        <v>315</v>
      </c>
      <c r="F1030" s="55">
        <v>5353</v>
      </c>
      <c r="G1030" s="54">
        <v>403.68349000000001</v>
      </c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  <c r="BC1030" s="16"/>
      <c r="BD1030" s="16"/>
      <c r="BE1030" s="16"/>
      <c r="BF1030" s="16"/>
      <c r="BG1030" s="16"/>
      <c r="BH1030" s="16"/>
      <c r="BI1030" s="16"/>
      <c r="BJ1030" s="16"/>
      <c r="BK1030" s="16"/>
      <c r="BL1030" s="16"/>
      <c r="BM1030" s="16"/>
      <c r="BN1030" s="16"/>
      <c r="BO1030" s="16"/>
      <c r="BP1030" s="16"/>
      <c r="BQ1030" s="16"/>
      <c r="BR1030" s="16"/>
      <c r="BS1030" s="16"/>
      <c r="BT1030" s="16"/>
      <c r="BU1030" s="16"/>
      <c r="BV1030" s="16"/>
      <c r="BW1030" s="16"/>
      <c r="BX1030" s="16"/>
      <c r="BY1030" s="16"/>
      <c r="BZ1030" s="16"/>
      <c r="CA1030" s="16"/>
      <c r="CB1030" s="16"/>
      <c r="CC1030" s="16"/>
      <c r="CD1030" s="16"/>
      <c r="CE1030" s="16"/>
      <c r="CF1030" s="16"/>
      <c r="CG1030" s="16"/>
      <c r="CH1030" s="16"/>
      <c r="CI1030" s="16"/>
      <c r="CJ1030" s="16"/>
      <c r="CK1030" s="16"/>
      <c r="CL1030" s="16"/>
      <c r="CM1030" s="16"/>
      <c r="CN1030" s="16"/>
      <c r="CO1030" s="16"/>
      <c r="CP1030" s="16"/>
      <c r="CQ1030" s="16"/>
      <c r="CR1030" s="16"/>
      <c r="CS1030" s="16"/>
      <c r="CT1030" s="16"/>
      <c r="CU1030" s="16"/>
      <c r="CV1030" s="16"/>
      <c r="CW1030" s="16"/>
      <c r="CX1030" s="16"/>
      <c r="CY1030" s="16"/>
      <c r="CZ1030" s="16"/>
      <c r="DA1030" s="16"/>
      <c r="DB1030" s="16"/>
      <c r="DC1030" s="16"/>
      <c r="DD1030" s="16"/>
      <c r="DE1030" s="16"/>
      <c r="DF1030" s="16"/>
      <c r="DG1030" s="16"/>
      <c r="DH1030" s="16"/>
      <c r="DI1030" s="16"/>
      <c r="DJ1030" s="16"/>
      <c r="DK1030" s="16"/>
      <c r="DL1030" s="16"/>
      <c r="DM1030" s="16"/>
      <c r="DN1030" s="16"/>
      <c r="DO1030" s="16"/>
      <c r="DP1030" s="16"/>
      <c r="DQ1030" s="16"/>
      <c r="DR1030" s="16"/>
      <c r="DS1030" s="16"/>
      <c r="DT1030" s="16"/>
      <c r="DU1030" s="16"/>
      <c r="DV1030" s="16"/>
      <c r="DW1030" s="16"/>
      <c r="DX1030" s="16"/>
      <c r="DY1030" s="16"/>
    </row>
    <row r="1031" spans="1:129" s="27" customFormat="1" ht="16.5" x14ac:dyDescent="0.25">
      <c r="A1031" s="51"/>
      <c r="B1031" s="59" t="s">
        <v>2444</v>
      </c>
      <c r="C1031" s="53">
        <v>2018</v>
      </c>
      <c r="D1031" s="60">
        <v>0.4</v>
      </c>
      <c r="E1031" s="54">
        <v>119</v>
      </c>
      <c r="F1031" s="55">
        <v>158</v>
      </c>
      <c r="G1031" s="54">
        <v>79.56653</v>
      </c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  <c r="BC1031" s="16"/>
      <c r="BD1031" s="16"/>
      <c r="BE1031" s="16"/>
      <c r="BF1031" s="16"/>
      <c r="BG1031" s="16"/>
      <c r="BH1031" s="16"/>
      <c r="BI1031" s="16"/>
      <c r="BJ1031" s="16"/>
      <c r="BK1031" s="16"/>
      <c r="BL1031" s="16"/>
      <c r="BM1031" s="16"/>
      <c r="BN1031" s="16"/>
      <c r="BO1031" s="16"/>
      <c r="BP1031" s="16"/>
      <c r="BQ1031" s="16"/>
      <c r="BR1031" s="16"/>
      <c r="BS1031" s="16"/>
      <c r="BT1031" s="16"/>
      <c r="BU1031" s="16"/>
      <c r="BV1031" s="16"/>
      <c r="BW1031" s="16"/>
      <c r="BX1031" s="16"/>
      <c r="BY1031" s="16"/>
      <c r="BZ1031" s="16"/>
      <c r="CA1031" s="16"/>
      <c r="CB1031" s="16"/>
      <c r="CC1031" s="16"/>
      <c r="CD1031" s="16"/>
      <c r="CE1031" s="16"/>
      <c r="CF1031" s="16"/>
      <c r="CG1031" s="16"/>
      <c r="CH1031" s="16"/>
      <c r="CI1031" s="16"/>
      <c r="CJ1031" s="16"/>
      <c r="CK1031" s="16"/>
      <c r="CL1031" s="16"/>
      <c r="CM1031" s="16"/>
      <c r="CN1031" s="16"/>
      <c r="CO1031" s="16"/>
      <c r="CP1031" s="16"/>
      <c r="CQ1031" s="16"/>
      <c r="CR1031" s="16"/>
      <c r="CS1031" s="16"/>
      <c r="CT1031" s="16"/>
      <c r="CU1031" s="16"/>
      <c r="CV1031" s="16"/>
      <c r="CW1031" s="16"/>
      <c r="CX1031" s="16"/>
      <c r="CY1031" s="16"/>
      <c r="CZ1031" s="16"/>
      <c r="DA1031" s="16"/>
      <c r="DB1031" s="16"/>
      <c r="DC1031" s="16"/>
      <c r="DD1031" s="16"/>
      <c r="DE1031" s="16"/>
      <c r="DF1031" s="16"/>
      <c r="DG1031" s="16"/>
      <c r="DH1031" s="16"/>
      <c r="DI1031" s="16"/>
      <c r="DJ1031" s="16"/>
      <c r="DK1031" s="16"/>
      <c r="DL1031" s="16"/>
      <c r="DM1031" s="16"/>
      <c r="DN1031" s="16"/>
      <c r="DO1031" s="16"/>
      <c r="DP1031" s="16"/>
      <c r="DQ1031" s="16"/>
      <c r="DR1031" s="16"/>
      <c r="DS1031" s="16"/>
      <c r="DT1031" s="16"/>
      <c r="DU1031" s="16"/>
      <c r="DV1031" s="16"/>
      <c r="DW1031" s="16"/>
      <c r="DX1031" s="16"/>
      <c r="DY1031" s="16"/>
    </row>
    <row r="1032" spans="1:129" s="27" customFormat="1" ht="16.5" x14ac:dyDescent="0.25">
      <c r="A1032" s="51"/>
      <c r="B1032" s="59" t="s">
        <v>2445</v>
      </c>
      <c r="C1032" s="53">
        <v>2018</v>
      </c>
      <c r="D1032" s="60">
        <v>0.4</v>
      </c>
      <c r="E1032" s="54">
        <v>39</v>
      </c>
      <c r="F1032" s="55">
        <v>158</v>
      </c>
      <c r="G1032" s="54">
        <v>54.267880000000005</v>
      </c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  <c r="BB1032" s="16"/>
      <c r="BC1032" s="16"/>
      <c r="BD1032" s="16"/>
      <c r="BE1032" s="16"/>
      <c r="BF1032" s="16"/>
      <c r="BG1032" s="16"/>
      <c r="BH1032" s="16"/>
      <c r="BI1032" s="16"/>
      <c r="BJ1032" s="16"/>
      <c r="BK1032" s="16"/>
      <c r="BL1032" s="16"/>
      <c r="BM1032" s="16"/>
      <c r="BN1032" s="16"/>
      <c r="BO1032" s="16"/>
      <c r="BP1032" s="16"/>
      <c r="BQ1032" s="16"/>
      <c r="BR1032" s="16"/>
      <c r="BS1032" s="16"/>
      <c r="BT1032" s="16"/>
      <c r="BU1032" s="16"/>
      <c r="BV1032" s="16"/>
      <c r="BW1032" s="16"/>
      <c r="BX1032" s="16"/>
      <c r="BY1032" s="16"/>
      <c r="BZ1032" s="16"/>
      <c r="CA1032" s="16"/>
      <c r="CB1032" s="16"/>
      <c r="CC1032" s="16"/>
      <c r="CD1032" s="16"/>
      <c r="CE1032" s="16"/>
      <c r="CF1032" s="16"/>
      <c r="CG1032" s="16"/>
      <c r="CH1032" s="16"/>
      <c r="CI1032" s="16"/>
      <c r="CJ1032" s="16"/>
      <c r="CK1032" s="16"/>
      <c r="CL1032" s="16"/>
      <c r="CM1032" s="16"/>
      <c r="CN1032" s="16"/>
      <c r="CO1032" s="16"/>
      <c r="CP1032" s="16"/>
      <c r="CQ1032" s="16"/>
      <c r="CR1032" s="16"/>
      <c r="CS1032" s="16"/>
      <c r="CT1032" s="16"/>
      <c r="CU1032" s="16"/>
      <c r="CV1032" s="16"/>
      <c r="CW1032" s="16"/>
      <c r="CX1032" s="16"/>
      <c r="CY1032" s="16"/>
      <c r="CZ1032" s="16"/>
      <c r="DA1032" s="16"/>
      <c r="DB1032" s="16"/>
      <c r="DC1032" s="16"/>
      <c r="DD1032" s="16"/>
      <c r="DE1032" s="16"/>
      <c r="DF1032" s="16"/>
      <c r="DG1032" s="16"/>
      <c r="DH1032" s="16"/>
      <c r="DI1032" s="16"/>
      <c r="DJ1032" s="16"/>
      <c r="DK1032" s="16"/>
      <c r="DL1032" s="16"/>
      <c r="DM1032" s="16"/>
      <c r="DN1032" s="16"/>
      <c r="DO1032" s="16"/>
      <c r="DP1032" s="16"/>
      <c r="DQ1032" s="16"/>
      <c r="DR1032" s="16"/>
      <c r="DS1032" s="16"/>
      <c r="DT1032" s="16"/>
      <c r="DU1032" s="16"/>
      <c r="DV1032" s="16"/>
      <c r="DW1032" s="16"/>
      <c r="DX1032" s="16"/>
      <c r="DY1032" s="16"/>
    </row>
    <row r="1033" spans="1:129" s="27" customFormat="1" ht="16.5" x14ac:dyDescent="0.25">
      <c r="A1033" s="51"/>
      <c r="B1033" s="59" t="s">
        <v>2446</v>
      </c>
      <c r="C1033" s="53">
        <v>2018</v>
      </c>
      <c r="D1033" s="60">
        <v>0.4</v>
      </c>
      <c r="E1033" s="54">
        <v>181</v>
      </c>
      <c r="F1033" s="55">
        <v>158</v>
      </c>
      <c r="G1033" s="54">
        <v>272.4759600000001</v>
      </c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  <c r="BC1033" s="16"/>
      <c r="BD1033" s="16"/>
      <c r="BE1033" s="16"/>
      <c r="BF1033" s="16"/>
      <c r="BG1033" s="16"/>
      <c r="BH1033" s="16"/>
      <c r="BI1033" s="16"/>
      <c r="BJ1033" s="16"/>
      <c r="BK1033" s="16"/>
      <c r="BL1033" s="16"/>
      <c r="BM1033" s="16"/>
      <c r="BN1033" s="16"/>
      <c r="BO1033" s="16"/>
      <c r="BP1033" s="16"/>
      <c r="BQ1033" s="16"/>
      <c r="BR1033" s="16"/>
      <c r="BS1033" s="16"/>
      <c r="BT1033" s="16"/>
      <c r="BU1033" s="16"/>
      <c r="BV1033" s="16"/>
      <c r="BW1033" s="16"/>
      <c r="BX1033" s="16"/>
      <c r="BY1033" s="16"/>
      <c r="BZ1033" s="16"/>
      <c r="CA1033" s="16"/>
      <c r="CB1033" s="16"/>
      <c r="CC1033" s="16"/>
      <c r="CD1033" s="16"/>
      <c r="CE1033" s="16"/>
      <c r="CF1033" s="16"/>
      <c r="CG1033" s="16"/>
      <c r="CH1033" s="16"/>
      <c r="CI1033" s="16"/>
      <c r="CJ1033" s="16"/>
      <c r="CK1033" s="16"/>
      <c r="CL1033" s="16"/>
      <c r="CM1033" s="16"/>
      <c r="CN1033" s="16"/>
      <c r="CO1033" s="16"/>
      <c r="CP1033" s="16"/>
      <c r="CQ1033" s="16"/>
      <c r="CR1033" s="16"/>
      <c r="CS1033" s="16"/>
      <c r="CT1033" s="16"/>
      <c r="CU1033" s="16"/>
      <c r="CV1033" s="16"/>
      <c r="CW1033" s="16"/>
      <c r="CX1033" s="16"/>
      <c r="CY1033" s="16"/>
      <c r="CZ1033" s="16"/>
      <c r="DA1033" s="16"/>
      <c r="DB1033" s="16"/>
      <c r="DC1033" s="16"/>
      <c r="DD1033" s="16"/>
      <c r="DE1033" s="16"/>
      <c r="DF1033" s="16"/>
      <c r="DG1033" s="16"/>
      <c r="DH1033" s="16"/>
      <c r="DI1033" s="16"/>
      <c r="DJ1033" s="16"/>
      <c r="DK1033" s="16"/>
      <c r="DL1033" s="16"/>
      <c r="DM1033" s="16"/>
      <c r="DN1033" s="16"/>
      <c r="DO1033" s="16"/>
      <c r="DP1033" s="16"/>
      <c r="DQ1033" s="16"/>
      <c r="DR1033" s="16"/>
      <c r="DS1033" s="16"/>
      <c r="DT1033" s="16"/>
      <c r="DU1033" s="16"/>
      <c r="DV1033" s="16"/>
      <c r="DW1033" s="16"/>
      <c r="DX1033" s="16"/>
      <c r="DY1033" s="16"/>
    </row>
    <row r="1034" spans="1:129" s="27" customFormat="1" ht="16.5" x14ac:dyDescent="0.25">
      <c r="A1034" s="51"/>
      <c r="B1034" s="59" t="s">
        <v>2447</v>
      </c>
      <c r="C1034" s="53">
        <v>2018</v>
      </c>
      <c r="D1034" s="60">
        <v>0.4</v>
      </c>
      <c r="E1034" s="54">
        <v>20</v>
      </c>
      <c r="F1034" s="55">
        <v>158</v>
      </c>
      <c r="G1034" s="54">
        <v>20.583909999999999</v>
      </c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  <c r="BC1034" s="16"/>
      <c r="BD1034" s="16"/>
      <c r="BE1034" s="16"/>
      <c r="BF1034" s="16"/>
      <c r="BG1034" s="16"/>
      <c r="BH1034" s="16"/>
      <c r="BI1034" s="16"/>
      <c r="BJ1034" s="16"/>
      <c r="BK1034" s="16"/>
      <c r="BL1034" s="16"/>
      <c r="BM1034" s="16"/>
      <c r="BN1034" s="16"/>
      <c r="BO1034" s="16"/>
      <c r="BP1034" s="16"/>
      <c r="BQ1034" s="16"/>
      <c r="BR1034" s="16"/>
      <c r="BS1034" s="16"/>
      <c r="BT1034" s="16"/>
      <c r="BU1034" s="16"/>
      <c r="BV1034" s="16"/>
      <c r="BW1034" s="16"/>
      <c r="BX1034" s="16"/>
      <c r="BY1034" s="16"/>
      <c r="BZ1034" s="16"/>
      <c r="CA1034" s="16"/>
      <c r="CB1034" s="16"/>
      <c r="CC1034" s="16"/>
      <c r="CD1034" s="16"/>
      <c r="CE1034" s="16"/>
      <c r="CF1034" s="16"/>
      <c r="CG1034" s="16"/>
      <c r="CH1034" s="16"/>
      <c r="CI1034" s="16"/>
      <c r="CJ1034" s="16"/>
      <c r="CK1034" s="16"/>
      <c r="CL1034" s="16"/>
      <c r="CM1034" s="16"/>
      <c r="CN1034" s="16"/>
      <c r="CO1034" s="16"/>
      <c r="CP1034" s="16"/>
      <c r="CQ1034" s="16"/>
      <c r="CR1034" s="16"/>
      <c r="CS1034" s="16"/>
      <c r="CT1034" s="16"/>
      <c r="CU1034" s="16"/>
      <c r="CV1034" s="16"/>
      <c r="CW1034" s="16"/>
      <c r="CX1034" s="16"/>
      <c r="CY1034" s="16"/>
      <c r="CZ1034" s="16"/>
      <c r="DA1034" s="16"/>
      <c r="DB1034" s="16"/>
      <c r="DC1034" s="16"/>
      <c r="DD1034" s="16"/>
      <c r="DE1034" s="16"/>
      <c r="DF1034" s="16"/>
      <c r="DG1034" s="16"/>
      <c r="DH1034" s="16"/>
      <c r="DI1034" s="16"/>
      <c r="DJ1034" s="16"/>
      <c r="DK1034" s="16"/>
      <c r="DL1034" s="16"/>
      <c r="DM1034" s="16"/>
      <c r="DN1034" s="16"/>
      <c r="DO1034" s="16"/>
      <c r="DP1034" s="16"/>
      <c r="DQ1034" s="16"/>
      <c r="DR1034" s="16"/>
      <c r="DS1034" s="16"/>
      <c r="DT1034" s="16"/>
      <c r="DU1034" s="16"/>
      <c r="DV1034" s="16"/>
      <c r="DW1034" s="16"/>
      <c r="DX1034" s="16"/>
      <c r="DY1034" s="16"/>
    </row>
    <row r="1035" spans="1:129" s="27" customFormat="1" ht="16.5" x14ac:dyDescent="0.25">
      <c r="A1035" s="51"/>
      <c r="B1035" s="59" t="s">
        <v>2448</v>
      </c>
      <c r="C1035" s="53">
        <v>2018</v>
      </c>
      <c r="D1035" s="60">
        <v>0.4</v>
      </c>
      <c r="E1035" s="54">
        <v>1098</v>
      </c>
      <c r="F1035" s="55">
        <v>158</v>
      </c>
      <c r="G1035" s="54">
        <v>1506.4018299999998</v>
      </c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  <c r="BC1035" s="16"/>
      <c r="BD1035" s="16"/>
      <c r="BE1035" s="16"/>
      <c r="BF1035" s="16"/>
      <c r="BG1035" s="16"/>
      <c r="BH1035" s="16"/>
      <c r="BI1035" s="16"/>
      <c r="BJ1035" s="16"/>
      <c r="BK1035" s="16"/>
      <c r="BL1035" s="16"/>
      <c r="BM1035" s="16"/>
      <c r="BN1035" s="16"/>
      <c r="BO1035" s="16"/>
      <c r="BP1035" s="16"/>
      <c r="BQ1035" s="16"/>
      <c r="BR1035" s="16"/>
      <c r="BS1035" s="16"/>
      <c r="BT1035" s="16"/>
      <c r="BU1035" s="16"/>
      <c r="BV1035" s="16"/>
      <c r="BW1035" s="16"/>
      <c r="BX1035" s="16"/>
      <c r="BY1035" s="16"/>
      <c r="BZ1035" s="16"/>
      <c r="CA1035" s="16"/>
      <c r="CB1035" s="16"/>
      <c r="CC1035" s="16"/>
      <c r="CD1035" s="16"/>
      <c r="CE1035" s="16"/>
      <c r="CF1035" s="16"/>
      <c r="CG1035" s="16"/>
      <c r="CH1035" s="16"/>
      <c r="CI1035" s="16"/>
      <c r="CJ1035" s="16"/>
      <c r="CK1035" s="16"/>
      <c r="CL1035" s="16"/>
      <c r="CM1035" s="16"/>
      <c r="CN1035" s="16"/>
      <c r="CO1035" s="16"/>
      <c r="CP1035" s="16"/>
      <c r="CQ1035" s="16"/>
      <c r="CR1035" s="16"/>
      <c r="CS1035" s="16"/>
      <c r="CT1035" s="16"/>
      <c r="CU1035" s="16"/>
      <c r="CV1035" s="16"/>
      <c r="CW1035" s="16"/>
      <c r="CX1035" s="16"/>
      <c r="CY1035" s="16"/>
      <c r="CZ1035" s="16"/>
      <c r="DA1035" s="16"/>
      <c r="DB1035" s="16"/>
      <c r="DC1035" s="16"/>
      <c r="DD1035" s="16"/>
      <c r="DE1035" s="16"/>
      <c r="DF1035" s="16"/>
      <c r="DG1035" s="16"/>
      <c r="DH1035" s="16"/>
      <c r="DI1035" s="16"/>
      <c r="DJ1035" s="16"/>
      <c r="DK1035" s="16"/>
      <c r="DL1035" s="16"/>
      <c r="DM1035" s="16"/>
      <c r="DN1035" s="16"/>
      <c r="DO1035" s="16"/>
      <c r="DP1035" s="16"/>
      <c r="DQ1035" s="16"/>
      <c r="DR1035" s="16"/>
      <c r="DS1035" s="16"/>
      <c r="DT1035" s="16"/>
      <c r="DU1035" s="16"/>
      <c r="DV1035" s="16"/>
      <c r="DW1035" s="16"/>
      <c r="DX1035" s="16"/>
      <c r="DY1035" s="16"/>
    </row>
    <row r="1036" spans="1:129" s="27" customFormat="1" ht="16.5" x14ac:dyDescent="0.25">
      <c r="A1036" s="51"/>
      <c r="B1036" s="59" t="s">
        <v>2449</v>
      </c>
      <c r="C1036" s="53">
        <v>2018</v>
      </c>
      <c r="D1036" s="60">
        <v>0.4</v>
      </c>
      <c r="E1036" s="54">
        <v>324</v>
      </c>
      <c r="F1036" s="55">
        <v>158</v>
      </c>
      <c r="G1036" s="54">
        <v>175.73795999999999</v>
      </c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  <c r="BB1036" s="16"/>
      <c r="BC1036" s="16"/>
      <c r="BD1036" s="16"/>
      <c r="BE1036" s="16"/>
      <c r="BF1036" s="16"/>
      <c r="BG1036" s="16"/>
      <c r="BH1036" s="16"/>
      <c r="BI1036" s="16"/>
      <c r="BJ1036" s="16"/>
      <c r="BK1036" s="16"/>
      <c r="BL1036" s="16"/>
      <c r="BM1036" s="16"/>
      <c r="BN1036" s="16"/>
      <c r="BO1036" s="16"/>
      <c r="BP1036" s="16"/>
      <c r="BQ1036" s="16"/>
      <c r="BR1036" s="16"/>
      <c r="BS1036" s="16"/>
      <c r="BT1036" s="16"/>
      <c r="BU1036" s="16"/>
      <c r="BV1036" s="16"/>
      <c r="BW1036" s="16"/>
      <c r="BX1036" s="16"/>
      <c r="BY1036" s="16"/>
      <c r="BZ1036" s="16"/>
      <c r="CA1036" s="16"/>
      <c r="CB1036" s="16"/>
      <c r="CC1036" s="16"/>
      <c r="CD1036" s="16"/>
      <c r="CE1036" s="16"/>
      <c r="CF1036" s="16"/>
      <c r="CG1036" s="16"/>
      <c r="CH1036" s="16"/>
      <c r="CI1036" s="16"/>
      <c r="CJ1036" s="16"/>
      <c r="CK1036" s="16"/>
      <c r="CL1036" s="16"/>
      <c r="CM1036" s="16"/>
      <c r="CN1036" s="16"/>
      <c r="CO1036" s="16"/>
      <c r="CP1036" s="16"/>
      <c r="CQ1036" s="16"/>
      <c r="CR1036" s="16"/>
      <c r="CS1036" s="16"/>
      <c r="CT1036" s="16"/>
      <c r="CU1036" s="16"/>
      <c r="CV1036" s="16"/>
      <c r="CW1036" s="16"/>
      <c r="CX1036" s="16"/>
      <c r="CY1036" s="16"/>
      <c r="CZ1036" s="16"/>
      <c r="DA1036" s="16"/>
      <c r="DB1036" s="16"/>
      <c r="DC1036" s="16"/>
      <c r="DD1036" s="16"/>
      <c r="DE1036" s="16"/>
      <c r="DF1036" s="16"/>
      <c r="DG1036" s="16"/>
      <c r="DH1036" s="16"/>
      <c r="DI1036" s="16"/>
      <c r="DJ1036" s="16"/>
      <c r="DK1036" s="16"/>
      <c r="DL1036" s="16"/>
      <c r="DM1036" s="16"/>
      <c r="DN1036" s="16"/>
      <c r="DO1036" s="16"/>
      <c r="DP1036" s="16"/>
      <c r="DQ1036" s="16"/>
      <c r="DR1036" s="16"/>
      <c r="DS1036" s="16"/>
      <c r="DT1036" s="16"/>
      <c r="DU1036" s="16"/>
      <c r="DV1036" s="16"/>
      <c r="DW1036" s="16"/>
      <c r="DX1036" s="16"/>
      <c r="DY1036" s="16"/>
    </row>
    <row r="1037" spans="1:129" s="27" customFormat="1" ht="16.5" x14ac:dyDescent="0.25">
      <c r="A1037" s="51"/>
      <c r="B1037" s="59" t="s">
        <v>2450</v>
      </c>
      <c r="C1037" s="53">
        <v>2018</v>
      </c>
      <c r="D1037" s="60">
        <v>0.4</v>
      </c>
      <c r="E1037" s="54">
        <v>94</v>
      </c>
      <c r="F1037" s="55">
        <v>158</v>
      </c>
      <c r="G1037" s="54">
        <v>151.90426000000002</v>
      </c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  <c r="BA1037" s="16"/>
      <c r="BB1037" s="16"/>
      <c r="BC1037" s="16"/>
      <c r="BD1037" s="16"/>
      <c r="BE1037" s="16"/>
      <c r="BF1037" s="16"/>
      <c r="BG1037" s="16"/>
      <c r="BH1037" s="16"/>
      <c r="BI1037" s="16"/>
      <c r="BJ1037" s="16"/>
      <c r="BK1037" s="16"/>
      <c r="BL1037" s="16"/>
      <c r="BM1037" s="16"/>
      <c r="BN1037" s="16"/>
      <c r="BO1037" s="16"/>
      <c r="BP1037" s="16"/>
      <c r="BQ1037" s="16"/>
      <c r="BR1037" s="16"/>
      <c r="BS1037" s="16"/>
      <c r="BT1037" s="16"/>
      <c r="BU1037" s="16"/>
      <c r="BV1037" s="16"/>
      <c r="BW1037" s="16"/>
      <c r="BX1037" s="16"/>
      <c r="BY1037" s="16"/>
      <c r="BZ1037" s="16"/>
      <c r="CA1037" s="16"/>
      <c r="CB1037" s="16"/>
      <c r="CC1037" s="16"/>
      <c r="CD1037" s="16"/>
      <c r="CE1037" s="16"/>
      <c r="CF1037" s="16"/>
      <c r="CG1037" s="16"/>
      <c r="CH1037" s="16"/>
      <c r="CI1037" s="16"/>
      <c r="CJ1037" s="16"/>
      <c r="CK1037" s="16"/>
      <c r="CL1037" s="16"/>
      <c r="CM1037" s="16"/>
      <c r="CN1037" s="16"/>
      <c r="CO1037" s="16"/>
      <c r="CP1037" s="16"/>
      <c r="CQ1037" s="16"/>
      <c r="CR1037" s="16"/>
      <c r="CS1037" s="16"/>
      <c r="CT1037" s="16"/>
      <c r="CU1037" s="16"/>
      <c r="CV1037" s="16"/>
      <c r="CW1037" s="16"/>
      <c r="CX1037" s="16"/>
      <c r="CY1037" s="16"/>
      <c r="CZ1037" s="16"/>
      <c r="DA1037" s="16"/>
      <c r="DB1037" s="16"/>
      <c r="DC1037" s="16"/>
      <c r="DD1037" s="16"/>
      <c r="DE1037" s="16"/>
      <c r="DF1037" s="16"/>
      <c r="DG1037" s="16"/>
      <c r="DH1037" s="16"/>
      <c r="DI1037" s="16"/>
      <c r="DJ1037" s="16"/>
      <c r="DK1037" s="16"/>
      <c r="DL1037" s="16"/>
      <c r="DM1037" s="16"/>
      <c r="DN1037" s="16"/>
      <c r="DO1037" s="16"/>
      <c r="DP1037" s="16"/>
      <c r="DQ1037" s="16"/>
      <c r="DR1037" s="16"/>
      <c r="DS1037" s="16"/>
      <c r="DT1037" s="16"/>
      <c r="DU1037" s="16"/>
      <c r="DV1037" s="16"/>
      <c r="DW1037" s="16"/>
      <c r="DX1037" s="16"/>
      <c r="DY1037" s="16"/>
    </row>
    <row r="1038" spans="1:129" s="27" customFormat="1" ht="16.5" x14ac:dyDescent="0.25">
      <c r="A1038" s="51"/>
      <c r="B1038" s="59" t="s">
        <v>2451</v>
      </c>
      <c r="C1038" s="53">
        <v>2018</v>
      </c>
      <c r="D1038" s="60">
        <v>10</v>
      </c>
      <c r="E1038" s="54">
        <v>50</v>
      </c>
      <c r="F1038" s="55">
        <v>5353</v>
      </c>
      <c r="G1038" s="54">
        <v>56.208779999999997</v>
      </c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  <c r="BB1038" s="16"/>
      <c r="BC1038" s="16"/>
      <c r="BD1038" s="16"/>
      <c r="BE1038" s="16"/>
      <c r="BF1038" s="16"/>
      <c r="BG1038" s="16"/>
      <c r="BH1038" s="16"/>
      <c r="BI1038" s="16"/>
      <c r="BJ1038" s="16"/>
      <c r="BK1038" s="16"/>
      <c r="BL1038" s="16"/>
      <c r="BM1038" s="16"/>
      <c r="BN1038" s="16"/>
      <c r="BO1038" s="16"/>
      <c r="BP1038" s="16"/>
      <c r="BQ1038" s="16"/>
      <c r="BR1038" s="16"/>
      <c r="BS1038" s="16"/>
      <c r="BT1038" s="16"/>
      <c r="BU1038" s="16"/>
      <c r="BV1038" s="16"/>
      <c r="BW1038" s="16"/>
      <c r="BX1038" s="16"/>
      <c r="BY1038" s="16"/>
      <c r="BZ1038" s="16"/>
      <c r="CA1038" s="16"/>
      <c r="CB1038" s="16"/>
      <c r="CC1038" s="16"/>
      <c r="CD1038" s="16"/>
      <c r="CE1038" s="16"/>
      <c r="CF1038" s="16"/>
      <c r="CG1038" s="16"/>
      <c r="CH1038" s="16"/>
      <c r="CI1038" s="16"/>
      <c r="CJ1038" s="16"/>
      <c r="CK1038" s="16"/>
      <c r="CL1038" s="16"/>
      <c r="CM1038" s="16"/>
      <c r="CN1038" s="16"/>
      <c r="CO1038" s="16"/>
      <c r="CP1038" s="16"/>
      <c r="CQ1038" s="16"/>
      <c r="CR1038" s="16"/>
      <c r="CS1038" s="16"/>
      <c r="CT1038" s="16"/>
      <c r="CU1038" s="16"/>
      <c r="CV1038" s="16"/>
      <c r="CW1038" s="16"/>
      <c r="CX1038" s="16"/>
      <c r="CY1038" s="16"/>
      <c r="CZ1038" s="16"/>
      <c r="DA1038" s="16"/>
      <c r="DB1038" s="16"/>
      <c r="DC1038" s="16"/>
      <c r="DD1038" s="16"/>
      <c r="DE1038" s="16"/>
      <c r="DF1038" s="16"/>
      <c r="DG1038" s="16"/>
      <c r="DH1038" s="16"/>
      <c r="DI1038" s="16"/>
      <c r="DJ1038" s="16"/>
      <c r="DK1038" s="16"/>
      <c r="DL1038" s="16"/>
      <c r="DM1038" s="16"/>
      <c r="DN1038" s="16"/>
      <c r="DO1038" s="16"/>
      <c r="DP1038" s="16"/>
      <c r="DQ1038" s="16"/>
      <c r="DR1038" s="16"/>
      <c r="DS1038" s="16"/>
      <c r="DT1038" s="16"/>
      <c r="DU1038" s="16"/>
      <c r="DV1038" s="16"/>
      <c r="DW1038" s="16"/>
      <c r="DX1038" s="16"/>
      <c r="DY1038" s="16"/>
    </row>
    <row r="1039" spans="1:129" s="27" customFormat="1" ht="16.5" x14ac:dyDescent="0.25">
      <c r="A1039" s="51"/>
      <c r="B1039" s="59" t="s">
        <v>2452</v>
      </c>
      <c r="C1039" s="53">
        <v>2018</v>
      </c>
      <c r="D1039" s="60">
        <v>0.4</v>
      </c>
      <c r="E1039" s="54">
        <v>25</v>
      </c>
      <c r="F1039" s="55">
        <v>158</v>
      </c>
      <c r="G1039" s="54">
        <v>27.916529999999998</v>
      </c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  <c r="BB1039" s="16"/>
      <c r="BC1039" s="16"/>
      <c r="BD1039" s="16"/>
      <c r="BE1039" s="16"/>
      <c r="BF1039" s="16"/>
      <c r="BG1039" s="16"/>
      <c r="BH1039" s="16"/>
      <c r="BI1039" s="16"/>
      <c r="BJ1039" s="16"/>
      <c r="BK1039" s="16"/>
      <c r="BL1039" s="16"/>
      <c r="BM1039" s="16"/>
      <c r="BN1039" s="16"/>
      <c r="BO1039" s="16"/>
      <c r="BP1039" s="16"/>
      <c r="BQ1039" s="16"/>
      <c r="BR1039" s="16"/>
      <c r="BS1039" s="16"/>
      <c r="BT1039" s="16"/>
      <c r="BU1039" s="16"/>
      <c r="BV1039" s="16"/>
      <c r="BW1039" s="16"/>
      <c r="BX1039" s="16"/>
      <c r="BY1039" s="16"/>
      <c r="BZ1039" s="16"/>
      <c r="CA1039" s="16"/>
      <c r="CB1039" s="16"/>
      <c r="CC1039" s="16"/>
      <c r="CD1039" s="16"/>
      <c r="CE1039" s="16"/>
      <c r="CF1039" s="16"/>
      <c r="CG1039" s="16"/>
      <c r="CH1039" s="16"/>
      <c r="CI1039" s="16"/>
      <c r="CJ1039" s="16"/>
      <c r="CK1039" s="16"/>
      <c r="CL1039" s="16"/>
      <c r="CM1039" s="16"/>
      <c r="CN1039" s="16"/>
      <c r="CO1039" s="16"/>
      <c r="CP1039" s="16"/>
      <c r="CQ1039" s="16"/>
      <c r="CR1039" s="16"/>
      <c r="CS1039" s="16"/>
      <c r="CT1039" s="16"/>
      <c r="CU1039" s="16"/>
      <c r="CV1039" s="16"/>
      <c r="CW1039" s="16"/>
      <c r="CX1039" s="16"/>
      <c r="CY1039" s="16"/>
      <c r="CZ1039" s="16"/>
      <c r="DA1039" s="16"/>
      <c r="DB1039" s="16"/>
      <c r="DC1039" s="16"/>
      <c r="DD1039" s="16"/>
      <c r="DE1039" s="16"/>
      <c r="DF1039" s="16"/>
      <c r="DG1039" s="16"/>
      <c r="DH1039" s="16"/>
      <c r="DI1039" s="16"/>
      <c r="DJ1039" s="16"/>
      <c r="DK1039" s="16"/>
      <c r="DL1039" s="16"/>
      <c r="DM1039" s="16"/>
      <c r="DN1039" s="16"/>
      <c r="DO1039" s="16"/>
      <c r="DP1039" s="16"/>
      <c r="DQ1039" s="16"/>
      <c r="DR1039" s="16"/>
      <c r="DS1039" s="16"/>
      <c r="DT1039" s="16"/>
      <c r="DU1039" s="16"/>
      <c r="DV1039" s="16"/>
      <c r="DW1039" s="16"/>
      <c r="DX1039" s="16"/>
      <c r="DY1039" s="16"/>
    </row>
    <row r="1040" spans="1:129" s="27" customFormat="1" ht="16.5" x14ac:dyDescent="0.25">
      <c r="A1040" s="51"/>
      <c r="B1040" s="59" t="s">
        <v>2453</v>
      </c>
      <c r="C1040" s="53">
        <v>2018</v>
      </c>
      <c r="D1040" s="60">
        <v>0.4</v>
      </c>
      <c r="E1040" s="54">
        <v>68</v>
      </c>
      <c r="F1040" s="55">
        <v>158</v>
      </c>
      <c r="G1040" s="54">
        <v>109.05278</v>
      </c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  <c r="BB1040" s="16"/>
      <c r="BC1040" s="16"/>
      <c r="BD1040" s="16"/>
      <c r="BE1040" s="16"/>
      <c r="BF1040" s="16"/>
      <c r="BG1040" s="16"/>
      <c r="BH1040" s="16"/>
      <c r="BI1040" s="16"/>
      <c r="BJ1040" s="16"/>
      <c r="BK1040" s="16"/>
      <c r="BL1040" s="16"/>
      <c r="BM1040" s="16"/>
      <c r="BN1040" s="16"/>
      <c r="BO1040" s="16"/>
      <c r="BP1040" s="16"/>
      <c r="BQ1040" s="16"/>
      <c r="BR1040" s="16"/>
      <c r="BS1040" s="16"/>
      <c r="BT1040" s="16"/>
      <c r="BU1040" s="16"/>
      <c r="BV1040" s="16"/>
      <c r="BW1040" s="16"/>
      <c r="BX1040" s="16"/>
      <c r="BY1040" s="16"/>
      <c r="BZ1040" s="16"/>
      <c r="CA1040" s="16"/>
      <c r="CB1040" s="16"/>
      <c r="CC1040" s="16"/>
      <c r="CD1040" s="16"/>
      <c r="CE1040" s="16"/>
      <c r="CF1040" s="16"/>
      <c r="CG1040" s="16"/>
      <c r="CH1040" s="16"/>
      <c r="CI1040" s="16"/>
      <c r="CJ1040" s="16"/>
      <c r="CK1040" s="16"/>
      <c r="CL1040" s="16"/>
      <c r="CM1040" s="16"/>
      <c r="CN1040" s="16"/>
      <c r="CO1040" s="16"/>
      <c r="CP1040" s="16"/>
      <c r="CQ1040" s="16"/>
      <c r="CR1040" s="16"/>
      <c r="CS1040" s="16"/>
      <c r="CT1040" s="16"/>
      <c r="CU1040" s="16"/>
      <c r="CV1040" s="16"/>
      <c r="CW1040" s="16"/>
      <c r="CX1040" s="16"/>
      <c r="CY1040" s="16"/>
      <c r="CZ1040" s="16"/>
      <c r="DA1040" s="16"/>
      <c r="DB1040" s="16"/>
      <c r="DC1040" s="16"/>
      <c r="DD1040" s="16"/>
      <c r="DE1040" s="16"/>
      <c r="DF1040" s="16"/>
      <c r="DG1040" s="16"/>
      <c r="DH1040" s="16"/>
      <c r="DI1040" s="16"/>
      <c r="DJ1040" s="16"/>
      <c r="DK1040" s="16"/>
      <c r="DL1040" s="16"/>
      <c r="DM1040" s="16"/>
      <c r="DN1040" s="16"/>
      <c r="DO1040" s="16"/>
      <c r="DP1040" s="16"/>
      <c r="DQ1040" s="16"/>
      <c r="DR1040" s="16"/>
      <c r="DS1040" s="16"/>
      <c r="DT1040" s="16"/>
      <c r="DU1040" s="16"/>
      <c r="DV1040" s="16"/>
      <c r="DW1040" s="16"/>
      <c r="DX1040" s="16"/>
      <c r="DY1040" s="16"/>
    </row>
    <row r="1041" spans="1:129" s="27" customFormat="1" ht="16.5" x14ac:dyDescent="0.25">
      <c r="A1041" s="51"/>
      <c r="B1041" s="59" t="s">
        <v>2454</v>
      </c>
      <c r="C1041" s="53">
        <v>2018</v>
      </c>
      <c r="D1041" s="60">
        <v>0.4</v>
      </c>
      <c r="E1041" s="54">
        <v>96</v>
      </c>
      <c r="F1041" s="55">
        <v>158</v>
      </c>
      <c r="G1041" s="54">
        <v>91.226420000000005</v>
      </c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  <c r="BB1041" s="16"/>
      <c r="BC1041" s="16"/>
      <c r="BD1041" s="16"/>
      <c r="BE1041" s="16"/>
      <c r="BF1041" s="16"/>
      <c r="BG1041" s="16"/>
      <c r="BH1041" s="16"/>
      <c r="BI1041" s="16"/>
      <c r="BJ1041" s="16"/>
      <c r="BK1041" s="16"/>
      <c r="BL1041" s="16"/>
      <c r="BM1041" s="16"/>
      <c r="BN1041" s="16"/>
      <c r="BO1041" s="16"/>
      <c r="BP1041" s="16"/>
      <c r="BQ1041" s="16"/>
      <c r="BR1041" s="16"/>
      <c r="BS1041" s="16"/>
      <c r="BT1041" s="16"/>
      <c r="BU1041" s="16"/>
      <c r="BV1041" s="16"/>
      <c r="BW1041" s="16"/>
      <c r="BX1041" s="16"/>
      <c r="BY1041" s="16"/>
      <c r="BZ1041" s="16"/>
      <c r="CA1041" s="16"/>
      <c r="CB1041" s="16"/>
      <c r="CC1041" s="16"/>
      <c r="CD1041" s="16"/>
      <c r="CE1041" s="16"/>
      <c r="CF1041" s="16"/>
      <c r="CG1041" s="16"/>
      <c r="CH1041" s="16"/>
      <c r="CI1041" s="16"/>
      <c r="CJ1041" s="16"/>
      <c r="CK1041" s="16"/>
      <c r="CL1041" s="16"/>
      <c r="CM1041" s="16"/>
      <c r="CN1041" s="16"/>
      <c r="CO1041" s="16"/>
      <c r="CP1041" s="16"/>
      <c r="CQ1041" s="16"/>
      <c r="CR1041" s="16"/>
      <c r="CS1041" s="16"/>
      <c r="CT1041" s="16"/>
      <c r="CU1041" s="16"/>
      <c r="CV1041" s="16"/>
      <c r="CW1041" s="16"/>
      <c r="CX1041" s="16"/>
      <c r="CY1041" s="16"/>
      <c r="CZ1041" s="16"/>
      <c r="DA1041" s="16"/>
      <c r="DB1041" s="16"/>
      <c r="DC1041" s="16"/>
      <c r="DD1041" s="16"/>
      <c r="DE1041" s="16"/>
      <c r="DF1041" s="16"/>
      <c r="DG1041" s="16"/>
      <c r="DH1041" s="16"/>
      <c r="DI1041" s="16"/>
      <c r="DJ1041" s="16"/>
      <c r="DK1041" s="16"/>
      <c r="DL1041" s="16"/>
      <c r="DM1041" s="16"/>
      <c r="DN1041" s="16"/>
      <c r="DO1041" s="16"/>
      <c r="DP1041" s="16"/>
      <c r="DQ1041" s="16"/>
      <c r="DR1041" s="16"/>
      <c r="DS1041" s="16"/>
      <c r="DT1041" s="16"/>
      <c r="DU1041" s="16"/>
      <c r="DV1041" s="16"/>
      <c r="DW1041" s="16"/>
      <c r="DX1041" s="16"/>
      <c r="DY1041" s="16"/>
    </row>
    <row r="1042" spans="1:129" s="27" customFormat="1" ht="16.5" x14ac:dyDescent="0.25">
      <c r="A1042" s="51"/>
      <c r="B1042" s="59" t="s">
        <v>2455</v>
      </c>
      <c r="C1042" s="53">
        <v>2018</v>
      </c>
      <c r="D1042" s="60">
        <v>0.4</v>
      </c>
      <c r="E1042" s="54">
        <v>120</v>
      </c>
      <c r="F1042" s="55">
        <v>158</v>
      </c>
      <c r="G1042" s="54">
        <v>100.07831</v>
      </c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  <c r="BB1042" s="16"/>
      <c r="BC1042" s="16"/>
      <c r="BD1042" s="16"/>
      <c r="BE1042" s="16"/>
      <c r="BF1042" s="16"/>
      <c r="BG1042" s="16"/>
      <c r="BH1042" s="16"/>
      <c r="BI1042" s="16"/>
      <c r="BJ1042" s="16"/>
      <c r="BK1042" s="16"/>
      <c r="BL1042" s="16"/>
      <c r="BM1042" s="16"/>
      <c r="BN1042" s="16"/>
      <c r="BO1042" s="16"/>
      <c r="BP1042" s="16"/>
      <c r="BQ1042" s="16"/>
      <c r="BR1042" s="16"/>
      <c r="BS1042" s="16"/>
      <c r="BT1042" s="16"/>
      <c r="BU1042" s="16"/>
      <c r="BV1042" s="16"/>
      <c r="BW1042" s="16"/>
      <c r="BX1042" s="16"/>
      <c r="BY1042" s="16"/>
      <c r="BZ1042" s="16"/>
      <c r="CA1042" s="16"/>
      <c r="CB1042" s="16"/>
      <c r="CC1042" s="16"/>
      <c r="CD1042" s="16"/>
      <c r="CE1042" s="16"/>
      <c r="CF1042" s="16"/>
      <c r="CG1042" s="16"/>
      <c r="CH1042" s="16"/>
      <c r="CI1042" s="16"/>
      <c r="CJ1042" s="16"/>
      <c r="CK1042" s="16"/>
      <c r="CL1042" s="16"/>
      <c r="CM1042" s="16"/>
      <c r="CN1042" s="16"/>
      <c r="CO1042" s="16"/>
      <c r="CP1042" s="16"/>
      <c r="CQ1042" s="16"/>
      <c r="CR1042" s="16"/>
      <c r="CS1042" s="16"/>
      <c r="CT1042" s="16"/>
      <c r="CU1042" s="16"/>
      <c r="CV1042" s="16"/>
      <c r="CW1042" s="16"/>
      <c r="CX1042" s="16"/>
      <c r="CY1042" s="16"/>
      <c r="CZ1042" s="16"/>
      <c r="DA1042" s="16"/>
      <c r="DB1042" s="16"/>
      <c r="DC1042" s="16"/>
      <c r="DD1042" s="16"/>
      <c r="DE1042" s="16"/>
      <c r="DF1042" s="16"/>
      <c r="DG1042" s="16"/>
      <c r="DH1042" s="16"/>
      <c r="DI1042" s="16"/>
      <c r="DJ1042" s="16"/>
      <c r="DK1042" s="16"/>
      <c r="DL1042" s="16"/>
      <c r="DM1042" s="16"/>
      <c r="DN1042" s="16"/>
      <c r="DO1042" s="16"/>
      <c r="DP1042" s="16"/>
      <c r="DQ1042" s="16"/>
      <c r="DR1042" s="16"/>
      <c r="DS1042" s="16"/>
      <c r="DT1042" s="16"/>
      <c r="DU1042" s="16"/>
      <c r="DV1042" s="16"/>
      <c r="DW1042" s="16"/>
      <c r="DX1042" s="16"/>
      <c r="DY1042" s="16"/>
    </row>
    <row r="1043" spans="1:129" s="27" customFormat="1" ht="16.5" x14ac:dyDescent="0.25">
      <c r="A1043" s="51"/>
      <c r="B1043" s="59" t="s">
        <v>2456</v>
      </c>
      <c r="C1043" s="53">
        <v>2018</v>
      </c>
      <c r="D1043" s="60">
        <v>10</v>
      </c>
      <c r="E1043" s="54">
        <v>5</v>
      </c>
      <c r="F1043" s="55">
        <v>5353</v>
      </c>
      <c r="G1043" s="54">
        <v>76.350139999999996</v>
      </c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  <c r="BB1043" s="16"/>
      <c r="BC1043" s="16"/>
      <c r="BD1043" s="16"/>
      <c r="BE1043" s="16"/>
      <c r="BF1043" s="16"/>
      <c r="BG1043" s="16"/>
      <c r="BH1043" s="16"/>
      <c r="BI1043" s="16"/>
      <c r="BJ1043" s="16"/>
      <c r="BK1043" s="16"/>
      <c r="BL1043" s="16"/>
      <c r="BM1043" s="16"/>
      <c r="BN1043" s="16"/>
      <c r="BO1043" s="16"/>
      <c r="BP1043" s="16"/>
      <c r="BQ1043" s="16"/>
      <c r="BR1043" s="16"/>
      <c r="BS1043" s="16"/>
      <c r="BT1043" s="16"/>
      <c r="BU1043" s="16"/>
      <c r="BV1043" s="16"/>
      <c r="BW1043" s="16"/>
      <c r="BX1043" s="16"/>
      <c r="BY1043" s="16"/>
      <c r="BZ1043" s="16"/>
      <c r="CA1043" s="16"/>
      <c r="CB1043" s="16"/>
      <c r="CC1043" s="16"/>
      <c r="CD1043" s="16"/>
      <c r="CE1043" s="16"/>
      <c r="CF1043" s="16"/>
      <c r="CG1043" s="16"/>
      <c r="CH1043" s="16"/>
      <c r="CI1043" s="16"/>
      <c r="CJ1043" s="16"/>
      <c r="CK1043" s="16"/>
      <c r="CL1043" s="16"/>
      <c r="CM1043" s="16"/>
      <c r="CN1043" s="16"/>
      <c r="CO1043" s="16"/>
      <c r="CP1043" s="16"/>
      <c r="CQ1043" s="16"/>
      <c r="CR1043" s="16"/>
      <c r="CS1043" s="16"/>
      <c r="CT1043" s="16"/>
      <c r="CU1043" s="16"/>
      <c r="CV1043" s="16"/>
      <c r="CW1043" s="16"/>
      <c r="CX1043" s="16"/>
      <c r="CY1043" s="16"/>
      <c r="CZ1043" s="16"/>
      <c r="DA1043" s="16"/>
      <c r="DB1043" s="16"/>
      <c r="DC1043" s="16"/>
      <c r="DD1043" s="16"/>
      <c r="DE1043" s="16"/>
      <c r="DF1043" s="16"/>
      <c r="DG1043" s="16"/>
      <c r="DH1043" s="16"/>
      <c r="DI1043" s="16"/>
      <c r="DJ1043" s="16"/>
      <c r="DK1043" s="16"/>
      <c r="DL1043" s="16"/>
      <c r="DM1043" s="16"/>
      <c r="DN1043" s="16"/>
      <c r="DO1043" s="16"/>
      <c r="DP1043" s="16"/>
      <c r="DQ1043" s="16"/>
      <c r="DR1043" s="16"/>
      <c r="DS1043" s="16"/>
      <c r="DT1043" s="16"/>
      <c r="DU1043" s="16"/>
      <c r="DV1043" s="16"/>
      <c r="DW1043" s="16"/>
      <c r="DX1043" s="16"/>
      <c r="DY1043" s="16"/>
    </row>
    <row r="1044" spans="1:129" s="27" customFormat="1" ht="16.5" x14ac:dyDescent="0.25">
      <c r="A1044" s="51"/>
      <c r="B1044" s="59" t="s">
        <v>2457</v>
      </c>
      <c r="C1044" s="53">
        <v>2018</v>
      </c>
      <c r="D1044" s="60">
        <v>0.4</v>
      </c>
      <c r="E1044" s="54">
        <v>28</v>
      </c>
      <c r="F1044" s="55">
        <v>158</v>
      </c>
      <c r="G1044" s="54">
        <v>84.715109999999996</v>
      </c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  <c r="BB1044" s="16"/>
      <c r="BC1044" s="16"/>
      <c r="BD1044" s="16"/>
      <c r="BE1044" s="16"/>
      <c r="BF1044" s="16"/>
      <c r="BG1044" s="16"/>
      <c r="BH1044" s="16"/>
      <c r="BI1044" s="16"/>
      <c r="BJ1044" s="16"/>
      <c r="BK1044" s="16"/>
      <c r="BL1044" s="16"/>
      <c r="BM1044" s="16"/>
      <c r="BN1044" s="16"/>
      <c r="BO1044" s="16"/>
      <c r="BP1044" s="16"/>
      <c r="BQ1044" s="16"/>
      <c r="BR1044" s="16"/>
      <c r="BS1044" s="16"/>
      <c r="BT1044" s="16"/>
      <c r="BU1044" s="16"/>
      <c r="BV1044" s="16"/>
      <c r="BW1044" s="16"/>
      <c r="BX1044" s="16"/>
      <c r="BY1044" s="16"/>
      <c r="BZ1044" s="16"/>
      <c r="CA1044" s="16"/>
      <c r="CB1044" s="16"/>
      <c r="CC1044" s="16"/>
      <c r="CD1044" s="16"/>
      <c r="CE1044" s="16"/>
      <c r="CF1044" s="16"/>
      <c r="CG1044" s="16"/>
      <c r="CH1044" s="16"/>
      <c r="CI1044" s="16"/>
      <c r="CJ1044" s="16"/>
      <c r="CK1044" s="16"/>
      <c r="CL1044" s="16"/>
      <c r="CM1044" s="16"/>
      <c r="CN1044" s="16"/>
      <c r="CO1044" s="16"/>
      <c r="CP1044" s="16"/>
      <c r="CQ1044" s="16"/>
      <c r="CR1044" s="16"/>
      <c r="CS1044" s="16"/>
      <c r="CT1044" s="16"/>
      <c r="CU1044" s="16"/>
      <c r="CV1044" s="16"/>
      <c r="CW1044" s="16"/>
      <c r="CX1044" s="16"/>
      <c r="CY1044" s="16"/>
      <c r="CZ1044" s="16"/>
      <c r="DA1044" s="16"/>
      <c r="DB1044" s="16"/>
      <c r="DC1044" s="16"/>
      <c r="DD1044" s="16"/>
      <c r="DE1044" s="16"/>
      <c r="DF1044" s="16"/>
      <c r="DG1044" s="16"/>
      <c r="DH1044" s="16"/>
      <c r="DI1044" s="16"/>
      <c r="DJ1044" s="16"/>
      <c r="DK1044" s="16"/>
      <c r="DL1044" s="16"/>
      <c r="DM1044" s="16"/>
      <c r="DN1044" s="16"/>
      <c r="DO1044" s="16"/>
      <c r="DP1044" s="16"/>
      <c r="DQ1044" s="16"/>
      <c r="DR1044" s="16"/>
      <c r="DS1044" s="16"/>
      <c r="DT1044" s="16"/>
      <c r="DU1044" s="16"/>
      <c r="DV1044" s="16"/>
      <c r="DW1044" s="16"/>
      <c r="DX1044" s="16"/>
      <c r="DY1044" s="16"/>
    </row>
    <row r="1045" spans="1:129" s="27" customFormat="1" ht="16.5" x14ac:dyDescent="0.25">
      <c r="A1045" s="51"/>
      <c r="B1045" s="59" t="s">
        <v>2458</v>
      </c>
      <c r="C1045" s="53">
        <v>2018</v>
      </c>
      <c r="D1045" s="60">
        <v>0.4</v>
      </c>
      <c r="E1045" s="54">
        <v>62</v>
      </c>
      <c r="F1045" s="55">
        <v>158</v>
      </c>
      <c r="G1045" s="54">
        <v>70.263600000000011</v>
      </c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  <c r="BC1045" s="16"/>
      <c r="BD1045" s="16"/>
      <c r="BE1045" s="16"/>
      <c r="BF1045" s="16"/>
      <c r="BG1045" s="16"/>
      <c r="BH1045" s="16"/>
      <c r="BI1045" s="16"/>
      <c r="BJ1045" s="16"/>
      <c r="BK1045" s="16"/>
      <c r="BL1045" s="16"/>
      <c r="BM1045" s="16"/>
      <c r="BN1045" s="16"/>
      <c r="BO1045" s="16"/>
      <c r="BP1045" s="16"/>
      <c r="BQ1045" s="16"/>
      <c r="BR1045" s="16"/>
      <c r="BS1045" s="16"/>
      <c r="BT1045" s="16"/>
      <c r="BU1045" s="16"/>
      <c r="BV1045" s="16"/>
      <c r="BW1045" s="16"/>
      <c r="BX1045" s="16"/>
      <c r="BY1045" s="16"/>
      <c r="BZ1045" s="16"/>
      <c r="CA1045" s="16"/>
      <c r="CB1045" s="16"/>
      <c r="CC1045" s="16"/>
      <c r="CD1045" s="16"/>
      <c r="CE1045" s="16"/>
      <c r="CF1045" s="16"/>
      <c r="CG1045" s="16"/>
      <c r="CH1045" s="16"/>
      <c r="CI1045" s="16"/>
      <c r="CJ1045" s="16"/>
      <c r="CK1045" s="16"/>
      <c r="CL1045" s="16"/>
      <c r="CM1045" s="16"/>
      <c r="CN1045" s="16"/>
      <c r="CO1045" s="16"/>
      <c r="CP1045" s="16"/>
      <c r="CQ1045" s="16"/>
      <c r="CR1045" s="16"/>
      <c r="CS1045" s="16"/>
      <c r="CT1045" s="16"/>
      <c r="CU1045" s="16"/>
      <c r="CV1045" s="16"/>
      <c r="CW1045" s="16"/>
      <c r="CX1045" s="16"/>
      <c r="CY1045" s="16"/>
      <c r="CZ1045" s="16"/>
      <c r="DA1045" s="16"/>
      <c r="DB1045" s="16"/>
      <c r="DC1045" s="16"/>
      <c r="DD1045" s="16"/>
      <c r="DE1045" s="16"/>
      <c r="DF1045" s="16"/>
      <c r="DG1045" s="16"/>
      <c r="DH1045" s="16"/>
      <c r="DI1045" s="16"/>
      <c r="DJ1045" s="16"/>
      <c r="DK1045" s="16"/>
      <c r="DL1045" s="16"/>
      <c r="DM1045" s="16"/>
      <c r="DN1045" s="16"/>
      <c r="DO1045" s="16"/>
      <c r="DP1045" s="16"/>
      <c r="DQ1045" s="16"/>
      <c r="DR1045" s="16"/>
      <c r="DS1045" s="16"/>
      <c r="DT1045" s="16"/>
      <c r="DU1045" s="16"/>
      <c r="DV1045" s="16"/>
      <c r="DW1045" s="16"/>
      <c r="DX1045" s="16"/>
      <c r="DY1045" s="16"/>
    </row>
    <row r="1046" spans="1:129" s="27" customFormat="1" ht="16.5" x14ac:dyDescent="0.25">
      <c r="A1046" s="51"/>
      <c r="B1046" s="59" t="s">
        <v>2459</v>
      </c>
      <c r="C1046" s="53">
        <v>2018</v>
      </c>
      <c r="D1046" s="60">
        <v>0.4</v>
      </c>
      <c r="E1046" s="54">
        <v>91</v>
      </c>
      <c r="F1046" s="55">
        <v>158</v>
      </c>
      <c r="G1046" s="54">
        <v>100.47789000000002</v>
      </c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  <c r="BB1046" s="16"/>
      <c r="BC1046" s="16"/>
      <c r="BD1046" s="16"/>
      <c r="BE1046" s="16"/>
      <c r="BF1046" s="16"/>
      <c r="BG1046" s="16"/>
      <c r="BH1046" s="16"/>
      <c r="BI1046" s="16"/>
      <c r="BJ1046" s="16"/>
      <c r="BK1046" s="16"/>
      <c r="BL1046" s="16"/>
      <c r="BM1046" s="16"/>
      <c r="BN1046" s="16"/>
      <c r="BO1046" s="16"/>
      <c r="BP1046" s="16"/>
      <c r="BQ1046" s="16"/>
      <c r="BR1046" s="16"/>
      <c r="BS1046" s="16"/>
      <c r="BT1046" s="16"/>
      <c r="BU1046" s="16"/>
      <c r="BV1046" s="16"/>
      <c r="BW1046" s="16"/>
      <c r="BX1046" s="16"/>
      <c r="BY1046" s="16"/>
      <c r="BZ1046" s="16"/>
      <c r="CA1046" s="16"/>
      <c r="CB1046" s="16"/>
      <c r="CC1046" s="16"/>
      <c r="CD1046" s="16"/>
      <c r="CE1046" s="16"/>
      <c r="CF1046" s="16"/>
      <c r="CG1046" s="16"/>
      <c r="CH1046" s="16"/>
      <c r="CI1046" s="16"/>
      <c r="CJ1046" s="16"/>
      <c r="CK1046" s="16"/>
      <c r="CL1046" s="16"/>
      <c r="CM1046" s="16"/>
      <c r="CN1046" s="16"/>
      <c r="CO1046" s="16"/>
      <c r="CP1046" s="16"/>
      <c r="CQ1046" s="16"/>
      <c r="CR1046" s="16"/>
      <c r="CS1046" s="16"/>
      <c r="CT1046" s="16"/>
      <c r="CU1046" s="16"/>
      <c r="CV1046" s="16"/>
      <c r="CW1046" s="16"/>
      <c r="CX1046" s="16"/>
      <c r="CY1046" s="16"/>
      <c r="CZ1046" s="16"/>
      <c r="DA1046" s="16"/>
      <c r="DB1046" s="16"/>
      <c r="DC1046" s="16"/>
      <c r="DD1046" s="16"/>
      <c r="DE1046" s="16"/>
      <c r="DF1046" s="16"/>
      <c r="DG1046" s="16"/>
      <c r="DH1046" s="16"/>
      <c r="DI1046" s="16"/>
      <c r="DJ1046" s="16"/>
      <c r="DK1046" s="16"/>
      <c r="DL1046" s="16"/>
      <c r="DM1046" s="16"/>
      <c r="DN1046" s="16"/>
      <c r="DO1046" s="16"/>
      <c r="DP1046" s="16"/>
      <c r="DQ1046" s="16"/>
      <c r="DR1046" s="16"/>
      <c r="DS1046" s="16"/>
      <c r="DT1046" s="16"/>
      <c r="DU1046" s="16"/>
      <c r="DV1046" s="16"/>
      <c r="DW1046" s="16"/>
      <c r="DX1046" s="16"/>
      <c r="DY1046" s="16"/>
    </row>
    <row r="1047" spans="1:129" s="27" customFormat="1" ht="16.5" x14ac:dyDescent="0.25">
      <c r="A1047" s="51"/>
      <c r="B1047" s="59" t="s">
        <v>2460</v>
      </c>
      <c r="C1047" s="53">
        <v>2018</v>
      </c>
      <c r="D1047" s="60">
        <v>0.4</v>
      </c>
      <c r="E1047" s="54">
        <v>171</v>
      </c>
      <c r="F1047" s="55">
        <v>158</v>
      </c>
      <c r="G1047" s="54">
        <v>254.53169</v>
      </c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  <c r="BA1047" s="16"/>
      <c r="BB1047" s="16"/>
      <c r="BC1047" s="16"/>
      <c r="BD1047" s="16"/>
      <c r="BE1047" s="16"/>
      <c r="BF1047" s="16"/>
      <c r="BG1047" s="16"/>
      <c r="BH1047" s="16"/>
      <c r="BI1047" s="16"/>
      <c r="BJ1047" s="16"/>
      <c r="BK1047" s="16"/>
      <c r="BL1047" s="16"/>
      <c r="BM1047" s="16"/>
      <c r="BN1047" s="16"/>
      <c r="BO1047" s="16"/>
      <c r="BP1047" s="16"/>
      <c r="BQ1047" s="16"/>
      <c r="BR1047" s="16"/>
      <c r="BS1047" s="16"/>
      <c r="BT1047" s="16"/>
      <c r="BU1047" s="16"/>
      <c r="BV1047" s="16"/>
      <c r="BW1047" s="16"/>
      <c r="BX1047" s="16"/>
      <c r="BY1047" s="16"/>
      <c r="BZ1047" s="16"/>
      <c r="CA1047" s="16"/>
      <c r="CB1047" s="16"/>
      <c r="CC1047" s="16"/>
      <c r="CD1047" s="16"/>
      <c r="CE1047" s="16"/>
      <c r="CF1047" s="16"/>
      <c r="CG1047" s="16"/>
      <c r="CH1047" s="16"/>
      <c r="CI1047" s="16"/>
      <c r="CJ1047" s="16"/>
      <c r="CK1047" s="16"/>
      <c r="CL1047" s="16"/>
      <c r="CM1047" s="16"/>
      <c r="CN1047" s="16"/>
      <c r="CO1047" s="16"/>
      <c r="CP1047" s="16"/>
      <c r="CQ1047" s="16"/>
      <c r="CR1047" s="16"/>
      <c r="CS1047" s="16"/>
      <c r="CT1047" s="16"/>
      <c r="CU1047" s="16"/>
      <c r="CV1047" s="16"/>
      <c r="CW1047" s="16"/>
      <c r="CX1047" s="16"/>
      <c r="CY1047" s="16"/>
      <c r="CZ1047" s="16"/>
      <c r="DA1047" s="16"/>
      <c r="DB1047" s="16"/>
      <c r="DC1047" s="16"/>
      <c r="DD1047" s="16"/>
      <c r="DE1047" s="16"/>
      <c r="DF1047" s="16"/>
      <c r="DG1047" s="16"/>
      <c r="DH1047" s="16"/>
      <c r="DI1047" s="16"/>
      <c r="DJ1047" s="16"/>
      <c r="DK1047" s="16"/>
      <c r="DL1047" s="16"/>
      <c r="DM1047" s="16"/>
      <c r="DN1047" s="16"/>
      <c r="DO1047" s="16"/>
      <c r="DP1047" s="16"/>
      <c r="DQ1047" s="16"/>
      <c r="DR1047" s="16"/>
      <c r="DS1047" s="16"/>
      <c r="DT1047" s="16"/>
      <c r="DU1047" s="16"/>
      <c r="DV1047" s="16"/>
      <c r="DW1047" s="16"/>
      <c r="DX1047" s="16"/>
      <c r="DY1047" s="16"/>
    </row>
    <row r="1048" spans="1:129" s="27" customFormat="1" ht="16.5" x14ac:dyDescent="0.25">
      <c r="A1048" s="51"/>
      <c r="B1048" s="59" t="s">
        <v>2461</v>
      </c>
      <c r="C1048" s="53">
        <v>2018</v>
      </c>
      <c r="D1048" s="60">
        <v>0.4</v>
      </c>
      <c r="E1048" s="54">
        <v>70</v>
      </c>
      <c r="F1048" s="55">
        <v>158</v>
      </c>
      <c r="G1048" s="54">
        <v>180.71905999999998</v>
      </c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  <c r="BB1048" s="16"/>
      <c r="BC1048" s="16"/>
      <c r="BD1048" s="16"/>
      <c r="BE1048" s="16"/>
      <c r="BF1048" s="16"/>
      <c r="BG1048" s="16"/>
      <c r="BH1048" s="16"/>
      <c r="BI1048" s="16"/>
      <c r="BJ1048" s="16"/>
      <c r="BK1048" s="16"/>
      <c r="BL1048" s="16"/>
      <c r="BM1048" s="16"/>
      <c r="BN1048" s="16"/>
      <c r="BO1048" s="16"/>
      <c r="BP1048" s="16"/>
      <c r="BQ1048" s="16"/>
      <c r="BR1048" s="16"/>
      <c r="BS1048" s="16"/>
      <c r="BT1048" s="16"/>
      <c r="BU1048" s="16"/>
      <c r="BV1048" s="16"/>
      <c r="BW1048" s="16"/>
      <c r="BX1048" s="16"/>
      <c r="BY1048" s="16"/>
      <c r="BZ1048" s="16"/>
      <c r="CA1048" s="16"/>
      <c r="CB1048" s="16"/>
      <c r="CC1048" s="16"/>
      <c r="CD1048" s="16"/>
      <c r="CE1048" s="16"/>
      <c r="CF1048" s="16"/>
      <c r="CG1048" s="16"/>
      <c r="CH1048" s="16"/>
      <c r="CI1048" s="16"/>
      <c r="CJ1048" s="16"/>
      <c r="CK1048" s="16"/>
      <c r="CL1048" s="16"/>
      <c r="CM1048" s="16"/>
      <c r="CN1048" s="16"/>
      <c r="CO1048" s="16"/>
      <c r="CP1048" s="16"/>
      <c r="CQ1048" s="16"/>
      <c r="CR1048" s="16"/>
      <c r="CS1048" s="16"/>
      <c r="CT1048" s="16"/>
      <c r="CU1048" s="16"/>
      <c r="CV1048" s="16"/>
      <c r="CW1048" s="16"/>
      <c r="CX1048" s="16"/>
      <c r="CY1048" s="16"/>
      <c r="CZ1048" s="16"/>
      <c r="DA1048" s="16"/>
      <c r="DB1048" s="16"/>
      <c r="DC1048" s="16"/>
      <c r="DD1048" s="16"/>
      <c r="DE1048" s="16"/>
      <c r="DF1048" s="16"/>
      <c r="DG1048" s="16"/>
      <c r="DH1048" s="16"/>
      <c r="DI1048" s="16"/>
      <c r="DJ1048" s="16"/>
      <c r="DK1048" s="16"/>
      <c r="DL1048" s="16"/>
      <c r="DM1048" s="16"/>
      <c r="DN1048" s="16"/>
      <c r="DO1048" s="16"/>
      <c r="DP1048" s="16"/>
      <c r="DQ1048" s="16"/>
      <c r="DR1048" s="16"/>
      <c r="DS1048" s="16"/>
      <c r="DT1048" s="16"/>
      <c r="DU1048" s="16"/>
      <c r="DV1048" s="16"/>
      <c r="DW1048" s="16"/>
      <c r="DX1048" s="16"/>
      <c r="DY1048" s="16"/>
    </row>
    <row r="1049" spans="1:129" s="27" customFormat="1" ht="16.5" x14ac:dyDescent="0.25">
      <c r="A1049" s="51"/>
      <c r="B1049" s="59" t="s">
        <v>2462</v>
      </c>
      <c r="C1049" s="53">
        <v>2018</v>
      </c>
      <c r="D1049" s="60">
        <v>0.4</v>
      </c>
      <c r="E1049" s="54">
        <v>79</v>
      </c>
      <c r="F1049" s="55">
        <v>158</v>
      </c>
      <c r="G1049" s="54">
        <v>166.30420999999998</v>
      </c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16"/>
      <c r="BC1049" s="16"/>
      <c r="BD1049" s="16"/>
      <c r="BE1049" s="16"/>
      <c r="BF1049" s="16"/>
      <c r="BG1049" s="16"/>
      <c r="BH1049" s="16"/>
      <c r="BI1049" s="16"/>
      <c r="BJ1049" s="16"/>
      <c r="BK1049" s="16"/>
      <c r="BL1049" s="16"/>
      <c r="BM1049" s="16"/>
      <c r="BN1049" s="16"/>
      <c r="BO1049" s="16"/>
      <c r="BP1049" s="16"/>
      <c r="BQ1049" s="16"/>
      <c r="BR1049" s="16"/>
      <c r="BS1049" s="16"/>
      <c r="BT1049" s="16"/>
      <c r="BU1049" s="16"/>
      <c r="BV1049" s="16"/>
      <c r="BW1049" s="16"/>
      <c r="BX1049" s="16"/>
      <c r="BY1049" s="16"/>
      <c r="BZ1049" s="16"/>
      <c r="CA1049" s="16"/>
      <c r="CB1049" s="16"/>
      <c r="CC1049" s="16"/>
      <c r="CD1049" s="16"/>
      <c r="CE1049" s="16"/>
      <c r="CF1049" s="16"/>
      <c r="CG1049" s="16"/>
      <c r="CH1049" s="16"/>
      <c r="CI1049" s="16"/>
      <c r="CJ1049" s="16"/>
      <c r="CK1049" s="16"/>
      <c r="CL1049" s="16"/>
      <c r="CM1049" s="16"/>
      <c r="CN1049" s="16"/>
      <c r="CO1049" s="16"/>
      <c r="CP1049" s="16"/>
      <c r="CQ1049" s="16"/>
      <c r="CR1049" s="16"/>
      <c r="CS1049" s="16"/>
      <c r="CT1049" s="16"/>
      <c r="CU1049" s="16"/>
      <c r="CV1049" s="16"/>
      <c r="CW1049" s="16"/>
      <c r="CX1049" s="16"/>
      <c r="CY1049" s="16"/>
      <c r="CZ1049" s="16"/>
      <c r="DA1049" s="16"/>
      <c r="DB1049" s="16"/>
      <c r="DC1049" s="16"/>
      <c r="DD1049" s="16"/>
      <c r="DE1049" s="16"/>
      <c r="DF1049" s="16"/>
      <c r="DG1049" s="16"/>
      <c r="DH1049" s="16"/>
      <c r="DI1049" s="16"/>
      <c r="DJ1049" s="16"/>
      <c r="DK1049" s="16"/>
      <c r="DL1049" s="16"/>
      <c r="DM1049" s="16"/>
      <c r="DN1049" s="16"/>
      <c r="DO1049" s="16"/>
      <c r="DP1049" s="16"/>
      <c r="DQ1049" s="16"/>
      <c r="DR1049" s="16"/>
      <c r="DS1049" s="16"/>
      <c r="DT1049" s="16"/>
      <c r="DU1049" s="16"/>
      <c r="DV1049" s="16"/>
      <c r="DW1049" s="16"/>
      <c r="DX1049" s="16"/>
      <c r="DY1049" s="16"/>
    </row>
    <row r="1050" spans="1:129" s="27" customFormat="1" ht="16.5" x14ac:dyDescent="0.25">
      <c r="A1050" s="51"/>
      <c r="B1050" s="59" t="s">
        <v>2463</v>
      </c>
      <c r="C1050" s="53">
        <v>2018</v>
      </c>
      <c r="D1050" s="60">
        <v>0.4</v>
      </c>
      <c r="E1050" s="54">
        <v>344</v>
      </c>
      <c r="F1050" s="55">
        <v>158</v>
      </c>
      <c r="G1050" s="54">
        <v>574.47115000000008</v>
      </c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  <c r="BB1050" s="16"/>
      <c r="BC1050" s="16"/>
      <c r="BD1050" s="16"/>
      <c r="BE1050" s="16"/>
      <c r="BF1050" s="16"/>
      <c r="BG1050" s="16"/>
      <c r="BH1050" s="16"/>
      <c r="BI1050" s="16"/>
      <c r="BJ1050" s="16"/>
      <c r="BK1050" s="16"/>
      <c r="BL1050" s="16"/>
      <c r="BM1050" s="16"/>
      <c r="BN1050" s="16"/>
      <c r="BO1050" s="16"/>
      <c r="BP1050" s="16"/>
      <c r="BQ1050" s="16"/>
      <c r="BR1050" s="16"/>
      <c r="BS1050" s="16"/>
      <c r="BT1050" s="16"/>
      <c r="BU1050" s="16"/>
      <c r="BV1050" s="16"/>
      <c r="BW1050" s="16"/>
      <c r="BX1050" s="16"/>
      <c r="BY1050" s="16"/>
      <c r="BZ1050" s="16"/>
      <c r="CA1050" s="16"/>
      <c r="CB1050" s="16"/>
      <c r="CC1050" s="16"/>
      <c r="CD1050" s="16"/>
      <c r="CE1050" s="16"/>
      <c r="CF1050" s="16"/>
      <c r="CG1050" s="16"/>
      <c r="CH1050" s="16"/>
      <c r="CI1050" s="16"/>
      <c r="CJ1050" s="16"/>
      <c r="CK1050" s="16"/>
      <c r="CL1050" s="16"/>
      <c r="CM1050" s="16"/>
      <c r="CN1050" s="16"/>
      <c r="CO1050" s="16"/>
      <c r="CP1050" s="16"/>
      <c r="CQ1050" s="16"/>
      <c r="CR1050" s="16"/>
      <c r="CS1050" s="16"/>
      <c r="CT1050" s="16"/>
      <c r="CU1050" s="16"/>
      <c r="CV1050" s="16"/>
      <c r="CW1050" s="16"/>
      <c r="CX1050" s="16"/>
      <c r="CY1050" s="16"/>
      <c r="CZ1050" s="16"/>
      <c r="DA1050" s="16"/>
      <c r="DB1050" s="16"/>
      <c r="DC1050" s="16"/>
      <c r="DD1050" s="16"/>
      <c r="DE1050" s="16"/>
      <c r="DF1050" s="16"/>
      <c r="DG1050" s="16"/>
      <c r="DH1050" s="16"/>
      <c r="DI1050" s="16"/>
      <c r="DJ1050" s="16"/>
      <c r="DK1050" s="16"/>
      <c r="DL1050" s="16"/>
      <c r="DM1050" s="16"/>
      <c r="DN1050" s="16"/>
      <c r="DO1050" s="16"/>
      <c r="DP1050" s="16"/>
      <c r="DQ1050" s="16"/>
      <c r="DR1050" s="16"/>
      <c r="DS1050" s="16"/>
      <c r="DT1050" s="16"/>
      <c r="DU1050" s="16"/>
      <c r="DV1050" s="16"/>
      <c r="DW1050" s="16"/>
      <c r="DX1050" s="16"/>
      <c r="DY1050" s="16"/>
    </row>
    <row r="1051" spans="1:129" s="27" customFormat="1" ht="16.5" x14ac:dyDescent="0.25">
      <c r="A1051" s="51"/>
      <c r="B1051" s="59" t="s">
        <v>2464</v>
      </c>
      <c r="C1051" s="53">
        <v>2018</v>
      </c>
      <c r="D1051" s="60">
        <v>10</v>
      </c>
      <c r="E1051" s="54">
        <v>10</v>
      </c>
      <c r="F1051" s="55">
        <v>5353</v>
      </c>
      <c r="G1051" s="54">
        <v>44.101779999999998</v>
      </c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  <c r="BA1051" s="16"/>
      <c r="BB1051" s="16"/>
      <c r="BC1051" s="16"/>
      <c r="BD1051" s="16"/>
      <c r="BE1051" s="16"/>
      <c r="BF1051" s="16"/>
      <c r="BG1051" s="16"/>
      <c r="BH1051" s="16"/>
      <c r="BI1051" s="16"/>
      <c r="BJ1051" s="16"/>
      <c r="BK1051" s="16"/>
      <c r="BL1051" s="16"/>
      <c r="BM1051" s="16"/>
      <c r="BN1051" s="16"/>
      <c r="BO1051" s="16"/>
      <c r="BP1051" s="16"/>
      <c r="BQ1051" s="16"/>
      <c r="BR1051" s="16"/>
      <c r="BS1051" s="16"/>
      <c r="BT1051" s="16"/>
      <c r="BU1051" s="16"/>
      <c r="BV1051" s="16"/>
      <c r="BW1051" s="16"/>
      <c r="BX1051" s="16"/>
      <c r="BY1051" s="16"/>
      <c r="BZ1051" s="16"/>
      <c r="CA1051" s="16"/>
      <c r="CB1051" s="16"/>
      <c r="CC1051" s="16"/>
      <c r="CD1051" s="16"/>
      <c r="CE1051" s="16"/>
      <c r="CF1051" s="16"/>
      <c r="CG1051" s="16"/>
      <c r="CH1051" s="16"/>
      <c r="CI1051" s="16"/>
      <c r="CJ1051" s="16"/>
      <c r="CK1051" s="16"/>
      <c r="CL1051" s="16"/>
      <c r="CM1051" s="16"/>
      <c r="CN1051" s="16"/>
      <c r="CO1051" s="16"/>
      <c r="CP1051" s="16"/>
      <c r="CQ1051" s="16"/>
      <c r="CR1051" s="16"/>
      <c r="CS1051" s="16"/>
      <c r="CT1051" s="16"/>
      <c r="CU1051" s="16"/>
      <c r="CV1051" s="16"/>
      <c r="CW1051" s="16"/>
      <c r="CX1051" s="16"/>
      <c r="CY1051" s="16"/>
      <c r="CZ1051" s="16"/>
      <c r="DA1051" s="16"/>
      <c r="DB1051" s="16"/>
      <c r="DC1051" s="16"/>
      <c r="DD1051" s="16"/>
      <c r="DE1051" s="16"/>
      <c r="DF1051" s="16"/>
      <c r="DG1051" s="16"/>
      <c r="DH1051" s="16"/>
      <c r="DI1051" s="16"/>
      <c r="DJ1051" s="16"/>
      <c r="DK1051" s="16"/>
      <c r="DL1051" s="16"/>
      <c r="DM1051" s="16"/>
      <c r="DN1051" s="16"/>
      <c r="DO1051" s="16"/>
      <c r="DP1051" s="16"/>
      <c r="DQ1051" s="16"/>
      <c r="DR1051" s="16"/>
      <c r="DS1051" s="16"/>
      <c r="DT1051" s="16"/>
      <c r="DU1051" s="16"/>
      <c r="DV1051" s="16"/>
      <c r="DW1051" s="16"/>
      <c r="DX1051" s="16"/>
      <c r="DY1051" s="16"/>
    </row>
    <row r="1052" spans="1:129" s="27" customFormat="1" ht="16.5" x14ac:dyDescent="0.25">
      <c r="A1052" s="51"/>
      <c r="B1052" s="59" t="s">
        <v>2465</v>
      </c>
      <c r="C1052" s="53">
        <v>2018</v>
      </c>
      <c r="D1052" s="60">
        <v>10</v>
      </c>
      <c r="E1052" s="54">
        <v>852</v>
      </c>
      <c r="F1052" s="55">
        <v>5353</v>
      </c>
      <c r="G1052" s="54">
        <v>561.52266000000009</v>
      </c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  <c r="BC1052" s="16"/>
      <c r="BD1052" s="16"/>
      <c r="BE1052" s="16"/>
      <c r="BF1052" s="16"/>
      <c r="BG1052" s="16"/>
      <c r="BH1052" s="16"/>
      <c r="BI1052" s="16"/>
      <c r="BJ1052" s="16"/>
      <c r="BK1052" s="16"/>
      <c r="BL1052" s="16"/>
      <c r="BM1052" s="16"/>
      <c r="BN1052" s="16"/>
      <c r="BO1052" s="16"/>
      <c r="BP1052" s="16"/>
      <c r="BQ1052" s="16"/>
      <c r="BR1052" s="16"/>
      <c r="BS1052" s="16"/>
      <c r="BT1052" s="16"/>
      <c r="BU1052" s="16"/>
      <c r="BV1052" s="16"/>
      <c r="BW1052" s="16"/>
      <c r="BX1052" s="16"/>
      <c r="BY1052" s="16"/>
      <c r="BZ1052" s="16"/>
      <c r="CA1052" s="16"/>
      <c r="CB1052" s="16"/>
      <c r="CC1052" s="16"/>
      <c r="CD1052" s="16"/>
      <c r="CE1052" s="16"/>
      <c r="CF1052" s="16"/>
      <c r="CG1052" s="16"/>
      <c r="CH1052" s="16"/>
      <c r="CI1052" s="16"/>
      <c r="CJ1052" s="16"/>
      <c r="CK1052" s="16"/>
      <c r="CL1052" s="16"/>
      <c r="CM1052" s="16"/>
      <c r="CN1052" s="16"/>
      <c r="CO1052" s="16"/>
      <c r="CP1052" s="16"/>
      <c r="CQ1052" s="16"/>
      <c r="CR1052" s="16"/>
      <c r="CS1052" s="16"/>
      <c r="CT1052" s="16"/>
      <c r="CU1052" s="16"/>
      <c r="CV1052" s="16"/>
      <c r="CW1052" s="16"/>
      <c r="CX1052" s="16"/>
      <c r="CY1052" s="16"/>
      <c r="CZ1052" s="16"/>
      <c r="DA1052" s="16"/>
      <c r="DB1052" s="16"/>
      <c r="DC1052" s="16"/>
      <c r="DD1052" s="16"/>
      <c r="DE1052" s="16"/>
      <c r="DF1052" s="16"/>
      <c r="DG1052" s="16"/>
      <c r="DH1052" s="16"/>
      <c r="DI1052" s="16"/>
      <c r="DJ1052" s="16"/>
      <c r="DK1052" s="16"/>
      <c r="DL1052" s="16"/>
      <c r="DM1052" s="16"/>
      <c r="DN1052" s="16"/>
      <c r="DO1052" s="16"/>
      <c r="DP1052" s="16"/>
      <c r="DQ1052" s="16"/>
      <c r="DR1052" s="16"/>
      <c r="DS1052" s="16"/>
      <c r="DT1052" s="16"/>
      <c r="DU1052" s="16"/>
      <c r="DV1052" s="16"/>
      <c r="DW1052" s="16"/>
      <c r="DX1052" s="16"/>
      <c r="DY1052" s="16"/>
    </row>
    <row r="1053" spans="1:129" s="27" customFormat="1" ht="16.5" x14ac:dyDescent="0.25">
      <c r="A1053" s="51"/>
      <c r="B1053" s="59" t="s">
        <v>2466</v>
      </c>
      <c r="C1053" s="53">
        <v>2018</v>
      </c>
      <c r="D1053" s="60">
        <v>10</v>
      </c>
      <c r="E1053" s="54">
        <v>478</v>
      </c>
      <c r="F1053" s="55">
        <v>5353</v>
      </c>
      <c r="G1053" s="54">
        <v>562.26157999999998</v>
      </c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  <c r="BA1053" s="16"/>
      <c r="BB1053" s="16"/>
      <c r="BC1053" s="16"/>
      <c r="BD1053" s="16"/>
      <c r="BE1053" s="16"/>
      <c r="BF1053" s="16"/>
      <c r="BG1053" s="16"/>
      <c r="BH1053" s="16"/>
      <c r="BI1053" s="16"/>
      <c r="BJ1053" s="16"/>
      <c r="BK1053" s="16"/>
      <c r="BL1053" s="16"/>
      <c r="BM1053" s="16"/>
      <c r="BN1053" s="16"/>
      <c r="BO1053" s="16"/>
      <c r="BP1053" s="16"/>
      <c r="BQ1053" s="16"/>
      <c r="BR1053" s="16"/>
      <c r="BS1053" s="16"/>
      <c r="BT1053" s="16"/>
      <c r="BU1053" s="16"/>
      <c r="BV1053" s="16"/>
      <c r="BW1053" s="16"/>
      <c r="BX1053" s="16"/>
      <c r="BY1053" s="16"/>
      <c r="BZ1053" s="16"/>
      <c r="CA1053" s="16"/>
      <c r="CB1053" s="16"/>
      <c r="CC1053" s="16"/>
      <c r="CD1053" s="16"/>
      <c r="CE1053" s="16"/>
      <c r="CF1053" s="16"/>
      <c r="CG1053" s="16"/>
      <c r="CH1053" s="16"/>
      <c r="CI1053" s="16"/>
      <c r="CJ1053" s="16"/>
      <c r="CK1053" s="16"/>
      <c r="CL1053" s="16"/>
      <c r="CM1053" s="16"/>
      <c r="CN1053" s="16"/>
      <c r="CO1053" s="16"/>
      <c r="CP1053" s="16"/>
      <c r="CQ1053" s="16"/>
      <c r="CR1053" s="16"/>
      <c r="CS1053" s="16"/>
      <c r="CT1053" s="16"/>
      <c r="CU1053" s="16"/>
      <c r="CV1053" s="16"/>
      <c r="CW1053" s="16"/>
      <c r="CX1053" s="16"/>
      <c r="CY1053" s="16"/>
      <c r="CZ1053" s="16"/>
      <c r="DA1053" s="16"/>
      <c r="DB1053" s="16"/>
      <c r="DC1053" s="16"/>
      <c r="DD1053" s="16"/>
      <c r="DE1053" s="16"/>
      <c r="DF1053" s="16"/>
      <c r="DG1053" s="16"/>
      <c r="DH1053" s="16"/>
      <c r="DI1053" s="16"/>
      <c r="DJ1053" s="16"/>
      <c r="DK1053" s="16"/>
      <c r="DL1053" s="16"/>
      <c r="DM1053" s="16"/>
      <c r="DN1053" s="16"/>
      <c r="DO1053" s="16"/>
      <c r="DP1053" s="16"/>
      <c r="DQ1053" s="16"/>
      <c r="DR1053" s="16"/>
      <c r="DS1053" s="16"/>
      <c r="DT1053" s="16"/>
      <c r="DU1053" s="16"/>
      <c r="DV1053" s="16"/>
      <c r="DW1053" s="16"/>
      <c r="DX1053" s="16"/>
      <c r="DY1053" s="16"/>
    </row>
    <row r="1054" spans="1:129" s="27" customFormat="1" ht="16.5" x14ac:dyDescent="0.25">
      <c r="A1054" s="51"/>
      <c r="B1054" s="59" t="s">
        <v>2467</v>
      </c>
      <c r="C1054" s="53">
        <v>2018</v>
      </c>
      <c r="D1054" s="60">
        <v>0.4</v>
      </c>
      <c r="E1054" s="54">
        <v>47</v>
      </c>
      <c r="F1054" s="55">
        <v>158</v>
      </c>
      <c r="G1054" s="54">
        <v>44.319969999999998</v>
      </c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  <c r="BC1054" s="16"/>
      <c r="BD1054" s="16"/>
      <c r="BE1054" s="16"/>
      <c r="BF1054" s="16"/>
      <c r="BG1054" s="16"/>
      <c r="BH1054" s="16"/>
      <c r="BI1054" s="16"/>
      <c r="BJ1054" s="16"/>
      <c r="BK1054" s="16"/>
      <c r="BL1054" s="16"/>
      <c r="BM1054" s="16"/>
      <c r="BN1054" s="16"/>
      <c r="BO1054" s="16"/>
      <c r="BP1054" s="16"/>
      <c r="BQ1054" s="16"/>
      <c r="BR1054" s="16"/>
      <c r="BS1054" s="16"/>
      <c r="BT1054" s="16"/>
      <c r="BU1054" s="16"/>
      <c r="BV1054" s="16"/>
      <c r="BW1054" s="16"/>
      <c r="BX1054" s="16"/>
      <c r="BY1054" s="16"/>
      <c r="BZ1054" s="16"/>
      <c r="CA1054" s="16"/>
      <c r="CB1054" s="16"/>
      <c r="CC1054" s="16"/>
      <c r="CD1054" s="16"/>
      <c r="CE1054" s="16"/>
      <c r="CF1054" s="16"/>
      <c r="CG1054" s="16"/>
      <c r="CH1054" s="16"/>
      <c r="CI1054" s="16"/>
      <c r="CJ1054" s="16"/>
      <c r="CK1054" s="16"/>
      <c r="CL1054" s="16"/>
      <c r="CM1054" s="16"/>
      <c r="CN1054" s="16"/>
      <c r="CO1054" s="16"/>
      <c r="CP1054" s="16"/>
      <c r="CQ1054" s="16"/>
      <c r="CR1054" s="16"/>
      <c r="CS1054" s="16"/>
      <c r="CT1054" s="16"/>
      <c r="CU1054" s="16"/>
      <c r="CV1054" s="16"/>
      <c r="CW1054" s="16"/>
      <c r="CX1054" s="16"/>
      <c r="CY1054" s="16"/>
      <c r="CZ1054" s="16"/>
      <c r="DA1054" s="16"/>
      <c r="DB1054" s="16"/>
      <c r="DC1054" s="16"/>
      <c r="DD1054" s="16"/>
      <c r="DE1054" s="16"/>
      <c r="DF1054" s="16"/>
      <c r="DG1054" s="16"/>
      <c r="DH1054" s="16"/>
      <c r="DI1054" s="16"/>
      <c r="DJ1054" s="16"/>
      <c r="DK1054" s="16"/>
      <c r="DL1054" s="16"/>
      <c r="DM1054" s="16"/>
      <c r="DN1054" s="16"/>
      <c r="DO1054" s="16"/>
      <c r="DP1054" s="16"/>
      <c r="DQ1054" s="16"/>
      <c r="DR1054" s="16"/>
      <c r="DS1054" s="16"/>
      <c r="DT1054" s="16"/>
      <c r="DU1054" s="16"/>
      <c r="DV1054" s="16"/>
      <c r="DW1054" s="16"/>
      <c r="DX1054" s="16"/>
      <c r="DY1054" s="16"/>
    </row>
    <row r="1055" spans="1:129" s="27" customFormat="1" ht="16.5" x14ac:dyDescent="0.25">
      <c r="A1055" s="51"/>
      <c r="B1055" s="59" t="s">
        <v>2468</v>
      </c>
      <c r="C1055" s="53">
        <v>2018</v>
      </c>
      <c r="D1055" s="60">
        <v>10</v>
      </c>
      <c r="E1055" s="54">
        <v>104</v>
      </c>
      <c r="F1055" s="55">
        <v>5353</v>
      </c>
      <c r="G1055" s="54">
        <v>431.48889000000003</v>
      </c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  <c r="BB1055" s="16"/>
      <c r="BC1055" s="16"/>
      <c r="BD1055" s="16"/>
      <c r="BE1055" s="16"/>
      <c r="BF1055" s="16"/>
      <c r="BG1055" s="16"/>
      <c r="BH1055" s="16"/>
      <c r="BI1055" s="16"/>
      <c r="BJ1055" s="16"/>
      <c r="BK1055" s="16"/>
      <c r="BL1055" s="16"/>
      <c r="BM1055" s="16"/>
      <c r="BN1055" s="16"/>
      <c r="BO1055" s="16"/>
      <c r="BP1055" s="16"/>
      <c r="BQ1055" s="16"/>
      <c r="BR1055" s="16"/>
      <c r="BS1055" s="16"/>
      <c r="BT1055" s="16"/>
      <c r="BU1055" s="16"/>
      <c r="BV1055" s="16"/>
      <c r="BW1055" s="16"/>
      <c r="BX1055" s="16"/>
      <c r="BY1055" s="16"/>
      <c r="BZ1055" s="16"/>
      <c r="CA1055" s="16"/>
      <c r="CB1055" s="16"/>
      <c r="CC1055" s="16"/>
      <c r="CD1055" s="16"/>
      <c r="CE1055" s="16"/>
      <c r="CF1055" s="16"/>
      <c r="CG1055" s="16"/>
      <c r="CH1055" s="16"/>
      <c r="CI1055" s="16"/>
      <c r="CJ1055" s="16"/>
      <c r="CK1055" s="16"/>
      <c r="CL1055" s="16"/>
      <c r="CM1055" s="16"/>
      <c r="CN1055" s="16"/>
      <c r="CO1055" s="16"/>
      <c r="CP1055" s="16"/>
      <c r="CQ1055" s="16"/>
      <c r="CR1055" s="16"/>
      <c r="CS1055" s="16"/>
      <c r="CT1055" s="16"/>
      <c r="CU1055" s="16"/>
      <c r="CV1055" s="16"/>
      <c r="CW1055" s="16"/>
      <c r="CX1055" s="16"/>
      <c r="CY1055" s="16"/>
      <c r="CZ1055" s="16"/>
      <c r="DA1055" s="16"/>
      <c r="DB1055" s="16"/>
      <c r="DC1055" s="16"/>
      <c r="DD1055" s="16"/>
      <c r="DE1055" s="16"/>
      <c r="DF1055" s="16"/>
      <c r="DG1055" s="16"/>
      <c r="DH1055" s="16"/>
      <c r="DI1055" s="16"/>
      <c r="DJ1055" s="16"/>
      <c r="DK1055" s="16"/>
      <c r="DL1055" s="16"/>
      <c r="DM1055" s="16"/>
      <c r="DN1055" s="16"/>
      <c r="DO1055" s="16"/>
      <c r="DP1055" s="16"/>
      <c r="DQ1055" s="16"/>
      <c r="DR1055" s="16"/>
      <c r="DS1055" s="16"/>
      <c r="DT1055" s="16"/>
      <c r="DU1055" s="16"/>
      <c r="DV1055" s="16"/>
      <c r="DW1055" s="16"/>
      <c r="DX1055" s="16"/>
      <c r="DY1055" s="16"/>
    </row>
    <row r="1056" spans="1:129" s="27" customFormat="1" ht="16.5" x14ac:dyDescent="0.25">
      <c r="A1056" s="51"/>
      <c r="B1056" s="59" t="s">
        <v>2469</v>
      </c>
      <c r="C1056" s="53">
        <v>2018</v>
      </c>
      <c r="D1056" s="60">
        <v>0.4</v>
      </c>
      <c r="E1056" s="54">
        <v>270</v>
      </c>
      <c r="F1056" s="55">
        <v>158</v>
      </c>
      <c r="G1056" s="54">
        <v>296.40439000000003</v>
      </c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  <c r="BB1056" s="16"/>
      <c r="BC1056" s="16"/>
      <c r="BD1056" s="16"/>
      <c r="BE1056" s="16"/>
      <c r="BF1056" s="16"/>
      <c r="BG1056" s="16"/>
      <c r="BH1056" s="16"/>
      <c r="BI1056" s="16"/>
      <c r="BJ1056" s="16"/>
      <c r="BK1056" s="16"/>
      <c r="BL1056" s="16"/>
      <c r="BM1056" s="16"/>
      <c r="BN1056" s="16"/>
      <c r="BO1056" s="16"/>
      <c r="BP1056" s="16"/>
      <c r="BQ1056" s="16"/>
      <c r="BR1056" s="16"/>
      <c r="BS1056" s="16"/>
      <c r="BT1056" s="16"/>
      <c r="BU1056" s="16"/>
      <c r="BV1056" s="16"/>
      <c r="BW1056" s="16"/>
      <c r="BX1056" s="16"/>
      <c r="BY1056" s="16"/>
      <c r="BZ1056" s="16"/>
      <c r="CA1056" s="16"/>
      <c r="CB1056" s="16"/>
      <c r="CC1056" s="16"/>
      <c r="CD1056" s="16"/>
      <c r="CE1056" s="16"/>
      <c r="CF1056" s="16"/>
      <c r="CG1056" s="16"/>
      <c r="CH1056" s="16"/>
      <c r="CI1056" s="16"/>
      <c r="CJ1056" s="16"/>
      <c r="CK1056" s="16"/>
      <c r="CL1056" s="16"/>
      <c r="CM1056" s="16"/>
      <c r="CN1056" s="16"/>
      <c r="CO1056" s="16"/>
      <c r="CP1056" s="16"/>
      <c r="CQ1056" s="16"/>
      <c r="CR1056" s="16"/>
      <c r="CS1056" s="16"/>
      <c r="CT1056" s="16"/>
      <c r="CU1056" s="16"/>
      <c r="CV1056" s="16"/>
      <c r="CW1056" s="16"/>
      <c r="CX1056" s="16"/>
      <c r="CY1056" s="16"/>
      <c r="CZ1056" s="16"/>
      <c r="DA1056" s="16"/>
      <c r="DB1056" s="16"/>
      <c r="DC1056" s="16"/>
      <c r="DD1056" s="16"/>
      <c r="DE1056" s="16"/>
      <c r="DF1056" s="16"/>
      <c r="DG1056" s="16"/>
      <c r="DH1056" s="16"/>
      <c r="DI1056" s="16"/>
      <c r="DJ1056" s="16"/>
      <c r="DK1056" s="16"/>
      <c r="DL1056" s="16"/>
      <c r="DM1056" s="16"/>
      <c r="DN1056" s="16"/>
      <c r="DO1056" s="16"/>
      <c r="DP1056" s="16"/>
      <c r="DQ1056" s="16"/>
      <c r="DR1056" s="16"/>
      <c r="DS1056" s="16"/>
      <c r="DT1056" s="16"/>
      <c r="DU1056" s="16"/>
      <c r="DV1056" s="16"/>
      <c r="DW1056" s="16"/>
      <c r="DX1056" s="16"/>
      <c r="DY1056" s="16"/>
    </row>
    <row r="1057" spans="1:129" s="27" customFormat="1" ht="16.5" x14ac:dyDescent="0.25">
      <c r="A1057" s="51"/>
      <c r="B1057" s="59" t="s">
        <v>2470</v>
      </c>
      <c r="C1057" s="53">
        <v>2018</v>
      </c>
      <c r="D1057" s="60">
        <v>10</v>
      </c>
      <c r="E1057" s="54">
        <v>7</v>
      </c>
      <c r="F1057" s="55">
        <v>5353</v>
      </c>
      <c r="G1057" s="54">
        <v>27.142520000000001</v>
      </c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  <c r="BB1057" s="16"/>
      <c r="BC1057" s="16"/>
      <c r="BD1057" s="16"/>
      <c r="BE1057" s="16"/>
      <c r="BF1057" s="16"/>
      <c r="BG1057" s="16"/>
      <c r="BH1057" s="16"/>
      <c r="BI1057" s="16"/>
      <c r="BJ1057" s="16"/>
      <c r="BK1057" s="16"/>
      <c r="BL1057" s="16"/>
      <c r="BM1057" s="16"/>
      <c r="BN1057" s="16"/>
      <c r="BO1057" s="16"/>
      <c r="BP1057" s="16"/>
      <c r="BQ1057" s="16"/>
      <c r="BR1057" s="16"/>
      <c r="BS1057" s="16"/>
      <c r="BT1057" s="16"/>
      <c r="BU1057" s="16"/>
      <c r="BV1057" s="16"/>
      <c r="BW1057" s="16"/>
      <c r="BX1057" s="16"/>
      <c r="BY1057" s="16"/>
      <c r="BZ1057" s="16"/>
      <c r="CA1057" s="16"/>
      <c r="CB1057" s="16"/>
      <c r="CC1057" s="16"/>
      <c r="CD1057" s="16"/>
      <c r="CE1057" s="16"/>
      <c r="CF1057" s="16"/>
      <c r="CG1057" s="16"/>
      <c r="CH1057" s="16"/>
      <c r="CI1057" s="16"/>
      <c r="CJ1057" s="16"/>
      <c r="CK1057" s="16"/>
      <c r="CL1057" s="16"/>
      <c r="CM1057" s="16"/>
      <c r="CN1057" s="16"/>
      <c r="CO1057" s="16"/>
      <c r="CP1057" s="16"/>
      <c r="CQ1057" s="16"/>
      <c r="CR1057" s="16"/>
      <c r="CS1057" s="16"/>
      <c r="CT1057" s="16"/>
      <c r="CU1057" s="16"/>
      <c r="CV1057" s="16"/>
      <c r="CW1057" s="16"/>
      <c r="CX1057" s="16"/>
      <c r="CY1057" s="16"/>
      <c r="CZ1057" s="16"/>
      <c r="DA1057" s="16"/>
      <c r="DB1057" s="16"/>
      <c r="DC1057" s="16"/>
      <c r="DD1057" s="16"/>
      <c r="DE1057" s="16"/>
      <c r="DF1057" s="16"/>
      <c r="DG1057" s="16"/>
      <c r="DH1057" s="16"/>
      <c r="DI1057" s="16"/>
      <c r="DJ1057" s="16"/>
      <c r="DK1057" s="16"/>
      <c r="DL1057" s="16"/>
      <c r="DM1057" s="16"/>
      <c r="DN1057" s="16"/>
      <c r="DO1057" s="16"/>
      <c r="DP1057" s="16"/>
      <c r="DQ1057" s="16"/>
      <c r="DR1057" s="16"/>
      <c r="DS1057" s="16"/>
      <c r="DT1057" s="16"/>
      <c r="DU1057" s="16"/>
      <c r="DV1057" s="16"/>
      <c r="DW1057" s="16"/>
      <c r="DX1057" s="16"/>
      <c r="DY1057" s="16"/>
    </row>
    <row r="1058" spans="1:129" s="27" customFormat="1" ht="16.5" x14ac:dyDescent="0.25">
      <c r="A1058" s="51"/>
      <c r="B1058" s="59" t="s">
        <v>2471</v>
      </c>
      <c r="C1058" s="53">
        <v>2018</v>
      </c>
      <c r="D1058" s="60">
        <v>0.4</v>
      </c>
      <c r="E1058" s="54">
        <v>264</v>
      </c>
      <c r="F1058" s="55">
        <v>158</v>
      </c>
      <c r="G1058" s="54">
        <v>290.75241999999997</v>
      </c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  <c r="AX1058" s="16"/>
      <c r="AY1058" s="16"/>
      <c r="AZ1058" s="16"/>
      <c r="BA1058" s="16"/>
      <c r="BB1058" s="16"/>
      <c r="BC1058" s="16"/>
      <c r="BD1058" s="16"/>
      <c r="BE1058" s="16"/>
      <c r="BF1058" s="16"/>
      <c r="BG1058" s="16"/>
      <c r="BH1058" s="16"/>
      <c r="BI1058" s="16"/>
      <c r="BJ1058" s="16"/>
      <c r="BK1058" s="16"/>
      <c r="BL1058" s="16"/>
      <c r="BM1058" s="16"/>
      <c r="BN1058" s="16"/>
      <c r="BO1058" s="16"/>
      <c r="BP1058" s="16"/>
      <c r="BQ1058" s="16"/>
      <c r="BR1058" s="16"/>
      <c r="BS1058" s="16"/>
      <c r="BT1058" s="16"/>
      <c r="BU1058" s="16"/>
      <c r="BV1058" s="16"/>
      <c r="BW1058" s="16"/>
      <c r="BX1058" s="16"/>
      <c r="BY1058" s="16"/>
      <c r="BZ1058" s="16"/>
      <c r="CA1058" s="16"/>
      <c r="CB1058" s="16"/>
      <c r="CC1058" s="16"/>
      <c r="CD1058" s="16"/>
      <c r="CE1058" s="16"/>
      <c r="CF1058" s="16"/>
      <c r="CG1058" s="16"/>
      <c r="CH1058" s="16"/>
      <c r="CI1058" s="16"/>
      <c r="CJ1058" s="16"/>
      <c r="CK1058" s="16"/>
      <c r="CL1058" s="16"/>
      <c r="CM1058" s="16"/>
      <c r="CN1058" s="16"/>
      <c r="CO1058" s="16"/>
      <c r="CP1058" s="16"/>
      <c r="CQ1058" s="16"/>
      <c r="CR1058" s="16"/>
      <c r="CS1058" s="16"/>
      <c r="CT1058" s="16"/>
      <c r="CU1058" s="16"/>
      <c r="CV1058" s="16"/>
      <c r="CW1058" s="16"/>
      <c r="CX1058" s="16"/>
      <c r="CY1058" s="16"/>
      <c r="CZ1058" s="16"/>
      <c r="DA1058" s="16"/>
      <c r="DB1058" s="16"/>
      <c r="DC1058" s="16"/>
      <c r="DD1058" s="16"/>
      <c r="DE1058" s="16"/>
      <c r="DF1058" s="16"/>
      <c r="DG1058" s="16"/>
      <c r="DH1058" s="16"/>
      <c r="DI1058" s="16"/>
      <c r="DJ1058" s="16"/>
      <c r="DK1058" s="16"/>
      <c r="DL1058" s="16"/>
      <c r="DM1058" s="16"/>
      <c r="DN1058" s="16"/>
      <c r="DO1058" s="16"/>
      <c r="DP1058" s="16"/>
      <c r="DQ1058" s="16"/>
      <c r="DR1058" s="16"/>
      <c r="DS1058" s="16"/>
      <c r="DT1058" s="16"/>
      <c r="DU1058" s="16"/>
      <c r="DV1058" s="16"/>
      <c r="DW1058" s="16"/>
      <c r="DX1058" s="16"/>
      <c r="DY1058" s="16"/>
    </row>
    <row r="1059" spans="1:129" s="27" customFormat="1" ht="16.5" x14ac:dyDescent="0.25">
      <c r="A1059" s="51"/>
      <c r="B1059" s="59" t="s">
        <v>2472</v>
      </c>
      <c r="C1059" s="53">
        <v>2018</v>
      </c>
      <c r="D1059" s="60">
        <v>0.4</v>
      </c>
      <c r="E1059" s="54">
        <v>161</v>
      </c>
      <c r="F1059" s="55">
        <v>158</v>
      </c>
      <c r="G1059" s="54">
        <v>270.50463999999999</v>
      </c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  <c r="AX1059" s="16"/>
      <c r="AY1059" s="16"/>
      <c r="AZ1059" s="16"/>
      <c r="BA1059" s="16"/>
      <c r="BB1059" s="16"/>
      <c r="BC1059" s="16"/>
      <c r="BD1059" s="16"/>
      <c r="BE1059" s="16"/>
      <c r="BF1059" s="16"/>
      <c r="BG1059" s="16"/>
      <c r="BH1059" s="16"/>
      <c r="BI1059" s="16"/>
      <c r="BJ1059" s="16"/>
      <c r="BK1059" s="16"/>
      <c r="BL1059" s="16"/>
      <c r="BM1059" s="16"/>
      <c r="BN1059" s="16"/>
      <c r="BO1059" s="16"/>
      <c r="BP1059" s="16"/>
      <c r="BQ1059" s="16"/>
      <c r="BR1059" s="16"/>
      <c r="BS1059" s="16"/>
      <c r="BT1059" s="16"/>
      <c r="BU1059" s="16"/>
      <c r="BV1059" s="16"/>
      <c r="BW1059" s="16"/>
      <c r="BX1059" s="16"/>
      <c r="BY1059" s="16"/>
      <c r="BZ1059" s="16"/>
      <c r="CA1059" s="16"/>
      <c r="CB1059" s="16"/>
      <c r="CC1059" s="16"/>
      <c r="CD1059" s="16"/>
      <c r="CE1059" s="16"/>
      <c r="CF1059" s="16"/>
      <c r="CG1059" s="16"/>
      <c r="CH1059" s="16"/>
      <c r="CI1059" s="16"/>
      <c r="CJ1059" s="16"/>
      <c r="CK1059" s="16"/>
      <c r="CL1059" s="16"/>
      <c r="CM1059" s="16"/>
      <c r="CN1059" s="16"/>
      <c r="CO1059" s="16"/>
      <c r="CP1059" s="16"/>
      <c r="CQ1059" s="16"/>
      <c r="CR1059" s="16"/>
      <c r="CS1059" s="16"/>
      <c r="CT1059" s="16"/>
      <c r="CU1059" s="16"/>
      <c r="CV1059" s="16"/>
      <c r="CW1059" s="16"/>
      <c r="CX1059" s="16"/>
      <c r="CY1059" s="16"/>
      <c r="CZ1059" s="16"/>
      <c r="DA1059" s="16"/>
      <c r="DB1059" s="16"/>
      <c r="DC1059" s="16"/>
      <c r="DD1059" s="16"/>
      <c r="DE1059" s="16"/>
      <c r="DF1059" s="16"/>
      <c r="DG1059" s="16"/>
      <c r="DH1059" s="16"/>
      <c r="DI1059" s="16"/>
      <c r="DJ1059" s="16"/>
      <c r="DK1059" s="16"/>
      <c r="DL1059" s="16"/>
      <c r="DM1059" s="16"/>
      <c r="DN1059" s="16"/>
      <c r="DO1059" s="16"/>
      <c r="DP1059" s="16"/>
      <c r="DQ1059" s="16"/>
      <c r="DR1059" s="16"/>
      <c r="DS1059" s="16"/>
      <c r="DT1059" s="16"/>
      <c r="DU1059" s="16"/>
      <c r="DV1059" s="16"/>
      <c r="DW1059" s="16"/>
      <c r="DX1059" s="16"/>
      <c r="DY1059" s="16"/>
    </row>
    <row r="1060" spans="1:129" s="27" customFormat="1" ht="16.5" x14ac:dyDescent="0.25">
      <c r="A1060" s="51"/>
      <c r="B1060" s="59" t="s">
        <v>2473</v>
      </c>
      <c r="C1060" s="53">
        <v>2018</v>
      </c>
      <c r="D1060" s="60">
        <v>10</v>
      </c>
      <c r="E1060" s="54">
        <v>16</v>
      </c>
      <c r="F1060" s="55">
        <v>5353</v>
      </c>
      <c r="G1060" s="54">
        <v>78.897509999999997</v>
      </c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  <c r="AX1060" s="16"/>
      <c r="AY1060" s="16"/>
      <c r="AZ1060" s="16"/>
      <c r="BA1060" s="16"/>
      <c r="BB1060" s="16"/>
      <c r="BC1060" s="16"/>
      <c r="BD1060" s="16"/>
      <c r="BE1060" s="16"/>
      <c r="BF1060" s="16"/>
      <c r="BG1060" s="16"/>
      <c r="BH1060" s="16"/>
      <c r="BI1060" s="16"/>
      <c r="BJ1060" s="16"/>
      <c r="BK1060" s="16"/>
      <c r="BL1060" s="16"/>
      <c r="BM1060" s="16"/>
      <c r="BN1060" s="16"/>
      <c r="BO1060" s="16"/>
      <c r="BP1060" s="16"/>
      <c r="BQ1060" s="16"/>
      <c r="BR1060" s="16"/>
      <c r="BS1060" s="16"/>
      <c r="BT1060" s="16"/>
      <c r="BU1060" s="16"/>
      <c r="BV1060" s="16"/>
      <c r="BW1060" s="16"/>
      <c r="BX1060" s="16"/>
      <c r="BY1060" s="16"/>
      <c r="BZ1060" s="16"/>
      <c r="CA1060" s="16"/>
      <c r="CB1060" s="16"/>
      <c r="CC1060" s="16"/>
      <c r="CD1060" s="16"/>
      <c r="CE1060" s="16"/>
      <c r="CF1060" s="16"/>
      <c r="CG1060" s="16"/>
      <c r="CH1060" s="16"/>
      <c r="CI1060" s="16"/>
      <c r="CJ1060" s="16"/>
      <c r="CK1060" s="16"/>
      <c r="CL1060" s="16"/>
      <c r="CM1060" s="16"/>
      <c r="CN1060" s="16"/>
      <c r="CO1060" s="16"/>
      <c r="CP1060" s="16"/>
      <c r="CQ1060" s="16"/>
      <c r="CR1060" s="16"/>
      <c r="CS1060" s="16"/>
      <c r="CT1060" s="16"/>
      <c r="CU1060" s="16"/>
      <c r="CV1060" s="16"/>
      <c r="CW1060" s="16"/>
      <c r="CX1060" s="16"/>
      <c r="CY1060" s="16"/>
      <c r="CZ1060" s="16"/>
      <c r="DA1060" s="16"/>
      <c r="DB1060" s="16"/>
      <c r="DC1060" s="16"/>
      <c r="DD1060" s="16"/>
      <c r="DE1060" s="16"/>
      <c r="DF1060" s="16"/>
      <c r="DG1060" s="16"/>
      <c r="DH1060" s="16"/>
      <c r="DI1060" s="16"/>
      <c r="DJ1060" s="16"/>
      <c r="DK1060" s="16"/>
      <c r="DL1060" s="16"/>
      <c r="DM1060" s="16"/>
      <c r="DN1060" s="16"/>
      <c r="DO1060" s="16"/>
      <c r="DP1060" s="16"/>
      <c r="DQ1060" s="16"/>
      <c r="DR1060" s="16"/>
      <c r="DS1060" s="16"/>
      <c r="DT1060" s="16"/>
      <c r="DU1060" s="16"/>
      <c r="DV1060" s="16"/>
      <c r="DW1060" s="16"/>
      <c r="DX1060" s="16"/>
      <c r="DY1060" s="16"/>
    </row>
    <row r="1061" spans="1:129" s="27" customFormat="1" ht="16.5" x14ac:dyDescent="0.25">
      <c r="A1061" s="51"/>
      <c r="B1061" s="59" t="s">
        <v>2474</v>
      </c>
      <c r="C1061" s="53">
        <v>2018</v>
      </c>
      <c r="D1061" s="60">
        <v>0.4</v>
      </c>
      <c r="E1061" s="54">
        <v>145</v>
      </c>
      <c r="F1061" s="55">
        <v>158</v>
      </c>
      <c r="G1061" s="54">
        <v>81.039640000000006</v>
      </c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6"/>
      <c r="AZ1061" s="16"/>
      <c r="BA1061" s="16"/>
      <c r="BB1061" s="16"/>
      <c r="BC1061" s="16"/>
      <c r="BD1061" s="16"/>
      <c r="BE1061" s="16"/>
      <c r="BF1061" s="16"/>
      <c r="BG1061" s="16"/>
      <c r="BH1061" s="16"/>
      <c r="BI1061" s="16"/>
      <c r="BJ1061" s="16"/>
      <c r="BK1061" s="16"/>
      <c r="BL1061" s="16"/>
      <c r="BM1061" s="16"/>
      <c r="BN1061" s="16"/>
      <c r="BO1061" s="16"/>
      <c r="BP1061" s="16"/>
      <c r="BQ1061" s="16"/>
      <c r="BR1061" s="16"/>
      <c r="BS1061" s="16"/>
      <c r="BT1061" s="16"/>
      <c r="BU1061" s="16"/>
      <c r="BV1061" s="16"/>
      <c r="BW1061" s="16"/>
      <c r="BX1061" s="16"/>
      <c r="BY1061" s="16"/>
      <c r="BZ1061" s="16"/>
      <c r="CA1061" s="16"/>
      <c r="CB1061" s="16"/>
      <c r="CC1061" s="16"/>
      <c r="CD1061" s="16"/>
      <c r="CE1061" s="16"/>
      <c r="CF1061" s="16"/>
      <c r="CG1061" s="16"/>
      <c r="CH1061" s="16"/>
      <c r="CI1061" s="16"/>
      <c r="CJ1061" s="16"/>
      <c r="CK1061" s="16"/>
      <c r="CL1061" s="16"/>
      <c r="CM1061" s="16"/>
      <c r="CN1061" s="16"/>
      <c r="CO1061" s="16"/>
      <c r="CP1061" s="16"/>
      <c r="CQ1061" s="16"/>
      <c r="CR1061" s="16"/>
      <c r="CS1061" s="16"/>
      <c r="CT1061" s="16"/>
      <c r="CU1061" s="16"/>
      <c r="CV1061" s="16"/>
      <c r="CW1061" s="16"/>
      <c r="CX1061" s="16"/>
      <c r="CY1061" s="16"/>
      <c r="CZ1061" s="16"/>
      <c r="DA1061" s="16"/>
      <c r="DB1061" s="16"/>
      <c r="DC1061" s="16"/>
      <c r="DD1061" s="16"/>
      <c r="DE1061" s="16"/>
      <c r="DF1061" s="16"/>
      <c r="DG1061" s="16"/>
      <c r="DH1061" s="16"/>
      <c r="DI1061" s="16"/>
      <c r="DJ1061" s="16"/>
      <c r="DK1061" s="16"/>
      <c r="DL1061" s="16"/>
      <c r="DM1061" s="16"/>
      <c r="DN1061" s="16"/>
      <c r="DO1061" s="16"/>
      <c r="DP1061" s="16"/>
      <c r="DQ1061" s="16"/>
      <c r="DR1061" s="16"/>
      <c r="DS1061" s="16"/>
      <c r="DT1061" s="16"/>
      <c r="DU1061" s="16"/>
      <c r="DV1061" s="16"/>
      <c r="DW1061" s="16"/>
      <c r="DX1061" s="16"/>
      <c r="DY1061" s="16"/>
    </row>
    <row r="1062" spans="1:129" s="27" customFormat="1" ht="16.5" x14ac:dyDescent="0.25">
      <c r="A1062" s="51"/>
      <c r="B1062" s="59" t="s">
        <v>2475</v>
      </c>
      <c r="C1062" s="53">
        <v>2018</v>
      </c>
      <c r="D1062" s="60">
        <v>10</v>
      </c>
      <c r="E1062" s="54">
        <v>413</v>
      </c>
      <c r="F1062" s="55">
        <v>5353</v>
      </c>
      <c r="G1062" s="54">
        <v>418.69607999999994</v>
      </c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  <c r="AX1062" s="16"/>
      <c r="AY1062" s="16"/>
      <c r="AZ1062" s="16"/>
      <c r="BA1062" s="16"/>
      <c r="BB1062" s="16"/>
      <c r="BC1062" s="16"/>
      <c r="BD1062" s="16"/>
      <c r="BE1062" s="16"/>
      <c r="BF1062" s="16"/>
      <c r="BG1062" s="16"/>
      <c r="BH1062" s="16"/>
      <c r="BI1062" s="16"/>
      <c r="BJ1062" s="16"/>
      <c r="BK1062" s="16"/>
      <c r="BL1062" s="16"/>
      <c r="BM1062" s="16"/>
      <c r="BN1062" s="16"/>
      <c r="BO1062" s="16"/>
      <c r="BP1062" s="16"/>
      <c r="BQ1062" s="16"/>
      <c r="BR1062" s="16"/>
      <c r="BS1062" s="16"/>
      <c r="BT1062" s="16"/>
      <c r="BU1062" s="16"/>
      <c r="BV1062" s="16"/>
      <c r="BW1062" s="16"/>
      <c r="BX1062" s="16"/>
      <c r="BY1062" s="16"/>
      <c r="BZ1062" s="16"/>
      <c r="CA1062" s="16"/>
      <c r="CB1062" s="16"/>
      <c r="CC1062" s="16"/>
      <c r="CD1062" s="16"/>
      <c r="CE1062" s="16"/>
      <c r="CF1062" s="16"/>
      <c r="CG1062" s="16"/>
      <c r="CH1062" s="16"/>
      <c r="CI1062" s="16"/>
      <c r="CJ1062" s="16"/>
      <c r="CK1062" s="16"/>
      <c r="CL1062" s="16"/>
      <c r="CM1062" s="16"/>
      <c r="CN1062" s="16"/>
      <c r="CO1062" s="16"/>
      <c r="CP1062" s="16"/>
      <c r="CQ1062" s="16"/>
      <c r="CR1062" s="16"/>
      <c r="CS1062" s="16"/>
      <c r="CT1062" s="16"/>
      <c r="CU1062" s="16"/>
      <c r="CV1062" s="16"/>
      <c r="CW1062" s="16"/>
      <c r="CX1062" s="16"/>
      <c r="CY1062" s="16"/>
      <c r="CZ1062" s="16"/>
      <c r="DA1062" s="16"/>
      <c r="DB1062" s="16"/>
      <c r="DC1062" s="16"/>
      <c r="DD1062" s="16"/>
      <c r="DE1062" s="16"/>
      <c r="DF1062" s="16"/>
      <c r="DG1062" s="16"/>
      <c r="DH1062" s="16"/>
      <c r="DI1062" s="16"/>
      <c r="DJ1062" s="16"/>
      <c r="DK1062" s="16"/>
      <c r="DL1062" s="16"/>
      <c r="DM1062" s="16"/>
      <c r="DN1062" s="16"/>
      <c r="DO1062" s="16"/>
      <c r="DP1062" s="16"/>
      <c r="DQ1062" s="16"/>
      <c r="DR1062" s="16"/>
      <c r="DS1062" s="16"/>
      <c r="DT1062" s="16"/>
      <c r="DU1062" s="16"/>
      <c r="DV1062" s="16"/>
      <c r="DW1062" s="16"/>
      <c r="DX1062" s="16"/>
      <c r="DY1062" s="16"/>
    </row>
    <row r="1063" spans="1:129" s="27" customFormat="1" ht="16.5" x14ac:dyDescent="0.25">
      <c r="A1063" s="51"/>
      <c r="B1063" s="59" t="s">
        <v>475</v>
      </c>
      <c r="C1063" s="53">
        <v>2018</v>
      </c>
      <c r="D1063" s="60">
        <v>0.4</v>
      </c>
      <c r="E1063" s="54">
        <v>243</v>
      </c>
      <c r="F1063" s="55">
        <v>158</v>
      </c>
      <c r="G1063" s="54">
        <v>246.14449999999999</v>
      </c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6"/>
      <c r="AZ1063" s="16"/>
      <c r="BA1063" s="16"/>
      <c r="BB1063" s="16"/>
      <c r="BC1063" s="16"/>
      <c r="BD1063" s="16"/>
      <c r="BE1063" s="16"/>
      <c r="BF1063" s="16"/>
      <c r="BG1063" s="16"/>
      <c r="BH1063" s="16"/>
      <c r="BI1063" s="16"/>
      <c r="BJ1063" s="16"/>
      <c r="BK1063" s="16"/>
      <c r="BL1063" s="16"/>
      <c r="BM1063" s="16"/>
      <c r="BN1063" s="16"/>
      <c r="BO1063" s="16"/>
      <c r="BP1063" s="16"/>
      <c r="BQ1063" s="16"/>
      <c r="BR1063" s="16"/>
      <c r="BS1063" s="16"/>
      <c r="BT1063" s="16"/>
      <c r="BU1063" s="16"/>
      <c r="BV1063" s="16"/>
      <c r="BW1063" s="16"/>
      <c r="BX1063" s="16"/>
      <c r="BY1063" s="16"/>
      <c r="BZ1063" s="16"/>
      <c r="CA1063" s="16"/>
      <c r="CB1063" s="16"/>
      <c r="CC1063" s="16"/>
      <c r="CD1063" s="16"/>
      <c r="CE1063" s="16"/>
      <c r="CF1063" s="16"/>
      <c r="CG1063" s="16"/>
      <c r="CH1063" s="16"/>
      <c r="CI1063" s="16"/>
      <c r="CJ1063" s="16"/>
      <c r="CK1063" s="16"/>
      <c r="CL1063" s="16"/>
      <c r="CM1063" s="16"/>
      <c r="CN1063" s="16"/>
      <c r="CO1063" s="16"/>
      <c r="CP1063" s="16"/>
      <c r="CQ1063" s="16"/>
      <c r="CR1063" s="16"/>
      <c r="CS1063" s="16"/>
      <c r="CT1063" s="16"/>
      <c r="CU1063" s="16"/>
      <c r="CV1063" s="16"/>
      <c r="CW1063" s="16"/>
      <c r="CX1063" s="16"/>
      <c r="CY1063" s="16"/>
      <c r="CZ1063" s="16"/>
      <c r="DA1063" s="16"/>
      <c r="DB1063" s="16"/>
      <c r="DC1063" s="16"/>
      <c r="DD1063" s="16"/>
      <c r="DE1063" s="16"/>
      <c r="DF1063" s="16"/>
      <c r="DG1063" s="16"/>
      <c r="DH1063" s="16"/>
      <c r="DI1063" s="16"/>
      <c r="DJ1063" s="16"/>
      <c r="DK1063" s="16"/>
      <c r="DL1063" s="16"/>
      <c r="DM1063" s="16"/>
      <c r="DN1063" s="16"/>
      <c r="DO1063" s="16"/>
      <c r="DP1063" s="16"/>
      <c r="DQ1063" s="16"/>
      <c r="DR1063" s="16"/>
      <c r="DS1063" s="16"/>
      <c r="DT1063" s="16"/>
      <c r="DU1063" s="16"/>
      <c r="DV1063" s="16"/>
      <c r="DW1063" s="16"/>
      <c r="DX1063" s="16"/>
      <c r="DY1063" s="16"/>
    </row>
    <row r="1064" spans="1:129" s="27" customFormat="1" ht="16.5" x14ac:dyDescent="0.25">
      <c r="A1064" s="51"/>
      <c r="B1064" s="59" t="s">
        <v>2476</v>
      </c>
      <c r="C1064" s="53">
        <v>2018</v>
      </c>
      <c r="D1064" s="60">
        <v>0.4</v>
      </c>
      <c r="E1064" s="54">
        <v>100</v>
      </c>
      <c r="F1064" s="55">
        <v>158</v>
      </c>
      <c r="G1064" s="54">
        <v>190.57797999999997</v>
      </c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6"/>
      <c r="AZ1064" s="16"/>
      <c r="BA1064" s="16"/>
      <c r="BB1064" s="16"/>
      <c r="BC1064" s="16"/>
      <c r="BD1064" s="16"/>
      <c r="BE1064" s="16"/>
      <c r="BF1064" s="16"/>
      <c r="BG1064" s="16"/>
      <c r="BH1064" s="16"/>
      <c r="BI1064" s="16"/>
      <c r="BJ1064" s="16"/>
      <c r="BK1064" s="16"/>
      <c r="BL1064" s="16"/>
      <c r="BM1064" s="16"/>
      <c r="BN1064" s="16"/>
      <c r="BO1064" s="16"/>
      <c r="BP1064" s="16"/>
      <c r="BQ1064" s="16"/>
      <c r="BR1064" s="16"/>
      <c r="BS1064" s="16"/>
      <c r="BT1064" s="16"/>
      <c r="BU1064" s="16"/>
      <c r="BV1064" s="16"/>
      <c r="BW1064" s="16"/>
      <c r="BX1064" s="16"/>
      <c r="BY1064" s="16"/>
      <c r="BZ1064" s="16"/>
      <c r="CA1064" s="16"/>
      <c r="CB1064" s="16"/>
      <c r="CC1064" s="16"/>
      <c r="CD1064" s="16"/>
      <c r="CE1064" s="16"/>
      <c r="CF1064" s="16"/>
      <c r="CG1064" s="16"/>
      <c r="CH1064" s="16"/>
      <c r="CI1064" s="16"/>
      <c r="CJ1064" s="16"/>
      <c r="CK1064" s="16"/>
      <c r="CL1064" s="16"/>
      <c r="CM1064" s="16"/>
      <c r="CN1064" s="16"/>
      <c r="CO1064" s="16"/>
      <c r="CP1064" s="16"/>
      <c r="CQ1064" s="16"/>
      <c r="CR1064" s="16"/>
      <c r="CS1064" s="16"/>
      <c r="CT1064" s="16"/>
      <c r="CU1064" s="16"/>
      <c r="CV1064" s="16"/>
      <c r="CW1064" s="16"/>
      <c r="CX1064" s="16"/>
      <c r="CY1064" s="16"/>
      <c r="CZ1064" s="16"/>
      <c r="DA1064" s="16"/>
      <c r="DB1064" s="16"/>
      <c r="DC1064" s="16"/>
      <c r="DD1064" s="16"/>
      <c r="DE1064" s="16"/>
      <c r="DF1064" s="16"/>
      <c r="DG1064" s="16"/>
      <c r="DH1064" s="16"/>
      <c r="DI1064" s="16"/>
      <c r="DJ1064" s="16"/>
      <c r="DK1064" s="16"/>
      <c r="DL1064" s="16"/>
      <c r="DM1064" s="16"/>
      <c r="DN1064" s="16"/>
      <c r="DO1064" s="16"/>
      <c r="DP1064" s="16"/>
      <c r="DQ1064" s="16"/>
      <c r="DR1064" s="16"/>
      <c r="DS1064" s="16"/>
      <c r="DT1064" s="16"/>
      <c r="DU1064" s="16"/>
      <c r="DV1064" s="16"/>
      <c r="DW1064" s="16"/>
      <c r="DX1064" s="16"/>
      <c r="DY1064" s="16"/>
    </row>
    <row r="1065" spans="1:129" s="27" customFormat="1" ht="16.5" x14ac:dyDescent="0.25">
      <c r="A1065" s="51"/>
      <c r="B1065" s="59" t="s">
        <v>2477</v>
      </c>
      <c r="C1065" s="53">
        <v>2018</v>
      </c>
      <c r="D1065" s="60">
        <v>0.4</v>
      </c>
      <c r="E1065" s="54">
        <v>141</v>
      </c>
      <c r="F1065" s="55">
        <v>158</v>
      </c>
      <c r="G1065" s="54">
        <v>188.02270000000001</v>
      </c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  <c r="BA1065" s="16"/>
      <c r="BB1065" s="16"/>
      <c r="BC1065" s="16"/>
      <c r="BD1065" s="16"/>
      <c r="BE1065" s="16"/>
      <c r="BF1065" s="16"/>
      <c r="BG1065" s="16"/>
      <c r="BH1065" s="16"/>
      <c r="BI1065" s="16"/>
      <c r="BJ1065" s="16"/>
      <c r="BK1065" s="16"/>
      <c r="BL1065" s="16"/>
      <c r="BM1065" s="16"/>
      <c r="BN1065" s="16"/>
      <c r="BO1065" s="16"/>
      <c r="BP1065" s="16"/>
      <c r="BQ1065" s="16"/>
      <c r="BR1065" s="16"/>
      <c r="BS1065" s="16"/>
      <c r="BT1065" s="16"/>
      <c r="BU1065" s="16"/>
      <c r="BV1065" s="16"/>
      <c r="BW1065" s="16"/>
      <c r="BX1065" s="16"/>
      <c r="BY1065" s="16"/>
      <c r="BZ1065" s="16"/>
      <c r="CA1065" s="16"/>
      <c r="CB1065" s="16"/>
      <c r="CC1065" s="16"/>
      <c r="CD1065" s="16"/>
      <c r="CE1065" s="16"/>
      <c r="CF1065" s="16"/>
      <c r="CG1065" s="16"/>
      <c r="CH1065" s="16"/>
      <c r="CI1065" s="16"/>
      <c r="CJ1065" s="16"/>
      <c r="CK1065" s="16"/>
      <c r="CL1065" s="16"/>
      <c r="CM1065" s="16"/>
      <c r="CN1065" s="16"/>
      <c r="CO1065" s="16"/>
      <c r="CP1065" s="16"/>
      <c r="CQ1065" s="16"/>
      <c r="CR1065" s="16"/>
      <c r="CS1065" s="16"/>
      <c r="CT1065" s="16"/>
      <c r="CU1065" s="16"/>
      <c r="CV1065" s="16"/>
      <c r="CW1065" s="16"/>
      <c r="CX1065" s="16"/>
      <c r="CY1065" s="16"/>
      <c r="CZ1065" s="16"/>
      <c r="DA1065" s="16"/>
      <c r="DB1065" s="16"/>
      <c r="DC1065" s="16"/>
      <c r="DD1065" s="16"/>
      <c r="DE1065" s="16"/>
      <c r="DF1065" s="16"/>
      <c r="DG1065" s="16"/>
      <c r="DH1065" s="16"/>
      <c r="DI1065" s="16"/>
      <c r="DJ1065" s="16"/>
      <c r="DK1065" s="16"/>
      <c r="DL1065" s="16"/>
      <c r="DM1065" s="16"/>
      <c r="DN1065" s="16"/>
      <c r="DO1065" s="16"/>
      <c r="DP1065" s="16"/>
      <c r="DQ1065" s="16"/>
      <c r="DR1065" s="16"/>
      <c r="DS1065" s="16"/>
      <c r="DT1065" s="16"/>
      <c r="DU1065" s="16"/>
      <c r="DV1065" s="16"/>
      <c r="DW1065" s="16"/>
      <c r="DX1065" s="16"/>
      <c r="DY1065" s="16"/>
    </row>
    <row r="1066" spans="1:129" s="27" customFormat="1" ht="16.5" x14ac:dyDescent="0.25">
      <c r="A1066" s="51"/>
      <c r="B1066" s="59" t="s">
        <v>2478</v>
      </c>
      <c r="C1066" s="53">
        <v>2018</v>
      </c>
      <c r="D1066" s="60">
        <v>0.4</v>
      </c>
      <c r="E1066" s="54">
        <v>173</v>
      </c>
      <c r="F1066" s="55">
        <v>158</v>
      </c>
      <c r="G1066" s="54">
        <v>250.58768000000001</v>
      </c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  <c r="BA1066" s="16"/>
      <c r="BB1066" s="16"/>
      <c r="BC1066" s="16"/>
      <c r="BD1066" s="16"/>
      <c r="BE1066" s="16"/>
      <c r="BF1066" s="16"/>
      <c r="BG1066" s="16"/>
      <c r="BH1066" s="16"/>
      <c r="BI1066" s="16"/>
      <c r="BJ1066" s="16"/>
      <c r="BK1066" s="16"/>
      <c r="BL1066" s="16"/>
      <c r="BM1066" s="16"/>
      <c r="BN1066" s="16"/>
      <c r="BO1066" s="16"/>
      <c r="BP1066" s="16"/>
      <c r="BQ1066" s="16"/>
      <c r="BR1066" s="16"/>
      <c r="BS1066" s="16"/>
      <c r="BT1066" s="16"/>
      <c r="BU1066" s="16"/>
      <c r="BV1066" s="16"/>
      <c r="BW1066" s="16"/>
      <c r="BX1066" s="16"/>
      <c r="BY1066" s="16"/>
      <c r="BZ1066" s="16"/>
      <c r="CA1066" s="16"/>
      <c r="CB1066" s="16"/>
      <c r="CC1066" s="16"/>
      <c r="CD1066" s="16"/>
      <c r="CE1066" s="16"/>
      <c r="CF1066" s="16"/>
      <c r="CG1066" s="16"/>
      <c r="CH1066" s="16"/>
      <c r="CI1066" s="16"/>
      <c r="CJ1066" s="16"/>
      <c r="CK1066" s="16"/>
      <c r="CL1066" s="16"/>
      <c r="CM1066" s="16"/>
      <c r="CN1066" s="16"/>
      <c r="CO1066" s="16"/>
      <c r="CP1066" s="16"/>
      <c r="CQ1066" s="16"/>
      <c r="CR1066" s="16"/>
      <c r="CS1066" s="16"/>
      <c r="CT1066" s="16"/>
      <c r="CU1066" s="16"/>
      <c r="CV1066" s="16"/>
      <c r="CW1066" s="16"/>
      <c r="CX1066" s="16"/>
      <c r="CY1066" s="16"/>
      <c r="CZ1066" s="16"/>
      <c r="DA1066" s="16"/>
      <c r="DB1066" s="16"/>
      <c r="DC1066" s="16"/>
      <c r="DD1066" s="16"/>
      <c r="DE1066" s="16"/>
      <c r="DF1066" s="16"/>
      <c r="DG1066" s="16"/>
      <c r="DH1066" s="16"/>
      <c r="DI1066" s="16"/>
      <c r="DJ1066" s="16"/>
      <c r="DK1066" s="16"/>
      <c r="DL1066" s="16"/>
      <c r="DM1066" s="16"/>
      <c r="DN1066" s="16"/>
      <c r="DO1066" s="16"/>
      <c r="DP1066" s="16"/>
      <c r="DQ1066" s="16"/>
      <c r="DR1066" s="16"/>
      <c r="DS1066" s="16"/>
      <c r="DT1066" s="16"/>
      <c r="DU1066" s="16"/>
      <c r="DV1066" s="16"/>
      <c r="DW1066" s="16"/>
      <c r="DX1066" s="16"/>
      <c r="DY1066" s="16"/>
    </row>
    <row r="1067" spans="1:129" s="27" customFormat="1" ht="16.5" x14ac:dyDescent="0.25">
      <c r="A1067" s="51"/>
      <c r="B1067" s="59" t="s">
        <v>2479</v>
      </c>
      <c r="C1067" s="53">
        <v>2018</v>
      </c>
      <c r="D1067" s="60">
        <v>0.4</v>
      </c>
      <c r="E1067" s="54">
        <v>203</v>
      </c>
      <c r="F1067" s="55">
        <v>158</v>
      </c>
      <c r="G1067" s="54">
        <v>141.23860000000002</v>
      </c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6"/>
      <c r="AZ1067" s="16"/>
      <c r="BA1067" s="16"/>
      <c r="BB1067" s="16"/>
      <c r="BC1067" s="16"/>
      <c r="BD1067" s="16"/>
      <c r="BE1067" s="16"/>
      <c r="BF1067" s="16"/>
      <c r="BG1067" s="16"/>
      <c r="BH1067" s="16"/>
      <c r="BI1067" s="16"/>
      <c r="BJ1067" s="16"/>
      <c r="BK1067" s="16"/>
      <c r="BL1067" s="16"/>
      <c r="BM1067" s="16"/>
      <c r="BN1067" s="16"/>
      <c r="BO1067" s="16"/>
      <c r="BP1067" s="16"/>
      <c r="BQ1067" s="16"/>
      <c r="BR1067" s="16"/>
      <c r="BS1067" s="16"/>
      <c r="BT1067" s="16"/>
      <c r="BU1067" s="16"/>
      <c r="BV1067" s="16"/>
      <c r="BW1067" s="16"/>
      <c r="BX1067" s="16"/>
      <c r="BY1067" s="16"/>
      <c r="BZ1067" s="16"/>
      <c r="CA1067" s="16"/>
      <c r="CB1067" s="16"/>
      <c r="CC1067" s="16"/>
      <c r="CD1067" s="16"/>
      <c r="CE1067" s="16"/>
      <c r="CF1067" s="16"/>
      <c r="CG1067" s="16"/>
      <c r="CH1067" s="16"/>
      <c r="CI1067" s="16"/>
      <c r="CJ1067" s="16"/>
      <c r="CK1067" s="16"/>
      <c r="CL1067" s="16"/>
      <c r="CM1067" s="16"/>
      <c r="CN1067" s="16"/>
      <c r="CO1067" s="16"/>
      <c r="CP1067" s="16"/>
      <c r="CQ1067" s="16"/>
      <c r="CR1067" s="16"/>
      <c r="CS1067" s="16"/>
      <c r="CT1067" s="16"/>
      <c r="CU1067" s="16"/>
      <c r="CV1067" s="16"/>
      <c r="CW1067" s="16"/>
      <c r="CX1067" s="16"/>
      <c r="CY1067" s="16"/>
      <c r="CZ1067" s="16"/>
      <c r="DA1067" s="16"/>
      <c r="DB1067" s="16"/>
      <c r="DC1067" s="16"/>
      <c r="DD1067" s="16"/>
      <c r="DE1067" s="16"/>
      <c r="DF1067" s="16"/>
      <c r="DG1067" s="16"/>
      <c r="DH1067" s="16"/>
      <c r="DI1067" s="16"/>
      <c r="DJ1067" s="16"/>
      <c r="DK1067" s="16"/>
      <c r="DL1067" s="16"/>
      <c r="DM1067" s="16"/>
      <c r="DN1067" s="16"/>
      <c r="DO1067" s="16"/>
      <c r="DP1067" s="16"/>
      <c r="DQ1067" s="16"/>
      <c r="DR1067" s="16"/>
      <c r="DS1067" s="16"/>
      <c r="DT1067" s="16"/>
      <c r="DU1067" s="16"/>
      <c r="DV1067" s="16"/>
      <c r="DW1067" s="16"/>
      <c r="DX1067" s="16"/>
      <c r="DY1067" s="16"/>
    </row>
    <row r="1068" spans="1:129" s="27" customFormat="1" ht="16.5" x14ac:dyDescent="0.25">
      <c r="A1068" s="51"/>
      <c r="B1068" s="59" t="s">
        <v>2480</v>
      </c>
      <c r="C1068" s="53">
        <v>2018</v>
      </c>
      <c r="D1068" s="60">
        <v>0.4</v>
      </c>
      <c r="E1068" s="54">
        <v>209</v>
      </c>
      <c r="F1068" s="55">
        <v>158</v>
      </c>
      <c r="G1068" s="54">
        <v>259.57229000000001</v>
      </c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6"/>
      <c r="AZ1068" s="16"/>
      <c r="BA1068" s="16"/>
      <c r="BB1068" s="16"/>
      <c r="BC1068" s="16"/>
      <c r="BD1068" s="16"/>
      <c r="BE1068" s="16"/>
      <c r="BF1068" s="16"/>
      <c r="BG1068" s="16"/>
      <c r="BH1068" s="16"/>
      <c r="BI1068" s="16"/>
      <c r="BJ1068" s="16"/>
      <c r="BK1068" s="16"/>
      <c r="BL1068" s="16"/>
      <c r="BM1068" s="16"/>
      <c r="BN1068" s="16"/>
      <c r="BO1068" s="16"/>
      <c r="BP1068" s="16"/>
      <c r="BQ1068" s="16"/>
      <c r="BR1068" s="16"/>
      <c r="BS1068" s="16"/>
      <c r="BT1068" s="16"/>
      <c r="BU1068" s="16"/>
      <c r="BV1068" s="16"/>
      <c r="BW1068" s="16"/>
      <c r="BX1068" s="16"/>
      <c r="BY1068" s="16"/>
      <c r="BZ1068" s="16"/>
      <c r="CA1068" s="16"/>
      <c r="CB1068" s="16"/>
      <c r="CC1068" s="16"/>
      <c r="CD1068" s="16"/>
      <c r="CE1068" s="16"/>
      <c r="CF1068" s="16"/>
      <c r="CG1068" s="16"/>
      <c r="CH1068" s="16"/>
      <c r="CI1068" s="16"/>
      <c r="CJ1068" s="16"/>
      <c r="CK1068" s="16"/>
      <c r="CL1068" s="16"/>
      <c r="CM1068" s="16"/>
      <c r="CN1068" s="16"/>
      <c r="CO1068" s="16"/>
      <c r="CP1068" s="16"/>
      <c r="CQ1068" s="16"/>
      <c r="CR1068" s="16"/>
      <c r="CS1068" s="16"/>
      <c r="CT1068" s="16"/>
      <c r="CU1068" s="16"/>
      <c r="CV1068" s="16"/>
      <c r="CW1068" s="16"/>
      <c r="CX1068" s="16"/>
      <c r="CY1068" s="16"/>
      <c r="CZ1068" s="16"/>
      <c r="DA1068" s="16"/>
      <c r="DB1068" s="16"/>
      <c r="DC1068" s="16"/>
      <c r="DD1068" s="16"/>
      <c r="DE1068" s="16"/>
      <c r="DF1068" s="16"/>
      <c r="DG1068" s="16"/>
      <c r="DH1068" s="16"/>
      <c r="DI1068" s="16"/>
      <c r="DJ1068" s="16"/>
      <c r="DK1068" s="16"/>
      <c r="DL1068" s="16"/>
      <c r="DM1068" s="16"/>
      <c r="DN1068" s="16"/>
      <c r="DO1068" s="16"/>
      <c r="DP1068" s="16"/>
      <c r="DQ1068" s="16"/>
      <c r="DR1068" s="16"/>
      <c r="DS1068" s="16"/>
      <c r="DT1068" s="16"/>
      <c r="DU1068" s="16"/>
      <c r="DV1068" s="16"/>
      <c r="DW1068" s="16"/>
      <c r="DX1068" s="16"/>
      <c r="DY1068" s="16"/>
    </row>
    <row r="1069" spans="1:129" s="27" customFormat="1" ht="16.5" x14ac:dyDescent="0.25">
      <c r="A1069" s="51"/>
      <c r="B1069" s="59" t="s">
        <v>2481</v>
      </c>
      <c r="C1069" s="53">
        <v>2018</v>
      </c>
      <c r="D1069" s="60">
        <v>10</v>
      </c>
      <c r="E1069" s="54">
        <v>21</v>
      </c>
      <c r="F1069" s="55">
        <v>5353</v>
      </c>
      <c r="G1069" s="54">
        <v>61.055239999999998</v>
      </c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6"/>
      <c r="AZ1069" s="16"/>
      <c r="BA1069" s="16"/>
      <c r="BB1069" s="16"/>
      <c r="BC1069" s="16"/>
      <c r="BD1069" s="16"/>
      <c r="BE1069" s="16"/>
      <c r="BF1069" s="16"/>
      <c r="BG1069" s="16"/>
      <c r="BH1069" s="16"/>
      <c r="BI1069" s="16"/>
      <c r="BJ1069" s="16"/>
      <c r="BK1069" s="16"/>
      <c r="BL1069" s="16"/>
      <c r="BM1069" s="16"/>
      <c r="BN1069" s="16"/>
      <c r="BO1069" s="16"/>
      <c r="BP1069" s="16"/>
      <c r="BQ1069" s="16"/>
      <c r="BR1069" s="16"/>
      <c r="BS1069" s="16"/>
      <c r="BT1069" s="16"/>
      <c r="BU1069" s="16"/>
      <c r="BV1069" s="16"/>
      <c r="BW1069" s="16"/>
      <c r="BX1069" s="16"/>
      <c r="BY1069" s="16"/>
      <c r="BZ1069" s="16"/>
      <c r="CA1069" s="16"/>
      <c r="CB1069" s="16"/>
      <c r="CC1069" s="16"/>
      <c r="CD1069" s="16"/>
      <c r="CE1069" s="16"/>
      <c r="CF1069" s="16"/>
      <c r="CG1069" s="16"/>
      <c r="CH1069" s="16"/>
      <c r="CI1069" s="16"/>
      <c r="CJ1069" s="16"/>
      <c r="CK1069" s="16"/>
      <c r="CL1069" s="16"/>
      <c r="CM1069" s="16"/>
      <c r="CN1069" s="16"/>
      <c r="CO1069" s="16"/>
      <c r="CP1069" s="16"/>
      <c r="CQ1069" s="16"/>
      <c r="CR1069" s="16"/>
      <c r="CS1069" s="16"/>
      <c r="CT1069" s="16"/>
      <c r="CU1069" s="16"/>
      <c r="CV1069" s="16"/>
      <c r="CW1069" s="16"/>
      <c r="CX1069" s="16"/>
      <c r="CY1069" s="16"/>
      <c r="CZ1069" s="16"/>
      <c r="DA1069" s="16"/>
      <c r="DB1069" s="16"/>
      <c r="DC1069" s="16"/>
      <c r="DD1069" s="16"/>
      <c r="DE1069" s="16"/>
      <c r="DF1069" s="16"/>
      <c r="DG1069" s="16"/>
      <c r="DH1069" s="16"/>
      <c r="DI1069" s="16"/>
      <c r="DJ1069" s="16"/>
      <c r="DK1069" s="16"/>
      <c r="DL1069" s="16"/>
      <c r="DM1069" s="16"/>
      <c r="DN1069" s="16"/>
      <c r="DO1069" s="16"/>
      <c r="DP1069" s="16"/>
      <c r="DQ1069" s="16"/>
      <c r="DR1069" s="16"/>
      <c r="DS1069" s="16"/>
      <c r="DT1069" s="16"/>
      <c r="DU1069" s="16"/>
      <c r="DV1069" s="16"/>
      <c r="DW1069" s="16"/>
      <c r="DX1069" s="16"/>
      <c r="DY1069" s="16"/>
    </row>
    <row r="1070" spans="1:129" s="27" customFormat="1" ht="16.5" x14ac:dyDescent="0.25">
      <c r="A1070" s="51"/>
      <c r="B1070" s="59" t="s">
        <v>2482</v>
      </c>
      <c r="C1070" s="53">
        <v>2018</v>
      </c>
      <c r="D1070" s="60">
        <v>0.4</v>
      </c>
      <c r="E1070" s="54">
        <v>370</v>
      </c>
      <c r="F1070" s="55">
        <v>158</v>
      </c>
      <c r="G1070" s="54">
        <v>306.45822999999996</v>
      </c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6"/>
      <c r="AZ1070" s="16"/>
      <c r="BA1070" s="16"/>
      <c r="BB1070" s="16"/>
      <c r="BC1070" s="16"/>
      <c r="BD1070" s="16"/>
      <c r="BE1070" s="16"/>
      <c r="BF1070" s="16"/>
      <c r="BG1070" s="16"/>
      <c r="BH1070" s="16"/>
      <c r="BI1070" s="16"/>
      <c r="BJ1070" s="16"/>
      <c r="BK1070" s="16"/>
      <c r="BL1070" s="16"/>
      <c r="BM1070" s="16"/>
      <c r="BN1070" s="16"/>
      <c r="BO1070" s="16"/>
      <c r="BP1070" s="16"/>
      <c r="BQ1070" s="16"/>
      <c r="BR1070" s="16"/>
      <c r="BS1070" s="16"/>
      <c r="BT1070" s="16"/>
      <c r="BU1070" s="16"/>
      <c r="BV1070" s="16"/>
      <c r="BW1070" s="16"/>
      <c r="BX1070" s="16"/>
      <c r="BY1070" s="16"/>
      <c r="BZ1070" s="16"/>
      <c r="CA1070" s="16"/>
      <c r="CB1070" s="16"/>
      <c r="CC1070" s="16"/>
      <c r="CD1070" s="16"/>
      <c r="CE1070" s="16"/>
      <c r="CF1070" s="16"/>
      <c r="CG1070" s="16"/>
      <c r="CH1070" s="16"/>
      <c r="CI1070" s="16"/>
      <c r="CJ1070" s="16"/>
      <c r="CK1070" s="16"/>
      <c r="CL1070" s="16"/>
      <c r="CM1070" s="16"/>
      <c r="CN1070" s="16"/>
      <c r="CO1070" s="16"/>
      <c r="CP1070" s="16"/>
      <c r="CQ1070" s="16"/>
      <c r="CR1070" s="16"/>
      <c r="CS1070" s="16"/>
      <c r="CT1070" s="16"/>
      <c r="CU1070" s="16"/>
      <c r="CV1070" s="16"/>
      <c r="CW1070" s="16"/>
      <c r="CX1070" s="16"/>
      <c r="CY1070" s="16"/>
      <c r="CZ1070" s="16"/>
      <c r="DA1070" s="16"/>
      <c r="DB1070" s="16"/>
      <c r="DC1070" s="16"/>
      <c r="DD1070" s="16"/>
      <c r="DE1070" s="16"/>
      <c r="DF1070" s="16"/>
      <c r="DG1070" s="16"/>
      <c r="DH1070" s="16"/>
      <c r="DI1070" s="16"/>
      <c r="DJ1070" s="16"/>
      <c r="DK1070" s="16"/>
      <c r="DL1070" s="16"/>
      <c r="DM1070" s="16"/>
      <c r="DN1070" s="16"/>
      <c r="DO1070" s="16"/>
      <c r="DP1070" s="16"/>
      <c r="DQ1070" s="16"/>
      <c r="DR1070" s="16"/>
      <c r="DS1070" s="16"/>
      <c r="DT1070" s="16"/>
      <c r="DU1070" s="16"/>
      <c r="DV1070" s="16"/>
      <c r="DW1070" s="16"/>
      <c r="DX1070" s="16"/>
      <c r="DY1070" s="16"/>
    </row>
    <row r="1071" spans="1:129" s="27" customFormat="1" ht="16.5" x14ac:dyDescent="0.25">
      <c r="A1071" s="51"/>
      <c r="B1071" s="59" t="s">
        <v>2483</v>
      </c>
      <c r="C1071" s="53">
        <v>2018</v>
      </c>
      <c r="D1071" s="60">
        <v>10</v>
      </c>
      <c r="E1071" s="54">
        <v>2392</v>
      </c>
      <c r="F1071" s="55">
        <v>5353</v>
      </c>
      <c r="G1071" s="54">
        <v>3460.3382499999998</v>
      </c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6"/>
      <c r="AZ1071" s="16"/>
      <c r="BA1071" s="16"/>
      <c r="BB1071" s="16"/>
      <c r="BC1071" s="16"/>
      <c r="BD1071" s="16"/>
      <c r="BE1071" s="16"/>
      <c r="BF1071" s="16"/>
      <c r="BG1071" s="16"/>
      <c r="BH1071" s="16"/>
      <c r="BI1071" s="16"/>
      <c r="BJ1071" s="16"/>
      <c r="BK1071" s="16"/>
      <c r="BL1071" s="16"/>
      <c r="BM1071" s="16"/>
      <c r="BN1071" s="16"/>
      <c r="BO1071" s="16"/>
      <c r="BP1071" s="16"/>
      <c r="BQ1071" s="16"/>
      <c r="BR1071" s="16"/>
      <c r="BS1071" s="16"/>
      <c r="BT1071" s="16"/>
      <c r="BU1071" s="16"/>
      <c r="BV1071" s="16"/>
      <c r="BW1071" s="16"/>
      <c r="BX1071" s="16"/>
      <c r="BY1071" s="16"/>
      <c r="BZ1071" s="16"/>
      <c r="CA1071" s="16"/>
      <c r="CB1071" s="16"/>
      <c r="CC1071" s="16"/>
      <c r="CD1071" s="16"/>
      <c r="CE1071" s="16"/>
      <c r="CF1071" s="16"/>
      <c r="CG1071" s="16"/>
      <c r="CH1071" s="16"/>
      <c r="CI1071" s="16"/>
      <c r="CJ1071" s="16"/>
      <c r="CK1071" s="16"/>
      <c r="CL1071" s="16"/>
      <c r="CM1071" s="16"/>
      <c r="CN1071" s="16"/>
      <c r="CO1071" s="16"/>
      <c r="CP1071" s="16"/>
      <c r="CQ1071" s="16"/>
      <c r="CR1071" s="16"/>
      <c r="CS1071" s="16"/>
      <c r="CT1071" s="16"/>
      <c r="CU1071" s="16"/>
      <c r="CV1071" s="16"/>
      <c r="CW1071" s="16"/>
      <c r="CX1071" s="16"/>
      <c r="CY1071" s="16"/>
      <c r="CZ1071" s="16"/>
      <c r="DA1071" s="16"/>
      <c r="DB1071" s="16"/>
      <c r="DC1071" s="16"/>
      <c r="DD1071" s="16"/>
      <c r="DE1071" s="16"/>
      <c r="DF1071" s="16"/>
      <c r="DG1071" s="16"/>
      <c r="DH1071" s="16"/>
      <c r="DI1071" s="16"/>
      <c r="DJ1071" s="16"/>
      <c r="DK1071" s="16"/>
      <c r="DL1071" s="16"/>
      <c r="DM1071" s="16"/>
      <c r="DN1071" s="16"/>
      <c r="DO1071" s="16"/>
      <c r="DP1071" s="16"/>
      <c r="DQ1071" s="16"/>
      <c r="DR1071" s="16"/>
      <c r="DS1071" s="16"/>
      <c r="DT1071" s="16"/>
      <c r="DU1071" s="16"/>
      <c r="DV1071" s="16"/>
      <c r="DW1071" s="16"/>
      <c r="DX1071" s="16"/>
      <c r="DY1071" s="16"/>
    </row>
    <row r="1072" spans="1:129" s="27" customFormat="1" ht="16.5" x14ac:dyDescent="0.25">
      <c r="A1072" s="51"/>
      <c r="B1072" s="59" t="s">
        <v>2484</v>
      </c>
      <c r="C1072" s="53">
        <v>2018</v>
      </c>
      <c r="D1072" s="60">
        <v>0.4</v>
      </c>
      <c r="E1072" s="54">
        <v>168</v>
      </c>
      <c r="F1072" s="55">
        <v>158</v>
      </c>
      <c r="G1072" s="54">
        <v>229.78046000000001</v>
      </c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  <c r="BB1072" s="16"/>
      <c r="BC1072" s="16"/>
      <c r="BD1072" s="16"/>
      <c r="BE1072" s="16"/>
      <c r="BF1072" s="16"/>
      <c r="BG1072" s="16"/>
      <c r="BH1072" s="16"/>
      <c r="BI1072" s="16"/>
      <c r="BJ1072" s="16"/>
      <c r="BK1072" s="16"/>
      <c r="BL1072" s="16"/>
      <c r="BM1072" s="16"/>
      <c r="BN1072" s="16"/>
      <c r="BO1072" s="16"/>
      <c r="BP1072" s="16"/>
      <c r="BQ1072" s="16"/>
      <c r="BR1072" s="16"/>
      <c r="BS1072" s="16"/>
      <c r="BT1072" s="16"/>
      <c r="BU1072" s="16"/>
      <c r="BV1072" s="16"/>
      <c r="BW1072" s="16"/>
      <c r="BX1072" s="16"/>
      <c r="BY1072" s="16"/>
      <c r="BZ1072" s="16"/>
      <c r="CA1072" s="16"/>
      <c r="CB1072" s="16"/>
      <c r="CC1072" s="16"/>
      <c r="CD1072" s="16"/>
      <c r="CE1072" s="16"/>
      <c r="CF1072" s="16"/>
      <c r="CG1072" s="16"/>
      <c r="CH1072" s="16"/>
      <c r="CI1072" s="16"/>
      <c r="CJ1072" s="16"/>
      <c r="CK1072" s="16"/>
      <c r="CL1072" s="16"/>
      <c r="CM1072" s="16"/>
      <c r="CN1072" s="16"/>
      <c r="CO1072" s="16"/>
      <c r="CP1072" s="16"/>
      <c r="CQ1072" s="16"/>
      <c r="CR1072" s="16"/>
      <c r="CS1072" s="16"/>
      <c r="CT1072" s="16"/>
      <c r="CU1072" s="16"/>
      <c r="CV1072" s="16"/>
      <c r="CW1072" s="16"/>
      <c r="CX1072" s="16"/>
      <c r="CY1072" s="16"/>
      <c r="CZ1072" s="16"/>
      <c r="DA1072" s="16"/>
      <c r="DB1072" s="16"/>
      <c r="DC1072" s="16"/>
      <c r="DD1072" s="16"/>
      <c r="DE1072" s="16"/>
      <c r="DF1072" s="16"/>
      <c r="DG1072" s="16"/>
      <c r="DH1072" s="16"/>
      <c r="DI1072" s="16"/>
      <c r="DJ1072" s="16"/>
      <c r="DK1072" s="16"/>
      <c r="DL1072" s="16"/>
      <c r="DM1072" s="16"/>
      <c r="DN1072" s="16"/>
      <c r="DO1072" s="16"/>
      <c r="DP1072" s="16"/>
      <c r="DQ1072" s="16"/>
      <c r="DR1072" s="16"/>
      <c r="DS1072" s="16"/>
      <c r="DT1072" s="16"/>
      <c r="DU1072" s="16"/>
      <c r="DV1072" s="16"/>
      <c r="DW1072" s="16"/>
      <c r="DX1072" s="16"/>
      <c r="DY1072" s="16"/>
    </row>
    <row r="1073" spans="1:129" s="27" customFormat="1" ht="16.5" x14ac:dyDescent="0.25">
      <c r="A1073" s="51"/>
      <c r="B1073" s="59" t="s">
        <v>1022</v>
      </c>
      <c r="C1073" s="53">
        <v>2018</v>
      </c>
      <c r="D1073" s="60">
        <v>0.4</v>
      </c>
      <c r="E1073" s="54">
        <v>101</v>
      </c>
      <c r="F1073" s="55">
        <v>158</v>
      </c>
      <c r="G1073" s="54">
        <v>101.59857000000001</v>
      </c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  <c r="BB1073" s="16"/>
      <c r="BC1073" s="16"/>
      <c r="BD1073" s="16"/>
      <c r="BE1073" s="16"/>
      <c r="BF1073" s="16"/>
      <c r="BG1073" s="16"/>
      <c r="BH1073" s="16"/>
      <c r="BI1073" s="16"/>
      <c r="BJ1073" s="16"/>
      <c r="BK1073" s="16"/>
      <c r="BL1073" s="16"/>
      <c r="BM1073" s="16"/>
      <c r="BN1073" s="16"/>
      <c r="BO1073" s="16"/>
      <c r="BP1073" s="16"/>
      <c r="BQ1073" s="16"/>
      <c r="BR1073" s="16"/>
      <c r="BS1073" s="16"/>
      <c r="BT1073" s="16"/>
      <c r="BU1073" s="16"/>
      <c r="BV1073" s="16"/>
      <c r="BW1073" s="16"/>
      <c r="BX1073" s="16"/>
      <c r="BY1073" s="16"/>
      <c r="BZ1073" s="16"/>
      <c r="CA1073" s="16"/>
      <c r="CB1073" s="16"/>
      <c r="CC1073" s="16"/>
      <c r="CD1073" s="16"/>
      <c r="CE1073" s="16"/>
      <c r="CF1073" s="16"/>
      <c r="CG1073" s="16"/>
      <c r="CH1073" s="16"/>
      <c r="CI1073" s="16"/>
      <c r="CJ1073" s="16"/>
      <c r="CK1073" s="16"/>
      <c r="CL1073" s="16"/>
      <c r="CM1073" s="16"/>
      <c r="CN1073" s="16"/>
      <c r="CO1073" s="16"/>
      <c r="CP1073" s="16"/>
      <c r="CQ1073" s="16"/>
      <c r="CR1073" s="16"/>
      <c r="CS1073" s="16"/>
      <c r="CT1073" s="16"/>
      <c r="CU1073" s="16"/>
      <c r="CV1073" s="16"/>
      <c r="CW1073" s="16"/>
      <c r="CX1073" s="16"/>
      <c r="CY1073" s="16"/>
      <c r="CZ1073" s="16"/>
      <c r="DA1073" s="16"/>
      <c r="DB1073" s="16"/>
      <c r="DC1073" s="16"/>
      <c r="DD1073" s="16"/>
      <c r="DE1073" s="16"/>
      <c r="DF1073" s="16"/>
      <c r="DG1073" s="16"/>
      <c r="DH1073" s="16"/>
      <c r="DI1073" s="16"/>
      <c r="DJ1073" s="16"/>
      <c r="DK1073" s="16"/>
      <c r="DL1073" s="16"/>
      <c r="DM1073" s="16"/>
      <c r="DN1073" s="16"/>
      <c r="DO1073" s="16"/>
      <c r="DP1073" s="16"/>
      <c r="DQ1073" s="16"/>
      <c r="DR1073" s="16"/>
      <c r="DS1073" s="16"/>
      <c r="DT1073" s="16"/>
      <c r="DU1073" s="16"/>
      <c r="DV1073" s="16"/>
      <c r="DW1073" s="16"/>
      <c r="DX1073" s="16"/>
      <c r="DY1073" s="16"/>
    </row>
    <row r="1074" spans="1:129" s="27" customFormat="1" ht="16.5" x14ac:dyDescent="0.25">
      <c r="A1074" s="51"/>
      <c r="B1074" s="59" t="s">
        <v>2485</v>
      </c>
      <c r="C1074" s="53">
        <v>2018</v>
      </c>
      <c r="D1074" s="60">
        <v>0.4</v>
      </c>
      <c r="E1074" s="54">
        <v>200.99999999999997</v>
      </c>
      <c r="F1074" s="55">
        <v>158</v>
      </c>
      <c r="G1074" s="54">
        <v>424.72784999999999</v>
      </c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  <c r="BA1074" s="16"/>
      <c r="BB1074" s="16"/>
      <c r="BC1074" s="16"/>
      <c r="BD1074" s="16"/>
      <c r="BE1074" s="16"/>
      <c r="BF1074" s="16"/>
      <c r="BG1074" s="16"/>
      <c r="BH1074" s="16"/>
      <c r="BI1074" s="16"/>
      <c r="BJ1074" s="16"/>
      <c r="BK1074" s="16"/>
      <c r="BL1074" s="16"/>
      <c r="BM1074" s="16"/>
      <c r="BN1074" s="16"/>
      <c r="BO1074" s="16"/>
      <c r="BP1074" s="16"/>
      <c r="BQ1074" s="16"/>
      <c r="BR1074" s="16"/>
      <c r="BS1074" s="16"/>
      <c r="BT1074" s="16"/>
      <c r="BU1074" s="16"/>
      <c r="BV1074" s="16"/>
      <c r="BW1074" s="16"/>
      <c r="BX1074" s="16"/>
      <c r="BY1074" s="16"/>
      <c r="BZ1074" s="16"/>
      <c r="CA1074" s="16"/>
      <c r="CB1074" s="16"/>
      <c r="CC1074" s="16"/>
      <c r="CD1074" s="16"/>
      <c r="CE1074" s="16"/>
      <c r="CF1074" s="16"/>
      <c r="CG1074" s="16"/>
      <c r="CH1074" s="16"/>
      <c r="CI1074" s="16"/>
      <c r="CJ1074" s="16"/>
      <c r="CK1074" s="16"/>
      <c r="CL1074" s="16"/>
      <c r="CM1074" s="16"/>
      <c r="CN1074" s="16"/>
      <c r="CO1074" s="16"/>
      <c r="CP1074" s="16"/>
      <c r="CQ1074" s="16"/>
      <c r="CR1074" s="16"/>
      <c r="CS1074" s="16"/>
      <c r="CT1074" s="16"/>
      <c r="CU1074" s="16"/>
      <c r="CV1074" s="16"/>
      <c r="CW1074" s="16"/>
      <c r="CX1074" s="16"/>
      <c r="CY1074" s="16"/>
      <c r="CZ1074" s="16"/>
      <c r="DA1074" s="16"/>
      <c r="DB1074" s="16"/>
      <c r="DC1074" s="16"/>
      <c r="DD1074" s="16"/>
      <c r="DE1074" s="16"/>
      <c r="DF1074" s="16"/>
      <c r="DG1074" s="16"/>
      <c r="DH1074" s="16"/>
      <c r="DI1074" s="16"/>
      <c r="DJ1074" s="16"/>
      <c r="DK1074" s="16"/>
      <c r="DL1074" s="16"/>
      <c r="DM1074" s="16"/>
      <c r="DN1074" s="16"/>
      <c r="DO1074" s="16"/>
      <c r="DP1074" s="16"/>
      <c r="DQ1074" s="16"/>
      <c r="DR1074" s="16"/>
      <c r="DS1074" s="16"/>
      <c r="DT1074" s="16"/>
      <c r="DU1074" s="16"/>
      <c r="DV1074" s="16"/>
      <c r="DW1074" s="16"/>
      <c r="DX1074" s="16"/>
      <c r="DY1074" s="16"/>
    </row>
    <row r="1075" spans="1:129" s="27" customFormat="1" ht="16.5" x14ac:dyDescent="0.25">
      <c r="A1075" s="51"/>
      <c r="B1075" s="59" t="s">
        <v>2486</v>
      </c>
      <c r="C1075" s="53">
        <v>2018</v>
      </c>
      <c r="D1075" s="60">
        <v>0.4</v>
      </c>
      <c r="E1075" s="54">
        <v>88</v>
      </c>
      <c r="F1075" s="55">
        <v>158</v>
      </c>
      <c r="G1075" s="54">
        <v>134.91469000000001</v>
      </c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  <c r="BA1075" s="16"/>
      <c r="BB1075" s="16"/>
      <c r="BC1075" s="16"/>
      <c r="BD1075" s="16"/>
      <c r="BE1075" s="16"/>
      <c r="BF1075" s="16"/>
      <c r="BG1075" s="16"/>
      <c r="BH1075" s="16"/>
      <c r="BI1075" s="16"/>
      <c r="BJ1075" s="16"/>
      <c r="BK1075" s="16"/>
      <c r="BL1075" s="16"/>
      <c r="BM1075" s="16"/>
      <c r="BN1075" s="16"/>
      <c r="BO1075" s="16"/>
      <c r="BP1075" s="16"/>
      <c r="BQ1075" s="16"/>
      <c r="BR1075" s="16"/>
      <c r="BS1075" s="16"/>
      <c r="BT1075" s="16"/>
      <c r="BU1075" s="16"/>
      <c r="BV1075" s="16"/>
      <c r="BW1075" s="16"/>
      <c r="BX1075" s="16"/>
      <c r="BY1075" s="16"/>
      <c r="BZ1075" s="16"/>
      <c r="CA1075" s="16"/>
      <c r="CB1075" s="16"/>
      <c r="CC1075" s="16"/>
      <c r="CD1075" s="16"/>
      <c r="CE1075" s="16"/>
      <c r="CF1075" s="16"/>
      <c r="CG1075" s="16"/>
      <c r="CH1075" s="16"/>
      <c r="CI1075" s="16"/>
      <c r="CJ1075" s="16"/>
      <c r="CK1075" s="16"/>
      <c r="CL1075" s="16"/>
      <c r="CM1075" s="16"/>
      <c r="CN1075" s="16"/>
      <c r="CO1075" s="16"/>
      <c r="CP1075" s="16"/>
      <c r="CQ1075" s="16"/>
      <c r="CR1075" s="16"/>
      <c r="CS1075" s="16"/>
      <c r="CT1075" s="16"/>
      <c r="CU1075" s="16"/>
      <c r="CV1075" s="16"/>
      <c r="CW1075" s="16"/>
      <c r="CX1075" s="16"/>
      <c r="CY1075" s="16"/>
      <c r="CZ1075" s="16"/>
      <c r="DA1075" s="16"/>
      <c r="DB1075" s="16"/>
      <c r="DC1075" s="16"/>
      <c r="DD1075" s="16"/>
      <c r="DE1075" s="16"/>
      <c r="DF1075" s="16"/>
      <c r="DG1075" s="16"/>
      <c r="DH1075" s="16"/>
      <c r="DI1075" s="16"/>
      <c r="DJ1075" s="16"/>
      <c r="DK1075" s="16"/>
      <c r="DL1075" s="16"/>
      <c r="DM1075" s="16"/>
      <c r="DN1075" s="16"/>
      <c r="DO1075" s="16"/>
      <c r="DP1075" s="16"/>
      <c r="DQ1075" s="16"/>
      <c r="DR1075" s="16"/>
      <c r="DS1075" s="16"/>
      <c r="DT1075" s="16"/>
      <c r="DU1075" s="16"/>
      <c r="DV1075" s="16"/>
      <c r="DW1075" s="16"/>
      <c r="DX1075" s="16"/>
      <c r="DY1075" s="16"/>
    </row>
    <row r="1076" spans="1:129" s="27" customFormat="1" ht="16.5" x14ac:dyDescent="0.25">
      <c r="A1076" s="51"/>
      <c r="B1076" s="59" t="s">
        <v>2487</v>
      </c>
      <c r="C1076" s="53">
        <v>2018</v>
      </c>
      <c r="D1076" s="60">
        <v>0.4</v>
      </c>
      <c r="E1076" s="54">
        <v>776</v>
      </c>
      <c r="F1076" s="55">
        <v>158</v>
      </c>
      <c r="G1076" s="54">
        <v>983.95664999999997</v>
      </c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  <c r="BA1076" s="16"/>
      <c r="BB1076" s="16"/>
      <c r="BC1076" s="16"/>
      <c r="BD1076" s="16"/>
      <c r="BE1076" s="16"/>
      <c r="BF1076" s="16"/>
      <c r="BG1076" s="16"/>
      <c r="BH1076" s="16"/>
      <c r="BI1076" s="16"/>
      <c r="BJ1076" s="16"/>
      <c r="BK1076" s="16"/>
      <c r="BL1076" s="16"/>
      <c r="BM1076" s="16"/>
      <c r="BN1076" s="16"/>
      <c r="BO1076" s="16"/>
      <c r="BP1076" s="16"/>
      <c r="BQ1076" s="16"/>
      <c r="BR1076" s="16"/>
      <c r="BS1076" s="16"/>
      <c r="BT1076" s="16"/>
      <c r="BU1076" s="16"/>
      <c r="BV1076" s="16"/>
      <c r="BW1076" s="16"/>
      <c r="BX1076" s="16"/>
      <c r="BY1076" s="16"/>
      <c r="BZ1076" s="16"/>
      <c r="CA1076" s="16"/>
      <c r="CB1076" s="16"/>
      <c r="CC1076" s="16"/>
      <c r="CD1076" s="16"/>
      <c r="CE1076" s="16"/>
      <c r="CF1076" s="16"/>
      <c r="CG1076" s="16"/>
      <c r="CH1076" s="16"/>
      <c r="CI1076" s="16"/>
      <c r="CJ1076" s="16"/>
      <c r="CK1076" s="16"/>
      <c r="CL1076" s="16"/>
      <c r="CM1076" s="16"/>
      <c r="CN1076" s="16"/>
      <c r="CO1076" s="16"/>
      <c r="CP1076" s="16"/>
      <c r="CQ1076" s="16"/>
      <c r="CR1076" s="16"/>
      <c r="CS1076" s="16"/>
      <c r="CT1076" s="16"/>
      <c r="CU1076" s="16"/>
      <c r="CV1076" s="16"/>
      <c r="CW1076" s="16"/>
      <c r="CX1076" s="16"/>
      <c r="CY1076" s="16"/>
      <c r="CZ1076" s="16"/>
      <c r="DA1076" s="16"/>
      <c r="DB1076" s="16"/>
      <c r="DC1076" s="16"/>
      <c r="DD1076" s="16"/>
      <c r="DE1076" s="16"/>
      <c r="DF1076" s="16"/>
      <c r="DG1076" s="16"/>
      <c r="DH1076" s="16"/>
      <c r="DI1076" s="16"/>
      <c r="DJ1076" s="16"/>
      <c r="DK1076" s="16"/>
      <c r="DL1076" s="16"/>
      <c r="DM1076" s="16"/>
      <c r="DN1076" s="16"/>
      <c r="DO1076" s="16"/>
      <c r="DP1076" s="16"/>
      <c r="DQ1076" s="16"/>
      <c r="DR1076" s="16"/>
      <c r="DS1076" s="16"/>
      <c r="DT1076" s="16"/>
      <c r="DU1076" s="16"/>
      <c r="DV1076" s="16"/>
      <c r="DW1076" s="16"/>
      <c r="DX1076" s="16"/>
      <c r="DY1076" s="16"/>
    </row>
    <row r="1077" spans="1:129" s="27" customFormat="1" ht="16.5" x14ac:dyDescent="0.25">
      <c r="A1077" s="51"/>
      <c r="B1077" s="59" t="s">
        <v>2488</v>
      </c>
      <c r="C1077" s="53">
        <v>2018</v>
      </c>
      <c r="D1077" s="60">
        <v>0.4</v>
      </c>
      <c r="E1077" s="54">
        <v>285</v>
      </c>
      <c r="F1077" s="55">
        <v>158</v>
      </c>
      <c r="G1077" s="54">
        <v>242.19173000000001</v>
      </c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  <c r="BA1077" s="16"/>
      <c r="BB1077" s="16"/>
      <c r="BC1077" s="16"/>
      <c r="BD1077" s="16"/>
      <c r="BE1077" s="16"/>
      <c r="BF1077" s="16"/>
      <c r="BG1077" s="16"/>
      <c r="BH1077" s="16"/>
      <c r="BI1077" s="16"/>
      <c r="BJ1077" s="16"/>
      <c r="BK1077" s="16"/>
      <c r="BL1077" s="16"/>
      <c r="BM1077" s="16"/>
      <c r="BN1077" s="16"/>
      <c r="BO1077" s="16"/>
      <c r="BP1077" s="16"/>
      <c r="BQ1077" s="16"/>
      <c r="BR1077" s="16"/>
      <c r="BS1077" s="16"/>
      <c r="BT1077" s="16"/>
      <c r="BU1077" s="16"/>
      <c r="BV1077" s="16"/>
      <c r="BW1077" s="16"/>
      <c r="BX1077" s="16"/>
      <c r="BY1077" s="16"/>
      <c r="BZ1077" s="16"/>
      <c r="CA1077" s="16"/>
      <c r="CB1077" s="16"/>
      <c r="CC1077" s="16"/>
      <c r="CD1077" s="16"/>
      <c r="CE1077" s="16"/>
      <c r="CF1077" s="16"/>
      <c r="CG1077" s="16"/>
      <c r="CH1077" s="16"/>
      <c r="CI1077" s="16"/>
      <c r="CJ1077" s="16"/>
      <c r="CK1077" s="16"/>
      <c r="CL1077" s="16"/>
      <c r="CM1077" s="16"/>
      <c r="CN1077" s="16"/>
      <c r="CO1077" s="16"/>
      <c r="CP1077" s="16"/>
      <c r="CQ1077" s="16"/>
      <c r="CR1077" s="16"/>
      <c r="CS1077" s="16"/>
      <c r="CT1077" s="16"/>
      <c r="CU1077" s="16"/>
      <c r="CV1077" s="16"/>
      <c r="CW1077" s="16"/>
      <c r="CX1077" s="16"/>
      <c r="CY1077" s="16"/>
      <c r="CZ1077" s="16"/>
      <c r="DA1077" s="16"/>
      <c r="DB1077" s="16"/>
      <c r="DC1077" s="16"/>
      <c r="DD1077" s="16"/>
      <c r="DE1077" s="16"/>
      <c r="DF1077" s="16"/>
      <c r="DG1077" s="16"/>
      <c r="DH1077" s="16"/>
      <c r="DI1077" s="16"/>
      <c r="DJ1077" s="16"/>
      <c r="DK1077" s="16"/>
      <c r="DL1077" s="16"/>
      <c r="DM1077" s="16"/>
      <c r="DN1077" s="16"/>
      <c r="DO1077" s="16"/>
      <c r="DP1077" s="16"/>
      <c r="DQ1077" s="16"/>
      <c r="DR1077" s="16"/>
      <c r="DS1077" s="16"/>
      <c r="DT1077" s="16"/>
      <c r="DU1077" s="16"/>
      <c r="DV1077" s="16"/>
      <c r="DW1077" s="16"/>
      <c r="DX1077" s="16"/>
      <c r="DY1077" s="16"/>
    </row>
    <row r="1078" spans="1:129" s="27" customFormat="1" ht="16.5" x14ac:dyDescent="0.25">
      <c r="A1078" s="51"/>
      <c r="B1078" s="59" t="s">
        <v>2489</v>
      </c>
      <c r="C1078" s="53">
        <v>2018</v>
      </c>
      <c r="D1078" s="60">
        <v>0.4</v>
      </c>
      <c r="E1078" s="54">
        <v>27</v>
      </c>
      <c r="F1078" s="55">
        <v>158</v>
      </c>
      <c r="G1078" s="54">
        <v>45.537960000000005</v>
      </c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  <c r="BA1078" s="16"/>
      <c r="BB1078" s="16"/>
      <c r="BC1078" s="16"/>
      <c r="BD1078" s="16"/>
      <c r="BE1078" s="16"/>
      <c r="BF1078" s="16"/>
      <c r="BG1078" s="16"/>
      <c r="BH1078" s="16"/>
      <c r="BI1078" s="16"/>
      <c r="BJ1078" s="16"/>
      <c r="BK1078" s="16"/>
      <c r="BL1078" s="16"/>
      <c r="BM1078" s="16"/>
      <c r="BN1078" s="16"/>
      <c r="BO1078" s="16"/>
      <c r="BP1078" s="16"/>
      <c r="BQ1078" s="16"/>
      <c r="BR1078" s="16"/>
      <c r="BS1078" s="16"/>
      <c r="BT1078" s="16"/>
      <c r="BU1078" s="16"/>
      <c r="BV1078" s="16"/>
      <c r="BW1078" s="16"/>
      <c r="BX1078" s="16"/>
      <c r="BY1078" s="16"/>
      <c r="BZ1078" s="16"/>
      <c r="CA1078" s="16"/>
      <c r="CB1078" s="16"/>
      <c r="CC1078" s="16"/>
      <c r="CD1078" s="16"/>
      <c r="CE1078" s="16"/>
      <c r="CF1078" s="16"/>
      <c r="CG1078" s="16"/>
      <c r="CH1078" s="16"/>
      <c r="CI1078" s="16"/>
      <c r="CJ1078" s="16"/>
      <c r="CK1078" s="16"/>
      <c r="CL1078" s="16"/>
      <c r="CM1078" s="16"/>
      <c r="CN1078" s="16"/>
      <c r="CO1078" s="16"/>
      <c r="CP1078" s="16"/>
      <c r="CQ1078" s="16"/>
      <c r="CR1078" s="16"/>
      <c r="CS1078" s="16"/>
      <c r="CT1078" s="16"/>
      <c r="CU1078" s="16"/>
      <c r="CV1078" s="16"/>
      <c r="CW1078" s="16"/>
      <c r="CX1078" s="16"/>
      <c r="CY1078" s="16"/>
      <c r="CZ1078" s="16"/>
      <c r="DA1078" s="16"/>
      <c r="DB1078" s="16"/>
      <c r="DC1078" s="16"/>
      <c r="DD1078" s="16"/>
      <c r="DE1078" s="16"/>
      <c r="DF1078" s="16"/>
      <c r="DG1078" s="16"/>
      <c r="DH1078" s="16"/>
      <c r="DI1078" s="16"/>
      <c r="DJ1078" s="16"/>
      <c r="DK1078" s="16"/>
      <c r="DL1078" s="16"/>
      <c r="DM1078" s="16"/>
      <c r="DN1078" s="16"/>
      <c r="DO1078" s="16"/>
      <c r="DP1078" s="16"/>
      <c r="DQ1078" s="16"/>
      <c r="DR1078" s="16"/>
      <c r="DS1078" s="16"/>
      <c r="DT1078" s="16"/>
      <c r="DU1078" s="16"/>
      <c r="DV1078" s="16"/>
      <c r="DW1078" s="16"/>
      <c r="DX1078" s="16"/>
      <c r="DY1078" s="16"/>
    </row>
    <row r="1079" spans="1:129" s="27" customFormat="1" ht="16.5" x14ac:dyDescent="0.25">
      <c r="A1079" s="51"/>
      <c r="B1079" s="59" t="s">
        <v>2490</v>
      </c>
      <c r="C1079" s="53">
        <v>2018</v>
      </c>
      <c r="D1079" s="60">
        <v>0.4</v>
      </c>
      <c r="E1079" s="54">
        <v>33</v>
      </c>
      <c r="F1079" s="55">
        <v>158</v>
      </c>
      <c r="G1079" s="54">
        <v>91.821690000000004</v>
      </c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  <c r="BB1079" s="16"/>
      <c r="BC1079" s="16"/>
      <c r="BD1079" s="16"/>
      <c r="BE1079" s="16"/>
      <c r="BF1079" s="16"/>
      <c r="BG1079" s="16"/>
      <c r="BH1079" s="16"/>
      <c r="BI1079" s="16"/>
      <c r="BJ1079" s="16"/>
      <c r="BK1079" s="16"/>
      <c r="BL1079" s="16"/>
      <c r="BM1079" s="16"/>
      <c r="BN1079" s="16"/>
      <c r="BO1079" s="16"/>
      <c r="BP1079" s="16"/>
      <c r="BQ1079" s="16"/>
      <c r="BR1079" s="16"/>
      <c r="BS1079" s="16"/>
      <c r="BT1079" s="16"/>
      <c r="BU1079" s="16"/>
      <c r="BV1079" s="16"/>
      <c r="BW1079" s="16"/>
      <c r="BX1079" s="16"/>
      <c r="BY1079" s="16"/>
      <c r="BZ1079" s="16"/>
      <c r="CA1079" s="16"/>
      <c r="CB1079" s="16"/>
      <c r="CC1079" s="16"/>
      <c r="CD1079" s="16"/>
      <c r="CE1079" s="16"/>
      <c r="CF1079" s="16"/>
      <c r="CG1079" s="16"/>
      <c r="CH1079" s="16"/>
      <c r="CI1079" s="16"/>
      <c r="CJ1079" s="16"/>
      <c r="CK1079" s="16"/>
      <c r="CL1079" s="16"/>
      <c r="CM1079" s="16"/>
      <c r="CN1079" s="16"/>
      <c r="CO1079" s="16"/>
      <c r="CP1079" s="16"/>
      <c r="CQ1079" s="16"/>
      <c r="CR1079" s="16"/>
      <c r="CS1079" s="16"/>
      <c r="CT1079" s="16"/>
      <c r="CU1079" s="16"/>
      <c r="CV1079" s="16"/>
      <c r="CW1079" s="16"/>
      <c r="CX1079" s="16"/>
      <c r="CY1079" s="16"/>
      <c r="CZ1079" s="16"/>
      <c r="DA1079" s="16"/>
      <c r="DB1079" s="16"/>
      <c r="DC1079" s="16"/>
      <c r="DD1079" s="16"/>
      <c r="DE1079" s="16"/>
      <c r="DF1079" s="16"/>
      <c r="DG1079" s="16"/>
      <c r="DH1079" s="16"/>
      <c r="DI1079" s="16"/>
      <c r="DJ1079" s="16"/>
      <c r="DK1079" s="16"/>
      <c r="DL1079" s="16"/>
      <c r="DM1079" s="16"/>
      <c r="DN1079" s="16"/>
      <c r="DO1079" s="16"/>
      <c r="DP1079" s="16"/>
      <c r="DQ1079" s="16"/>
      <c r="DR1079" s="16"/>
      <c r="DS1079" s="16"/>
      <c r="DT1079" s="16"/>
      <c r="DU1079" s="16"/>
      <c r="DV1079" s="16"/>
      <c r="DW1079" s="16"/>
      <c r="DX1079" s="16"/>
      <c r="DY1079" s="16"/>
    </row>
    <row r="1080" spans="1:129" s="27" customFormat="1" ht="16.5" x14ac:dyDescent="0.25">
      <c r="A1080" s="51"/>
      <c r="B1080" s="59" t="s">
        <v>2491</v>
      </c>
      <c r="C1080" s="53">
        <v>2018</v>
      </c>
      <c r="D1080" s="60">
        <v>0.4</v>
      </c>
      <c r="E1080" s="54">
        <v>103</v>
      </c>
      <c r="F1080" s="55">
        <v>158</v>
      </c>
      <c r="G1080" s="54">
        <v>147.65985999999998</v>
      </c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  <c r="BA1080" s="16"/>
      <c r="BB1080" s="16"/>
      <c r="BC1080" s="16"/>
      <c r="BD1080" s="16"/>
      <c r="BE1080" s="16"/>
      <c r="BF1080" s="16"/>
      <c r="BG1080" s="16"/>
      <c r="BH1080" s="16"/>
      <c r="BI1080" s="16"/>
      <c r="BJ1080" s="16"/>
      <c r="BK1080" s="16"/>
      <c r="BL1080" s="16"/>
      <c r="BM1080" s="16"/>
      <c r="BN1080" s="16"/>
      <c r="BO1080" s="16"/>
      <c r="BP1080" s="16"/>
      <c r="BQ1080" s="16"/>
      <c r="BR1080" s="16"/>
      <c r="BS1080" s="16"/>
      <c r="BT1080" s="16"/>
      <c r="BU1080" s="16"/>
      <c r="BV1080" s="16"/>
      <c r="BW1080" s="16"/>
      <c r="BX1080" s="16"/>
      <c r="BY1080" s="16"/>
      <c r="BZ1080" s="16"/>
      <c r="CA1080" s="16"/>
      <c r="CB1080" s="16"/>
      <c r="CC1080" s="16"/>
      <c r="CD1080" s="16"/>
      <c r="CE1080" s="16"/>
      <c r="CF1080" s="16"/>
      <c r="CG1080" s="16"/>
      <c r="CH1080" s="16"/>
      <c r="CI1080" s="16"/>
      <c r="CJ1080" s="16"/>
      <c r="CK1080" s="16"/>
      <c r="CL1080" s="16"/>
      <c r="CM1080" s="16"/>
      <c r="CN1080" s="16"/>
      <c r="CO1080" s="16"/>
      <c r="CP1080" s="16"/>
      <c r="CQ1080" s="16"/>
      <c r="CR1080" s="16"/>
      <c r="CS1080" s="16"/>
      <c r="CT1080" s="16"/>
      <c r="CU1080" s="16"/>
      <c r="CV1080" s="16"/>
      <c r="CW1080" s="16"/>
      <c r="CX1080" s="16"/>
      <c r="CY1080" s="16"/>
      <c r="CZ1080" s="16"/>
      <c r="DA1080" s="16"/>
      <c r="DB1080" s="16"/>
      <c r="DC1080" s="16"/>
      <c r="DD1080" s="16"/>
      <c r="DE1080" s="16"/>
      <c r="DF1080" s="16"/>
      <c r="DG1080" s="16"/>
      <c r="DH1080" s="16"/>
      <c r="DI1080" s="16"/>
      <c r="DJ1080" s="16"/>
      <c r="DK1080" s="16"/>
      <c r="DL1080" s="16"/>
      <c r="DM1080" s="16"/>
      <c r="DN1080" s="16"/>
      <c r="DO1080" s="16"/>
      <c r="DP1080" s="16"/>
      <c r="DQ1080" s="16"/>
      <c r="DR1080" s="16"/>
      <c r="DS1080" s="16"/>
      <c r="DT1080" s="16"/>
      <c r="DU1080" s="16"/>
      <c r="DV1080" s="16"/>
      <c r="DW1080" s="16"/>
      <c r="DX1080" s="16"/>
      <c r="DY1080" s="16"/>
    </row>
    <row r="1081" spans="1:129" s="27" customFormat="1" ht="16.5" x14ac:dyDescent="0.25">
      <c r="A1081" s="51"/>
      <c r="B1081" s="59" t="s">
        <v>2492</v>
      </c>
      <c r="C1081" s="53">
        <v>2018</v>
      </c>
      <c r="D1081" s="60">
        <v>0.4</v>
      </c>
      <c r="E1081" s="54">
        <v>373</v>
      </c>
      <c r="F1081" s="55">
        <v>158</v>
      </c>
      <c r="G1081" s="54">
        <v>195.51588000000001</v>
      </c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  <c r="BA1081" s="16"/>
      <c r="BB1081" s="16"/>
      <c r="BC1081" s="16"/>
      <c r="BD1081" s="16"/>
      <c r="BE1081" s="16"/>
      <c r="BF1081" s="16"/>
      <c r="BG1081" s="16"/>
      <c r="BH1081" s="16"/>
      <c r="BI1081" s="16"/>
      <c r="BJ1081" s="16"/>
      <c r="BK1081" s="16"/>
      <c r="BL1081" s="16"/>
      <c r="BM1081" s="16"/>
      <c r="BN1081" s="16"/>
      <c r="BO1081" s="16"/>
      <c r="BP1081" s="16"/>
      <c r="BQ1081" s="16"/>
      <c r="BR1081" s="16"/>
      <c r="BS1081" s="16"/>
      <c r="BT1081" s="16"/>
      <c r="BU1081" s="16"/>
      <c r="BV1081" s="16"/>
      <c r="BW1081" s="16"/>
      <c r="BX1081" s="16"/>
      <c r="BY1081" s="16"/>
      <c r="BZ1081" s="16"/>
      <c r="CA1081" s="16"/>
      <c r="CB1081" s="16"/>
      <c r="CC1081" s="16"/>
      <c r="CD1081" s="16"/>
      <c r="CE1081" s="16"/>
      <c r="CF1081" s="16"/>
      <c r="CG1081" s="16"/>
      <c r="CH1081" s="16"/>
      <c r="CI1081" s="16"/>
      <c r="CJ1081" s="16"/>
      <c r="CK1081" s="16"/>
      <c r="CL1081" s="16"/>
      <c r="CM1081" s="16"/>
      <c r="CN1081" s="16"/>
      <c r="CO1081" s="16"/>
      <c r="CP1081" s="16"/>
      <c r="CQ1081" s="16"/>
      <c r="CR1081" s="16"/>
      <c r="CS1081" s="16"/>
      <c r="CT1081" s="16"/>
      <c r="CU1081" s="16"/>
      <c r="CV1081" s="16"/>
      <c r="CW1081" s="16"/>
      <c r="CX1081" s="16"/>
      <c r="CY1081" s="16"/>
      <c r="CZ1081" s="16"/>
      <c r="DA1081" s="16"/>
      <c r="DB1081" s="16"/>
      <c r="DC1081" s="16"/>
      <c r="DD1081" s="16"/>
      <c r="DE1081" s="16"/>
      <c r="DF1081" s="16"/>
      <c r="DG1081" s="16"/>
      <c r="DH1081" s="16"/>
      <c r="DI1081" s="16"/>
      <c r="DJ1081" s="16"/>
      <c r="DK1081" s="16"/>
      <c r="DL1081" s="16"/>
      <c r="DM1081" s="16"/>
      <c r="DN1081" s="16"/>
      <c r="DO1081" s="16"/>
      <c r="DP1081" s="16"/>
      <c r="DQ1081" s="16"/>
      <c r="DR1081" s="16"/>
      <c r="DS1081" s="16"/>
      <c r="DT1081" s="16"/>
      <c r="DU1081" s="16"/>
      <c r="DV1081" s="16"/>
      <c r="DW1081" s="16"/>
      <c r="DX1081" s="16"/>
      <c r="DY1081" s="16"/>
    </row>
    <row r="1082" spans="1:129" s="27" customFormat="1" ht="16.5" x14ac:dyDescent="0.25">
      <c r="A1082" s="51"/>
      <c r="B1082" s="59" t="s">
        <v>2493</v>
      </c>
      <c r="C1082" s="53">
        <v>2018</v>
      </c>
      <c r="D1082" s="60">
        <v>0.4</v>
      </c>
      <c r="E1082" s="54">
        <v>348</v>
      </c>
      <c r="F1082" s="55">
        <v>158</v>
      </c>
      <c r="G1082" s="54">
        <v>298.57393999999999</v>
      </c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  <c r="BB1082" s="16"/>
      <c r="BC1082" s="16"/>
      <c r="BD1082" s="16"/>
      <c r="BE1082" s="16"/>
      <c r="BF1082" s="16"/>
      <c r="BG1082" s="16"/>
      <c r="BH1082" s="16"/>
      <c r="BI1082" s="16"/>
      <c r="BJ1082" s="16"/>
      <c r="BK1082" s="16"/>
      <c r="BL1082" s="16"/>
      <c r="BM1082" s="16"/>
      <c r="BN1082" s="16"/>
      <c r="BO1082" s="16"/>
      <c r="BP1082" s="16"/>
      <c r="BQ1082" s="16"/>
      <c r="BR1082" s="16"/>
      <c r="BS1082" s="16"/>
      <c r="BT1082" s="16"/>
      <c r="BU1082" s="16"/>
      <c r="BV1082" s="16"/>
      <c r="BW1082" s="16"/>
      <c r="BX1082" s="16"/>
      <c r="BY1082" s="16"/>
      <c r="BZ1082" s="16"/>
      <c r="CA1082" s="16"/>
      <c r="CB1082" s="16"/>
      <c r="CC1082" s="16"/>
      <c r="CD1082" s="16"/>
      <c r="CE1082" s="16"/>
      <c r="CF1082" s="16"/>
      <c r="CG1082" s="16"/>
      <c r="CH1082" s="16"/>
      <c r="CI1082" s="16"/>
      <c r="CJ1082" s="16"/>
      <c r="CK1082" s="16"/>
      <c r="CL1082" s="16"/>
      <c r="CM1082" s="16"/>
      <c r="CN1082" s="16"/>
      <c r="CO1082" s="16"/>
      <c r="CP1082" s="16"/>
      <c r="CQ1082" s="16"/>
      <c r="CR1082" s="16"/>
      <c r="CS1082" s="16"/>
      <c r="CT1082" s="16"/>
      <c r="CU1082" s="16"/>
      <c r="CV1082" s="16"/>
      <c r="CW1082" s="16"/>
      <c r="CX1082" s="16"/>
      <c r="CY1082" s="16"/>
      <c r="CZ1082" s="16"/>
      <c r="DA1082" s="16"/>
      <c r="DB1082" s="16"/>
      <c r="DC1082" s="16"/>
      <c r="DD1082" s="16"/>
      <c r="DE1082" s="16"/>
      <c r="DF1082" s="16"/>
      <c r="DG1082" s="16"/>
      <c r="DH1082" s="16"/>
      <c r="DI1082" s="16"/>
      <c r="DJ1082" s="16"/>
      <c r="DK1082" s="16"/>
      <c r="DL1082" s="16"/>
      <c r="DM1082" s="16"/>
      <c r="DN1082" s="16"/>
      <c r="DO1082" s="16"/>
      <c r="DP1082" s="16"/>
      <c r="DQ1082" s="16"/>
      <c r="DR1082" s="16"/>
      <c r="DS1082" s="16"/>
      <c r="DT1082" s="16"/>
      <c r="DU1082" s="16"/>
      <c r="DV1082" s="16"/>
      <c r="DW1082" s="16"/>
      <c r="DX1082" s="16"/>
      <c r="DY1082" s="16"/>
    </row>
    <row r="1083" spans="1:129" s="27" customFormat="1" ht="16.5" x14ac:dyDescent="0.25">
      <c r="A1083" s="51"/>
      <c r="B1083" s="59" t="s">
        <v>2494</v>
      </c>
      <c r="C1083" s="53">
        <v>2018</v>
      </c>
      <c r="D1083" s="60">
        <v>0.4</v>
      </c>
      <c r="E1083" s="54">
        <v>90</v>
      </c>
      <c r="F1083" s="55">
        <v>158</v>
      </c>
      <c r="G1083" s="54">
        <v>92.713929999999991</v>
      </c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6"/>
      <c r="AZ1083" s="16"/>
      <c r="BA1083" s="16"/>
      <c r="BB1083" s="16"/>
      <c r="BC1083" s="16"/>
      <c r="BD1083" s="16"/>
      <c r="BE1083" s="16"/>
      <c r="BF1083" s="16"/>
      <c r="BG1083" s="16"/>
      <c r="BH1083" s="16"/>
      <c r="BI1083" s="16"/>
      <c r="BJ1083" s="16"/>
      <c r="BK1083" s="16"/>
      <c r="BL1083" s="16"/>
      <c r="BM1083" s="16"/>
      <c r="BN1083" s="16"/>
      <c r="BO1083" s="16"/>
      <c r="BP1083" s="16"/>
      <c r="BQ1083" s="16"/>
      <c r="BR1083" s="16"/>
      <c r="BS1083" s="16"/>
      <c r="BT1083" s="16"/>
      <c r="BU1083" s="16"/>
      <c r="BV1083" s="16"/>
      <c r="BW1083" s="16"/>
      <c r="BX1083" s="16"/>
      <c r="BY1083" s="16"/>
      <c r="BZ1083" s="16"/>
      <c r="CA1083" s="16"/>
      <c r="CB1083" s="16"/>
      <c r="CC1083" s="16"/>
      <c r="CD1083" s="16"/>
      <c r="CE1083" s="16"/>
      <c r="CF1083" s="16"/>
      <c r="CG1083" s="16"/>
      <c r="CH1083" s="16"/>
      <c r="CI1083" s="16"/>
      <c r="CJ1083" s="16"/>
      <c r="CK1083" s="16"/>
      <c r="CL1083" s="16"/>
      <c r="CM1083" s="16"/>
      <c r="CN1083" s="16"/>
      <c r="CO1083" s="16"/>
      <c r="CP1083" s="16"/>
      <c r="CQ1083" s="16"/>
      <c r="CR1083" s="16"/>
      <c r="CS1083" s="16"/>
      <c r="CT1083" s="16"/>
      <c r="CU1083" s="16"/>
      <c r="CV1083" s="16"/>
      <c r="CW1083" s="16"/>
      <c r="CX1083" s="16"/>
      <c r="CY1083" s="16"/>
      <c r="CZ1083" s="16"/>
      <c r="DA1083" s="16"/>
      <c r="DB1083" s="16"/>
      <c r="DC1083" s="16"/>
      <c r="DD1083" s="16"/>
      <c r="DE1083" s="16"/>
      <c r="DF1083" s="16"/>
      <c r="DG1083" s="16"/>
      <c r="DH1083" s="16"/>
      <c r="DI1083" s="16"/>
      <c r="DJ1083" s="16"/>
      <c r="DK1083" s="16"/>
      <c r="DL1083" s="16"/>
      <c r="DM1083" s="16"/>
      <c r="DN1083" s="16"/>
      <c r="DO1083" s="16"/>
      <c r="DP1083" s="16"/>
      <c r="DQ1083" s="16"/>
      <c r="DR1083" s="16"/>
      <c r="DS1083" s="16"/>
      <c r="DT1083" s="16"/>
      <c r="DU1083" s="16"/>
      <c r="DV1083" s="16"/>
      <c r="DW1083" s="16"/>
      <c r="DX1083" s="16"/>
      <c r="DY1083" s="16"/>
    </row>
    <row r="1084" spans="1:129" s="27" customFormat="1" ht="16.5" x14ac:dyDescent="0.25">
      <c r="A1084" s="51"/>
      <c r="B1084" s="59" t="s">
        <v>2495</v>
      </c>
      <c r="C1084" s="53">
        <v>2018</v>
      </c>
      <c r="D1084" s="60">
        <v>0.4</v>
      </c>
      <c r="E1084" s="54">
        <v>145</v>
      </c>
      <c r="F1084" s="55">
        <v>158</v>
      </c>
      <c r="G1084" s="54">
        <v>150.84147000000002</v>
      </c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  <c r="BA1084" s="16"/>
      <c r="BB1084" s="16"/>
      <c r="BC1084" s="16"/>
      <c r="BD1084" s="16"/>
      <c r="BE1084" s="16"/>
      <c r="BF1084" s="16"/>
      <c r="BG1084" s="16"/>
      <c r="BH1084" s="16"/>
      <c r="BI1084" s="16"/>
      <c r="BJ1084" s="16"/>
      <c r="BK1084" s="16"/>
      <c r="BL1084" s="16"/>
      <c r="BM1084" s="16"/>
      <c r="BN1084" s="16"/>
      <c r="BO1084" s="16"/>
      <c r="BP1084" s="16"/>
      <c r="BQ1084" s="16"/>
      <c r="BR1084" s="16"/>
      <c r="BS1084" s="16"/>
      <c r="BT1084" s="16"/>
      <c r="BU1084" s="16"/>
      <c r="BV1084" s="16"/>
      <c r="BW1084" s="16"/>
      <c r="BX1084" s="16"/>
      <c r="BY1084" s="16"/>
      <c r="BZ1084" s="16"/>
      <c r="CA1084" s="16"/>
      <c r="CB1084" s="16"/>
      <c r="CC1084" s="16"/>
      <c r="CD1084" s="16"/>
      <c r="CE1084" s="16"/>
      <c r="CF1084" s="16"/>
      <c r="CG1084" s="16"/>
      <c r="CH1084" s="16"/>
      <c r="CI1084" s="16"/>
      <c r="CJ1084" s="16"/>
      <c r="CK1084" s="16"/>
      <c r="CL1084" s="16"/>
      <c r="CM1084" s="16"/>
      <c r="CN1084" s="16"/>
      <c r="CO1084" s="16"/>
      <c r="CP1084" s="16"/>
      <c r="CQ1084" s="16"/>
      <c r="CR1084" s="16"/>
      <c r="CS1084" s="16"/>
      <c r="CT1084" s="16"/>
      <c r="CU1084" s="16"/>
      <c r="CV1084" s="16"/>
      <c r="CW1084" s="16"/>
      <c r="CX1084" s="16"/>
      <c r="CY1084" s="16"/>
      <c r="CZ1084" s="16"/>
      <c r="DA1084" s="16"/>
      <c r="DB1084" s="16"/>
      <c r="DC1084" s="16"/>
      <c r="DD1084" s="16"/>
      <c r="DE1084" s="16"/>
      <c r="DF1084" s="16"/>
      <c r="DG1084" s="16"/>
      <c r="DH1084" s="16"/>
      <c r="DI1084" s="16"/>
      <c r="DJ1084" s="16"/>
      <c r="DK1084" s="16"/>
      <c r="DL1084" s="16"/>
      <c r="DM1084" s="16"/>
      <c r="DN1084" s="16"/>
      <c r="DO1084" s="16"/>
      <c r="DP1084" s="16"/>
      <c r="DQ1084" s="16"/>
      <c r="DR1084" s="16"/>
      <c r="DS1084" s="16"/>
      <c r="DT1084" s="16"/>
      <c r="DU1084" s="16"/>
      <c r="DV1084" s="16"/>
      <c r="DW1084" s="16"/>
      <c r="DX1084" s="16"/>
      <c r="DY1084" s="16"/>
    </row>
    <row r="1085" spans="1:129" s="27" customFormat="1" ht="16.5" x14ac:dyDescent="0.25">
      <c r="A1085" s="51"/>
      <c r="B1085" s="59" t="s">
        <v>2496</v>
      </c>
      <c r="C1085" s="53">
        <v>2018</v>
      </c>
      <c r="D1085" s="60">
        <v>0.4</v>
      </c>
      <c r="E1085" s="54">
        <v>137</v>
      </c>
      <c r="F1085" s="55">
        <v>158</v>
      </c>
      <c r="G1085" s="54">
        <v>207.85214999999999</v>
      </c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  <c r="BA1085" s="16"/>
      <c r="BB1085" s="16"/>
      <c r="BC1085" s="16"/>
      <c r="BD1085" s="16"/>
      <c r="BE1085" s="16"/>
      <c r="BF1085" s="16"/>
      <c r="BG1085" s="16"/>
      <c r="BH1085" s="16"/>
      <c r="BI1085" s="16"/>
      <c r="BJ1085" s="16"/>
      <c r="BK1085" s="16"/>
      <c r="BL1085" s="16"/>
      <c r="BM1085" s="16"/>
      <c r="BN1085" s="16"/>
      <c r="BO1085" s="16"/>
      <c r="BP1085" s="16"/>
      <c r="BQ1085" s="16"/>
      <c r="BR1085" s="16"/>
      <c r="BS1085" s="16"/>
      <c r="BT1085" s="16"/>
      <c r="BU1085" s="16"/>
      <c r="BV1085" s="16"/>
      <c r="BW1085" s="16"/>
      <c r="BX1085" s="16"/>
      <c r="BY1085" s="16"/>
      <c r="BZ1085" s="16"/>
      <c r="CA1085" s="16"/>
      <c r="CB1085" s="16"/>
      <c r="CC1085" s="16"/>
      <c r="CD1085" s="16"/>
      <c r="CE1085" s="16"/>
      <c r="CF1085" s="16"/>
      <c r="CG1085" s="16"/>
      <c r="CH1085" s="16"/>
      <c r="CI1085" s="16"/>
      <c r="CJ1085" s="16"/>
      <c r="CK1085" s="16"/>
      <c r="CL1085" s="16"/>
      <c r="CM1085" s="16"/>
      <c r="CN1085" s="16"/>
      <c r="CO1085" s="16"/>
      <c r="CP1085" s="16"/>
      <c r="CQ1085" s="16"/>
      <c r="CR1085" s="16"/>
      <c r="CS1085" s="16"/>
      <c r="CT1085" s="16"/>
      <c r="CU1085" s="16"/>
      <c r="CV1085" s="16"/>
      <c r="CW1085" s="16"/>
      <c r="CX1085" s="16"/>
      <c r="CY1085" s="16"/>
      <c r="CZ1085" s="16"/>
      <c r="DA1085" s="16"/>
      <c r="DB1085" s="16"/>
      <c r="DC1085" s="16"/>
      <c r="DD1085" s="16"/>
      <c r="DE1085" s="16"/>
      <c r="DF1085" s="16"/>
      <c r="DG1085" s="16"/>
      <c r="DH1085" s="16"/>
      <c r="DI1085" s="16"/>
      <c r="DJ1085" s="16"/>
      <c r="DK1085" s="16"/>
      <c r="DL1085" s="16"/>
      <c r="DM1085" s="16"/>
      <c r="DN1085" s="16"/>
      <c r="DO1085" s="16"/>
      <c r="DP1085" s="16"/>
      <c r="DQ1085" s="16"/>
      <c r="DR1085" s="16"/>
      <c r="DS1085" s="16"/>
      <c r="DT1085" s="16"/>
      <c r="DU1085" s="16"/>
      <c r="DV1085" s="16"/>
      <c r="DW1085" s="16"/>
      <c r="DX1085" s="16"/>
      <c r="DY1085" s="16"/>
    </row>
    <row r="1086" spans="1:129" s="27" customFormat="1" ht="16.5" x14ac:dyDescent="0.25">
      <c r="A1086" s="51"/>
      <c r="B1086" s="59" t="s">
        <v>2497</v>
      </c>
      <c r="C1086" s="53">
        <v>2018</v>
      </c>
      <c r="D1086" s="60">
        <v>10</v>
      </c>
      <c r="E1086" s="54">
        <v>2154</v>
      </c>
      <c r="F1086" s="55">
        <v>5353</v>
      </c>
      <c r="G1086" s="54">
        <v>2864.3739700000001</v>
      </c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  <c r="AX1086" s="16"/>
      <c r="AY1086" s="16"/>
      <c r="AZ1086" s="16"/>
      <c r="BA1086" s="16"/>
      <c r="BB1086" s="16"/>
      <c r="BC1086" s="16"/>
      <c r="BD1086" s="16"/>
      <c r="BE1086" s="16"/>
      <c r="BF1086" s="16"/>
      <c r="BG1086" s="16"/>
      <c r="BH1086" s="16"/>
      <c r="BI1086" s="16"/>
      <c r="BJ1086" s="16"/>
      <c r="BK1086" s="16"/>
      <c r="BL1086" s="16"/>
      <c r="BM1086" s="16"/>
      <c r="BN1086" s="16"/>
      <c r="BO1086" s="16"/>
      <c r="BP1086" s="16"/>
      <c r="BQ1086" s="16"/>
      <c r="BR1086" s="16"/>
      <c r="BS1086" s="16"/>
      <c r="BT1086" s="16"/>
      <c r="BU1086" s="16"/>
      <c r="BV1086" s="16"/>
      <c r="BW1086" s="16"/>
      <c r="BX1086" s="16"/>
      <c r="BY1086" s="16"/>
      <c r="BZ1086" s="16"/>
      <c r="CA1086" s="16"/>
      <c r="CB1086" s="16"/>
      <c r="CC1086" s="16"/>
      <c r="CD1086" s="16"/>
      <c r="CE1086" s="16"/>
      <c r="CF1086" s="16"/>
      <c r="CG1086" s="16"/>
      <c r="CH1086" s="16"/>
      <c r="CI1086" s="16"/>
      <c r="CJ1086" s="16"/>
      <c r="CK1086" s="16"/>
      <c r="CL1086" s="16"/>
      <c r="CM1086" s="16"/>
      <c r="CN1086" s="16"/>
      <c r="CO1086" s="16"/>
      <c r="CP1086" s="16"/>
      <c r="CQ1086" s="16"/>
      <c r="CR1086" s="16"/>
      <c r="CS1086" s="16"/>
      <c r="CT1086" s="16"/>
      <c r="CU1086" s="16"/>
      <c r="CV1086" s="16"/>
      <c r="CW1086" s="16"/>
      <c r="CX1086" s="16"/>
      <c r="CY1086" s="16"/>
      <c r="CZ1086" s="16"/>
      <c r="DA1086" s="16"/>
      <c r="DB1086" s="16"/>
      <c r="DC1086" s="16"/>
      <c r="DD1086" s="16"/>
      <c r="DE1086" s="16"/>
      <c r="DF1086" s="16"/>
      <c r="DG1086" s="16"/>
      <c r="DH1086" s="16"/>
      <c r="DI1086" s="16"/>
      <c r="DJ1086" s="16"/>
      <c r="DK1086" s="16"/>
      <c r="DL1086" s="16"/>
      <c r="DM1086" s="16"/>
      <c r="DN1086" s="16"/>
      <c r="DO1086" s="16"/>
      <c r="DP1086" s="16"/>
      <c r="DQ1086" s="16"/>
      <c r="DR1086" s="16"/>
      <c r="DS1086" s="16"/>
      <c r="DT1086" s="16"/>
      <c r="DU1086" s="16"/>
      <c r="DV1086" s="16"/>
      <c r="DW1086" s="16"/>
      <c r="DX1086" s="16"/>
      <c r="DY1086" s="16"/>
    </row>
    <row r="1087" spans="1:129" s="27" customFormat="1" ht="16.5" x14ac:dyDescent="0.25">
      <c r="A1087" s="51"/>
      <c r="B1087" s="59" t="s">
        <v>2498</v>
      </c>
      <c r="C1087" s="53">
        <v>2018</v>
      </c>
      <c r="D1087" s="60">
        <v>0.4</v>
      </c>
      <c r="E1087" s="54">
        <v>54</v>
      </c>
      <c r="F1087" s="55">
        <v>158</v>
      </c>
      <c r="G1087" s="54">
        <v>90.6113</v>
      </c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  <c r="BB1087" s="16"/>
      <c r="BC1087" s="16"/>
      <c r="BD1087" s="16"/>
      <c r="BE1087" s="16"/>
      <c r="BF1087" s="16"/>
      <c r="BG1087" s="16"/>
      <c r="BH1087" s="16"/>
      <c r="BI1087" s="16"/>
      <c r="BJ1087" s="16"/>
      <c r="BK1087" s="16"/>
      <c r="BL1087" s="16"/>
      <c r="BM1087" s="16"/>
      <c r="BN1087" s="16"/>
      <c r="BO1087" s="16"/>
      <c r="BP1087" s="16"/>
      <c r="BQ1087" s="16"/>
      <c r="BR1087" s="16"/>
      <c r="BS1087" s="16"/>
      <c r="BT1087" s="16"/>
      <c r="BU1087" s="16"/>
      <c r="BV1087" s="16"/>
      <c r="BW1087" s="16"/>
      <c r="BX1087" s="16"/>
      <c r="BY1087" s="16"/>
      <c r="BZ1087" s="16"/>
      <c r="CA1087" s="16"/>
      <c r="CB1087" s="16"/>
      <c r="CC1087" s="16"/>
      <c r="CD1087" s="16"/>
      <c r="CE1087" s="16"/>
      <c r="CF1087" s="16"/>
      <c r="CG1087" s="16"/>
      <c r="CH1087" s="16"/>
      <c r="CI1087" s="16"/>
      <c r="CJ1087" s="16"/>
      <c r="CK1087" s="16"/>
      <c r="CL1087" s="16"/>
      <c r="CM1087" s="16"/>
      <c r="CN1087" s="16"/>
      <c r="CO1087" s="16"/>
      <c r="CP1087" s="16"/>
      <c r="CQ1087" s="16"/>
      <c r="CR1087" s="16"/>
      <c r="CS1087" s="16"/>
      <c r="CT1087" s="16"/>
      <c r="CU1087" s="16"/>
      <c r="CV1087" s="16"/>
      <c r="CW1087" s="16"/>
      <c r="CX1087" s="16"/>
      <c r="CY1087" s="16"/>
      <c r="CZ1087" s="16"/>
      <c r="DA1087" s="16"/>
      <c r="DB1087" s="16"/>
      <c r="DC1087" s="16"/>
      <c r="DD1087" s="16"/>
      <c r="DE1087" s="16"/>
      <c r="DF1087" s="16"/>
      <c r="DG1087" s="16"/>
      <c r="DH1087" s="16"/>
      <c r="DI1087" s="16"/>
      <c r="DJ1087" s="16"/>
      <c r="DK1087" s="16"/>
      <c r="DL1087" s="16"/>
      <c r="DM1087" s="16"/>
      <c r="DN1087" s="16"/>
      <c r="DO1087" s="16"/>
      <c r="DP1087" s="16"/>
      <c r="DQ1087" s="16"/>
      <c r="DR1087" s="16"/>
      <c r="DS1087" s="16"/>
      <c r="DT1087" s="16"/>
      <c r="DU1087" s="16"/>
      <c r="DV1087" s="16"/>
      <c r="DW1087" s="16"/>
      <c r="DX1087" s="16"/>
      <c r="DY1087" s="16"/>
    </row>
    <row r="1088" spans="1:129" s="27" customFormat="1" ht="16.5" x14ac:dyDescent="0.25">
      <c r="A1088" s="51"/>
      <c r="B1088" s="59" t="s">
        <v>2499</v>
      </c>
      <c r="C1088" s="53">
        <v>2018</v>
      </c>
      <c r="D1088" s="60">
        <v>0.4</v>
      </c>
      <c r="E1088" s="54">
        <v>214</v>
      </c>
      <c r="F1088" s="55">
        <v>158</v>
      </c>
      <c r="G1088" s="54">
        <v>255.23016999999999</v>
      </c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  <c r="BA1088" s="16"/>
      <c r="BB1088" s="16"/>
      <c r="BC1088" s="16"/>
      <c r="BD1088" s="16"/>
      <c r="BE1088" s="16"/>
      <c r="BF1088" s="16"/>
      <c r="BG1088" s="16"/>
      <c r="BH1088" s="16"/>
      <c r="BI1088" s="16"/>
      <c r="BJ1088" s="16"/>
      <c r="BK1088" s="16"/>
      <c r="BL1088" s="16"/>
      <c r="BM1088" s="16"/>
      <c r="BN1088" s="16"/>
      <c r="BO1088" s="16"/>
      <c r="BP1088" s="16"/>
      <c r="BQ1088" s="16"/>
      <c r="BR1088" s="16"/>
      <c r="BS1088" s="16"/>
      <c r="BT1088" s="16"/>
      <c r="BU1088" s="16"/>
      <c r="BV1088" s="16"/>
      <c r="BW1088" s="16"/>
      <c r="BX1088" s="16"/>
      <c r="BY1088" s="16"/>
      <c r="BZ1088" s="16"/>
      <c r="CA1088" s="16"/>
      <c r="CB1088" s="16"/>
      <c r="CC1088" s="16"/>
      <c r="CD1088" s="16"/>
      <c r="CE1088" s="16"/>
      <c r="CF1088" s="16"/>
      <c r="CG1088" s="16"/>
      <c r="CH1088" s="16"/>
      <c r="CI1088" s="16"/>
      <c r="CJ1088" s="16"/>
      <c r="CK1088" s="16"/>
      <c r="CL1088" s="16"/>
      <c r="CM1088" s="16"/>
      <c r="CN1088" s="16"/>
      <c r="CO1088" s="16"/>
      <c r="CP1088" s="16"/>
      <c r="CQ1088" s="16"/>
      <c r="CR1088" s="16"/>
      <c r="CS1088" s="16"/>
      <c r="CT1088" s="16"/>
      <c r="CU1088" s="16"/>
      <c r="CV1088" s="16"/>
      <c r="CW1088" s="16"/>
      <c r="CX1088" s="16"/>
      <c r="CY1088" s="16"/>
      <c r="CZ1088" s="16"/>
      <c r="DA1088" s="16"/>
      <c r="DB1088" s="16"/>
      <c r="DC1088" s="16"/>
      <c r="DD1088" s="16"/>
      <c r="DE1088" s="16"/>
      <c r="DF1088" s="16"/>
      <c r="DG1088" s="16"/>
      <c r="DH1088" s="16"/>
      <c r="DI1088" s="16"/>
      <c r="DJ1088" s="16"/>
      <c r="DK1088" s="16"/>
      <c r="DL1088" s="16"/>
      <c r="DM1088" s="16"/>
      <c r="DN1088" s="16"/>
      <c r="DO1088" s="16"/>
      <c r="DP1088" s="16"/>
      <c r="DQ1088" s="16"/>
      <c r="DR1088" s="16"/>
      <c r="DS1088" s="16"/>
      <c r="DT1088" s="16"/>
      <c r="DU1088" s="16"/>
      <c r="DV1088" s="16"/>
      <c r="DW1088" s="16"/>
      <c r="DX1088" s="16"/>
      <c r="DY1088" s="16"/>
    </row>
    <row r="1089" spans="1:129" s="27" customFormat="1" ht="16.5" x14ac:dyDescent="0.25">
      <c r="A1089" s="51"/>
      <c r="B1089" s="59" t="s">
        <v>2500</v>
      </c>
      <c r="C1089" s="53">
        <v>2018</v>
      </c>
      <c r="D1089" s="60">
        <v>0.4</v>
      </c>
      <c r="E1089" s="54">
        <v>177</v>
      </c>
      <c r="F1089" s="55">
        <v>158</v>
      </c>
      <c r="G1089" s="54">
        <v>300.14305000000002</v>
      </c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  <c r="BA1089" s="16"/>
      <c r="BB1089" s="16"/>
      <c r="BC1089" s="16"/>
      <c r="BD1089" s="16"/>
      <c r="BE1089" s="16"/>
      <c r="BF1089" s="16"/>
      <c r="BG1089" s="16"/>
      <c r="BH1089" s="16"/>
      <c r="BI1089" s="16"/>
      <c r="BJ1089" s="16"/>
      <c r="BK1089" s="16"/>
      <c r="BL1089" s="16"/>
      <c r="BM1089" s="16"/>
      <c r="BN1089" s="16"/>
      <c r="BO1089" s="16"/>
      <c r="BP1089" s="16"/>
      <c r="BQ1089" s="16"/>
      <c r="BR1089" s="16"/>
      <c r="BS1089" s="16"/>
      <c r="BT1089" s="16"/>
      <c r="BU1089" s="16"/>
      <c r="BV1089" s="16"/>
      <c r="BW1089" s="16"/>
      <c r="BX1089" s="16"/>
      <c r="BY1089" s="16"/>
      <c r="BZ1089" s="16"/>
      <c r="CA1089" s="16"/>
      <c r="CB1089" s="16"/>
      <c r="CC1089" s="16"/>
      <c r="CD1089" s="16"/>
      <c r="CE1089" s="16"/>
      <c r="CF1089" s="16"/>
      <c r="CG1089" s="16"/>
      <c r="CH1089" s="16"/>
      <c r="CI1089" s="16"/>
      <c r="CJ1089" s="16"/>
      <c r="CK1089" s="16"/>
      <c r="CL1089" s="16"/>
      <c r="CM1089" s="16"/>
      <c r="CN1089" s="16"/>
      <c r="CO1089" s="16"/>
      <c r="CP1089" s="16"/>
      <c r="CQ1089" s="16"/>
      <c r="CR1089" s="16"/>
      <c r="CS1089" s="16"/>
      <c r="CT1089" s="16"/>
      <c r="CU1089" s="16"/>
      <c r="CV1089" s="16"/>
      <c r="CW1089" s="16"/>
      <c r="CX1089" s="16"/>
      <c r="CY1089" s="16"/>
      <c r="CZ1089" s="16"/>
      <c r="DA1089" s="16"/>
      <c r="DB1089" s="16"/>
      <c r="DC1089" s="16"/>
      <c r="DD1089" s="16"/>
      <c r="DE1089" s="16"/>
      <c r="DF1089" s="16"/>
      <c r="DG1089" s="16"/>
      <c r="DH1089" s="16"/>
      <c r="DI1089" s="16"/>
      <c r="DJ1089" s="16"/>
      <c r="DK1089" s="16"/>
      <c r="DL1089" s="16"/>
      <c r="DM1089" s="16"/>
      <c r="DN1089" s="16"/>
      <c r="DO1089" s="16"/>
      <c r="DP1089" s="16"/>
      <c r="DQ1089" s="16"/>
      <c r="DR1089" s="16"/>
      <c r="DS1089" s="16"/>
      <c r="DT1089" s="16"/>
      <c r="DU1089" s="16"/>
      <c r="DV1089" s="16"/>
      <c r="DW1089" s="16"/>
      <c r="DX1089" s="16"/>
      <c r="DY1089" s="16"/>
    </row>
    <row r="1090" spans="1:129" s="27" customFormat="1" ht="16.5" x14ac:dyDescent="0.25">
      <c r="A1090" s="51"/>
      <c r="B1090" s="59" t="s">
        <v>2501</v>
      </c>
      <c r="C1090" s="53">
        <v>2018</v>
      </c>
      <c r="D1090" s="60">
        <v>0.4</v>
      </c>
      <c r="E1090" s="54">
        <v>41</v>
      </c>
      <c r="F1090" s="55">
        <v>158</v>
      </c>
      <c r="G1090" s="54">
        <v>79.866380000000007</v>
      </c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/>
      <c r="AZ1090" s="16"/>
      <c r="BA1090" s="16"/>
      <c r="BB1090" s="16"/>
      <c r="BC1090" s="16"/>
      <c r="BD1090" s="16"/>
      <c r="BE1090" s="16"/>
      <c r="BF1090" s="16"/>
      <c r="BG1090" s="16"/>
      <c r="BH1090" s="16"/>
      <c r="BI1090" s="16"/>
      <c r="BJ1090" s="16"/>
      <c r="BK1090" s="16"/>
      <c r="BL1090" s="16"/>
      <c r="BM1090" s="16"/>
      <c r="BN1090" s="16"/>
      <c r="BO1090" s="16"/>
      <c r="BP1090" s="16"/>
      <c r="BQ1090" s="16"/>
      <c r="BR1090" s="16"/>
      <c r="BS1090" s="16"/>
      <c r="BT1090" s="16"/>
      <c r="BU1090" s="16"/>
      <c r="BV1090" s="16"/>
      <c r="BW1090" s="16"/>
      <c r="BX1090" s="16"/>
      <c r="BY1090" s="16"/>
      <c r="BZ1090" s="16"/>
      <c r="CA1090" s="16"/>
      <c r="CB1090" s="16"/>
      <c r="CC1090" s="16"/>
      <c r="CD1090" s="16"/>
      <c r="CE1090" s="16"/>
      <c r="CF1090" s="16"/>
      <c r="CG1090" s="16"/>
      <c r="CH1090" s="16"/>
      <c r="CI1090" s="16"/>
      <c r="CJ1090" s="16"/>
      <c r="CK1090" s="16"/>
      <c r="CL1090" s="16"/>
      <c r="CM1090" s="16"/>
      <c r="CN1090" s="16"/>
      <c r="CO1090" s="16"/>
      <c r="CP1090" s="16"/>
      <c r="CQ1090" s="16"/>
      <c r="CR1090" s="16"/>
      <c r="CS1090" s="16"/>
      <c r="CT1090" s="16"/>
      <c r="CU1090" s="16"/>
      <c r="CV1090" s="16"/>
      <c r="CW1090" s="16"/>
      <c r="CX1090" s="16"/>
      <c r="CY1090" s="16"/>
      <c r="CZ1090" s="16"/>
      <c r="DA1090" s="16"/>
      <c r="DB1090" s="16"/>
      <c r="DC1090" s="16"/>
      <c r="DD1090" s="16"/>
      <c r="DE1090" s="16"/>
      <c r="DF1090" s="16"/>
      <c r="DG1090" s="16"/>
      <c r="DH1090" s="16"/>
      <c r="DI1090" s="16"/>
      <c r="DJ1090" s="16"/>
      <c r="DK1090" s="16"/>
      <c r="DL1090" s="16"/>
      <c r="DM1090" s="16"/>
      <c r="DN1090" s="16"/>
      <c r="DO1090" s="16"/>
      <c r="DP1090" s="16"/>
      <c r="DQ1090" s="16"/>
      <c r="DR1090" s="16"/>
      <c r="DS1090" s="16"/>
      <c r="DT1090" s="16"/>
      <c r="DU1090" s="16"/>
      <c r="DV1090" s="16"/>
      <c r="DW1090" s="16"/>
      <c r="DX1090" s="16"/>
      <c r="DY1090" s="16"/>
    </row>
    <row r="1091" spans="1:129" s="27" customFormat="1" ht="16.5" x14ac:dyDescent="0.25">
      <c r="A1091" s="51"/>
      <c r="B1091" s="59" t="s">
        <v>2502</v>
      </c>
      <c r="C1091" s="53">
        <v>2018</v>
      </c>
      <c r="D1091" s="60">
        <v>0.4</v>
      </c>
      <c r="E1091" s="54">
        <v>461</v>
      </c>
      <c r="F1091" s="55">
        <v>158</v>
      </c>
      <c r="G1091" s="54">
        <v>553.22204999999997</v>
      </c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  <c r="BA1091" s="16"/>
      <c r="BB1091" s="16"/>
      <c r="BC1091" s="16"/>
      <c r="BD1091" s="16"/>
      <c r="BE1091" s="16"/>
      <c r="BF1091" s="16"/>
      <c r="BG1091" s="16"/>
      <c r="BH1091" s="16"/>
      <c r="BI1091" s="16"/>
      <c r="BJ1091" s="16"/>
      <c r="BK1091" s="16"/>
      <c r="BL1091" s="16"/>
      <c r="BM1091" s="16"/>
      <c r="BN1091" s="16"/>
      <c r="BO1091" s="16"/>
      <c r="BP1091" s="16"/>
      <c r="BQ1091" s="16"/>
      <c r="BR1091" s="16"/>
      <c r="BS1091" s="16"/>
      <c r="BT1091" s="16"/>
      <c r="BU1091" s="16"/>
      <c r="BV1091" s="16"/>
      <c r="BW1091" s="16"/>
      <c r="BX1091" s="16"/>
      <c r="BY1091" s="16"/>
      <c r="BZ1091" s="16"/>
      <c r="CA1091" s="16"/>
      <c r="CB1091" s="16"/>
      <c r="CC1091" s="16"/>
      <c r="CD1091" s="16"/>
      <c r="CE1091" s="16"/>
      <c r="CF1091" s="16"/>
      <c r="CG1091" s="16"/>
      <c r="CH1091" s="16"/>
      <c r="CI1091" s="16"/>
      <c r="CJ1091" s="16"/>
      <c r="CK1091" s="16"/>
      <c r="CL1091" s="16"/>
      <c r="CM1091" s="16"/>
      <c r="CN1091" s="16"/>
      <c r="CO1091" s="16"/>
      <c r="CP1091" s="16"/>
      <c r="CQ1091" s="16"/>
      <c r="CR1091" s="16"/>
      <c r="CS1091" s="16"/>
      <c r="CT1091" s="16"/>
      <c r="CU1091" s="16"/>
      <c r="CV1091" s="16"/>
      <c r="CW1091" s="16"/>
      <c r="CX1091" s="16"/>
      <c r="CY1091" s="16"/>
      <c r="CZ1091" s="16"/>
      <c r="DA1091" s="16"/>
      <c r="DB1091" s="16"/>
      <c r="DC1091" s="16"/>
      <c r="DD1091" s="16"/>
      <c r="DE1091" s="16"/>
      <c r="DF1091" s="16"/>
      <c r="DG1091" s="16"/>
      <c r="DH1091" s="16"/>
      <c r="DI1091" s="16"/>
      <c r="DJ1091" s="16"/>
      <c r="DK1091" s="16"/>
      <c r="DL1091" s="16"/>
      <c r="DM1091" s="16"/>
      <c r="DN1091" s="16"/>
      <c r="DO1091" s="16"/>
      <c r="DP1091" s="16"/>
      <c r="DQ1091" s="16"/>
      <c r="DR1091" s="16"/>
      <c r="DS1091" s="16"/>
      <c r="DT1091" s="16"/>
      <c r="DU1091" s="16"/>
      <c r="DV1091" s="16"/>
      <c r="DW1091" s="16"/>
      <c r="DX1091" s="16"/>
      <c r="DY1091" s="16"/>
    </row>
    <row r="1092" spans="1:129" s="27" customFormat="1" ht="16.5" x14ac:dyDescent="0.25">
      <c r="A1092" s="51"/>
      <c r="B1092" s="59" t="s">
        <v>2503</v>
      </c>
      <c r="C1092" s="53">
        <v>2018</v>
      </c>
      <c r="D1092" s="60">
        <v>0.4</v>
      </c>
      <c r="E1092" s="54">
        <v>65</v>
      </c>
      <c r="F1092" s="55">
        <v>158</v>
      </c>
      <c r="G1092" s="54">
        <v>21.398970000000002</v>
      </c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6"/>
      <c r="AZ1092" s="16"/>
      <c r="BA1092" s="16"/>
      <c r="BB1092" s="16"/>
      <c r="BC1092" s="16"/>
      <c r="BD1092" s="16"/>
      <c r="BE1092" s="16"/>
      <c r="BF1092" s="16"/>
      <c r="BG1092" s="16"/>
      <c r="BH1092" s="16"/>
      <c r="BI1092" s="16"/>
      <c r="BJ1092" s="16"/>
      <c r="BK1092" s="16"/>
      <c r="BL1092" s="16"/>
      <c r="BM1092" s="16"/>
      <c r="BN1092" s="16"/>
      <c r="BO1092" s="16"/>
      <c r="BP1092" s="16"/>
      <c r="BQ1092" s="16"/>
      <c r="BR1092" s="16"/>
      <c r="BS1092" s="16"/>
      <c r="BT1092" s="16"/>
      <c r="BU1092" s="16"/>
      <c r="BV1092" s="16"/>
      <c r="BW1092" s="16"/>
      <c r="BX1092" s="16"/>
      <c r="BY1092" s="16"/>
      <c r="BZ1092" s="16"/>
      <c r="CA1092" s="16"/>
      <c r="CB1092" s="16"/>
      <c r="CC1092" s="16"/>
      <c r="CD1092" s="16"/>
      <c r="CE1092" s="16"/>
      <c r="CF1092" s="16"/>
      <c r="CG1092" s="16"/>
      <c r="CH1092" s="16"/>
      <c r="CI1092" s="16"/>
      <c r="CJ1092" s="16"/>
      <c r="CK1092" s="16"/>
      <c r="CL1092" s="16"/>
      <c r="CM1092" s="16"/>
      <c r="CN1092" s="16"/>
      <c r="CO1092" s="16"/>
      <c r="CP1092" s="16"/>
      <c r="CQ1092" s="16"/>
      <c r="CR1092" s="16"/>
      <c r="CS1092" s="16"/>
      <c r="CT1092" s="16"/>
      <c r="CU1092" s="16"/>
      <c r="CV1092" s="16"/>
      <c r="CW1092" s="16"/>
      <c r="CX1092" s="16"/>
      <c r="CY1092" s="16"/>
      <c r="CZ1092" s="16"/>
      <c r="DA1092" s="16"/>
      <c r="DB1092" s="16"/>
      <c r="DC1092" s="16"/>
      <c r="DD1092" s="16"/>
      <c r="DE1092" s="16"/>
      <c r="DF1092" s="16"/>
      <c r="DG1092" s="16"/>
      <c r="DH1092" s="16"/>
      <c r="DI1092" s="16"/>
      <c r="DJ1092" s="16"/>
      <c r="DK1092" s="16"/>
      <c r="DL1092" s="16"/>
      <c r="DM1092" s="16"/>
      <c r="DN1092" s="16"/>
      <c r="DO1092" s="16"/>
      <c r="DP1092" s="16"/>
      <c r="DQ1092" s="16"/>
      <c r="DR1092" s="16"/>
      <c r="DS1092" s="16"/>
      <c r="DT1092" s="16"/>
      <c r="DU1092" s="16"/>
      <c r="DV1092" s="16"/>
      <c r="DW1092" s="16"/>
      <c r="DX1092" s="16"/>
      <c r="DY1092" s="16"/>
    </row>
    <row r="1093" spans="1:129" s="27" customFormat="1" ht="16.5" x14ac:dyDescent="0.25">
      <c r="A1093" s="51"/>
      <c r="B1093" s="59" t="s">
        <v>2504</v>
      </c>
      <c r="C1093" s="53">
        <v>2018</v>
      </c>
      <c r="D1093" s="60">
        <v>0.4</v>
      </c>
      <c r="E1093" s="54">
        <v>56</v>
      </c>
      <c r="F1093" s="55">
        <v>158</v>
      </c>
      <c r="G1093" s="54">
        <v>69.737009999999998</v>
      </c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  <c r="AX1093" s="16"/>
      <c r="AY1093" s="16"/>
      <c r="AZ1093" s="16"/>
      <c r="BA1093" s="16"/>
      <c r="BB1093" s="16"/>
      <c r="BC1093" s="16"/>
      <c r="BD1093" s="16"/>
      <c r="BE1093" s="16"/>
      <c r="BF1093" s="16"/>
      <c r="BG1093" s="16"/>
      <c r="BH1093" s="16"/>
      <c r="BI1093" s="16"/>
      <c r="BJ1093" s="16"/>
      <c r="BK1093" s="16"/>
      <c r="BL1093" s="16"/>
      <c r="BM1093" s="16"/>
      <c r="BN1093" s="16"/>
      <c r="BO1093" s="16"/>
      <c r="BP1093" s="16"/>
      <c r="BQ1093" s="16"/>
      <c r="BR1093" s="16"/>
      <c r="BS1093" s="16"/>
      <c r="BT1093" s="16"/>
      <c r="BU1093" s="16"/>
      <c r="BV1093" s="16"/>
      <c r="BW1093" s="16"/>
      <c r="BX1093" s="16"/>
      <c r="BY1093" s="16"/>
      <c r="BZ1093" s="16"/>
      <c r="CA1093" s="16"/>
      <c r="CB1093" s="16"/>
      <c r="CC1093" s="16"/>
      <c r="CD1093" s="16"/>
      <c r="CE1093" s="16"/>
      <c r="CF1093" s="16"/>
      <c r="CG1093" s="16"/>
      <c r="CH1093" s="16"/>
      <c r="CI1093" s="16"/>
      <c r="CJ1093" s="16"/>
      <c r="CK1093" s="16"/>
      <c r="CL1093" s="16"/>
      <c r="CM1093" s="16"/>
      <c r="CN1093" s="16"/>
      <c r="CO1093" s="16"/>
      <c r="CP1093" s="16"/>
      <c r="CQ1093" s="16"/>
      <c r="CR1093" s="16"/>
      <c r="CS1093" s="16"/>
      <c r="CT1093" s="16"/>
      <c r="CU1093" s="16"/>
      <c r="CV1093" s="16"/>
      <c r="CW1093" s="16"/>
      <c r="CX1093" s="16"/>
      <c r="CY1093" s="16"/>
      <c r="CZ1093" s="16"/>
      <c r="DA1093" s="16"/>
      <c r="DB1093" s="16"/>
      <c r="DC1093" s="16"/>
      <c r="DD1093" s="16"/>
      <c r="DE1093" s="16"/>
      <c r="DF1093" s="16"/>
      <c r="DG1093" s="16"/>
      <c r="DH1093" s="16"/>
      <c r="DI1093" s="16"/>
      <c r="DJ1093" s="16"/>
      <c r="DK1093" s="16"/>
      <c r="DL1093" s="16"/>
      <c r="DM1093" s="16"/>
      <c r="DN1093" s="16"/>
      <c r="DO1093" s="16"/>
      <c r="DP1093" s="16"/>
      <c r="DQ1093" s="16"/>
      <c r="DR1093" s="16"/>
      <c r="DS1093" s="16"/>
      <c r="DT1093" s="16"/>
      <c r="DU1093" s="16"/>
      <c r="DV1093" s="16"/>
      <c r="DW1093" s="16"/>
      <c r="DX1093" s="16"/>
      <c r="DY1093" s="16"/>
    </row>
    <row r="1094" spans="1:129" s="27" customFormat="1" ht="16.5" x14ac:dyDescent="0.25">
      <c r="A1094" s="51"/>
      <c r="B1094" s="59" t="s">
        <v>2505</v>
      </c>
      <c r="C1094" s="53">
        <v>2018</v>
      </c>
      <c r="D1094" s="60">
        <v>0.4</v>
      </c>
      <c r="E1094" s="54">
        <v>94</v>
      </c>
      <c r="F1094" s="55">
        <v>158</v>
      </c>
      <c r="G1094" s="54">
        <v>91.287320000000008</v>
      </c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  <c r="AX1094" s="16"/>
      <c r="AY1094" s="16"/>
      <c r="AZ1094" s="16"/>
      <c r="BA1094" s="16"/>
      <c r="BB1094" s="16"/>
      <c r="BC1094" s="16"/>
      <c r="BD1094" s="16"/>
      <c r="BE1094" s="16"/>
      <c r="BF1094" s="16"/>
      <c r="BG1094" s="16"/>
      <c r="BH1094" s="16"/>
      <c r="BI1094" s="16"/>
      <c r="BJ1094" s="16"/>
      <c r="BK1094" s="16"/>
      <c r="BL1094" s="16"/>
      <c r="BM1094" s="16"/>
      <c r="BN1094" s="16"/>
      <c r="BO1094" s="16"/>
      <c r="BP1094" s="16"/>
      <c r="BQ1094" s="16"/>
      <c r="BR1094" s="16"/>
      <c r="BS1094" s="16"/>
      <c r="BT1094" s="16"/>
      <c r="BU1094" s="16"/>
      <c r="BV1094" s="16"/>
      <c r="BW1094" s="16"/>
      <c r="BX1094" s="16"/>
      <c r="BY1094" s="16"/>
      <c r="BZ1094" s="16"/>
      <c r="CA1094" s="16"/>
      <c r="CB1094" s="16"/>
      <c r="CC1094" s="16"/>
      <c r="CD1094" s="16"/>
      <c r="CE1094" s="16"/>
      <c r="CF1094" s="16"/>
      <c r="CG1094" s="16"/>
      <c r="CH1094" s="16"/>
      <c r="CI1094" s="16"/>
      <c r="CJ1094" s="16"/>
      <c r="CK1094" s="16"/>
      <c r="CL1094" s="16"/>
      <c r="CM1094" s="16"/>
      <c r="CN1094" s="16"/>
      <c r="CO1094" s="16"/>
      <c r="CP1094" s="16"/>
      <c r="CQ1094" s="16"/>
      <c r="CR1094" s="16"/>
      <c r="CS1094" s="16"/>
      <c r="CT1094" s="16"/>
      <c r="CU1094" s="16"/>
      <c r="CV1094" s="16"/>
      <c r="CW1094" s="16"/>
      <c r="CX1094" s="16"/>
      <c r="CY1094" s="16"/>
      <c r="CZ1094" s="16"/>
      <c r="DA1094" s="16"/>
      <c r="DB1094" s="16"/>
      <c r="DC1094" s="16"/>
      <c r="DD1094" s="16"/>
      <c r="DE1094" s="16"/>
      <c r="DF1094" s="16"/>
      <c r="DG1094" s="16"/>
      <c r="DH1094" s="16"/>
      <c r="DI1094" s="16"/>
      <c r="DJ1094" s="16"/>
      <c r="DK1094" s="16"/>
      <c r="DL1094" s="16"/>
      <c r="DM1094" s="16"/>
      <c r="DN1094" s="16"/>
      <c r="DO1094" s="16"/>
      <c r="DP1094" s="16"/>
      <c r="DQ1094" s="16"/>
      <c r="DR1094" s="16"/>
      <c r="DS1094" s="16"/>
      <c r="DT1094" s="16"/>
      <c r="DU1094" s="16"/>
      <c r="DV1094" s="16"/>
      <c r="DW1094" s="16"/>
      <c r="DX1094" s="16"/>
      <c r="DY1094" s="16"/>
    </row>
    <row r="1095" spans="1:129" s="27" customFormat="1" ht="16.5" x14ac:dyDescent="0.25">
      <c r="A1095" s="51"/>
      <c r="B1095" s="59" t="s">
        <v>2506</v>
      </c>
      <c r="C1095" s="53">
        <v>2018</v>
      </c>
      <c r="D1095" s="60">
        <v>10</v>
      </c>
      <c r="E1095" s="54">
        <v>103</v>
      </c>
      <c r="F1095" s="55">
        <v>5353</v>
      </c>
      <c r="G1095" s="54">
        <v>344.81504999999999</v>
      </c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  <c r="AX1095" s="16"/>
      <c r="AY1095" s="16"/>
      <c r="AZ1095" s="16"/>
      <c r="BA1095" s="16"/>
      <c r="BB1095" s="16"/>
      <c r="BC1095" s="16"/>
      <c r="BD1095" s="16"/>
      <c r="BE1095" s="16"/>
      <c r="BF1095" s="16"/>
      <c r="BG1095" s="16"/>
      <c r="BH1095" s="16"/>
      <c r="BI1095" s="16"/>
      <c r="BJ1095" s="16"/>
      <c r="BK1095" s="16"/>
      <c r="BL1095" s="16"/>
      <c r="BM1095" s="16"/>
      <c r="BN1095" s="16"/>
      <c r="BO1095" s="16"/>
      <c r="BP1095" s="16"/>
      <c r="BQ1095" s="16"/>
      <c r="BR1095" s="16"/>
      <c r="BS1095" s="16"/>
      <c r="BT1095" s="16"/>
      <c r="BU1095" s="16"/>
      <c r="BV1095" s="16"/>
      <c r="BW1095" s="16"/>
      <c r="BX1095" s="16"/>
      <c r="BY1095" s="16"/>
      <c r="BZ1095" s="16"/>
      <c r="CA1095" s="16"/>
      <c r="CB1095" s="16"/>
      <c r="CC1095" s="16"/>
      <c r="CD1095" s="16"/>
      <c r="CE1095" s="16"/>
      <c r="CF1095" s="16"/>
      <c r="CG1095" s="16"/>
      <c r="CH1095" s="16"/>
      <c r="CI1095" s="16"/>
      <c r="CJ1095" s="16"/>
      <c r="CK1095" s="16"/>
      <c r="CL1095" s="16"/>
      <c r="CM1095" s="16"/>
      <c r="CN1095" s="16"/>
      <c r="CO1095" s="16"/>
      <c r="CP1095" s="16"/>
      <c r="CQ1095" s="16"/>
      <c r="CR1095" s="16"/>
      <c r="CS1095" s="16"/>
      <c r="CT1095" s="16"/>
      <c r="CU1095" s="16"/>
      <c r="CV1095" s="16"/>
      <c r="CW1095" s="16"/>
      <c r="CX1095" s="16"/>
      <c r="CY1095" s="16"/>
      <c r="CZ1095" s="16"/>
      <c r="DA1095" s="16"/>
      <c r="DB1095" s="16"/>
      <c r="DC1095" s="16"/>
      <c r="DD1095" s="16"/>
      <c r="DE1095" s="16"/>
      <c r="DF1095" s="16"/>
      <c r="DG1095" s="16"/>
      <c r="DH1095" s="16"/>
      <c r="DI1095" s="16"/>
      <c r="DJ1095" s="16"/>
      <c r="DK1095" s="16"/>
      <c r="DL1095" s="16"/>
      <c r="DM1095" s="16"/>
      <c r="DN1095" s="16"/>
      <c r="DO1095" s="16"/>
      <c r="DP1095" s="16"/>
      <c r="DQ1095" s="16"/>
      <c r="DR1095" s="16"/>
      <c r="DS1095" s="16"/>
      <c r="DT1095" s="16"/>
      <c r="DU1095" s="16"/>
      <c r="DV1095" s="16"/>
      <c r="DW1095" s="16"/>
      <c r="DX1095" s="16"/>
      <c r="DY1095" s="16"/>
    </row>
    <row r="1096" spans="1:129" s="27" customFormat="1" ht="16.5" x14ac:dyDescent="0.25">
      <c r="A1096" s="51"/>
      <c r="B1096" s="59" t="s">
        <v>2507</v>
      </c>
      <c r="C1096" s="53">
        <v>2018</v>
      </c>
      <c r="D1096" s="60">
        <v>0.4</v>
      </c>
      <c r="E1096" s="54">
        <v>37</v>
      </c>
      <c r="F1096" s="55">
        <v>158</v>
      </c>
      <c r="G1096" s="54">
        <v>94.714780000000005</v>
      </c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  <c r="AX1096" s="16"/>
      <c r="AY1096" s="16"/>
      <c r="AZ1096" s="16"/>
      <c r="BA1096" s="16"/>
      <c r="BB1096" s="16"/>
      <c r="BC1096" s="16"/>
      <c r="BD1096" s="16"/>
      <c r="BE1096" s="16"/>
      <c r="BF1096" s="16"/>
      <c r="BG1096" s="16"/>
      <c r="BH1096" s="16"/>
      <c r="BI1096" s="16"/>
      <c r="BJ1096" s="16"/>
      <c r="BK1096" s="16"/>
      <c r="BL1096" s="16"/>
      <c r="BM1096" s="16"/>
      <c r="BN1096" s="16"/>
      <c r="BO1096" s="16"/>
      <c r="BP1096" s="16"/>
      <c r="BQ1096" s="16"/>
      <c r="BR1096" s="16"/>
      <c r="BS1096" s="16"/>
      <c r="BT1096" s="16"/>
      <c r="BU1096" s="16"/>
      <c r="BV1096" s="16"/>
      <c r="BW1096" s="16"/>
      <c r="BX1096" s="16"/>
      <c r="BY1096" s="16"/>
      <c r="BZ1096" s="16"/>
      <c r="CA1096" s="16"/>
      <c r="CB1096" s="16"/>
      <c r="CC1096" s="16"/>
      <c r="CD1096" s="16"/>
      <c r="CE1096" s="16"/>
      <c r="CF1096" s="16"/>
      <c r="CG1096" s="16"/>
      <c r="CH1096" s="16"/>
      <c r="CI1096" s="16"/>
      <c r="CJ1096" s="16"/>
      <c r="CK1096" s="16"/>
      <c r="CL1096" s="16"/>
      <c r="CM1096" s="16"/>
      <c r="CN1096" s="16"/>
      <c r="CO1096" s="16"/>
      <c r="CP1096" s="16"/>
      <c r="CQ1096" s="16"/>
      <c r="CR1096" s="16"/>
      <c r="CS1096" s="16"/>
      <c r="CT1096" s="16"/>
      <c r="CU1096" s="16"/>
      <c r="CV1096" s="16"/>
      <c r="CW1096" s="16"/>
      <c r="CX1096" s="16"/>
      <c r="CY1096" s="16"/>
      <c r="CZ1096" s="16"/>
      <c r="DA1096" s="16"/>
      <c r="DB1096" s="16"/>
      <c r="DC1096" s="16"/>
      <c r="DD1096" s="16"/>
      <c r="DE1096" s="16"/>
      <c r="DF1096" s="16"/>
      <c r="DG1096" s="16"/>
      <c r="DH1096" s="16"/>
      <c r="DI1096" s="16"/>
      <c r="DJ1096" s="16"/>
      <c r="DK1096" s="16"/>
      <c r="DL1096" s="16"/>
      <c r="DM1096" s="16"/>
      <c r="DN1096" s="16"/>
      <c r="DO1096" s="16"/>
      <c r="DP1096" s="16"/>
      <c r="DQ1096" s="16"/>
      <c r="DR1096" s="16"/>
      <c r="DS1096" s="16"/>
      <c r="DT1096" s="16"/>
      <c r="DU1096" s="16"/>
      <c r="DV1096" s="16"/>
      <c r="DW1096" s="16"/>
      <c r="DX1096" s="16"/>
      <c r="DY1096" s="16"/>
    </row>
    <row r="1097" spans="1:129" s="27" customFormat="1" ht="16.5" x14ac:dyDescent="0.25">
      <c r="A1097" s="51"/>
      <c r="B1097" s="59" t="s">
        <v>2508</v>
      </c>
      <c r="C1097" s="53">
        <v>2018</v>
      </c>
      <c r="D1097" s="60">
        <v>0.4</v>
      </c>
      <c r="E1097" s="54">
        <v>168</v>
      </c>
      <c r="F1097" s="55">
        <v>158</v>
      </c>
      <c r="G1097" s="54">
        <v>204.30578</v>
      </c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/>
      <c r="AZ1097" s="16"/>
      <c r="BA1097" s="16"/>
      <c r="BB1097" s="16"/>
      <c r="BC1097" s="16"/>
      <c r="BD1097" s="16"/>
      <c r="BE1097" s="16"/>
      <c r="BF1097" s="16"/>
      <c r="BG1097" s="16"/>
      <c r="BH1097" s="16"/>
      <c r="BI1097" s="16"/>
      <c r="BJ1097" s="16"/>
      <c r="BK1097" s="16"/>
      <c r="BL1097" s="16"/>
      <c r="BM1097" s="16"/>
      <c r="BN1097" s="16"/>
      <c r="BO1097" s="16"/>
      <c r="BP1097" s="16"/>
      <c r="BQ1097" s="16"/>
      <c r="BR1097" s="16"/>
      <c r="BS1097" s="16"/>
      <c r="BT1097" s="16"/>
      <c r="BU1097" s="16"/>
      <c r="BV1097" s="16"/>
      <c r="BW1097" s="16"/>
      <c r="BX1097" s="16"/>
      <c r="BY1097" s="16"/>
      <c r="BZ1097" s="16"/>
      <c r="CA1097" s="16"/>
      <c r="CB1097" s="16"/>
      <c r="CC1097" s="16"/>
      <c r="CD1097" s="16"/>
      <c r="CE1097" s="16"/>
      <c r="CF1097" s="16"/>
      <c r="CG1097" s="16"/>
      <c r="CH1097" s="16"/>
      <c r="CI1097" s="16"/>
      <c r="CJ1097" s="16"/>
      <c r="CK1097" s="16"/>
      <c r="CL1097" s="16"/>
      <c r="CM1097" s="16"/>
      <c r="CN1097" s="16"/>
      <c r="CO1097" s="16"/>
      <c r="CP1097" s="16"/>
      <c r="CQ1097" s="16"/>
      <c r="CR1097" s="16"/>
      <c r="CS1097" s="16"/>
      <c r="CT1097" s="16"/>
      <c r="CU1097" s="16"/>
      <c r="CV1097" s="16"/>
      <c r="CW1097" s="16"/>
      <c r="CX1097" s="16"/>
      <c r="CY1097" s="16"/>
      <c r="CZ1097" s="16"/>
      <c r="DA1097" s="16"/>
      <c r="DB1097" s="16"/>
      <c r="DC1097" s="16"/>
      <c r="DD1097" s="16"/>
      <c r="DE1097" s="16"/>
      <c r="DF1097" s="16"/>
      <c r="DG1097" s="16"/>
      <c r="DH1097" s="16"/>
      <c r="DI1097" s="16"/>
      <c r="DJ1097" s="16"/>
      <c r="DK1097" s="16"/>
      <c r="DL1097" s="16"/>
      <c r="DM1097" s="16"/>
      <c r="DN1097" s="16"/>
      <c r="DO1097" s="16"/>
      <c r="DP1097" s="16"/>
      <c r="DQ1097" s="16"/>
      <c r="DR1097" s="16"/>
      <c r="DS1097" s="16"/>
      <c r="DT1097" s="16"/>
      <c r="DU1097" s="16"/>
      <c r="DV1097" s="16"/>
      <c r="DW1097" s="16"/>
      <c r="DX1097" s="16"/>
      <c r="DY1097" s="16"/>
    </row>
    <row r="1098" spans="1:129" s="27" customFormat="1" ht="16.5" x14ac:dyDescent="0.25">
      <c r="A1098" s="51"/>
      <c r="B1098" s="59" t="s">
        <v>2509</v>
      </c>
      <c r="C1098" s="53">
        <v>2018</v>
      </c>
      <c r="D1098" s="60">
        <v>0.4</v>
      </c>
      <c r="E1098" s="54">
        <v>32</v>
      </c>
      <c r="F1098" s="55">
        <v>158</v>
      </c>
      <c r="G1098" s="54">
        <v>50.983959999999996</v>
      </c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6"/>
      <c r="AZ1098" s="16"/>
      <c r="BA1098" s="16"/>
      <c r="BB1098" s="16"/>
      <c r="BC1098" s="16"/>
      <c r="BD1098" s="16"/>
      <c r="BE1098" s="16"/>
      <c r="BF1098" s="16"/>
      <c r="BG1098" s="16"/>
      <c r="BH1098" s="16"/>
      <c r="BI1098" s="16"/>
      <c r="BJ1098" s="16"/>
      <c r="BK1098" s="16"/>
      <c r="BL1098" s="16"/>
      <c r="BM1098" s="16"/>
      <c r="BN1098" s="16"/>
      <c r="BO1098" s="16"/>
      <c r="BP1098" s="16"/>
      <c r="BQ1098" s="16"/>
      <c r="BR1098" s="16"/>
      <c r="BS1098" s="16"/>
      <c r="BT1098" s="16"/>
      <c r="BU1098" s="16"/>
      <c r="BV1098" s="16"/>
      <c r="BW1098" s="16"/>
      <c r="BX1098" s="16"/>
      <c r="BY1098" s="16"/>
      <c r="BZ1098" s="16"/>
      <c r="CA1098" s="16"/>
      <c r="CB1098" s="16"/>
      <c r="CC1098" s="16"/>
      <c r="CD1098" s="16"/>
      <c r="CE1098" s="16"/>
      <c r="CF1098" s="16"/>
      <c r="CG1098" s="16"/>
      <c r="CH1098" s="16"/>
      <c r="CI1098" s="16"/>
      <c r="CJ1098" s="16"/>
      <c r="CK1098" s="16"/>
      <c r="CL1098" s="16"/>
      <c r="CM1098" s="16"/>
      <c r="CN1098" s="16"/>
      <c r="CO1098" s="16"/>
      <c r="CP1098" s="16"/>
      <c r="CQ1098" s="16"/>
      <c r="CR1098" s="16"/>
      <c r="CS1098" s="16"/>
      <c r="CT1098" s="16"/>
      <c r="CU1098" s="16"/>
      <c r="CV1098" s="16"/>
      <c r="CW1098" s="16"/>
      <c r="CX1098" s="16"/>
      <c r="CY1098" s="16"/>
      <c r="CZ1098" s="16"/>
      <c r="DA1098" s="16"/>
      <c r="DB1098" s="16"/>
      <c r="DC1098" s="16"/>
      <c r="DD1098" s="16"/>
      <c r="DE1098" s="16"/>
      <c r="DF1098" s="16"/>
      <c r="DG1098" s="16"/>
      <c r="DH1098" s="16"/>
      <c r="DI1098" s="16"/>
      <c r="DJ1098" s="16"/>
      <c r="DK1098" s="16"/>
      <c r="DL1098" s="16"/>
      <c r="DM1098" s="16"/>
      <c r="DN1098" s="16"/>
      <c r="DO1098" s="16"/>
      <c r="DP1098" s="16"/>
      <c r="DQ1098" s="16"/>
      <c r="DR1098" s="16"/>
      <c r="DS1098" s="16"/>
      <c r="DT1098" s="16"/>
      <c r="DU1098" s="16"/>
      <c r="DV1098" s="16"/>
      <c r="DW1098" s="16"/>
      <c r="DX1098" s="16"/>
      <c r="DY1098" s="16"/>
    </row>
    <row r="1099" spans="1:129" s="27" customFormat="1" ht="16.5" x14ac:dyDescent="0.25">
      <c r="A1099" s="51"/>
      <c r="B1099" s="59" t="s">
        <v>2510</v>
      </c>
      <c r="C1099" s="53">
        <v>2018</v>
      </c>
      <c r="D1099" s="60">
        <v>10</v>
      </c>
      <c r="E1099" s="54">
        <v>170</v>
      </c>
      <c r="F1099" s="55">
        <v>5353</v>
      </c>
      <c r="G1099" s="54">
        <v>438.21953000000002</v>
      </c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/>
      <c r="AZ1099" s="16"/>
      <c r="BA1099" s="16"/>
      <c r="BB1099" s="16"/>
      <c r="BC1099" s="16"/>
      <c r="BD1099" s="16"/>
      <c r="BE1099" s="16"/>
      <c r="BF1099" s="16"/>
      <c r="BG1099" s="16"/>
      <c r="BH1099" s="16"/>
      <c r="BI1099" s="16"/>
      <c r="BJ1099" s="16"/>
      <c r="BK1099" s="16"/>
      <c r="BL1099" s="16"/>
      <c r="BM1099" s="16"/>
      <c r="BN1099" s="16"/>
      <c r="BO1099" s="16"/>
      <c r="BP1099" s="16"/>
      <c r="BQ1099" s="16"/>
      <c r="BR1099" s="16"/>
      <c r="BS1099" s="16"/>
      <c r="BT1099" s="16"/>
      <c r="BU1099" s="16"/>
      <c r="BV1099" s="16"/>
      <c r="BW1099" s="16"/>
      <c r="BX1099" s="16"/>
      <c r="BY1099" s="16"/>
      <c r="BZ1099" s="16"/>
      <c r="CA1099" s="16"/>
      <c r="CB1099" s="16"/>
      <c r="CC1099" s="16"/>
      <c r="CD1099" s="16"/>
      <c r="CE1099" s="16"/>
      <c r="CF1099" s="16"/>
      <c r="CG1099" s="16"/>
      <c r="CH1099" s="16"/>
      <c r="CI1099" s="16"/>
      <c r="CJ1099" s="16"/>
      <c r="CK1099" s="16"/>
      <c r="CL1099" s="16"/>
      <c r="CM1099" s="16"/>
      <c r="CN1099" s="16"/>
      <c r="CO1099" s="16"/>
      <c r="CP1099" s="16"/>
      <c r="CQ1099" s="16"/>
      <c r="CR1099" s="16"/>
      <c r="CS1099" s="16"/>
      <c r="CT1099" s="16"/>
      <c r="CU1099" s="16"/>
      <c r="CV1099" s="16"/>
      <c r="CW1099" s="16"/>
      <c r="CX1099" s="16"/>
      <c r="CY1099" s="16"/>
      <c r="CZ1099" s="16"/>
      <c r="DA1099" s="16"/>
      <c r="DB1099" s="16"/>
      <c r="DC1099" s="16"/>
      <c r="DD1099" s="16"/>
      <c r="DE1099" s="16"/>
      <c r="DF1099" s="16"/>
      <c r="DG1099" s="16"/>
      <c r="DH1099" s="16"/>
      <c r="DI1099" s="16"/>
      <c r="DJ1099" s="16"/>
      <c r="DK1099" s="16"/>
      <c r="DL1099" s="16"/>
      <c r="DM1099" s="16"/>
      <c r="DN1099" s="16"/>
      <c r="DO1099" s="16"/>
      <c r="DP1099" s="16"/>
      <c r="DQ1099" s="16"/>
      <c r="DR1099" s="16"/>
      <c r="DS1099" s="16"/>
      <c r="DT1099" s="16"/>
      <c r="DU1099" s="16"/>
      <c r="DV1099" s="16"/>
      <c r="DW1099" s="16"/>
      <c r="DX1099" s="16"/>
      <c r="DY1099" s="16"/>
    </row>
    <row r="1100" spans="1:129" s="27" customFormat="1" ht="16.5" x14ac:dyDescent="0.25">
      <c r="A1100" s="51"/>
      <c r="B1100" s="59" t="s">
        <v>2511</v>
      </c>
      <c r="C1100" s="53">
        <v>2018</v>
      </c>
      <c r="D1100" s="60">
        <v>0.4</v>
      </c>
      <c r="E1100" s="54">
        <v>162</v>
      </c>
      <c r="F1100" s="55">
        <v>158</v>
      </c>
      <c r="G1100" s="54">
        <v>196.88504</v>
      </c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/>
      <c r="AZ1100" s="16"/>
      <c r="BA1100" s="16"/>
      <c r="BB1100" s="16"/>
      <c r="BC1100" s="16"/>
      <c r="BD1100" s="16"/>
      <c r="BE1100" s="16"/>
      <c r="BF1100" s="16"/>
      <c r="BG1100" s="16"/>
      <c r="BH1100" s="16"/>
      <c r="BI1100" s="16"/>
      <c r="BJ1100" s="16"/>
      <c r="BK1100" s="16"/>
      <c r="BL1100" s="16"/>
      <c r="BM1100" s="16"/>
      <c r="BN1100" s="16"/>
      <c r="BO1100" s="16"/>
      <c r="BP1100" s="16"/>
      <c r="BQ1100" s="16"/>
      <c r="BR1100" s="16"/>
      <c r="BS1100" s="16"/>
      <c r="BT1100" s="16"/>
      <c r="BU1100" s="16"/>
      <c r="BV1100" s="16"/>
      <c r="BW1100" s="16"/>
      <c r="BX1100" s="16"/>
      <c r="BY1100" s="16"/>
      <c r="BZ1100" s="16"/>
      <c r="CA1100" s="16"/>
      <c r="CB1100" s="16"/>
      <c r="CC1100" s="16"/>
      <c r="CD1100" s="16"/>
      <c r="CE1100" s="16"/>
      <c r="CF1100" s="16"/>
      <c r="CG1100" s="16"/>
      <c r="CH1100" s="16"/>
      <c r="CI1100" s="16"/>
      <c r="CJ1100" s="16"/>
      <c r="CK1100" s="16"/>
      <c r="CL1100" s="16"/>
      <c r="CM1100" s="16"/>
      <c r="CN1100" s="16"/>
      <c r="CO1100" s="16"/>
      <c r="CP1100" s="16"/>
      <c r="CQ1100" s="16"/>
      <c r="CR1100" s="16"/>
      <c r="CS1100" s="16"/>
      <c r="CT1100" s="16"/>
      <c r="CU1100" s="16"/>
      <c r="CV1100" s="16"/>
      <c r="CW1100" s="16"/>
      <c r="CX1100" s="16"/>
      <c r="CY1100" s="16"/>
      <c r="CZ1100" s="16"/>
      <c r="DA1100" s="16"/>
      <c r="DB1100" s="16"/>
      <c r="DC1100" s="16"/>
      <c r="DD1100" s="16"/>
      <c r="DE1100" s="16"/>
      <c r="DF1100" s="16"/>
      <c r="DG1100" s="16"/>
      <c r="DH1100" s="16"/>
      <c r="DI1100" s="16"/>
      <c r="DJ1100" s="16"/>
      <c r="DK1100" s="16"/>
      <c r="DL1100" s="16"/>
      <c r="DM1100" s="16"/>
      <c r="DN1100" s="16"/>
      <c r="DO1100" s="16"/>
      <c r="DP1100" s="16"/>
      <c r="DQ1100" s="16"/>
      <c r="DR1100" s="16"/>
      <c r="DS1100" s="16"/>
      <c r="DT1100" s="16"/>
      <c r="DU1100" s="16"/>
      <c r="DV1100" s="16"/>
      <c r="DW1100" s="16"/>
      <c r="DX1100" s="16"/>
      <c r="DY1100" s="16"/>
    </row>
    <row r="1101" spans="1:129" s="27" customFormat="1" ht="16.5" x14ac:dyDescent="0.25">
      <c r="A1101" s="51"/>
      <c r="B1101" s="59" t="s">
        <v>2512</v>
      </c>
      <c r="C1101" s="53">
        <v>2018</v>
      </c>
      <c r="D1101" s="60">
        <v>0.4</v>
      </c>
      <c r="E1101" s="54">
        <v>118</v>
      </c>
      <c r="F1101" s="55">
        <v>158</v>
      </c>
      <c r="G1101" s="54">
        <v>294.00615999999997</v>
      </c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/>
      <c r="AZ1101" s="16"/>
      <c r="BA1101" s="16"/>
      <c r="BB1101" s="16"/>
      <c r="BC1101" s="16"/>
      <c r="BD1101" s="16"/>
      <c r="BE1101" s="16"/>
      <c r="BF1101" s="16"/>
      <c r="BG1101" s="16"/>
      <c r="BH1101" s="16"/>
      <c r="BI1101" s="16"/>
      <c r="BJ1101" s="16"/>
      <c r="BK1101" s="16"/>
      <c r="BL1101" s="16"/>
      <c r="BM1101" s="16"/>
      <c r="BN1101" s="16"/>
      <c r="BO1101" s="16"/>
      <c r="BP1101" s="16"/>
      <c r="BQ1101" s="16"/>
      <c r="BR1101" s="16"/>
      <c r="BS1101" s="16"/>
      <c r="BT1101" s="16"/>
      <c r="BU1101" s="16"/>
      <c r="BV1101" s="16"/>
      <c r="BW1101" s="16"/>
      <c r="BX1101" s="16"/>
      <c r="BY1101" s="16"/>
      <c r="BZ1101" s="16"/>
      <c r="CA1101" s="16"/>
      <c r="CB1101" s="16"/>
      <c r="CC1101" s="16"/>
      <c r="CD1101" s="16"/>
      <c r="CE1101" s="16"/>
      <c r="CF1101" s="16"/>
      <c r="CG1101" s="16"/>
      <c r="CH1101" s="16"/>
      <c r="CI1101" s="16"/>
      <c r="CJ1101" s="16"/>
      <c r="CK1101" s="16"/>
      <c r="CL1101" s="16"/>
      <c r="CM1101" s="16"/>
      <c r="CN1101" s="16"/>
      <c r="CO1101" s="16"/>
      <c r="CP1101" s="16"/>
      <c r="CQ1101" s="16"/>
      <c r="CR1101" s="16"/>
      <c r="CS1101" s="16"/>
      <c r="CT1101" s="16"/>
      <c r="CU1101" s="16"/>
      <c r="CV1101" s="16"/>
      <c r="CW1101" s="16"/>
      <c r="CX1101" s="16"/>
      <c r="CY1101" s="16"/>
      <c r="CZ1101" s="16"/>
      <c r="DA1101" s="16"/>
      <c r="DB1101" s="16"/>
      <c r="DC1101" s="16"/>
      <c r="DD1101" s="16"/>
      <c r="DE1101" s="16"/>
      <c r="DF1101" s="16"/>
      <c r="DG1101" s="16"/>
      <c r="DH1101" s="16"/>
      <c r="DI1101" s="16"/>
      <c r="DJ1101" s="16"/>
      <c r="DK1101" s="16"/>
      <c r="DL1101" s="16"/>
      <c r="DM1101" s="16"/>
      <c r="DN1101" s="16"/>
      <c r="DO1101" s="16"/>
      <c r="DP1101" s="16"/>
      <c r="DQ1101" s="16"/>
      <c r="DR1101" s="16"/>
      <c r="DS1101" s="16"/>
      <c r="DT1101" s="16"/>
      <c r="DU1101" s="16"/>
      <c r="DV1101" s="16"/>
      <c r="DW1101" s="16"/>
      <c r="DX1101" s="16"/>
      <c r="DY1101" s="16"/>
    </row>
    <row r="1102" spans="1:129" s="27" customFormat="1" ht="16.5" x14ac:dyDescent="0.25">
      <c r="A1102" s="51"/>
      <c r="B1102" s="59" t="s">
        <v>2513</v>
      </c>
      <c r="C1102" s="53">
        <v>2018</v>
      </c>
      <c r="D1102" s="60">
        <v>0.4</v>
      </c>
      <c r="E1102" s="54">
        <v>82</v>
      </c>
      <c r="F1102" s="55">
        <v>158</v>
      </c>
      <c r="G1102" s="54">
        <v>111.47966000000001</v>
      </c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6"/>
      <c r="AZ1102" s="16"/>
      <c r="BA1102" s="16"/>
      <c r="BB1102" s="16"/>
      <c r="BC1102" s="16"/>
      <c r="BD1102" s="16"/>
      <c r="BE1102" s="16"/>
      <c r="BF1102" s="16"/>
      <c r="BG1102" s="16"/>
      <c r="BH1102" s="16"/>
      <c r="BI1102" s="16"/>
      <c r="BJ1102" s="16"/>
      <c r="BK1102" s="16"/>
      <c r="BL1102" s="16"/>
      <c r="BM1102" s="16"/>
      <c r="BN1102" s="16"/>
      <c r="BO1102" s="16"/>
      <c r="BP1102" s="16"/>
      <c r="BQ1102" s="16"/>
      <c r="BR1102" s="16"/>
      <c r="BS1102" s="16"/>
      <c r="BT1102" s="16"/>
      <c r="BU1102" s="16"/>
      <c r="BV1102" s="16"/>
      <c r="BW1102" s="16"/>
      <c r="BX1102" s="16"/>
      <c r="BY1102" s="16"/>
      <c r="BZ1102" s="16"/>
      <c r="CA1102" s="16"/>
      <c r="CB1102" s="16"/>
      <c r="CC1102" s="16"/>
      <c r="CD1102" s="16"/>
      <c r="CE1102" s="16"/>
      <c r="CF1102" s="16"/>
      <c r="CG1102" s="16"/>
      <c r="CH1102" s="16"/>
      <c r="CI1102" s="16"/>
      <c r="CJ1102" s="16"/>
      <c r="CK1102" s="16"/>
      <c r="CL1102" s="16"/>
      <c r="CM1102" s="16"/>
      <c r="CN1102" s="16"/>
      <c r="CO1102" s="16"/>
      <c r="CP1102" s="16"/>
      <c r="CQ1102" s="16"/>
      <c r="CR1102" s="16"/>
      <c r="CS1102" s="16"/>
      <c r="CT1102" s="16"/>
      <c r="CU1102" s="16"/>
      <c r="CV1102" s="16"/>
      <c r="CW1102" s="16"/>
      <c r="CX1102" s="16"/>
      <c r="CY1102" s="16"/>
      <c r="CZ1102" s="16"/>
      <c r="DA1102" s="16"/>
      <c r="DB1102" s="16"/>
      <c r="DC1102" s="16"/>
      <c r="DD1102" s="16"/>
      <c r="DE1102" s="16"/>
      <c r="DF1102" s="16"/>
      <c r="DG1102" s="16"/>
      <c r="DH1102" s="16"/>
      <c r="DI1102" s="16"/>
      <c r="DJ1102" s="16"/>
      <c r="DK1102" s="16"/>
      <c r="DL1102" s="16"/>
      <c r="DM1102" s="16"/>
      <c r="DN1102" s="16"/>
      <c r="DO1102" s="16"/>
      <c r="DP1102" s="16"/>
      <c r="DQ1102" s="16"/>
      <c r="DR1102" s="16"/>
      <c r="DS1102" s="16"/>
      <c r="DT1102" s="16"/>
      <c r="DU1102" s="16"/>
      <c r="DV1102" s="16"/>
      <c r="DW1102" s="16"/>
      <c r="DX1102" s="16"/>
      <c r="DY1102" s="16"/>
    </row>
    <row r="1103" spans="1:129" s="27" customFormat="1" ht="16.5" x14ac:dyDescent="0.25">
      <c r="A1103" s="51"/>
      <c r="B1103" s="59" t="s">
        <v>2514</v>
      </c>
      <c r="C1103" s="53">
        <v>2018</v>
      </c>
      <c r="D1103" s="60">
        <v>0.4</v>
      </c>
      <c r="E1103" s="54">
        <v>367</v>
      </c>
      <c r="F1103" s="55">
        <v>158</v>
      </c>
      <c r="G1103" s="54">
        <v>433.67433</v>
      </c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/>
      <c r="AZ1103" s="16"/>
      <c r="BA1103" s="16"/>
      <c r="BB1103" s="16"/>
      <c r="BC1103" s="16"/>
      <c r="BD1103" s="16"/>
      <c r="BE1103" s="16"/>
      <c r="BF1103" s="16"/>
      <c r="BG1103" s="16"/>
      <c r="BH1103" s="16"/>
      <c r="BI1103" s="16"/>
      <c r="BJ1103" s="16"/>
      <c r="BK1103" s="16"/>
      <c r="BL1103" s="16"/>
      <c r="BM1103" s="16"/>
      <c r="BN1103" s="16"/>
      <c r="BO1103" s="16"/>
      <c r="BP1103" s="16"/>
      <c r="BQ1103" s="16"/>
      <c r="BR1103" s="16"/>
      <c r="BS1103" s="16"/>
      <c r="BT1103" s="16"/>
      <c r="BU1103" s="16"/>
      <c r="BV1103" s="16"/>
      <c r="BW1103" s="16"/>
      <c r="BX1103" s="16"/>
      <c r="BY1103" s="16"/>
      <c r="BZ1103" s="16"/>
      <c r="CA1103" s="16"/>
      <c r="CB1103" s="16"/>
      <c r="CC1103" s="16"/>
      <c r="CD1103" s="16"/>
      <c r="CE1103" s="16"/>
      <c r="CF1103" s="16"/>
      <c r="CG1103" s="16"/>
      <c r="CH1103" s="16"/>
      <c r="CI1103" s="16"/>
      <c r="CJ1103" s="16"/>
      <c r="CK1103" s="16"/>
      <c r="CL1103" s="16"/>
      <c r="CM1103" s="16"/>
      <c r="CN1103" s="16"/>
      <c r="CO1103" s="16"/>
      <c r="CP1103" s="16"/>
      <c r="CQ1103" s="16"/>
      <c r="CR1103" s="16"/>
      <c r="CS1103" s="16"/>
      <c r="CT1103" s="16"/>
      <c r="CU1103" s="16"/>
      <c r="CV1103" s="16"/>
      <c r="CW1103" s="16"/>
      <c r="CX1103" s="16"/>
      <c r="CY1103" s="16"/>
      <c r="CZ1103" s="16"/>
      <c r="DA1103" s="16"/>
      <c r="DB1103" s="16"/>
      <c r="DC1103" s="16"/>
      <c r="DD1103" s="16"/>
      <c r="DE1103" s="16"/>
      <c r="DF1103" s="16"/>
      <c r="DG1103" s="16"/>
      <c r="DH1103" s="16"/>
      <c r="DI1103" s="16"/>
      <c r="DJ1103" s="16"/>
      <c r="DK1103" s="16"/>
      <c r="DL1103" s="16"/>
      <c r="DM1103" s="16"/>
      <c r="DN1103" s="16"/>
      <c r="DO1103" s="16"/>
      <c r="DP1103" s="16"/>
      <c r="DQ1103" s="16"/>
      <c r="DR1103" s="16"/>
      <c r="DS1103" s="16"/>
      <c r="DT1103" s="16"/>
      <c r="DU1103" s="16"/>
      <c r="DV1103" s="16"/>
      <c r="DW1103" s="16"/>
      <c r="DX1103" s="16"/>
      <c r="DY1103" s="16"/>
    </row>
    <row r="1104" spans="1:129" s="48" customFormat="1" ht="16.5" x14ac:dyDescent="0.25">
      <c r="A1104" s="51" t="s">
        <v>614</v>
      </c>
      <c r="B1104" s="59" t="s">
        <v>25</v>
      </c>
      <c r="C1104" s="53" t="s">
        <v>12</v>
      </c>
      <c r="D1104" s="60" t="s">
        <v>12</v>
      </c>
      <c r="E1104" s="54">
        <f>SUBTOTAL(9,E1105:E1105)</f>
        <v>0</v>
      </c>
      <c r="F1104" s="54">
        <f>SUBTOTAL(9,F1105:F1105)</f>
        <v>0</v>
      </c>
      <c r="G1104" s="54">
        <f>SUBTOTAL(9,G1105:G1105)</f>
        <v>0</v>
      </c>
      <c r="H1104" s="27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6"/>
      <c r="AZ1104" s="16"/>
      <c r="BA1104" s="16"/>
      <c r="BB1104" s="16"/>
      <c r="BC1104" s="16"/>
      <c r="BD1104" s="16"/>
      <c r="BE1104" s="16"/>
      <c r="BF1104" s="16"/>
      <c r="BG1104" s="16"/>
      <c r="BH1104" s="16"/>
      <c r="BI1104" s="16"/>
      <c r="BJ1104" s="16"/>
      <c r="BK1104" s="16"/>
      <c r="BL1104" s="16"/>
      <c r="BM1104" s="16"/>
      <c r="BN1104" s="16"/>
      <c r="BO1104" s="16"/>
      <c r="BP1104" s="16"/>
      <c r="BQ1104" s="16"/>
      <c r="BR1104" s="16"/>
      <c r="BS1104" s="16"/>
      <c r="BT1104" s="16"/>
      <c r="BU1104" s="16"/>
      <c r="BV1104" s="16"/>
      <c r="BW1104" s="16"/>
      <c r="BX1104" s="16"/>
      <c r="BY1104" s="16"/>
      <c r="BZ1104" s="16"/>
      <c r="CA1104" s="16"/>
      <c r="CB1104" s="16"/>
      <c r="CC1104" s="16"/>
      <c r="CD1104" s="16"/>
      <c r="CE1104" s="16"/>
      <c r="CF1104" s="16"/>
      <c r="CG1104" s="16"/>
      <c r="CH1104" s="16"/>
      <c r="CI1104" s="16"/>
      <c r="CJ1104" s="16"/>
      <c r="CK1104" s="16"/>
      <c r="CL1104" s="16"/>
      <c r="CM1104" s="16"/>
      <c r="CN1104" s="16"/>
      <c r="CO1104" s="16"/>
      <c r="CP1104" s="16"/>
      <c r="CQ1104" s="16"/>
      <c r="CR1104" s="16"/>
      <c r="CS1104" s="16"/>
      <c r="CT1104" s="16"/>
      <c r="CU1104" s="16"/>
      <c r="CV1104" s="16"/>
      <c r="CW1104" s="16"/>
      <c r="CX1104" s="16"/>
      <c r="CY1104" s="16"/>
      <c r="CZ1104" s="16"/>
      <c r="DA1104" s="16"/>
      <c r="DB1104" s="16"/>
      <c r="DC1104" s="16"/>
      <c r="DD1104" s="16"/>
      <c r="DE1104" s="16"/>
      <c r="DF1104" s="16"/>
      <c r="DG1104" s="16"/>
      <c r="DH1104" s="16"/>
      <c r="DI1104" s="16"/>
      <c r="DJ1104" s="16"/>
      <c r="DK1104" s="16"/>
      <c r="DL1104" s="16"/>
      <c r="DM1104" s="16"/>
      <c r="DN1104" s="16"/>
      <c r="DO1104" s="16"/>
      <c r="DP1104" s="16"/>
      <c r="DQ1104" s="16"/>
      <c r="DR1104" s="16"/>
      <c r="DS1104" s="16"/>
      <c r="DT1104" s="16"/>
      <c r="DU1104" s="16"/>
      <c r="DV1104" s="16"/>
      <c r="DW1104" s="16"/>
      <c r="DX1104" s="16"/>
      <c r="DY1104" s="16"/>
    </row>
    <row r="1105" spans="1:129" ht="16.5" hidden="1" x14ac:dyDescent="0.25">
      <c r="A1105" s="24" t="s">
        <v>21</v>
      </c>
      <c r="B1105" s="59"/>
      <c r="C1105" s="53"/>
      <c r="D1105" s="50"/>
      <c r="E1105" s="50"/>
      <c r="F1105" s="50"/>
      <c r="G1105" s="50"/>
      <c r="H1105" s="27">
        <f>IFERROR(VLOOKUP(B1105,'Приложение 5 МУ1135 (город)'!B$1:C$3343,2,),)</f>
        <v>0</v>
      </c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  <c r="BL1105" s="13"/>
      <c r="BM1105" s="13"/>
      <c r="BN1105" s="13"/>
      <c r="BO1105" s="13"/>
      <c r="BP1105" s="13"/>
      <c r="BQ1105" s="13"/>
      <c r="BR1105" s="13"/>
      <c r="BS1105" s="13"/>
      <c r="BT1105" s="13"/>
      <c r="BU1105" s="13"/>
      <c r="BV1105" s="13"/>
      <c r="BW1105" s="13"/>
      <c r="BX1105" s="13"/>
      <c r="BY1105" s="13"/>
      <c r="BZ1105" s="13"/>
      <c r="CA1105" s="13"/>
      <c r="CB1105" s="13"/>
      <c r="CC1105" s="13"/>
      <c r="CD1105" s="13"/>
      <c r="CE1105" s="13"/>
      <c r="CF1105" s="13"/>
      <c r="CG1105" s="13"/>
      <c r="CH1105" s="13"/>
      <c r="CI1105" s="13"/>
      <c r="CJ1105" s="13"/>
      <c r="CK1105" s="13"/>
      <c r="CL1105" s="13"/>
      <c r="CM1105" s="13"/>
      <c r="CN1105" s="13"/>
      <c r="CO1105" s="13"/>
      <c r="CP1105" s="13"/>
      <c r="CQ1105" s="13"/>
      <c r="CR1105" s="13"/>
      <c r="CS1105" s="13"/>
      <c r="CT1105" s="13"/>
      <c r="CU1105" s="13"/>
      <c r="CV1105" s="13"/>
      <c r="CW1105" s="13"/>
      <c r="CX1105" s="13"/>
      <c r="CY1105" s="13"/>
      <c r="CZ1105" s="13"/>
      <c r="DA1105" s="13"/>
      <c r="DB1105" s="13"/>
      <c r="DC1105" s="13"/>
      <c r="DD1105" s="13"/>
      <c r="DE1105" s="13"/>
      <c r="DF1105" s="13"/>
      <c r="DG1105" s="13"/>
      <c r="DH1105" s="13"/>
      <c r="DI1105" s="13"/>
      <c r="DJ1105" s="13"/>
      <c r="DK1105" s="13"/>
      <c r="DL1105" s="13"/>
      <c r="DM1105" s="13"/>
      <c r="DN1105" s="13"/>
      <c r="DO1105" s="13"/>
      <c r="DP1105" s="13"/>
      <c r="DQ1105" s="13"/>
      <c r="DR1105" s="13"/>
      <c r="DS1105" s="13"/>
      <c r="DT1105" s="13"/>
      <c r="DU1105" s="13"/>
      <c r="DV1105" s="13"/>
      <c r="DW1105" s="13"/>
      <c r="DX1105" s="13"/>
      <c r="DY1105" s="13"/>
    </row>
    <row r="1106" spans="1:129" s="48" customFormat="1" ht="16.5" x14ac:dyDescent="0.25">
      <c r="A1106" s="51" t="s">
        <v>615</v>
      </c>
      <c r="B1106" s="59" t="s">
        <v>27</v>
      </c>
      <c r="C1106" s="53" t="s">
        <v>12</v>
      </c>
      <c r="D1106" s="60" t="s">
        <v>12</v>
      </c>
      <c r="E1106" s="54">
        <f>SUBTOTAL(9,E1107)</f>
        <v>0</v>
      </c>
      <c r="F1106" s="54">
        <f>SUBTOTAL(9,F1107)</f>
        <v>0</v>
      </c>
      <c r="G1106" s="54">
        <f>SUBTOTAL(9,G1107)</f>
        <v>0</v>
      </c>
      <c r="H1106" s="27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  <c r="AX1106" s="16"/>
      <c r="AY1106" s="16"/>
      <c r="AZ1106" s="16"/>
      <c r="BA1106" s="16"/>
      <c r="BB1106" s="16"/>
      <c r="BC1106" s="16"/>
      <c r="BD1106" s="16"/>
      <c r="BE1106" s="16"/>
      <c r="BF1106" s="16"/>
      <c r="BG1106" s="16"/>
      <c r="BH1106" s="16"/>
      <c r="BI1106" s="16"/>
      <c r="BJ1106" s="16"/>
      <c r="BK1106" s="16"/>
      <c r="BL1106" s="16"/>
      <c r="BM1106" s="16"/>
      <c r="BN1106" s="16"/>
      <c r="BO1106" s="16"/>
      <c r="BP1106" s="16"/>
      <c r="BQ1106" s="16"/>
      <c r="BR1106" s="16"/>
      <c r="BS1106" s="16"/>
      <c r="BT1106" s="16"/>
      <c r="BU1106" s="16"/>
      <c r="BV1106" s="16"/>
      <c r="BW1106" s="16"/>
      <c r="BX1106" s="16"/>
      <c r="BY1106" s="16"/>
      <c r="BZ1106" s="16"/>
      <c r="CA1106" s="16"/>
      <c r="CB1106" s="16"/>
      <c r="CC1106" s="16"/>
      <c r="CD1106" s="16"/>
      <c r="CE1106" s="16"/>
      <c r="CF1106" s="16"/>
      <c r="CG1106" s="16"/>
      <c r="CH1106" s="16"/>
      <c r="CI1106" s="16"/>
      <c r="CJ1106" s="16"/>
      <c r="CK1106" s="16"/>
      <c r="CL1106" s="16"/>
      <c r="CM1106" s="16"/>
      <c r="CN1106" s="16"/>
      <c r="CO1106" s="16"/>
      <c r="CP1106" s="16"/>
      <c r="CQ1106" s="16"/>
      <c r="CR1106" s="16"/>
      <c r="CS1106" s="16"/>
      <c r="CT1106" s="16"/>
      <c r="CU1106" s="16"/>
      <c r="CV1106" s="16"/>
      <c r="CW1106" s="16"/>
      <c r="CX1106" s="16"/>
      <c r="CY1106" s="16"/>
      <c r="CZ1106" s="16"/>
      <c r="DA1106" s="16"/>
      <c r="DB1106" s="16"/>
      <c r="DC1106" s="16"/>
      <c r="DD1106" s="16"/>
      <c r="DE1106" s="16"/>
      <c r="DF1106" s="16"/>
      <c r="DG1106" s="16"/>
      <c r="DH1106" s="16"/>
      <c r="DI1106" s="16"/>
      <c r="DJ1106" s="16"/>
      <c r="DK1106" s="16"/>
      <c r="DL1106" s="16"/>
      <c r="DM1106" s="16"/>
      <c r="DN1106" s="16"/>
      <c r="DO1106" s="16"/>
      <c r="DP1106" s="16"/>
      <c r="DQ1106" s="16"/>
      <c r="DR1106" s="16"/>
      <c r="DS1106" s="16"/>
      <c r="DT1106" s="16"/>
      <c r="DU1106" s="16"/>
      <c r="DV1106" s="16"/>
      <c r="DW1106" s="16"/>
      <c r="DX1106" s="16"/>
      <c r="DY1106" s="16"/>
    </row>
    <row r="1107" spans="1:129" ht="16.5" hidden="1" x14ac:dyDescent="0.25">
      <c r="A1107" s="24" t="s">
        <v>21</v>
      </c>
      <c r="B1107" s="59"/>
      <c r="C1107" s="26"/>
      <c r="D1107" s="50"/>
      <c r="E1107" s="50"/>
      <c r="F1107" s="50"/>
      <c r="G1107" s="50"/>
      <c r="H1107" s="27">
        <f>IFERROR(VLOOKUP(B1107,'Приложение 5 МУ1135 (город)'!B$1:C$3343,2,),)</f>
        <v>0</v>
      </c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  <c r="BL1107" s="13"/>
      <c r="BM1107" s="13"/>
      <c r="BN1107" s="13"/>
      <c r="BO1107" s="13"/>
      <c r="BP1107" s="13"/>
      <c r="BQ1107" s="13"/>
      <c r="BR1107" s="13"/>
      <c r="BS1107" s="13"/>
      <c r="BT1107" s="13"/>
      <c r="BU1107" s="13"/>
      <c r="BV1107" s="13"/>
      <c r="BW1107" s="13"/>
      <c r="BX1107" s="13"/>
      <c r="BY1107" s="13"/>
      <c r="BZ1107" s="13"/>
      <c r="CA1107" s="13"/>
      <c r="CB1107" s="13"/>
      <c r="CC1107" s="13"/>
      <c r="CD1107" s="13"/>
      <c r="CE1107" s="13"/>
      <c r="CF1107" s="13"/>
      <c r="CG1107" s="13"/>
      <c r="CH1107" s="13"/>
      <c r="CI1107" s="13"/>
      <c r="CJ1107" s="13"/>
      <c r="CK1107" s="13"/>
      <c r="CL1107" s="13"/>
      <c r="CM1107" s="13"/>
      <c r="CN1107" s="13"/>
      <c r="CO1107" s="13"/>
      <c r="CP1107" s="13"/>
      <c r="CQ1107" s="13"/>
      <c r="CR1107" s="13"/>
      <c r="CS1107" s="13"/>
      <c r="CT1107" s="13"/>
      <c r="CU1107" s="13"/>
      <c r="CV1107" s="13"/>
      <c r="CW1107" s="13"/>
      <c r="CX1107" s="13"/>
      <c r="CY1107" s="13"/>
      <c r="CZ1107" s="13"/>
      <c r="DA1107" s="13"/>
      <c r="DB1107" s="13"/>
      <c r="DC1107" s="13"/>
      <c r="DD1107" s="13"/>
      <c r="DE1107" s="13"/>
      <c r="DF1107" s="13"/>
      <c r="DG1107" s="13"/>
      <c r="DH1107" s="13"/>
      <c r="DI1107" s="13"/>
      <c r="DJ1107" s="13"/>
      <c r="DK1107" s="13"/>
      <c r="DL1107" s="13"/>
      <c r="DM1107" s="13"/>
      <c r="DN1107" s="13"/>
      <c r="DO1107" s="13"/>
      <c r="DP1107" s="13"/>
      <c r="DQ1107" s="13"/>
      <c r="DR1107" s="13"/>
      <c r="DS1107" s="13"/>
      <c r="DT1107" s="13"/>
      <c r="DU1107" s="13"/>
      <c r="DV1107" s="13"/>
      <c r="DW1107" s="13"/>
      <c r="DX1107" s="13"/>
      <c r="DY1107" s="13"/>
    </row>
    <row r="1108" spans="1:129" s="48" customFormat="1" ht="16.5" x14ac:dyDescent="0.25">
      <c r="A1108" s="51" t="s">
        <v>616</v>
      </c>
      <c r="B1108" s="59" t="s">
        <v>29</v>
      </c>
      <c r="C1108" s="53" t="s">
        <v>12</v>
      </c>
      <c r="D1108" s="60" t="s">
        <v>12</v>
      </c>
      <c r="E1108" s="54">
        <f>SUBTOTAL(9,E1109)</f>
        <v>0</v>
      </c>
      <c r="F1108" s="54">
        <f>SUBTOTAL(9,F1109)</f>
        <v>0</v>
      </c>
      <c r="G1108" s="54">
        <f>SUBTOTAL(9,G1109)</f>
        <v>0</v>
      </c>
      <c r="H1108" s="27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  <c r="AX1108" s="16"/>
      <c r="AY1108" s="16"/>
      <c r="AZ1108" s="16"/>
      <c r="BA1108" s="16"/>
      <c r="BB1108" s="16"/>
      <c r="BC1108" s="16"/>
      <c r="BD1108" s="16"/>
      <c r="BE1108" s="16"/>
      <c r="BF1108" s="16"/>
      <c r="BG1108" s="16"/>
      <c r="BH1108" s="16"/>
      <c r="BI1108" s="16"/>
      <c r="BJ1108" s="16"/>
      <c r="BK1108" s="16"/>
      <c r="BL1108" s="16"/>
      <c r="BM1108" s="16"/>
      <c r="BN1108" s="16"/>
      <c r="BO1108" s="16"/>
      <c r="BP1108" s="16"/>
      <c r="BQ1108" s="16"/>
      <c r="BR1108" s="16"/>
      <c r="BS1108" s="16"/>
      <c r="BT1108" s="16"/>
      <c r="BU1108" s="16"/>
      <c r="BV1108" s="16"/>
      <c r="BW1108" s="16"/>
      <c r="BX1108" s="16"/>
      <c r="BY1108" s="16"/>
      <c r="BZ1108" s="16"/>
      <c r="CA1108" s="16"/>
      <c r="CB1108" s="16"/>
      <c r="CC1108" s="16"/>
      <c r="CD1108" s="16"/>
      <c r="CE1108" s="16"/>
      <c r="CF1108" s="16"/>
      <c r="CG1108" s="16"/>
      <c r="CH1108" s="16"/>
      <c r="CI1108" s="16"/>
      <c r="CJ1108" s="16"/>
      <c r="CK1108" s="16"/>
      <c r="CL1108" s="16"/>
      <c r="CM1108" s="16"/>
      <c r="CN1108" s="16"/>
      <c r="CO1108" s="16"/>
      <c r="CP1108" s="16"/>
      <c r="CQ1108" s="16"/>
      <c r="CR1108" s="16"/>
      <c r="CS1108" s="16"/>
      <c r="CT1108" s="16"/>
      <c r="CU1108" s="16"/>
      <c r="CV1108" s="16"/>
      <c r="CW1108" s="16"/>
      <c r="CX1108" s="16"/>
      <c r="CY1108" s="16"/>
      <c r="CZ1108" s="16"/>
      <c r="DA1108" s="16"/>
      <c r="DB1108" s="16"/>
      <c r="DC1108" s="16"/>
      <c r="DD1108" s="16"/>
      <c r="DE1108" s="16"/>
      <c r="DF1108" s="16"/>
      <c r="DG1108" s="16"/>
      <c r="DH1108" s="16"/>
      <c r="DI1108" s="16"/>
      <c r="DJ1108" s="16"/>
      <c r="DK1108" s="16"/>
      <c r="DL1108" s="16"/>
      <c r="DM1108" s="16"/>
      <c r="DN1108" s="16"/>
      <c r="DO1108" s="16"/>
      <c r="DP1108" s="16"/>
      <c r="DQ1108" s="16"/>
      <c r="DR1108" s="16"/>
      <c r="DS1108" s="16"/>
      <c r="DT1108" s="16"/>
      <c r="DU1108" s="16"/>
      <c r="DV1108" s="16"/>
      <c r="DW1108" s="16"/>
      <c r="DX1108" s="16"/>
      <c r="DY1108" s="16"/>
    </row>
    <row r="1109" spans="1:129" ht="16.5" hidden="1" x14ac:dyDescent="0.25">
      <c r="A1109" s="24" t="s">
        <v>21</v>
      </c>
      <c r="B1109" s="59"/>
      <c r="C1109" s="26"/>
      <c r="D1109" s="50"/>
      <c r="E1109" s="50"/>
      <c r="F1109" s="50"/>
      <c r="G1109" s="50"/>
      <c r="H1109" s="27">
        <f>IFERROR(VLOOKUP(B1109,'Приложение 5 МУ1135 (город)'!B$1:C$3343,2,),)</f>
        <v>0</v>
      </c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  <c r="BL1109" s="13"/>
      <c r="BM1109" s="13"/>
      <c r="BN1109" s="13"/>
      <c r="BO1109" s="13"/>
      <c r="BP1109" s="13"/>
      <c r="BQ1109" s="13"/>
      <c r="BR1109" s="13"/>
      <c r="BS1109" s="13"/>
      <c r="BT1109" s="13"/>
      <c r="BU1109" s="13"/>
      <c r="BV1109" s="13"/>
      <c r="BW1109" s="13"/>
      <c r="BX1109" s="13"/>
      <c r="BY1109" s="13"/>
      <c r="BZ1109" s="13"/>
      <c r="CA1109" s="13"/>
      <c r="CB1109" s="13"/>
      <c r="CC1109" s="13"/>
      <c r="CD1109" s="13"/>
      <c r="CE1109" s="13"/>
      <c r="CF1109" s="13"/>
      <c r="CG1109" s="13"/>
      <c r="CH1109" s="13"/>
      <c r="CI1109" s="13"/>
      <c r="CJ1109" s="13"/>
      <c r="CK1109" s="13"/>
      <c r="CL1109" s="13"/>
      <c r="CM1109" s="13"/>
      <c r="CN1109" s="13"/>
      <c r="CO1109" s="13"/>
      <c r="CP1109" s="13"/>
      <c r="CQ1109" s="13"/>
      <c r="CR1109" s="13"/>
      <c r="CS1109" s="13"/>
      <c r="CT1109" s="13"/>
      <c r="CU1109" s="13"/>
      <c r="CV1109" s="13"/>
      <c r="CW1109" s="13"/>
      <c r="CX1109" s="13"/>
      <c r="CY1109" s="13"/>
      <c r="CZ1109" s="13"/>
      <c r="DA1109" s="13"/>
      <c r="DB1109" s="13"/>
      <c r="DC1109" s="13"/>
      <c r="DD1109" s="13"/>
      <c r="DE1109" s="13"/>
      <c r="DF1109" s="13"/>
      <c r="DG1109" s="13"/>
      <c r="DH1109" s="13"/>
      <c r="DI1109" s="13"/>
      <c r="DJ1109" s="13"/>
      <c r="DK1109" s="13"/>
      <c r="DL1109" s="13"/>
      <c r="DM1109" s="13"/>
      <c r="DN1109" s="13"/>
      <c r="DO1109" s="13"/>
      <c r="DP1109" s="13"/>
      <c r="DQ1109" s="13"/>
      <c r="DR1109" s="13"/>
      <c r="DS1109" s="13"/>
      <c r="DT1109" s="13"/>
      <c r="DU1109" s="13"/>
      <c r="DV1109" s="13"/>
      <c r="DW1109" s="13"/>
      <c r="DX1109" s="13"/>
      <c r="DY1109" s="13"/>
    </row>
    <row r="1110" spans="1:129" s="48" customFormat="1" ht="16.5" x14ac:dyDescent="0.25">
      <c r="A1110" s="51" t="s">
        <v>617</v>
      </c>
      <c r="B1110" s="59" t="s">
        <v>31</v>
      </c>
      <c r="C1110" s="53" t="s">
        <v>12</v>
      </c>
      <c r="D1110" s="60" t="s">
        <v>12</v>
      </c>
      <c r="E1110" s="54">
        <f>SUBTOTAL(9,E1111)</f>
        <v>0</v>
      </c>
      <c r="F1110" s="54">
        <f>SUBTOTAL(9,F1111)</f>
        <v>0</v>
      </c>
      <c r="G1110" s="54">
        <f>SUBTOTAL(9,G1111)</f>
        <v>0</v>
      </c>
      <c r="H1110" s="27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  <c r="BA1110" s="16"/>
      <c r="BB1110" s="16"/>
      <c r="BC1110" s="16"/>
      <c r="BD1110" s="16"/>
      <c r="BE1110" s="16"/>
      <c r="BF1110" s="16"/>
      <c r="BG1110" s="16"/>
      <c r="BH1110" s="16"/>
      <c r="BI1110" s="16"/>
      <c r="BJ1110" s="16"/>
      <c r="BK1110" s="16"/>
      <c r="BL1110" s="16"/>
      <c r="BM1110" s="16"/>
      <c r="BN1110" s="16"/>
      <c r="BO1110" s="16"/>
      <c r="BP1110" s="16"/>
      <c r="BQ1110" s="16"/>
      <c r="BR1110" s="16"/>
      <c r="BS1110" s="16"/>
      <c r="BT1110" s="16"/>
      <c r="BU1110" s="16"/>
      <c r="BV1110" s="16"/>
      <c r="BW1110" s="16"/>
      <c r="BX1110" s="16"/>
      <c r="BY1110" s="16"/>
      <c r="BZ1110" s="16"/>
      <c r="CA1110" s="16"/>
      <c r="CB1110" s="16"/>
      <c r="CC1110" s="16"/>
      <c r="CD1110" s="16"/>
      <c r="CE1110" s="16"/>
      <c r="CF1110" s="16"/>
      <c r="CG1110" s="16"/>
      <c r="CH1110" s="16"/>
      <c r="CI1110" s="16"/>
      <c r="CJ1110" s="16"/>
      <c r="CK1110" s="16"/>
      <c r="CL1110" s="16"/>
      <c r="CM1110" s="16"/>
      <c r="CN1110" s="16"/>
      <c r="CO1110" s="16"/>
      <c r="CP1110" s="16"/>
      <c r="CQ1110" s="16"/>
      <c r="CR1110" s="16"/>
      <c r="CS1110" s="16"/>
      <c r="CT1110" s="16"/>
      <c r="CU1110" s="16"/>
      <c r="CV1110" s="16"/>
      <c r="CW1110" s="16"/>
      <c r="CX1110" s="16"/>
      <c r="CY1110" s="16"/>
      <c r="CZ1110" s="16"/>
      <c r="DA1110" s="16"/>
      <c r="DB1110" s="16"/>
      <c r="DC1110" s="16"/>
      <c r="DD1110" s="16"/>
      <c r="DE1110" s="16"/>
      <c r="DF1110" s="16"/>
      <c r="DG1110" s="16"/>
      <c r="DH1110" s="16"/>
      <c r="DI1110" s="16"/>
      <c r="DJ1110" s="16"/>
      <c r="DK1110" s="16"/>
      <c r="DL1110" s="16"/>
      <c r="DM1110" s="16"/>
      <c r="DN1110" s="16"/>
      <c r="DO1110" s="16"/>
      <c r="DP1110" s="16"/>
      <c r="DQ1110" s="16"/>
      <c r="DR1110" s="16"/>
      <c r="DS1110" s="16"/>
      <c r="DT1110" s="16"/>
      <c r="DU1110" s="16"/>
      <c r="DV1110" s="16"/>
      <c r="DW1110" s="16"/>
      <c r="DX1110" s="16"/>
      <c r="DY1110" s="16"/>
    </row>
    <row r="1111" spans="1:129" ht="16.5" hidden="1" x14ac:dyDescent="0.25">
      <c r="A1111" s="24" t="s">
        <v>21</v>
      </c>
      <c r="B1111" s="59"/>
      <c r="C1111" s="26"/>
      <c r="D1111" s="50"/>
      <c r="E1111" s="50"/>
      <c r="F1111" s="50"/>
      <c r="G1111" s="50"/>
      <c r="H1111" s="27">
        <f>IFERROR(VLOOKUP(B1111,'Приложение 5 МУ1135 (город)'!B$1:C$3343,2,),)</f>
        <v>0</v>
      </c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  <c r="BL1111" s="13"/>
      <c r="BM1111" s="13"/>
      <c r="BN1111" s="13"/>
      <c r="BO1111" s="13"/>
      <c r="BP1111" s="13"/>
      <c r="BQ1111" s="13"/>
      <c r="BR1111" s="13"/>
      <c r="BS1111" s="13"/>
      <c r="BT1111" s="13"/>
      <c r="BU1111" s="13"/>
      <c r="BV1111" s="13"/>
      <c r="BW1111" s="13"/>
      <c r="BX1111" s="13"/>
      <c r="BY1111" s="13"/>
      <c r="BZ1111" s="13"/>
      <c r="CA1111" s="13"/>
      <c r="CB1111" s="13"/>
      <c r="CC1111" s="13"/>
      <c r="CD1111" s="13"/>
      <c r="CE1111" s="13"/>
      <c r="CF1111" s="13"/>
      <c r="CG1111" s="13"/>
      <c r="CH1111" s="13"/>
      <c r="CI1111" s="13"/>
      <c r="CJ1111" s="13"/>
      <c r="CK1111" s="13"/>
      <c r="CL1111" s="13"/>
      <c r="CM1111" s="13"/>
      <c r="CN1111" s="13"/>
      <c r="CO1111" s="13"/>
      <c r="CP1111" s="13"/>
      <c r="CQ1111" s="13"/>
      <c r="CR1111" s="13"/>
      <c r="CS1111" s="13"/>
      <c r="CT1111" s="13"/>
      <c r="CU1111" s="13"/>
      <c r="CV1111" s="13"/>
      <c r="CW1111" s="13"/>
      <c r="CX1111" s="13"/>
      <c r="CY1111" s="13"/>
      <c r="CZ1111" s="13"/>
      <c r="DA1111" s="13"/>
      <c r="DB1111" s="13"/>
      <c r="DC1111" s="13"/>
      <c r="DD1111" s="13"/>
      <c r="DE1111" s="13"/>
      <c r="DF1111" s="13"/>
      <c r="DG1111" s="13"/>
      <c r="DH1111" s="13"/>
      <c r="DI1111" s="13"/>
      <c r="DJ1111" s="13"/>
      <c r="DK1111" s="13"/>
      <c r="DL1111" s="13"/>
      <c r="DM1111" s="13"/>
      <c r="DN1111" s="13"/>
      <c r="DO1111" s="13"/>
      <c r="DP1111" s="13"/>
      <c r="DQ1111" s="13"/>
      <c r="DR1111" s="13"/>
      <c r="DS1111" s="13"/>
      <c r="DT1111" s="13"/>
      <c r="DU1111" s="13"/>
      <c r="DV1111" s="13"/>
      <c r="DW1111" s="13"/>
      <c r="DX1111" s="13"/>
      <c r="DY1111" s="13"/>
    </row>
    <row r="1112" spans="1:129" s="43" customFormat="1" ht="16.5" x14ac:dyDescent="0.25">
      <c r="A1112" s="51" t="s">
        <v>618</v>
      </c>
      <c r="B1112" s="59" t="s">
        <v>52</v>
      </c>
      <c r="C1112" s="53" t="s">
        <v>12</v>
      </c>
      <c r="D1112" s="60" t="s">
        <v>12</v>
      </c>
      <c r="E1112" s="54">
        <f>E1113+E1115+E1117+E1119+E1121+E1123</f>
        <v>0</v>
      </c>
      <c r="F1112" s="54">
        <f>F1113+F1115+F1117+F1119+F1121+F1123</f>
        <v>0</v>
      </c>
      <c r="G1112" s="54">
        <f>G1113+G1115+G1117+G1119+G1121+G1123</f>
        <v>0</v>
      </c>
      <c r="H1112" s="27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  <c r="AX1112" s="16"/>
      <c r="AY1112" s="16"/>
      <c r="AZ1112" s="16"/>
      <c r="BA1112" s="16"/>
      <c r="BB1112" s="16"/>
      <c r="BC1112" s="16"/>
      <c r="BD1112" s="16"/>
      <c r="BE1112" s="16"/>
      <c r="BF1112" s="16"/>
      <c r="BG1112" s="16"/>
      <c r="BH1112" s="16"/>
      <c r="BI1112" s="16"/>
      <c r="BJ1112" s="16"/>
      <c r="BK1112" s="16"/>
      <c r="BL1112" s="16"/>
      <c r="BM1112" s="16"/>
      <c r="BN1112" s="16"/>
      <c r="BO1112" s="16"/>
      <c r="BP1112" s="16"/>
      <c r="BQ1112" s="16"/>
      <c r="BR1112" s="16"/>
      <c r="BS1112" s="16"/>
      <c r="BT1112" s="16"/>
      <c r="BU1112" s="16"/>
      <c r="BV1112" s="16"/>
      <c r="BW1112" s="16"/>
      <c r="BX1112" s="16"/>
      <c r="BY1112" s="16"/>
      <c r="BZ1112" s="16"/>
      <c r="CA1112" s="16"/>
      <c r="CB1112" s="16"/>
      <c r="CC1112" s="16"/>
      <c r="CD1112" s="16"/>
      <c r="CE1112" s="16"/>
      <c r="CF1112" s="16"/>
      <c r="CG1112" s="16"/>
      <c r="CH1112" s="16"/>
      <c r="CI1112" s="16"/>
      <c r="CJ1112" s="16"/>
      <c r="CK1112" s="16"/>
      <c r="CL1112" s="16"/>
      <c r="CM1112" s="16"/>
      <c r="CN1112" s="16"/>
      <c r="CO1112" s="16"/>
      <c r="CP1112" s="16"/>
      <c r="CQ1112" s="16"/>
      <c r="CR1112" s="16"/>
      <c r="CS1112" s="16"/>
      <c r="CT1112" s="16"/>
      <c r="CU1112" s="16"/>
      <c r="CV1112" s="16"/>
      <c r="CW1112" s="16"/>
      <c r="CX1112" s="16"/>
      <c r="CY1112" s="16"/>
      <c r="CZ1112" s="16"/>
      <c r="DA1112" s="16"/>
      <c r="DB1112" s="16"/>
      <c r="DC1112" s="16"/>
      <c r="DD1112" s="16"/>
      <c r="DE1112" s="16"/>
      <c r="DF1112" s="16"/>
      <c r="DG1112" s="16"/>
      <c r="DH1112" s="16"/>
      <c r="DI1112" s="16"/>
      <c r="DJ1112" s="16"/>
      <c r="DK1112" s="16"/>
      <c r="DL1112" s="16"/>
      <c r="DM1112" s="16"/>
      <c r="DN1112" s="16"/>
      <c r="DO1112" s="16"/>
      <c r="DP1112" s="16"/>
      <c r="DQ1112" s="16"/>
      <c r="DR1112" s="16"/>
      <c r="DS1112" s="16"/>
      <c r="DT1112" s="16"/>
      <c r="DU1112" s="16"/>
      <c r="DV1112" s="16"/>
      <c r="DW1112" s="16"/>
      <c r="DX1112" s="16"/>
      <c r="DY1112" s="16"/>
    </row>
    <row r="1113" spans="1:129" s="48" customFormat="1" ht="16.5" x14ac:dyDescent="0.25">
      <c r="A1113" s="51" t="s">
        <v>619</v>
      </c>
      <c r="B1113" s="59" t="s">
        <v>20</v>
      </c>
      <c r="C1113" s="53" t="s">
        <v>12</v>
      </c>
      <c r="D1113" s="60" t="s">
        <v>12</v>
      </c>
      <c r="E1113" s="54">
        <f>SUBTOTAL(9,E1114)</f>
        <v>0</v>
      </c>
      <c r="F1113" s="54">
        <f>SUBTOTAL(9,F1114)</f>
        <v>0</v>
      </c>
      <c r="G1113" s="54">
        <f>SUBTOTAL(9,G1114)</f>
        <v>0</v>
      </c>
      <c r="H1113" s="27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  <c r="BB1113" s="16"/>
      <c r="BC1113" s="16"/>
      <c r="BD1113" s="16"/>
      <c r="BE1113" s="16"/>
      <c r="BF1113" s="16"/>
      <c r="BG1113" s="16"/>
      <c r="BH1113" s="16"/>
      <c r="BI1113" s="16"/>
      <c r="BJ1113" s="16"/>
      <c r="BK1113" s="16"/>
      <c r="BL1113" s="16"/>
      <c r="BM1113" s="16"/>
      <c r="BN1113" s="16"/>
      <c r="BO1113" s="16"/>
      <c r="BP1113" s="16"/>
      <c r="BQ1113" s="16"/>
      <c r="BR1113" s="16"/>
      <c r="BS1113" s="16"/>
      <c r="BT1113" s="16"/>
      <c r="BU1113" s="16"/>
      <c r="BV1113" s="16"/>
      <c r="BW1113" s="16"/>
      <c r="BX1113" s="16"/>
      <c r="BY1113" s="16"/>
      <c r="BZ1113" s="16"/>
      <c r="CA1113" s="16"/>
      <c r="CB1113" s="16"/>
      <c r="CC1113" s="16"/>
      <c r="CD1113" s="16"/>
      <c r="CE1113" s="16"/>
      <c r="CF1113" s="16"/>
      <c r="CG1113" s="16"/>
      <c r="CH1113" s="16"/>
      <c r="CI1113" s="16"/>
      <c r="CJ1113" s="16"/>
      <c r="CK1113" s="16"/>
      <c r="CL1113" s="16"/>
      <c r="CM1113" s="16"/>
      <c r="CN1113" s="16"/>
      <c r="CO1113" s="16"/>
      <c r="CP1113" s="16"/>
      <c r="CQ1113" s="16"/>
      <c r="CR1113" s="16"/>
      <c r="CS1113" s="16"/>
      <c r="CT1113" s="16"/>
      <c r="CU1113" s="16"/>
      <c r="CV1113" s="16"/>
      <c r="CW1113" s="16"/>
      <c r="CX1113" s="16"/>
      <c r="CY1113" s="16"/>
      <c r="CZ1113" s="16"/>
      <c r="DA1113" s="16"/>
      <c r="DB1113" s="16"/>
      <c r="DC1113" s="16"/>
      <c r="DD1113" s="16"/>
      <c r="DE1113" s="16"/>
      <c r="DF1113" s="16"/>
      <c r="DG1113" s="16"/>
      <c r="DH1113" s="16"/>
      <c r="DI1113" s="16"/>
      <c r="DJ1113" s="16"/>
      <c r="DK1113" s="16"/>
      <c r="DL1113" s="16"/>
      <c r="DM1113" s="16"/>
      <c r="DN1113" s="16"/>
      <c r="DO1113" s="16"/>
      <c r="DP1113" s="16"/>
      <c r="DQ1113" s="16"/>
      <c r="DR1113" s="16"/>
      <c r="DS1113" s="16"/>
      <c r="DT1113" s="16"/>
      <c r="DU1113" s="16"/>
      <c r="DV1113" s="16"/>
      <c r="DW1113" s="16"/>
      <c r="DX1113" s="16"/>
      <c r="DY1113" s="16"/>
    </row>
    <row r="1114" spans="1:129" ht="16.5" hidden="1" x14ac:dyDescent="0.25">
      <c r="A1114" s="24" t="s">
        <v>21</v>
      </c>
      <c r="B1114" s="59"/>
      <c r="C1114" s="26"/>
      <c r="D1114" s="50"/>
      <c r="E1114" s="50"/>
      <c r="F1114" s="50"/>
      <c r="G1114" s="50"/>
      <c r="H1114" s="27">
        <f>IFERROR(VLOOKUP(B1114,'Приложение 5 МУ1135 (город)'!B$1:C$3343,2,),)</f>
        <v>0</v>
      </c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  <c r="BL1114" s="13"/>
      <c r="BM1114" s="13"/>
      <c r="BN1114" s="13"/>
      <c r="BO1114" s="13"/>
      <c r="BP1114" s="13"/>
      <c r="BQ1114" s="13"/>
      <c r="BR1114" s="13"/>
      <c r="BS1114" s="13"/>
      <c r="BT1114" s="13"/>
      <c r="BU1114" s="13"/>
      <c r="BV1114" s="13"/>
      <c r="BW1114" s="13"/>
      <c r="BX1114" s="13"/>
      <c r="BY1114" s="13"/>
      <c r="BZ1114" s="13"/>
      <c r="CA1114" s="13"/>
      <c r="CB1114" s="13"/>
      <c r="CC1114" s="13"/>
      <c r="CD1114" s="13"/>
      <c r="CE1114" s="13"/>
      <c r="CF1114" s="13"/>
      <c r="CG1114" s="13"/>
      <c r="CH1114" s="13"/>
      <c r="CI1114" s="13"/>
      <c r="CJ1114" s="13"/>
      <c r="CK1114" s="13"/>
      <c r="CL1114" s="13"/>
      <c r="CM1114" s="13"/>
      <c r="CN1114" s="13"/>
      <c r="CO1114" s="13"/>
      <c r="CP1114" s="13"/>
      <c r="CQ1114" s="13"/>
      <c r="CR1114" s="13"/>
      <c r="CS1114" s="13"/>
      <c r="CT1114" s="13"/>
      <c r="CU1114" s="13"/>
      <c r="CV1114" s="13"/>
      <c r="CW1114" s="13"/>
      <c r="CX1114" s="13"/>
      <c r="CY1114" s="13"/>
      <c r="CZ1114" s="13"/>
      <c r="DA1114" s="13"/>
      <c r="DB1114" s="13"/>
      <c r="DC1114" s="13"/>
      <c r="DD1114" s="13"/>
      <c r="DE1114" s="13"/>
      <c r="DF1114" s="13"/>
      <c r="DG1114" s="13"/>
      <c r="DH1114" s="13"/>
      <c r="DI1114" s="13"/>
      <c r="DJ1114" s="13"/>
      <c r="DK1114" s="13"/>
      <c r="DL1114" s="13"/>
      <c r="DM1114" s="13"/>
      <c r="DN1114" s="13"/>
      <c r="DO1114" s="13"/>
      <c r="DP1114" s="13"/>
      <c r="DQ1114" s="13"/>
      <c r="DR1114" s="13"/>
      <c r="DS1114" s="13"/>
      <c r="DT1114" s="13"/>
      <c r="DU1114" s="13"/>
      <c r="DV1114" s="13"/>
      <c r="DW1114" s="13"/>
      <c r="DX1114" s="13"/>
      <c r="DY1114" s="13"/>
    </row>
    <row r="1115" spans="1:129" s="48" customFormat="1" ht="16.5" x14ac:dyDescent="0.25">
      <c r="A1115" s="51" t="s">
        <v>620</v>
      </c>
      <c r="B1115" s="59" t="s">
        <v>23</v>
      </c>
      <c r="C1115" s="53" t="s">
        <v>12</v>
      </c>
      <c r="D1115" s="60" t="s">
        <v>12</v>
      </c>
      <c r="E1115" s="54">
        <f>SUBTOTAL(9,E1116)</f>
        <v>0</v>
      </c>
      <c r="F1115" s="54">
        <f>SUBTOTAL(9,F1116)</f>
        <v>0</v>
      </c>
      <c r="G1115" s="54">
        <f>SUBTOTAL(9,G1116)</f>
        <v>0</v>
      </c>
      <c r="H1115" s="27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6"/>
      <c r="AZ1115" s="16"/>
      <c r="BA1115" s="16"/>
      <c r="BB1115" s="16"/>
      <c r="BC1115" s="16"/>
      <c r="BD1115" s="16"/>
      <c r="BE1115" s="16"/>
      <c r="BF1115" s="16"/>
      <c r="BG1115" s="16"/>
      <c r="BH1115" s="16"/>
      <c r="BI1115" s="16"/>
      <c r="BJ1115" s="16"/>
      <c r="BK1115" s="16"/>
      <c r="BL1115" s="16"/>
      <c r="BM1115" s="16"/>
      <c r="BN1115" s="16"/>
      <c r="BO1115" s="16"/>
      <c r="BP1115" s="16"/>
      <c r="BQ1115" s="16"/>
      <c r="BR1115" s="16"/>
      <c r="BS1115" s="16"/>
      <c r="BT1115" s="16"/>
      <c r="BU1115" s="16"/>
      <c r="BV1115" s="16"/>
      <c r="BW1115" s="16"/>
      <c r="BX1115" s="16"/>
      <c r="BY1115" s="16"/>
      <c r="BZ1115" s="16"/>
      <c r="CA1115" s="16"/>
      <c r="CB1115" s="16"/>
      <c r="CC1115" s="16"/>
      <c r="CD1115" s="16"/>
      <c r="CE1115" s="16"/>
      <c r="CF1115" s="16"/>
      <c r="CG1115" s="16"/>
      <c r="CH1115" s="16"/>
      <c r="CI1115" s="16"/>
      <c r="CJ1115" s="16"/>
      <c r="CK1115" s="16"/>
      <c r="CL1115" s="16"/>
      <c r="CM1115" s="16"/>
      <c r="CN1115" s="16"/>
      <c r="CO1115" s="16"/>
      <c r="CP1115" s="16"/>
      <c r="CQ1115" s="16"/>
      <c r="CR1115" s="16"/>
      <c r="CS1115" s="16"/>
      <c r="CT1115" s="16"/>
      <c r="CU1115" s="16"/>
      <c r="CV1115" s="16"/>
      <c r="CW1115" s="16"/>
      <c r="CX1115" s="16"/>
      <c r="CY1115" s="16"/>
      <c r="CZ1115" s="16"/>
      <c r="DA1115" s="16"/>
      <c r="DB1115" s="16"/>
      <c r="DC1115" s="16"/>
      <c r="DD1115" s="16"/>
      <c r="DE1115" s="16"/>
      <c r="DF1115" s="16"/>
      <c r="DG1115" s="16"/>
      <c r="DH1115" s="16"/>
      <c r="DI1115" s="16"/>
      <c r="DJ1115" s="16"/>
      <c r="DK1115" s="16"/>
      <c r="DL1115" s="16"/>
      <c r="DM1115" s="16"/>
      <c r="DN1115" s="16"/>
      <c r="DO1115" s="16"/>
      <c r="DP1115" s="16"/>
      <c r="DQ1115" s="16"/>
      <c r="DR1115" s="16"/>
      <c r="DS1115" s="16"/>
      <c r="DT1115" s="16"/>
      <c r="DU1115" s="16"/>
      <c r="DV1115" s="16"/>
      <c r="DW1115" s="16"/>
      <c r="DX1115" s="16"/>
      <c r="DY1115" s="16"/>
    </row>
    <row r="1116" spans="1:129" ht="16.5" hidden="1" x14ac:dyDescent="0.25">
      <c r="A1116" s="24" t="s">
        <v>21</v>
      </c>
      <c r="B1116" s="59"/>
      <c r="C1116" s="26"/>
      <c r="D1116" s="50"/>
      <c r="E1116" s="50"/>
      <c r="F1116" s="50"/>
      <c r="G1116" s="50"/>
      <c r="H1116" s="27">
        <f>IFERROR(VLOOKUP(B1116,'Приложение 5 МУ1135 (город)'!B$1:C$3343,2,),)</f>
        <v>0</v>
      </c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  <c r="BL1116" s="13"/>
      <c r="BM1116" s="13"/>
      <c r="BN1116" s="13"/>
      <c r="BO1116" s="13"/>
      <c r="BP1116" s="13"/>
      <c r="BQ1116" s="13"/>
      <c r="BR1116" s="13"/>
      <c r="BS1116" s="13"/>
      <c r="BT1116" s="13"/>
      <c r="BU1116" s="13"/>
      <c r="BV1116" s="13"/>
      <c r="BW1116" s="13"/>
      <c r="BX1116" s="13"/>
      <c r="BY1116" s="13"/>
      <c r="BZ1116" s="13"/>
      <c r="CA1116" s="13"/>
      <c r="CB1116" s="13"/>
      <c r="CC1116" s="13"/>
      <c r="CD1116" s="13"/>
      <c r="CE1116" s="13"/>
      <c r="CF1116" s="13"/>
      <c r="CG1116" s="13"/>
      <c r="CH1116" s="13"/>
      <c r="CI1116" s="13"/>
      <c r="CJ1116" s="13"/>
      <c r="CK1116" s="13"/>
      <c r="CL1116" s="13"/>
      <c r="CM1116" s="13"/>
      <c r="CN1116" s="13"/>
      <c r="CO1116" s="13"/>
      <c r="CP1116" s="13"/>
      <c r="CQ1116" s="13"/>
      <c r="CR1116" s="13"/>
      <c r="CS1116" s="13"/>
      <c r="CT1116" s="13"/>
      <c r="CU1116" s="13"/>
      <c r="CV1116" s="13"/>
      <c r="CW1116" s="13"/>
      <c r="CX1116" s="13"/>
      <c r="CY1116" s="13"/>
      <c r="CZ1116" s="13"/>
      <c r="DA1116" s="13"/>
      <c r="DB1116" s="13"/>
      <c r="DC1116" s="13"/>
      <c r="DD1116" s="13"/>
      <c r="DE1116" s="13"/>
      <c r="DF1116" s="13"/>
      <c r="DG1116" s="13"/>
      <c r="DH1116" s="13"/>
      <c r="DI1116" s="13"/>
      <c r="DJ1116" s="13"/>
      <c r="DK1116" s="13"/>
      <c r="DL1116" s="13"/>
      <c r="DM1116" s="13"/>
      <c r="DN1116" s="13"/>
      <c r="DO1116" s="13"/>
      <c r="DP1116" s="13"/>
      <c r="DQ1116" s="13"/>
      <c r="DR1116" s="13"/>
      <c r="DS1116" s="13"/>
      <c r="DT1116" s="13"/>
      <c r="DU1116" s="13"/>
      <c r="DV1116" s="13"/>
      <c r="DW1116" s="13"/>
      <c r="DX1116" s="13"/>
      <c r="DY1116" s="13"/>
    </row>
    <row r="1117" spans="1:129" s="48" customFormat="1" ht="16.5" x14ac:dyDescent="0.25">
      <c r="A1117" s="51" t="s">
        <v>621</v>
      </c>
      <c r="B1117" s="59" t="s">
        <v>25</v>
      </c>
      <c r="C1117" s="53" t="s">
        <v>12</v>
      </c>
      <c r="D1117" s="60" t="s">
        <v>12</v>
      </c>
      <c r="E1117" s="54">
        <f>SUBTOTAL(9,E1118)</f>
        <v>0</v>
      </c>
      <c r="F1117" s="54">
        <f>SUBTOTAL(9,F1118)</f>
        <v>0</v>
      </c>
      <c r="G1117" s="54">
        <f>SUBTOTAL(9,G1118)</f>
        <v>0</v>
      </c>
      <c r="H1117" s="27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6"/>
      <c r="AZ1117" s="16"/>
      <c r="BA1117" s="16"/>
      <c r="BB1117" s="16"/>
      <c r="BC1117" s="16"/>
      <c r="BD1117" s="16"/>
      <c r="BE1117" s="16"/>
      <c r="BF1117" s="16"/>
      <c r="BG1117" s="16"/>
      <c r="BH1117" s="16"/>
      <c r="BI1117" s="16"/>
      <c r="BJ1117" s="16"/>
      <c r="BK1117" s="16"/>
      <c r="BL1117" s="16"/>
      <c r="BM1117" s="16"/>
      <c r="BN1117" s="16"/>
      <c r="BO1117" s="16"/>
      <c r="BP1117" s="16"/>
      <c r="BQ1117" s="16"/>
      <c r="BR1117" s="16"/>
      <c r="BS1117" s="16"/>
      <c r="BT1117" s="16"/>
      <c r="BU1117" s="16"/>
      <c r="BV1117" s="16"/>
      <c r="BW1117" s="16"/>
      <c r="BX1117" s="16"/>
      <c r="BY1117" s="16"/>
      <c r="BZ1117" s="16"/>
      <c r="CA1117" s="16"/>
      <c r="CB1117" s="16"/>
      <c r="CC1117" s="16"/>
      <c r="CD1117" s="16"/>
      <c r="CE1117" s="16"/>
      <c r="CF1117" s="16"/>
      <c r="CG1117" s="16"/>
      <c r="CH1117" s="16"/>
      <c r="CI1117" s="16"/>
      <c r="CJ1117" s="16"/>
      <c r="CK1117" s="16"/>
      <c r="CL1117" s="16"/>
      <c r="CM1117" s="16"/>
      <c r="CN1117" s="16"/>
      <c r="CO1117" s="16"/>
      <c r="CP1117" s="16"/>
      <c r="CQ1117" s="16"/>
      <c r="CR1117" s="16"/>
      <c r="CS1117" s="16"/>
      <c r="CT1117" s="16"/>
      <c r="CU1117" s="16"/>
      <c r="CV1117" s="16"/>
      <c r="CW1117" s="16"/>
      <c r="CX1117" s="16"/>
      <c r="CY1117" s="16"/>
      <c r="CZ1117" s="16"/>
      <c r="DA1117" s="16"/>
      <c r="DB1117" s="16"/>
      <c r="DC1117" s="16"/>
      <c r="DD1117" s="16"/>
      <c r="DE1117" s="16"/>
      <c r="DF1117" s="16"/>
      <c r="DG1117" s="16"/>
      <c r="DH1117" s="16"/>
      <c r="DI1117" s="16"/>
      <c r="DJ1117" s="16"/>
      <c r="DK1117" s="16"/>
      <c r="DL1117" s="16"/>
      <c r="DM1117" s="16"/>
      <c r="DN1117" s="16"/>
      <c r="DO1117" s="16"/>
      <c r="DP1117" s="16"/>
      <c r="DQ1117" s="16"/>
      <c r="DR1117" s="16"/>
      <c r="DS1117" s="16"/>
      <c r="DT1117" s="16"/>
      <c r="DU1117" s="16"/>
      <c r="DV1117" s="16"/>
      <c r="DW1117" s="16"/>
      <c r="DX1117" s="16"/>
      <c r="DY1117" s="16"/>
    </row>
    <row r="1118" spans="1:129" ht="16.5" hidden="1" x14ac:dyDescent="0.25">
      <c r="A1118" s="24" t="s">
        <v>21</v>
      </c>
      <c r="B1118" s="59"/>
      <c r="C1118" s="26"/>
      <c r="D1118" s="50"/>
      <c r="E1118" s="50"/>
      <c r="F1118" s="50"/>
      <c r="G1118" s="50"/>
      <c r="H1118" s="27">
        <f>IFERROR(VLOOKUP(B1118,'Приложение 5 МУ1135 (город)'!B$1:C$3343,2,),)</f>
        <v>0</v>
      </c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  <c r="BL1118" s="13"/>
      <c r="BM1118" s="13"/>
      <c r="BN1118" s="13"/>
      <c r="BO1118" s="13"/>
      <c r="BP1118" s="13"/>
      <c r="BQ1118" s="13"/>
      <c r="BR1118" s="13"/>
      <c r="BS1118" s="13"/>
      <c r="BT1118" s="13"/>
      <c r="BU1118" s="13"/>
      <c r="BV1118" s="13"/>
      <c r="BW1118" s="13"/>
      <c r="BX1118" s="13"/>
      <c r="BY1118" s="13"/>
      <c r="BZ1118" s="13"/>
      <c r="CA1118" s="13"/>
      <c r="CB1118" s="13"/>
      <c r="CC1118" s="13"/>
      <c r="CD1118" s="13"/>
      <c r="CE1118" s="13"/>
      <c r="CF1118" s="13"/>
      <c r="CG1118" s="13"/>
      <c r="CH1118" s="13"/>
      <c r="CI1118" s="13"/>
      <c r="CJ1118" s="13"/>
      <c r="CK1118" s="13"/>
      <c r="CL1118" s="13"/>
      <c r="CM1118" s="13"/>
      <c r="CN1118" s="13"/>
      <c r="CO1118" s="13"/>
      <c r="CP1118" s="13"/>
      <c r="CQ1118" s="13"/>
      <c r="CR1118" s="13"/>
      <c r="CS1118" s="13"/>
      <c r="CT1118" s="13"/>
      <c r="CU1118" s="13"/>
      <c r="CV1118" s="13"/>
      <c r="CW1118" s="13"/>
      <c r="CX1118" s="13"/>
      <c r="CY1118" s="13"/>
      <c r="CZ1118" s="13"/>
      <c r="DA1118" s="13"/>
      <c r="DB1118" s="13"/>
      <c r="DC1118" s="13"/>
      <c r="DD1118" s="13"/>
      <c r="DE1118" s="13"/>
      <c r="DF1118" s="13"/>
      <c r="DG1118" s="13"/>
      <c r="DH1118" s="13"/>
      <c r="DI1118" s="13"/>
      <c r="DJ1118" s="13"/>
      <c r="DK1118" s="13"/>
      <c r="DL1118" s="13"/>
      <c r="DM1118" s="13"/>
      <c r="DN1118" s="13"/>
      <c r="DO1118" s="13"/>
      <c r="DP1118" s="13"/>
      <c r="DQ1118" s="13"/>
      <c r="DR1118" s="13"/>
      <c r="DS1118" s="13"/>
      <c r="DT1118" s="13"/>
      <c r="DU1118" s="13"/>
      <c r="DV1118" s="13"/>
      <c r="DW1118" s="13"/>
      <c r="DX1118" s="13"/>
      <c r="DY1118" s="13"/>
    </row>
    <row r="1119" spans="1:129" s="48" customFormat="1" ht="16.5" x14ac:dyDescent="0.25">
      <c r="A1119" s="51" t="s">
        <v>622</v>
      </c>
      <c r="B1119" s="59" t="s">
        <v>27</v>
      </c>
      <c r="C1119" s="53" t="s">
        <v>12</v>
      </c>
      <c r="D1119" s="60" t="s">
        <v>12</v>
      </c>
      <c r="E1119" s="54">
        <f>SUBTOTAL(9,E1120)</f>
        <v>0</v>
      </c>
      <c r="F1119" s="54">
        <f>SUBTOTAL(9,F1120)</f>
        <v>0</v>
      </c>
      <c r="G1119" s="54">
        <f>SUBTOTAL(9,G1120)</f>
        <v>0</v>
      </c>
      <c r="H1119" s="27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  <c r="AU1119" s="16"/>
      <c r="AV1119" s="16"/>
      <c r="AW1119" s="16"/>
      <c r="AX1119" s="16"/>
      <c r="AY1119" s="16"/>
      <c r="AZ1119" s="16"/>
      <c r="BA1119" s="16"/>
      <c r="BB1119" s="16"/>
      <c r="BC1119" s="16"/>
      <c r="BD1119" s="16"/>
      <c r="BE1119" s="16"/>
      <c r="BF1119" s="16"/>
      <c r="BG1119" s="16"/>
      <c r="BH1119" s="16"/>
      <c r="BI1119" s="16"/>
      <c r="BJ1119" s="16"/>
      <c r="BK1119" s="16"/>
      <c r="BL1119" s="16"/>
      <c r="BM1119" s="16"/>
      <c r="BN1119" s="16"/>
      <c r="BO1119" s="16"/>
      <c r="BP1119" s="16"/>
      <c r="BQ1119" s="16"/>
      <c r="BR1119" s="16"/>
      <c r="BS1119" s="16"/>
      <c r="BT1119" s="16"/>
      <c r="BU1119" s="16"/>
      <c r="BV1119" s="16"/>
      <c r="BW1119" s="16"/>
      <c r="BX1119" s="16"/>
      <c r="BY1119" s="16"/>
      <c r="BZ1119" s="16"/>
      <c r="CA1119" s="16"/>
      <c r="CB1119" s="16"/>
      <c r="CC1119" s="16"/>
      <c r="CD1119" s="16"/>
      <c r="CE1119" s="16"/>
      <c r="CF1119" s="16"/>
      <c r="CG1119" s="16"/>
      <c r="CH1119" s="16"/>
      <c r="CI1119" s="16"/>
      <c r="CJ1119" s="16"/>
      <c r="CK1119" s="16"/>
      <c r="CL1119" s="16"/>
      <c r="CM1119" s="16"/>
      <c r="CN1119" s="16"/>
      <c r="CO1119" s="16"/>
      <c r="CP1119" s="16"/>
      <c r="CQ1119" s="16"/>
      <c r="CR1119" s="16"/>
      <c r="CS1119" s="16"/>
      <c r="CT1119" s="16"/>
      <c r="CU1119" s="16"/>
      <c r="CV1119" s="16"/>
      <c r="CW1119" s="16"/>
      <c r="CX1119" s="16"/>
      <c r="CY1119" s="16"/>
      <c r="CZ1119" s="16"/>
      <c r="DA1119" s="16"/>
      <c r="DB1119" s="16"/>
      <c r="DC1119" s="16"/>
      <c r="DD1119" s="16"/>
      <c r="DE1119" s="16"/>
      <c r="DF1119" s="16"/>
      <c r="DG1119" s="16"/>
      <c r="DH1119" s="16"/>
      <c r="DI1119" s="16"/>
      <c r="DJ1119" s="16"/>
      <c r="DK1119" s="16"/>
      <c r="DL1119" s="16"/>
      <c r="DM1119" s="16"/>
      <c r="DN1119" s="16"/>
      <c r="DO1119" s="16"/>
      <c r="DP1119" s="16"/>
      <c r="DQ1119" s="16"/>
      <c r="DR1119" s="16"/>
      <c r="DS1119" s="16"/>
      <c r="DT1119" s="16"/>
      <c r="DU1119" s="16"/>
      <c r="DV1119" s="16"/>
      <c r="DW1119" s="16"/>
      <c r="DX1119" s="16"/>
      <c r="DY1119" s="16"/>
    </row>
    <row r="1120" spans="1:129" ht="16.5" hidden="1" x14ac:dyDescent="0.25">
      <c r="A1120" s="24" t="s">
        <v>21</v>
      </c>
      <c r="B1120" s="59"/>
      <c r="C1120" s="26"/>
      <c r="D1120" s="50"/>
      <c r="E1120" s="50"/>
      <c r="F1120" s="50"/>
      <c r="G1120" s="50"/>
      <c r="H1120" s="27">
        <f>IFERROR(VLOOKUP(B1120,'Приложение 5 МУ1135 (город)'!B$1:C$3343,2,),)</f>
        <v>0</v>
      </c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  <c r="BL1120" s="13"/>
      <c r="BM1120" s="13"/>
      <c r="BN1120" s="13"/>
      <c r="BO1120" s="13"/>
      <c r="BP1120" s="13"/>
      <c r="BQ1120" s="13"/>
      <c r="BR1120" s="13"/>
      <c r="BS1120" s="13"/>
      <c r="BT1120" s="13"/>
      <c r="BU1120" s="13"/>
      <c r="BV1120" s="13"/>
      <c r="BW1120" s="13"/>
      <c r="BX1120" s="13"/>
      <c r="BY1120" s="13"/>
      <c r="BZ1120" s="13"/>
      <c r="CA1120" s="13"/>
      <c r="CB1120" s="13"/>
      <c r="CC1120" s="13"/>
      <c r="CD1120" s="13"/>
      <c r="CE1120" s="13"/>
      <c r="CF1120" s="13"/>
      <c r="CG1120" s="13"/>
      <c r="CH1120" s="13"/>
      <c r="CI1120" s="13"/>
      <c r="CJ1120" s="13"/>
      <c r="CK1120" s="13"/>
      <c r="CL1120" s="13"/>
      <c r="CM1120" s="13"/>
      <c r="CN1120" s="13"/>
      <c r="CO1120" s="13"/>
      <c r="CP1120" s="13"/>
      <c r="CQ1120" s="13"/>
      <c r="CR1120" s="13"/>
      <c r="CS1120" s="13"/>
      <c r="CT1120" s="13"/>
      <c r="CU1120" s="13"/>
      <c r="CV1120" s="13"/>
      <c r="CW1120" s="13"/>
      <c r="CX1120" s="13"/>
      <c r="CY1120" s="13"/>
      <c r="CZ1120" s="13"/>
      <c r="DA1120" s="13"/>
      <c r="DB1120" s="13"/>
      <c r="DC1120" s="13"/>
      <c r="DD1120" s="13"/>
      <c r="DE1120" s="13"/>
      <c r="DF1120" s="13"/>
      <c r="DG1120" s="13"/>
      <c r="DH1120" s="13"/>
      <c r="DI1120" s="13"/>
      <c r="DJ1120" s="13"/>
      <c r="DK1120" s="13"/>
      <c r="DL1120" s="13"/>
      <c r="DM1120" s="13"/>
      <c r="DN1120" s="13"/>
      <c r="DO1120" s="13"/>
      <c r="DP1120" s="13"/>
      <c r="DQ1120" s="13"/>
      <c r="DR1120" s="13"/>
      <c r="DS1120" s="13"/>
      <c r="DT1120" s="13"/>
      <c r="DU1120" s="13"/>
      <c r="DV1120" s="13"/>
      <c r="DW1120" s="13"/>
      <c r="DX1120" s="13"/>
      <c r="DY1120" s="13"/>
    </row>
    <row r="1121" spans="1:129" s="48" customFormat="1" ht="16.5" x14ac:dyDescent="0.25">
      <c r="A1121" s="51" t="s">
        <v>623</v>
      </c>
      <c r="B1121" s="59" t="s">
        <v>29</v>
      </c>
      <c r="C1121" s="53" t="s">
        <v>12</v>
      </c>
      <c r="D1121" s="60" t="s">
        <v>12</v>
      </c>
      <c r="E1121" s="54">
        <f>SUBTOTAL(9,E1122)</f>
        <v>0</v>
      </c>
      <c r="F1121" s="54">
        <f>SUBTOTAL(9,F1122)</f>
        <v>0</v>
      </c>
      <c r="G1121" s="54">
        <f>SUBTOTAL(9,G1122)</f>
        <v>0</v>
      </c>
      <c r="H1121" s="27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/>
      <c r="AT1121" s="16"/>
      <c r="AU1121" s="16"/>
      <c r="AV1121" s="16"/>
      <c r="AW1121" s="16"/>
      <c r="AX1121" s="16"/>
      <c r="AY1121" s="16"/>
      <c r="AZ1121" s="16"/>
      <c r="BA1121" s="16"/>
      <c r="BB1121" s="16"/>
      <c r="BC1121" s="16"/>
      <c r="BD1121" s="16"/>
      <c r="BE1121" s="16"/>
      <c r="BF1121" s="16"/>
      <c r="BG1121" s="16"/>
      <c r="BH1121" s="16"/>
      <c r="BI1121" s="16"/>
      <c r="BJ1121" s="16"/>
      <c r="BK1121" s="16"/>
      <c r="BL1121" s="16"/>
      <c r="BM1121" s="16"/>
      <c r="BN1121" s="16"/>
      <c r="BO1121" s="16"/>
      <c r="BP1121" s="16"/>
      <c r="BQ1121" s="16"/>
      <c r="BR1121" s="16"/>
      <c r="BS1121" s="16"/>
      <c r="BT1121" s="16"/>
      <c r="BU1121" s="16"/>
      <c r="BV1121" s="16"/>
      <c r="BW1121" s="16"/>
      <c r="BX1121" s="16"/>
      <c r="BY1121" s="16"/>
      <c r="BZ1121" s="16"/>
      <c r="CA1121" s="16"/>
      <c r="CB1121" s="16"/>
      <c r="CC1121" s="16"/>
      <c r="CD1121" s="16"/>
      <c r="CE1121" s="16"/>
      <c r="CF1121" s="16"/>
      <c r="CG1121" s="16"/>
      <c r="CH1121" s="16"/>
      <c r="CI1121" s="16"/>
      <c r="CJ1121" s="16"/>
      <c r="CK1121" s="16"/>
      <c r="CL1121" s="16"/>
      <c r="CM1121" s="16"/>
      <c r="CN1121" s="16"/>
      <c r="CO1121" s="16"/>
      <c r="CP1121" s="16"/>
      <c r="CQ1121" s="16"/>
      <c r="CR1121" s="16"/>
      <c r="CS1121" s="16"/>
      <c r="CT1121" s="16"/>
      <c r="CU1121" s="16"/>
      <c r="CV1121" s="16"/>
      <c r="CW1121" s="16"/>
      <c r="CX1121" s="16"/>
      <c r="CY1121" s="16"/>
      <c r="CZ1121" s="16"/>
      <c r="DA1121" s="16"/>
      <c r="DB1121" s="16"/>
      <c r="DC1121" s="16"/>
      <c r="DD1121" s="16"/>
      <c r="DE1121" s="16"/>
      <c r="DF1121" s="16"/>
      <c r="DG1121" s="16"/>
      <c r="DH1121" s="16"/>
      <c r="DI1121" s="16"/>
      <c r="DJ1121" s="16"/>
      <c r="DK1121" s="16"/>
      <c r="DL1121" s="16"/>
      <c r="DM1121" s="16"/>
      <c r="DN1121" s="16"/>
      <c r="DO1121" s="16"/>
      <c r="DP1121" s="16"/>
      <c r="DQ1121" s="16"/>
      <c r="DR1121" s="16"/>
      <c r="DS1121" s="16"/>
      <c r="DT1121" s="16"/>
      <c r="DU1121" s="16"/>
      <c r="DV1121" s="16"/>
      <c r="DW1121" s="16"/>
      <c r="DX1121" s="16"/>
      <c r="DY1121" s="16"/>
    </row>
    <row r="1122" spans="1:129" ht="16.5" hidden="1" x14ac:dyDescent="0.25">
      <c r="A1122" s="24" t="s">
        <v>21</v>
      </c>
      <c r="B1122" s="59"/>
      <c r="C1122" s="26"/>
      <c r="D1122" s="50"/>
      <c r="E1122" s="50"/>
      <c r="F1122" s="50"/>
      <c r="G1122" s="50"/>
      <c r="H1122" s="27">
        <f>IFERROR(VLOOKUP(B1122,'Приложение 5 МУ1135 (город)'!B$1:C$3343,2,),)</f>
        <v>0</v>
      </c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  <c r="BL1122" s="13"/>
      <c r="BM1122" s="13"/>
      <c r="BN1122" s="13"/>
      <c r="BO1122" s="13"/>
      <c r="BP1122" s="13"/>
      <c r="BQ1122" s="13"/>
      <c r="BR1122" s="13"/>
      <c r="BS1122" s="13"/>
      <c r="BT1122" s="13"/>
      <c r="BU1122" s="13"/>
      <c r="BV1122" s="13"/>
      <c r="BW1122" s="13"/>
      <c r="BX1122" s="13"/>
      <c r="BY1122" s="13"/>
      <c r="BZ1122" s="13"/>
      <c r="CA1122" s="13"/>
      <c r="CB1122" s="13"/>
      <c r="CC1122" s="13"/>
      <c r="CD1122" s="13"/>
      <c r="CE1122" s="13"/>
      <c r="CF1122" s="13"/>
      <c r="CG1122" s="13"/>
      <c r="CH1122" s="13"/>
      <c r="CI1122" s="13"/>
      <c r="CJ1122" s="13"/>
      <c r="CK1122" s="13"/>
      <c r="CL1122" s="13"/>
      <c r="CM1122" s="13"/>
      <c r="CN1122" s="13"/>
      <c r="CO1122" s="13"/>
      <c r="CP1122" s="13"/>
      <c r="CQ1122" s="13"/>
      <c r="CR1122" s="13"/>
      <c r="CS1122" s="13"/>
      <c r="CT1122" s="13"/>
      <c r="CU1122" s="13"/>
      <c r="CV1122" s="13"/>
      <c r="CW1122" s="13"/>
      <c r="CX1122" s="13"/>
      <c r="CY1122" s="13"/>
      <c r="CZ1122" s="13"/>
      <c r="DA1122" s="13"/>
      <c r="DB1122" s="13"/>
      <c r="DC1122" s="13"/>
      <c r="DD1122" s="13"/>
      <c r="DE1122" s="13"/>
      <c r="DF1122" s="13"/>
      <c r="DG1122" s="13"/>
      <c r="DH1122" s="13"/>
      <c r="DI1122" s="13"/>
      <c r="DJ1122" s="13"/>
      <c r="DK1122" s="13"/>
      <c r="DL1122" s="13"/>
      <c r="DM1122" s="13"/>
      <c r="DN1122" s="13"/>
      <c r="DO1122" s="13"/>
      <c r="DP1122" s="13"/>
      <c r="DQ1122" s="13"/>
      <c r="DR1122" s="13"/>
      <c r="DS1122" s="13"/>
      <c r="DT1122" s="13"/>
      <c r="DU1122" s="13"/>
      <c r="DV1122" s="13"/>
      <c r="DW1122" s="13"/>
      <c r="DX1122" s="13"/>
      <c r="DY1122" s="13"/>
    </row>
    <row r="1123" spans="1:129" s="48" customFormat="1" ht="16.5" x14ac:dyDescent="0.25">
      <c r="A1123" s="51" t="s">
        <v>624</v>
      </c>
      <c r="B1123" s="59" t="s">
        <v>31</v>
      </c>
      <c r="C1123" s="53" t="s">
        <v>12</v>
      </c>
      <c r="D1123" s="60" t="s">
        <v>12</v>
      </c>
      <c r="E1123" s="54">
        <f>SUBTOTAL(9,E1124)</f>
        <v>0</v>
      </c>
      <c r="F1123" s="54">
        <f>SUBTOTAL(9,F1124)</f>
        <v>0</v>
      </c>
      <c r="G1123" s="54">
        <f>SUBTOTAL(9,G1124)</f>
        <v>0</v>
      </c>
      <c r="H1123" s="27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6"/>
      <c r="AW1123" s="16"/>
      <c r="AX1123" s="16"/>
      <c r="AY1123" s="16"/>
      <c r="AZ1123" s="16"/>
      <c r="BA1123" s="16"/>
      <c r="BB1123" s="16"/>
      <c r="BC1123" s="16"/>
      <c r="BD1123" s="16"/>
      <c r="BE1123" s="16"/>
      <c r="BF1123" s="16"/>
      <c r="BG1123" s="16"/>
      <c r="BH1123" s="16"/>
      <c r="BI1123" s="16"/>
      <c r="BJ1123" s="16"/>
      <c r="BK1123" s="16"/>
      <c r="BL1123" s="16"/>
      <c r="BM1123" s="16"/>
      <c r="BN1123" s="16"/>
      <c r="BO1123" s="16"/>
      <c r="BP1123" s="16"/>
      <c r="BQ1123" s="16"/>
      <c r="BR1123" s="16"/>
      <c r="BS1123" s="16"/>
      <c r="BT1123" s="16"/>
      <c r="BU1123" s="16"/>
      <c r="BV1123" s="16"/>
      <c r="BW1123" s="16"/>
      <c r="BX1123" s="16"/>
      <c r="BY1123" s="16"/>
      <c r="BZ1123" s="16"/>
      <c r="CA1123" s="16"/>
      <c r="CB1123" s="16"/>
      <c r="CC1123" s="16"/>
      <c r="CD1123" s="16"/>
      <c r="CE1123" s="16"/>
      <c r="CF1123" s="16"/>
      <c r="CG1123" s="16"/>
      <c r="CH1123" s="16"/>
      <c r="CI1123" s="16"/>
      <c r="CJ1123" s="16"/>
      <c r="CK1123" s="16"/>
      <c r="CL1123" s="16"/>
      <c r="CM1123" s="16"/>
      <c r="CN1123" s="16"/>
      <c r="CO1123" s="16"/>
      <c r="CP1123" s="16"/>
      <c r="CQ1123" s="16"/>
      <c r="CR1123" s="16"/>
      <c r="CS1123" s="16"/>
      <c r="CT1123" s="16"/>
      <c r="CU1123" s="16"/>
      <c r="CV1123" s="16"/>
      <c r="CW1123" s="16"/>
      <c r="CX1123" s="16"/>
      <c r="CY1123" s="16"/>
      <c r="CZ1123" s="16"/>
      <c r="DA1123" s="16"/>
      <c r="DB1123" s="16"/>
      <c r="DC1123" s="16"/>
      <c r="DD1123" s="16"/>
      <c r="DE1123" s="16"/>
      <c r="DF1123" s="16"/>
      <c r="DG1123" s="16"/>
      <c r="DH1123" s="16"/>
      <c r="DI1123" s="16"/>
      <c r="DJ1123" s="16"/>
      <c r="DK1123" s="16"/>
      <c r="DL1123" s="16"/>
      <c r="DM1123" s="16"/>
      <c r="DN1123" s="16"/>
      <c r="DO1123" s="16"/>
      <c r="DP1123" s="16"/>
      <c r="DQ1123" s="16"/>
      <c r="DR1123" s="16"/>
      <c r="DS1123" s="16"/>
      <c r="DT1123" s="16"/>
      <c r="DU1123" s="16"/>
      <c r="DV1123" s="16"/>
      <c r="DW1123" s="16"/>
      <c r="DX1123" s="16"/>
      <c r="DY1123" s="16"/>
    </row>
    <row r="1124" spans="1:129" ht="16.5" hidden="1" x14ac:dyDescent="0.25">
      <c r="A1124" s="24" t="s">
        <v>21</v>
      </c>
      <c r="B1124" s="59"/>
      <c r="C1124" s="26"/>
      <c r="D1124" s="50"/>
      <c r="E1124" s="50"/>
      <c r="F1124" s="50"/>
      <c r="G1124" s="50"/>
      <c r="H1124" s="27">
        <f>IFERROR(VLOOKUP(B1124,'Приложение 5 МУ1135 (город)'!B$1:C$3343,2,),)</f>
        <v>0</v>
      </c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  <c r="BL1124" s="13"/>
      <c r="BM1124" s="13"/>
      <c r="BN1124" s="13"/>
      <c r="BO1124" s="13"/>
      <c r="BP1124" s="13"/>
      <c r="BQ1124" s="13"/>
      <c r="BR1124" s="13"/>
      <c r="BS1124" s="13"/>
      <c r="BT1124" s="13"/>
      <c r="BU1124" s="13"/>
      <c r="BV1124" s="13"/>
      <c r="BW1124" s="13"/>
      <c r="BX1124" s="13"/>
      <c r="BY1124" s="13"/>
      <c r="BZ1124" s="13"/>
      <c r="CA1124" s="13"/>
      <c r="CB1124" s="13"/>
      <c r="CC1124" s="13"/>
      <c r="CD1124" s="13"/>
      <c r="CE1124" s="13"/>
      <c r="CF1124" s="13"/>
      <c r="CG1124" s="13"/>
      <c r="CH1124" s="13"/>
      <c r="CI1124" s="13"/>
      <c r="CJ1124" s="13"/>
      <c r="CK1124" s="13"/>
      <c r="CL1124" s="13"/>
      <c r="CM1124" s="13"/>
      <c r="CN1124" s="13"/>
      <c r="CO1124" s="13"/>
      <c r="CP1124" s="13"/>
      <c r="CQ1124" s="13"/>
      <c r="CR1124" s="13"/>
      <c r="CS1124" s="13"/>
      <c r="CT1124" s="13"/>
      <c r="CU1124" s="13"/>
      <c r="CV1124" s="13"/>
      <c r="CW1124" s="13"/>
      <c r="CX1124" s="13"/>
      <c r="CY1124" s="13"/>
      <c r="CZ1124" s="13"/>
      <c r="DA1124" s="13"/>
      <c r="DB1124" s="13"/>
      <c r="DC1124" s="13"/>
      <c r="DD1124" s="13"/>
      <c r="DE1124" s="13"/>
      <c r="DF1124" s="13"/>
      <c r="DG1124" s="13"/>
      <c r="DH1124" s="13"/>
      <c r="DI1124" s="13"/>
      <c r="DJ1124" s="13"/>
      <c r="DK1124" s="13"/>
      <c r="DL1124" s="13"/>
      <c r="DM1124" s="13"/>
      <c r="DN1124" s="13"/>
      <c r="DO1124" s="13"/>
      <c r="DP1124" s="13"/>
      <c r="DQ1124" s="13"/>
      <c r="DR1124" s="13"/>
      <c r="DS1124" s="13"/>
      <c r="DT1124" s="13"/>
      <c r="DU1124" s="13"/>
      <c r="DV1124" s="13"/>
      <c r="DW1124" s="13"/>
      <c r="DX1124" s="13"/>
      <c r="DY1124" s="13"/>
    </row>
    <row r="1125" spans="1:129" s="38" customFormat="1" ht="16.5" x14ac:dyDescent="0.25">
      <c r="A1125" s="51" t="s">
        <v>625</v>
      </c>
      <c r="B1125" s="59" t="s">
        <v>60</v>
      </c>
      <c r="C1125" s="53" t="s">
        <v>12</v>
      </c>
      <c r="D1125" s="60" t="s">
        <v>12</v>
      </c>
      <c r="E1125" s="54">
        <f>E1126+E1139+E1152+E1166</f>
        <v>35</v>
      </c>
      <c r="F1125" s="54">
        <f>F1126+F1139+F1152+F1166</f>
        <v>128</v>
      </c>
      <c r="G1125" s="54">
        <f>G1126+G1139+G1152+G1166</f>
        <v>3191.7400000000002</v>
      </c>
      <c r="H1125" s="27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/>
      <c r="AT1125" s="16"/>
      <c r="AU1125" s="16"/>
      <c r="AV1125" s="16"/>
      <c r="AW1125" s="16"/>
      <c r="AX1125" s="16"/>
      <c r="AY1125" s="16"/>
      <c r="AZ1125" s="16"/>
      <c r="BA1125" s="16"/>
      <c r="BB1125" s="16"/>
      <c r="BC1125" s="16"/>
      <c r="BD1125" s="16"/>
      <c r="BE1125" s="16"/>
      <c r="BF1125" s="16"/>
      <c r="BG1125" s="16"/>
      <c r="BH1125" s="16"/>
      <c r="BI1125" s="16"/>
      <c r="BJ1125" s="16"/>
      <c r="BK1125" s="16"/>
      <c r="BL1125" s="16"/>
      <c r="BM1125" s="16"/>
      <c r="BN1125" s="16"/>
      <c r="BO1125" s="16"/>
      <c r="BP1125" s="16"/>
      <c r="BQ1125" s="16"/>
      <c r="BR1125" s="16"/>
      <c r="BS1125" s="16"/>
      <c r="BT1125" s="16"/>
      <c r="BU1125" s="16"/>
      <c r="BV1125" s="16"/>
      <c r="BW1125" s="16"/>
      <c r="BX1125" s="16"/>
      <c r="BY1125" s="16"/>
      <c r="BZ1125" s="16"/>
      <c r="CA1125" s="16"/>
      <c r="CB1125" s="16"/>
      <c r="CC1125" s="16"/>
      <c r="CD1125" s="16"/>
      <c r="CE1125" s="16"/>
      <c r="CF1125" s="16"/>
      <c r="CG1125" s="16"/>
      <c r="CH1125" s="16"/>
      <c r="CI1125" s="16"/>
      <c r="CJ1125" s="16"/>
      <c r="CK1125" s="16"/>
      <c r="CL1125" s="16"/>
      <c r="CM1125" s="16"/>
      <c r="CN1125" s="16"/>
      <c r="CO1125" s="16"/>
      <c r="CP1125" s="16"/>
      <c r="CQ1125" s="16"/>
      <c r="CR1125" s="16"/>
      <c r="CS1125" s="16"/>
      <c r="CT1125" s="16"/>
      <c r="CU1125" s="16"/>
      <c r="CV1125" s="16"/>
      <c r="CW1125" s="16"/>
      <c r="CX1125" s="16"/>
      <c r="CY1125" s="16"/>
      <c r="CZ1125" s="16"/>
      <c r="DA1125" s="16"/>
      <c r="DB1125" s="16"/>
      <c r="DC1125" s="16"/>
      <c r="DD1125" s="16"/>
      <c r="DE1125" s="16"/>
      <c r="DF1125" s="16"/>
      <c r="DG1125" s="16"/>
      <c r="DH1125" s="16"/>
      <c r="DI1125" s="16"/>
      <c r="DJ1125" s="16"/>
      <c r="DK1125" s="16"/>
      <c r="DL1125" s="16"/>
      <c r="DM1125" s="16"/>
      <c r="DN1125" s="16"/>
      <c r="DO1125" s="16"/>
      <c r="DP1125" s="16"/>
      <c r="DQ1125" s="16"/>
      <c r="DR1125" s="16"/>
      <c r="DS1125" s="16"/>
      <c r="DT1125" s="16"/>
      <c r="DU1125" s="16"/>
      <c r="DV1125" s="16"/>
      <c r="DW1125" s="16"/>
      <c r="DX1125" s="16"/>
      <c r="DY1125" s="16"/>
    </row>
    <row r="1126" spans="1:129" s="43" customFormat="1" ht="16.5" x14ac:dyDescent="0.25">
      <c r="A1126" s="51" t="s">
        <v>626</v>
      </c>
      <c r="B1126" s="59" t="s">
        <v>18</v>
      </c>
      <c r="C1126" s="53" t="s">
        <v>12</v>
      </c>
      <c r="D1126" s="60" t="s">
        <v>12</v>
      </c>
      <c r="E1126" s="54">
        <f>E1127+E1129+E1131+E1133+E1135+E1137</f>
        <v>0</v>
      </c>
      <c r="F1126" s="54">
        <f>F1127+F1129+F1131+F1133+F1135+F1137</f>
        <v>0</v>
      </c>
      <c r="G1126" s="54">
        <f>G1127+G1129+G1131+G1133+G1135+G1137</f>
        <v>0</v>
      </c>
      <c r="H1126" s="27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/>
      <c r="AT1126" s="16"/>
      <c r="AU1126" s="16"/>
      <c r="AV1126" s="16"/>
      <c r="AW1126" s="16"/>
      <c r="AX1126" s="16"/>
      <c r="AY1126" s="16"/>
      <c r="AZ1126" s="16"/>
      <c r="BA1126" s="16"/>
      <c r="BB1126" s="16"/>
      <c r="BC1126" s="16"/>
      <c r="BD1126" s="16"/>
      <c r="BE1126" s="16"/>
      <c r="BF1126" s="16"/>
      <c r="BG1126" s="16"/>
      <c r="BH1126" s="16"/>
      <c r="BI1126" s="16"/>
      <c r="BJ1126" s="16"/>
      <c r="BK1126" s="16"/>
      <c r="BL1126" s="16"/>
      <c r="BM1126" s="16"/>
      <c r="BN1126" s="16"/>
      <c r="BO1126" s="16"/>
      <c r="BP1126" s="16"/>
      <c r="BQ1126" s="16"/>
      <c r="BR1126" s="16"/>
      <c r="BS1126" s="16"/>
      <c r="BT1126" s="16"/>
      <c r="BU1126" s="16"/>
      <c r="BV1126" s="16"/>
      <c r="BW1126" s="16"/>
      <c r="BX1126" s="16"/>
      <c r="BY1126" s="16"/>
      <c r="BZ1126" s="16"/>
      <c r="CA1126" s="16"/>
      <c r="CB1126" s="16"/>
      <c r="CC1126" s="16"/>
      <c r="CD1126" s="16"/>
      <c r="CE1126" s="16"/>
      <c r="CF1126" s="16"/>
      <c r="CG1126" s="16"/>
      <c r="CH1126" s="16"/>
      <c r="CI1126" s="16"/>
      <c r="CJ1126" s="16"/>
      <c r="CK1126" s="16"/>
      <c r="CL1126" s="16"/>
      <c r="CM1126" s="16"/>
      <c r="CN1126" s="16"/>
      <c r="CO1126" s="16"/>
      <c r="CP1126" s="16"/>
      <c r="CQ1126" s="16"/>
      <c r="CR1126" s="16"/>
      <c r="CS1126" s="16"/>
      <c r="CT1126" s="16"/>
      <c r="CU1126" s="16"/>
      <c r="CV1126" s="16"/>
      <c r="CW1126" s="16"/>
      <c r="CX1126" s="16"/>
      <c r="CY1126" s="16"/>
      <c r="CZ1126" s="16"/>
      <c r="DA1126" s="16"/>
      <c r="DB1126" s="16"/>
      <c r="DC1126" s="16"/>
      <c r="DD1126" s="16"/>
      <c r="DE1126" s="16"/>
      <c r="DF1126" s="16"/>
      <c r="DG1126" s="16"/>
      <c r="DH1126" s="16"/>
      <c r="DI1126" s="16"/>
      <c r="DJ1126" s="16"/>
      <c r="DK1126" s="16"/>
      <c r="DL1126" s="16"/>
      <c r="DM1126" s="16"/>
      <c r="DN1126" s="16"/>
      <c r="DO1126" s="16"/>
      <c r="DP1126" s="16"/>
      <c r="DQ1126" s="16"/>
      <c r="DR1126" s="16"/>
      <c r="DS1126" s="16"/>
      <c r="DT1126" s="16"/>
      <c r="DU1126" s="16"/>
      <c r="DV1126" s="16"/>
      <c r="DW1126" s="16"/>
      <c r="DX1126" s="16"/>
      <c r="DY1126" s="16"/>
    </row>
    <row r="1127" spans="1:129" s="48" customFormat="1" ht="16.5" x14ac:dyDescent="0.25">
      <c r="A1127" s="51" t="s">
        <v>627</v>
      </c>
      <c r="B1127" s="59" t="s">
        <v>20</v>
      </c>
      <c r="C1127" s="53" t="s">
        <v>12</v>
      </c>
      <c r="D1127" s="60" t="s">
        <v>12</v>
      </c>
      <c r="E1127" s="54">
        <f>SUBTOTAL(9,E1128)</f>
        <v>0</v>
      </c>
      <c r="F1127" s="54">
        <f>SUBTOTAL(9,F1128)</f>
        <v>0</v>
      </c>
      <c r="G1127" s="54">
        <f>SUBTOTAL(9,G1128)</f>
        <v>0</v>
      </c>
      <c r="H1127" s="27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  <c r="AU1127" s="16"/>
      <c r="AV1127" s="16"/>
      <c r="AW1127" s="16"/>
      <c r="AX1127" s="16"/>
      <c r="AY1127" s="16"/>
      <c r="AZ1127" s="16"/>
      <c r="BA1127" s="16"/>
      <c r="BB1127" s="16"/>
      <c r="BC1127" s="16"/>
      <c r="BD1127" s="16"/>
      <c r="BE1127" s="16"/>
      <c r="BF1127" s="16"/>
      <c r="BG1127" s="16"/>
      <c r="BH1127" s="16"/>
      <c r="BI1127" s="16"/>
      <c r="BJ1127" s="16"/>
      <c r="BK1127" s="16"/>
      <c r="BL1127" s="16"/>
      <c r="BM1127" s="16"/>
      <c r="BN1127" s="16"/>
      <c r="BO1127" s="16"/>
      <c r="BP1127" s="16"/>
      <c r="BQ1127" s="16"/>
      <c r="BR1127" s="16"/>
      <c r="BS1127" s="16"/>
      <c r="BT1127" s="16"/>
      <c r="BU1127" s="16"/>
      <c r="BV1127" s="16"/>
      <c r="BW1127" s="16"/>
      <c r="BX1127" s="16"/>
      <c r="BY1127" s="16"/>
      <c r="BZ1127" s="16"/>
      <c r="CA1127" s="16"/>
      <c r="CB1127" s="16"/>
      <c r="CC1127" s="16"/>
      <c r="CD1127" s="16"/>
      <c r="CE1127" s="16"/>
      <c r="CF1127" s="16"/>
      <c r="CG1127" s="16"/>
      <c r="CH1127" s="16"/>
      <c r="CI1127" s="16"/>
      <c r="CJ1127" s="16"/>
      <c r="CK1127" s="16"/>
      <c r="CL1127" s="16"/>
      <c r="CM1127" s="16"/>
      <c r="CN1127" s="16"/>
      <c r="CO1127" s="16"/>
      <c r="CP1127" s="16"/>
      <c r="CQ1127" s="16"/>
      <c r="CR1127" s="16"/>
      <c r="CS1127" s="16"/>
      <c r="CT1127" s="16"/>
      <c r="CU1127" s="16"/>
      <c r="CV1127" s="16"/>
      <c r="CW1127" s="16"/>
      <c r="CX1127" s="16"/>
      <c r="CY1127" s="16"/>
      <c r="CZ1127" s="16"/>
      <c r="DA1127" s="16"/>
      <c r="DB1127" s="16"/>
      <c r="DC1127" s="16"/>
      <c r="DD1127" s="16"/>
      <c r="DE1127" s="16"/>
      <c r="DF1127" s="16"/>
      <c r="DG1127" s="16"/>
      <c r="DH1127" s="16"/>
      <c r="DI1127" s="16"/>
      <c r="DJ1127" s="16"/>
      <c r="DK1127" s="16"/>
      <c r="DL1127" s="16"/>
      <c r="DM1127" s="16"/>
      <c r="DN1127" s="16"/>
      <c r="DO1127" s="16"/>
      <c r="DP1127" s="16"/>
      <c r="DQ1127" s="16"/>
      <c r="DR1127" s="16"/>
      <c r="DS1127" s="16"/>
      <c r="DT1127" s="16"/>
      <c r="DU1127" s="16"/>
      <c r="DV1127" s="16"/>
      <c r="DW1127" s="16"/>
      <c r="DX1127" s="16"/>
      <c r="DY1127" s="16"/>
    </row>
    <row r="1128" spans="1:129" ht="16.5" hidden="1" x14ac:dyDescent="0.25">
      <c r="A1128" s="24" t="s">
        <v>21</v>
      </c>
      <c r="B1128" s="59"/>
      <c r="C1128" s="26"/>
      <c r="D1128" s="50"/>
      <c r="E1128" s="50"/>
      <c r="F1128" s="50"/>
      <c r="G1128" s="50"/>
      <c r="H1128" s="27">
        <f>IFERROR(VLOOKUP(B1128,'Приложение 5 МУ1135 (город)'!B$1:C$3343,2,),)</f>
        <v>0</v>
      </c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/>
      <c r="BP1128" s="13"/>
      <c r="BQ1128" s="13"/>
      <c r="BR1128" s="13"/>
      <c r="BS1128" s="13"/>
      <c r="BT1128" s="13"/>
      <c r="BU1128" s="13"/>
      <c r="BV1128" s="13"/>
      <c r="BW1128" s="13"/>
      <c r="BX1128" s="13"/>
      <c r="BY1128" s="13"/>
      <c r="BZ1128" s="13"/>
      <c r="CA1128" s="13"/>
      <c r="CB1128" s="13"/>
      <c r="CC1128" s="13"/>
      <c r="CD1128" s="13"/>
      <c r="CE1128" s="13"/>
      <c r="CF1128" s="13"/>
      <c r="CG1128" s="13"/>
      <c r="CH1128" s="13"/>
      <c r="CI1128" s="13"/>
      <c r="CJ1128" s="13"/>
      <c r="CK1128" s="13"/>
      <c r="CL1128" s="13"/>
      <c r="CM1128" s="13"/>
      <c r="CN1128" s="13"/>
      <c r="CO1128" s="13"/>
      <c r="CP1128" s="13"/>
      <c r="CQ1128" s="13"/>
      <c r="CR1128" s="13"/>
      <c r="CS1128" s="13"/>
      <c r="CT1128" s="13"/>
      <c r="CU1128" s="13"/>
      <c r="CV1128" s="13"/>
      <c r="CW1128" s="13"/>
      <c r="CX1128" s="13"/>
      <c r="CY1128" s="13"/>
      <c r="CZ1128" s="13"/>
      <c r="DA1128" s="13"/>
      <c r="DB1128" s="13"/>
      <c r="DC1128" s="13"/>
      <c r="DD1128" s="13"/>
      <c r="DE1128" s="13"/>
      <c r="DF1128" s="13"/>
      <c r="DG1128" s="13"/>
      <c r="DH1128" s="13"/>
      <c r="DI1128" s="13"/>
      <c r="DJ1128" s="13"/>
      <c r="DK1128" s="13"/>
      <c r="DL1128" s="13"/>
      <c r="DM1128" s="13"/>
      <c r="DN1128" s="13"/>
      <c r="DO1128" s="13"/>
      <c r="DP1128" s="13"/>
      <c r="DQ1128" s="13"/>
      <c r="DR1128" s="13"/>
      <c r="DS1128" s="13"/>
      <c r="DT1128" s="13"/>
      <c r="DU1128" s="13"/>
      <c r="DV1128" s="13"/>
      <c r="DW1128" s="13"/>
      <c r="DX1128" s="13"/>
      <c r="DY1128" s="13"/>
    </row>
    <row r="1129" spans="1:129" s="48" customFormat="1" ht="16.5" x14ac:dyDescent="0.25">
      <c r="A1129" s="51" t="s">
        <v>628</v>
      </c>
      <c r="B1129" s="59" t="s">
        <v>23</v>
      </c>
      <c r="C1129" s="53" t="s">
        <v>12</v>
      </c>
      <c r="D1129" s="60" t="s">
        <v>12</v>
      </c>
      <c r="E1129" s="54">
        <f>SUBTOTAL(9,E1130)</f>
        <v>0</v>
      </c>
      <c r="F1129" s="54">
        <f>SUBTOTAL(9,F1130)</f>
        <v>0</v>
      </c>
      <c r="G1129" s="54">
        <f>SUBTOTAL(9,G1130)</f>
        <v>0</v>
      </c>
      <c r="H1129" s="27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6"/>
      <c r="AZ1129" s="16"/>
      <c r="BA1129" s="16"/>
      <c r="BB1129" s="16"/>
      <c r="BC1129" s="16"/>
      <c r="BD1129" s="16"/>
      <c r="BE1129" s="16"/>
      <c r="BF1129" s="16"/>
      <c r="BG1129" s="16"/>
      <c r="BH1129" s="16"/>
      <c r="BI1129" s="16"/>
      <c r="BJ1129" s="16"/>
      <c r="BK1129" s="16"/>
      <c r="BL1129" s="16"/>
      <c r="BM1129" s="16"/>
      <c r="BN1129" s="16"/>
      <c r="BO1129" s="16"/>
      <c r="BP1129" s="16"/>
      <c r="BQ1129" s="16"/>
      <c r="BR1129" s="16"/>
      <c r="BS1129" s="16"/>
      <c r="BT1129" s="16"/>
      <c r="BU1129" s="16"/>
      <c r="BV1129" s="16"/>
      <c r="BW1129" s="16"/>
      <c r="BX1129" s="16"/>
      <c r="BY1129" s="16"/>
      <c r="BZ1129" s="16"/>
      <c r="CA1129" s="16"/>
      <c r="CB1129" s="16"/>
      <c r="CC1129" s="16"/>
      <c r="CD1129" s="16"/>
      <c r="CE1129" s="16"/>
      <c r="CF1129" s="16"/>
      <c r="CG1129" s="16"/>
      <c r="CH1129" s="16"/>
      <c r="CI1129" s="16"/>
      <c r="CJ1129" s="16"/>
      <c r="CK1129" s="16"/>
      <c r="CL1129" s="16"/>
      <c r="CM1129" s="16"/>
      <c r="CN1129" s="16"/>
      <c r="CO1129" s="16"/>
      <c r="CP1129" s="16"/>
      <c r="CQ1129" s="16"/>
      <c r="CR1129" s="16"/>
      <c r="CS1129" s="16"/>
      <c r="CT1129" s="16"/>
      <c r="CU1129" s="16"/>
      <c r="CV1129" s="16"/>
      <c r="CW1129" s="16"/>
      <c r="CX1129" s="16"/>
      <c r="CY1129" s="16"/>
      <c r="CZ1129" s="16"/>
      <c r="DA1129" s="16"/>
      <c r="DB1129" s="16"/>
      <c r="DC1129" s="16"/>
      <c r="DD1129" s="16"/>
      <c r="DE1129" s="16"/>
      <c r="DF1129" s="16"/>
      <c r="DG1129" s="16"/>
      <c r="DH1129" s="16"/>
      <c r="DI1129" s="16"/>
      <c r="DJ1129" s="16"/>
      <c r="DK1129" s="16"/>
      <c r="DL1129" s="16"/>
      <c r="DM1129" s="16"/>
      <c r="DN1129" s="16"/>
      <c r="DO1129" s="16"/>
      <c r="DP1129" s="16"/>
      <c r="DQ1129" s="16"/>
      <c r="DR1129" s="16"/>
      <c r="DS1129" s="16"/>
      <c r="DT1129" s="16"/>
      <c r="DU1129" s="16"/>
      <c r="DV1129" s="16"/>
      <c r="DW1129" s="16"/>
      <c r="DX1129" s="16"/>
      <c r="DY1129" s="16"/>
    </row>
    <row r="1130" spans="1:129" ht="16.5" hidden="1" x14ac:dyDescent="0.25">
      <c r="A1130" s="24" t="s">
        <v>21</v>
      </c>
      <c r="B1130" s="59"/>
      <c r="C1130" s="26"/>
      <c r="D1130" s="50"/>
      <c r="E1130" s="50"/>
      <c r="F1130" s="50"/>
      <c r="G1130" s="50"/>
      <c r="H1130" s="27">
        <f>IFERROR(VLOOKUP(B1130,'Приложение 5 МУ1135 (город)'!B$1:C$3343,2,),)</f>
        <v>0</v>
      </c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  <c r="BL1130" s="13"/>
      <c r="BM1130" s="13"/>
      <c r="BN1130" s="13"/>
      <c r="BO1130" s="13"/>
      <c r="BP1130" s="13"/>
      <c r="BQ1130" s="13"/>
      <c r="BR1130" s="13"/>
      <c r="BS1130" s="13"/>
      <c r="BT1130" s="13"/>
      <c r="BU1130" s="13"/>
      <c r="BV1130" s="13"/>
      <c r="BW1130" s="13"/>
      <c r="BX1130" s="13"/>
      <c r="BY1130" s="13"/>
      <c r="BZ1130" s="13"/>
      <c r="CA1130" s="13"/>
      <c r="CB1130" s="13"/>
      <c r="CC1130" s="13"/>
      <c r="CD1130" s="13"/>
      <c r="CE1130" s="13"/>
      <c r="CF1130" s="13"/>
      <c r="CG1130" s="13"/>
      <c r="CH1130" s="13"/>
      <c r="CI1130" s="13"/>
      <c r="CJ1130" s="13"/>
      <c r="CK1130" s="13"/>
      <c r="CL1130" s="13"/>
      <c r="CM1130" s="13"/>
      <c r="CN1130" s="13"/>
      <c r="CO1130" s="13"/>
      <c r="CP1130" s="13"/>
      <c r="CQ1130" s="13"/>
      <c r="CR1130" s="13"/>
      <c r="CS1130" s="13"/>
      <c r="CT1130" s="13"/>
      <c r="CU1130" s="13"/>
      <c r="CV1130" s="13"/>
      <c r="CW1130" s="13"/>
      <c r="CX1130" s="13"/>
      <c r="CY1130" s="13"/>
      <c r="CZ1130" s="13"/>
      <c r="DA1130" s="13"/>
      <c r="DB1130" s="13"/>
      <c r="DC1130" s="13"/>
      <c r="DD1130" s="13"/>
      <c r="DE1130" s="13"/>
      <c r="DF1130" s="13"/>
      <c r="DG1130" s="13"/>
      <c r="DH1130" s="13"/>
      <c r="DI1130" s="13"/>
      <c r="DJ1130" s="13"/>
      <c r="DK1130" s="13"/>
      <c r="DL1130" s="13"/>
      <c r="DM1130" s="13"/>
      <c r="DN1130" s="13"/>
      <c r="DO1130" s="13"/>
      <c r="DP1130" s="13"/>
      <c r="DQ1130" s="13"/>
      <c r="DR1130" s="13"/>
      <c r="DS1130" s="13"/>
      <c r="DT1130" s="13"/>
      <c r="DU1130" s="13"/>
      <c r="DV1130" s="13"/>
      <c r="DW1130" s="13"/>
      <c r="DX1130" s="13"/>
      <c r="DY1130" s="13"/>
    </row>
    <row r="1131" spans="1:129" s="48" customFormat="1" ht="16.5" x14ac:dyDescent="0.25">
      <c r="A1131" s="51" t="s">
        <v>629</v>
      </c>
      <c r="B1131" s="59" t="s">
        <v>25</v>
      </c>
      <c r="C1131" s="53" t="s">
        <v>12</v>
      </c>
      <c r="D1131" s="60" t="s">
        <v>12</v>
      </c>
      <c r="E1131" s="54">
        <f>SUBTOTAL(9,E1132)</f>
        <v>0</v>
      </c>
      <c r="F1131" s="54">
        <f>SUBTOTAL(9,F1132)</f>
        <v>0</v>
      </c>
      <c r="G1131" s="54">
        <f>SUBTOTAL(9,G1132)</f>
        <v>0</v>
      </c>
      <c r="H1131" s="27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  <c r="BA1131" s="16"/>
      <c r="BB1131" s="16"/>
      <c r="BC1131" s="16"/>
      <c r="BD1131" s="16"/>
      <c r="BE1131" s="16"/>
      <c r="BF1131" s="16"/>
      <c r="BG1131" s="16"/>
      <c r="BH1131" s="16"/>
      <c r="BI1131" s="16"/>
      <c r="BJ1131" s="16"/>
      <c r="BK1131" s="16"/>
      <c r="BL1131" s="16"/>
      <c r="BM1131" s="16"/>
      <c r="BN1131" s="16"/>
      <c r="BO1131" s="16"/>
      <c r="BP1131" s="16"/>
      <c r="BQ1131" s="16"/>
      <c r="BR1131" s="16"/>
      <c r="BS1131" s="16"/>
      <c r="BT1131" s="16"/>
      <c r="BU1131" s="16"/>
      <c r="BV1131" s="16"/>
      <c r="BW1131" s="16"/>
      <c r="BX1131" s="16"/>
      <c r="BY1131" s="16"/>
      <c r="BZ1131" s="16"/>
      <c r="CA1131" s="16"/>
      <c r="CB1131" s="16"/>
      <c r="CC1131" s="16"/>
      <c r="CD1131" s="16"/>
      <c r="CE1131" s="16"/>
      <c r="CF1131" s="16"/>
      <c r="CG1131" s="16"/>
      <c r="CH1131" s="16"/>
      <c r="CI1131" s="16"/>
      <c r="CJ1131" s="16"/>
      <c r="CK1131" s="16"/>
      <c r="CL1131" s="16"/>
      <c r="CM1131" s="16"/>
      <c r="CN1131" s="16"/>
      <c r="CO1131" s="16"/>
      <c r="CP1131" s="16"/>
      <c r="CQ1131" s="16"/>
      <c r="CR1131" s="16"/>
      <c r="CS1131" s="16"/>
      <c r="CT1131" s="16"/>
      <c r="CU1131" s="16"/>
      <c r="CV1131" s="16"/>
      <c r="CW1131" s="16"/>
      <c r="CX1131" s="16"/>
      <c r="CY1131" s="16"/>
      <c r="CZ1131" s="16"/>
      <c r="DA1131" s="16"/>
      <c r="DB1131" s="16"/>
      <c r="DC1131" s="16"/>
      <c r="DD1131" s="16"/>
      <c r="DE1131" s="16"/>
      <c r="DF1131" s="16"/>
      <c r="DG1131" s="16"/>
      <c r="DH1131" s="16"/>
      <c r="DI1131" s="16"/>
      <c r="DJ1131" s="16"/>
      <c r="DK1131" s="16"/>
      <c r="DL1131" s="16"/>
      <c r="DM1131" s="16"/>
      <c r="DN1131" s="16"/>
      <c r="DO1131" s="16"/>
      <c r="DP1131" s="16"/>
      <c r="DQ1131" s="16"/>
      <c r="DR1131" s="16"/>
      <c r="DS1131" s="16"/>
      <c r="DT1131" s="16"/>
      <c r="DU1131" s="16"/>
      <c r="DV1131" s="16"/>
      <c r="DW1131" s="16"/>
      <c r="DX1131" s="16"/>
      <c r="DY1131" s="16"/>
    </row>
    <row r="1132" spans="1:129" ht="16.5" hidden="1" x14ac:dyDescent="0.25">
      <c r="A1132" s="24" t="s">
        <v>21</v>
      </c>
      <c r="B1132" s="59"/>
      <c r="C1132" s="26"/>
      <c r="D1132" s="50"/>
      <c r="E1132" s="50"/>
      <c r="F1132" s="50"/>
      <c r="G1132" s="50"/>
      <c r="H1132" s="27">
        <f>IFERROR(VLOOKUP(B1132,'Приложение 5 МУ1135 (город)'!B$1:C$3343,2,),)</f>
        <v>0</v>
      </c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  <c r="BL1132" s="13"/>
      <c r="BM1132" s="13"/>
      <c r="BN1132" s="13"/>
      <c r="BO1132" s="13"/>
      <c r="BP1132" s="13"/>
      <c r="BQ1132" s="13"/>
      <c r="BR1132" s="13"/>
      <c r="BS1132" s="13"/>
      <c r="BT1132" s="13"/>
      <c r="BU1132" s="13"/>
      <c r="BV1132" s="13"/>
      <c r="BW1132" s="13"/>
      <c r="BX1132" s="13"/>
      <c r="BY1132" s="13"/>
      <c r="BZ1132" s="13"/>
      <c r="CA1132" s="13"/>
      <c r="CB1132" s="13"/>
      <c r="CC1132" s="13"/>
      <c r="CD1132" s="13"/>
      <c r="CE1132" s="13"/>
      <c r="CF1132" s="13"/>
      <c r="CG1132" s="13"/>
      <c r="CH1132" s="13"/>
      <c r="CI1132" s="13"/>
      <c r="CJ1132" s="13"/>
      <c r="CK1132" s="13"/>
      <c r="CL1132" s="13"/>
      <c r="CM1132" s="13"/>
      <c r="CN1132" s="13"/>
      <c r="CO1132" s="13"/>
      <c r="CP1132" s="13"/>
      <c r="CQ1132" s="13"/>
      <c r="CR1132" s="13"/>
      <c r="CS1132" s="13"/>
      <c r="CT1132" s="13"/>
      <c r="CU1132" s="13"/>
      <c r="CV1132" s="13"/>
      <c r="CW1132" s="13"/>
      <c r="CX1132" s="13"/>
      <c r="CY1132" s="13"/>
      <c r="CZ1132" s="13"/>
      <c r="DA1132" s="13"/>
      <c r="DB1132" s="13"/>
      <c r="DC1132" s="13"/>
      <c r="DD1132" s="13"/>
      <c r="DE1132" s="13"/>
      <c r="DF1132" s="13"/>
      <c r="DG1132" s="13"/>
      <c r="DH1132" s="13"/>
      <c r="DI1132" s="13"/>
      <c r="DJ1132" s="13"/>
      <c r="DK1132" s="13"/>
      <c r="DL1132" s="13"/>
      <c r="DM1132" s="13"/>
      <c r="DN1132" s="13"/>
      <c r="DO1132" s="13"/>
      <c r="DP1132" s="13"/>
      <c r="DQ1132" s="13"/>
      <c r="DR1132" s="13"/>
      <c r="DS1132" s="13"/>
      <c r="DT1132" s="13"/>
      <c r="DU1132" s="13"/>
      <c r="DV1132" s="13"/>
      <c r="DW1132" s="13"/>
      <c r="DX1132" s="13"/>
      <c r="DY1132" s="13"/>
    </row>
    <row r="1133" spans="1:129" s="48" customFormat="1" ht="16.5" x14ac:dyDescent="0.25">
      <c r="A1133" s="51" t="s">
        <v>630</v>
      </c>
      <c r="B1133" s="59" t="s">
        <v>27</v>
      </c>
      <c r="C1133" s="53" t="s">
        <v>12</v>
      </c>
      <c r="D1133" s="60" t="s">
        <v>12</v>
      </c>
      <c r="E1133" s="54">
        <f>SUBTOTAL(9,E1134)</f>
        <v>0</v>
      </c>
      <c r="F1133" s="54">
        <f>SUBTOTAL(9,F1134)</f>
        <v>0</v>
      </c>
      <c r="G1133" s="54">
        <f>SUBTOTAL(9,G1134)</f>
        <v>0</v>
      </c>
      <c r="H1133" s="27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  <c r="BA1133" s="16"/>
      <c r="BB1133" s="16"/>
      <c r="BC1133" s="16"/>
      <c r="BD1133" s="16"/>
      <c r="BE1133" s="16"/>
      <c r="BF1133" s="16"/>
      <c r="BG1133" s="16"/>
      <c r="BH1133" s="16"/>
      <c r="BI1133" s="16"/>
      <c r="BJ1133" s="16"/>
      <c r="BK1133" s="16"/>
      <c r="BL1133" s="16"/>
      <c r="BM1133" s="16"/>
      <c r="BN1133" s="16"/>
      <c r="BO1133" s="16"/>
      <c r="BP1133" s="16"/>
      <c r="BQ1133" s="16"/>
      <c r="BR1133" s="16"/>
      <c r="BS1133" s="16"/>
      <c r="BT1133" s="16"/>
      <c r="BU1133" s="16"/>
      <c r="BV1133" s="16"/>
      <c r="BW1133" s="16"/>
      <c r="BX1133" s="16"/>
      <c r="BY1133" s="16"/>
      <c r="BZ1133" s="16"/>
      <c r="CA1133" s="16"/>
      <c r="CB1133" s="16"/>
      <c r="CC1133" s="16"/>
      <c r="CD1133" s="16"/>
      <c r="CE1133" s="16"/>
      <c r="CF1133" s="16"/>
      <c r="CG1133" s="16"/>
      <c r="CH1133" s="16"/>
      <c r="CI1133" s="16"/>
      <c r="CJ1133" s="16"/>
      <c r="CK1133" s="16"/>
      <c r="CL1133" s="16"/>
      <c r="CM1133" s="16"/>
      <c r="CN1133" s="16"/>
      <c r="CO1133" s="16"/>
      <c r="CP1133" s="16"/>
      <c r="CQ1133" s="16"/>
      <c r="CR1133" s="16"/>
      <c r="CS1133" s="16"/>
      <c r="CT1133" s="16"/>
      <c r="CU1133" s="16"/>
      <c r="CV1133" s="16"/>
      <c r="CW1133" s="16"/>
      <c r="CX1133" s="16"/>
      <c r="CY1133" s="16"/>
      <c r="CZ1133" s="16"/>
      <c r="DA1133" s="16"/>
      <c r="DB1133" s="16"/>
      <c r="DC1133" s="16"/>
      <c r="DD1133" s="16"/>
      <c r="DE1133" s="16"/>
      <c r="DF1133" s="16"/>
      <c r="DG1133" s="16"/>
      <c r="DH1133" s="16"/>
      <c r="DI1133" s="16"/>
      <c r="DJ1133" s="16"/>
      <c r="DK1133" s="16"/>
      <c r="DL1133" s="16"/>
      <c r="DM1133" s="16"/>
      <c r="DN1133" s="16"/>
      <c r="DO1133" s="16"/>
      <c r="DP1133" s="16"/>
      <c r="DQ1133" s="16"/>
      <c r="DR1133" s="16"/>
      <c r="DS1133" s="16"/>
      <c r="DT1133" s="16"/>
      <c r="DU1133" s="16"/>
      <c r="DV1133" s="16"/>
      <c r="DW1133" s="16"/>
      <c r="DX1133" s="16"/>
      <c r="DY1133" s="16"/>
    </row>
    <row r="1134" spans="1:129" ht="16.5" hidden="1" x14ac:dyDescent="0.25">
      <c r="A1134" s="24" t="s">
        <v>21</v>
      </c>
      <c r="B1134" s="59"/>
      <c r="C1134" s="26"/>
      <c r="D1134" s="50"/>
      <c r="E1134" s="50"/>
      <c r="F1134" s="50"/>
      <c r="G1134" s="50"/>
      <c r="H1134" s="27">
        <f>IFERROR(VLOOKUP(B1134,'Приложение 5 МУ1135 (город)'!B$1:C$3343,2,),)</f>
        <v>0</v>
      </c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  <c r="BL1134" s="13"/>
      <c r="BM1134" s="13"/>
      <c r="BN1134" s="13"/>
      <c r="BO1134" s="13"/>
      <c r="BP1134" s="13"/>
      <c r="BQ1134" s="13"/>
      <c r="BR1134" s="13"/>
      <c r="BS1134" s="13"/>
      <c r="BT1134" s="13"/>
      <c r="BU1134" s="13"/>
      <c r="BV1134" s="13"/>
      <c r="BW1134" s="13"/>
      <c r="BX1134" s="13"/>
      <c r="BY1134" s="13"/>
      <c r="BZ1134" s="13"/>
      <c r="CA1134" s="13"/>
      <c r="CB1134" s="13"/>
      <c r="CC1134" s="13"/>
      <c r="CD1134" s="13"/>
      <c r="CE1134" s="13"/>
      <c r="CF1134" s="13"/>
      <c r="CG1134" s="13"/>
      <c r="CH1134" s="13"/>
      <c r="CI1134" s="13"/>
      <c r="CJ1134" s="13"/>
      <c r="CK1134" s="13"/>
      <c r="CL1134" s="13"/>
      <c r="CM1134" s="13"/>
      <c r="CN1134" s="13"/>
      <c r="CO1134" s="13"/>
      <c r="CP1134" s="13"/>
      <c r="CQ1134" s="13"/>
      <c r="CR1134" s="13"/>
      <c r="CS1134" s="13"/>
      <c r="CT1134" s="13"/>
      <c r="CU1134" s="13"/>
      <c r="CV1134" s="13"/>
      <c r="CW1134" s="13"/>
      <c r="CX1134" s="13"/>
      <c r="CY1134" s="13"/>
      <c r="CZ1134" s="13"/>
      <c r="DA1134" s="13"/>
      <c r="DB1134" s="13"/>
      <c r="DC1134" s="13"/>
      <c r="DD1134" s="13"/>
      <c r="DE1134" s="13"/>
      <c r="DF1134" s="13"/>
      <c r="DG1134" s="13"/>
      <c r="DH1134" s="13"/>
      <c r="DI1134" s="13"/>
      <c r="DJ1134" s="13"/>
      <c r="DK1134" s="13"/>
      <c r="DL1134" s="13"/>
      <c r="DM1134" s="13"/>
      <c r="DN1134" s="13"/>
      <c r="DO1134" s="13"/>
      <c r="DP1134" s="13"/>
      <c r="DQ1134" s="13"/>
      <c r="DR1134" s="13"/>
      <c r="DS1134" s="13"/>
      <c r="DT1134" s="13"/>
      <c r="DU1134" s="13"/>
      <c r="DV1134" s="13"/>
      <c r="DW1134" s="13"/>
      <c r="DX1134" s="13"/>
      <c r="DY1134" s="13"/>
    </row>
    <row r="1135" spans="1:129" s="48" customFormat="1" ht="16.5" x14ac:dyDescent="0.25">
      <c r="A1135" s="51" t="s">
        <v>631</v>
      </c>
      <c r="B1135" s="59" t="s">
        <v>29</v>
      </c>
      <c r="C1135" s="53" t="s">
        <v>12</v>
      </c>
      <c r="D1135" s="60" t="s">
        <v>12</v>
      </c>
      <c r="E1135" s="54">
        <f>SUBTOTAL(9,E1136)</f>
        <v>0</v>
      </c>
      <c r="F1135" s="54">
        <f>SUBTOTAL(9,F1136)</f>
        <v>0</v>
      </c>
      <c r="G1135" s="54">
        <f>SUBTOTAL(9,G1136)</f>
        <v>0</v>
      </c>
      <c r="H1135" s="27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6"/>
      <c r="AZ1135" s="16"/>
      <c r="BA1135" s="16"/>
      <c r="BB1135" s="16"/>
      <c r="BC1135" s="16"/>
      <c r="BD1135" s="16"/>
      <c r="BE1135" s="16"/>
      <c r="BF1135" s="16"/>
      <c r="BG1135" s="16"/>
      <c r="BH1135" s="16"/>
      <c r="BI1135" s="16"/>
      <c r="BJ1135" s="16"/>
      <c r="BK1135" s="16"/>
      <c r="BL1135" s="16"/>
      <c r="BM1135" s="16"/>
      <c r="BN1135" s="16"/>
      <c r="BO1135" s="16"/>
      <c r="BP1135" s="16"/>
      <c r="BQ1135" s="16"/>
      <c r="BR1135" s="16"/>
      <c r="BS1135" s="16"/>
      <c r="BT1135" s="16"/>
      <c r="BU1135" s="16"/>
      <c r="BV1135" s="16"/>
      <c r="BW1135" s="16"/>
      <c r="BX1135" s="16"/>
      <c r="BY1135" s="16"/>
      <c r="BZ1135" s="16"/>
      <c r="CA1135" s="16"/>
      <c r="CB1135" s="16"/>
      <c r="CC1135" s="16"/>
      <c r="CD1135" s="16"/>
      <c r="CE1135" s="16"/>
      <c r="CF1135" s="16"/>
      <c r="CG1135" s="16"/>
      <c r="CH1135" s="16"/>
      <c r="CI1135" s="16"/>
      <c r="CJ1135" s="16"/>
      <c r="CK1135" s="16"/>
      <c r="CL1135" s="16"/>
      <c r="CM1135" s="16"/>
      <c r="CN1135" s="16"/>
      <c r="CO1135" s="16"/>
      <c r="CP1135" s="16"/>
      <c r="CQ1135" s="16"/>
      <c r="CR1135" s="16"/>
      <c r="CS1135" s="16"/>
      <c r="CT1135" s="16"/>
      <c r="CU1135" s="16"/>
      <c r="CV1135" s="16"/>
      <c r="CW1135" s="16"/>
      <c r="CX1135" s="16"/>
      <c r="CY1135" s="16"/>
      <c r="CZ1135" s="16"/>
      <c r="DA1135" s="16"/>
      <c r="DB1135" s="16"/>
      <c r="DC1135" s="16"/>
      <c r="DD1135" s="16"/>
      <c r="DE1135" s="16"/>
      <c r="DF1135" s="16"/>
      <c r="DG1135" s="16"/>
      <c r="DH1135" s="16"/>
      <c r="DI1135" s="16"/>
      <c r="DJ1135" s="16"/>
      <c r="DK1135" s="16"/>
      <c r="DL1135" s="16"/>
      <c r="DM1135" s="16"/>
      <c r="DN1135" s="16"/>
      <c r="DO1135" s="16"/>
      <c r="DP1135" s="16"/>
      <c r="DQ1135" s="16"/>
      <c r="DR1135" s="16"/>
      <c r="DS1135" s="16"/>
      <c r="DT1135" s="16"/>
      <c r="DU1135" s="16"/>
      <c r="DV1135" s="16"/>
      <c r="DW1135" s="16"/>
      <c r="DX1135" s="16"/>
      <c r="DY1135" s="16"/>
    </row>
    <row r="1136" spans="1:129" ht="16.5" hidden="1" x14ac:dyDescent="0.25">
      <c r="A1136" s="24" t="s">
        <v>21</v>
      </c>
      <c r="B1136" s="59"/>
      <c r="C1136" s="26"/>
      <c r="D1136" s="50"/>
      <c r="E1136" s="50"/>
      <c r="F1136" s="50"/>
      <c r="G1136" s="50"/>
      <c r="H1136" s="27">
        <f>IFERROR(VLOOKUP(B1136,'Приложение 5 МУ1135 (город)'!B$1:C$3343,2,),)</f>
        <v>0</v>
      </c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  <c r="BL1136" s="13"/>
      <c r="BM1136" s="13"/>
      <c r="BN1136" s="13"/>
      <c r="BO1136" s="13"/>
      <c r="BP1136" s="13"/>
      <c r="BQ1136" s="13"/>
      <c r="BR1136" s="13"/>
      <c r="BS1136" s="13"/>
      <c r="BT1136" s="13"/>
      <c r="BU1136" s="13"/>
      <c r="BV1136" s="13"/>
      <c r="BW1136" s="13"/>
      <c r="BX1136" s="13"/>
      <c r="BY1136" s="13"/>
      <c r="BZ1136" s="13"/>
      <c r="CA1136" s="13"/>
      <c r="CB1136" s="13"/>
      <c r="CC1136" s="13"/>
      <c r="CD1136" s="13"/>
      <c r="CE1136" s="13"/>
      <c r="CF1136" s="13"/>
      <c r="CG1136" s="13"/>
      <c r="CH1136" s="13"/>
      <c r="CI1136" s="13"/>
      <c r="CJ1136" s="13"/>
      <c r="CK1136" s="13"/>
      <c r="CL1136" s="13"/>
      <c r="CM1136" s="13"/>
      <c r="CN1136" s="13"/>
      <c r="CO1136" s="13"/>
      <c r="CP1136" s="13"/>
      <c r="CQ1136" s="13"/>
      <c r="CR1136" s="13"/>
      <c r="CS1136" s="13"/>
      <c r="CT1136" s="13"/>
      <c r="CU1136" s="13"/>
      <c r="CV1136" s="13"/>
      <c r="CW1136" s="13"/>
      <c r="CX1136" s="13"/>
      <c r="CY1136" s="13"/>
      <c r="CZ1136" s="13"/>
      <c r="DA1136" s="13"/>
      <c r="DB1136" s="13"/>
      <c r="DC1136" s="13"/>
      <c r="DD1136" s="13"/>
      <c r="DE1136" s="13"/>
      <c r="DF1136" s="13"/>
      <c r="DG1136" s="13"/>
      <c r="DH1136" s="13"/>
      <c r="DI1136" s="13"/>
      <c r="DJ1136" s="13"/>
      <c r="DK1136" s="13"/>
      <c r="DL1136" s="13"/>
      <c r="DM1136" s="13"/>
      <c r="DN1136" s="13"/>
      <c r="DO1136" s="13"/>
      <c r="DP1136" s="13"/>
      <c r="DQ1136" s="13"/>
      <c r="DR1136" s="13"/>
      <c r="DS1136" s="13"/>
      <c r="DT1136" s="13"/>
      <c r="DU1136" s="13"/>
      <c r="DV1136" s="13"/>
      <c r="DW1136" s="13"/>
      <c r="DX1136" s="13"/>
      <c r="DY1136" s="13"/>
    </row>
    <row r="1137" spans="1:129" s="48" customFormat="1" ht="16.5" x14ac:dyDescent="0.25">
      <c r="A1137" s="51" t="s">
        <v>632</v>
      </c>
      <c r="B1137" s="59" t="s">
        <v>31</v>
      </c>
      <c r="C1137" s="53" t="s">
        <v>12</v>
      </c>
      <c r="D1137" s="60" t="s">
        <v>12</v>
      </c>
      <c r="E1137" s="54">
        <f>SUBTOTAL(9,E1138)</f>
        <v>0</v>
      </c>
      <c r="F1137" s="54">
        <f>SUBTOTAL(9,F1138)</f>
        <v>0</v>
      </c>
      <c r="G1137" s="54">
        <f>SUBTOTAL(9,G1138)</f>
        <v>0</v>
      </c>
      <c r="H1137" s="27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  <c r="BA1137" s="16"/>
      <c r="BB1137" s="16"/>
      <c r="BC1137" s="16"/>
      <c r="BD1137" s="16"/>
      <c r="BE1137" s="16"/>
      <c r="BF1137" s="16"/>
      <c r="BG1137" s="16"/>
      <c r="BH1137" s="16"/>
      <c r="BI1137" s="16"/>
      <c r="BJ1137" s="16"/>
      <c r="BK1137" s="16"/>
      <c r="BL1137" s="16"/>
      <c r="BM1137" s="16"/>
      <c r="BN1137" s="16"/>
      <c r="BO1137" s="16"/>
      <c r="BP1137" s="16"/>
      <c r="BQ1137" s="16"/>
      <c r="BR1137" s="16"/>
      <c r="BS1137" s="16"/>
      <c r="BT1137" s="16"/>
      <c r="BU1137" s="16"/>
      <c r="BV1137" s="16"/>
      <c r="BW1137" s="16"/>
      <c r="BX1137" s="16"/>
      <c r="BY1137" s="16"/>
      <c r="BZ1137" s="16"/>
      <c r="CA1137" s="16"/>
      <c r="CB1137" s="16"/>
      <c r="CC1137" s="16"/>
      <c r="CD1137" s="16"/>
      <c r="CE1137" s="16"/>
      <c r="CF1137" s="16"/>
      <c r="CG1137" s="16"/>
      <c r="CH1137" s="16"/>
      <c r="CI1137" s="16"/>
      <c r="CJ1137" s="16"/>
      <c r="CK1137" s="16"/>
      <c r="CL1137" s="16"/>
      <c r="CM1137" s="16"/>
      <c r="CN1137" s="16"/>
      <c r="CO1137" s="16"/>
      <c r="CP1137" s="16"/>
      <c r="CQ1137" s="16"/>
      <c r="CR1137" s="16"/>
      <c r="CS1137" s="16"/>
      <c r="CT1137" s="16"/>
      <c r="CU1137" s="16"/>
      <c r="CV1137" s="16"/>
      <c r="CW1137" s="16"/>
      <c r="CX1137" s="16"/>
      <c r="CY1137" s="16"/>
      <c r="CZ1137" s="16"/>
      <c r="DA1137" s="16"/>
      <c r="DB1137" s="16"/>
      <c r="DC1137" s="16"/>
      <c r="DD1137" s="16"/>
      <c r="DE1137" s="16"/>
      <c r="DF1137" s="16"/>
      <c r="DG1137" s="16"/>
      <c r="DH1137" s="16"/>
      <c r="DI1137" s="16"/>
      <c r="DJ1137" s="16"/>
      <c r="DK1137" s="16"/>
      <c r="DL1137" s="16"/>
      <c r="DM1137" s="16"/>
      <c r="DN1137" s="16"/>
      <c r="DO1137" s="16"/>
      <c r="DP1137" s="16"/>
      <c r="DQ1137" s="16"/>
      <c r="DR1137" s="16"/>
      <c r="DS1137" s="16"/>
      <c r="DT1137" s="16"/>
      <c r="DU1137" s="16"/>
      <c r="DV1137" s="16"/>
      <c r="DW1137" s="16"/>
      <c r="DX1137" s="16"/>
      <c r="DY1137" s="16"/>
    </row>
    <row r="1138" spans="1:129" ht="16.5" hidden="1" x14ac:dyDescent="0.25">
      <c r="A1138" s="24" t="s">
        <v>21</v>
      </c>
      <c r="B1138" s="59"/>
      <c r="C1138" s="26"/>
      <c r="D1138" s="50"/>
      <c r="E1138" s="50"/>
      <c r="F1138" s="50"/>
      <c r="G1138" s="50"/>
      <c r="H1138" s="27">
        <f>IFERROR(VLOOKUP(B1138,'Приложение 5 МУ1135 (город)'!B$1:C$3343,2,),)</f>
        <v>0</v>
      </c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  <c r="BL1138" s="13"/>
      <c r="BM1138" s="13"/>
      <c r="BN1138" s="13"/>
      <c r="BO1138" s="13"/>
      <c r="BP1138" s="13"/>
      <c r="BQ1138" s="13"/>
      <c r="BR1138" s="13"/>
      <c r="BS1138" s="13"/>
      <c r="BT1138" s="13"/>
      <c r="BU1138" s="13"/>
      <c r="BV1138" s="13"/>
      <c r="BW1138" s="13"/>
      <c r="BX1138" s="13"/>
      <c r="BY1138" s="13"/>
      <c r="BZ1138" s="13"/>
      <c r="CA1138" s="13"/>
      <c r="CB1138" s="13"/>
      <c r="CC1138" s="13"/>
      <c r="CD1138" s="13"/>
      <c r="CE1138" s="13"/>
      <c r="CF1138" s="13"/>
      <c r="CG1138" s="13"/>
      <c r="CH1138" s="13"/>
      <c r="CI1138" s="13"/>
      <c r="CJ1138" s="13"/>
      <c r="CK1138" s="13"/>
      <c r="CL1138" s="13"/>
      <c r="CM1138" s="13"/>
      <c r="CN1138" s="13"/>
      <c r="CO1138" s="13"/>
      <c r="CP1138" s="13"/>
      <c r="CQ1138" s="13"/>
      <c r="CR1138" s="13"/>
      <c r="CS1138" s="13"/>
      <c r="CT1138" s="13"/>
      <c r="CU1138" s="13"/>
      <c r="CV1138" s="13"/>
      <c r="CW1138" s="13"/>
      <c r="CX1138" s="13"/>
      <c r="CY1138" s="13"/>
      <c r="CZ1138" s="13"/>
      <c r="DA1138" s="13"/>
      <c r="DB1138" s="13"/>
      <c r="DC1138" s="13"/>
      <c r="DD1138" s="13"/>
      <c r="DE1138" s="13"/>
      <c r="DF1138" s="13"/>
      <c r="DG1138" s="13"/>
      <c r="DH1138" s="13"/>
      <c r="DI1138" s="13"/>
      <c r="DJ1138" s="13"/>
      <c r="DK1138" s="13"/>
      <c r="DL1138" s="13"/>
      <c r="DM1138" s="13"/>
      <c r="DN1138" s="13"/>
      <c r="DO1138" s="13"/>
      <c r="DP1138" s="13"/>
      <c r="DQ1138" s="13"/>
      <c r="DR1138" s="13"/>
      <c r="DS1138" s="13"/>
      <c r="DT1138" s="13"/>
      <c r="DU1138" s="13"/>
      <c r="DV1138" s="13"/>
      <c r="DW1138" s="13"/>
      <c r="DX1138" s="13"/>
      <c r="DY1138" s="13"/>
    </row>
    <row r="1139" spans="1:129" s="43" customFormat="1" ht="16.5" x14ac:dyDescent="0.25">
      <c r="A1139" s="51" t="s">
        <v>633</v>
      </c>
      <c r="B1139" s="59" t="s">
        <v>33</v>
      </c>
      <c r="C1139" s="53" t="s">
        <v>12</v>
      </c>
      <c r="D1139" s="60" t="s">
        <v>12</v>
      </c>
      <c r="E1139" s="54">
        <f>E1140+E1142+E1144+E1146+E1148+E1150</f>
        <v>0</v>
      </c>
      <c r="F1139" s="54">
        <f>F1140+F1142+F1144+F1146+F1148+F1150</f>
        <v>0</v>
      </c>
      <c r="G1139" s="54">
        <f>G1140+G1142+G1144+G1146+G1148+G1150</f>
        <v>0</v>
      </c>
      <c r="H1139" s="27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  <c r="BA1139" s="16"/>
      <c r="BB1139" s="16"/>
      <c r="BC1139" s="16"/>
      <c r="BD1139" s="16"/>
      <c r="BE1139" s="16"/>
      <c r="BF1139" s="16"/>
      <c r="BG1139" s="16"/>
      <c r="BH1139" s="16"/>
      <c r="BI1139" s="16"/>
      <c r="BJ1139" s="16"/>
      <c r="BK1139" s="16"/>
      <c r="BL1139" s="16"/>
      <c r="BM1139" s="16"/>
      <c r="BN1139" s="16"/>
      <c r="BO1139" s="16"/>
      <c r="BP1139" s="16"/>
      <c r="BQ1139" s="16"/>
      <c r="BR1139" s="16"/>
      <c r="BS1139" s="16"/>
      <c r="BT1139" s="16"/>
      <c r="BU1139" s="16"/>
      <c r="BV1139" s="16"/>
      <c r="BW1139" s="16"/>
      <c r="BX1139" s="16"/>
      <c r="BY1139" s="16"/>
      <c r="BZ1139" s="16"/>
      <c r="CA1139" s="16"/>
      <c r="CB1139" s="16"/>
      <c r="CC1139" s="16"/>
      <c r="CD1139" s="16"/>
      <c r="CE1139" s="16"/>
      <c r="CF1139" s="16"/>
      <c r="CG1139" s="16"/>
      <c r="CH1139" s="16"/>
      <c r="CI1139" s="16"/>
      <c r="CJ1139" s="16"/>
      <c r="CK1139" s="16"/>
      <c r="CL1139" s="16"/>
      <c r="CM1139" s="16"/>
      <c r="CN1139" s="16"/>
      <c r="CO1139" s="16"/>
      <c r="CP1139" s="16"/>
      <c r="CQ1139" s="16"/>
      <c r="CR1139" s="16"/>
      <c r="CS1139" s="16"/>
      <c r="CT1139" s="16"/>
      <c r="CU1139" s="16"/>
      <c r="CV1139" s="16"/>
      <c r="CW1139" s="16"/>
      <c r="CX1139" s="16"/>
      <c r="CY1139" s="16"/>
      <c r="CZ1139" s="16"/>
      <c r="DA1139" s="16"/>
      <c r="DB1139" s="16"/>
      <c r="DC1139" s="16"/>
      <c r="DD1139" s="16"/>
      <c r="DE1139" s="16"/>
      <c r="DF1139" s="16"/>
      <c r="DG1139" s="16"/>
      <c r="DH1139" s="16"/>
      <c r="DI1139" s="16"/>
      <c r="DJ1139" s="16"/>
      <c r="DK1139" s="16"/>
      <c r="DL1139" s="16"/>
      <c r="DM1139" s="16"/>
      <c r="DN1139" s="16"/>
      <c r="DO1139" s="16"/>
      <c r="DP1139" s="16"/>
      <c r="DQ1139" s="16"/>
      <c r="DR1139" s="16"/>
      <c r="DS1139" s="16"/>
      <c r="DT1139" s="16"/>
      <c r="DU1139" s="16"/>
      <c r="DV1139" s="16"/>
      <c r="DW1139" s="16"/>
      <c r="DX1139" s="16"/>
      <c r="DY1139" s="16"/>
    </row>
    <row r="1140" spans="1:129" s="48" customFormat="1" ht="16.5" x14ac:dyDescent="0.25">
      <c r="A1140" s="51" t="s">
        <v>634</v>
      </c>
      <c r="B1140" s="59" t="s">
        <v>20</v>
      </c>
      <c r="C1140" s="53" t="s">
        <v>12</v>
      </c>
      <c r="D1140" s="60" t="s">
        <v>12</v>
      </c>
      <c r="E1140" s="54">
        <f>SUBTOTAL(9,E1141)</f>
        <v>0</v>
      </c>
      <c r="F1140" s="54">
        <f>SUBTOTAL(9,F1141)</f>
        <v>0</v>
      </c>
      <c r="G1140" s="54">
        <f>SUBTOTAL(9,G1141)</f>
        <v>0</v>
      </c>
      <c r="H1140" s="27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  <c r="BA1140" s="16"/>
      <c r="BB1140" s="16"/>
      <c r="BC1140" s="16"/>
      <c r="BD1140" s="16"/>
      <c r="BE1140" s="16"/>
      <c r="BF1140" s="16"/>
      <c r="BG1140" s="16"/>
      <c r="BH1140" s="16"/>
      <c r="BI1140" s="16"/>
      <c r="BJ1140" s="16"/>
      <c r="BK1140" s="16"/>
      <c r="BL1140" s="16"/>
      <c r="BM1140" s="16"/>
      <c r="BN1140" s="16"/>
      <c r="BO1140" s="16"/>
      <c r="BP1140" s="16"/>
      <c r="BQ1140" s="16"/>
      <c r="BR1140" s="16"/>
      <c r="BS1140" s="16"/>
      <c r="BT1140" s="16"/>
      <c r="BU1140" s="16"/>
      <c r="BV1140" s="16"/>
      <c r="BW1140" s="16"/>
      <c r="BX1140" s="16"/>
      <c r="BY1140" s="16"/>
      <c r="BZ1140" s="16"/>
      <c r="CA1140" s="16"/>
      <c r="CB1140" s="16"/>
      <c r="CC1140" s="16"/>
      <c r="CD1140" s="16"/>
      <c r="CE1140" s="16"/>
      <c r="CF1140" s="16"/>
      <c r="CG1140" s="16"/>
      <c r="CH1140" s="16"/>
      <c r="CI1140" s="16"/>
      <c r="CJ1140" s="16"/>
      <c r="CK1140" s="16"/>
      <c r="CL1140" s="16"/>
      <c r="CM1140" s="16"/>
      <c r="CN1140" s="16"/>
      <c r="CO1140" s="16"/>
      <c r="CP1140" s="16"/>
      <c r="CQ1140" s="16"/>
      <c r="CR1140" s="16"/>
      <c r="CS1140" s="16"/>
      <c r="CT1140" s="16"/>
      <c r="CU1140" s="16"/>
      <c r="CV1140" s="16"/>
      <c r="CW1140" s="16"/>
      <c r="CX1140" s="16"/>
      <c r="CY1140" s="16"/>
      <c r="CZ1140" s="16"/>
      <c r="DA1140" s="16"/>
      <c r="DB1140" s="16"/>
      <c r="DC1140" s="16"/>
      <c r="DD1140" s="16"/>
      <c r="DE1140" s="16"/>
      <c r="DF1140" s="16"/>
      <c r="DG1140" s="16"/>
      <c r="DH1140" s="16"/>
      <c r="DI1140" s="16"/>
      <c r="DJ1140" s="16"/>
      <c r="DK1140" s="16"/>
      <c r="DL1140" s="16"/>
      <c r="DM1140" s="16"/>
      <c r="DN1140" s="16"/>
      <c r="DO1140" s="16"/>
      <c r="DP1140" s="16"/>
      <c r="DQ1140" s="16"/>
      <c r="DR1140" s="16"/>
      <c r="DS1140" s="16"/>
      <c r="DT1140" s="16"/>
      <c r="DU1140" s="16"/>
      <c r="DV1140" s="16"/>
      <c r="DW1140" s="16"/>
      <c r="DX1140" s="16"/>
      <c r="DY1140" s="16"/>
    </row>
    <row r="1141" spans="1:129" ht="16.5" hidden="1" x14ac:dyDescent="0.25">
      <c r="A1141" s="24" t="s">
        <v>21</v>
      </c>
      <c r="B1141" s="59"/>
      <c r="C1141" s="26"/>
      <c r="D1141" s="50"/>
      <c r="E1141" s="50"/>
      <c r="F1141" s="50"/>
      <c r="G1141" s="50"/>
      <c r="H1141" s="27">
        <f>IFERROR(VLOOKUP(B1141,'Приложение 5 МУ1135 (город)'!B$1:C$3343,2,),)</f>
        <v>0</v>
      </c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  <c r="BL1141" s="13"/>
      <c r="BM1141" s="13"/>
      <c r="BN1141" s="13"/>
      <c r="BO1141" s="13"/>
      <c r="BP1141" s="13"/>
      <c r="BQ1141" s="13"/>
      <c r="BR1141" s="13"/>
      <c r="BS1141" s="13"/>
      <c r="BT1141" s="13"/>
      <c r="BU1141" s="13"/>
      <c r="BV1141" s="13"/>
      <c r="BW1141" s="13"/>
      <c r="BX1141" s="13"/>
      <c r="BY1141" s="13"/>
      <c r="BZ1141" s="13"/>
      <c r="CA1141" s="13"/>
      <c r="CB1141" s="13"/>
      <c r="CC1141" s="13"/>
      <c r="CD1141" s="13"/>
      <c r="CE1141" s="13"/>
      <c r="CF1141" s="13"/>
      <c r="CG1141" s="13"/>
      <c r="CH1141" s="13"/>
      <c r="CI1141" s="13"/>
      <c r="CJ1141" s="13"/>
      <c r="CK1141" s="13"/>
      <c r="CL1141" s="13"/>
      <c r="CM1141" s="13"/>
      <c r="CN1141" s="13"/>
      <c r="CO1141" s="13"/>
      <c r="CP1141" s="13"/>
      <c r="CQ1141" s="13"/>
      <c r="CR1141" s="13"/>
      <c r="CS1141" s="13"/>
      <c r="CT1141" s="13"/>
      <c r="CU1141" s="13"/>
      <c r="CV1141" s="13"/>
      <c r="CW1141" s="13"/>
      <c r="CX1141" s="13"/>
      <c r="CY1141" s="13"/>
      <c r="CZ1141" s="13"/>
      <c r="DA1141" s="13"/>
      <c r="DB1141" s="13"/>
      <c r="DC1141" s="13"/>
      <c r="DD1141" s="13"/>
      <c r="DE1141" s="13"/>
      <c r="DF1141" s="13"/>
      <c r="DG1141" s="13"/>
      <c r="DH1141" s="13"/>
      <c r="DI1141" s="13"/>
      <c r="DJ1141" s="13"/>
      <c r="DK1141" s="13"/>
      <c r="DL1141" s="13"/>
      <c r="DM1141" s="13"/>
      <c r="DN1141" s="13"/>
      <c r="DO1141" s="13"/>
      <c r="DP1141" s="13"/>
      <c r="DQ1141" s="13"/>
      <c r="DR1141" s="13"/>
      <c r="DS1141" s="13"/>
      <c r="DT1141" s="13"/>
      <c r="DU1141" s="13"/>
      <c r="DV1141" s="13"/>
      <c r="DW1141" s="13"/>
      <c r="DX1141" s="13"/>
      <c r="DY1141" s="13"/>
    </row>
    <row r="1142" spans="1:129" s="48" customFormat="1" ht="16.5" x14ac:dyDescent="0.25">
      <c r="A1142" s="51" t="s">
        <v>635</v>
      </c>
      <c r="B1142" s="59" t="s">
        <v>23</v>
      </c>
      <c r="C1142" s="53" t="s">
        <v>12</v>
      </c>
      <c r="D1142" s="60" t="s">
        <v>12</v>
      </c>
      <c r="E1142" s="54">
        <f>SUBTOTAL(9,E1143)</f>
        <v>0</v>
      </c>
      <c r="F1142" s="54">
        <f>SUBTOTAL(9,F1143)</f>
        <v>0</v>
      </c>
      <c r="G1142" s="54">
        <f>SUBTOTAL(9,G1143)</f>
        <v>0</v>
      </c>
      <c r="H1142" s="27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  <c r="BA1142" s="16"/>
      <c r="BB1142" s="16"/>
      <c r="BC1142" s="16"/>
      <c r="BD1142" s="16"/>
      <c r="BE1142" s="16"/>
      <c r="BF1142" s="16"/>
      <c r="BG1142" s="16"/>
      <c r="BH1142" s="16"/>
      <c r="BI1142" s="16"/>
      <c r="BJ1142" s="16"/>
      <c r="BK1142" s="16"/>
      <c r="BL1142" s="16"/>
      <c r="BM1142" s="16"/>
      <c r="BN1142" s="16"/>
      <c r="BO1142" s="16"/>
      <c r="BP1142" s="16"/>
      <c r="BQ1142" s="16"/>
      <c r="BR1142" s="16"/>
      <c r="BS1142" s="16"/>
      <c r="BT1142" s="16"/>
      <c r="BU1142" s="16"/>
      <c r="BV1142" s="16"/>
      <c r="BW1142" s="16"/>
      <c r="BX1142" s="16"/>
      <c r="BY1142" s="16"/>
      <c r="BZ1142" s="16"/>
      <c r="CA1142" s="16"/>
      <c r="CB1142" s="16"/>
      <c r="CC1142" s="16"/>
      <c r="CD1142" s="16"/>
      <c r="CE1142" s="16"/>
      <c r="CF1142" s="16"/>
      <c r="CG1142" s="16"/>
      <c r="CH1142" s="16"/>
      <c r="CI1142" s="16"/>
      <c r="CJ1142" s="16"/>
      <c r="CK1142" s="16"/>
      <c r="CL1142" s="16"/>
      <c r="CM1142" s="16"/>
      <c r="CN1142" s="16"/>
      <c r="CO1142" s="16"/>
      <c r="CP1142" s="16"/>
      <c r="CQ1142" s="16"/>
      <c r="CR1142" s="16"/>
      <c r="CS1142" s="16"/>
      <c r="CT1142" s="16"/>
      <c r="CU1142" s="16"/>
      <c r="CV1142" s="16"/>
      <c r="CW1142" s="16"/>
      <c r="CX1142" s="16"/>
      <c r="CY1142" s="16"/>
      <c r="CZ1142" s="16"/>
      <c r="DA1142" s="16"/>
      <c r="DB1142" s="16"/>
      <c r="DC1142" s="16"/>
      <c r="DD1142" s="16"/>
      <c r="DE1142" s="16"/>
      <c r="DF1142" s="16"/>
      <c r="DG1142" s="16"/>
      <c r="DH1142" s="16"/>
      <c r="DI1142" s="16"/>
      <c r="DJ1142" s="16"/>
      <c r="DK1142" s="16"/>
      <c r="DL1142" s="16"/>
      <c r="DM1142" s="16"/>
      <c r="DN1142" s="16"/>
      <c r="DO1142" s="16"/>
      <c r="DP1142" s="16"/>
      <c r="DQ1142" s="16"/>
      <c r="DR1142" s="16"/>
      <c r="DS1142" s="16"/>
      <c r="DT1142" s="16"/>
      <c r="DU1142" s="16"/>
      <c r="DV1142" s="16"/>
      <c r="DW1142" s="16"/>
      <c r="DX1142" s="16"/>
      <c r="DY1142" s="16"/>
    </row>
    <row r="1143" spans="1:129" ht="16.5" hidden="1" x14ac:dyDescent="0.25">
      <c r="A1143" s="24" t="s">
        <v>21</v>
      </c>
      <c r="B1143" s="59"/>
      <c r="C1143" s="26"/>
      <c r="D1143" s="50"/>
      <c r="E1143" s="50"/>
      <c r="F1143" s="50"/>
      <c r="G1143" s="50"/>
      <c r="H1143" s="27">
        <f>IFERROR(VLOOKUP(B1143,'Приложение 5 МУ1135 (город)'!B$1:C$3343,2,),)</f>
        <v>0</v>
      </c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  <c r="BL1143" s="13"/>
      <c r="BM1143" s="13"/>
      <c r="BN1143" s="13"/>
      <c r="BO1143" s="13"/>
      <c r="BP1143" s="13"/>
      <c r="BQ1143" s="13"/>
      <c r="BR1143" s="13"/>
      <c r="BS1143" s="13"/>
      <c r="BT1143" s="13"/>
      <c r="BU1143" s="13"/>
      <c r="BV1143" s="13"/>
      <c r="BW1143" s="13"/>
      <c r="BX1143" s="13"/>
      <c r="BY1143" s="13"/>
      <c r="BZ1143" s="13"/>
      <c r="CA1143" s="13"/>
      <c r="CB1143" s="13"/>
      <c r="CC1143" s="13"/>
      <c r="CD1143" s="13"/>
      <c r="CE1143" s="13"/>
      <c r="CF1143" s="13"/>
      <c r="CG1143" s="13"/>
      <c r="CH1143" s="13"/>
      <c r="CI1143" s="13"/>
      <c r="CJ1143" s="13"/>
      <c r="CK1143" s="13"/>
      <c r="CL1143" s="13"/>
      <c r="CM1143" s="13"/>
      <c r="CN1143" s="13"/>
      <c r="CO1143" s="13"/>
      <c r="CP1143" s="13"/>
      <c r="CQ1143" s="13"/>
      <c r="CR1143" s="13"/>
      <c r="CS1143" s="13"/>
      <c r="CT1143" s="13"/>
      <c r="CU1143" s="13"/>
      <c r="CV1143" s="13"/>
      <c r="CW1143" s="13"/>
      <c r="CX1143" s="13"/>
      <c r="CY1143" s="13"/>
      <c r="CZ1143" s="13"/>
      <c r="DA1143" s="13"/>
      <c r="DB1143" s="13"/>
      <c r="DC1143" s="13"/>
      <c r="DD1143" s="13"/>
      <c r="DE1143" s="13"/>
      <c r="DF1143" s="13"/>
      <c r="DG1143" s="13"/>
      <c r="DH1143" s="13"/>
      <c r="DI1143" s="13"/>
      <c r="DJ1143" s="13"/>
      <c r="DK1143" s="13"/>
      <c r="DL1143" s="13"/>
      <c r="DM1143" s="13"/>
      <c r="DN1143" s="13"/>
      <c r="DO1143" s="13"/>
      <c r="DP1143" s="13"/>
      <c r="DQ1143" s="13"/>
      <c r="DR1143" s="13"/>
      <c r="DS1143" s="13"/>
      <c r="DT1143" s="13"/>
      <c r="DU1143" s="13"/>
      <c r="DV1143" s="13"/>
      <c r="DW1143" s="13"/>
      <c r="DX1143" s="13"/>
      <c r="DY1143" s="13"/>
    </row>
    <row r="1144" spans="1:129" s="48" customFormat="1" ht="16.5" x14ac:dyDescent="0.25">
      <c r="A1144" s="51" t="s">
        <v>636</v>
      </c>
      <c r="B1144" s="59" t="s">
        <v>25</v>
      </c>
      <c r="C1144" s="53" t="s">
        <v>12</v>
      </c>
      <c r="D1144" s="60" t="s">
        <v>12</v>
      </c>
      <c r="E1144" s="54">
        <f>SUBTOTAL(9,E1145)</f>
        <v>0</v>
      </c>
      <c r="F1144" s="54">
        <f>SUBTOTAL(9,F1145)</f>
        <v>0</v>
      </c>
      <c r="G1144" s="54">
        <f>SUBTOTAL(9,G1145)</f>
        <v>0</v>
      </c>
      <c r="H1144" s="27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6"/>
      <c r="AZ1144" s="16"/>
      <c r="BA1144" s="16"/>
      <c r="BB1144" s="16"/>
      <c r="BC1144" s="16"/>
      <c r="BD1144" s="16"/>
      <c r="BE1144" s="16"/>
      <c r="BF1144" s="16"/>
      <c r="BG1144" s="16"/>
      <c r="BH1144" s="16"/>
      <c r="BI1144" s="16"/>
      <c r="BJ1144" s="16"/>
      <c r="BK1144" s="16"/>
      <c r="BL1144" s="16"/>
      <c r="BM1144" s="16"/>
      <c r="BN1144" s="16"/>
      <c r="BO1144" s="16"/>
      <c r="BP1144" s="16"/>
      <c r="BQ1144" s="16"/>
      <c r="BR1144" s="16"/>
      <c r="BS1144" s="16"/>
      <c r="BT1144" s="16"/>
      <c r="BU1144" s="16"/>
      <c r="BV1144" s="16"/>
      <c r="BW1144" s="16"/>
      <c r="BX1144" s="16"/>
      <c r="BY1144" s="16"/>
      <c r="BZ1144" s="16"/>
      <c r="CA1144" s="16"/>
      <c r="CB1144" s="16"/>
      <c r="CC1144" s="16"/>
      <c r="CD1144" s="16"/>
      <c r="CE1144" s="16"/>
      <c r="CF1144" s="16"/>
      <c r="CG1144" s="16"/>
      <c r="CH1144" s="16"/>
      <c r="CI1144" s="16"/>
      <c r="CJ1144" s="16"/>
      <c r="CK1144" s="16"/>
      <c r="CL1144" s="16"/>
      <c r="CM1144" s="16"/>
      <c r="CN1144" s="16"/>
      <c r="CO1144" s="16"/>
      <c r="CP1144" s="16"/>
      <c r="CQ1144" s="16"/>
      <c r="CR1144" s="16"/>
      <c r="CS1144" s="16"/>
      <c r="CT1144" s="16"/>
      <c r="CU1144" s="16"/>
      <c r="CV1144" s="16"/>
      <c r="CW1144" s="16"/>
      <c r="CX1144" s="16"/>
      <c r="CY1144" s="16"/>
      <c r="CZ1144" s="16"/>
      <c r="DA1144" s="16"/>
      <c r="DB1144" s="16"/>
      <c r="DC1144" s="16"/>
      <c r="DD1144" s="16"/>
      <c r="DE1144" s="16"/>
      <c r="DF1144" s="16"/>
      <c r="DG1144" s="16"/>
      <c r="DH1144" s="16"/>
      <c r="DI1144" s="16"/>
      <c r="DJ1144" s="16"/>
      <c r="DK1144" s="16"/>
      <c r="DL1144" s="16"/>
      <c r="DM1144" s="16"/>
      <c r="DN1144" s="16"/>
      <c r="DO1144" s="16"/>
      <c r="DP1144" s="16"/>
      <c r="DQ1144" s="16"/>
      <c r="DR1144" s="16"/>
      <c r="DS1144" s="16"/>
      <c r="DT1144" s="16"/>
      <c r="DU1144" s="16"/>
      <c r="DV1144" s="16"/>
      <c r="DW1144" s="16"/>
      <c r="DX1144" s="16"/>
      <c r="DY1144" s="16"/>
    </row>
    <row r="1145" spans="1:129" ht="16.5" hidden="1" x14ac:dyDescent="0.25">
      <c r="A1145" s="24" t="s">
        <v>21</v>
      </c>
      <c r="B1145" s="59"/>
      <c r="C1145" s="26"/>
      <c r="D1145" s="50"/>
      <c r="E1145" s="50"/>
      <c r="F1145" s="50"/>
      <c r="G1145" s="50"/>
      <c r="H1145" s="27">
        <f>IFERROR(VLOOKUP(B1145,'Приложение 5 МУ1135 (город)'!B$1:C$3343,2,),)</f>
        <v>0</v>
      </c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  <c r="BL1145" s="13"/>
      <c r="BM1145" s="13"/>
      <c r="BN1145" s="13"/>
      <c r="BO1145" s="13"/>
      <c r="BP1145" s="13"/>
      <c r="BQ1145" s="13"/>
      <c r="BR1145" s="13"/>
      <c r="BS1145" s="13"/>
      <c r="BT1145" s="13"/>
      <c r="BU1145" s="13"/>
      <c r="BV1145" s="13"/>
      <c r="BW1145" s="13"/>
      <c r="BX1145" s="13"/>
      <c r="BY1145" s="13"/>
      <c r="BZ1145" s="13"/>
      <c r="CA1145" s="13"/>
      <c r="CB1145" s="13"/>
      <c r="CC1145" s="13"/>
      <c r="CD1145" s="13"/>
      <c r="CE1145" s="13"/>
      <c r="CF1145" s="13"/>
      <c r="CG1145" s="13"/>
      <c r="CH1145" s="13"/>
      <c r="CI1145" s="13"/>
      <c r="CJ1145" s="13"/>
      <c r="CK1145" s="13"/>
      <c r="CL1145" s="13"/>
      <c r="CM1145" s="13"/>
      <c r="CN1145" s="13"/>
      <c r="CO1145" s="13"/>
      <c r="CP1145" s="13"/>
      <c r="CQ1145" s="13"/>
      <c r="CR1145" s="13"/>
      <c r="CS1145" s="13"/>
      <c r="CT1145" s="13"/>
      <c r="CU1145" s="13"/>
      <c r="CV1145" s="13"/>
      <c r="CW1145" s="13"/>
      <c r="CX1145" s="13"/>
      <c r="CY1145" s="13"/>
      <c r="CZ1145" s="13"/>
      <c r="DA1145" s="13"/>
      <c r="DB1145" s="13"/>
      <c r="DC1145" s="13"/>
      <c r="DD1145" s="13"/>
      <c r="DE1145" s="13"/>
      <c r="DF1145" s="13"/>
      <c r="DG1145" s="13"/>
      <c r="DH1145" s="13"/>
      <c r="DI1145" s="13"/>
      <c r="DJ1145" s="13"/>
      <c r="DK1145" s="13"/>
      <c r="DL1145" s="13"/>
      <c r="DM1145" s="13"/>
      <c r="DN1145" s="13"/>
      <c r="DO1145" s="13"/>
      <c r="DP1145" s="13"/>
      <c r="DQ1145" s="13"/>
      <c r="DR1145" s="13"/>
      <c r="DS1145" s="13"/>
      <c r="DT1145" s="13"/>
      <c r="DU1145" s="13"/>
      <c r="DV1145" s="13"/>
      <c r="DW1145" s="13"/>
      <c r="DX1145" s="13"/>
      <c r="DY1145" s="13"/>
    </row>
    <row r="1146" spans="1:129" s="48" customFormat="1" ht="16.5" x14ac:dyDescent="0.25">
      <c r="A1146" s="51" t="s">
        <v>637</v>
      </c>
      <c r="B1146" s="59" t="s">
        <v>27</v>
      </c>
      <c r="C1146" s="53" t="s">
        <v>12</v>
      </c>
      <c r="D1146" s="60" t="s">
        <v>12</v>
      </c>
      <c r="E1146" s="54">
        <f>SUBTOTAL(9,E1147)</f>
        <v>0</v>
      </c>
      <c r="F1146" s="54">
        <f>SUBTOTAL(9,F1147)</f>
        <v>0</v>
      </c>
      <c r="G1146" s="54">
        <f>SUBTOTAL(9,G1147)</f>
        <v>0</v>
      </c>
      <c r="H1146" s="27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6"/>
      <c r="AZ1146" s="16"/>
      <c r="BA1146" s="16"/>
      <c r="BB1146" s="16"/>
      <c r="BC1146" s="16"/>
      <c r="BD1146" s="16"/>
      <c r="BE1146" s="16"/>
      <c r="BF1146" s="16"/>
      <c r="BG1146" s="16"/>
      <c r="BH1146" s="16"/>
      <c r="BI1146" s="16"/>
      <c r="BJ1146" s="16"/>
      <c r="BK1146" s="16"/>
      <c r="BL1146" s="16"/>
      <c r="BM1146" s="16"/>
      <c r="BN1146" s="16"/>
      <c r="BO1146" s="16"/>
      <c r="BP1146" s="16"/>
      <c r="BQ1146" s="16"/>
      <c r="BR1146" s="16"/>
      <c r="BS1146" s="16"/>
      <c r="BT1146" s="16"/>
      <c r="BU1146" s="16"/>
      <c r="BV1146" s="16"/>
      <c r="BW1146" s="16"/>
      <c r="BX1146" s="16"/>
      <c r="BY1146" s="16"/>
      <c r="BZ1146" s="16"/>
      <c r="CA1146" s="16"/>
      <c r="CB1146" s="16"/>
      <c r="CC1146" s="16"/>
      <c r="CD1146" s="16"/>
      <c r="CE1146" s="16"/>
      <c r="CF1146" s="16"/>
      <c r="CG1146" s="16"/>
      <c r="CH1146" s="16"/>
      <c r="CI1146" s="16"/>
      <c r="CJ1146" s="16"/>
      <c r="CK1146" s="16"/>
      <c r="CL1146" s="16"/>
      <c r="CM1146" s="16"/>
      <c r="CN1146" s="16"/>
      <c r="CO1146" s="16"/>
      <c r="CP1146" s="16"/>
      <c r="CQ1146" s="16"/>
      <c r="CR1146" s="16"/>
      <c r="CS1146" s="16"/>
      <c r="CT1146" s="16"/>
      <c r="CU1146" s="16"/>
      <c r="CV1146" s="16"/>
      <c r="CW1146" s="16"/>
      <c r="CX1146" s="16"/>
      <c r="CY1146" s="16"/>
      <c r="CZ1146" s="16"/>
      <c r="DA1146" s="16"/>
      <c r="DB1146" s="16"/>
      <c r="DC1146" s="16"/>
      <c r="DD1146" s="16"/>
      <c r="DE1146" s="16"/>
      <c r="DF1146" s="16"/>
      <c r="DG1146" s="16"/>
      <c r="DH1146" s="16"/>
      <c r="DI1146" s="16"/>
      <c r="DJ1146" s="16"/>
      <c r="DK1146" s="16"/>
      <c r="DL1146" s="16"/>
      <c r="DM1146" s="16"/>
      <c r="DN1146" s="16"/>
      <c r="DO1146" s="16"/>
      <c r="DP1146" s="16"/>
      <c r="DQ1146" s="16"/>
      <c r="DR1146" s="16"/>
      <c r="DS1146" s="16"/>
      <c r="DT1146" s="16"/>
      <c r="DU1146" s="16"/>
      <c r="DV1146" s="16"/>
      <c r="DW1146" s="16"/>
      <c r="DX1146" s="16"/>
      <c r="DY1146" s="16"/>
    </row>
    <row r="1147" spans="1:129" ht="16.5" hidden="1" x14ac:dyDescent="0.25">
      <c r="A1147" s="24" t="s">
        <v>21</v>
      </c>
      <c r="B1147" s="59"/>
      <c r="C1147" s="26"/>
      <c r="D1147" s="50"/>
      <c r="E1147" s="50"/>
      <c r="F1147" s="50"/>
      <c r="G1147" s="50"/>
      <c r="H1147" s="27">
        <f>IFERROR(VLOOKUP(B1147,'Приложение 5 МУ1135 (город)'!B$1:C$3343,2,),)</f>
        <v>0</v>
      </c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  <c r="BL1147" s="13"/>
      <c r="BM1147" s="13"/>
      <c r="BN1147" s="13"/>
      <c r="BO1147" s="13"/>
      <c r="BP1147" s="13"/>
      <c r="BQ1147" s="13"/>
      <c r="BR1147" s="13"/>
      <c r="BS1147" s="13"/>
      <c r="BT1147" s="13"/>
      <c r="BU1147" s="13"/>
      <c r="BV1147" s="13"/>
      <c r="BW1147" s="13"/>
      <c r="BX1147" s="13"/>
      <c r="BY1147" s="13"/>
      <c r="BZ1147" s="13"/>
      <c r="CA1147" s="13"/>
      <c r="CB1147" s="13"/>
      <c r="CC1147" s="13"/>
      <c r="CD1147" s="13"/>
      <c r="CE1147" s="13"/>
      <c r="CF1147" s="13"/>
      <c r="CG1147" s="13"/>
      <c r="CH1147" s="13"/>
      <c r="CI1147" s="13"/>
      <c r="CJ1147" s="13"/>
      <c r="CK1147" s="13"/>
      <c r="CL1147" s="13"/>
      <c r="CM1147" s="13"/>
      <c r="CN1147" s="13"/>
      <c r="CO1147" s="13"/>
      <c r="CP1147" s="13"/>
      <c r="CQ1147" s="13"/>
      <c r="CR1147" s="13"/>
      <c r="CS1147" s="13"/>
      <c r="CT1147" s="13"/>
      <c r="CU1147" s="13"/>
      <c r="CV1147" s="13"/>
      <c r="CW1147" s="13"/>
      <c r="CX1147" s="13"/>
      <c r="CY1147" s="13"/>
      <c r="CZ1147" s="13"/>
      <c r="DA1147" s="13"/>
      <c r="DB1147" s="13"/>
      <c r="DC1147" s="13"/>
      <c r="DD1147" s="13"/>
      <c r="DE1147" s="13"/>
      <c r="DF1147" s="13"/>
      <c r="DG1147" s="13"/>
      <c r="DH1147" s="13"/>
      <c r="DI1147" s="13"/>
      <c r="DJ1147" s="13"/>
      <c r="DK1147" s="13"/>
      <c r="DL1147" s="13"/>
      <c r="DM1147" s="13"/>
      <c r="DN1147" s="13"/>
      <c r="DO1147" s="13"/>
      <c r="DP1147" s="13"/>
      <c r="DQ1147" s="13"/>
      <c r="DR1147" s="13"/>
      <c r="DS1147" s="13"/>
      <c r="DT1147" s="13"/>
      <c r="DU1147" s="13"/>
      <c r="DV1147" s="13"/>
      <c r="DW1147" s="13"/>
      <c r="DX1147" s="13"/>
      <c r="DY1147" s="13"/>
    </row>
    <row r="1148" spans="1:129" s="48" customFormat="1" ht="16.5" x14ac:dyDescent="0.25">
      <c r="A1148" s="51" t="s">
        <v>638</v>
      </c>
      <c r="B1148" s="59" t="s">
        <v>29</v>
      </c>
      <c r="C1148" s="53" t="s">
        <v>12</v>
      </c>
      <c r="D1148" s="60" t="s">
        <v>12</v>
      </c>
      <c r="E1148" s="54">
        <f>SUBTOTAL(9,E1149)</f>
        <v>0</v>
      </c>
      <c r="F1148" s="54">
        <f>SUBTOTAL(9,F1149)</f>
        <v>0</v>
      </c>
      <c r="G1148" s="54">
        <f>SUBTOTAL(9,G1149)</f>
        <v>0</v>
      </c>
      <c r="H1148" s="27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6"/>
      <c r="AZ1148" s="16"/>
      <c r="BA1148" s="16"/>
      <c r="BB1148" s="16"/>
      <c r="BC1148" s="16"/>
      <c r="BD1148" s="16"/>
      <c r="BE1148" s="16"/>
      <c r="BF1148" s="16"/>
      <c r="BG1148" s="16"/>
      <c r="BH1148" s="16"/>
      <c r="BI1148" s="16"/>
      <c r="BJ1148" s="16"/>
      <c r="BK1148" s="16"/>
      <c r="BL1148" s="16"/>
      <c r="BM1148" s="16"/>
      <c r="BN1148" s="16"/>
      <c r="BO1148" s="16"/>
      <c r="BP1148" s="16"/>
      <c r="BQ1148" s="16"/>
      <c r="BR1148" s="16"/>
      <c r="BS1148" s="16"/>
      <c r="BT1148" s="16"/>
      <c r="BU1148" s="16"/>
      <c r="BV1148" s="16"/>
      <c r="BW1148" s="16"/>
      <c r="BX1148" s="16"/>
      <c r="BY1148" s="16"/>
      <c r="BZ1148" s="16"/>
      <c r="CA1148" s="16"/>
      <c r="CB1148" s="16"/>
      <c r="CC1148" s="16"/>
      <c r="CD1148" s="16"/>
      <c r="CE1148" s="16"/>
      <c r="CF1148" s="16"/>
      <c r="CG1148" s="16"/>
      <c r="CH1148" s="16"/>
      <c r="CI1148" s="16"/>
      <c r="CJ1148" s="16"/>
      <c r="CK1148" s="16"/>
      <c r="CL1148" s="16"/>
      <c r="CM1148" s="16"/>
      <c r="CN1148" s="16"/>
      <c r="CO1148" s="16"/>
      <c r="CP1148" s="16"/>
      <c r="CQ1148" s="16"/>
      <c r="CR1148" s="16"/>
      <c r="CS1148" s="16"/>
      <c r="CT1148" s="16"/>
      <c r="CU1148" s="16"/>
      <c r="CV1148" s="16"/>
      <c r="CW1148" s="16"/>
      <c r="CX1148" s="16"/>
      <c r="CY1148" s="16"/>
      <c r="CZ1148" s="16"/>
      <c r="DA1148" s="16"/>
      <c r="DB1148" s="16"/>
      <c r="DC1148" s="16"/>
      <c r="DD1148" s="16"/>
      <c r="DE1148" s="16"/>
      <c r="DF1148" s="16"/>
      <c r="DG1148" s="16"/>
      <c r="DH1148" s="16"/>
      <c r="DI1148" s="16"/>
      <c r="DJ1148" s="16"/>
      <c r="DK1148" s="16"/>
      <c r="DL1148" s="16"/>
      <c r="DM1148" s="16"/>
      <c r="DN1148" s="16"/>
      <c r="DO1148" s="16"/>
      <c r="DP1148" s="16"/>
      <c r="DQ1148" s="16"/>
      <c r="DR1148" s="16"/>
      <c r="DS1148" s="16"/>
      <c r="DT1148" s="16"/>
      <c r="DU1148" s="16"/>
      <c r="DV1148" s="16"/>
      <c r="DW1148" s="16"/>
      <c r="DX1148" s="16"/>
      <c r="DY1148" s="16"/>
    </row>
    <row r="1149" spans="1:129" ht="16.5" hidden="1" x14ac:dyDescent="0.25">
      <c r="A1149" s="24" t="s">
        <v>21</v>
      </c>
      <c r="B1149" s="59"/>
      <c r="C1149" s="26"/>
      <c r="D1149" s="50"/>
      <c r="E1149" s="50"/>
      <c r="F1149" s="50"/>
      <c r="G1149" s="50"/>
      <c r="H1149" s="27">
        <f>IFERROR(VLOOKUP(B1149,'Приложение 5 МУ1135 (город)'!B$1:C$3343,2,),)</f>
        <v>0</v>
      </c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  <c r="BL1149" s="13"/>
      <c r="BM1149" s="13"/>
      <c r="BN1149" s="13"/>
      <c r="BO1149" s="13"/>
      <c r="BP1149" s="13"/>
      <c r="BQ1149" s="13"/>
      <c r="BR1149" s="13"/>
      <c r="BS1149" s="13"/>
      <c r="BT1149" s="13"/>
      <c r="BU1149" s="13"/>
      <c r="BV1149" s="13"/>
      <c r="BW1149" s="13"/>
      <c r="BX1149" s="13"/>
      <c r="BY1149" s="13"/>
      <c r="BZ1149" s="13"/>
      <c r="CA1149" s="13"/>
      <c r="CB1149" s="13"/>
      <c r="CC1149" s="13"/>
      <c r="CD1149" s="13"/>
      <c r="CE1149" s="13"/>
      <c r="CF1149" s="13"/>
      <c r="CG1149" s="13"/>
      <c r="CH1149" s="13"/>
      <c r="CI1149" s="13"/>
      <c r="CJ1149" s="13"/>
      <c r="CK1149" s="13"/>
      <c r="CL1149" s="13"/>
      <c r="CM1149" s="13"/>
      <c r="CN1149" s="13"/>
      <c r="CO1149" s="13"/>
      <c r="CP1149" s="13"/>
      <c r="CQ1149" s="13"/>
      <c r="CR1149" s="13"/>
      <c r="CS1149" s="13"/>
      <c r="CT1149" s="13"/>
      <c r="CU1149" s="13"/>
      <c r="CV1149" s="13"/>
      <c r="CW1149" s="13"/>
      <c r="CX1149" s="13"/>
      <c r="CY1149" s="13"/>
      <c r="CZ1149" s="13"/>
      <c r="DA1149" s="13"/>
      <c r="DB1149" s="13"/>
      <c r="DC1149" s="13"/>
      <c r="DD1149" s="13"/>
      <c r="DE1149" s="13"/>
      <c r="DF1149" s="13"/>
      <c r="DG1149" s="13"/>
      <c r="DH1149" s="13"/>
      <c r="DI1149" s="13"/>
      <c r="DJ1149" s="13"/>
      <c r="DK1149" s="13"/>
      <c r="DL1149" s="13"/>
      <c r="DM1149" s="13"/>
      <c r="DN1149" s="13"/>
      <c r="DO1149" s="13"/>
      <c r="DP1149" s="13"/>
      <c r="DQ1149" s="13"/>
      <c r="DR1149" s="13"/>
      <c r="DS1149" s="13"/>
      <c r="DT1149" s="13"/>
      <c r="DU1149" s="13"/>
      <c r="DV1149" s="13"/>
      <c r="DW1149" s="13"/>
      <c r="DX1149" s="13"/>
      <c r="DY1149" s="13"/>
    </row>
    <row r="1150" spans="1:129" s="48" customFormat="1" ht="16.5" x14ac:dyDescent="0.25">
      <c r="A1150" s="51" t="s">
        <v>639</v>
      </c>
      <c r="B1150" s="59" t="s">
        <v>31</v>
      </c>
      <c r="C1150" s="53" t="s">
        <v>12</v>
      </c>
      <c r="D1150" s="60" t="s">
        <v>12</v>
      </c>
      <c r="E1150" s="54">
        <f>SUBTOTAL(9,E1151)</f>
        <v>0</v>
      </c>
      <c r="F1150" s="54">
        <f>SUBTOTAL(9,F1151)</f>
        <v>0</v>
      </c>
      <c r="G1150" s="54">
        <f>SUBTOTAL(9,G1151)</f>
        <v>0</v>
      </c>
      <c r="H1150" s="27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/>
      <c r="AT1150" s="16"/>
      <c r="AU1150" s="16"/>
      <c r="AV1150" s="16"/>
      <c r="AW1150" s="16"/>
      <c r="AX1150" s="16"/>
      <c r="AY1150" s="16"/>
      <c r="AZ1150" s="16"/>
      <c r="BA1150" s="16"/>
      <c r="BB1150" s="16"/>
      <c r="BC1150" s="16"/>
      <c r="BD1150" s="16"/>
      <c r="BE1150" s="16"/>
      <c r="BF1150" s="16"/>
      <c r="BG1150" s="16"/>
      <c r="BH1150" s="16"/>
      <c r="BI1150" s="16"/>
      <c r="BJ1150" s="16"/>
      <c r="BK1150" s="16"/>
      <c r="BL1150" s="16"/>
      <c r="BM1150" s="16"/>
      <c r="BN1150" s="16"/>
      <c r="BO1150" s="16"/>
      <c r="BP1150" s="16"/>
      <c r="BQ1150" s="16"/>
      <c r="BR1150" s="16"/>
      <c r="BS1150" s="16"/>
      <c r="BT1150" s="16"/>
      <c r="BU1150" s="16"/>
      <c r="BV1150" s="16"/>
      <c r="BW1150" s="16"/>
      <c r="BX1150" s="16"/>
      <c r="BY1150" s="16"/>
      <c r="BZ1150" s="16"/>
      <c r="CA1150" s="16"/>
      <c r="CB1150" s="16"/>
      <c r="CC1150" s="16"/>
      <c r="CD1150" s="16"/>
      <c r="CE1150" s="16"/>
      <c r="CF1150" s="16"/>
      <c r="CG1150" s="16"/>
      <c r="CH1150" s="16"/>
      <c r="CI1150" s="16"/>
      <c r="CJ1150" s="16"/>
      <c r="CK1150" s="16"/>
      <c r="CL1150" s="16"/>
      <c r="CM1150" s="16"/>
      <c r="CN1150" s="16"/>
      <c r="CO1150" s="16"/>
      <c r="CP1150" s="16"/>
      <c r="CQ1150" s="16"/>
      <c r="CR1150" s="16"/>
      <c r="CS1150" s="16"/>
      <c r="CT1150" s="16"/>
      <c r="CU1150" s="16"/>
      <c r="CV1150" s="16"/>
      <c r="CW1150" s="16"/>
      <c r="CX1150" s="16"/>
      <c r="CY1150" s="16"/>
      <c r="CZ1150" s="16"/>
      <c r="DA1150" s="16"/>
      <c r="DB1150" s="16"/>
      <c r="DC1150" s="16"/>
      <c r="DD1150" s="16"/>
      <c r="DE1150" s="16"/>
      <c r="DF1150" s="16"/>
      <c r="DG1150" s="16"/>
      <c r="DH1150" s="16"/>
      <c r="DI1150" s="16"/>
      <c r="DJ1150" s="16"/>
      <c r="DK1150" s="16"/>
      <c r="DL1150" s="16"/>
      <c r="DM1150" s="16"/>
      <c r="DN1150" s="16"/>
      <c r="DO1150" s="16"/>
      <c r="DP1150" s="16"/>
      <c r="DQ1150" s="16"/>
      <c r="DR1150" s="16"/>
      <c r="DS1150" s="16"/>
      <c r="DT1150" s="16"/>
      <c r="DU1150" s="16"/>
      <c r="DV1150" s="16"/>
      <c r="DW1150" s="16"/>
      <c r="DX1150" s="16"/>
      <c r="DY1150" s="16"/>
    </row>
    <row r="1151" spans="1:129" ht="16.5" hidden="1" x14ac:dyDescent="0.25">
      <c r="A1151" s="24" t="s">
        <v>21</v>
      </c>
      <c r="B1151" s="59"/>
      <c r="C1151" s="26"/>
      <c r="D1151" s="50"/>
      <c r="E1151" s="50"/>
      <c r="F1151" s="50"/>
      <c r="G1151" s="50"/>
      <c r="H1151" s="27">
        <f>IFERROR(VLOOKUP(B1151,'Приложение 5 МУ1135 (город)'!B$1:C$3343,2,),)</f>
        <v>0</v>
      </c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  <c r="BL1151" s="13"/>
      <c r="BM1151" s="13"/>
      <c r="BN1151" s="13"/>
      <c r="BO1151" s="13"/>
      <c r="BP1151" s="13"/>
      <c r="BQ1151" s="13"/>
      <c r="BR1151" s="13"/>
      <c r="BS1151" s="13"/>
      <c r="BT1151" s="13"/>
      <c r="BU1151" s="13"/>
      <c r="BV1151" s="13"/>
      <c r="BW1151" s="13"/>
      <c r="BX1151" s="13"/>
      <c r="BY1151" s="13"/>
      <c r="BZ1151" s="13"/>
      <c r="CA1151" s="13"/>
      <c r="CB1151" s="13"/>
      <c r="CC1151" s="13"/>
      <c r="CD1151" s="13"/>
      <c r="CE1151" s="13"/>
      <c r="CF1151" s="13"/>
      <c r="CG1151" s="13"/>
      <c r="CH1151" s="13"/>
      <c r="CI1151" s="13"/>
      <c r="CJ1151" s="13"/>
      <c r="CK1151" s="13"/>
      <c r="CL1151" s="13"/>
      <c r="CM1151" s="13"/>
      <c r="CN1151" s="13"/>
      <c r="CO1151" s="13"/>
      <c r="CP1151" s="13"/>
      <c r="CQ1151" s="13"/>
      <c r="CR1151" s="13"/>
      <c r="CS1151" s="13"/>
      <c r="CT1151" s="13"/>
      <c r="CU1151" s="13"/>
      <c r="CV1151" s="13"/>
      <c r="CW1151" s="13"/>
      <c r="CX1151" s="13"/>
      <c r="CY1151" s="13"/>
      <c r="CZ1151" s="13"/>
      <c r="DA1151" s="13"/>
      <c r="DB1151" s="13"/>
      <c r="DC1151" s="13"/>
      <c r="DD1151" s="13"/>
      <c r="DE1151" s="13"/>
      <c r="DF1151" s="13"/>
      <c r="DG1151" s="13"/>
      <c r="DH1151" s="13"/>
      <c r="DI1151" s="13"/>
      <c r="DJ1151" s="13"/>
      <c r="DK1151" s="13"/>
      <c r="DL1151" s="13"/>
      <c r="DM1151" s="13"/>
      <c r="DN1151" s="13"/>
      <c r="DO1151" s="13"/>
      <c r="DP1151" s="13"/>
      <c r="DQ1151" s="13"/>
      <c r="DR1151" s="13"/>
      <c r="DS1151" s="13"/>
      <c r="DT1151" s="13"/>
      <c r="DU1151" s="13"/>
      <c r="DV1151" s="13"/>
      <c r="DW1151" s="13"/>
      <c r="DX1151" s="13"/>
      <c r="DY1151" s="13"/>
    </row>
    <row r="1152" spans="1:129" s="43" customFormat="1" ht="16.5" x14ac:dyDescent="0.25">
      <c r="A1152" s="51" t="s">
        <v>640</v>
      </c>
      <c r="B1152" s="59" t="s">
        <v>77</v>
      </c>
      <c r="C1152" s="53" t="s">
        <v>12</v>
      </c>
      <c r="D1152" s="60" t="s">
        <v>12</v>
      </c>
      <c r="E1152" s="54">
        <f>E1153+E1156+E1158+E1160+E1162+E1164</f>
        <v>35</v>
      </c>
      <c r="F1152" s="54">
        <f>F1153+F1156+F1158+F1160+F1162+F1164</f>
        <v>128</v>
      </c>
      <c r="G1152" s="54">
        <f>G1153+G1156+G1158+G1160+G1162+G1164</f>
        <v>3191.7400000000002</v>
      </c>
      <c r="H1152" s="27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/>
      <c r="AT1152" s="16"/>
      <c r="AU1152" s="16"/>
      <c r="AV1152" s="16"/>
      <c r="AW1152" s="16"/>
      <c r="AX1152" s="16"/>
      <c r="AY1152" s="16"/>
      <c r="AZ1152" s="16"/>
      <c r="BA1152" s="16"/>
      <c r="BB1152" s="16"/>
      <c r="BC1152" s="16"/>
      <c r="BD1152" s="16"/>
      <c r="BE1152" s="16"/>
      <c r="BF1152" s="16"/>
      <c r="BG1152" s="16"/>
      <c r="BH1152" s="16"/>
      <c r="BI1152" s="16"/>
      <c r="BJ1152" s="16"/>
      <c r="BK1152" s="16"/>
      <c r="BL1152" s="16"/>
      <c r="BM1152" s="16"/>
      <c r="BN1152" s="16"/>
      <c r="BO1152" s="16"/>
      <c r="BP1152" s="16"/>
      <c r="BQ1152" s="16"/>
      <c r="BR1152" s="16"/>
      <c r="BS1152" s="16"/>
      <c r="BT1152" s="16"/>
      <c r="BU1152" s="16"/>
      <c r="BV1152" s="16"/>
      <c r="BW1152" s="16"/>
      <c r="BX1152" s="16"/>
      <c r="BY1152" s="16"/>
      <c r="BZ1152" s="16"/>
      <c r="CA1152" s="16"/>
      <c r="CB1152" s="16"/>
      <c r="CC1152" s="16"/>
      <c r="CD1152" s="16"/>
      <c r="CE1152" s="16"/>
      <c r="CF1152" s="16"/>
      <c r="CG1152" s="16"/>
      <c r="CH1152" s="16"/>
      <c r="CI1152" s="16"/>
      <c r="CJ1152" s="16"/>
      <c r="CK1152" s="16"/>
      <c r="CL1152" s="16"/>
      <c r="CM1152" s="16"/>
      <c r="CN1152" s="16"/>
      <c r="CO1152" s="16"/>
      <c r="CP1152" s="16"/>
      <c r="CQ1152" s="16"/>
      <c r="CR1152" s="16"/>
      <c r="CS1152" s="16"/>
      <c r="CT1152" s="16"/>
      <c r="CU1152" s="16"/>
      <c r="CV1152" s="16"/>
      <c r="CW1152" s="16"/>
      <c r="CX1152" s="16"/>
      <c r="CY1152" s="16"/>
      <c r="CZ1152" s="16"/>
      <c r="DA1152" s="16"/>
      <c r="DB1152" s="16"/>
      <c r="DC1152" s="16"/>
      <c r="DD1152" s="16"/>
      <c r="DE1152" s="16"/>
      <c r="DF1152" s="16"/>
      <c r="DG1152" s="16"/>
      <c r="DH1152" s="16"/>
      <c r="DI1152" s="16"/>
      <c r="DJ1152" s="16"/>
      <c r="DK1152" s="16"/>
      <c r="DL1152" s="16"/>
      <c r="DM1152" s="16"/>
      <c r="DN1152" s="16"/>
      <c r="DO1152" s="16"/>
      <c r="DP1152" s="16"/>
      <c r="DQ1152" s="16"/>
      <c r="DR1152" s="16"/>
      <c r="DS1152" s="16"/>
      <c r="DT1152" s="16"/>
      <c r="DU1152" s="16"/>
      <c r="DV1152" s="16"/>
      <c r="DW1152" s="16"/>
      <c r="DX1152" s="16"/>
      <c r="DY1152" s="16"/>
    </row>
    <row r="1153" spans="1:129" s="48" customFormat="1" ht="16.5" x14ac:dyDescent="0.25">
      <c r="A1153" s="51" t="s">
        <v>641</v>
      </c>
      <c r="B1153" s="59" t="s">
        <v>20</v>
      </c>
      <c r="C1153" s="53" t="s">
        <v>12</v>
      </c>
      <c r="D1153" s="60" t="s">
        <v>12</v>
      </c>
      <c r="E1153" s="54">
        <f>SUBTOTAL(9,E1154:E1155)</f>
        <v>35</v>
      </c>
      <c r="F1153" s="54">
        <f>SUBTOTAL(9,F1154:F1155)</f>
        <v>128</v>
      </c>
      <c r="G1153" s="54">
        <f>SUBTOTAL(9,G1154:G1155)</f>
        <v>3191.7400000000002</v>
      </c>
      <c r="H1153" s="27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16"/>
      <c r="AS1153" s="16"/>
      <c r="AT1153" s="16"/>
      <c r="AU1153" s="16"/>
      <c r="AV1153" s="16"/>
      <c r="AW1153" s="16"/>
      <c r="AX1153" s="16"/>
      <c r="AY1153" s="16"/>
      <c r="AZ1153" s="16"/>
      <c r="BA1153" s="16"/>
      <c r="BB1153" s="16"/>
      <c r="BC1153" s="16"/>
      <c r="BD1153" s="16"/>
      <c r="BE1153" s="16"/>
      <c r="BF1153" s="16"/>
      <c r="BG1153" s="16"/>
      <c r="BH1153" s="16"/>
      <c r="BI1153" s="16"/>
      <c r="BJ1153" s="16"/>
      <c r="BK1153" s="16"/>
      <c r="BL1153" s="16"/>
      <c r="BM1153" s="16"/>
      <c r="BN1153" s="16"/>
      <c r="BO1153" s="16"/>
      <c r="BP1153" s="16"/>
      <c r="BQ1153" s="16"/>
      <c r="BR1153" s="16"/>
      <c r="BS1153" s="16"/>
      <c r="BT1153" s="16"/>
      <c r="BU1153" s="16"/>
      <c r="BV1153" s="16"/>
      <c r="BW1153" s="16"/>
      <c r="BX1153" s="16"/>
      <c r="BY1153" s="16"/>
      <c r="BZ1153" s="16"/>
      <c r="CA1153" s="16"/>
      <c r="CB1153" s="16"/>
      <c r="CC1153" s="16"/>
      <c r="CD1153" s="16"/>
      <c r="CE1153" s="16"/>
      <c r="CF1153" s="16"/>
      <c r="CG1153" s="16"/>
      <c r="CH1153" s="16"/>
      <c r="CI1153" s="16"/>
      <c r="CJ1153" s="16"/>
      <c r="CK1153" s="16"/>
      <c r="CL1153" s="16"/>
      <c r="CM1153" s="16"/>
      <c r="CN1153" s="16"/>
      <c r="CO1153" s="16"/>
      <c r="CP1153" s="16"/>
      <c r="CQ1153" s="16"/>
      <c r="CR1153" s="16"/>
      <c r="CS1153" s="16"/>
      <c r="CT1153" s="16"/>
      <c r="CU1153" s="16"/>
      <c r="CV1153" s="16"/>
      <c r="CW1153" s="16"/>
      <c r="CX1153" s="16"/>
      <c r="CY1153" s="16"/>
      <c r="CZ1153" s="16"/>
      <c r="DA1153" s="16"/>
      <c r="DB1153" s="16"/>
      <c r="DC1153" s="16"/>
      <c r="DD1153" s="16"/>
      <c r="DE1153" s="16"/>
      <c r="DF1153" s="16"/>
      <c r="DG1153" s="16"/>
      <c r="DH1153" s="16"/>
      <c r="DI1153" s="16"/>
      <c r="DJ1153" s="16"/>
      <c r="DK1153" s="16"/>
      <c r="DL1153" s="16"/>
      <c r="DM1153" s="16"/>
      <c r="DN1153" s="16"/>
      <c r="DO1153" s="16"/>
      <c r="DP1153" s="16"/>
      <c r="DQ1153" s="16"/>
      <c r="DR1153" s="16"/>
      <c r="DS1153" s="16"/>
      <c r="DT1153" s="16"/>
      <c r="DU1153" s="16"/>
      <c r="DV1153" s="16"/>
      <c r="DW1153" s="16"/>
      <c r="DX1153" s="16"/>
      <c r="DY1153" s="16"/>
    </row>
    <row r="1154" spans="1:129" ht="16.5" x14ac:dyDescent="0.25">
      <c r="A1154" s="57"/>
      <c r="B1154" s="59" t="s">
        <v>642</v>
      </c>
      <c r="C1154" s="53">
        <v>2016</v>
      </c>
      <c r="D1154" s="60">
        <v>0.4</v>
      </c>
      <c r="E1154" s="54">
        <v>35</v>
      </c>
      <c r="F1154" s="54">
        <v>128</v>
      </c>
      <c r="G1154" s="54">
        <v>3191.7400000000002</v>
      </c>
      <c r="H1154" s="27"/>
    </row>
    <row r="1155" spans="1:129" ht="16.5" hidden="1" x14ac:dyDescent="0.25">
      <c r="A1155" s="24"/>
      <c r="B1155" s="59"/>
      <c r="C1155" s="53"/>
      <c r="D1155" s="55"/>
      <c r="E1155" s="54"/>
      <c r="F1155" s="55"/>
      <c r="G1155" s="54"/>
      <c r="H1155" s="27">
        <f>IFERROR(VLOOKUP(B1155,'Приложение 5 МУ1135 (город)'!B$1:C$3343,2,),)</f>
        <v>0</v>
      </c>
    </row>
    <row r="1156" spans="1:129" s="48" customFormat="1" ht="16.5" x14ac:dyDescent="0.25">
      <c r="A1156" s="51" t="s">
        <v>643</v>
      </c>
      <c r="B1156" s="59" t="s">
        <v>23</v>
      </c>
      <c r="C1156" s="53" t="s">
        <v>12</v>
      </c>
      <c r="D1156" s="60" t="s">
        <v>12</v>
      </c>
      <c r="E1156" s="54">
        <f>SUBTOTAL(9,E1157)</f>
        <v>0</v>
      </c>
      <c r="F1156" s="54">
        <f>SUBTOTAL(9,F1157)</f>
        <v>0</v>
      </c>
      <c r="G1156" s="54">
        <f>SUBTOTAL(9,G1157)</f>
        <v>0</v>
      </c>
      <c r="H1156" s="27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6"/>
      <c r="AZ1156" s="16"/>
      <c r="BA1156" s="16"/>
      <c r="BB1156" s="16"/>
      <c r="BC1156" s="16"/>
      <c r="BD1156" s="16"/>
      <c r="BE1156" s="16"/>
      <c r="BF1156" s="16"/>
      <c r="BG1156" s="16"/>
      <c r="BH1156" s="16"/>
      <c r="BI1156" s="16"/>
      <c r="BJ1156" s="16"/>
      <c r="BK1156" s="16"/>
      <c r="BL1156" s="16"/>
      <c r="BM1156" s="16"/>
      <c r="BN1156" s="16"/>
      <c r="BO1156" s="16"/>
      <c r="BP1156" s="16"/>
      <c r="BQ1156" s="16"/>
      <c r="BR1156" s="16"/>
      <c r="BS1156" s="16"/>
      <c r="BT1156" s="16"/>
      <c r="BU1156" s="16"/>
      <c r="BV1156" s="16"/>
      <c r="BW1156" s="16"/>
      <c r="BX1156" s="16"/>
      <c r="BY1156" s="16"/>
      <c r="BZ1156" s="16"/>
      <c r="CA1156" s="16"/>
      <c r="CB1156" s="16"/>
      <c r="CC1156" s="16"/>
      <c r="CD1156" s="16"/>
      <c r="CE1156" s="16"/>
      <c r="CF1156" s="16"/>
      <c r="CG1156" s="16"/>
      <c r="CH1156" s="16"/>
      <c r="CI1156" s="16"/>
      <c r="CJ1156" s="16"/>
      <c r="CK1156" s="16"/>
      <c r="CL1156" s="16"/>
      <c r="CM1156" s="16"/>
      <c r="CN1156" s="16"/>
      <c r="CO1156" s="16"/>
      <c r="CP1156" s="16"/>
      <c r="CQ1156" s="16"/>
      <c r="CR1156" s="16"/>
      <c r="CS1156" s="16"/>
      <c r="CT1156" s="16"/>
      <c r="CU1156" s="16"/>
      <c r="CV1156" s="16"/>
      <c r="CW1156" s="16"/>
      <c r="CX1156" s="16"/>
      <c r="CY1156" s="16"/>
      <c r="CZ1156" s="16"/>
      <c r="DA1156" s="16"/>
      <c r="DB1156" s="16"/>
      <c r="DC1156" s="16"/>
      <c r="DD1156" s="16"/>
      <c r="DE1156" s="16"/>
      <c r="DF1156" s="16"/>
      <c r="DG1156" s="16"/>
      <c r="DH1156" s="16"/>
      <c r="DI1156" s="16"/>
      <c r="DJ1156" s="16"/>
      <c r="DK1156" s="16"/>
      <c r="DL1156" s="16"/>
      <c r="DM1156" s="16"/>
      <c r="DN1156" s="16"/>
      <c r="DO1156" s="16"/>
      <c r="DP1156" s="16"/>
      <c r="DQ1156" s="16"/>
      <c r="DR1156" s="16"/>
      <c r="DS1156" s="16"/>
      <c r="DT1156" s="16"/>
      <c r="DU1156" s="16"/>
      <c r="DV1156" s="16"/>
      <c r="DW1156" s="16"/>
      <c r="DX1156" s="16"/>
      <c r="DY1156" s="16"/>
    </row>
    <row r="1157" spans="1:129" ht="16.5" hidden="1" x14ac:dyDescent="0.25">
      <c r="A1157" s="24" t="s">
        <v>21</v>
      </c>
      <c r="B1157" s="59"/>
      <c r="C1157" s="26"/>
      <c r="D1157" s="50"/>
      <c r="E1157" s="50"/>
      <c r="F1157" s="50"/>
      <c r="G1157" s="50"/>
      <c r="H1157" s="27">
        <f>IFERROR(VLOOKUP(B1157,'Приложение 5 МУ1135 (город)'!B$1:C$3343,2,),)</f>
        <v>0</v>
      </c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  <c r="BL1157" s="13"/>
      <c r="BM1157" s="13"/>
      <c r="BN1157" s="13"/>
      <c r="BO1157" s="13"/>
      <c r="BP1157" s="13"/>
      <c r="BQ1157" s="13"/>
      <c r="BR1157" s="13"/>
      <c r="BS1157" s="13"/>
      <c r="BT1157" s="13"/>
      <c r="BU1157" s="13"/>
      <c r="BV1157" s="13"/>
      <c r="BW1157" s="13"/>
      <c r="BX1157" s="13"/>
      <c r="BY1157" s="13"/>
      <c r="BZ1157" s="13"/>
      <c r="CA1157" s="13"/>
      <c r="CB1157" s="13"/>
      <c r="CC1157" s="13"/>
      <c r="CD1157" s="13"/>
      <c r="CE1157" s="13"/>
      <c r="CF1157" s="13"/>
      <c r="CG1157" s="13"/>
      <c r="CH1157" s="13"/>
      <c r="CI1157" s="13"/>
      <c r="CJ1157" s="13"/>
      <c r="CK1157" s="13"/>
      <c r="CL1157" s="13"/>
      <c r="CM1157" s="13"/>
      <c r="CN1157" s="13"/>
      <c r="CO1157" s="13"/>
      <c r="CP1157" s="13"/>
      <c r="CQ1157" s="13"/>
      <c r="CR1157" s="13"/>
      <c r="CS1157" s="13"/>
      <c r="CT1157" s="13"/>
      <c r="CU1157" s="13"/>
      <c r="CV1157" s="13"/>
      <c r="CW1157" s="13"/>
      <c r="CX1157" s="13"/>
      <c r="CY1157" s="13"/>
      <c r="CZ1157" s="13"/>
      <c r="DA1157" s="13"/>
      <c r="DB1157" s="13"/>
      <c r="DC1157" s="13"/>
      <c r="DD1157" s="13"/>
      <c r="DE1157" s="13"/>
      <c r="DF1157" s="13"/>
      <c r="DG1157" s="13"/>
      <c r="DH1157" s="13"/>
      <c r="DI1157" s="13"/>
      <c r="DJ1157" s="13"/>
      <c r="DK1157" s="13"/>
      <c r="DL1157" s="13"/>
      <c r="DM1157" s="13"/>
      <c r="DN1157" s="13"/>
      <c r="DO1157" s="13"/>
      <c r="DP1157" s="13"/>
      <c r="DQ1157" s="13"/>
      <c r="DR1157" s="13"/>
      <c r="DS1157" s="13"/>
      <c r="DT1157" s="13"/>
      <c r="DU1157" s="13"/>
      <c r="DV1157" s="13"/>
      <c r="DW1157" s="13"/>
      <c r="DX1157" s="13"/>
      <c r="DY1157" s="13"/>
    </row>
    <row r="1158" spans="1:129" s="48" customFormat="1" ht="16.5" x14ac:dyDescent="0.25">
      <c r="A1158" s="51" t="s">
        <v>644</v>
      </c>
      <c r="B1158" s="59" t="s">
        <v>25</v>
      </c>
      <c r="C1158" s="53" t="s">
        <v>12</v>
      </c>
      <c r="D1158" s="60" t="s">
        <v>12</v>
      </c>
      <c r="E1158" s="54">
        <f>SUBTOTAL(9,E1159)</f>
        <v>0</v>
      </c>
      <c r="F1158" s="54">
        <f>SUBTOTAL(9,F1159)</f>
        <v>0</v>
      </c>
      <c r="G1158" s="54">
        <f>SUBTOTAL(9,G1159)</f>
        <v>0</v>
      </c>
      <c r="H1158" s="27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16"/>
      <c r="AW1158" s="16"/>
      <c r="AX1158" s="16"/>
      <c r="AY1158" s="16"/>
      <c r="AZ1158" s="16"/>
      <c r="BA1158" s="16"/>
      <c r="BB1158" s="16"/>
      <c r="BC1158" s="16"/>
      <c r="BD1158" s="16"/>
      <c r="BE1158" s="16"/>
      <c r="BF1158" s="16"/>
      <c r="BG1158" s="16"/>
      <c r="BH1158" s="16"/>
      <c r="BI1158" s="16"/>
      <c r="BJ1158" s="16"/>
      <c r="BK1158" s="16"/>
      <c r="BL1158" s="16"/>
      <c r="BM1158" s="16"/>
      <c r="BN1158" s="16"/>
      <c r="BO1158" s="16"/>
      <c r="BP1158" s="16"/>
      <c r="BQ1158" s="16"/>
      <c r="BR1158" s="16"/>
      <c r="BS1158" s="16"/>
      <c r="BT1158" s="16"/>
      <c r="BU1158" s="16"/>
      <c r="BV1158" s="16"/>
      <c r="BW1158" s="16"/>
      <c r="BX1158" s="16"/>
      <c r="BY1158" s="16"/>
      <c r="BZ1158" s="16"/>
      <c r="CA1158" s="16"/>
      <c r="CB1158" s="16"/>
      <c r="CC1158" s="16"/>
      <c r="CD1158" s="16"/>
      <c r="CE1158" s="16"/>
      <c r="CF1158" s="16"/>
      <c r="CG1158" s="16"/>
      <c r="CH1158" s="16"/>
      <c r="CI1158" s="16"/>
      <c r="CJ1158" s="16"/>
      <c r="CK1158" s="16"/>
      <c r="CL1158" s="16"/>
      <c r="CM1158" s="16"/>
      <c r="CN1158" s="16"/>
      <c r="CO1158" s="16"/>
      <c r="CP1158" s="16"/>
      <c r="CQ1158" s="16"/>
      <c r="CR1158" s="16"/>
      <c r="CS1158" s="16"/>
      <c r="CT1158" s="16"/>
      <c r="CU1158" s="16"/>
      <c r="CV1158" s="16"/>
      <c r="CW1158" s="16"/>
      <c r="CX1158" s="16"/>
      <c r="CY1158" s="16"/>
      <c r="CZ1158" s="16"/>
      <c r="DA1158" s="16"/>
      <c r="DB1158" s="16"/>
      <c r="DC1158" s="16"/>
      <c r="DD1158" s="16"/>
      <c r="DE1158" s="16"/>
      <c r="DF1158" s="16"/>
      <c r="DG1158" s="16"/>
      <c r="DH1158" s="16"/>
      <c r="DI1158" s="16"/>
      <c r="DJ1158" s="16"/>
      <c r="DK1158" s="16"/>
      <c r="DL1158" s="16"/>
      <c r="DM1158" s="16"/>
      <c r="DN1158" s="16"/>
      <c r="DO1158" s="16"/>
      <c r="DP1158" s="16"/>
      <c r="DQ1158" s="16"/>
      <c r="DR1158" s="16"/>
      <c r="DS1158" s="16"/>
      <c r="DT1158" s="16"/>
      <c r="DU1158" s="16"/>
      <c r="DV1158" s="16"/>
      <c r="DW1158" s="16"/>
      <c r="DX1158" s="16"/>
      <c r="DY1158" s="16"/>
    </row>
    <row r="1159" spans="1:129" ht="16.5" hidden="1" x14ac:dyDescent="0.25">
      <c r="A1159" s="24" t="s">
        <v>21</v>
      </c>
      <c r="B1159" s="59"/>
      <c r="C1159" s="26"/>
      <c r="D1159" s="50"/>
      <c r="E1159" s="50"/>
      <c r="F1159" s="50"/>
      <c r="G1159" s="50"/>
      <c r="H1159" s="27">
        <f>IFERROR(VLOOKUP(B1159,'Приложение 5 МУ1135 (город)'!B$1:C$3343,2,),)</f>
        <v>0</v>
      </c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  <c r="BF1159" s="13"/>
      <c r="BG1159" s="13"/>
      <c r="BH1159" s="13"/>
      <c r="BI1159" s="13"/>
      <c r="BJ1159" s="13"/>
      <c r="BK1159" s="13"/>
      <c r="BL1159" s="13"/>
      <c r="BM1159" s="13"/>
      <c r="BN1159" s="13"/>
      <c r="BO1159" s="13"/>
      <c r="BP1159" s="13"/>
      <c r="BQ1159" s="13"/>
      <c r="BR1159" s="13"/>
      <c r="BS1159" s="13"/>
      <c r="BT1159" s="13"/>
      <c r="BU1159" s="13"/>
      <c r="BV1159" s="13"/>
      <c r="BW1159" s="13"/>
      <c r="BX1159" s="13"/>
      <c r="BY1159" s="13"/>
      <c r="BZ1159" s="13"/>
      <c r="CA1159" s="13"/>
      <c r="CB1159" s="13"/>
      <c r="CC1159" s="13"/>
      <c r="CD1159" s="13"/>
      <c r="CE1159" s="13"/>
      <c r="CF1159" s="13"/>
      <c r="CG1159" s="13"/>
      <c r="CH1159" s="13"/>
      <c r="CI1159" s="13"/>
      <c r="CJ1159" s="13"/>
      <c r="CK1159" s="13"/>
      <c r="CL1159" s="13"/>
      <c r="CM1159" s="13"/>
      <c r="CN1159" s="13"/>
      <c r="CO1159" s="13"/>
      <c r="CP1159" s="13"/>
      <c r="CQ1159" s="13"/>
      <c r="CR1159" s="13"/>
      <c r="CS1159" s="13"/>
      <c r="CT1159" s="13"/>
      <c r="CU1159" s="13"/>
      <c r="CV1159" s="13"/>
      <c r="CW1159" s="13"/>
      <c r="CX1159" s="13"/>
      <c r="CY1159" s="13"/>
      <c r="CZ1159" s="13"/>
      <c r="DA1159" s="13"/>
      <c r="DB1159" s="13"/>
      <c r="DC1159" s="13"/>
      <c r="DD1159" s="13"/>
      <c r="DE1159" s="13"/>
      <c r="DF1159" s="13"/>
      <c r="DG1159" s="13"/>
      <c r="DH1159" s="13"/>
      <c r="DI1159" s="13"/>
      <c r="DJ1159" s="13"/>
      <c r="DK1159" s="13"/>
      <c r="DL1159" s="13"/>
      <c r="DM1159" s="13"/>
      <c r="DN1159" s="13"/>
      <c r="DO1159" s="13"/>
      <c r="DP1159" s="13"/>
      <c r="DQ1159" s="13"/>
      <c r="DR1159" s="13"/>
      <c r="DS1159" s="13"/>
      <c r="DT1159" s="13"/>
      <c r="DU1159" s="13"/>
      <c r="DV1159" s="13"/>
      <c r="DW1159" s="13"/>
      <c r="DX1159" s="13"/>
      <c r="DY1159" s="13"/>
    </row>
    <row r="1160" spans="1:129" s="48" customFormat="1" ht="16.5" x14ac:dyDescent="0.25">
      <c r="A1160" s="51" t="s">
        <v>645</v>
      </c>
      <c r="B1160" s="59" t="s">
        <v>27</v>
      </c>
      <c r="C1160" s="53" t="s">
        <v>12</v>
      </c>
      <c r="D1160" s="60" t="s">
        <v>12</v>
      </c>
      <c r="E1160" s="54">
        <f>SUBTOTAL(9,E1161)</f>
        <v>0</v>
      </c>
      <c r="F1160" s="54">
        <f>SUBTOTAL(9,F1161)</f>
        <v>0</v>
      </c>
      <c r="G1160" s="54">
        <f>SUBTOTAL(9,G1161)</f>
        <v>0</v>
      </c>
      <c r="H1160" s="27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16"/>
      <c r="AS1160" s="16"/>
      <c r="AT1160" s="16"/>
      <c r="AU1160" s="16"/>
      <c r="AV1160" s="16"/>
      <c r="AW1160" s="16"/>
      <c r="AX1160" s="16"/>
      <c r="AY1160" s="16"/>
      <c r="AZ1160" s="16"/>
      <c r="BA1160" s="16"/>
      <c r="BB1160" s="16"/>
      <c r="BC1160" s="16"/>
      <c r="BD1160" s="16"/>
      <c r="BE1160" s="16"/>
      <c r="BF1160" s="16"/>
      <c r="BG1160" s="16"/>
      <c r="BH1160" s="16"/>
      <c r="BI1160" s="16"/>
      <c r="BJ1160" s="16"/>
      <c r="BK1160" s="16"/>
      <c r="BL1160" s="16"/>
      <c r="BM1160" s="16"/>
      <c r="BN1160" s="16"/>
      <c r="BO1160" s="16"/>
      <c r="BP1160" s="16"/>
      <c r="BQ1160" s="16"/>
      <c r="BR1160" s="16"/>
      <c r="BS1160" s="16"/>
      <c r="BT1160" s="16"/>
      <c r="BU1160" s="16"/>
      <c r="BV1160" s="16"/>
      <c r="BW1160" s="16"/>
      <c r="BX1160" s="16"/>
      <c r="BY1160" s="16"/>
      <c r="BZ1160" s="16"/>
      <c r="CA1160" s="16"/>
      <c r="CB1160" s="16"/>
      <c r="CC1160" s="16"/>
      <c r="CD1160" s="16"/>
      <c r="CE1160" s="16"/>
      <c r="CF1160" s="16"/>
      <c r="CG1160" s="16"/>
      <c r="CH1160" s="16"/>
      <c r="CI1160" s="16"/>
      <c r="CJ1160" s="16"/>
      <c r="CK1160" s="16"/>
      <c r="CL1160" s="16"/>
      <c r="CM1160" s="16"/>
      <c r="CN1160" s="16"/>
      <c r="CO1160" s="16"/>
      <c r="CP1160" s="16"/>
      <c r="CQ1160" s="16"/>
      <c r="CR1160" s="16"/>
      <c r="CS1160" s="16"/>
      <c r="CT1160" s="16"/>
      <c r="CU1160" s="16"/>
      <c r="CV1160" s="16"/>
      <c r="CW1160" s="16"/>
      <c r="CX1160" s="16"/>
      <c r="CY1160" s="16"/>
      <c r="CZ1160" s="16"/>
      <c r="DA1160" s="16"/>
      <c r="DB1160" s="16"/>
      <c r="DC1160" s="16"/>
      <c r="DD1160" s="16"/>
      <c r="DE1160" s="16"/>
      <c r="DF1160" s="16"/>
      <c r="DG1160" s="16"/>
      <c r="DH1160" s="16"/>
      <c r="DI1160" s="16"/>
      <c r="DJ1160" s="16"/>
      <c r="DK1160" s="16"/>
      <c r="DL1160" s="16"/>
      <c r="DM1160" s="16"/>
      <c r="DN1160" s="16"/>
      <c r="DO1160" s="16"/>
      <c r="DP1160" s="16"/>
      <c r="DQ1160" s="16"/>
      <c r="DR1160" s="16"/>
      <c r="DS1160" s="16"/>
      <c r="DT1160" s="16"/>
      <c r="DU1160" s="16"/>
      <c r="DV1160" s="16"/>
      <c r="DW1160" s="16"/>
      <c r="DX1160" s="16"/>
      <c r="DY1160" s="16"/>
    </row>
    <row r="1161" spans="1:129" ht="16.5" hidden="1" x14ac:dyDescent="0.25">
      <c r="A1161" s="24" t="s">
        <v>21</v>
      </c>
      <c r="B1161" s="59"/>
      <c r="C1161" s="26"/>
      <c r="D1161" s="50"/>
      <c r="E1161" s="50"/>
      <c r="F1161" s="50"/>
      <c r="G1161" s="50"/>
      <c r="H1161" s="27">
        <f>IFERROR(VLOOKUP(B1161,'Приложение 5 МУ1135 (город)'!B$1:C$3343,2,),)</f>
        <v>0</v>
      </c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  <c r="BL1161" s="13"/>
      <c r="BM1161" s="13"/>
      <c r="BN1161" s="13"/>
      <c r="BO1161" s="13"/>
      <c r="BP1161" s="13"/>
      <c r="BQ1161" s="13"/>
      <c r="BR1161" s="13"/>
      <c r="BS1161" s="13"/>
      <c r="BT1161" s="13"/>
      <c r="BU1161" s="13"/>
      <c r="BV1161" s="13"/>
      <c r="BW1161" s="13"/>
      <c r="BX1161" s="13"/>
      <c r="BY1161" s="13"/>
      <c r="BZ1161" s="13"/>
      <c r="CA1161" s="13"/>
      <c r="CB1161" s="13"/>
      <c r="CC1161" s="13"/>
      <c r="CD1161" s="13"/>
      <c r="CE1161" s="13"/>
      <c r="CF1161" s="13"/>
      <c r="CG1161" s="13"/>
      <c r="CH1161" s="13"/>
      <c r="CI1161" s="13"/>
      <c r="CJ1161" s="13"/>
      <c r="CK1161" s="13"/>
      <c r="CL1161" s="13"/>
      <c r="CM1161" s="13"/>
      <c r="CN1161" s="13"/>
      <c r="CO1161" s="13"/>
      <c r="CP1161" s="13"/>
      <c r="CQ1161" s="13"/>
      <c r="CR1161" s="13"/>
      <c r="CS1161" s="13"/>
      <c r="CT1161" s="13"/>
      <c r="CU1161" s="13"/>
      <c r="CV1161" s="13"/>
      <c r="CW1161" s="13"/>
      <c r="CX1161" s="13"/>
      <c r="CY1161" s="13"/>
      <c r="CZ1161" s="13"/>
      <c r="DA1161" s="13"/>
      <c r="DB1161" s="13"/>
      <c r="DC1161" s="13"/>
      <c r="DD1161" s="13"/>
      <c r="DE1161" s="13"/>
      <c r="DF1161" s="13"/>
      <c r="DG1161" s="13"/>
      <c r="DH1161" s="13"/>
      <c r="DI1161" s="13"/>
      <c r="DJ1161" s="13"/>
      <c r="DK1161" s="13"/>
      <c r="DL1161" s="13"/>
      <c r="DM1161" s="13"/>
      <c r="DN1161" s="13"/>
      <c r="DO1161" s="13"/>
      <c r="DP1161" s="13"/>
      <c r="DQ1161" s="13"/>
      <c r="DR1161" s="13"/>
      <c r="DS1161" s="13"/>
      <c r="DT1161" s="13"/>
      <c r="DU1161" s="13"/>
      <c r="DV1161" s="13"/>
      <c r="DW1161" s="13"/>
      <c r="DX1161" s="13"/>
      <c r="DY1161" s="13"/>
    </row>
    <row r="1162" spans="1:129" s="48" customFormat="1" ht="16.5" x14ac:dyDescent="0.25">
      <c r="A1162" s="51" t="s">
        <v>646</v>
      </c>
      <c r="B1162" s="59" t="s">
        <v>29</v>
      </c>
      <c r="C1162" s="53" t="s">
        <v>12</v>
      </c>
      <c r="D1162" s="60" t="s">
        <v>12</v>
      </c>
      <c r="E1162" s="54">
        <f>SUBTOTAL(9,E1163)</f>
        <v>0</v>
      </c>
      <c r="F1162" s="54">
        <f>SUBTOTAL(9,F1163)</f>
        <v>0</v>
      </c>
      <c r="G1162" s="54">
        <f>SUBTOTAL(9,G1163)</f>
        <v>0</v>
      </c>
      <c r="H1162" s="27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/>
      <c r="AT1162" s="16"/>
      <c r="AU1162" s="16"/>
      <c r="AV1162" s="16"/>
      <c r="AW1162" s="16"/>
      <c r="AX1162" s="16"/>
      <c r="AY1162" s="16"/>
      <c r="AZ1162" s="16"/>
      <c r="BA1162" s="16"/>
      <c r="BB1162" s="16"/>
      <c r="BC1162" s="16"/>
      <c r="BD1162" s="16"/>
      <c r="BE1162" s="16"/>
      <c r="BF1162" s="16"/>
      <c r="BG1162" s="16"/>
      <c r="BH1162" s="16"/>
      <c r="BI1162" s="16"/>
      <c r="BJ1162" s="16"/>
      <c r="BK1162" s="16"/>
      <c r="BL1162" s="16"/>
      <c r="BM1162" s="16"/>
      <c r="BN1162" s="16"/>
      <c r="BO1162" s="16"/>
      <c r="BP1162" s="16"/>
      <c r="BQ1162" s="16"/>
      <c r="BR1162" s="16"/>
      <c r="BS1162" s="16"/>
      <c r="BT1162" s="16"/>
      <c r="BU1162" s="16"/>
      <c r="BV1162" s="16"/>
      <c r="BW1162" s="16"/>
      <c r="BX1162" s="16"/>
      <c r="BY1162" s="16"/>
      <c r="BZ1162" s="16"/>
      <c r="CA1162" s="16"/>
      <c r="CB1162" s="16"/>
      <c r="CC1162" s="16"/>
      <c r="CD1162" s="16"/>
      <c r="CE1162" s="16"/>
      <c r="CF1162" s="16"/>
      <c r="CG1162" s="16"/>
      <c r="CH1162" s="16"/>
      <c r="CI1162" s="16"/>
      <c r="CJ1162" s="16"/>
      <c r="CK1162" s="16"/>
      <c r="CL1162" s="16"/>
      <c r="CM1162" s="16"/>
      <c r="CN1162" s="16"/>
      <c r="CO1162" s="16"/>
      <c r="CP1162" s="16"/>
      <c r="CQ1162" s="16"/>
      <c r="CR1162" s="16"/>
      <c r="CS1162" s="16"/>
      <c r="CT1162" s="16"/>
      <c r="CU1162" s="16"/>
      <c r="CV1162" s="16"/>
      <c r="CW1162" s="16"/>
      <c r="CX1162" s="16"/>
      <c r="CY1162" s="16"/>
      <c r="CZ1162" s="16"/>
      <c r="DA1162" s="16"/>
      <c r="DB1162" s="16"/>
      <c r="DC1162" s="16"/>
      <c r="DD1162" s="16"/>
      <c r="DE1162" s="16"/>
      <c r="DF1162" s="16"/>
      <c r="DG1162" s="16"/>
      <c r="DH1162" s="16"/>
      <c r="DI1162" s="16"/>
      <c r="DJ1162" s="16"/>
      <c r="DK1162" s="16"/>
      <c r="DL1162" s="16"/>
      <c r="DM1162" s="16"/>
      <c r="DN1162" s="16"/>
      <c r="DO1162" s="16"/>
      <c r="DP1162" s="16"/>
      <c r="DQ1162" s="16"/>
      <c r="DR1162" s="16"/>
      <c r="DS1162" s="16"/>
      <c r="DT1162" s="16"/>
      <c r="DU1162" s="16"/>
      <c r="DV1162" s="16"/>
      <c r="DW1162" s="16"/>
      <c r="DX1162" s="16"/>
      <c r="DY1162" s="16"/>
    </row>
    <row r="1163" spans="1:129" ht="16.5" hidden="1" x14ac:dyDescent="0.25">
      <c r="A1163" s="24" t="s">
        <v>21</v>
      </c>
      <c r="B1163" s="59"/>
      <c r="C1163" s="26"/>
      <c r="D1163" s="50"/>
      <c r="E1163" s="50"/>
      <c r="F1163" s="50"/>
      <c r="G1163" s="50"/>
      <c r="H1163" s="27">
        <f>IFERROR(VLOOKUP(B1163,'Приложение 5 МУ1135 (город)'!B$1:C$3343,2,),)</f>
        <v>0</v>
      </c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/>
      <c r="BI1163" s="13"/>
      <c r="BJ1163" s="13"/>
      <c r="BK1163" s="13"/>
      <c r="BL1163" s="13"/>
      <c r="BM1163" s="13"/>
      <c r="BN1163" s="13"/>
      <c r="BO1163" s="13"/>
      <c r="BP1163" s="13"/>
      <c r="BQ1163" s="13"/>
      <c r="BR1163" s="13"/>
      <c r="BS1163" s="13"/>
      <c r="BT1163" s="13"/>
      <c r="BU1163" s="13"/>
      <c r="BV1163" s="13"/>
      <c r="BW1163" s="13"/>
      <c r="BX1163" s="13"/>
      <c r="BY1163" s="13"/>
      <c r="BZ1163" s="13"/>
      <c r="CA1163" s="13"/>
      <c r="CB1163" s="13"/>
      <c r="CC1163" s="13"/>
      <c r="CD1163" s="13"/>
      <c r="CE1163" s="13"/>
      <c r="CF1163" s="13"/>
      <c r="CG1163" s="13"/>
      <c r="CH1163" s="13"/>
      <c r="CI1163" s="13"/>
      <c r="CJ1163" s="13"/>
      <c r="CK1163" s="13"/>
      <c r="CL1163" s="13"/>
      <c r="CM1163" s="13"/>
      <c r="CN1163" s="13"/>
      <c r="CO1163" s="13"/>
      <c r="CP1163" s="13"/>
      <c r="CQ1163" s="13"/>
      <c r="CR1163" s="13"/>
      <c r="CS1163" s="13"/>
      <c r="CT1163" s="13"/>
      <c r="CU1163" s="13"/>
      <c r="CV1163" s="13"/>
      <c r="CW1163" s="13"/>
      <c r="CX1163" s="13"/>
      <c r="CY1163" s="13"/>
      <c r="CZ1163" s="13"/>
      <c r="DA1163" s="13"/>
      <c r="DB1163" s="13"/>
      <c r="DC1163" s="13"/>
      <c r="DD1163" s="13"/>
      <c r="DE1163" s="13"/>
      <c r="DF1163" s="13"/>
      <c r="DG1163" s="13"/>
      <c r="DH1163" s="13"/>
      <c r="DI1163" s="13"/>
      <c r="DJ1163" s="13"/>
      <c r="DK1163" s="13"/>
      <c r="DL1163" s="13"/>
      <c r="DM1163" s="13"/>
      <c r="DN1163" s="13"/>
      <c r="DO1163" s="13"/>
      <c r="DP1163" s="13"/>
      <c r="DQ1163" s="13"/>
      <c r="DR1163" s="13"/>
      <c r="DS1163" s="13"/>
      <c r="DT1163" s="13"/>
      <c r="DU1163" s="13"/>
      <c r="DV1163" s="13"/>
      <c r="DW1163" s="13"/>
      <c r="DX1163" s="13"/>
      <c r="DY1163" s="13"/>
    </row>
    <row r="1164" spans="1:129" s="48" customFormat="1" ht="16.5" x14ac:dyDescent="0.25">
      <c r="A1164" s="51" t="s">
        <v>647</v>
      </c>
      <c r="B1164" s="59" t="s">
        <v>31</v>
      </c>
      <c r="C1164" s="53" t="s">
        <v>12</v>
      </c>
      <c r="D1164" s="60" t="s">
        <v>12</v>
      </c>
      <c r="E1164" s="54">
        <f>SUBTOTAL(9,E1165)</f>
        <v>0</v>
      </c>
      <c r="F1164" s="54">
        <f>SUBTOTAL(9,F1165)</f>
        <v>0</v>
      </c>
      <c r="G1164" s="54">
        <f>SUBTOTAL(9,G1165)</f>
        <v>0</v>
      </c>
      <c r="H1164" s="27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6"/>
      <c r="AS1164" s="16"/>
      <c r="AT1164" s="16"/>
      <c r="AU1164" s="16"/>
      <c r="AV1164" s="16"/>
      <c r="AW1164" s="16"/>
      <c r="AX1164" s="16"/>
      <c r="AY1164" s="16"/>
      <c r="AZ1164" s="16"/>
      <c r="BA1164" s="16"/>
      <c r="BB1164" s="16"/>
      <c r="BC1164" s="16"/>
      <c r="BD1164" s="16"/>
      <c r="BE1164" s="16"/>
      <c r="BF1164" s="16"/>
      <c r="BG1164" s="16"/>
      <c r="BH1164" s="16"/>
      <c r="BI1164" s="16"/>
      <c r="BJ1164" s="16"/>
      <c r="BK1164" s="16"/>
      <c r="BL1164" s="16"/>
      <c r="BM1164" s="16"/>
      <c r="BN1164" s="16"/>
      <c r="BO1164" s="16"/>
      <c r="BP1164" s="16"/>
      <c r="BQ1164" s="16"/>
      <c r="BR1164" s="16"/>
      <c r="BS1164" s="16"/>
      <c r="BT1164" s="16"/>
      <c r="BU1164" s="16"/>
      <c r="BV1164" s="16"/>
      <c r="BW1164" s="16"/>
      <c r="BX1164" s="16"/>
      <c r="BY1164" s="16"/>
      <c r="BZ1164" s="16"/>
      <c r="CA1164" s="16"/>
      <c r="CB1164" s="16"/>
      <c r="CC1164" s="16"/>
      <c r="CD1164" s="16"/>
      <c r="CE1164" s="16"/>
      <c r="CF1164" s="16"/>
      <c r="CG1164" s="16"/>
      <c r="CH1164" s="16"/>
      <c r="CI1164" s="16"/>
      <c r="CJ1164" s="16"/>
      <c r="CK1164" s="16"/>
      <c r="CL1164" s="16"/>
      <c r="CM1164" s="16"/>
      <c r="CN1164" s="16"/>
      <c r="CO1164" s="16"/>
      <c r="CP1164" s="16"/>
      <c r="CQ1164" s="16"/>
      <c r="CR1164" s="16"/>
      <c r="CS1164" s="16"/>
      <c r="CT1164" s="16"/>
      <c r="CU1164" s="16"/>
      <c r="CV1164" s="16"/>
      <c r="CW1164" s="16"/>
      <c r="CX1164" s="16"/>
      <c r="CY1164" s="16"/>
      <c r="CZ1164" s="16"/>
      <c r="DA1164" s="16"/>
      <c r="DB1164" s="16"/>
      <c r="DC1164" s="16"/>
      <c r="DD1164" s="16"/>
      <c r="DE1164" s="16"/>
      <c r="DF1164" s="16"/>
      <c r="DG1164" s="16"/>
      <c r="DH1164" s="16"/>
      <c r="DI1164" s="16"/>
      <c r="DJ1164" s="16"/>
      <c r="DK1164" s="16"/>
      <c r="DL1164" s="16"/>
      <c r="DM1164" s="16"/>
      <c r="DN1164" s="16"/>
      <c r="DO1164" s="16"/>
      <c r="DP1164" s="16"/>
      <c r="DQ1164" s="16"/>
      <c r="DR1164" s="16"/>
      <c r="DS1164" s="16"/>
      <c r="DT1164" s="16"/>
      <c r="DU1164" s="16"/>
      <c r="DV1164" s="16"/>
      <c r="DW1164" s="16"/>
      <c r="DX1164" s="16"/>
      <c r="DY1164" s="16"/>
    </row>
    <row r="1165" spans="1:129" ht="16.5" hidden="1" x14ac:dyDescent="0.25">
      <c r="A1165" s="24" t="s">
        <v>21</v>
      </c>
      <c r="B1165" s="59"/>
      <c r="C1165" s="26"/>
      <c r="D1165" s="50"/>
      <c r="E1165" s="50"/>
      <c r="F1165" s="50"/>
      <c r="G1165" s="50"/>
      <c r="H1165" s="27">
        <f>IFERROR(VLOOKUP(B1165,'Приложение 5 МУ1135 (город)'!B$1:C$3343,2,),)</f>
        <v>0</v>
      </c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  <c r="BL1165" s="13"/>
      <c r="BM1165" s="13"/>
      <c r="BN1165" s="13"/>
      <c r="BO1165" s="13"/>
      <c r="BP1165" s="13"/>
      <c r="BQ1165" s="13"/>
      <c r="BR1165" s="13"/>
      <c r="BS1165" s="13"/>
      <c r="BT1165" s="13"/>
      <c r="BU1165" s="13"/>
      <c r="BV1165" s="13"/>
      <c r="BW1165" s="13"/>
      <c r="BX1165" s="13"/>
      <c r="BY1165" s="13"/>
      <c r="BZ1165" s="13"/>
      <c r="CA1165" s="13"/>
      <c r="CB1165" s="13"/>
      <c r="CC1165" s="13"/>
      <c r="CD1165" s="13"/>
      <c r="CE1165" s="13"/>
      <c r="CF1165" s="13"/>
      <c r="CG1165" s="13"/>
      <c r="CH1165" s="13"/>
      <c r="CI1165" s="13"/>
      <c r="CJ1165" s="13"/>
      <c r="CK1165" s="13"/>
      <c r="CL1165" s="13"/>
      <c r="CM1165" s="13"/>
      <c r="CN1165" s="13"/>
      <c r="CO1165" s="13"/>
      <c r="CP1165" s="13"/>
      <c r="CQ1165" s="13"/>
      <c r="CR1165" s="13"/>
      <c r="CS1165" s="13"/>
      <c r="CT1165" s="13"/>
      <c r="CU1165" s="13"/>
      <c r="CV1165" s="13"/>
      <c r="CW1165" s="13"/>
      <c r="CX1165" s="13"/>
      <c r="CY1165" s="13"/>
      <c r="CZ1165" s="13"/>
      <c r="DA1165" s="13"/>
      <c r="DB1165" s="13"/>
      <c r="DC1165" s="13"/>
      <c r="DD1165" s="13"/>
      <c r="DE1165" s="13"/>
      <c r="DF1165" s="13"/>
      <c r="DG1165" s="13"/>
      <c r="DH1165" s="13"/>
      <c r="DI1165" s="13"/>
      <c r="DJ1165" s="13"/>
      <c r="DK1165" s="13"/>
      <c r="DL1165" s="13"/>
      <c r="DM1165" s="13"/>
      <c r="DN1165" s="13"/>
      <c r="DO1165" s="13"/>
      <c r="DP1165" s="13"/>
      <c r="DQ1165" s="13"/>
      <c r="DR1165" s="13"/>
      <c r="DS1165" s="13"/>
      <c r="DT1165" s="13"/>
      <c r="DU1165" s="13"/>
      <c r="DV1165" s="13"/>
      <c r="DW1165" s="13"/>
      <c r="DX1165" s="13"/>
      <c r="DY1165" s="13"/>
    </row>
    <row r="1166" spans="1:129" s="43" customFormat="1" ht="16.5" x14ac:dyDescent="0.25">
      <c r="A1166" s="51" t="s">
        <v>648</v>
      </c>
      <c r="B1166" s="59" t="s">
        <v>52</v>
      </c>
      <c r="C1166" s="53" t="s">
        <v>12</v>
      </c>
      <c r="D1166" s="60" t="s">
        <v>12</v>
      </c>
      <c r="E1166" s="54">
        <f>E1167+E1169+E1171+E1173+E1175+E1177</f>
        <v>0</v>
      </c>
      <c r="F1166" s="54">
        <f>F1167+F1169+F1171+F1173+F1175+F1177</f>
        <v>0</v>
      </c>
      <c r="G1166" s="54">
        <f>G1167+G1169+G1171+G1173+G1175+G1177</f>
        <v>0</v>
      </c>
      <c r="H1166" s="27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16"/>
      <c r="AS1166" s="16"/>
      <c r="AT1166" s="16"/>
      <c r="AU1166" s="16"/>
      <c r="AV1166" s="16"/>
      <c r="AW1166" s="16"/>
      <c r="AX1166" s="16"/>
      <c r="AY1166" s="16"/>
      <c r="AZ1166" s="16"/>
      <c r="BA1166" s="16"/>
      <c r="BB1166" s="16"/>
      <c r="BC1166" s="16"/>
      <c r="BD1166" s="16"/>
      <c r="BE1166" s="16"/>
      <c r="BF1166" s="16"/>
      <c r="BG1166" s="16"/>
      <c r="BH1166" s="16"/>
      <c r="BI1166" s="16"/>
      <c r="BJ1166" s="16"/>
      <c r="BK1166" s="16"/>
      <c r="BL1166" s="16"/>
      <c r="BM1166" s="16"/>
      <c r="BN1166" s="16"/>
      <c r="BO1166" s="16"/>
      <c r="BP1166" s="16"/>
      <c r="BQ1166" s="16"/>
      <c r="BR1166" s="16"/>
      <c r="BS1166" s="16"/>
      <c r="BT1166" s="16"/>
      <c r="BU1166" s="16"/>
      <c r="BV1166" s="16"/>
      <c r="BW1166" s="16"/>
      <c r="BX1166" s="16"/>
      <c r="BY1166" s="16"/>
      <c r="BZ1166" s="16"/>
      <c r="CA1166" s="16"/>
      <c r="CB1166" s="16"/>
      <c r="CC1166" s="16"/>
      <c r="CD1166" s="16"/>
      <c r="CE1166" s="16"/>
      <c r="CF1166" s="16"/>
      <c r="CG1166" s="16"/>
      <c r="CH1166" s="16"/>
      <c r="CI1166" s="16"/>
      <c r="CJ1166" s="16"/>
      <c r="CK1166" s="16"/>
      <c r="CL1166" s="16"/>
      <c r="CM1166" s="16"/>
      <c r="CN1166" s="16"/>
      <c r="CO1166" s="16"/>
      <c r="CP1166" s="16"/>
      <c r="CQ1166" s="16"/>
      <c r="CR1166" s="16"/>
      <c r="CS1166" s="16"/>
      <c r="CT1166" s="16"/>
      <c r="CU1166" s="16"/>
      <c r="CV1166" s="16"/>
      <c r="CW1166" s="16"/>
      <c r="CX1166" s="16"/>
      <c r="CY1166" s="16"/>
      <c r="CZ1166" s="16"/>
      <c r="DA1166" s="16"/>
      <c r="DB1166" s="16"/>
      <c r="DC1166" s="16"/>
      <c r="DD1166" s="16"/>
      <c r="DE1166" s="16"/>
      <c r="DF1166" s="16"/>
      <c r="DG1166" s="16"/>
      <c r="DH1166" s="16"/>
      <c r="DI1166" s="16"/>
      <c r="DJ1166" s="16"/>
      <c r="DK1166" s="16"/>
      <c r="DL1166" s="16"/>
      <c r="DM1166" s="16"/>
      <c r="DN1166" s="16"/>
      <c r="DO1166" s="16"/>
      <c r="DP1166" s="16"/>
      <c r="DQ1166" s="16"/>
      <c r="DR1166" s="16"/>
      <c r="DS1166" s="16"/>
      <c r="DT1166" s="16"/>
      <c r="DU1166" s="16"/>
      <c r="DV1166" s="16"/>
      <c r="DW1166" s="16"/>
      <c r="DX1166" s="16"/>
      <c r="DY1166" s="16"/>
    </row>
    <row r="1167" spans="1:129" s="48" customFormat="1" ht="16.5" x14ac:dyDescent="0.25">
      <c r="A1167" s="51" t="s">
        <v>649</v>
      </c>
      <c r="B1167" s="59" t="s">
        <v>20</v>
      </c>
      <c r="C1167" s="53" t="s">
        <v>12</v>
      </c>
      <c r="D1167" s="60" t="s">
        <v>12</v>
      </c>
      <c r="E1167" s="54">
        <f>SUBTOTAL(9,E1168)</f>
        <v>0</v>
      </c>
      <c r="F1167" s="54">
        <f>SUBTOTAL(9,F1168)</f>
        <v>0</v>
      </c>
      <c r="G1167" s="54">
        <f>SUBTOTAL(9,G1168)</f>
        <v>0</v>
      </c>
      <c r="H1167" s="27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  <c r="BA1167" s="16"/>
      <c r="BB1167" s="16"/>
      <c r="BC1167" s="16"/>
      <c r="BD1167" s="16"/>
      <c r="BE1167" s="16"/>
      <c r="BF1167" s="16"/>
      <c r="BG1167" s="16"/>
      <c r="BH1167" s="16"/>
      <c r="BI1167" s="16"/>
      <c r="BJ1167" s="16"/>
      <c r="BK1167" s="16"/>
      <c r="BL1167" s="16"/>
      <c r="BM1167" s="16"/>
      <c r="BN1167" s="16"/>
      <c r="BO1167" s="16"/>
      <c r="BP1167" s="16"/>
      <c r="BQ1167" s="16"/>
      <c r="BR1167" s="16"/>
      <c r="BS1167" s="16"/>
      <c r="BT1167" s="16"/>
      <c r="BU1167" s="16"/>
      <c r="BV1167" s="16"/>
      <c r="BW1167" s="16"/>
      <c r="BX1167" s="16"/>
      <c r="BY1167" s="16"/>
      <c r="BZ1167" s="16"/>
      <c r="CA1167" s="16"/>
      <c r="CB1167" s="16"/>
      <c r="CC1167" s="16"/>
      <c r="CD1167" s="16"/>
      <c r="CE1167" s="16"/>
      <c r="CF1167" s="16"/>
      <c r="CG1167" s="16"/>
      <c r="CH1167" s="16"/>
      <c r="CI1167" s="16"/>
      <c r="CJ1167" s="16"/>
      <c r="CK1167" s="16"/>
      <c r="CL1167" s="16"/>
      <c r="CM1167" s="16"/>
      <c r="CN1167" s="16"/>
      <c r="CO1167" s="16"/>
      <c r="CP1167" s="16"/>
      <c r="CQ1167" s="16"/>
      <c r="CR1167" s="16"/>
      <c r="CS1167" s="16"/>
      <c r="CT1167" s="16"/>
      <c r="CU1167" s="16"/>
      <c r="CV1167" s="16"/>
      <c r="CW1167" s="16"/>
      <c r="CX1167" s="16"/>
      <c r="CY1167" s="16"/>
      <c r="CZ1167" s="16"/>
      <c r="DA1167" s="16"/>
      <c r="DB1167" s="16"/>
      <c r="DC1167" s="16"/>
      <c r="DD1167" s="16"/>
      <c r="DE1167" s="16"/>
      <c r="DF1167" s="16"/>
      <c r="DG1167" s="16"/>
      <c r="DH1167" s="16"/>
      <c r="DI1167" s="16"/>
      <c r="DJ1167" s="16"/>
      <c r="DK1167" s="16"/>
      <c r="DL1167" s="16"/>
      <c r="DM1167" s="16"/>
      <c r="DN1167" s="16"/>
      <c r="DO1167" s="16"/>
      <c r="DP1167" s="16"/>
      <c r="DQ1167" s="16"/>
      <c r="DR1167" s="16"/>
      <c r="DS1167" s="16"/>
      <c r="DT1167" s="16"/>
      <c r="DU1167" s="16"/>
      <c r="DV1167" s="16"/>
      <c r="DW1167" s="16"/>
      <c r="DX1167" s="16"/>
      <c r="DY1167" s="16"/>
    </row>
    <row r="1168" spans="1:129" ht="16.5" hidden="1" x14ac:dyDescent="0.25">
      <c r="A1168" s="24" t="s">
        <v>21</v>
      </c>
      <c r="B1168" s="59"/>
      <c r="C1168" s="26"/>
      <c r="D1168" s="50"/>
      <c r="E1168" s="50"/>
      <c r="F1168" s="50"/>
      <c r="G1168" s="50"/>
      <c r="H1168" s="27">
        <f>IFERROR(VLOOKUP(B1168,'Приложение 5 МУ1135 (город)'!B$1:C$3343,2,),)</f>
        <v>0</v>
      </c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  <c r="BL1168" s="13"/>
      <c r="BM1168" s="13"/>
      <c r="BN1168" s="13"/>
      <c r="BO1168" s="13"/>
      <c r="BP1168" s="13"/>
      <c r="BQ1168" s="13"/>
      <c r="BR1168" s="13"/>
      <c r="BS1168" s="13"/>
      <c r="BT1168" s="13"/>
      <c r="BU1168" s="13"/>
      <c r="BV1168" s="13"/>
      <c r="BW1168" s="13"/>
      <c r="BX1168" s="13"/>
      <c r="BY1168" s="13"/>
      <c r="BZ1168" s="13"/>
      <c r="CA1168" s="13"/>
      <c r="CB1168" s="13"/>
      <c r="CC1168" s="13"/>
      <c r="CD1168" s="13"/>
      <c r="CE1168" s="13"/>
      <c r="CF1168" s="13"/>
      <c r="CG1168" s="13"/>
      <c r="CH1168" s="13"/>
      <c r="CI1168" s="13"/>
      <c r="CJ1168" s="13"/>
      <c r="CK1168" s="13"/>
      <c r="CL1168" s="13"/>
      <c r="CM1168" s="13"/>
      <c r="CN1168" s="13"/>
      <c r="CO1168" s="13"/>
      <c r="CP1168" s="13"/>
      <c r="CQ1168" s="13"/>
      <c r="CR1168" s="13"/>
      <c r="CS1168" s="13"/>
      <c r="CT1168" s="13"/>
      <c r="CU1168" s="13"/>
      <c r="CV1168" s="13"/>
      <c r="CW1168" s="13"/>
      <c r="CX1168" s="13"/>
      <c r="CY1168" s="13"/>
      <c r="CZ1168" s="13"/>
      <c r="DA1168" s="13"/>
      <c r="DB1168" s="13"/>
      <c r="DC1168" s="13"/>
      <c r="DD1168" s="13"/>
      <c r="DE1168" s="13"/>
      <c r="DF1168" s="13"/>
      <c r="DG1168" s="13"/>
      <c r="DH1168" s="13"/>
      <c r="DI1168" s="13"/>
      <c r="DJ1168" s="13"/>
      <c r="DK1168" s="13"/>
      <c r="DL1168" s="13"/>
      <c r="DM1168" s="13"/>
      <c r="DN1168" s="13"/>
      <c r="DO1168" s="13"/>
      <c r="DP1168" s="13"/>
      <c r="DQ1168" s="13"/>
      <c r="DR1168" s="13"/>
      <c r="DS1168" s="13"/>
      <c r="DT1168" s="13"/>
      <c r="DU1168" s="13"/>
      <c r="DV1168" s="13"/>
      <c r="DW1168" s="13"/>
      <c r="DX1168" s="13"/>
      <c r="DY1168" s="13"/>
    </row>
    <row r="1169" spans="1:129" s="48" customFormat="1" ht="16.5" x14ac:dyDescent="0.25">
      <c r="A1169" s="51" t="s">
        <v>650</v>
      </c>
      <c r="B1169" s="59" t="s">
        <v>23</v>
      </c>
      <c r="C1169" s="53" t="s">
        <v>12</v>
      </c>
      <c r="D1169" s="60" t="s">
        <v>12</v>
      </c>
      <c r="E1169" s="54">
        <f>SUBTOTAL(9,E1170)</f>
        <v>0</v>
      </c>
      <c r="F1169" s="54">
        <f>SUBTOTAL(9,F1170)</f>
        <v>0</v>
      </c>
      <c r="G1169" s="54">
        <f>SUBTOTAL(9,G1170)</f>
        <v>0</v>
      </c>
      <c r="H1169" s="27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  <c r="BA1169" s="16"/>
      <c r="BB1169" s="16"/>
      <c r="BC1169" s="16"/>
      <c r="BD1169" s="16"/>
      <c r="BE1169" s="16"/>
      <c r="BF1169" s="16"/>
      <c r="BG1169" s="16"/>
      <c r="BH1169" s="16"/>
      <c r="BI1169" s="16"/>
      <c r="BJ1169" s="16"/>
      <c r="BK1169" s="16"/>
      <c r="BL1169" s="16"/>
      <c r="BM1169" s="16"/>
      <c r="BN1169" s="16"/>
      <c r="BO1169" s="16"/>
      <c r="BP1169" s="16"/>
      <c r="BQ1169" s="16"/>
      <c r="BR1169" s="16"/>
      <c r="BS1169" s="16"/>
      <c r="BT1169" s="16"/>
      <c r="BU1169" s="16"/>
      <c r="BV1169" s="16"/>
      <c r="BW1169" s="16"/>
      <c r="BX1169" s="16"/>
      <c r="BY1169" s="16"/>
      <c r="BZ1169" s="16"/>
      <c r="CA1169" s="16"/>
      <c r="CB1169" s="16"/>
      <c r="CC1169" s="16"/>
      <c r="CD1169" s="16"/>
      <c r="CE1169" s="16"/>
      <c r="CF1169" s="16"/>
      <c r="CG1169" s="16"/>
      <c r="CH1169" s="16"/>
      <c r="CI1169" s="16"/>
      <c r="CJ1169" s="16"/>
      <c r="CK1169" s="16"/>
      <c r="CL1169" s="16"/>
      <c r="CM1169" s="16"/>
      <c r="CN1169" s="16"/>
      <c r="CO1169" s="16"/>
      <c r="CP1169" s="16"/>
      <c r="CQ1169" s="16"/>
      <c r="CR1169" s="16"/>
      <c r="CS1169" s="16"/>
      <c r="CT1169" s="16"/>
      <c r="CU1169" s="16"/>
      <c r="CV1169" s="16"/>
      <c r="CW1169" s="16"/>
      <c r="CX1169" s="16"/>
      <c r="CY1169" s="16"/>
      <c r="CZ1169" s="16"/>
      <c r="DA1169" s="16"/>
      <c r="DB1169" s="16"/>
      <c r="DC1169" s="16"/>
      <c r="DD1169" s="16"/>
      <c r="DE1169" s="16"/>
      <c r="DF1169" s="16"/>
      <c r="DG1169" s="16"/>
      <c r="DH1169" s="16"/>
      <c r="DI1169" s="16"/>
      <c r="DJ1169" s="16"/>
      <c r="DK1169" s="16"/>
      <c r="DL1169" s="16"/>
      <c r="DM1169" s="16"/>
      <c r="DN1169" s="16"/>
      <c r="DO1169" s="16"/>
      <c r="DP1169" s="16"/>
      <c r="DQ1169" s="16"/>
      <c r="DR1169" s="16"/>
      <c r="DS1169" s="16"/>
      <c r="DT1169" s="16"/>
      <c r="DU1169" s="16"/>
      <c r="DV1169" s="16"/>
      <c r="DW1169" s="16"/>
      <c r="DX1169" s="16"/>
      <c r="DY1169" s="16"/>
    </row>
    <row r="1170" spans="1:129" ht="16.5" hidden="1" x14ac:dyDescent="0.25">
      <c r="A1170" s="24" t="s">
        <v>21</v>
      </c>
      <c r="B1170" s="59"/>
      <c r="C1170" s="26"/>
      <c r="D1170" s="50"/>
      <c r="E1170" s="50"/>
      <c r="F1170" s="50"/>
      <c r="G1170" s="50"/>
      <c r="H1170" s="27">
        <f>IFERROR(VLOOKUP(B1170,'Приложение 5 МУ1135 (город)'!B$1:C$3343,2,),)</f>
        <v>0</v>
      </c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/>
      <c r="BI1170" s="13"/>
      <c r="BJ1170" s="13"/>
      <c r="BK1170" s="13"/>
      <c r="BL1170" s="13"/>
      <c r="BM1170" s="13"/>
      <c r="BN1170" s="13"/>
      <c r="BO1170" s="13"/>
      <c r="BP1170" s="13"/>
      <c r="BQ1170" s="13"/>
      <c r="BR1170" s="13"/>
      <c r="BS1170" s="13"/>
      <c r="BT1170" s="13"/>
      <c r="BU1170" s="13"/>
      <c r="BV1170" s="13"/>
      <c r="BW1170" s="13"/>
      <c r="BX1170" s="13"/>
      <c r="BY1170" s="13"/>
      <c r="BZ1170" s="13"/>
      <c r="CA1170" s="13"/>
      <c r="CB1170" s="13"/>
      <c r="CC1170" s="13"/>
      <c r="CD1170" s="13"/>
      <c r="CE1170" s="13"/>
      <c r="CF1170" s="13"/>
      <c r="CG1170" s="13"/>
      <c r="CH1170" s="13"/>
      <c r="CI1170" s="13"/>
      <c r="CJ1170" s="13"/>
      <c r="CK1170" s="13"/>
      <c r="CL1170" s="13"/>
      <c r="CM1170" s="13"/>
      <c r="CN1170" s="13"/>
      <c r="CO1170" s="13"/>
      <c r="CP1170" s="13"/>
      <c r="CQ1170" s="13"/>
      <c r="CR1170" s="13"/>
      <c r="CS1170" s="13"/>
      <c r="CT1170" s="13"/>
      <c r="CU1170" s="13"/>
      <c r="CV1170" s="13"/>
      <c r="CW1170" s="13"/>
      <c r="CX1170" s="13"/>
      <c r="CY1170" s="13"/>
      <c r="CZ1170" s="13"/>
      <c r="DA1170" s="13"/>
      <c r="DB1170" s="13"/>
      <c r="DC1170" s="13"/>
      <c r="DD1170" s="13"/>
      <c r="DE1170" s="13"/>
      <c r="DF1170" s="13"/>
      <c r="DG1170" s="13"/>
      <c r="DH1170" s="13"/>
      <c r="DI1170" s="13"/>
      <c r="DJ1170" s="13"/>
      <c r="DK1170" s="13"/>
      <c r="DL1170" s="13"/>
      <c r="DM1170" s="13"/>
      <c r="DN1170" s="13"/>
      <c r="DO1170" s="13"/>
      <c r="DP1170" s="13"/>
      <c r="DQ1170" s="13"/>
      <c r="DR1170" s="13"/>
      <c r="DS1170" s="13"/>
      <c r="DT1170" s="13"/>
      <c r="DU1170" s="13"/>
      <c r="DV1170" s="13"/>
      <c r="DW1170" s="13"/>
      <c r="DX1170" s="13"/>
      <c r="DY1170" s="13"/>
    </row>
    <row r="1171" spans="1:129" s="48" customFormat="1" ht="16.5" x14ac:dyDescent="0.25">
      <c r="A1171" s="51" t="s">
        <v>651</v>
      </c>
      <c r="B1171" s="59" t="s">
        <v>25</v>
      </c>
      <c r="C1171" s="53" t="s">
        <v>12</v>
      </c>
      <c r="D1171" s="60" t="s">
        <v>12</v>
      </c>
      <c r="E1171" s="54">
        <f>SUBTOTAL(9,E1172)</f>
        <v>0</v>
      </c>
      <c r="F1171" s="54">
        <f>SUBTOTAL(9,F1172)</f>
        <v>0</v>
      </c>
      <c r="G1171" s="54">
        <f>SUBTOTAL(9,G1172)</f>
        <v>0</v>
      </c>
      <c r="H1171" s="27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6"/>
      <c r="AZ1171" s="16"/>
      <c r="BA1171" s="16"/>
      <c r="BB1171" s="16"/>
      <c r="BC1171" s="16"/>
      <c r="BD1171" s="16"/>
      <c r="BE1171" s="16"/>
      <c r="BF1171" s="16"/>
      <c r="BG1171" s="16"/>
      <c r="BH1171" s="16"/>
      <c r="BI1171" s="16"/>
      <c r="BJ1171" s="16"/>
      <c r="BK1171" s="16"/>
      <c r="BL1171" s="16"/>
      <c r="BM1171" s="16"/>
      <c r="BN1171" s="16"/>
      <c r="BO1171" s="16"/>
      <c r="BP1171" s="16"/>
      <c r="BQ1171" s="16"/>
      <c r="BR1171" s="16"/>
      <c r="BS1171" s="16"/>
      <c r="BT1171" s="16"/>
      <c r="BU1171" s="16"/>
      <c r="BV1171" s="16"/>
      <c r="BW1171" s="16"/>
      <c r="BX1171" s="16"/>
      <c r="BY1171" s="16"/>
      <c r="BZ1171" s="16"/>
      <c r="CA1171" s="16"/>
      <c r="CB1171" s="16"/>
      <c r="CC1171" s="16"/>
      <c r="CD1171" s="16"/>
      <c r="CE1171" s="16"/>
      <c r="CF1171" s="16"/>
      <c r="CG1171" s="16"/>
      <c r="CH1171" s="16"/>
      <c r="CI1171" s="16"/>
      <c r="CJ1171" s="16"/>
      <c r="CK1171" s="16"/>
      <c r="CL1171" s="16"/>
      <c r="CM1171" s="16"/>
      <c r="CN1171" s="16"/>
      <c r="CO1171" s="16"/>
      <c r="CP1171" s="16"/>
      <c r="CQ1171" s="16"/>
      <c r="CR1171" s="16"/>
      <c r="CS1171" s="16"/>
      <c r="CT1171" s="16"/>
      <c r="CU1171" s="16"/>
      <c r="CV1171" s="16"/>
      <c r="CW1171" s="16"/>
      <c r="CX1171" s="16"/>
      <c r="CY1171" s="16"/>
      <c r="CZ1171" s="16"/>
      <c r="DA1171" s="16"/>
      <c r="DB1171" s="16"/>
      <c r="DC1171" s="16"/>
      <c r="DD1171" s="16"/>
      <c r="DE1171" s="16"/>
      <c r="DF1171" s="16"/>
      <c r="DG1171" s="16"/>
      <c r="DH1171" s="16"/>
      <c r="DI1171" s="16"/>
      <c r="DJ1171" s="16"/>
      <c r="DK1171" s="16"/>
      <c r="DL1171" s="16"/>
      <c r="DM1171" s="16"/>
      <c r="DN1171" s="16"/>
      <c r="DO1171" s="16"/>
      <c r="DP1171" s="16"/>
      <c r="DQ1171" s="16"/>
      <c r="DR1171" s="16"/>
      <c r="DS1171" s="16"/>
      <c r="DT1171" s="16"/>
      <c r="DU1171" s="16"/>
      <c r="DV1171" s="16"/>
      <c r="DW1171" s="16"/>
      <c r="DX1171" s="16"/>
      <c r="DY1171" s="16"/>
    </row>
    <row r="1172" spans="1:129" ht="16.5" hidden="1" x14ac:dyDescent="0.25">
      <c r="A1172" s="24" t="s">
        <v>21</v>
      </c>
      <c r="B1172" s="59"/>
      <c r="C1172" s="26"/>
      <c r="D1172" s="50"/>
      <c r="E1172" s="50"/>
      <c r="F1172" s="50"/>
      <c r="G1172" s="50"/>
      <c r="H1172" s="27">
        <f>IFERROR(VLOOKUP(B1172,'Приложение 5 МУ1135 (город)'!B$1:C$3343,2,),)</f>
        <v>0</v>
      </c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/>
      <c r="BK1172" s="13"/>
      <c r="BL1172" s="13"/>
      <c r="BM1172" s="13"/>
      <c r="BN1172" s="13"/>
      <c r="BO1172" s="13"/>
      <c r="BP1172" s="13"/>
      <c r="BQ1172" s="13"/>
      <c r="BR1172" s="13"/>
      <c r="BS1172" s="13"/>
      <c r="BT1172" s="13"/>
      <c r="BU1172" s="13"/>
      <c r="BV1172" s="13"/>
      <c r="BW1172" s="13"/>
      <c r="BX1172" s="13"/>
      <c r="BY1172" s="13"/>
      <c r="BZ1172" s="13"/>
      <c r="CA1172" s="13"/>
      <c r="CB1172" s="13"/>
      <c r="CC1172" s="13"/>
      <c r="CD1172" s="13"/>
      <c r="CE1172" s="13"/>
      <c r="CF1172" s="13"/>
      <c r="CG1172" s="13"/>
      <c r="CH1172" s="13"/>
      <c r="CI1172" s="13"/>
      <c r="CJ1172" s="13"/>
      <c r="CK1172" s="13"/>
      <c r="CL1172" s="13"/>
      <c r="CM1172" s="13"/>
      <c r="CN1172" s="13"/>
      <c r="CO1172" s="13"/>
      <c r="CP1172" s="13"/>
      <c r="CQ1172" s="13"/>
      <c r="CR1172" s="13"/>
      <c r="CS1172" s="13"/>
      <c r="CT1172" s="13"/>
      <c r="CU1172" s="13"/>
      <c r="CV1172" s="13"/>
      <c r="CW1172" s="13"/>
      <c r="CX1172" s="13"/>
      <c r="CY1172" s="13"/>
      <c r="CZ1172" s="13"/>
      <c r="DA1172" s="13"/>
      <c r="DB1172" s="13"/>
      <c r="DC1172" s="13"/>
      <c r="DD1172" s="13"/>
      <c r="DE1172" s="13"/>
      <c r="DF1172" s="13"/>
      <c r="DG1172" s="13"/>
      <c r="DH1172" s="13"/>
      <c r="DI1172" s="13"/>
      <c r="DJ1172" s="13"/>
      <c r="DK1172" s="13"/>
      <c r="DL1172" s="13"/>
      <c r="DM1172" s="13"/>
      <c r="DN1172" s="13"/>
      <c r="DO1172" s="13"/>
      <c r="DP1172" s="13"/>
      <c r="DQ1172" s="13"/>
      <c r="DR1172" s="13"/>
      <c r="DS1172" s="13"/>
      <c r="DT1172" s="13"/>
      <c r="DU1172" s="13"/>
      <c r="DV1172" s="13"/>
      <c r="DW1172" s="13"/>
      <c r="DX1172" s="13"/>
      <c r="DY1172" s="13"/>
    </row>
    <row r="1173" spans="1:129" s="48" customFormat="1" ht="16.5" x14ac:dyDescent="0.25">
      <c r="A1173" s="51" t="s">
        <v>652</v>
      </c>
      <c r="B1173" s="59" t="s">
        <v>27</v>
      </c>
      <c r="C1173" s="53" t="s">
        <v>12</v>
      </c>
      <c r="D1173" s="60" t="s">
        <v>12</v>
      </c>
      <c r="E1173" s="54">
        <f>SUBTOTAL(9,E1174)</f>
        <v>0</v>
      </c>
      <c r="F1173" s="54">
        <f>SUBTOTAL(9,F1174)</f>
        <v>0</v>
      </c>
      <c r="G1173" s="54">
        <f>SUBTOTAL(9,G1174)</f>
        <v>0</v>
      </c>
      <c r="H1173" s="27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  <c r="BA1173" s="16"/>
      <c r="BB1173" s="16"/>
      <c r="BC1173" s="16"/>
      <c r="BD1173" s="16"/>
      <c r="BE1173" s="16"/>
      <c r="BF1173" s="16"/>
      <c r="BG1173" s="16"/>
      <c r="BH1173" s="16"/>
      <c r="BI1173" s="16"/>
      <c r="BJ1173" s="16"/>
      <c r="BK1173" s="16"/>
      <c r="BL1173" s="16"/>
      <c r="BM1173" s="16"/>
      <c r="BN1173" s="16"/>
      <c r="BO1173" s="16"/>
      <c r="BP1173" s="16"/>
      <c r="BQ1173" s="16"/>
      <c r="BR1173" s="16"/>
      <c r="BS1173" s="16"/>
      <c r="BT1173" s="16"/>
      <c r="BU1173" s="16"/>
      <c r="BV1173" s="16"/>
      <c r="BW1173" s="16"/>
      <c r="BX1173" s="16"/>
      <c r="BY1173" s="16"/>
      <c r="BZ1173" s="16"/>
      <c r="CA1173" s="16"/>
      <c r="CB1173" s="16"/>
      <c r="CC1173" s="16"/>
      <c r="CD1173" s="16"/>
      <c r="CE1173" s="16"/>
      <c r="CF1173" s="16"/>
      <c r="CG1173" s="16"/>
      <c r="CH1173" s="16"/>
      <c r="CI1173" s="16"/>
      <c r="CJ1173" s="16"/>
      <c r="CK1173" s="16"/>
      <c r="CL1173" s="16"/>
      <c r="CM1173" s="16"/>
      <c r="CN1173" s="16"/>
      <c r="CO1173" s="16"/>
      <c r="CP1173" s="16"/>
      <c r="CQ1173" s="16"/>
      <c r="CR1173" s="16"/>
      <c r="CS1173" s="16"/>
      <c r="CT1173" s="16"/>
      <c r="CU1173" s="16"/>
      <c r="CV1173" s="16"/>
      <c r="CW1173" s="16"/>
      <c r="CX1173" s="16"/>
      <c r="CY1173" s="16"/>
      <c r="CZ1173" s="16"/>
      <c r="DA1173" s="16"/>
      <c r="DB1173" s="16"/>
      <c r="DC1173" s="16"/>
      <c r="DD1173" s="16"/>
      <c r="DE1173" s="16"/>
      <c r="DF1173" s="16"/>
      <c r="DG1173" s="16"/>
      <c r="DH1173" s="16"/>
      <c r="DI1173" s="16"/>
      <c r="DJ1173" s="16"/>
      <c r="DK1173" s="16"/>
      <c r="DL1173" s="16"/>
      <c r="DM1173" s="16"/>
      <c r="DN1173" s="16"/>
      <c r="DO1173" s="16"/>
      <c r="DP1173" s="16"/>
      <c r="DQ1173" s="16"/>
      <c r="DR1173" s="16"/>
      <c r="DS1173" s="16"/>
      <c r="DT1173" s="16"/>
      <c r="DU1173" s="16"/>
      <c r="DV1173" s="16"/>
      <c r="DW1173" s="16"/>
      <c r="DX1173" s="16"/>
      <c r="DY1173" s="16"/>
    </row>
    <row r="1174" spans="1:129" ht="16.5" hidden="1" x14ac:dyDescent="0.25">
      <c r="A1174" s="24" t="s">
        <v>21</v>
      </c>
      <c r="B1174" s="59"/>
      <c r="C1174" s="26"/>
      <c r="D1174" s="50"/>
      <c r="E1174" s="50"/>
      <c r="F1174" s="50"/>
      <c r="G1174" s="50"/>
      <c r="H1174" s="27">
        <f>IFERROR(VLOOKUP(B1174,'Приложение 5 МУ1135 (город)'!B$1:C$3343,2,),)</f>
        <v>0</v>
      </c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  <c r="BL1174" s="13"/>
      <c r="BM1174" s="13"/>
      <c r="BN1174" s="13"/>
      <c r="BO1174" s="13"/>
      <c r="BP1174" s="13"/>
      <c r="BQ1174" s="13"/>
      <c r="BR1174" s="13"/>
      <c r="BS1174" s="13"/>
      <c r="BT1174" s="13"/>
      <c r="BU1174" s="13"/>
      <c r="BV1174" s="13"/>
      <c r="BW1174" s="13"/>
      <c r="BX1174" s="13"/>
      <c r="BY1174" s="13"/>
      <c r="BZ1174" s="13"/>
      <c r="CA1174" s="13"/>
      <c r="CB1174" s="13"/>
      <c r="CC1174" s="13"/>
      <c r="CD1174" s="13"/>
      <c r="CE1174" s="13"/>
      <c r="CF1174" s="13"/>
      <c r="CG1174" s="13"/>
      <c r="CH1174" s="13"/>
      <c r="CI1174" s="13"/>
      <c r="CJ1174" s="13"/>
      <c r="CK1174" s="13"/>
      <c r="CL1174" s="13"/>
      <c r="CM1174" s="13"/>
      <c r="CN1174" s="13"/>
      <c r="CO1174" s="13"/>
      <c r="CP1174" s="13"/>
      <c r="CQ1174" s="13"/>
      <c r="CR1174" s="13"/>
      <c r="CS1174" s="13"/>
      <c r="CT1174" s="13"/>
      <c r="CU1174" s="13"/>
      <c r="CV1174" s="13"/>
      <c r="CW1174" s="13"/>
      <c r="CX1174" s="13"/>
      <c r="CY1174" s="13"/>
      <c r="CZ1174" s="13"/>
      <c r="DA1174" s="13"/>
      <c r="DB1174" s="13"/>
      <c r="DC1174" s="13"/>
      <c r="DD1174" s="13"/>
      <c r="DE1174" s="13"/>
      <c r="DF1174" s="13"/>
      <c r="DG1174" s="13"/>
      <c r="DH1174" s="13"/>
      <c r="DI1174" s="13"/>
      <c r="DJ1174" s="13"/>
      <c r="DK1174" s="13"/>
      <c r="DL1174" s="13"/>
      <c r="DM1174" s="13"/>
      <c r="DN1174" s="13"/>
      <c r="DO1174" s="13"/>
      <c r="DP1174" s="13"/>
      <c r="DQ1174" s="13"/>
      <c r="DR1174" s="13"/>
      <c r="DS1174" s="13"/>
      <c r="DT1174" s="13"/>
      <c r="DU1174" s="13"/>
      <c r="DV1174" s="13"/>
      <c r="DW1174" s="13"/>
      <c r="DX1174" s="13"/>
      <c r="DY1174" s="13"/>
    </row>
    <row r="1175" spans="1:129" s="48" customFormat="1" ht="16.5" x14ac:dyDescent="0.25">
      <c r="A1175" s="51" t="s">
        <v>653</v>
      </c>
      <c r="B1175" s="59" t="s">
        <v>29</v>
      </c>
      <c r="C1175" s="53" t="s">
        <v>12</v>
      </c>
      <c r="D1175" s="60" t="s">
        <v>12</v>
      </c>
      <c r="E1175" s="54">
        <f>SUBTOTAL(9,E1176)</f>
        <v>0</v>
      </c>
      <c r="F1175" s="54">
        <f>SUBTOTAL(9,F1176)</f>
        <v>0</v>
      </c>
      <c r="G1175" s="54">
        <f>SUBTOTAL(9,G1176)</f>
        <v>0</v>
      </c>
      <c r="H1175" s="27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6"/>
      <c r="AZ1175" s="16"/>
      <c r="BA1175" s="16"/>
      <c r="BB1175" s="16"/>
      <c r="BC1175" s="16"/>
      <c r="BD1175" s="16"/>
      <c r="BE1175" s="16"/>
      <c r="BF1175" s="16"/>
      <c r="BG1175" s="16"/>
      <c r="BH1175" s="16"/>
      <c r="BI1175" s="16"/>
      <c r="BJ1175" s="16"/>
      <c r="BK1175" s="16"/>
      <c r="BL1175" s="16"/>
      <c r="BM1175" s="16"/>
      <c r="BN1175" s="16"/>
      <c r="BO1175" s="16"/>
      <c r="BP1175" s="16"/>
      <c r="BQ1175" s="16"/>
      <c r="BR1175" s="16"/>
      <c r="BS1175" s="16"/>
      <c r="BT1175" s="16"/>
      <c r="BU1175" s="16"/>
      <c r="BV1175" s="16"/>
      <c r="BW1175" s="16"/>
      <c r="BX1175" s="16"/>
      <c r="BY1175" s="16"/>
      <c r="BZ1175" s="16"/>
      <c r="CA1175" s="16"/>
      <c r="CB1175" s="16"/>
      <c r="CC1175" s="16"/>
      <c r="CD1175" s="16"/>
      <c r="CE1175" s="16"/>
      <c r="CF1175" s="16"/>
      <c r="CG1175" s="16"/>
      <c r="CH1175" s="16"/>
      <c r="CI1175" s="16"/>
      <c r="CJ1175" s="16"/>
      <c r="CK1175" s="16"/>
      <c r="CL1175" s="16"/>
      <c r="CM1175" s="16"/>
      <c r="CN1175" s="16"/>
      <c r="CO1175" s="16"/>
      <c r="CP1175" s="16"/>
      <c r="CQ1175" s="16"/>
      <c r="CR1175" s="16"/>
      <c r="CS1175" s="16"/>
      <c r="CT1175" s="16"/>
      <c r="CU1175" s="16"/>
      <c r="CV1175" s="16"/>
      <c r="CW1175" s="16"/>
      <c r="CX1175" s="16"/>
      <c r="CY1175" s="16"/>
      <c r="CZ1175" s="16"/>
      <c r="DA1175" s="16"/>
      <c r="DB1175" s="16"/>
      <c r="DC1175" s="16"/>
      <c r="DD1175" s="16"/>
      <c r="DE1175" s="16"/>
      <c r="DF1175" s="16"/>
      <c r="DG1175" s="16"/>
      <c r="DH1175" s="16"/>
      <c r="DI1175" s="16"/>
      <c r="DJ1175" s="16"/>
      <c r="DK1175" s="16"/>
      <c r="DL1175" s="16"/>
      <c r="DM1175" s="16"/>
      <c r="DN1175" s="16"/>
      <c r="DO1175" s="16"/>
      <c r="DP1175" s="16"/>
      <c r="DQ1175" s="16"/>
      <c r="DR1175" s="16"/>
      <c r="DS1175" s="16"/>
      <c r="DT1175" s="16"/>
      <c r="DU1175" s="16"/>
      <c r="DV1175" s="16"/>
      <c r="DW1175" s="16"/>
      <c r="DX1175" s="16"/>
      <c r="DY1175" s="16"/>
    </row>
    <row r="1176" spans="1:129" ht="16.5" hidden="1" x14ac:dyDescent="0.25">
      <c r="A1176" s="24" t="s">
        <v>21</v>
      </c>
      <c r="B1176" s="59"/>
      <c r="C1176" s="26"/>
      <c r="D1176" s="50"/>
      <c r="E1176" s="50"/>
      <c r="F1176" s="50"/>
      <c r="G1176" s="50"/>
      <c r="H1176" s="27">
        <f>IFERROR(VLOOKUP(B1176,'Приложение 5 МУ1135 (город)'!B$1:C$3343,2,),)</f>
        <v>0</v>
      </c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  <c r="BL1176" s="13"/>
      <c r="BM1176" s="13"/>
      <c r="BN1176" s="13"/>
      <c r="BO1176" s="13"/>
      <c r="BP1176" s="13"/>
      <c r="BQ1176" s="13"/>
      <c r="BR1176" s="13"/>
      <c r="BS1176" s="13"/>
      <c r="BT1176" s="13"/>
      <c r="BU1176" s="13"/>
      <c r="BV1176" s="13"/>
      <c r="BW1176" s="13"/>
      <c r="BX1176" s="13"/>
      <c r="BY1176" s="13"/>
      <c r="BZ1176" s="13"/>
      <c r="CA1176" s="13"/>
      <c r="CB1176" s="13"/>
      <c r="CC1176" s="13"/>
      <c r="CD1176" s="13"/>
      <c r="CE1176" s="13"/>
      <c r="CF1176" s="13"/>
      <c r="CG1176" s="13"/>
      <c r="CH1176" s="13"/>
      <c r="CI1176" s="13"/>
      <c r="CJ1176" s="13"/>
      <c r="CK1176" s="13"/>
      <c r="CL1176" s="13"/>
      <c r="CM1176" s="13"/>
      <c r="CN1176" s="13"/>
      <c r="CO1176" s="13"/>
      <c r="CP1176" s="13"/>
      <c r="CQ1176" s="13"/>
      <c r="CR1176" s="13"/>
      <c r="CS1176" s="13"/>
      <c r="CT1176" s="13"/>
      <c r="CU1176" s="13"/>
      <c r="CV1176" s="13"/>
      <c r="CW1176" s="13"/>
      <c r="CX1176" s="13"/>
      <c r="CY1176" s="13"/>
      <c r="CZ1176" s="13"/>
      <c r="DA1176" s="13"/>
      <c r="DB1176" s="13"/>
      <c r="DC1176" s="13"/>
      <c r="DD1176" s="13"/>
      <c r="DE1176" s="13"/>
      <c r="DF1176" s="13"/>
      <c r="DG1176" s="13"/>
      <c r="DH1176" s="13"/>
      <c r="DI1176" s="13"/>
      <c r="DJ1176" s="13"/>
      <c r="DK1176" s="13"/>
      <c r="DL1176" s="13"/>
      <c r="DM1176" s="13"/>
      <c r="DN1176" s="13"/>
      <c r="DO1176" s="13"/>
      <c r="DP1176" s="13"/>
      <c r="DQ1176" s="13"/>
      <c r="DR1176" s="13"/>
      <c r="DS1176" s="13"/>
      <c r="DT1176" s="13"/>
      <c r="DU1176" s="13"/>
      <c r="DV1176" s="13"/>
      <c r="DW1176" s="13"/>
      <c r="DX1176" s="13"/>
      <c r="DY1176" s="13"/>
    </row>
    <row r="1177" spans="1:129" s="48" customFormat="1" ht="16.5" x14ac:dyDescent="0.25">
      <c r="A1177" s="51" t="s">
        <v>654</v>
      </c>
      <c r="B1177" s="59" t="s">
        <v>31</v>
      </c>
      <c r="C1177" s="53" t="s">
        <v>12</v>
      </c>
      <c r="D1177" s="60" t="s">
        <v>12</v>
      </c>
      <c r="E1177" s="54">
        <f>SUBTOTAL(9,E1178)</f>
        <v>0</v>
      </c>
      <c r="F1177" s="54">
        <f>SUBTOTAL(9,F1178)</f>
        <v>0</v>
      </c>
      <c r="G1177" s="54">
        <f>SUBTOTAL(9,G1178)</f>
        <v>0</v>
      </c>
      <c r="H1177" s="27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6"/>
      <c r="AZ1177" s="16"/>
      <c r="BA1177" s="16"/>
      <c r="BB1177" s="16"/>
      <c r="BC1177" s="16"/>
      <c r="BD1177" s="16"/>
      <c r="BE1177" s="16"/>
      <c r="BF1177" s="16"/>
      <c r="BG1177" s="16"/>
      <c r="BH1177" s="16"/>
      <c r="BI1177" s="16"/>
      <c r="BJ1177" s="16"/>
      <c r="BK1177" s="16"/>
      <c r="BL1177" s="16"/>
      <c r="BM1177" s="16"/>
      <c r="BN1177" s="16"/>
      <c r="BO1177" s="16"/>
      <c r="BP1177" s="16"/>
      <c r="BQ1177" s="16"/>
      <c r="BR1177" s="16"/>
      <c r="BS1177" s="16"/>
      <c r="BT1177" s="16"/>
      <c r="BU1177" s="16"/>
      <c r="BV1177" s="16"/>
      <c r="BW1177" s="16"/>
      <c r="BX1177" s="16"/>
      <c r="BY1177" s="16"/>
      <c r="BZ1177" s="16"/>
      <c r="CA1177" s="16"/>
      <c r="CB1177" s="16"/>
      <c r="CC1177" s="16"/>
      <c r="CD1177" s="16"/>
      <c r="CE1177" s="16"/>
      <c r="CF1177" s="16"/>
      <c r="CG1177" s="16"/>
      <c r="CH1177" s="16"/>
      <c r="CI1177" s="16"/>
      <c r="CJ1177" s="16"/>
      <c r="CK1177" s="16"/>
      <c r="CL1177" s="16"/>
      <c r="CM1177" s="16"/>
      <c r="CN1177" s="16"/>
      <c r="CO1177" s="16"/>
      <c r="CP1177" s="16"/>
      <c r="CQ1177" s="16"/>
      <c r="CR1177" s="16"/>
      <c r="CS1177" s="16"/>
      <c r="CT1177" s="16"/>
      <c r="CU1177" s="16"/>
      <c r="CV1177" s="16"/>
      <c r="CW1177" s="16"/>
      <c r="CX1177" s="16"/>
      <c r="CY1177" s="16"/>
      <c r="CZ1177" s="16"/>
      <c r="DA1177" s="16"/>
      <c r="DB1177" s="16"/>
      <c r="DC1177" s="16"/>
      <c r="DD1177" s="16"/>
      <c r="DE1177" s="16"/>
      <c r="DF1177" s="16"/>
      <c r="DG1177" s="16"/>
      <c r="DH1177" s="16"/>
      <c r="DI1177" s="16"/>
      <c r="DJ1177" s="16"/>
      <c r="DK1177" s="16"/>
      <c r="DL1177" s="16"/>
      <c r="DM1177" s="16"/>
      <c r="DN1177" s="16"/>
      <c r="DO1177" s="16"/>
      <c r="DP1177" s="16"/>
      <c r="DQ1177" s="16"/>
      <c r="DR1177" s="16"/>
      <c r="DS1177" s="16"/>
      <c r="DT1177" s="16"/>
      <c r="DU1177" s="16"/>
      <c r="DV1177" s="16"/>
      <c r="DW1177" s="16"/>
      <c r="DX1177" s="16"/>
      <c r="DY1177" s="16"/>
    </row>
    <row r="1178" spans="1:129" ht="16.5" hidden="1" x14ac:dyDescent="0.25">
      <c r="A1178" s="24" t="s">
        <v>21</v>
      </c>
      <c r="B1178" s="59"/>
      <c r="C1178" s="26"/>
      <c r="D1178" s="50"/>
      <c r="E1178" s="50"/>
      <c r="F1178" s="50"/>
      <c r="G1178" s="50"/>
      <c r="H1178" s="27">
        <f>IFERROR(VLOOKUP(B1178,'Приложение 5 МУ1135 (город)'!B$1:C$3343,2,),)</f>
        <v>0</v>
      </c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  <c r="BL1178" s="13"/>
      <c r="BM1178" s="13"/>
      <c r="BN1178" s="13"/>
      <c r="BO1178" s="13"/>
      <c r="BP1178" s="13"/>
      <c r="BQ1178" s="13"/>
      <c r="BR1178" s="13"/>
      <c r="BS1178" s="13"/>
      <c r="BT1178" s="13"/>
      <c r="BU1178" s="13"/>
      <c r="BV1178" s="13"/>
      <c r="BW1178" s="13"/>
      <c r="BX1178" s="13"/>
      <c r="BY1178" s="13"/>
      <c r="BZ1178" s="13"/>
      <c r="CA1178" s="13"/>
      <c r="CB1178" s="13"/>
      <c r="CC1178" s="13"/>
      <c r="CD1178" s="13"/>
      <c r="CE1178" s="13"/>
      <c r="CF1178" s="13"/>
      <c r="CG1178" s="13"/>
      <c r="CH1178" s="13"/>
      <c r="CI1178" s="13"/>
      <c r="CJ1178" s="13"/>
      <c r="CK1178" s="13"/>
      <c r="CL1178" s="13"/>
      <c r="CM1178" s="13"/>
      <c r="CN1178" s="13"/>
      <c r="CO1178" s="13"/>
      <c r="CP1178" s="13"/>
      <c r="CQ1178" s="13"/>
      <c r="CR1178" s="13"/>
      <c r="CS1178" s="13"/>
      <c r="CT1178" s="13"/>
      <c r="CU1178" s="13"/>
      <c r="CV1178" s="13"/>
      <c r="CW1178" s="13"/>
      <c r="CX1178" s="13"/>
      <c r="CY1178" s="13"/>
      <c r="CZ1178" s="13"/>
      <c r="DA1178" s="13"/>
      <c r="DB1178" s="13"/>
      <c r="DC1178" s="13"/>
      <c r="DD1178" s="13"/>
      <c r="DE1178" s="13"/>
      <c r="DF1178" s="13"/>
      <c r="DG1178" s="13"/>
      <c r="DH1178" s="13"/>
      <c r="DI1178" s="13"/>
      <c r="DJ1178" s="13"/>
      <c r="DK1178" s="13"/>
      <c r="DL1178" s="13"/>
      <c r="DM1178" s="13"/>
      <c r="DN1178" s="13"/>
      <c r="DO1178" s="13"/>
      <c r="DP1178" s="13"/>
      <c r="DQ1178" s="13"/>
      <c r="DR1178" s="13"/>
      <c r="DS1178" s="13"/>
      <c r="DT1178" s="13"/>
      <c r="DU1178" s="13"/>
      <c r="DV1178" s="13"/>
      <c r="DW1178" s="13"/>
      <c r="DX1178" s="13"/>
      <c r="DY1178" s="13"/>
    </row>
    <row r="1179" spans="1:129" s="65" customFormat="1" ht="16.5" x14ac:dyDescent="0.25">
      <c r="A1179" s="57" t="s">
        <v>655</v>
      </c>
      <c r="B1179" s="59" t="s">
        <v>656</v>
      </c>
      <c r="C1179" s="53" t="s">
        <v>12</v>
      </c>
      <c r="D1179" s="60" t="s">
        <v>12</v>
      </c>
      <c r="E1179" s="54">
        <f>E1180+E1268+E1323+E1378+E1433+E1488</f>
        <v>6656</v>
      </c>
      <c r="F1179" s="54">
        <f>F1180+F1268+F1323+F1378+F1433+F1488</f>
        <v>63957.138231116412</v>
      </c>
      <c r="G1179" s="54">
        <f>G1180+G1268+G1323+G1378+G1433+G1488</f>
        <v>11232.693860000001</v>
      </c>
      <c r="H1179" s="27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/>
      <c r="AT1179" s="16"/>
      <c r="AU1179" s="16"/>
      <c r="AV1179" s="16"/>
      <c r="AW1179" s="16"/>
      <c r="AX1179" s="16"/>
      <c r="AY1179" s="16"/>
      <c r="AZ1179" s="16"/>
      <c r="BA1179" s="16"/>
      <c r="BB1179" s="16"/>
      <c r="BC1179" s="16"/>
      <c r="BD1179" s="16"/>
      <c r="BE1179" s="16"/>
      <c r="BF1179" s="16"/>
      <c r="BG1179" s="16"/>
      <c r="BH1179" s="16"/>
      <c r="BI1179" s="16"/>
      <c r="BJ1179" s="16"/>
      <c r="BK1179" s="16"/>
      <c r="BL1179" s="16"/>
      <c r="BM1179" s="16"/>
      <c r="BN1179" s="16"/>
      <c r="BO1179" s="16"/>
      <c r="BP1179" s="16"/>
      <c r="BQ1179" s="16"/>
      <c r="BR1179" s="16"/>
      <c r="BS1179" s="16"/>
      <c r="BT1179" s="16"/>
      <c r="BU1179" s="16"/>
      <c r="BV1179" s="16"/>
      <c r="BW1179" s="16"/>
      <c r="BX1179" s="16"/>
      <c r="BY1179" s="16"/>
      <c r="BZ1179" s="16"/>
      <c r="CA1179" s="16"/>
      <c r="CB1179" s="16"/>
      <c r="CC1179" s="16"/>
      <c r="CD1179" s="16"/>
      <c r="CE1179" s="16"/>
      <c r="CF1179" s="16"/>
      <c r="CG1179" s="16"/>
      <c r="CH1179" s="16"/>
      <c r="CI1179" s="16"/>
      <c r="CJ1179" s="16"/>
      <c r="CK1179" s="16"/>
      <c r="CL1179" s="16"/>
      <c r="CM1179" s="16"/>
      <c r="CN1179" s="16"/>
      <c r="CO1179" s="16"/>
      <c r="CP1179" s="16"/>
      <c r="CQ1179" s="16"/>
      <c r="CR1179" s="16"/>
      <c r="CS1179" s="16"/>
      <c r="CT1179" s="16"/>
      <c r="CU1179" s="16"/>
      <c r="CV1179" s="16"/>
      <c r="CW1179" s="16"/>
      <c r="CX1179" s="16"/>
      <c r="CY1179" s="16"/>
      <c r="CZ1179" s="16"/>
      <c r="DA1179" s="16"/>
      <c r="DB1179" s="16"/>
      <c r="DC1179" s="16"/>
      <c r="DD1179" s="16"/>
      <c r="DE1179" s="16"/>
      <c r="DF1179" s="16"/>
      <c r="DG1179" s="16"/>
      <c r="DH1179" s="16"/>
      <c r="DI1179" s="16"/>
      <c r="DJ1179" s="16"/>
      <c r="DK1179" s="16"/>
      <c r="DL1179" s="16"/>
      <c r="DM1179" s="16"/>
      <c r="DN1179" s="16"/>
      <c r="DO1179" s="16"/>
      <c r="DP1179" s="16"/>
      <c r="DQ1179" s="16"/>
      <c r="DR1179" s="16"/>
      <c r="DS1179" s="16"/>
      <c r="DT1179" s="16"/>
      <c r="DU1179" s="16"/>
      <c r="DV1179" s="16"/>
      <c r="DW1179" s="16"/>
      <c r="DX1179" s="16"/>
      <c r="DY1179" s="16"/>
    </row>
    <row r="1180" spans="1:129" s="33" customFormat="1" ht="16.5" x14ac:dyDescent="0.25">
      <c r="A1180" s="57" t="s">
        <v>657</v>
      </c>
      <c r="B1180" s="59" t="s">
        <v>658</v>
      </c>
      <c r="C1180" s="53" t="s">
        <v>12</v>
      </c>
      <c r="D1180" s="60" t="s">
        <v>12</v>
      </c>
      <c r="E1180" s="54">
        <f>E1181+E1241</f>
        <v>6656</v>
      </c>
      <c r="F1180" s="54">
        <f>F1181+F1241</f>
        <v>63957.138231116412</v>
      </c>
      <c r="G1180" s="54">
        <f>G1181+G1241</f>
        <v>11232.693860000001</v>
      </c>
      <c r="H1180" s="27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  <c r="AU1180" s="16"/>
      <c r="AV1180" s="16"/>
      <c r="AW1180" s="16"/>
      <c r="AX1180" s="16"/>
      <c r="AY1180" s="16"/>
      <c r="AZ1180" s="16"/>
      <c r="BA1180" s="16"/>
      <c r="BB1180" s="16"/>
      <c r="BC1180" s="16"/>
      <c r="BD1180" s="16"/>
      <c r="BE1180" s="16"/>
      <c r="BF1180" s="16"/>
      <c r="BG1180" s="16"/>
      <c r="BH1180" s="16"/>
      <c r="BI1180" s="16"/>
      <c r="BJ1180" s="16"/>
      <c r="BK1180" s="16"/>
      <c r="BL1180" s="16"/>
      <c r="BM1180" s="16"/>
      <c r="BN1180" s="16"/>
      <c r="BO1180" s="16"/>
      <c r="BP1180" s="16"/>
      <c r="BQ1180" s="16"/>
      <c r="BR1180" s="16"/>
      <c r="BS1180" s="16"/>
      <c r="BT1180" s="16"/>
      <c r="BU1180" s="16"/>
      <c r="BV1180" s="16"/>
      <c r="BW1180" s="16"/>
      <c r="BX1180" s="16"/>
      <c r="BY1180" s="16"/>
      <c r="BZ1180" s="16"/>
      <c r="CA1180" s="16"/>
      <c r="CB1180" s="16"/>
      <c r="CC1180" s="16"/>
      <c r="CD1180" s="16"/>
      <c r="CE1180" s="16"/>
      <c r="CF1180" s="16"/>
      <c r="CG1180" s="16"/>
      <c r="CH1180" s="16"/>
      <c r="CI1180" s="16"/>
      <c r="CJ1180" s="16"/>
      <c r="CK1180" s="16"/>
      <c r="CL1180" s="16"/>
      <c r="CM1180" s="16"/>
      <c r="CN1180" s="16"/>
      <c r="CO1180" s="16"/>
      <c r="CP1180" s="16"/>
      <c r="CQ1180" s="16"/>
      <c r="CR1180" s="16"/>
      <c r="CS1180" s="16"/>
      <c r="CT1180" s="16"/>
      <c r="CU1180" s="16"/>
      <c r="CV1180" s="16"/>
      <c r="CW1180" s="16"/>
      <c r="CX1180" s="16"/>
      <c r="CY1180" s="16"/>
      <c r="CZ1180" s="16"/>
      <c r="DA1180" s="16"/>
      <c r="DB1180" s="16"/>
      <c r="DC1180" s="16"/>
      <c r="DD1180" s="16"/>
      <c r="DE1180" s="16"/>
      <c r="DF1180" s="16"/>
      <c r="DG1180" s="16"/>
      <c r="DH1180" s="16"/>
      <c r="DI1180" s="16"/>
      <c r="DJ1180" s="16"/>
      <c r="DK1180" s="16"/>
      <c r="DL1180" s="16"/>
      <c r="DM1180" s="16"/>
      <c r="DN1180" s="16"/>
      <c r="DO1180" s="16"/>
      <c r="DP1180" s="16"/>
      <c r="DQ1180" s="16"/>
      <c r="DR1180" s="16"/>
      <c r="DS1180" s="16"/>
      <c r="DT1180" s="16"/>
      <c r="DU1180" s="16"/>
      <c r="DV1180" s="16"/>
      <c r="DW1180" s="16"/>
      <c r="DX1180" s="16"/>
      <c r="DY1180" s="16"/>
    </row>
    <row r="1181" spans="1:129" s="38" customFormat="1" ht="16.5" x14ac:dyDescent="0.25">
      <c r="A1181" s="256" t="s">
        <v>659</v>
      </c>
      <c r="B1181" s="59" t="s">
        <v>660</v>
      </c>
      <c r="C1181" s="53" t="s">
        <v>12</v>
      </c>
      <c r="D1181" s="60" t="s">
        <v>12</v>
      </c>
      <c r="E1181" s="54">
        <f>E1182+E1216</f>
        <v>6656</v>
      </c>
      <c r="F1181" s="54">
        <f>F1182+F1216</f>
        <v>63957.138231116412</v>
      </c>
      <c r="G1181" s="54">
        <f>G1182+G1216</f>
        <v>11232.693860000001</v>
      </c>
      <c r="H1181" s="27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  <c r="AU1181" s="16"/>
      <c r="AV1181" s="16"/>
      <c r="AW1181" s="16"/>
      <c r="AX1181" s="16"/>
      <c r="AY1181" s="16"/>
      <c r="AZ1181" s="16"/>
      <c r="BA1181" s="16"/>
      <c r="BB1181" s="16"/>
      <c r="BC1181" s="16"/>
      <c r="BD1181" s="16"/>
      <c r="BE1181" s="16"/>
      <c r="BF1181" s="16"/>
      <c r="BG1181" s="16"/>
      <c r="BH1181" s="16"/>
      <c r="BI1181" s="16"/>
      <c r="BJ1181" s="16"/>
      <c r="BK1181" s="16"/>
      <c r="BL1181" s="16"/>
      <c r="BM1181" s="16"/>
      <c r="BN1181" s="16"/>
      <c r="BO1181" s="16"/>
      <c r="BP1181" s="16"/>
      <c r="BQ1181" s="16"/>
      <c r="BR1181" s="16"/>
      <c r="BS1181" s="16"/>
      <c r="BT1181" s="16"/>
      <c r="BU1181" s="16"/>
      <c r="BV1181" s="16"/>
      <c r="BW1181" s="16"/>
      <c r="BX1181" s="16"/>
      <c r="BY1181" s="16"/>
      <c r="BZ1181" s="16"/>
      <c r="CA1181" s="16"/>
      <c r="CB1181" s="16"/>
      <c r="CC1181" s="16"/>
      <c r="CD1181" s="16"/>
      <c r="CE1181" s="16"/>
      <c r="CF1181" s="16"/>
      <c r="CG1181" s="16"/>
      <c r="CH1181" s="16"/>
      <c r="CI1181" s="16"/>
      <c r="CJ1181" s="16"/>
      <c r="CK1181" s="16"/>
      <c r="CL1181" s="16"/>
      <c r="CM1181" s="16"/>
      <c r="CN1181" s="16"/>
      <c r="CO1181" s="16"/>
      <c r="CP1181" s="16"/>
      <c r="CQ1181" s="16"/>
      <c r="CR1181" s="16"/>
      <c r="CS1181" s="16"/>
      <c r="CT1181" s="16"/>
      <c r="CU1181" s="16"/>
      <c r="CV1181" s="16"/>
      <c r="CW1181" s="16"/>
      <c r="CX1181" s="16"/>
      <c r="CY1181" s="16"/>
      <c r="CZ1181" s="16"/>
      <c r="DA1181" s="16"/>
      <c r="DB1181" s="16"/>
      <c r="DC1181" s="16"/>
      <c r="DD1181" s="16"/>
      <c r="DE1181" s="16"/>
      <c r="DF1181" s="16"/>
      <c r="DG1181" s="16"/>
      <c r="DH1181" s="16"/>
      <c r="DI1181" s="16"/>
      <c r="DJ1181" s="16"/>
      <c r="DK1181" s="16"/>
      <c r="DL1181" s="16"/>
      <c r="DM1181" s="16"/>
      <c r="DN1181" s="16"/>
      <c r="DO1181" s="16"/>
      <c r="DP1181" s="16"/>
      <c r="DQ1181" s="16"/>
      <c r="DR1181" s="16"/>
      <c r="DS1181" s="16"/>
      <c r="DT1181" s="16"/>
      <c r="DU1181" s="16"/>
      <c r="DV1181" s="16"/>
      <c r="DW1181" s="16"/>
      <c r="DX1181" s="16"/>
      <c r="DY1181" s="16"/>
    </row>
    <row r="1182" spans="1:129" s="43" customFormat="1" ht="16.5" x14ac:dyDescent="0.25">
      <c r="A1182" s="57" t="s">
        <v>661</v>
      </c>
      <c r="B1182" s="59" t="s">
        <v>662</v>
      </c>
      <c r="C1182" s="53" t="s">
        <v>12</v>
      </c>
      <c r="D1182" s="60" t="s">
        <v>12</v>
      </c>
      <c r="E1182" s="54">
        <f>E1183+E1194+E1203+E1210+E1212+E1214</f>
        <v>1840</v>
      </c>
      <c r="F1182" s="54">
        <f>F1183+F1194+F1203+F1210+F1212+F1214</f>
        <v>2031</v>
      </c>
      <c r="G1182" s="54">
        <f>G1183+G1194+G1203+G1210+G1212+G1214</f>
        <v>2514.5892600000002</v>
      </c>
      <c r="H1182" s="27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/>
      <c r="AT1182" s="16"/>
      <c r="AU1182" s="16"/>
      <c r="AV1182" s="16"/>
      <c r="AW1182" s="16"/>
      <c r="AX1182" s="16"/>
      <c r="AY1182" s="16"/>
      <c r="AZ1182" s="16"/>
      <c r="BA1182" s="16"/>
      <c r="BB1182" s="16"/>
      <c r="BC1182" s="16"/>
      <c r="BD1182" s="16"/>
      <c r="BE1182" s="16"/>
      <c r="BF1182" s="16"/>
      <c r="BG1182" s="16"/>
      <c r="BH1182" s="16"/>
      <c r="BI1182" s="16"/>
      <c r="BJ1182" s="16"/>
      <c r="BK1182" s="16"/>
      <c r="BL1182" s="16"/>
      <c r="BM1182" s="16"/>
      <c r="BN1182" s="16"/>
      <c r="BO1182" s="16"/>
      <c r="BP1182" s="16"/>
      <c r="BQ1182" s="16"/>
      <c r="BR1182" s="16"/>
      <c r="BS1182" s="16"/>
      <c r="BT1182" s="16"/>
      <c r="BU1182" s="16"/>
      <c r="BV1182" s="16"/>
      <c r="BW1182" s="16"/>
      <c r="BX1182" s="16"/>
      <c r="BY1182" s="16"/>
      <c r="BZ1182" s="16"/>
      <c r="CA1182" s="16"/>
      <c r="CB1182" s="16"/>
      <c r="CC1182" s="16"/>
      <c r="CD1182" s="16"/>
      <c r="CE1182" s="16"/>
      <c r="CF1182" s="16"/>
      <c r="CG1182" s="16"/>
      <c r="CH1182" s="16"/>
      <c r="CI1182" s="16"/>
      <c r="CJ1182" s="16"/>
      <c r="CK1182" s="16"/>
      <c r="CL1182" s="16"/>
      <c r="CM1182" s="16"/>
      <c r="CN1182" s="16"/>
      <c r="CO1182" s="16"/>
      <c r="CP1182" s="16"/>
      <c r="CQ1182" s="16"/>
      <c r="CR1182" s="16"/>
      <c r="CS1182" s="16"/>
      <c r="CT1182" s="16"/>
      <c r="CU1182" s="16"/>
      <c r="CV1182" s="16"/>
      <c r="CW1182" s="16"/>
      <c r="CX1182" s="16"/>
      <c r="CY1182" s="16"/>
      <c r="CZ1182" s="16"/>
      <c r="DA1182" s="16"/>
      <c r="DB1182" s="16"/>
      <c r="DC1182" s="16"/>
      <c r="DD1182" s="16"/>
      <c r="DE1182" s="16"/>
      <c r="DF1182" s="16"/>
      <c r="DG1182" s="16"/>
      <c r="DH1182" s="16"/>
      <c r="DI1182" s="16"/>
      <c r="DJ1182" s="16"/>
      <c r="DK1182" s="16"/>
      <c r="DL1182" s="16"/>
      <c r="DM1182" s="16"/>
      <c r="DN1182" s="16"/>
      <c r="DO1182" s="16"/>
      <c r="DP1182" s="16"/>
      <c r="DQ1182" s="16"/>
      <c r="DR1182" s="16"/>
      <c r="DS1182" s="16"/>
      <c r="DT1182" s="16"/>
      <c r="DU1182" s="16"/>
      <c r="DV1182" s="16"/>
      <c r="DW1182" s="16"/>
      <c r="DX1182" s="16"/>
      <c r="DY1182" s="16"/>
    </row>
    <row r="1183" spans="1:129" s="48" customFormat="1" ht="16.5" x14ac:dyDescent="0.25">
      <c r="A1183" s="57" t="s">
        <v>663</v>
      </c>
      <c r="B1183" s="59" t="s">
        <v>664</v>
      </c>
      <c r="C1183" s="53" t="s">
        <v>12</v>
      </c>
      <c r="D1183" s="60" t="s">
        <v>12</v>
      </c>
      <c r="E1183" s="54">
        <f>SUBTOTAL(9,E1184:E1193)</f>
        <v>563</v>
      </c>
      <c r="F1183" s="54">
        <f t="shared" ref="F1183:G1183" si="1">SUBTOTAL(9,F1184:F1193)</f>
        <v>580</v>
      </c>
      <c r="G1183" s="54">
        <f t="shared" si="1"/>
        <v>1026.5103800000002</v>
      </c>
      <c r="H1183" s="27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/>
      <c r="AT1183" s="16"/>
      <c r="AU1183" s="16"/>
      <c r="AV1183" s="16"/>
      <c r="AW1183" s="16"/>
      <c r="AX1183" s="16"/>
      <c r="AY1183" s="16"/>
      <c r="AZ1183" s="16"/>
      <c r="BA1183" s="16"/>
      <c r="BB1183" s="16"/>
      <c r="BC1183" s="16"/>
      <c r="BD1183" s="16"/>
      <c r="BE1183" s="16"/>
      <c r="BF1183" s="16"/>
      <c r="BG1183" s="16"/>
      <c r="BH1183" s="16"/>
      <c r="BI1183" s="16"/>
      <c r="BJ1183" s="16"/>
      <c r="BK1183" s="16"/>
      <c r="BL1183" s="16"/>
      <c r="BM1183" s="16"/>
      <c r="BN1183" s="16"/>
      <c r="BO1183" s="16"/>
      <c r="BP1183" s="16"/>
      <c r="BQ1183" s="16"/>
      <c r="BR1183" s="16"/>
      <c r="BS1183" s="16"/>
      <c r="BT1183" s="16"/>
      <c r="BU1183" s="16"/>
      <c r="BV1183" s="16"/>
      <c r="BW1183" s="16"/>
      <c r="BX1183" s="16"/>
      <c r="BY1183" s="16"/>
      <c r="BZ1183" s="16"/>
      <c r="CA1183" s="16"/>
      <c r="CB1183" s="16"/>
      <c r="CC1183" s="16"/>
      <c r="CD1183" s="16"/>
      <c r="CE1183" s="16"/>
      <c r="CF1183" s="16"/>
      <c r="CG1183" s="16"/>
      <c r="CH1183" s="16"/>
      <c r="CI1183" s="16"/>
      <c r="CJ1183" s="16"/>
      <c r="CK1183" s="16"/>
      <c r="CL1183" s="16"/>
      <c r="CM1183" s="16"/>
      <c r="CN1183" s="16"/>
      <c r="CO1183" s="16"/>
      <c r="CP1183" s="16"/>
      <c r="CQ1183" s="16"/>
      <c r="CR1183" s="16"/>
      <c r="CS1183" s="16"/>
      <c r="CT1183" s="16"/>
      <c r="CU1183" s="16"/>
      <c r="CV1183" s="16"/>
      <c r="CW1183" s="16"/>
      <c r="CX1183" s="16"/>
      <c r="CY1183" s="16"/>
      <c r="CZ1183" s="16"/>
      <c r="DA1183" s="16"/>
      <c r="DB1183" s="16"/>
      <c r="DC1183" s="16"/>
      <c r="DD1183" s="16"/>
      <c r="DE1183" s="16"/>
      <c r="DF1183" s="16"/>
      <c r="DG1183" s="16"/>
      <c r="DH1183" s="16"/>
      <c r="DI1183" s="16"/>
      <c r="DJ1183" s="16"/>
      <c r="DK1183" s="16"/>
      <c r="DL1183" s="16"/>
      <c r="DM1183" s="16"/>
      <c r="DN1183" s="16"/>
      <c r="DO1183" s="16"/>
      <c r="DP1183" s="16"/>
      <c r="DQ1183" s="16"/>
      <c r="DR1183" s="16"/>
      <c r="DS1183" s="16"/>
      <c r="DT1183" s="16"/>
      <c r="DU1183" s="16"/>
      <c r="DV1183" s="16"/>
      <c r="DW1183" s="16"/>
      <c r="DX1183" s="16"/>
      <c r="DY1183" s="16"/>
    </row>
    <row r="1184" spans="1:129" ht="33" x14ac:dyDescent="0.25">
      <c r="A1184" s="57"/>
      <c r="B1184" s="59" t="s">
        <v>665</v>
      </c>
      <c r="C1184" s="53">
        <v>2016</v>
      </c>
      <c r="D1184" s="60">
        <v>0.4</v>
      </c>
      <c r="E1184" s="54">
        <v>20</v>
      </c>
      <c r="F1184" s="54">
        <v>67</v>
      </c>
      <c r="G1184" s="54">
        <v>5.8139500000000011</v>
      </c>
      <c r="H1184" s="27"/>
    </row>
    <row r="1185" spans="1:129" ht="16.5" x14ac:dyDescent="0.25">
      <c r="A1185" s="57"/>
      <c r="B1185" s="59" t="s">
        <v>666</v>
      </c>
      <c r="C1185" s="53">
        <v>2016</v>
      </c>
      <c r="D1185" s="60">
        <v>0.4</v>
      </c>
      <c r="E1185" s="54">
        <v>50</v>
      </c>
      <c r="F1185" s="54">
        <v>37</v>
      </c>
      <c r="G1185" s="54">
        <v>46.424279999999996</v>
      </c>
      <c r="H1185" s="27"/>
    </row>
    <row r="1186" spans="1:129" ht="33" x14ac:dyDescent="0.25">
      <c r="A1186" s="57"/>
      <c r="B1186" s="59" t="s">
        <v>667</v>
      </c>
      <c r="C1186" s="53">
        <v>2016</v>
      </c>
      <c r="D1186" s="60">
        <v>0.4</v>
      </c>
      <c r="E1186" s="54">
        <v>30</v>
      </c>
      <c r="F1186" s="54">
        <v>67</v>
      </c>
      <c r="G1186" s="54">
        <v>19.014440000000004</v>
      </c>
      <c r="H1186" s="27"/>
    </row>
    <row r="1187" spans="1:129" ht="16.5" x14ac:dyDescent="0.25">
      <c r="A1187" s="57"/>
      <c r="B1187" s="59" t="s">
        <v>2515</v>
      </c>
      <c r="C1187" s="53">
        <v>2018</v>
      </c>
      <c r="D1187" s="60">
        <v>0.4</v>
      </c>
      <c r="E1187" s="54">
        <v>110</v>
      </c>
      <c r="F1187" s="54">
        <v>67</v>
      </c>
      <c r="G1187" s="54">
        <v>186.86408000000017</v>
      </c>
      <c r="H1187" s="27"/>
    </row>
    <row r="1188" spans="1:129" ht="16.5" x14ac:dyDescent="0.25">
      <c r="A1188" s="57"/>
      <c r="B1188" s="59" t="s">
        <v>2516</v>
      </c>
      <c r="C1188" s="53">
        <v>2018</v>
      </c>
      <c r="D1188" s="60">
        <v>0.4</v>
      </c>
      <c r="E1188" s="54">
        <v>89</v>
      </c>
      <c r="F1188" s="54">
        <v>67</v>
      </c>
      <c r="G1188" s="54">
        <v>130.60911999999999</v>
      </c>
      <c r="H1188" s="27"/>
    </row>
    <row r="1189" spans="1:129" ht="16.5" x14ac:dyDescent="0.25">
      <c r="A1189" s="57"/>
      <c r="B1189" s="59" t="s">
        <v>2517</v>
      </c>
      <c r="C1189" s="53">
        <v>2018</v>
      </c>
      <c r="D1189" s="60">
        <v>0.4</v>
      </c>
      <c r="E1189" s="54">
        <v>70</v>
      </c>
      <c r="F1189" s="54">
        <v>37</v>
      </c>
      <c r="G1189" s="54">
        <v>138.3407</v>
      </c>
      <c r="H1189" s="27"/>
    </row>
    <row r="1190" spans="1:129" ht="16.5" x14ac:dyDescent="0.25">
      <c r="A1190" s="57"/>
      <c r="B1190" s="59" t="s">
        <v>2518</v>
      </c>
      <c r="C1190" s="53">
        <v>2018</v>
      </c>
      <c r="D1190" s="60">
        <v>0.4</v>
      </c>
      <c r="E1190" s="54">
        <v>50</v>
      </c>
      <c r="F1190" s="54">
        <v>67</v>
      </c>
      <c r="G1190" s="54">
        <v>121.05069</v>
      </c>
      <c r="H1190" s="27"/>
    </row>
    <row r="1191" spans="1:129" ht="16.5" x14ac:dyDescent="0.25">
      <c r="A1191" s="57"/>
      <c r="B1191" s="59" t="s">
        <v>2519</v>
      </c>
      <c r="C1191" s="53">
        <v>2018</v>
      </c>
      <c r="D1191" s="60">
        <v>0.4</v>
      </c>
      <c r="E1191" s="54">
        <v>40</v>
      </c>
      <c r="F1191" s="54">
        <v>67</v>
      </c>
      <c r="G1191" s="54">
        <v>111.43906</v>
      </c>
      <c r="H1191" s="27"/>
    </row>
    <row r="1192" spans="1:129" ht="16.5" x14ac:dyDescent="0.25">
      <c r="A1192" s="57"/>
      <c r="B1192" s="59" t="s">
        <v>2520</v>
      </c>
      <c r="C1192" s="53">
        <v>2018</v>
      </c>
      <c r="D1192" s="60">
        <v>0.4</v>
      </c>
      <c r="E1192" s="54">
        <v>70</v>
      </c>
      <c r="F1192" s="54">
        <v>67</v>
      </c>
      <c r="G1192" s="54">
        <v>158.29047</v>
      </c>
      <c r="H1192" s="27"/>
    </row>
    <row r="1193" spans="1:129" ht="16.5" x14ac:dyDescent="0.25">
      <c r="A1193" s="57"/>
      <c r="B1193" s="59" t="s">
        <v>2521</v>
      </c>
      <c r="C1193" s="53">
        <v>2018</v>
      </c>
      <c r="D1193" s="60">
        <v>0.4</v>
      </c>
      <c r="E1193" s="54">
        <v>34</v>
      </c>
      <c r="F1193" s="54">
        <v>37</v>
      </c>
      <c r="G1193" s="54">
        <v>108.66359</v>
      </c>
      <c r="H1193" s="27"/>
      <c r="J1193" s="69"/>
    </row>
    <row r="1194" spans="1:129" s="48" customFormat="1" ht="16.5" x14ac:dyDescent="0.25">
      <c r="A1194" s="57" t="s">
        <v>668</v>
      </c>
      <c r="B1194" s="59" t="s">
        <v>23</v>
      </c>
      <c r="C1194" s="53" t="s">
        <v>12</v>
      </c>
      <c r="D1194" s="60" t="s">
        <v>12</v>
      </c>
      <c r="E1194" s="54">
        <f>SUBTOTAL(9,E1195:E1202)</f>
        <v>766</v>
      </c>
      <c r="F1194" s="54">
        <f t="shared" ref="F1194:G1194" si="2">SUBTOTAL(9,F1195:F1202)</f>
        <v>719</v>
      </c>
      <c r="G1194" s="54">
        <f t="shared" si="2"/>
        <v>870.00342999999998</v>
      </c>
      <c r="H1194" s="27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16"/>
      <c r="AS1194" s="16"/>
      <c r="AT1194" s="16"/>
      <c r="AU1194" s="16"/>
      <c r="AV1194" s="16"/>
      <c r="AW1194" s="16"/>
      <c r="AX1194" s="16"/>
      <c r="AY1194" s="16"/>
      <c r="AZ1194" s="16"/>
      <c r="BA1194" s="16"/>
      <c r="BB1194" s="16"/>
      <c r="BC1194" s="16"/>
      <c r="BD1194" s="16"/>
      <c r="BE1194" s="16"/>
      <c r="BF1194" s="16"/>
      <c r="BG1194" s="16"/>
      <c r="BH1194" s="16"/>
      <c r="BI1194" s="16"/>
      <c r="BJ1194" s="16"/>
      <c r="BK1194" s="16"/>
      <c r="BL1194" s="16"/>
      <c r="BM1194" s="16"/>
      <c r="BN1194" s="16"/>
      <c r="BO1194" s="16"/>
      <c r="BP1194" s="16"/>
      <c r="BQ1194" s="16"/>
      <c r="BR1194" s="16"/>
      <c r="BS1194" s="16"/>
      <c r="BT1194" s="16"/>
      <c r="BU1194" s="16"/>
      <c r="BV1194" s="16"/>
      <c r="BW1194" s="16"/>
      <c r="BX1194" s="16"/>
      <c r="BY1194" s="16"/>
      <c r="BZ1194" s="16"/>
      <c r="CA1194" s="16"/>
      <c r="CB1194" s="16"/>
      <c r="CC1194" s="16"/>
      <c r="CD1194" s="16"/>
      <c r="CE1194" s="16"/>
      <c r="CF1194" s="16"/>
      <c r="CG1194" s="16"/>
      <c r="CH1194" s="16"/>
      <c r="CI1194" s="16"/>
      <c r="CJ1194" s="16"/>
      <c r="CK1194" s="16"/>
      <c r="CL1194" s="16"/>
      <c r="CM1194" s="16"/>
      <c r="CN1194" s="16"/>
      <c r="CO1194" s="16"/>
      <c r="CP1194" s="16"/>
      <c r="CQ1194" s="16"/>
      <c r="CR1194" s="16"/>
      <c r="CS1194" s="16"/>
      <c r="CT1194" s="16"/>
      <c r="CU1194" s="16"/>
      <c r="CV1194" s="16"/>
      <c r="CW1194" s="16"/>
      <c r="CX1194" s="16"/>
      <c r="CY1194" s="16"/>
      <c r="CZ1194" s="16"/>
      <c r="DA1194" s="16"/>
      <c r="DB1194" s="16"/>
      <c r="DC1194" s="16"/>
      <c r="DD1194" s="16"/>
      <c r="DE1194" s="16"/>
      <c r="DF1194" s="16"/>
      <c r="DG1194" s="16"/>
      <c r="DH1194" s="16"/>
      <c r="DI1194" s="16"/>
      <c r="DJ1194" s="16"/>
      <c r="DK1194" s="16"/>
      <c r="DL1194" s="16"/>
      <c r="DM1194" s="16"/>
      <c r="DN1194" s="16"/>
      <c r="DO1194" s="16"/>
      <c r="DP1194" s="16"/>
      <c r="DQ1194" s="16"/>
      <c r="DR1194" s="16"/>
      <c r="DS1194" s="16"/>
      <c r="DT1194" s="16"/>
      <c r="DU1194" s="16"/>
      <c r="DV1194" s="16"/>
      <c r="DW1194" s="16"/>
      <c r="DX1194" s="16"/>
      <c r="DY1194" s="16"/>
    </row>
    <row r="1195" spans="1:129" ht="33" x14ac:dyDescent="0.25">
      <c r="A1195" s="57"/>
      <c r="B1195" s="59" t="s">
        <v>669</v>
      </c>
      <c r="C1195" s="53">
        <v>2016</v>
      </c>
      <c r="D1195" s="60">
        <v>0.4</v>
      </c>
      <c r="E1195" s="54">
        <v>110</v>
      </c>
      <c r="F1195" s="54">
        <v>86</v>
      </c>
      <c r="G1195" s="54">
        <v>80.469009999999997</v>
      </c>
      <c r="H1195" s="27"/>
    </row>
    <row r="1196" spans="1:129" ht="33" x14ac:dyDescent="0.25">
      <c r="A1196" s="57"/>
      <c r="B1196" s="59" t="s">
        <v>670</v>
      </c>
      <c r="C1196" s="53">
        <v>2016</v>
      </c>
      <c r="D1196" s="60">
        <v>0.4</v>
      </c>
      <c r="E1196" s="54">
        <v>155</v>
      </c>
      <c r="F1196" s="54">
        <v>86</v>
      </c>
      <c r="G1196" s="54">
        <v>26.59018</v>
      </c>
      <c r="H1196" s="27"/>
    </row>
    <row r="1197" spans="1:129" s="27" customFormat="1" ht="33" x14ac:dyDescent="0.25">
      <c r="A1197" s="51"/>
      <c r="B1197" s="59" t="s">
        <v>671</v>
      </c>
      <c r="C1197" s="53">
        <v>2017</v>
      </c>
      <c r="D1197" s="54">
        <v>0.4</v>
      </c>
      <c r="E1197" s="54">
        <v>63</v>
      </c>
      <c r="F1197" s="55">
        <v>86</v>
      </c>
      <c r="G1197" s="70">
        <v>72.831109999999995</v>
      </c>
    </row>
    <row r="1198" spans="1:129" s="27" customFormat="1" ht="16.5" x14ac:dyDescent="0.25">
      <c r="A1198" s="51"/>
      <c r="B1198" s="59" t="s">
        <v>672</v>
      </c>
      <c r="C1198" s="53">
        <v>2017</v>
      </c>
      <c r="D1198" s="54">
        <v>0.4</v>
      </c>
      <c r="E1198" s="54">
        <v>89</v>
      </c>
      <c r="F1198" s="55">
        <v>86</v>
      </c>
      <c r="G1198" s="70">
        <v>247.13383999999999</v>
      </c>
    </row>
    <row r="1199" spans="1:129" s="27" customFormat="1" ht="33" x14ac:dyDescent="0.25">
      <c r="A1199" s="51"/>
      <c r="B1199" s="59" t="s">
        <v>673</v>
      </c>
      <c r="C1199" s="53">
        <v>2017</v>
      </c>
      <c r="D1199" s="54">
        <v>0.4</v>
      </c>
      <c r="E1199" s="54">
        <v>45</v>
      </c>
      <c r="F1199" s="55">
        <v>86</v>
      </c>
      <c r="G1199" s="70">
        <v>19.90016</v>
      </c>
    </row>
    <row r="1200" spans="1:129" s="27" customFormat="1" ht="33" x14ac:dyDescent="0.25">
      <c r="A1200" s="51"/>
      <c r="B1200" s="59" t="s">
        <v>674</v>
      </c>
      <c r="C1200" s="53">
        <v>2017</v>
      </c>
      <c r="D1200" s="54">
        <v>0.4</v>
      </c>
      <c r="E1200" s="54">
        <v>41</v>
      </c>
      <c r="F1200" s="55">
        <v>117</v>
      </c>
      <c r="G1200" s="70">
        <v>63.635399999999997</v>
      </c>
    </row>
    <row r="1201" spans="1:129" s="27" customFormat="1" ht="33" x14ac:dyDescent="0.25">
      <c r="A1201" s="51"/>
      <c r="B1201" s="59" t="s">
        <v>675</v>
      </c>
      <c r="C1201" s="53">
        <v>2017</v>
      </c>
      <c r="D1201" s="54">
        <v>0.4</v>
      </c>
      <c r="E1201" s="54">
        <v>59</v>
      </c>
      <c r="F1201" s="55">
        <v>86</v>
      </c>
      <c r="G1201" s="70">
        <v>41.90775</v>
      </c>
    </row>
    <row r="1202" spans="1:129" s="27" customFormat="1" ht="16.5" x14ac:dyDescent="0.25">
      <c r="A1202" s="51"/>
      <c r="B1202" s="59" t="s">
        <v>2522</v>
      </c>
      <c r="C1202" s="53">
        <v>2018</v>
      </c>
      <c r="D1202" s="54">
        <v>0.4</v>
      </c>
      <c r="E1202" s="54">
        <v>204</v>
      </c>
      <c r="F1202" s="55">
        <v>86</v>
      </c>
      <c r="G1202" s="70">
        <v>317.53598</v>
      </c>
    </row>
    <row r="1203" spans="1:129" s="48" customFormat="1" ht="16.5" x14ac:dyDescent="0.25">
      <c r="A1203" s="57" t="s">
        <v>676</v>
      </c>
      <c r="B1203" s="59" t="s">
        <v>25</v>
      </c>
      <c r="C1203" s="53" t="s">
        <v>12</v>
      </c>
      <c r="D1203" s="60" t="s">
        <v>12</v>
      </c>
      <c r="E1203" s="54">
        <f>SUBTOTAL(9,E1204:E1209)</f>
        <v>511</v>
      </c>
      <c r="F1203" s="54">
        <f>SUBTOTAL(9,F1204:F1209)</f>
        <v>732</v>
      </c>
      <c r="G1203" s="54">
        <f>SUBTOTAL(9,G1204:G1209)</f>
        <v>618.07545000000005</v>
      </c>
      <c r="H1203" s="27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  <c r="AU1203" s="16"/>
      <c r="AV1203" s="16"/>
      <c r="AW1203" s="16"/>
      <c r="AX1203" s="16"/>
      <c r="AY1203" s="16"/>
      <c r="AZ1203" s="16"/>
      <c r="BA1203" s="16"/>
      <c r="BB1203" s="16"/>
      <c r="BC1203" s="16"/>
      <c r="BD1203" s="16"/>
      <c r="BE1203" s="16"/>
      <c r="BF1203" s="16"/>
      <c r="BG1203" s="16"/>
      <c r="BH1203" s="16"/>
      <c r="BI1203" s="16"/>
      <c r="BJ1203" s="16"/>
      <c r="BK1203" s="16"/>
      <c r="BL1203" s="16"/>
      <c r="BM1203" s="16"/>
      <c r="BN1203" s="16"/>
      <c r="BO1203" s="16"/>
      <c r="BP1203" s="16"/>
      <c r="BQ1203" s="16"/>
      <c r="BR1203" s="16"/>
      <c r="BS1203" s="16"/>
      <c r="BT1203" s="16"/>
      <c r="BU1203" s="16"/>
      <c r="BV1203" s="16"/>
      <c r="BW1203" s="16"/>
      <c r="BX1203" s="16"/>
      <c r="BY1203" s="16"/>
      <c r="BZ1203" s="16"/>
      <c r="CA1203" s="16"/>
      <c r="CB1203" s="16"/>
      <c r="CC1203" s="16"/>
      <c r="CD1203" s="16"/>
      <c r="CE1203" s="16"/>
      <c r="CF1203" s="16"/>
      <c r="CG1203" s="16"/>
      <c r="CH1203" s="16"/>
      <c r="CI1203" s="16"/>
      <c r="CJ1203" s="16"/>
      <c r="CK1203" s="16"/>
      <c r="CL1203" s="16"/>
      <c r="CM1203" s="16"/>
      <c r="CN1203" s="16"/>
      <c r="CO1203" s="16"/>
      <c r="CP1203" s="16"/>
      <c r="CQ1203" s="16"/>
      <c r="CR1203" s="16"/>
      <c r="CS1203" s="16"/>
      <c r="CT1203" s="16"/>
      <c r="CU1203" s="16"/>
      <c r="CV1203" s="16"/>
      <c r="CW1203" s="16"/>
      <c r="CX1203" s="16"/>
      <c r="CY1203" s="16"/>
      <c r="CZ1203" s="16"/>
      <c r="DA1203" s="16"/>
      <c r="DB1203" s="16"/>
      <c r="DC1203" s="16"/>
      <c r="DD1203" s="16"/>
      <c r="DE1203" s="16"/>
      <c r="DF1203" s="16"/>
      <c r="DG1203" s="16"/>
      <c r="DH1203" s="16"/>
      <c r="DI1203" s="16"/>
      <c r="DJ1203" s="16"/>
      <c r="DK1203" s="16"/>
      <c r="DL1203" s="16"/>
      <c r="DM1203" s="16"/>
      <c r="DN1203" s="16"/>
      <c r="DO1203" s="16"/>
      <c r="DP1203" s="16"/>
      <c r="DQ1203" s="16"/>
      <c r="DR1203" s="16"/>
      <c r="DS1203" s="16"/>
      <c r="DT1203" s="16"/>
      <c r="DU1203" s="16"/>
      <c r="DV1203" s="16"/>
      <c r="DW1203" s="16"/>
      <c r="DX1203" s="16"/>
      <c r="DY1203" s="16"/>
    </row>
    <row r="1204" spans="1:129" ht="33" x14ac:dyDescent="0.25">
      <c r="A1204" s="57"/>
      <c r="B1204" s="59" t="s">
        <v>677</v>
      </c>
      <c r="C1204" s="53">
        <v>2016</v>
      </c>
      <c r="D1204" s="60">
        <v>0.4</v>
      </c>
      <c r="E1204" s="54">
        <v>150</v>
      </c>
      <c r="F1204" s="54">
        <v>122</v>
      </c>
      <c r="G1204" s="54">
        <v>264.61819000000003</v>
      </c>
      <c r="H1204" s="27"/>
    </row>
    <row r="1205" spans="1:129" ht="16.5" x14ac:dyDescent="0.25">
      <c r="A1205" s="57"/>
      <c r="B1205" s="59" t="s">
        <v>2523</v>
      </c>
      <c r="C1205" s="53">
        <v>2018</v>
      </c>
      <c r="D1205" s="60">
        <v>0.4</v>
      </c>
      <c r="E1205" s="54">
        <v>205</v>
      </c>
      <c r="F1205" s="54">
        <v>122</v>
      </c>
      <c r="G1205" s="54">
        <v>69.453609999999998</v>
      </c>
      <c r="H1205" s="27"/>
    </row>
    <row r="1206" spans="1:129" ht="33" x14ac:dyDescent="0.25">
      <c r="A1206" s="57"/>
      <c r="B1206" s="59" t="s">
        <v>678</v>
      </c>
      <c r="C1206" s="53">
        <v>2017</v>
      </c>
      <c r="D1206" s="60">
        <v>0.4</v>
      </c>
      <c r="E1206" s="54">
        <v>34</v>
      </c>
      <c r="F1206" s="55">
        <v>122</v>
      </c>
      <c r="G1206" s="70">
        <v>144.80170000000001</v>
      </c>
      <c r="H1206" s="27"/>
    </row>
    <row r="1207" spans="1:129" ht="16.5" x14ac:dyDescent="0.25">
      <c r="A1207" s="57"/>
      <c r="B1207" s="59" t="s">
        <v>679</v>
      </c>
      <c r="C1207" s="53">
        <v>2017</v>
      </c>
      <c r="D1207" s="60">
        <v>0.4</v>
      </c>
      <c r="E1207" s="54">
        <v>25</v>
      </c>
      <c r="F1207" s="55">
        <v>122</v>
      </c>
      <c r="G1207" s="70">
        <v>25.838000000000001</v>
      </c>
      <c r="H1207" s="27"/>
    </row>
    <row r="1208" spans="1:129" ht="16.5" x14ac:dyDescent="0.25">
      <c r="A1208" s="57"/>
      <c r="B1208" s="59" t="s">
        <v>680</v>
      </c>
      <c r="C1208" s="53">
        <v>2017</v>
      </c>
      <c r="D1208" s="60">
        <v>0.4</v>
      </c>
      <c r="E1208" s="54">
        <v>40</v>
      </c>
      <c r="F1208" s="55">
        <v>122</v>
      </c>
      <c r="G1208" s="70">
        <v>23.480509999999999</v>
      </c>
      <c r="H1208" s="27"/>
    </row>
    <row r="1209" spans="1:129" ht="33" x14ac:dyDescent="0.25">
      <c r="A1209" s="57"/>
      <c r="B1209" s="59" t="s">
        <v>681</v>
      </c>
      <c r="C1209" s="53">
        <v>2017</v>
      </c>
      <c r="D1209" s="60">
        <v>0.4</v>
      </c>
      <c r="E1209" s="54">
        <v>57</v>
      </c>
      <c r="F1209" s="55">
        <v>122</v>
      </c>
      <c r="G1209" s="70">
        <v>89.883439999999993</v>
      </c>
      <c r="H1209" s="27"/>
    </row>
    <row r="1210" spans="1:129" s="48" customFormat="1" ht="16.5" x14ac:dyDescent="0.25">
      <c r="A1210" s="57" t="s">
        <v>682</v>
      </c>
      <c r="B1210" s="59" t="s">
        <v>683</v>
      </c>
      <c r="C1210" s="53" t="s">
        <v>12</v>
      </c>
      <c r="D1210" s="60" t="s">
        <v>12</v>
      </c>
      <c r="E1210" s="54">
        <f>SUBTOTAL(9,E1211)</f>
        <v>0</v>
      </c>
      <c r="F1210" s="54">
        <f>SUBTOTAL(9,F1211)</f>
        <v>0</v>
      </c>
      <c r="G1210" s="54">
        <f>SUBTOTAL(9,G1211)</f>
        <v>0</v>
      </c>
      <c r="H1210" s="27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  <c r="BA1210" s="16"/>
      <c r="BB1210" s="16"/>
      <c r="BC1210" s="16"/>
      <c r="BD1210" s="16"/>
      <c r="BE1210" s="16"/>
      <c r="BF1210" s="16"/>
      <c r="BG1210" s="16"/>
      <c r="BH1210" s="16"/>
      <c r="BI1210" s="16"/>
      <c r="BJ1210" s="16"/>
      <c r="BK1210" s="16"/>
      <c r="BL1210" s="16"/>
      <c r="BM1210" s="16"/>
      <c r="BN1210" s="16"/>
      <c r="BO1210" s="16"/>
      <c r="BP1210" s="16"/>
      <c r="BQ1210" s="16"/>
      <c r="BR1210" s="16"/>
      <c r="BS1210" s="16"/>
      <c r="BT1210" s="16"/>
      <c r="BU1210" s="16"/>
      <c r="BV1210" s="16"/>
      <c r="BW1210" s="16"/>
      <c r="BX1210" s="16"/>
      <c r="BY1210" s="16"/>
      <c r="BZ1210" s="16"/>
      <c r="CA1210" s="16"/>
      <c r="CB1210" s="16"/>
      <c r="CC1210" s="16"/>
      <c r="CD1210" s="16"/>
      <c r="CE1210" s="16"/>
      <c r="CF1210" s="16"/>
      <c r="CG1210" s="16"/>
      <c r="CH1210" s="16"/>
      <c r="CI1210" s="16"/>
      <c r="CJ1210" s="16"/>
      <c r="CK1210" s="16"/>
      <c r="CL1210" s="16"/>
      <c r="CM1210" s="16"/>
      <c r="CN1210" s="16"/>
      <c r="CO1210" s="16"/>
      <c r="CP1210" s="16"/>
      <c r="CQ1210" s="16"/>
      <c r="CR1210" s="16"/>
      <c r="CS1210" s="16"/>
      <c r="CT1210" s="16"/>
      <c r="CU1210" s="16"/>
      <c r="CV1210" s="16"/>
      <c r="CW1210" s="16"/>
      <c r="CX1210" s="16"/>
      <c r="CY1210" s="16"/>
      <c r="CZ1210" s="16"/>
      <c r="DA1210" s="16"/>
      <c r="DB1210" s="16"/>
      <c r="DC1210" s="16"/>
      <c r="DD1210" s="16"/>
      <c r="DE1210" s="16"/>
      <c r="DF1210" s="16"/>
      <c r="DG1210" s="16"/>
      <c r="DH1210" s="16"/>
      <c r="DI1210" s="16"/>
      <c r="DJ1210" s="16"/>
      <c r="DK1210" s="16"/>
      <c r="DL1210" s="16"/>
      <c r="DM1210" s="16"/>
      <c r="DN1210" s="16"/>
      <c r="DO1210" s="16"/>
      <c r="DP1210" s="16"/>
      <c r="DQ1210" s="16"/>
      <c r="DR1210" s="16"/>
      <c r="DS1210" s="16"/>
      <c r="DT1210" s="16"/>
      <c r="DU1210" s="16"/>
      <c r="DV1210" s="16"/>
      <c r="DW1210" s="16"/>
      <c r="DX1210" s="16"/>
      <c r="DY1210" s="16"/>
    </row>
    <row r="1211" spans="1:129" ht="16.5" hidden="1" x14ac:dyDescent="0.25">
      <c r="A1211" s="24"/>
      <c r="B1211" s="59"/>
      <c r="C1211" s="26"/>
      <c r="D1211" s="58"/>
      <c r="E1211" s="50"/>
      <c r="F1211" s="50"/>
      <c r="G1211" s="50"/>
      <c r="H1211" s="27">
        <f>IFERROR(VLOOKUP(B1211,'Приложение 5 МУ1135 (город)'!B$1:C$3343,2,),)</f>
        <v>0</v>
      </c>
    </row>
    <row r="1212" spans="1:129" s="48" customFormat="1" ht="16.5" x14ac:dyDescent="0.25">
      <c r="A1212" s="57" t="s">
        <v>684</v>
      </c>
      <c r="B1212" s="59" t="s">
        <v>29</v>
      </c>
      <c r="C1212" s="53" t="s">
        <v>12</v>
      </c>
      <c r="D1212" s="60" t="s">
        <v>12</v>
      </c>
      <c r="E1212" s="54">
        <f>SUBTOTAL(9,E1213)</f>
        <v>0</v>
      </c>
      <c r="F1212" s="54">
        <f>SUBTOTAL(9,F1213)</f>
        <v>0</v>
      </c>
      <c r="G1212" s="54">
        <f>SUBTOTAL(9,G1213)</f>
        <v>0</v>
      </c>
      <c r="H1212" s="27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/>
      <c r="AW1212" s="16"/>
      <c r="AX1212" s="16"/>
      <c r="AY1212" s="16"/>
      <c r="AZ1212" s="16"/>
      <c r="BA1212" s="16"/>
      <c r="BB1212" s="16"/>
      <c r="BC1212" s="16"/>
      <c r="BD1212" s="16"/>
      <c r="BE1212" s="16"/>
      <c r="BF1212" s="16"/>
      <c r="BG1212" s="16"/>
      <c r="BH1212" s="16"/>
      <c r="BI1212" s="16"/>
      <c r="BJ1212" s="16"/>
      <c r="BK1212" s="16"/>
      <c r="BL1212" s="16"/>
      <c r="BM1212" s="16"/>
      <c r="BN1212" s="16"/>
      <c r="BO1212" s="16"/>
      <c r="BP1212" s="16"/>
      <c r="BQ1212" s="16"/>
      <c r="BR1212" s="16"/>
      <c r="BS1212" s="16"/>
      <c r="BT1212" s="16"/>
      <c r="BU1212" s="16"/>
      <c r="BV1212" s="16"/>
      <c r="BW1212" s="16"/>
      <c r="BX1212" s="16"/>
      <c r="BY1212" s="16"/>
      <c r="BZ1212" s="16"/>
      <c r="CA1212" s="16"/>
      <c r="CB1212" s="16"/>
      <c r="CC1212" s="16"/>
      <c r="CD1212" s="16"/>
      <c r="CE1212" s="16"/>
      <c r="CF1212" s="16"/>
      <c r="CG1212" s="16"/>
      <c r="CH1212" s="16"/>
      <c r="CI1212" s="16"/>
      <c r="CJ1212" s="16"/>
      <c r="CK1212" s="16"/>
      <c r="CL1212" s="16"/>
      <c r="CM1212" s="16"/>
      <c r="CN1212" s="16"/>
      <c r="CO1212" s="16"/>
      <c r="CP1212" s="16"/>
      <c r="CQ1212" s="16"/>
      <c r="CR1212" s="16"/>
      <c r="CS1212" s="16"/>
      <c r="CT1212" s="16"/>
      <c r="CU1212" s="16"/>
      <c r="CV1212" s="16"/>
      <c r="CW1212" s="16"/>
      <c r="CX1212" s="16"/>
      <c r="CY1212" s="16"/>
      <c r="CZ1212" s="16"/>
      <c r="DA1212" s="16"/>
      <c r="DB1212" s="16"/>
      <c r="DC1212" s="16"/>
      <c r="DD1212" s="16"/>
      <c r="DE1212" s="16"/>
      <c r="DF1212" s="16"/>
      <c r="DG1212" s="16"/>
      <c r="DH1212" s="16"/>
      <c r="DI1212" s="16"/>
      <c r="DJ1212" s="16"/>
      <c r="DK1212" s="16"/>
      <c r="DL1212" s="16"/>
      <c r="DM1212" s="16"/>
      <c r="DN1212" s="16"/>
      <c r="DO1212" s="16"/>
      <c r="DP1212" s="16"/>
      <c r="DQ1212" s="16"/>
      <c r="DR1212" s="16"/>
      <c r="DS1212" s="16"/>
      <c r="DT1212" s="16"/>
      <c r="DU1212" s="16"/>
      <c r="DV1212" s="16"/>
      <c r="DW1212" s="16"/>
      <c r="DX1212" s="16"/>
      <c r="DY1212" s="16"/>
    </row>
    <row r="1213" spans="1:129" ht="16.5" hidden="1" x14ac:dyDescent="0.25">
      <c r="A1213" s="24" t="s">
        <v>21</v>
      </c>
      <c r="B1213" s="59"/>
      <c r="C1213" s="26"/>
      <c r="D1213" s="50"/>
      <c r="E1213" s="50"/>
      <c r="F1213" s="50"/>
      <c r="G1213" s="50"/>
      <c r="H1213" s="27">
        <f>IFERROR(VLOOKUP(B1213,'Приложение 5 МУ1135 (город)'!B$1:C$3343,2,),)</f>
        <v>0</v>
      </c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  <c r="BL1213" s="13"/>
      <c r="BM1213" s="13"/>
      <c r="BN1213" s="13"/>
      <c r="BO1213" s="13"/>
      <c r="BP1213" s="13"/>
      <c r="BQ1213" s="13"/>
      <c r="BR1213" s="13"/>
      <c r="BS1213" s="13"/>
      <c r="BT1213" s="13"/>
      <c r="BU1213" s="13"/>
      <c r="BV1213" s="13"/>
      <c r="BW1213" s="13"/>
      <c r="BX1213" s="13"/>
      <c r="BY1213" s="13"/>
      <c r="BZ1213" s="13"/>
      <c r="CA1213" s="13"/>
      <c r="CB1213" s="13"/>
      <c r="CC1213" s="13"/>
      <c r="CD1213" s="13"/>
      <c r="CE1213" s="13"/>
      <c r="CF1213" s="13"/>
      <c r="CG1213" s="13"/>
      <c r="CH1213" s="13"/>
      <c r="CI1213" s="13"/>
      <c r="CJ1213" s="13"/>
      <c r="CK1213" s="13"/>
      <c r="CL1213" s="13"/>
      <c r="CM1213" s="13"/>
      <c r="CN1213" s="13"/>
      <c r="CO1213" s="13"/>
      <c r="CP1213" s="13"/>
      <c r="CQ1213" s="13"/>
      <c r="CR1213" s="13"/>
      <c r="CS1213" s="13"/>
      <c r="CT1213" s="13"/>
      <c r="CU1213" s="13"/>
      <c r="CV1213" s="13"/>
      <c r="CW1213" s="13"/>
      <c r="CX1213" s="13"/>
      <c r="CY1213" s="13"/>
      <c r="CZ1213" s="13"/>
      <c r="DA1213" s="13"/>
      <c r="DB1213" s="13"/>
      <c r="DC1213" s="13"/>
      <c r="DD1213" s="13"/>
      <c r="DE1213" s="13"/>
      <c r="DF1213" s="13"/>
      <c r="DG1213" s="13"/>
      <c r="DH1213" s="13"/>
      <c r="DI1213" s="13"/>
      <c r="DJ1213" s="13"/>
      <c r="DK1213" s="13"/>
      <c r="DL1213" s="13"/>
      <c r="DM1213" s="13"/>
      <c r="DN1213" s="13"/>
      <c r="DO1213" s="13"/>
      <c r="DP1213" s="13"/>
      <c r="DQ1213" s="13"/>
      <c r="DR1213" s="13"/>
      <c r="DS1213" s="13"/>
      <c r="DT1213" s="13"/>
      <c r="DU1213" s="13"/>
      <c r="DV1213" s="13"/>
      <c r="DW1213" s="13"/>
      <c r="DX1213" s="13"/>
      <c r="DY1213" s="13"/>
    </row>
    <row r="1214" spans="1:129" s="48" customFormat="1" ht="16.5" x14ac:dyDescent="0.25">
      <c r="A1214" s="57" t="s">
        <v>685</v>
      </c>
      <c r="B1214" s="59" t="s">
        <v>31</v>
      </c>
      <c r="C1214" s="53" t="s">
        <v>12</v>
      </c>
      <c r="D1214" s="60" t="s">
        <v>12</v>
      </c>
      <c r="E1214" s="54">
        <f>SUBTOTAL(9,E1215)</f>
        <v>0</v>
      </c>
      <c r="F1214" s="54">
        <f>SUBTOTAL(9,F1215)</f>
        <v>0</v>
      </c>
      <c r="G1214" s="54">
        <f>SUBTOTAL(9,G1215)</f>
        <v>0</v>
      </c>
      <c r="H1214" s="27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16"/>
      <c r="BA1214" s="16"/>
      <c r="BB1214" s="16"/>
      <c r="BC1214" s="16"/>
      <c r="BD1214" s="16"/>
      <c r="BE1214" s="16"/>
      <c r="BF1214" s="16"/>
      <c r="BG1214" s="16"/>
      <c r="BH1214" s="16"/>
      <c r="BI1214" s="16"/>
      <c r="BJ1214" s="16"/>
      <c r="BK1214" s="16"/>
      <c r="BL1214" s="16"/>
      <c r="BM1214" s="16"/>
      <c r="BN1214" s="16"/>
      <c r="BO1214" s="16"/>
      <c r="BP1214" s="16"/>
      <c r="BQ1214" s="16"/>
      <c r="BR1214" s="16"/>
      <c r="BS1214" s="16"/>
      <c r="BT1214" s="16"/>
      <c r="BU1214" s="16"/>
      <c r="BV1214" s="16"/>
      <c r="BW1214" s="16"/>
      <c r="BX1214" s="16"/>
      <c r="BY1214" s="16"/>
      <c r="BZ1214" s="16"/>
      <c r="CA1214" s="16"/>
      <c r="CB1214" s="16"/>
      <c r="CC1214" s="16"/>
      <c r="CD1214" s="16"/>
      <c r="CE1214" s="16"/>
      <c r="CF1214" s="16"/>
      <c r="CG1214" s="16"/>
      <c r="CH1214" s="16"/>
      <c r="CI1214" s="16"/>
      <c r="CJ1214" s="16"/>
      <c r="CK1214" s="16"/>
      <c r="CL1214" s="16"/>
      <c r="CM1214" s="16"/>
      <c r="CN1214" s="16"/>
      <c r="CO1214" s="16"/>
      <c r="CP1214" s="16"/>
      <c r="CQ1214" s="16"/>
      <c r="CR1214" s="16"/>
      <c r="CS1214" s="16"/>
      <c r="CT1214" s="16"/>
      <c r="CU1214" s="16"/>
      <c r="CV1214" s="16"/>
      <c r="CW1214" s="16"/>
      <c r="CX1214" s="16"/>
      <c r="CY1214" s="16"/>
      <c r="CZ1214" s="16"/>
      <c r="DA1214" s="16"/>
      <c r="DB1214" s="16"/>
      <c r="DC1214" s="16"/>
      <c r="DD1214" s="16"/>
      <c r="DE1214" s="16"/>
      <c r="DF1214" s="16"/>
      <c r="DG1214" s="16"/>
      <c r="DH1214" s="16"/>
      <c r="DI1214" s="16"/>
      <c r="DJ1214" s="16"/>
      <c r="DK1214" s="16"/>
      <c r="DL1214" s="16"/>
      <c r="DM1214" s="16"/>
      <c r="DN1214" s="16"/>
      <c r="DO1214" s="16"/>
      <c r="DP1214" s="16"/>
      <c r="DQ1214" s="16"/>
      <c r="DR1214" s="16"/>
      <c r="DS1214" s="16"/>
      <c r="DT1214" s="16"/>
      <c r="DU1214" s="16"/>
      <c r="DV1214" s="16"/>
      <c r="DW1214" s="16"/>
      <c r="DX1214" s="16"/>
      <c r="DY1214" s="16"/>
    </row>
    <row r="1215" spans="1:129" ht="16.5" hidden="1" x14ac:dyDescent="0.25">
      <c r="A1215" s="24" t="s">
        <v>21</v>
      </c>
      <c r="B1215" s="59"/>
      <c r="C1215" s="26"/>
      <c r="D1215" s="50"/>
      <c r="E1215" s="50"/>
      <c r="F1215" s="50"/>
      <c r="G1215" s="50"/>
      <c r="H1215" s="27">
        <f>IFERROR(VLOOKUP(B1215,'Приложение 5 МУ1135 (город)'!B$1:C$3343,2,),)</f>
        <v>0</v>
      </c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/>
      <c r="BI1215" s="13"/>
      <c r="BJ1215" s="13"/>
      <c r="BK1215" s="13"/>
      <c r="BL1215" s="13"/>
      <c r="BM1215" s="13"/>
      <c r="BN1215" s="13"/>
      <c r="BO1215" s="13"/>
      <c r="BP1215" s="13"/>
      <c r="BQ1215" s="13"/>
      <c r="BR1215" s="13"/>
      <c r="BS1215" s="13"/>
      <c r="BT1215" s="13"/>
      <c r="BU1215" s="13"/>
      <c r="BV1215" s="13"/>
      <c r="BW1215" s="13"/>
      <c r="BX1215" s="13"/>
      <c r="BY1215" s="13"/>
      <c r="BZ1215" s="13"/>
      <c r="CA1215" s="13"/>
      <c r="CB1215" s="13"/>
      <c r="CC1215" s="13"/>
      <c r="CD1215" s="13"/>
      <c r="CE1215" s="13"/>
      <c r="CF1215" s="13"/>
      <c r="CG1215" s="13"/>
      <c r="CH1215" s="13"/>
      <c r="CI1215" s="13"/>
      <c r="CJ1215" s="13"/>
      <c r="CK1215" s="13"/>
      <c r="CL1215" s="13"/>
      <c r="CM1215" s="13"/>
      <c r="CN1215" s="13"/>
      <c r="CO1215" s="13"/>
      <c r="CP1215" s="13"/>
      <c r="CQ1215" s="13"/>
      <c r="CR1215" s="13"/>
      <c r="CS1215" s="13"/>
      <c r="CT1215" s="13"/>
      <c r="CU1215" s="13"/>
      <c r="CV1215" s="13"/>
      <c r="CW1215" s="13"/>
      <c r="CX1215" s="13"/>
      <c r="CY1215" s="13"/>
      <c r="CZ1215" s="13"/>
      <c r="DA1215" s="13"/>
      <c r="DB1215" s="13"/>
      <c r="DC1215" s="13"/>
      <c r="DD1215" s="13"/>
      <c r="DE1215" s="13"/>
      <c r="DF1215" s="13"/>
      <c r="DG1215" s="13"/>
      <c r="DH1215" s="13"/>
      <c r="DI1215" s="13"/>
      <c r="DJ1215" s="13"/>
      <c r="DK1215" s="13"/>
      <c r="DL1215" s="13"/>
      <c r="DM1215" s="13"/>
      <c r="DN1215" s="13"/>
      <c r="DO1215" s="13"/>
      <c r="DP1215" s="13"/>
      <c r="DQ1215" s="13"/>
      <c r="DR1215" s="13"/>
      <c r="DS1215" s="13"/>
      <c r="DT1215" s="13"/>
      <c r="DU1215" s="13"/>
      <c r="DV1215" s="13"/>
      <c r="DW1215" s="13"/>
      <c r="DX1215" s="13"/>
      <c r="DY1215" s="13"/>
    </row>
    <row r="1216" spans="1:129" s="43" customFormat="1" ht="16.5" x14ac:dyDescent="0.25">
      <c r="A1216" s="57" t="s">
        <v>686</v>
      </c>
      <c r="B1216" s="59" t="s">
        <v>687</v>
      </c>
      <c r="C1216" s="53" t="s">
        <v>12</v>
      </c>
      <c r="D1216" s="60" t="s">
        <v>12</v>
      </c>
      <c r="E1216" s="54">
        <f>E1217+E1219+E1232+E1235+E1237+E1239</f>
        <v>4816</v>
      </c>
      <c r="F1216" s="54">
        <f>F1217+F1219+F1232+F1235+F1237+F1239</f>
        <v>61926.138231116412</v>
      </c>
      <c r="G1216" s="54">
        <f>G1217+G1219+G1232+G1235+G1237+G1239</f>
        <v>8718.1046000000006</v>
      </c>
      <c r="H1216" s="27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/>
      <c r="AW1216" s="16"/>
      <c r="AX1216" s="16"/>
      <c r="AY1216" s="16"/>
      <c r="AZ1216" s="16"/>
      <c r="BA1216" s="16"/>
      <c r="BB1216" s="16"/>
      <c r="BC1216" s="16"/>
      <c r="BD1216" s="16"/>
      <c r="BE1216" s="16"/>
      <c r="BF1216" s="16"/>
      <c r="BG1216" s="16"/>
      <c r="BH1216" s="16"/>
      <c r="BI1216" s="16"/>
      <c r="BJ1216" s="16"/>
      <c r="BK1216" s="16"/>
      <c r="BL1216" s="16"/>
      <c r="BM1216" s="16"/>
      <c r="BN1216" s="16"/>
      <c r="BO1216" s="16"/>
      <c r="BP1216" s="16"/>
      <c r="BQ1216" s="16"/>
      <c r="BR1216" s="16"/>
      <c r="BS1216" s="16"/>
      <c r="BT1216" s="16"/>
      <c r="BU1216" s="16"/>
      <c r="BV1216" s="16"/>
      <c r="BW1216" s="16"/>
      <c r="BX1216" s="16"/>
      <c r="BY1216" s="16"/>
      <c r="BZ1216" s="16"/>
      <c r="CA1216" s="16"/>
      <c r="CB1216" s="16"/>
      <c r="CC1216" s="16"/>
      <c r="CD1216" s="16"/>
      <c r="CE1216" s="16"/>
      <c r="CF1216" s="16"/>
      <c r="CG1216" s="16"/>
      <c r="CH1216" s="16"/>
      <c r="CI1216" s="16"/>
      <c r="CJ1216" s="16"/>
      <c r="CK1216" s="16"/>
      <c r="CL1216" s="16"/>
      <c r="CM1216" s="16"/>
      <c r="CN1216" s="16"/>
      <c r="CO1216" s="16"/>
      <c r="CP1216" s="16"/>
      <c r="CQ1216" s="16"/>
      <c r="CR1216" s="16"/>
      <c r="CS1216" s="16"/>
      <c r="CT1216" s="16"/>
      <c r="CU1216" s="16"/>
      <c r="CV1216" s="16"/>
      <c r="CW1216" s="16"/>
      <c r="CX1216" s="16"/>
      <c r="CY1216" s="16"/>
      <c r="CZ1216" s="16"/>
      <c r="DA1216" s="16"/>
      <c r="DB1216" s="16"/>
      <c r="DC1216" s="16"/>
      <c r="DD1216" s="16"/>
      <c r="DE1216" s="16"/>
      <c r="DF1216" s="16"/>
      <c r="DG1216" s="16"/>
      <c r="DH1216" s="16"/>
      <c r="DI1216" s="16"/>
      <c r="DJ1216" s="16"/>
      <c r="DK1216" s="16"/>
      <c r="DL1216" s="16"/>
      <c r="DM1216" s="16"/>
      <c r="DN1216" s="16"/>
      <c r="DO1216" s="16"/>
      <c r="DP1216" s="16"/>
      <c r="DQ1216" s="16"/>
      <c r="DR1216" s="16"/>
      <c r="DS1216" s="16"/>
      <c r="DT1216" s="16"/>
      <c r="DU1216" s="16"/>
      <c r="DV1216" s="16"/>
      <c r="DW1216" s="16"/>
      <c r="DX1216" s="16"/>
      <c r="DY1216" s="16"/>
    </row>
    <row r="1217" spans="1:129" s="48" customFormat="1" ht="16.5" x14ac:dyDescent="0.25">
      <c r="A1217" s="57" t="s">
        <v>688</v>
      </c>
      <c r="B1217" s="59" t="s">
        <v>664</v>
      </c>
      <c r="C1217" s="53" t="s">
        <v>12</v>
      </c>
      <c r="D1217" s="60" t="s">
        <v>12</v>
      </c>
      <c r="E1217" s="54">
        <f>SUBTOTAL(9,E1218)</f>
        <v>0</v>
      </c>
      <c r="F1217" s="54">
        <f>SUBTOTAL(9,F1218)</f>
        <v>0</v>
      </c>
      <c r="G1217" s="54">
        <f>SUBTOTAL(9,G1218)</f>
        <v>0</v>
      </c>
      <c r="H1217" s="27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6"/>
      <c r="AZ1217" s="16"/>
      <c r="BA1217" s="16"/>
      <c r="BB1217" s="16"/>
      <c r="BC1217" s="16"/>
      <c r="BD1217" s="16"/>
      <c r="BE1217" s="16"/>
      <c r="BF1217" s="16"/>
      <c r="BG1217" s="16"/>
      <c r="BH1217" s="16"/>
      <c r="BI1217" s="16"/>
      <c r="BJ1217" s="16"/>
      <c r="BK1217" s="16"/>
      <c r="BL1217" s="16"/>
      <c r="BM1217" s="16"/>
      <c r="BN1217" s="16"/>
      <c r="BO1217" s="16"/>
      <c r="BP1217" s="16"/>
      <c r="BQ1217" s="16"/>
      <c r="BR1217" s="16"/>
      <c r="BS1217" s="16"/>
      <c r="BT1217" s="16"/>
      <c r="BU1217" s="16"/>
      <c r="BV1217" s="16"/>
      <c r="BW1217" s="16"/>
      <c r="BX1217" s="16"/>
      <c r="BY1217" s="16"/>
      <c r="BZ1217" s="16"/>
      <c r="CA1217" s="16"/>
      <c r="CB1217" s="16"/>
      <c r="CC1217" s="16"/>
      <c r="CD1217" s="16"/>
      <c r="CE1217" s="16"/>
      <c r="CF1217" s="16"/>
      <c r="CG1217" s="16"/>
      <c r="CH1217" s="16"/>
      <c r="CI1217" s="16"/>
      <c r="CJ1217" s="16"/>
      <c r="CK1217" s="16"/>
      <c r="CL1217" s="16"/>
      <c r="CM1217" s="16"/>
      <c r="CN1217" s="16"/>
      <c r="CO1217" s="16"/>
      <c r="CP1217" s="16"/>
      <c r="CQ1217" s="16"/>
      <c r="CR1217" s="16"/>
      <c r="CS1217" s="16"/>
      <c r="CT1217" s="16"/>
      <c r="CU1217" s="16"/>
      <c r="CV1217" s="16"/>
      <c r="CW1217" s="16"/>
      <c r="CX1217" s="16"/>
      <c r="CY1217" s="16"/>
      <c r="CZ1217" s="16"/>
      <c r="DA1217" s="16"/>
      <c r="DB1217" s="16"/>
      <c r="DC1217" s="16"/>
      <c r="DD1217" s="16"/>
      <c r="DE1217" s="16"/>
      <c r="DF1217" s="16"/>
      <c r="DG1217" s="16"/>
      <c r="DH1217" s="16"/>
      <c r="DI1217" s="16"/>
      <c r="DJ1217" s="16"/>
      <c r="DK1217" s="16"/>
      <c r="DL1217" s="16"/>
      <c r="DM1217" s="16"/>
      <c r="DN1217" s="16"/>
      <c r="DO1217" s="16"/>
      <c r="DP1217" s="16"/>
      <c r="DQ1217" s="16"/>
      <c r="DR1217" s="16"/>
      <c r="DS1217" s="16"/>
      <c r="DT1217" s="16"/>
      <c r="DU1217" s="16"/>
      <c r="DV1217" s="16"/>
      <c r="DW1217" s="16"/>
      <c r="DX1217" s="16"/>
      <c r="DY1217" s="16"/>
    </row>
    <row r="1218" spans="1:129" ht="16.5" hidden="1" x14ac:dyDescent="0.25">
      <c r="A1218" s="24" t="s">
        <v>21</v>
      </c>
      <c r="B1218" s="59"/>
      <c r="C1218" s="53"/>
      <c r="D1218" s="54"/>
      <c r="E1218" s="50"/>
      <c r="F1218" s="50"/>
      <c r="G1218" s="50"/>
      <c r="H1218" s="27">
        <f>IFERROR(VLOOKUP(B1218,'Приложение 5 МУ1135 (город)'!B$1:C$3343,2,),)</f>
        <v>0</v>
      </c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  <c r="BL1218" s="13"/>
      <c r="BM1218" s="13"/>
      <c r="BN1218" s="13"/>
      <c r="BO1218" s="13"/>
      <c r="BP1218" s="13"/>
      <c r="BQ1218" s="13"/>
      <c r="BR1218" s="13"/>
      <c r="BS1218" s="13"/>
      <c r="BT1218" s="13"/>
      <c r="BU1218" s="13"/>
      <c r="BV1218" s="13"/>
      <c r="BW1218" s="13"/>
      <c r="BX1218" s="13"/>
      <c r="BY1218" s="13"/>
      <c r="BZ1218" s="13"/>
      <c r="CA1218" s="13"/>
      <c r="CB1218" s="13"/>
      <c r="CC1218" s="13"/>
      <c r="CD1218" s="13"/>
      <c r="CE1218" s="13"/>
      <c r="CF1218" s="13"/>
      <c r="CG1218" s="13"/>
      <c r="CH1218" s="13"/>
      <c r="CI1218" s="13"/>
      <c r="CJ1218" s="13"/>
      <c r="CK1218" s="13"/>
      <c r="CL1218" s="13"/>
      <c r="CM1218" s="13"/>
      <c r="CN1218" s="13"/>
      <c r="CO1218" s="13"/>
      <c r="CP1218" s="13"/>
      <c r="CQ1218" s="13"/>
      <c r="CR1218" s="13"/>
      <c r="CS1218" s="13"/>
      <c r="CT1218" s="13"/>
      <c r="CU1218" s="13"/>
      <c r="CV1218" s="13"/>
      <c r="CW1218" s="13"/>
      <c r="CX1218" s="13"/>
      <c r="CY1218" s="13"/>
      <c r="CZ1218" s="13"/>
      <c r="DA1218" s="13"/>
      <c r="DB1218" s="13"/>
      <c r="DC1218" s="13"/>
      <c r="DD1218" s="13"/>
      <c r="DE1218" s="13"/>
      <c r="DF1218" s="13"/>
      <c r="DG1218" s="13"/>
      <c r="DH1218" s="13"/>
      <c r="DI1218" s="13"/>
      <c r="DJ1218" s="13"/>
      <c r="DK1218" s="13"/>
      <c r="DL1218" s="13"/>
      <c r="DM1218" s="13"/>
      <c r="DN1218" s="13"/>
      <c r="DO1218" s="13"/>
      <c r="DP1218" s="13"/>
      <c r="DQ1218" s="13"/>
      <c r="DR1218" s="13"/>
      <c r="DS1218" s="13"/>
      <c r="DT1218" s="13"/>
      <c r="DU1218" s="13"/>
      <c r="DV1218" s="13"/>
      <c r="DW1218" s="13"/>
      <c r="DX1218" s="13"/>
      <c r="DY1218" s="13"/>
    </row>
    <row r="1219" spans="1:129" s="48" customFormat="1" ht="16.5" x14ac:dyDescent="0.25">
      <c r="A1219" s="57" t="s">
        <v>689</v>
      </c>
      <c r="B1219" s="59" t="s">
        <v>23</v>
      </c>
      <c r="C1219" s="53" t="s">
        <v>12</v>
      </c>
      <c r="D1219" s="60" t="s">
        <v>12</v>
      </c>
      <c r="E1219" s="54">
        <f>SUBTOTAL(9,E1220:E1231)</f>
        <v>3846</v>
      </c>
      <c r="F1219" s="54">
        <f>SUBTOTAL(9,F1220:F1231)</f>
        <v>50362.138231116412</v>
      </c>
      <c r="G1219" s="54">
        <f>SUBTOTAL(9,G1220:G1231)</f>
        <v>7251.1072800000002</v>
      </c>
      <c r="H1219" s="27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6"/>
      <c r="AZ1219" s="16"/>
      <c r="BA1219" s="16"/>
      <c r="BB1219" s="16"/>
      <c r="BC1219" s="16"/>
      <c r="BD1219" s="16"/>
      <c r="BE1219" s="16"/>
      <c r="BF1219" s="16"/>
      <c r="BG1219" s="16"/>
      <c r="BH1219" s="16"/>
      <c r="BI1219" s="16"/>
      <c r="BJ1219" s="16"/>
      <c r="BK1219" s="16"/>
      <c r="BL1219" s="16"/>
      <c r="BM1219" s="16"/>
      <c r="BN1219" s="16"/>
      <c r="BO1219" s="16"/>
      <c r="BP1219" s="16"/>
      <c r="BQ1219" s="16"/>
      <c r="BR1219" s="16"/>
      <c r="BS1219" s="16"/>
      <c r="BT1219" s="16"/>
      <c r="BU1219" s="16"/>
      <c r="BV1219" s="16"/>
      <c r="BW1219" s="16"/>
      <c r="BX1219" s="16"/>
      <c r="BY1219" s="16"/>
      <c r="BZ1219" s="16"/>
      <c r="CA1219" s="16"/>
      <c r="CB1219" s="16"/>
      <c r="CC1219" s="16"/>
      <c r="CD1219" s="16"/>
      <c r="CE1219" s="16"/>
      <c r="CF1219" s="16"/>
      <c r="CG1219" s="16"/>
      <c r="CH1219" s="16"/>
      <c r="CI1219" s="16"/>
      <c r="CJ1219" s="16"/>
      <c r="CK1219" s="16"/>
      <c r="CL1219" s="16"/>
      <c r="CM1219" s="16"/>
      <c r="CN1219" s="16"/>
      <c r="CO1219" s="16"/>
      <c r="CP1219" s="16"/>
      <c r="CQ1219" s="16"/>
      <c r="CR1219" s="16"/>
      <c r="CS1219" s="16"/>
      <c r="CT1219" s="16"/>
      <c r="CU1219" s="16"/>
      <c r="CV1219" s="16"/>
      <c r="CW1219" s="16"/>
      <c r="CX1219" s="16"/>
      <c r="CY1219" s="16"/>
      <c r="CZ1219" s="16"/>
      <c r="DA1219" s="16"/>
      <c r="DB1219" s="16"/>
      <c r="DC1219" s="16"/>
      <c r="DD1219" s="16"/>
      <c r="DE1219" s="16"/>
      <c r="DF1219" s="16"/>
      <c r="DG1219" s="16"/>
      <c r="DH1219" s="16"/>
      <c r="DI1219" s="16"/>
      <c r="DJ1219" s="16"/>
      <c r="DK1219" s="16"/>
      <c r="DL1219" s="16"/>
      <c r="DM1219" s="16"/>
      <c r="DN1219" s="16"/>
      <c r="DO1219" s="16"/>
      <c r="DP1219" s="16"/>
      <c r="DQ1219" s="16"/>
      <c r="DR1219" s="16"/>
      <c r="DS1219" s="16"/>
      <c r="DT1219" s="16"/>
      <c r="DU1219" s="16"/>
      <c r="DV1219" s="16"/>
      <c r="DW1219" s="16"/>
      <c r="DX1219" s="16"/>
      <c r="DY1219" s="16"/>
    </row>
    <row r="1220" spans="1:129" s="27" customFormat="1" ht="16.5" x14ac:dyDescent="0.25">
      <c r="A1220" s="57"/>
      <c r="B1220" s="59" t="s">
        <v>690</v>
      </c>
      <c r="C1220" s="53">
        <v>2016</v>
      </c>
      <c r="D1220" s="55">
        <v>10</v>
      </c>
      <c r="E1220" s="54">
        <v>830</v>
      </c>
      <c r="F1220" s="54">
        <v>4578</v>
      </c>
      <c r="G1220" s="54">
        <v>1137.0754400000001</v>
      </c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/>
      <c r="AT1220" s="16"/>
      <c r="AU1220" s="16"/>
      <c r="AV1220" s="16"/>
      <c r="AW1220" s="16"/>
      <c r="AX1220" s="16"/>
      <c r="AY1220" s="16"/>
      <c r="AZ1220" s="16"/>
      <c r="BA1220" s="16"/>
      <c r="BB1220" s="16"/>
      <c r="BC1220" s="16"/>
      <c r="BD1220" s="16"/>
      <c r="BE1220" s="16"/>
      <c r="BF1220" s="16"/>
      <c r="BG1220" s="16"/>
      <c r="BH1220" s="16"/>
      <c r="BI1220" s="16"/>
      <c r="BJ1220" s="16"/>
      <c r="BK1220" s="16"/>
      <c r="BL1220" s="16"/>
      <c r="BM1220" s="16"/>
      <c r="BN1220" s="16"/>
      <c r="BO1220" s="16"/>
      <c r="BP1220" s="16"/>
      <c r="BQ1220" s="16"/>
      <c r="BR1220" s="16"/>
      <c r="BS1220" s="16"/>
      <c r="BT1220" s="16"/>
      <c r="BU1220" s="16"/>
      <c r="BV1220" s="16"/>
      <c r="BW1220" s="16"/>
      <c r="BX1220" s="16"/>
      <c r="BY1220" s="16"/>
      <c r="BZ1220" s="16"/>
      <c r="CA1220" s="16"/>
      <c r="CB1220" s="16"/>
      <c r="CC1220" s="16"/>
      <c r="CD1220" s="16"/>
      <c r="CE1220" s="16"/>
      <c r="CF1220" s="16"/>
      <c r="CG1220" s="16"/>
      <c r="CH1220" s="16"/>
      <c r="CI1220" s="16"/>
      <c r="CJ1220" s="16"/>
      <c r="CK1220" s="16"/>
      <c r="CL1220" s="16"/>
      <c r="CM1220" s="16"/>
      <c r="CN1220" s="16"/>
      <c r="CO1220" s="16"/>
      <c r="CP1220" s="16"/>
      <c r="CQ1220" s="16"/>
      <c r="CR1220" s="16"/>
      <c r="CS1220" s="16"/>
      <c r="CT1220" s="16"/>
      <c r="CU1220" s="16"/>
      <c r="CV1220" s="16"/>
      <c r="CW1220" s="16"/>
      <c r="CX1220" s="16"/>
      <c r="CY1220" s="16"/>
      <c r="CZ1220" s="16"/>
      <c r="DA1220" s="16"/>
      <c r="DB1220" s="16"/>
      <c r="DC1220" s="16"/>
      <c r="DD1220" s="16"/>
      <c r="DE1220" s="16"/>
      <c r="DF1220" s="16"/>
      <c r="DG1220" s="16"/>
      <c r="DH1220" s="16"/>
      <c r="DI1220" s="16"/>
      <c r="DJ1220" s="16"/>
      <c r="DK1220" s="16"/>
      <c r="DL1220" s="16"/>
      <c r="DM1220" s="16"/>
      <c r="DN1220" s="16"/>
      <c r="DO1220" s="16"/>
      <c r="DP1220" s="16"/>
      <c r="DQ1220" s="16"/>
      <c r="DR1220" s="16"/>
      <c r="DS1220" s="16"/>
      <c r="DT1220" s="16"/>
      <c r="DU1220" s="16"/>
      <c r="DV1220" s="16"/>
      <c r="DW1220" s="16"/>
      <c r="DX1220" s="16"/>
      <c r="DY1220" s="16"/>
    </row>
    <row r="1221" spans="1:129" s="27" customFormat="1" ht="16.5" hidden="1" x14ac:dyDescent="0.25">
      <c r="A1221" s="51"/>
      <c r="B1221" s="59"/>
      <c r="C1221" s="53"/>
      <c r="D1221" s="55"/>
      <c r="E1221" s="54"/>
      <c r="F1221" s="55"/>
      <c r="G1221" s="54"/>
      <c r="H1221" s="27">
        <f>IFERROR(VLOOKUP(B1221,'Приложение 5 МУ1135 (город)'!B$1:C$3343,2,),)</f>
        <v>0</v>
      </c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  <c r="BA1221" s="16"/>
      <c r="BB1221" s="16"/>
      <c r="BC1221" s="16"/>
      <c r="BD1221" s="16"/>
      <c r="BE1221" s="16"/>
      <c r="BF1221" s="16"/>
      <c r="BG1221" s="16"/>
      <c r="BH1221" s="16"/>
      <c r="BI1221" s="16"/>
      <c r="BJ1221" s="16"/>
      <c r="BK1221" s="16"/>
      <c r="BL1221" s="16"/>
      <c r="BM1221" s="16"/>
      <c r="BN1221" s="16"/>
      <c r="BO1221" s="16"/>
      <c r="BP1221" s="16"/>
      <c r="BQ1221" s="16"/>
      <c r="BR1221" s="16"/>
      <c r="BS1221" s="16"/>
      <c r="BT1221" s="16"/>
      <c r="BU1221" s="16"/>
      <c r="BV1221" s="16"/>
      <c r="BW1221" s="16"/>
      <c r="BX1221" s="16"/>
      <c r="BY1221" s="16"/>
      <c r="BZ1221" s="16"/>
      <c r="CA1221" s="16"/>
      <c r="CB1221" s="16"/>
      <c r="CC1221" s="16"/>
      <c r="CD1221" s="16"/>
      <c r="CE1221" s="16"/>
      <c r="CF1221" s="16"/>
      <c r="CG1221" s="16"/>
      <c r="CH1221" s="16"/>
      <c r="CI1221" s="16"/>
      <c r="CJ1221" s="16"/>
      <c r="CK1221" s="16"/>
      <c r="CL1221" s="16"/>
      <c r="CM1221" s="16"/>
      <c r="CN1221" s="16"/>
      <c r="CO1221" s="16"/>
      <c r="CP1221" s="16"/>
      <c r="CQ1221" s="16"/>
      <c r="CR1221" s="16"/>
      <c r="CS1221" s="16"/>
      <c r="CT1221" s="16"/>
      <c r="CU1221" s="16"/>
      <c r="CV1221" s="16"/>
      <c r="CW1221" s="16"/>
      <c r="CX1221" s="16"/>
      <c r="CY1221" s="16"/>
      <c r="CZ1221" s="16"/>
      <c r="DA1221" s="16"/>
      <c r="DB1221" s="16"/>
      <c r="DC1221" s="16"/>
      <c r="DD1221" s="16"/>
      <c r="DE1221" s="16"/>
      <c r="DF1221" s="16"/>
      <c r="DG1221" s="16"/>
      <c r="DH1221" s="16"/>
      <c r="DI1221" s="16"/>
      <c r="DJ1221" s="16"/>
      <c r="DK1221" s="16"/>
      <c r="DL1221" s="16"/>
      <c r="DM1221" s="16"/>
      <c r="DN1221" s="16"/>
      <c r="DO1221" s="16"/>
      <c r="DP1221" s="16"/>
      <c r="DQ1221" s="16"/>
      <c r="DR1221" s="16"/>
      <c r="DS1221" s="16"/>
      <c r="DT1221" s="16"/>
      <c r="DU1221" s="16"/>
      <c r="DV1221" s="16"/>
      <c r="DW1221" s="16"/>
      <c r="DX1221" s="16"/>
      <c r="DY1221" s="16"/>
    </row>
    <row r="1222" spans="1:129" s="27" customFormat="1" ht="16.5" x14ac:dyDescent="0.25">
      <c r="A1222" s="57"/>
      <c r="B1222" s="59" t="s">
        <v>691</v>
      </c>
      <c r="C1222" s="53">
        <v>2016</v>
      </c>
      <c r="D1222" s="55">
        <v>10</v>
      </c>
      <c r="E1222" s="54">
        <v>1714.9999999999998</v>
      </c>
      <c r="F1222" s="54">
        <v>4578</v>
      </c>
      <c r="G1222" s="54">
        <v>2442.7343000000001</v>
      </c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/>
      <c r="AW1222" s="16"/>
      <c r="AX1222" s="16"/>
      <c r="AY1222" s="16"/>
      <c r="AZ1222" s="16"/>
      <c r="BA1222" s="16"/>
      <c r="BB1222" s="16"/>
      <c r="BC1222" s="16"/>
      <c r="BD1222" s="16"/>
      <c r="BE1222" s="16"/>
      <c r="BF1222" s="16"/>
      <c r="BG1222" s="16"/>
      <c r="BH1222" s="16"/>
      <c r="BI1222" s="16"/>
      <c r="BJ1222" s="16"/>
      <c r="BK1222" s="16"/>
      <c r="BL1222" s="16"/>
      <c r="BM1222" s="16"/>
      <c r="BN1222" s="16"/>
      <c r="BO1222" s="16"/>
      <c r="BP1222" s="16"/>
      <c r="BQ1222" s="16"/>
      <c r="BR1222" s="16"/>
      <c r="BS1222" s="16"/>
      <c r="BT1222" s="16"/>
      <c r="BU1222" s="16"/>
      <c r="BV1222" s="16"/>
      <c r="BW1222" s="16"/>
      <c r="BX1222" s="16"/>
      <c r="BY1222" s="16"/>
      <c r="BZ1222" s="16"/>
      <c r="CA1222" s="16"/>
      <c r="CB1222" s="16"/>
      <c r="CC1222" s="16"/>
      <c r="CD1222" s="16"/>
      <c r="CE1222" s="16"/>
      <c r="CF1222" s="16"/>
      <c r="CG1222" s="16"/>
      <c r="CH1222" s="16"/>
      <c r="CI1222" s="16"/>
      <c r="CJ1222" s="16"/>
      <c r="CK1222" s="16"/>
      <c r="CL1222" s="16"/>
      <c r="CM1222" s="16"/>
      <c r="CN1222" s="16"/>
      <c r="CO1222" s="16"/>
      <c r="CP1222" s="16"/>
      <c r="CQ1222" s="16"/>
      <c r="CR1222" s="16"/>
      <c r="CS1222" s="16"/>
      <c r="CT1222" s="16"/>
      <c r="CU1222" s="16"/>
      <c r="CV1222" s="16"/>
      <c r="CW1222" s="16"/>
      <c r="CX1222" s="16"/>
      <c r="CY1222" s="16"/>
      <c r="CZ1222" s="16"/>
      <c r="DA1222" s="16"/>
      <c r="DB1222" s="16"/>
      <c r="DC1222" s="16"/>
      <c r="DD1222" s="16"/>
      <c r="DE1222" s="16"/>
      <c r="DF1222" s="16"/>
      <c r="DG1222" s="16"/>
      <c r="DH1222" s="16"/>
      <c r="DI1222" s="16"/>
      <c r="DJ1222" s="16"/>
      <c r="DK1222" s="16"/>
      <c r="DL1222" s="16"/>
      <c r="DM1222" s="16"/>
      <c r="DN1222" s="16"/>
      <c r="DO1222" s="16"/>
      <c r="DP1222" s="16"/>
      <c r="DQ1222" s="16"/>
      <c r="DR1222" s="16"/>
      <c r="DS1222" s="16"/>
      <c r="DT1222" s="16"/>
      <c r="DU1222" s="16"/>
      <c r="DV1222" s="16"/>
      <c r="DW1222" s="16"/>
      <c r="DX1222" s="16"/>
      <c r="DY1222" s="16"/>
    </row>
    <row r="1223" spans="1:129" s="27" customFormat="1" ht="33" x14ac:dyDescent="0.25">
      <c r="A1223" s="57"/>
      <c r="B1223" s="59" t="s">
        <v>692</v>
      </c>
      <c r="C1223" s="53">
        <v>2017</v>
      </c>
      <c r="D1223" s="54">
        <v>10</v>
      </c>
      <c r="E1223" s="54">
        <v>45</v>
      </c>
      <c r="F1223" s="55">
        <v>4578.4598034573801</v>
      </c>
      <c r="G1223" s="54">
        <v>115.28272</v>
      </c>
    </row>
    <row r="1224" spans="1:129" s="27" customFormat="1" ht="33" x14ac:dyDescent="0.25">
      <c r="A1224" s="57"/>
      <c r="B1224" s="59" t="s">
        <v>693</v>
      </c>
      <c r="C1224" s="53">
        <v>2017</v>
      </c>
      <c r="D1224" s="54">
        <v>10</v>
      </c>
      <c r="E1224" s="54">
        <v>60</v>
      </c>
      <c r="F1224" s="55">
        <v>4578.4598034573801</v>
      </c>
      <c r="G1224" s="54">
        <v>291.41528</v>
      </c>
    </row>
    <row r="1225" spans="1:129" ht="33" x14ac:dyDescent="0.25">
      <c r="A1225" s="57"/>
      <c r="B1225" s="59" t="s">
        <v>694</v>
      </c>
      <c r="C1225" s="53">
        <v>2017</v>
      </c>
      <c r="D1225" s="54">
        <v>10</v>
      </c>
      <c r="E1225" s="54">
        <v>42</v>
      </c>
      <c r="F1225" s="55">
        <v>4578.4598034573801</v>
      </c>
      <c r="G1225" s="54">
        <v>111.05578</v>
      </c>
      <c r="H1225" s="27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/>
      <c r="BI1225" s="13"/>
      <c r="BJ1225" s="13"/>
      <c r="BK1225" s="13"/>
      <c r="BL1225" s="13"/>
      <c r="BM1225" s="13"/>
      <c r="BN1225" s="13"/>
      <c r="BO1225" s="13"/>
      <c r="BP1225" s="13"/>
      <c r="BQ1225" s="13"/>
      <c r="BR1225" s="13"/>
      <c r="BS1225" s="13"/>
      <c r="BT1225" s="13"/>
      <c r="BU1225" s="13"/>
      <c r="BV1225" s="13"/>
      <c r="BW1225" s="13"/>
      <c r="BX1225" s="13"/>
      <c r="BY1225" s="13"/>
      <c r="BZ1225" s="13"/>
      <c r="CA1225" s="13"/>
      <c r="CB1225" s="13"/>
      <c r="CC1225" s="13"/>
      <c r="CD1225" s="13"/>
      <c r="CE1225" s="13"/>
      <c r="CF1225" s="13"/>
      <c r="CG1225" s="13"/>
      <c r="CH1225" s="13"/>
      <c r="CI1225" s="13"/>
      <c r="CJ1225" s="13"/>
      <c r="CK1225" s="13"/>
      <c r="CL1225" s="13"/>
      <c r="CM1225" s="13"/>
      <c r="CN1225" s="13"/>
      <c r="CO1225" s="13"/>
      <c r="CP1225" s="13"/>
      <c r="CQ1225" s="13"/>
      <c r="CR1225" s="13"/>
      <c r="CS1225" s="13"/>
      <c r="CT1225" s="13"/>
      <c r="CU1225" s="13"/>
      <c r="CV1225" s="13"/>
      <c r="CW1225" s="13"/>
      <c r="CX1225" s="13"/>
      <c r="CY1225" s="13"/>
      <c r="CZ1225" s="13"/>
      <c r="DA1225" s="13"/>
      <c r="DB1225" s="13"/>
      <c r="DC1225" s="13"/>
      <c r="DD1225" s="13"/>
      <c r="DE1225" s="13"/>
      <c r="DF1225" s="13"/>
      <c r="DG1225" s="13"/>
      <c r="DH1225" s="13"/>
      <c r="DI1225" s="13"/>
      <c r="DJ1225" s="13"/>
      <c r="DK1225" s="13"/>
      <c r="DL1225" s="13"/>
      <c r="DM1225" s="13"/>
      <c r="DN1225" s="13"/>
      <c r="DO1225" s="13"/>
      <c r="DP1225" s="13"/>
      <c r="DQ1225" s="13"/>
      <c r="DR1225" s="13"/>
      <c r="DS1225" s="13"/>
      <c r="DT1225" s="13"/>
      <c r="DU1225" s="13"/>
      <c r="DV1225" s="13"/>
      <c r="DW1225" s="13"/>
      <c r="DX1225" s="13"/>
      <c r="DY1225" s="13"/>
    </row>
    <row r="1226" spans="1:129" ht="16.5" x14ac:dyDescent="0.25">
      <c r="A1226" s="57"/>
      <c r="B1226" s="59" t="s">
        <v>2524</v>
      </c>
      <c r="C1226" s="53">
        <v>2018</v>
      </c>
      <c r="D1226" s="54">
        <v>10</v>
      </c>
      <c r="E1226" s="54">
        <v>68</v>
      </c>
      <c r="F1226" s="55">
        <v>4578.4598034573801</v>
      </c>
      <c r="G1226" s="54">
        <v>82.133669999999995</v>
      </c>
      <c r="H1226" s="27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/>
      <c r="BI1226" s="13"/>
      <c r="BJ1226" s="13"/>
      <c r="BK1226" s="13"/>
      <c r="BL1226" s="13"/>
      <c r="BM1226" s="13"/>
      <c r="BN1226" s="13"/>
      <c r="BO1226" s="13"/>
      <c r="BP1226" s="13"/>
      <c r="BQ1226" s="13"/>
      <c r="BR1226" s="13"/>
      <c r="BS1226" s="13"/>
      <c r="BT1226" s="13"/>
      <c r="BU1226" s="13"/>
      <c r="BV1226" s="13"/>
      <c r="BW1226" s="13"/>
      <c r="BX1226" s="13"/>
      <c r="BY1226" s="13"/>
      <c r="BZ1226" s="13"/>
      <c r="CA1226" s="13"/>
      <c r="CB1226" s="13"/>
      <c r="CC1226" s="13"/>
      <c r="CD1226" s="13"/>
      <c r="CE1226" s="13"/>
      <c r="CF1226" s="13"/>
      <c r="CG1226" s="13"/>
      <c r="CH1226" s="13"/>
      <c r="CI1226" s="13"/>
      <c r="CJ1226" s="13"/>
      <c r="CK1226" s="13"/>
      <c r="CL1226" s="13"/>
      <c r="CM1226" s="13"/>
      <c r="CN1226" s="13"/>
      <c r="CO1226" s="13"/>
      <c r="CP1226" s="13"/>
      <c r="CQ1226" s="13"/>
      <c r="CR1226" s="13"/>
      <c r="CS1226" s="13"/>
      <c r="CT1226" s="13"/>
      <c r="CU1226" s="13"/>
      <c r="CV1226" s="13"/>
      <c r="CW1226" s="13"/>
      <c r="CX1226" s="13"/>
      <c r="CY1226" s="13"/>
      <c r="CZ1226" s="13"/>
      <c r="DA1226" s="13"/>
      <c r="DB1226" s="13"/>
      <c r="DC1226" s="13"/>
      <c r="DD1226" s="13"/>
      <c r="DE1226" s="13"/>
      <c r="DF1226" s="13"/>
      <c r="DG1226" s="13"/>
      <c r="DH1226" s="13"/>
      <c r="DI1226" s="13"/>
      <c r="DJ1226" s="13"/>
      <c r="DK1226" s="13"/>
      <c r="DL1226" s="13"/>
      <c r="DM1226" s="13"/>
      <c r="DN1226" s="13"/>
      <c r="DO1226" s="13"/>
      <c r="DP1226" s="13"/>
      <c r="DQ1226" s="13"/>
      <c r="DR1226" s="13"/>
      <c r="DS1226" s="13"/>
      <c r="DT1226" s="13"/>
      <c r="DU1226" s="13"/>
      <c r="DV1226" s="13"/>
      <c r="DW1226" s="13"/>
      <c r="DX1226" s="13"/>
      <c r="DY1226" s="13"/>
    </row>
    <row r="1227" spans="1:129" ht="16.5" x14ac:dyDescent="0.25">
      <c r="A1227" s="57"/>
      <c r="B1227" s="59" t="s">
        <v>2525</v>
      </c>
      <c r="C1227" s="53">
        <v>2018</v>
      </c>
      <c r="D1227" s="54">
        <v>10</v>
      </c>
      <c r="E1227" s="54">
        <v>127</v>
      </c>
      <c r="F1227" s="55">
        <v>4578.4598034573801</v>
      </c>
      <c r="G1227" s="54">
        <v>316.08357000000001</v>
      </c>
      <c r="H1227" s="27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  <c r="BF1227" s="13"/>
      <c r="BG1227" s="13"/>
      <c r="BH1227" s="13"/>
      <c r="BI1227" s="13"/>
      <c r="BJ1227" s="13"/>
      <c r="BK1227" s="13"/>
      <c r="BL1227" s="13"/>
      <c r="BM1227" s="13"/>
      <c r="BN1227" s="13"/>
      <c r="BO1227" s="13"/>
      <c r="BP1227" s="13"/>
      <c r="BQ1227" s="13"/>
      <c r="BR1227" s="13"/>
      <c r="BS1227" s="13"/>
      <c r="BT1227" s="13"/>
      <c r="BU1227" s="13"/>
      <c r="BV1227" s="13"/>
      <c r="BW1227" s="13"/>
      <c r="BX1227" s="13"/>
      <c r="BY1227" s="13"/>
      <c r="BZ1227" s="13"/>
      <c r="CA1227" s="13"/>
      <c r="CB1227" s="13"/>
      <c r="CC1227" s="13"/>
      <c r="CD1227" s="13"/>
      <c r="CE1227" s="13"/>
      <c r="CF1227" s="13"/>
      <c r="CG1227" s="13"/>
      <c r="CH1227" s="13"/>
      <c r="CI1227" s="13"/>
      <c r="CJ1227" s="13"/>
      <c r="CK1227" s="13"/>
      <c r="CL1227" s="13"/>
      <c r="CM1227" s="13"/>
      <c r="CN1227" s="13"/>
      <c r="CO1227" s="13"/>
      <c r="CP1227" s="13"/>
      <c r="CQ1227" s="13"/>
      <c r="CR1227" s="13"/>
      <c r="CS1227" s="13"/>
      <c r="CT1227" s="13"/>
      <c r="CU1227" s="13"/>
      <c r="CV1227" s="13"/>
      <c r="CW1227" s="13"/>
      <c r="CX1227" s="13"/>
      <c r="CY1227" s="13"/>
      <c r="CZ1227" s="13"/>
      <c r="DA1227" s="13"/>
      <c r="DB1227" s="13"/>
      <c r="DC1227" s="13"/>
      <c r="DD1227" s="13"/>
      <c r="DE1227" s="13"/>
      <c r="DF1227" s="13"/>
      <c r="DG1227" s="13"/>
      <c r="DH1227" s="13"/>
      <c r="DI1227" s="13"/>
      <c r="DJ1227" s="13"/>
      <c r="DK1227" s="13"/>
      <c r="DL1227" s="13"/>
      <c r="DM1227" s="13"/>
      <c r="DN1227" s="13"/>
      <c r="DO1227" s="13"/>
      <c r="DP1227" s="13"/>
      <c r="DQ1227" s="13"/>
      <c r="DR1227" s="13"/>
      <c r="DS1227" s="13"/>
      <c r="DT1227" s="13"/>
      <c r="DU1227" s="13"/>
      <c r="DV1227" s="13"/>
      <c r="DW1227" s="13"/>
      <c r="DX1227" s="13"/>
      <c r="DY1227" s="13"/>
    </row>
    <row r="1228" spans="1:129" ht="16.5" x14ac:dyDescent="0.25">
      <c r="A1228" s="57"/>
      <c r="B1228" s="59" t="s">
        <v>2526</v>
      </c>
      <c r="C1228" s="53">
        <v>2018</v>
      </c>
      <c r="D1228" s="54">
        <v>10</v>
      </c>
      <c r="E1228" s="54">
        <v>75</v>
      </c>
      <c r="F1228" s="55">
        <v>4578.4598034573801</v>
      </c>
      <c r="G1228" s="54">
        <v>119.73432000000001</v>
      </c>
      <c r="H1228" s="27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  <c r="BF1228" s="13"/>
      <c r="BG1228" s="13"/>
      <c r="BH1228" s="13"/>
      <c r="BI1228" s="13"/>
      <c r="BJ1228" s="13"/>
      <c r="BK1228" s="13"/>
      <c r="BL1228" s="13"/>
      <c r="BM1228" s="13"/>
      <c r="BN1228" s="13"/>
      <c r="BO1228" s="13"/>
      <c r="BP1228" s="13"/>
      <c r="BQ1228" s="13"/>
      <c r="BR1228" s="13"/>
      <c r="BS1228" s="13"/>
      <c r="BT1228" s="13"/>
      <c r="BU1228" s="13"/>
      <c r="BV1228" s="13"/>
      <c r="BW1228" s="13"/>
      <c r="BX1228" s="13"/>
      <c r="BY1228" s="13"/>
      <c r="BZ1228" s="13"/>
      <c r="CA1228" s="13"/>
      <c r="CB1228" s="13"/>
      <c r="CC1228" s="13"/>
      <c r="CD1228" s="13"/>
      <c r="CE1228" s="13"/>
      <c r="CF1228" s="13"/>
      <c r="CG1228" s="13"/>
      <c r="CH1228" s="13"/>
      <c r="CI1228" s="13"/>
      <c r="CJ1228" s="13"/>
      <c r="CK1228" s="13"/>
      <c r="CL1228" s="13"/>
      <c r="CM1228" s="13"/>
      <c r="CN1228" s="13"/>
      <c r="CO1228" s="13"/>
      <c r="CP1228" s="13"/>
      <c r="CQ1228" s="13"/>
      <c r="CR1228" s="13"/>
      <c r="CS1228" s="13"/>
      <c r="CT1228" s="13"/>
      <c r="CU1228" s="13"/>
      <c r="CV1228" s="13"/>
      <c r="CW1228" s="13"/>
      <c r="CX1228" s="13"/>
      <c r="CY1228" s="13"/>
      <c r="CZ1228" s="13"/>
      <c r="DA1228" s="13"/>
      <c r="DB1228" s="13"/>
      <c r="DC1228" s="13"/>
      <c r="DD1228" s="13"/>
      <c r="DE1228" s="13"/>
      <c r="DF1228" s="13"/>
      <c r="DG1228" s="13"/>
      <c r="DH1228" s="13"/>
      <c r="DI1228" s="13"/>
      <c r="DJ1228" s="13"/>
      <c r="DK1228" s="13"/>
      <c r="DL1228" s="13"/>
      <c r="DM1228" s="13"/>
      <c r="DN1228" s="13"/>
      <c r="DO1228" s="13"/>
      <c r="DP1228" s="13"/>
      <c r="DQ1228" s="13"/>
      <c r="DR1228" s="13"/>
      <c r="DS1228" s="13"/>
      <c r="DT1228" s="13"/>
      <c r="DU1228" s="13"/>
      <c r="DV1228" s="13"/>
      <c r="DW1228" s="13"/>
      <c r="DX1228" s="13"/>
      <c r="DY1228" s="13"/>
    </row>
    <row r="1229" spans="1:129" ht="16.5" x14ac:dyDescent="0.25">
      <c r="A1229" s="57"/>
      <c r="B1229" s="59" t="s">
        <v>2527</v>
      </c>
      <c r="C1229" s="53">
        <v>2018</v>
      </c>
      <c r="D1229" s="54">
        <v>10</v>
      </c>
      <c r="E1229" s="54">
        <v>80</v>
      </c>
      <c r="F1229" s="55">
        <v>4578.4598034573801</v>
      </c>
      <c r="G1229" s="54">
        <v>237.80991</v>
      </c>
      <c r="H1229" s="27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13"/>
      <c r="AL1229" s="13"/>
      <c r="AM1229" s="13"/>
      <c r="AN1229" s="13"/>
      <c r="AO1229" s="13"/>
      <c r="AP1229" s="13"/>
      <c r="AQ1229" s="13"/>
      <c r="AR1229" s="13"/>
      <c r="AS1229" s="13"/>
      <c r="AT1229" s="13"/>
      <c r="AU1229" s="13"/>
      <c r="AV1229" s="13"/>
      <c r="AW1229" s="13"/>
      <c r="AX1229" s="13"/>
      <c r="AY1229" s="13"/>
      <c r="AZ1229" s="13"/>
      <c r="BA1229" s="13"/>
      <c r="BB1229" s="13"/>
      <c r="BC1229" s="13"/>
      <c r="BD1229" s="13"/>
      <c r="BE1229" s="13"/>
      <c r="BF1229" s="13"/>
      <c r="BG1229" s="13"/>
      <c r="BH1229" s="13"/>
      <c r="BI1229" s="13"/>
      <c r="BJ1229" s="13"/>
      <c r="BK1229" s="13"/>
      <c r="BL1229" s="13"/>
      <c r="BM1229" s="13"/>
      <c r="BN1229" s="13"/>
      <c r="BO1229" s="13"/>
      <c r="BP1229" s="13"/>
      <c r="BQ1229" s="13"/>
      <c r="BR1229" s="13"/>
      <c r="BS1229" s="13"/>
      <c r="BT1229" s="13"/>
      <c r="BU1229" s="13"/>
      <c r="BV1229" s="13"/>
      <c r="BW1229" s="13"/>
      <c r="BX1229" s="13"/>
      <c r="BY1229" s="13"/>
      <c r="BZ1229" s="13"/>
      <c r="CA1229" s="13"/>
      <c r="CB1229" s="13"/>
      <c r="CC1229" s="13"/>
      <c r="CD1229" s="13"/>
      <c r="CE1229" s="13"/>
      <c r="CF1229" s="13"/>
      <c r="CG1229" s="13"/>
      <c r="CH1229" s="13"/>
      <c r="CI1229" s="13"/>
      <c r="CJ1229" s="13"/>
      <c r="CK1229" s="13"/>
      <c r="CL1229" s="13"/>
      <c r="CM1229" s="13"/>
      <c r="CN1229" s="13"/>
      <c r="CO1229" s="13"/>
      <c r="CP1229" s="13"/>
      <c r="CQ1229" s="13"/>
      <c r="CR1229" s="13"/>
      <c r="CS1229" s="13"/>
      <c r="CT1229" s="13"/>
      <c r="CU1229" s="13"/>
      <c r="CV1229" s="13"/>
      <c r="CW1229" s="13"/>
      <c r="CX1229" s="13"/>
      <c r="CY1229" s="13"/>
      <c r="CZ1229" s="13"/>
      <c r="DA1229" s="13"/>
      <c r="DB1229" s="13"/>
      <c r="DC1229" s="13"/>
      <c r="DD1229" s="13"/>
      <c r="DE1229" s="13"/>
      <c r="DF1229" s="13"/>
      <c r="DG1229" s="13"/>
      <c r="DH1229" s="13"/>
      <c r="DI1229" s="13"/>
      <c r="DJ1229" s="13"/>
      <c r="DK1229" s="13"/>
      <c r="DL1229" s="13"/>
      <c r="DM1229" s="13"/>
      <c r="DN1229" s="13"/>
      <c r="DO1229" s="13"/>
      <c r="DP1229" s="13"/>
      <c r="DQ1229" s="13"/>
      <c r="DR1229" s="13"/>
      <c r="DS1229" s="13"/>
      <c r="DT1229" s="13"/>
      <c r="DU1229" s="13"/>
      <c r="DV1229" s="13"/>
      <c r="DW1229" s="13"/>
      <c r="DX1229" s="13"/>
      <c r="DY1229" s="13"/>
    </row>
    <row r="1230" spans="1:129" ht="16.5" x14ac:dyDescent="0.25">
      <c r="A1230" s="57"/>
      <c r="B1230" s="59" t="s">
        <v>2528</v>
      </c>
      <c r="C1230" s="53">
        <v>2018</v>
      </c>
      <c r="D1230" s="54">
        <v>10</v>
      </c>
      <c r="E1230" s="54">
        <v>719</v>
      </c>
      <c r="F1230" s="55">
        <v>4578.4598034573801</v>
      </c>
      <c r="G1230" s="54">
        <v>2280.5055899999998</v>
      </c>
      <c r="H1230" s="27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  <c r="BB1230" s="13"/>
      <c r="BC1230" s="13"/>
      <c r="BD1230" s="13"/>
      <c r="BE1230" s="13"/>
      <c r="BF1230" s="13"/>
      <c r="BG1230" s="13"/>
      <c r="BH1230" s="13"/>
      <c r="BI1230" s="13"/>
      <c r="BJ1230" s="13"/>
      <c r="BK1230" s="13"/>
      <c r="BL1230" s="13"/>
      <c r="BM1230" s="13"/>
      <c r="BN1230" s="13"/>
      <c r="BO1230" s="13"/>
      <c r="BP1230" s="13"/>
      <c r="BQ1230" s="13"/>
      <c r="BR1230" s="13"/>
      <c r="BS1230" s="13"/>
      <c r="BT1230" s="13"/>
      <c r="BU1230" s="13"/>
      <c r="BV1230" s="13"/>
      <c r="BW1230" s="13"/>
      <c r="BX1230" s="13"/>
      <c r="BY1230" s="13"/>
      <c r="BZ1230" s="13"/>
      <c r="CA1230" s="13"/>
      <c r="CB1230" s="13"/>
      <c r="CC1230" s="13"/>
      <c r="CD1230" s="13"/>
      <c r="CE1230" s="13"/>
      <c r="CF1230" s="13"/>
      <c r="CG1230" s="13"/>
      <c r="CH1230" s="13"/>
      <c r="CI1230" s="13"/>
      <c r="CJ1230" s="13"/>
      <c r="CK1230" s="13"/>
      <c r="CL1230" s="13"/>
      <c r="CM1230" s="13"/>
      <c r="CN1230" s="13"/>
      <c r="CO1230" s="13"/>
      <c r="CP1230" s="13"/>
      <c r="CQ1230" s="13"/>
      <c r="CR1230" s="13"/>
      <c r="CS1230" s="13"/>
      <c r="CT1230" s="13"/>
      <c r="CU1230" s="13"/>
      <c r="CV1230" s="13"/>
      <c r="CW1230" s="13"/>
      <c r="CX1230" s="13"/>
      <c r="CY1230" s="13"/>
      <c r="CZ1230" s="13"/>
      <c r="DA1230" s="13"/>
      <c r="DB1230" s="13"/>
      <c r="DC1230" s="13"/>
      <c r="DD1230" s="13"/>
      <c r="DE1230" s="13"/>
      <c r="DF1230" s="13"/>
      <c r="DG1230" s="13"/>
      <c r="DH1230" s="13"/>
      <c r="DI1230" s="13"/>
      <c r="DJ1230" s="13"/>
      <c r="DK1230" s="13"/>
      <c r="DL1230" s="13"/>
      <c r="DM1230" s="13"/>
      <c r="DN1230" s="13"/>
      <c r="DO1230" s="13"/>
      <c r="DP1230" s="13"/>
      <c r="DQ1230" s="13"/>
      <c r="DR1230" s="13"/>
      <c r="DS1230" s="13"/>
      <c r="DT1230" s="13"/>
      <c r="DU1230" s="13"/>
      <c r="DV1230" s="13"/>
      <c r="DW1230" s="13"/>
      <c r="DX1230" s="13"/>
      <c r="DY1230" s="13"/>
    </row>
    <row r="1231" spans="1:129" ht="16.5" x14ac:dyDescent="0.25">
      <c r="A1231" s="57"/>
      <c r="B1231" s="59" t="s">
        <v>2529</v>
      </c>
      <c r="C1231" s="53">
        <v>2018</v>
      </c>
      <c r="D1231" s="54">
        <v>10</v>
      </c>
      <c r="E1231" s="54">
        <v>85</v>
      </c>
      <c r="F1231" s="55">
        <v>4578.4598034573801</v>
      </c>
      <c r="G1231" s="54">
        <v>117.27669999999999</v>
      </c>
      <c r="H1231" s="27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  <c r="BL1231" s="13"/>
      <c r="BM1231" s="13"/>
      <c r="BN1231" s="13"/>
      <c r="BO1231" s="13"/>
      <c r="BP1231" s="13"/>
      <c r="BQ1231" s="13"/>
      <c r="BR1231" s="13"/>
      <c r="BS1231" s="13"/>
      <c r="BT1231" s="13"/>
      <c r="BU1231" s="13"/>
      <c r="BV1231" s="13"/>
      <c r="BW1231" s="13"/>
      <c r="BX1231" s="13"/>
      <c r="BY1231" s="13"/>
      <c r="BZ1231" s="13"/>
      <c r="CA1231" s="13"/>
      <c r="CB1231" s="13"/>
      <c r="CC1231" s="13"/>
      <c r="CD1231" s="13"/>
      <c r="CE1231" s="13"/>
      <c r="CF1231" s="13"/>
      <c r="CG1231" s="13"/>
      <c r="CH1231" s="13"/>
      <c r="CI1231" s="13"/>
      <c r="CJ1231" s="13"/>
      <c r="CK1231" s="13"/>
      <c r="CL1231" s="13"/>
      <c r="CM1231" s="13"/>
      <c r="CN1231" s="13"/>
      <c r="CO1231" s="13"/>
      <c r="CP1231" s="13"/>
      <c r="CQ1231" s="13"/>
      <c r="CR1231" s="13"/>
      <c r="CS1231" s="13"/>
      <c r="CT1231" s="13"/>
      <c r="CU1231" s="13"/>
      <c r="CV1231" s="13"/>
      <c r="CW1231" s="13"/>
      <c r="CX1231" s="13"/>
      <c r="CY1231" s="13"/>
      <c r="CZ1231" s="13"/>
      <c r="DA1231" s="13"/>
      <c r="DB1231" s="13"/>
      <c r="DC1231" s="13"/>
      <c r="DD1231" s="13"/>
      <c r="DE1231" s="13"/>
      <c r="DF1231" s="13"/>
      <c r="DG1231" s="13"/>
      <c r="DH1231" s="13"/>
      <c r="DI1231" s="13"/>
      <c r="DJ1231" s="13"/>
      <c r="DK1231" s="13"/>
      <c r="DL1231" s="13"/>
      <c r="DM1231" s="13"/>
      <c r="DN1231" s="13"/>
      <c r="DO1231" s="13"/>
      <c r="DP1231" s="13"/>
      <c r="DQ1231" s="13"/>
      <c r="DR1231" s="13"/>
      <c r="DS1231" s="13"/>
      <c r="DT1231" s="13"/>
      <c r="DU1231" s="13"/>
      <c r="DV1231" s="13"/>
      <c r="DW1231" s="13"/>
      <c r="DX1231" s="13"/>
      <c r="DY1231" s="13"/>
    </row>
    <row r="1232" spans="1:129" s="48" customFormat="1" ht="16.5" x14ac:dyDescent="0.25">
      <c r="A1232" s="57" t="s">
        <v>695</v>
      </c>
      <c r="B1232" s="59" t="s">
        <v>25</v>
      </c>
      <c r="C1232" s="53" t="s">
        <v>12</v>
      </c>
      <c r="D1232" s="60" t="s">
        <v>12</v>
      </c>
      <c r="E1232" s="54">
        <f t="shared" ref="E1232:G1232" si="3">SUBTOTAL(9,E1233:E1234)</f>
        <v>970</v>
      </c>
      <c r="F1232" s="54">
        <f t="shared" si="3"/>
        <v>11564</v>
      </c>
      <c r="G1232" s="54">
        <f t="shared" si="3"/>
        <v>1466.9973199999999</v>
      </c>
      <c r="H1232" s="27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/>
      <c r="AW1232" s="16"/>
      <c r="AX1232" s="16"/>
      <c r="AY1232" s="16"/>
      <c r="AZ1232" s="16"/>
      <c r="BA1232" s="16"/>
      <c r="BB1232" s="16"/>
      <c r="BC1232" s="16"/>
      <c r="BD1232" s="16"/>
      <c r="BE1232" s="16"/>
      <c r="BF1232" s="16"/>
      <c r="BG1232" s="16"/>
      <c r="BH1232" s="16"/>
      <c r="BI1232" s="16"/>
      <c r="BJ1232" s="16"/>
      <c r="BK1232" s="16"/>
      <c r="BL1232" s="16"/>
      <c r="BM1232" s="16"/>
      <c r="BN1232" s="16"/>
      <c r="BO1232" s="16"/>
      <c r="BP1232" s="16"/>
      <c r="BQ1232" s="16"/>
      <c r="BR1232" s="16"/>
      <c r="BS1232" s="16"/>
      <c r="BT1232" s="16"/>
      <c r="BU1232" s="16"/>
      <c r="BV1232" s="16"/>
      <c r="BW1232" s="16"/>
      <c r="BX1232" s="16"/>
      <c r="BY1232" s="16"/>
      <c r="BZ1232" s="16"/>
      <c r="CA1232" s="16"/>
      <c r="CB1232" s="16"/>
      <c r="CC1232" s="16"/>
      <c r="CD1232" s="16"/>
      <c r="CE1232" s="16"/>
      <c r="CF1232" s="16"/>
      <c r="CG1232" s="16"/>
      <c r="CH1232" s="16"/>
      <c r="CI1232" s="16"/>
      <c r="CJ1232" s="16"/>
      <c r="CK1232" s="16"/>
      <c r="CL1232" s="16"/>
      <c r="CM1232" s="16"/>
      <c r="CN1232" s="16"/>
      <c r="CO1232" s="16"/>
      <c r="CP1232" s="16"/>
      <c r="CQ1232" s="16"/>
      <c r="CR1232" s="16"/>
      <c r="CS1232" s="16"/>
      <c r="CT1232" s="16"/>
      <c r="CU1232" s="16"/>
      <c r="CV1232" s="16"/>
      <c r="CW1232" s="16"/>
      <c r="CX1232" s="16"/>
      <c r="CY1232" s="16"/>
      <c r="CZ1232" s="16"/>
      <c r="DA1232" s="16"/>
      <c r="DB1232" s="16"/>
      <c r="DC1232" s="16"/>
      <c r="DD1232" s="16"/>
      <c r="DE1232" s="16"/>
      <c r="DF1232" s="16"/>
      <c r="DG1232" s="16"/>
      <c r="DH1232" s="16"/>
      <c r="DI1232" s="16"/>
      <c r="DJ1232" s="16"/>
      <c r="DK1232" s="16"/>
      <c r="DL1232" s="16"/>
      <c r="DM1232" s="16"/>
      <c r="DN1232" s="16"/>
      <c r="DO1232" s="16"/>
      <c r="DP1232" s="16"/>
      <c r="DQ1232" s="16"/>
      <c r="DR1232" s="16"/>
      <c r="DS1232" s="16"/>
      <c r="DT1232" s="16"/>
      <c r="DU1232" s="16"/>
      <c r="DV1232" s="16"/>
      <c r="DW1232" s="16"/>
      <c r="DX1232" s="16"/>
      <c r="DY1232" s="16"/>
    </row>
    <row r="1233" spans="1:129" s="27" customFormat="1" ht="16.5" x14ac:dyDescent="0.25">
      <c r="A1233" s="57"/>
      <c r="B1233" s="59" t="s">
        <v>696</v>
      </c>
      <c r="C1233" s="53">
        <v>2016</v>
      </c>
      <c r="D1233" s="55">
        <v>10</v>
      </c>
      <c r="E1233" s="54">
        <v>112</v>
      </c>
      <c r="F1233" s="54">
        <v>5782</v>
      </c>
      <c r="G1233" s="54">
        <v>263.05687999999998</v>
      </c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  <c r="BA1233" s="16"/>
      <c r="BB1233" s="16"/>
      <c r="BC1233" s="16"/>
      <c r="BD1233" s="16"/>
      <c r="BE1233" s="16"/>
      <c r="BF1233" s="16"/>
      <c r="BG1233" s="16"/>
      <c r="BH1233" s="16"/>
      <c r="BI1233" s="16"/>
      <c r="BJ1233" s="16"/>
      <c r="BK1233" s="16"/>
      <c r="BL1233" s="16"/>
      <c r="BM1233" s="16"/>
      <c r="BN1233" s="16"/>
      <c r="BO1233" s="16"/>
      <c r="BP1233" s="16"/>
      <c r="BQ1233" s="16"/>
      <c r="BR1233" s="16"/>
      <c r="BS1233" s="16"/>
      <c r="BT1233" s="16"/>
      <c r="BU1233" s="16"/>
      <c r="BV1233" s="16"/>
      <c r="BW1233" s="16"/>
      <c r="BX1233" s="16"/>
      <c r="BY1233" s="16"/>
      <c r="BZ1233" s="16"/>
      <c r="CA1233" s="16"/>
      <c r="CB1233" s="16"/>
      <c r="CC1233" s="16"/>
      <c r="CD1233" s="16"/>
      <c r="CE1233" s="16"/>
      <c r="CF1233" s="16"/>
      <c r="CG1233" s="16"/>
      <c r="CH1233" s="16"/>
      <c r="CI1233" s="16"/>
      <c r="CJ1233" s="16"/>
      <c r="CK1233" s="16"/>
      <c r="CL1233" s="16"/>
      <c r="CM1233" s="16"/>
      <c r="CN1233" s="16"/>
      <c r="CO1233" s="16"/>
      <c r="CP1233" s="16"/>
      <c r="CQ1233" s="16"/>
      <c r="CR1233" s="16"/>
      <c r="CS1233" s="16"/>
      <c r="CT1233" s="16"/>
      <c r="CU1233" s="16"/>
      <c r="CV1233" s="16"/>
      <c r="CW1233" s="16"/>
      <c r="CX1233" s="16"/>
      <c r="CY1233" s="16"/>
      <c r="CZ1233" s="16"/>
      <c r="DA1233" s="16"/>
      <c r="DB1233" s="16"/>
      <c r="DC1233" s="16"/>
      <c r="DD1233" s="16"/>
      <c r="DE1233" s="16"/>
      <c r="DF1233" s="16"/>
      <c r="DG1233" s="16"/>
      <c r="DH1233" s="16"/>
      <c r="DI1233" s="16"/>
      <c r="DJ1233" s="16"/>
      <c r="DK1233" s="16"/>
      <c r="DL1233" s="16"/>
      <c r="DM1233" s="16"/>
      <c r="DN1233" s="16"/>
      <c r="DO1233" s="16"/>
      <c r="DP1233" s="16"/>
      <c r="DQ1233" s="16"/>
      <c r="DR1233" s="16"/>
      <c r="DS1233" s="16"/>
      <c r="DT1233" s="16"/>
      <c r="DU1233" s="16"/>
      <c r="DV1233" s="16"/>
      <c r="DW1233" s="16"/>
      <c r="DX1233" s="16"/>
      <c r="DY1233" s="16"/>
    </row>
    <row r="1234" spans="1:129" ht="16.5" x14ac:dyDescent="0.25">
      <c r="A1234" s="57"/>
      <c r="B1234" s="59" t="s">
        <v>697</v>
      </c>
      <c r="C1234" s="53">
        <v>2016</v>
      </c>
      <c r="D1234" s="55">
        <v>10</v>
      </c>
      <c r="E1234" s="54">
        <v>858</v>
      </c>
      <c r="F1234" s="54">
        <v>5782</v>
      </c>
      <c r="G1234" s="54">
        <v>1203.9404400000001</v>
      </c>
      <c r="H1234" s="27"/>
    </row>
    <row r="1235" spans="1:129" s="48" customFormat="1" ht="16.5" x14ac:dyDescent="0.25">
      <c r="A1235" s="57" t="s">
        <v>698</v>
      </c>
      <c r="B1235" s="59" t="s">
        <v>683</v>
      </c>
      <c r="C1235" s="53" t="s">
        <v>12</v>
      </c>
      <c r="D1235" s="60" t="s">
        <v>12</v>
      </c>
      <c r="E1235" s="54">
        <f>SUBTOTAL(9,E1236)</f>
        <v>0</v>
      </c>
      <c r="F1235" s="54">
        <f>SUBTOTAL(9,F1236)</f>
        <v>0</v>
      </c>
      <c r="G1235" s="54">
        <f>SUBTOTAL(9,G1236)</f>
        <v>0</v>
      </c>
      <c r="H1235" s="27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6"/>
      <c r="AZ1235" s="16"/>
      <c r="BA1235" s="16"/>
      <c r="BB1235" s="16"/>
      <c r="BC1235" s="16"/>
      <c r="BD1235" s="16"/>
      <c r="BE1235" s="16"/>
      <c r="BF1235" s="16"/>
      <c r="BG1235" s="16"/>
      <c r="BH1235" s="16"/>
      <c r="BI1235" s="16"/>
      <c r="BJ1235" s="16"/>
      <c r="BK1235" s="16"/>
      <c r="BL1235" s="16"/>
      <c r="BM1235" s="16"/>
      <c r="BN1235" s="16"/>
      <c r="BO1235" s="16"/>
      <c r="BP1235" s="16"/>
      <c r="BQ1235" s="16"/>
      <c r="BR1235" s="16"/>
      <c r="BS1235" s="16"/>
      <c r="BT1235" s="16"/>
      <c r="BU1235" s="16"/>
      <c r="BV1235" s="16"/>
      <c r="BW1235" s="16"/>
      <c r="BX1235" s="16"/>
      <c r="BY1235" s="16"/>
      <c r="BZ1235" s="16"/>
      <c r="CA1235" s="16"/>
      <c r="CB1235" s="16"/>
      <c r="CC1235" s="16"/>
      <c r="CD1235" s="16"/>
      <c r="CE1235" s="16"/>
      <c r="CF1235" s="16"/>
      <c r="CG1235" s="16"/>
      <c r="CH1235" s="16"/>
      <c r="CI1235" s="16"/>
      <c r="CJ1235" s="16"/>
      <c r="CK1235" s="16"/>
      <c r="CL1235" s="16"/>
      <c r="CM1235" s="16"/>
      <c r="CN1235" s="16"/>
      <c r="CO1235" s="16"/>
      <c r="CP1235" s="16"/>
      <c r="CQ1235" s="16"/>
      <c r="CR1235" s="16"/>
      <c r="CS1235" s="16"/>
      <c r="CT1235" s="16"/>
      <c r="CU1235" s="16"/>
      <c r="CV1235" s="16"/>
      <c r="CW1235" s="16"/>
      <c r="CX1235" s="16"/>
      <c r="CY1235" s="16"/>
      <c r="CZ1235" s="16"/>
      <c r="DA1235" s="16"/>
      <c r="DB1235" s="16"/>
      <c r="DC1235" s="16"/>
      <c r="DD1235" s="16"/>
      <c r="DE1235" s="16"/>
      <c r="DF1235" s="16"/>
      <c r="DG1235" s="16"/>
      <c r="DH1235" s="16"/>
      <c r="DI1235" s="16"/>
      <c r="DJ1235" s="16"/>
      <c r="DK1235" s="16"/>
      <c r="DL1235" s="16"/>
      <c r="DM1235" s="16"/>
      <c r="DN1235" s="16"/>
      <c r="DO1235" s="16"/>
      <c r="DP1235" s="16"/>
      <c r="DQ1235" s="16"/>
      <c r="DR1235" s="16"/>
      <c r="DS1235" s="16"/>
      <c r="DT1235" s="16"/>
      <c r="DU1235" s="16"/>
      <c r="DV1235" s="16"/>
      <c r="DW1235" s="16"/>
      <c r="DX1235" s="16"/>
      <c r="DY1235" s="16"/>
    </row>
    <row r="1236" spans="1:129" ht="16.5" hidden="1" x14ac:dyDescent="0.25">
      <c r="A1236" s="24" t="s">
        <v>21</v>
      </c>
      <c r="B1236" s="59"/>
      <c r="C1236" s="26"/>
      <c r="D1236" s="50"/>
      <c r="E1236" s="50"/>
      <c r="F1236" s="50"/>
      <c r="G1236" s="50"/>
      <c r="H1236" s="27">
        <f>IFERROR(VLOOKUP(B1236,'Приложение 5 МУ1135 (город)'!B$1:C$3343,2,),)</f>
        <v>0</v>
      </c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  <c r="BB1236" s="13"/>
      <c r="BC1236" s="13"/>
      <c r="BD1236" s="13"/>
      <c r="BE1236" s="13"/>
      <c r="BF1236" s="13"/>
      <c r="BG1236" s="13"/>
      <c r="BH1236" s="13"/>
      <c r="BI1236" s="13"/>
      <c r="BJ1236" s="13"/>
      <c r="BK1236" s="13"/>
      <c r="BL1236" s="13"/>
      <c r="BM1236" s="13"/>
      <c r="BN1236" s="13"/>
      <c r="BO1236" s="13"/>
      <c r="BP1236" s="13"/>
      <c r="BQ1236" s="13"/>
      <c r="BR1236" s="13"/>
      <c r="BS1236" s="13"/>
      <c r="BT1236" s="13"/>
      <c r="BU1236" s="13"/>
      <c r="BV1236" s="13"/>
      <c r="BW1236" s="13"/>
      <c r="BX1236" s="13"/>
      <c r="BY1236" s="13"/>
      <c r="BZ1236" s="13"/>
      <c r="CA1236" s="13"/>
      <c r="CB1236" s="13"/>
      <c r="CC1236" s="13"/>
      <c r="CD1236" s="13"/>
      <c r="CE1236" s="13"/>
      <c r="CF1236" s="13"/>
      <c r="CG1236" s="13"/>
      <c r="CH1236" s="13"/>
      <c r="CI1236" s="13"/>
      <c r="CJ1236" s="13"/>
      <c r="CK1236" s="13"/>
      <c r="CL1236" s="13"/>
      <c r="CM1236" s="13"/>
      <c r="CN1236" s="13"/>
      <c r="CO1236" s="13"/>
      <c r="CP1236" s="13"/>
      <c r="CQ1236" s="13"/>
      <c r="CR1236" s="13"/>
      <c r="CS1236" s="13"/>
      <c r="CT1236" s="13"/>
      <c r="CU1236" s="13"/>
      <c r="CV1236" s="13"/>
      <c r="CW1236" s="13"/>
      <c r="CX1236" s="13"/>
      <c r="CY1236" s="13"/>
      <c r="CZ1236" s="13"/>
      <c r="DA1236" s="13"/>
      <c r="DB1236" s="13"/>
      <c r="DC1236" s="13"/>
      <c r="DD1236" s="13"/>
      <c r="DE1236" s="13"/>
      <c r="DF1236" s="13"/>
      <c r="DG1236" s="13"/>
      <c r="DH1236" s="13"/>
      <c r="DI1236" s="13"/>
      <c r="DJ1236" s="13"/>
      <c r="DK1236" s="13"/>
      <c r="DL1236" s="13"/>
      <c r="DM1236" s="13"/>
      <c r="DN1236" s="13"/>
      <c r="DO1236" s="13"/>
      <c r="DP1236" s="13"/>
      <c r="DQ1236" s="13"/>
      <c r="DR1236" s="13"/>
      <c r="DS1236" s="13"/>
      <c r="DT1236" s="13"/>
      <c r="DU1236" s="13"/>
      <c r="DV1236" s="13"/>
      <c r="DW1236" s="13"/>
      <c r="DX1236" s="13"/>
      <c r="DY1236" s="13"/>
    </row>
    <row r="1237" spans="1:129" s="48" customFormat="1" ht="16.5" x14ac:dyDescent="0.25">
      <c r="A1237" s="57" t="s">
        <v>699</v>
      </c>
      <c r="B1237" s="59" t="s">
        <v>29</v>
      </c>
      <c r="C1237" s="53" t="s">
        <v>12</v>
      </c>
      <c r="D1237" s="60" t="s">
        <v>12</v>
      </c>
      <c r="E1237" s="54">
        <f>SUBTOTAL(9,E1238)</f>
        <v>0</v>
      </c>
      <c r="F1237" s="54">
        <f>SUBTOTAL(9,F1238)</f>
        <v>0</v>
      </c>
      <c r="G1237" s="54">
        <f>SUBTOTAL(9,G1238)</f>
        <v>0</v>
      </c>
      <c r="H1237" s="27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  <c r="BA1237" s="16"/>
      <c r="BB1237" s="16"/>
      <c r="BC1237" s="16"/>
      <c r="BD1237" s="16"/>
      <c r="BE1237" s="16"/>
      <c r="BF1237" s="16"/>
      <c r="BG1237" s="16"/>
      <c r="BH1237" s="16"/>
      <c r="BI1237" s="16"/>
      <c r="BJ1237" s="16"/>
      <c r="BK1237" s="16"/>
      <c r="BL1237" s="16"/>
      <c r="BM1237" s="16"/>
      <c r="BN1237" s="16"/>
      <c r="BO1237" s="16"/>
      <c r="BP1237" s="16"/>
      <c r="BQ1237" s="16"/>
      <c r="BR1237" s="16"/>
      <c r="BS1237" s="16"/>
      <c r="BT1237" s="16"/>
      <c r="BU1237" s="16"/>
      <c r="BV1237" s="16"/>
      <c r="BW1237" s="16"/>
      <c r="BX1237" s="16"/>
      <c r="BY1237" s="16"/>
      <c r="BZ1237" s="16"/>
      <c r="CA1237" s="16"/>
      <c r="CB1237" s="16"/>
      <c r="CC1237" s="16"/>
      <c r="CD1237" s="16"/>
      <c r="CE1237" s="16"/>
      <c r="CF1237" s="16"/>
      <c r="CG1237" s="16"/>
      <c r="CH1237" s="16"/>
      <c r="CI1237" s="16"/>
      <c r="CJ1237" s="16"/>
      <c r="CK1237" s="16"/>
      <c r="CL1237" s="16"/>
      <c r="CM1237" s="16"/>
      <c r="CN1237" s="16"/>
      <c r="CO1237" s="16"/>
      <c r="CP1237" s="16"/>
      <c r="CQ1237" s="16"/>
      <c r="CR1237" s="16"/>
      <c r="CS1237" s="16"/>
      <c r="CT1237" s="16"/>
      <c r="CU1237" s="16"/>
      <c r="CV1237" s="16"/>
      <c r="CW1237" s="16"/>
      <c r="CX1237" s="16"/>
      <c r="CY1237" s="16"/>
      <c r="CZ1237" s="16"/>
      <c r="DA1237" s="16"/>
      <c r="DB1237" s="16"/>
      <c r="DC1237" s="16"/>
      <c r="DD1237" s="16"/>
      <c r="DE1237" s="16"/>
      <c r="DF1237" s="16"/>
      <c r="DG1237" s="16"/>
      <c r="DH1237" s="16"/>
      <c r="DI1237" s="16"/>
      <c r="DJ1237" s="16"/>
      <c r="DK1237" s="16"/>
      <c r="DL1237" s="16"/>
      <c r="DM1237" s="16"/>
      <c r="DN1237" s="16"/>
      <c r="DO1237" s="16"/>
      <c r="DP1237" s="16"/>
      <c r="DQ1237" s="16"/>
      <c r="DR1237" s="16"/>
      <c r="DS1237" s="16"/>
      <c r="DT1237" s="16"/>
      <c r="DU1237" s="16"/>
      <c r="DV1237" s="16"/>
      <c r="DW1237" s="16"/>
      <c r="DX1237" s="16"/>
      <c r="DY1237" s="16"/>
    </row>
    <row r="1238" spans="1:129" ht="16.5" hidden="1" x14ac:dyDescent="0.25">
      <c r="A1238" s="24" t="s">
        <v>21</v>
      </c>
      <c r="B1238" s="59"/>
      <c r="C1238" s="26"/>
      <c r="D1238" s="50"/>
      <c r="E1238" s="50"/>
      <c r="F1238" s="50"/>
      <c r="G1238" s="50"/>
      <c r="H1238" s="27">
        <f>IFERROR(VLOOKUP(B1238,'Приложение 5 МУ1135 (город)'!B$1:C$3343,2,),)</f>
        <v>0</v>
      </c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13"/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  <c r="BF1238" s="13"/>
      <c r="BG1238" s="13"/>
      <c r="BH1238" s="13"/>
      <c r="BI1238" s="13"/>
      <c r="BJ1238" s="13"/>
      <c r="BK1238" s="13"/>
      <c r="BL1238" s="13"/>
      <c r="BM1238" s="13"/>
      <c r="BN1238" s="13"/>
      <c r="BO1238" s="13"/>
      <c r="BP1238" s="13"/>
      <c r="BQ1238" s="13"/>
      <c r="BR1238" s="13"/>
      <c r="BS1238" s="13"/>
      <c r="BT1238" s="13"/>
      <c r="BU1238" s="13"/>
      <c r="BV1238" s="13"/>
      <c r="BW1238" s="13"/>
      <c r="BX1238" s="13"/>
      <c r="BY1238" s="13"/>
      <c r="BZ1238" s="13"/>
      <c r="CA1238" s="13"/>
      <c r="CB1238" s="13"/>
      <c r="CC1238" s="13"/>
      <c r="CD1238" s="13"/>
      <c r="CE1238" s="13"/>
      <c r="CF1238" s="13"/>
      <c r="CG1238" s="13"/>
      <c r="CH1238" s="13"/>
      <c r="CI1238" s="13"/>
      <c r="CJ1238" s="13"/>
      <c r="CK1238" s="13"/>
      <c r="CL1238" s="13"/>
      <c r="CM1238" s="13"/>
      <c r="CN1238" s="13"/>
      <c r="CO1238" s="13"/>
      <c r="CP1238" s="13"/>
      <c r="CQ1238" s="13"/>
      <c r="CR1238" s="13"/>
      <c r="CS1238" s="13"/>
      <c r="CT1238" s="13"/>
      <c r="CU1238" s="13"/>
      <c r="CV1238" s="13"/>
      <c r="CW1238" s="13"/>
      <c r="CX1238" s="13"/>
      <c r="CY1238" s="13"/>
      <c r="CZ1238" s="13"/>
      <c r="DA1238" s="13"/>
      <c r="DB1238" s="13"/>
      <c r="DC1238" s="13"/>
      <c r="DD1238" s="13"/>
      <c r="DE1238" s="13"/>
      <c r="DF1238" s="13"/>
      <c r="DG1238" s="13"/>
      <c r="DH1238" s="13"/>
      <c r="DI1238" s="13"/>
      <c r="DJ1238" s="13"/>
      <c r="DK1238" s="13"/>
      <c r="DL1238" s="13"/>
      <c r="DM1238" s="13"/>
      <c r="DN1238" s="13"/>
      <c r="DO1238" s="13"/>
      <c r="DP1238" s="13"/>
      <c r="DQ1238" s="13"/>
      <c r="DR1238" s="13"/>
      <c r="DS1238" s="13"/>
      <c r="DT1238" s="13"/>
      <c r="DU1238" s="13"/>
      <c r="DV1238" s="13"/>
      <c r="DW1238" s="13"/>
      <c r="DX1238" s="13"/>
      <c r="DY1238" s="13"/>
    </row>
    <row r="1239" spans="1:129" s="48" customFormat="1" ht="16.5" x14ac:dyDescent="0.25">
      <c r="A1239" s="57" t="s">
        <v>700</v>
      </c>
      <c r="B1239" s="59" t="s">
        <v>31</v>
      </c>
      <c r="C1239" s="53" t="s">
        <v>12</v>
      </c>
      <c r="D1239" s="60" t="s">
        <v>12</v>
      </c>
      <c r="E1239" s="54">
        <f>SUBTOTAL(9,E1240)</f>
        <v>0</v>
      </c>
      <c r="F1239" s="54">
        <f>SUBTOTAL(9,F1240)</f>
        <v>0</v>
      </c>
      <c r="G1239" s="54">
        <f>SUBTOTAL(9,G1240)</f>
        <v>0</v>
      </c>
      <c r="H1239" s="27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6"/>
      <c r="AZ1239" s="16"/>
      <c r="BA1239" s="16"/>
      <c r="BB1239" s="16"/>
      <c r="BC1239" s="16"/>
      <c r="BD1239" s="16"/>
      <c r="BE1239" s="16"/>
      <c r="BF1239" s="16"/>
      <c r="BG1239" s="16"/>
      <c r="BH1239" s="16"/>
      <c r="BI1239" s="16"/>
      <c r="BJ1239" s="16"/>
      <c r="BK1239" s="16"/>
      <c r="BL1239" s="16"/>
      <c r="BM1239" s="16"/>
      <c r="BN1239" s="16"/>
      <c r="BO1239" s="16"/>
      <c r="BP1239" s="16"/>
      <c r="BQ1239" s="16"/>
      <c r="BR1239" s="16"/>
      <c r="BS1239" s="16"/>
      <c r="BT1239" s="16"/>
      <c r="BU1239" s="16"/>
      <c r="BV1239" s="16"/>
      <c r="BW1239" s="16"/>
      <c r="BX1239" s="16"/>
      <c r="BY1239" s="16"/>
      <c r="BZ1239" s="16"/>
      <c r="CA1239" s="16"/>
      <c r="CB1239" s="16"/>
      <c r="CC1239" s="16"/>
      <c r="CD1239" s="16"/>
      <c r="CE1239" s="16"/>
      <c r="CF1239" s="16"/>
      <c r="CG1239" s="16"/>
      <c r="CH1239" s="16"/>
      <c r="CI1239" s="16"/>
      <c r="CJ1239" s="16"/>
      <c r="CK1239" s="16"/>
      <c r="CL1239" s="16"/>
      <c r="CM1239" s="16"/>
      <c r="CN1239" s="16"/>
      <c r="CO1239" s="16"/>
      <c r="CP1239" s="16"/>
      <c r="CQ1239" s="16"/>
      <c r="CR1239" s="16"/>
      <c r="CS1239" s="16"/>
      <c r="CT1239" s="16"/>
      <c r="CU1239" s="16"/>
      <c r="CV1239" s="16"/>
      <c r="CW1239" s="16"/>
      <c r="CX1239" s="16"/>
      <c r="CY1239" s="16"/>
      <c r="CZ1239" s="16"/>
      <c r="DA1239" s="16"/>
      <c r="DB1239" s="16"/>
      <c r="DC1239" s="16"/>
      <c r="DD1239" s="16"/>
      <c r="DE1239" s="16"/>
      <c r="DF1239" s="16"/>
      <c r="DG1239" s="16"/>
      <c r="DH1239" s="16"/>
      <c r="DI1239" s="16"/>
      <c r="DJ1239" s="16"/>
      <c r="DK1239" s="16"/>
      <c r="DL1239" s="16"/>
      <c r="DM1239" s="16"/>
      <c r="DN1239" s="16"/>
      <c r="DO1239" s="16"/>
      <c r="DP1239" s="16"/>
      <c r="DQ1239" s="16"/>
      <c r="DR1239" s="16"/>
      <c r="DS1239" s="16"/>
      <c r="DT1239" s="16"/>
      <c r="DU1239" s="16"/>
      <c r="DV1239" s="16"/>
      <c r="DW1239" s="16"/>
      <c r="DX1239" s="16"/>
      <c r="DY1239" s="16"/>
    </row>
    <row r="1240" spans="1:129" ht="16.5" hidden="1" x14ac:dyDescent="0.25">
      <c r="A1240" s="24" t="s">
        <v>21</v>
      </c>
      <c r="B1240" s="59"/>
      <c r="C1240" s="26"/>
      <c r="D1240" s="50"/>
      <c r="E1240" s="50"/>
      <c r="F1240" s="50"/>
      <c r="G1240" s="50"/>
      <c r="H1240" s="27">
        <f>IFERROR(VLOOKUP(B1240,'Приложение 5 МУ1135 (город)'!B$1:C$3343,2,),)</f>
        <v>0</v>
      </c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13"/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  <c r="BF1240" s="13"/>
      <c r="BG1240" s="13"/>
      <c r="BH1240" s="13"/>
      <c r="BI1240" s="13"/>
      <c r="BJ1240" s="13"/>
      <c r="BK1240" s="13"/>
      <c r="BL1240" s="13"/>
      <c r="BM1240" s="13"/>
      <c r="BN1240" s="13"/>
      <c r="BO1240" s="13"/>
      <c r="BP1240" s="13"/>
      <c r="BQ1240" s="13"/>
      <c r="BR1240" s="13"/>
      <c r="BS1240" s="13"/>
      <c r="BT1240" s="13"/>
      <c r="BU1240" s="13"/>
      <c r="BV1240" s="13"/>
      <c r="BW1240" s="13"/>
      <c r="BX1240" s="13"/>
      <c r="BY1240" s="13"/>
      <c r="BZ1240" s="13"/>
      <c r="CA1240" s="13"/>
      <c r="CB1240" s="13"/>
      <c r="CC1240" s="13"/>
      <c r="CD1240" s="13"/>
      <c r="CE1240" s="13"/>
      <c r="CF1240" s="13"/>
      <c r="CG1240" s="13"/>
      <c r="CH1240" s="13"/>
      <c r="CI1240" s="13"/>
      <c r="CJ1240" s="13"/>
      <c r="CK1240" s="13"/>
      <c r="CL1240" s="13"/>
      <c r="CM1240" s="13"/>
      <c r="CN1240" s="13"/>
      <c r="CO1240" s="13"/>
      <c r="CP1240" s="13"/>
      <c r="CQ1240" s="13"/>
      <c r="CR1240" s="13"/>
      <c r="CS1240" s="13"/>
      <c r="CT1240" s="13"/>
      <c r="CU1240" s="13"/>
      <c r="CV1240" s="13"/>
      <c r="CW1240" s="13"/>
      <c r="CX1240" s="13"/>
      <c r="CY1240" s="13"/>
      <c r="CZ1240" s="13"/>
      <c r="DA1240" s="13"/>
      <c r="DB1240" s="13"/>
      <c r="DC1240" s="13"/>
      <c r="DD1240" s="13"/>
      <c r="DE1240" s="13"/>
      <c r="DF1240" s="13"/>
      <c r="DG1240" s="13"/>
      <c r="DH1240" s="13"/>
      <c r="DI1240" s="13"/>
      <c r="DJ1240" s="13"/>
      <c r="DK1240" s="13"/>
      <c r="DL1240" s="13"/>
      <c r="DM1240" s="13"/>
      <c r="DN1240" s="13"/>
      <c r="DO1240" s="13"/>
      <c r="DP1240" s="13"/>
      <c r="DQ1240" s="13"/>
      <c r="DR1240" s="13"/>
      <c r="DS1240" s="13"/>
      <c r="DT1240" s="13"/>
      <c r="DU1240" s="13"/>
      <c r="DV1240" s="13"/>
      <c r="DW1240" s="13"/>
      <c r="DX1240" s="13"/>
      <c r="DY1240" s="13"/>
    </row>
    <row r="1241" spans="1:129" s="38" customFormat="1" ht="16.5" x14ac:dyDescent="0.25">
      <c r="A1241" s="256" t="s">
        <v>701</v>
      </c>
      <c r="B1241" s="59" t="s">
        <v>702</v>
      </c>
      <c r="C1241" s="53" t="s">
        <v>12</v>
      </c>
      <c r="D1241" s="60" t="s">
        <v>12</v>
      </c>
      <c r="E1241" s="54">
        <f>E1242+E1255</f>
        <v>0</v>
      </c>
      <c r="F1241" s="54">
        <f>F1242+F1255</f>
        <v>0</v>
      </c>
      <c r="G1241" s="54">
        <f>G1242+G1255</f>
        <v>0</v>
      </c>
      <c r="H1241" s="27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6"/>
      <c r="AZ1241" s="16"/>
      <c r="BA1241" s="16"/>
      <c r="BB1241" s="16"/>
      <c r="BC1241" s="16"/>
      <c r="BD1241" s="16"/>
      <c r="BE1241" s="16"/>
      <c r="BF1241" s="16"/>
      <c r="BG1241" s="16"/>
      <c r="BH1241" s="16"/>
      <c r="BI1241" s="16"/>
      <c r="BJ1241" s="16"/>
      <c r="BK1241" s="16"/>
      <c r="BL1241" s="16"/>
      <c r="BM1241" s="16"/>
      <c r="BN1241" s="16"/>
      <c r="BO1241" s="16"/>
      <c r="BP1241" s="16"/>
      <c r="BQ1241" s="16"/>
      <c r="BR1241" s="16"/>
      <c r="BS1241" s="16"/>
      <c r="BT1241" s="16"/>
      <c r="BU1241" s="16"/>
      <c r="BV1241" s="16"/>
      <c r="BW1241" s="16"/>
      <c r="BX1241" s="16"/>
      <c r="BY1241" s="16"/>
      <c r="BZ1241" s="16"/>
      <c r="CA1241" s="16"/>
      <c r="CB1241" s="16"/>
      <c r="CC1241" s="16"/>
      <c r="CD1241" s="16"/>
      <c r="CE1241" s="16"/>
      <c r="CF1241" s="16"/>
      <c r="CG1241" s="16"/>
      <c r="CH1241" s="16"/>
      <c r="CI1241" s="16"/>
      <c r="CJ1241" s="16"/>
      <c r="CK1241" s="16"/>
      <c r="CL1241" s="16"/>
      <c r="CM1241" s="16"/>
      <c r="CN1241" s="16"/>
      <c r="CO1241" s="16"/>
      <c r="CP1241" s="16"/>
      <c r="CQ1241" s="16"/>
      <c r="CR1241" s="16"/>
      <c r="CS1241" s="16"/>
      <c r="CT1241" s="16"/>
      <c r="CU1241" s="16"/>
      <c r="CV1241" s="16"/>
      <c r="CW1241" s="16"/>
      <c r="CX1241" s="16"/>
      <c r="CY1241" s="16"/>
      <c r="CZ1241" s="16"/>
      <c r="DA1241" s="16"/>
      <c r="DB1241" s="16"/>
      <c r="DC1241" s="16"/>
      <c r="DD1241" s="16"/>
      <c r="DE1241" s="16"/>
      <c r="DF1241" s="16"/>
      <c r="DG1241" s="16"/>
      <c r="DH1241" s="16"/>
      <c r="DI1241" s="16"/>
      <c r="DJ1241" s="16"/>
      <c r="DK1241" s="16"/>
      <c r="DL1241" s="16"/>
      <c r="DM1241" s="16"/>
      <c r="DN1241" s="16"/>
      <c r="DO1241" s="16"/>
      <c r="DP1241" s="16"/>
      <c r="DQ1241" s="16"/>
      <c r="DR1241" s="16"/>
      <c r="DS1241" s="16"/>
      <c r="DT1241" s="16"/>
      <c r="DU1241" s="16"/>
      <c r="DV1241" s="16"/>
      <c r="DW1241" s="16"/>
      <c r="DX1241" s="16"/>
      <c r="DY1241" s="16"/>
    </row>
    <row r="1242" spans="1:129" s="43" customFormat="1" ht="16.5" x14ac:dyDescent="0.25">
      <c r="A1242" s="57" t="s">
        <v>703</v>
      </c>
      <c r="B1242" s="59" t="s">
        <v>662</v>
      </c>
      <c r="C1242" s="53" t="s">
        <v>12</v>
      </c>
      <c r="D1242" s="60" t="s">
        <v>12</v>
      </c>
      <c r="E1242" s="54">
        <f>E1243+E1245+E1247+E1249+E1251+E1253</f>
        <v>0</v>
      </c>
      <c r="F1242" s="54">
        <f>F1243+F1245+F1247+F1249+F1251+F1253</f>
        <v>0</v>
      </c>
      <c r="G1242" s="54">
        <f>G1243+G1245+G1247+G1249+G1251+G1253</f>
        <v>0</v>
      </c>
      <c r="H1242" s="27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/>
      <c r="AT1242" s="16"/>
      <c r="AU1242" s="16"/>
      <c r="AV1242" s="16"/>
      <c r="AW1242" s="16"/>
      <c r="AX1242" s="16"/>
      <c r="AY1242" s="16"/>
      <c r="AZ1242" s="16"/>
      <c r="BA1242" s="16"/>
      <c r="BB1242" s="16"/>
      <c r="BC1242" s="16"/>
      <c r="BD1242" s="16"/>
      <c r="BE1242" s="16"/>
      <c r="BF1242" s="16"/>
      <c r="BG1242" s="16"/>
      <c r="BH1242" s="16"/>
      <c r="BI1242" s="16"/>
      <c r="BJ1242" s="16"/>
      <c r="BK1242" s="16"/>
      <c r="BL1242" s="16"/>
      <c r="BM1242" s="16"/>
      <c r="BN1242" s="16"/>
      <c r="BO1242" s="16"/>
      <c r="BP1242" s="16"/>
      <c r="BQ1242" s="16"/>
      <c r="BR1242" s="16"/>
      <c r="BS1242" s="16"/>
      <c r="BT1242" s="16"/>
      <c r="BU1242" s="16"/>
      <c r="BV1242" s="16"/>
      <c r="BW1242" s="16"/>
      <c r="BX1242" s="16"/>
      <c r="BY1242" s="16"/>
      <c r="BZ1242" s="16"/>
      <c r="CA1242" s="16"/>
      <c r="CB1242" s="16"/>
      <c r="CC1242" s="16"/>
      <c r="CD1242" s="16"/>
      <c r="CE1242" s="16"/>
      <c r="CF1242" s="16"/>
      <c r="CG1242" s="16"/>
      <c r="CH1242" s="16"/>
      <c r="CI1242" s="16"/>
      <c r="CJ1242" s="16"/>
      <c r="CK1242" s="16"/>
      <c r="CL1242" s="16"/>
      <c r="CM1242" s="16"/>
      <c r="CN1242" s="16"/>
      <c r="CO1242" s="16"/>
      <c r="CP1242" s="16"/>
      <c r="CQ1242" s="16"/>
      <c r="CR1242" s="16"/>
      <c r="CS1242" s="16"/>
      <c r="CT1242" s="16"/>
      <c r="CU1242" s="16"/>
      <c r="CV1242" s="16"/>
      <c r="CW1242" s="16"/>
      <c r="CX1242" s="16"/>
      <c r="CY1242" s="16"/>
      <c r="CZ1242" s="16"/>
      <c r="DA1242" s="16"/>
      <c r="DB1242" s="16"/>
      <c r="DC1242" s="16"/>
      <c r="DD1242" s="16"/>
      <c r="DE1242" s="16"/>
      <c r="DF1242" s="16"/>
      <c r="DG1242" s="16"/>
      <c r="DH1242" s="16"/>
      <c r="DI1242" s="16"/>
      <c r="DJ1242" s="16"/>
      <c r="DK1242" s="16"/>
      <c r="DL1242" s="16"/>
      <c r="DM1242" s="16"/>
      <c r="DN1242" s="16"/>
      <c r="DO1242" s="16"/>
      <c r="DP1242" s="16"/>
      <c r="DQ1242" s="16"/>
      <c r="DR1242" s="16"/>
      <c r="DS1242" s="16"/>
      <c r="DT1242" s="16"/>
      <c r="DU1242" s="16"/>
      <c r="DV1242" s="16"/>
      <c r="DW1242" s="16"/>
      <c r="DX1242" s="16"/>
      <c r="DY1242" s="16"/>
    </row>
    <row r="1243" spans="1:129" s="48" customFormat="1" ht="16.5" x14ac:dyDescent="0.25">
      <c r="A1243" s="57" t="s">
        <v>704</v>
      </c>
      <c r="B1243" s="59" t="s">
        <v>664</v>
      </c>
      <c r="C1243" s="53" t="s">
        <v>12</v>
      </c>
      <c r="D1243" s="60" t="s">
        <v>12</v>
      </c>
      <c r="E1243" s="54">
        <f>SUBTOTAL(9,E1244)</f>
        <v>0</v>
      </c>
      <c r="F1243" s="54">
        <f>SUBTOTAL(9,F1244)</f>
        <v>0</v>
      </c>
      <c r="G1243" s="54">
        <f>SUBTOTAL(9,G1244)</f>
        <v>0</v>
      </c>
      <c r="H1243" s="27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/>
      <c r="AT1243" s="16"/>
      <c r="AU1243" s="16"/>
      <c r="AV1243" s="16"/>
      <c r="AW1243" s="16"/>
      <c r="AX1243" s="16"/>
      <c r="AY1243" s="16"/>
      <c r="AZ1243" s="16"/>
      <c r="BA1243" s="16"/>
      <c r="BB1243" s="16"/>
      <c r="BC1243" s="16"/>
      <c r="BD1243" s="16"/>
      <c r="BE1243" s="16"/>
      <c r="BF1243" s="16"/>
      <c r="BG1243" s="16"/>
      <c r="BH1243" s="16"/>
      <c r="BI1243" s="16"/>
      <c r="BJ1243" s="16"/>
      <c r="BK1243" s="16"/>
      <c r="BL1243" s="16"/>
      <c r="BM1243" s="16"/>
      <c r="BN1243" s="16"/>
      <c r="BO1243" s="16"/>
      <c r="BP1243" s="16"/>
      <c r="BQ1243" s="16"/>
      <c r="BR1243" s="16"/>
      <c r="BS1243" s="16"/>
      <c r="BT1243" s="16"/>
      <c r="BU1243" s="16"/>
      <c r="BV1243" s="16"/>
      <c r="BW1243" s="16"/>
      <c r="BX1243" s="16"/>
      <c r="BY1243" s="16"/>
      <c r="BZ1243" s="16"/>
      <c r="CA1243" s="16"/>
      <c r="CB1243" s="16"/>
      <c r="CC1243" s="16"/>
      <c r="CD1243" s="16"/>
      <c r="CE1243" s="16"/>
      <c r="CF1243" s="16"/>
      <c r="CG1243" s="16"/>
      <c r="CH1243" s="16"/>
      <c r="CI1243" s="16"/>
      <c r="CJ1243" s="16"/>
      <c r="CK1243" s="16"/>
      <c r="CL1243" s="16"/>
      <c r="CM1243" s="16"/>
      <c r="CN1243" s="16"/>
      <c r="CO1243" s="16"/>
      <c r="CP1243" s="16"/>
      <c r="CQ1243" s="16"/>
      <c r="CR1243" s="16"/>
      <c r="CS1243" s="16"/>
      <c r="CT1243" s="16"/>
      <c r="CU1243" s="16"/>
      <c r="CV1243" s="16"/>
      <c r="CW1243" s="16"/>
      <c r="CX1243" s="16"/>
      <c r="CY1243" s="16"/>
      <c r="CZ1243" s="16"/>
      <c r="DA1243" s="16"/>
      <c r="DB1243" s="16"/>
      <c r="DC1243" s="16"/>
      <c r="DD1243" s="16"/>
      <c r="DE1243" s="16"/>
      <c r="DF1243" s="16"/>
      <c r="DG1243" s="16"/>
      <c r="DH1243" s="16"/>
      <c r="DI1243" s="16"/>
      <c r="DJ1243" s="16"/>
      <c r="DK1243" s="16"/>
      <c r="DL1243" s="16"/>
      <c r="DM1243" s="16"/>
      <c r="DN1243" s="16"/>
      <c r="DO1243" s="16"/>
      <c r="DP1243" s="16"/>
      <c r="DQ1243" s="16"/>
      <c r="DR1243" s="16"/>
      <c r="DS1243" s="16"/>
      <c r="DT1243" s="16"/>
      <c r="DU1243" s="16"/>
      <c r="DV1243" s="16"/>
      <c r="DW1243" s="16"/>
      <c r="DX1243" s="16"/>
      <c r="DY1243" s="16"/>
    </row>
    <row r="1244" spans="1:129" ht="16.5" hidden="1" x14ac:dyDescent="0.25">
      <c r="A1244" s="24" t="s">
        <v>21</v>
      </c>
      <c r="B1244" s="59"/>
      <c r="C1244" s="26"/>
      <c r="D1244" s="50"/>
      <c r="E1244" s="50"/>
      <c r="F1244" s="50"/>
      <c r="G1244" s="50"/>
      <c r="H1244" s="27">
        <f>IFERROR(VLOOKUP(B1244,'Приложение 5 МУ1135 (город)'!B$1:C$3343,2,),)</f>
        <v>0</v>
      </c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  <c r="BB1244" s="13"/>
      <c r="BC1244" s="13"/>
      <c r="BD1244" s="13"/>
      <c r="BE1244" s="13"/>
      <c r="BF1244" s="13"/>
      <c r="BG1244" s="13"/>
      <c r="BH1244" s="13"/>
      <c r="BI1244" s="13"/>
      <c r="BJ1244" s="13"/>
      <c r="BK1244" s="13"/>
      <c r="BL1244" s="13"/>
      <c r="BM1244" s="13"/>
      <c r="BN1244" s="13"/>
      <c r="BO1244" s="13"/>
      <c r="BP1244" s="13"/>
      <c r="BQ1244" s="13"/>
      <c r="BR1244" s="13"/>
      <c r="BS1244" s="13"/>
      <c r="BT1244" s="13"/>
      <c r="BU1244" s="13"/>
      <c r="BV1244" s="13"/>
      <c r="BW1244" s="13"/>
      <c r="BX1244" s="13"/>
      <c r="BY1244" s="13"/>
      <c r="BZ1244" s="13"/>
      <c r="CA1244" s="13"/>
      <c r="CB1244" s="13"/>
      <c r="CC1244" s="13"/>
      <c r="CD1244" s="13"/>
      <c r="CE1244" s="13"/>
      <c r="CF1244" s="13"/>
      <c r="CG1244" s="13"/>
      <c r="CH1244" s="13"/>
      <c r="CI1244" s="13"/>
      <c r="CJ1244" s="13"/>
      <c r="CK1244" s="13"/>
      <c r="CL1244" s="13"/>
      <c r="CM1244" s="13"/>
      <c r="CN1244" s="13"/>
      <c r="CO1244" s="13"/>
      <c r="CP1244" s="13"/>
      <c r="CQ1244" s="13"/>
      <c r="CR1244" s="13"/>
      <c r="CS1244" s="13"/>
      <c r="CT1244" s="13"/>
      <c r="CU1244" s="13"/>
      <c r="CV1244" s="13"/>
      <c r="CW1244" s="13"/>
      <c r="CX1244" s="13"/>
      <c r="CY1244" s="13"/>
      <c r="CZ1244" s="13"/>
      <c r="DA1244" s="13"/>
      <c r="DB1244" s="13"/>
      <c r="DC1244" s="13"/>
      <c r="DD1244" s="13"/>
      <c r="DE1244" s="13"/>
      <c r="DF1244" s="13"/>
      <c r="DG1244" s="13"/>
      <c r="DH1244" s="13"/>
      <c r="DI1244" s="13"/>
      <c r="DJ1244" s="13"/>
      <c r="DK1244" s="13"/>
      <c r="DL1244" s="13"/>
      <c r="DM1244" s="13"/>
      <c r="DN1244" s="13"/>
      <c r="DO1244" s="13"/>
      <c r="DP1244" s="13"/>
      <c r="DQ1244" s="13"/>
      <c r="DR1244" s="13"/>
      <c r="DS1244" s="13"/>
      <c r="DT1244" s="13"/>
      <c r="DU1244" s="13"/>
      <c r="DV1244" s="13"/>
      <c r="DW1244" s="13"/>
      <c r="DX1244" s="13"/>
      <c r="DY1244" s="13"/>
    </row>
    <row r="1245" spans="1:129" s="48" customFormat="1" ht="16.5" x14ac:dyDescent="0.25">
      <c r="A1245" s="57" t="s">
        <v>705</v>
      </c>
      <c r="B1245" s="59" t="s">
        <v>23</v>
      </c>
      <c r="C1245" s="53" t="s">
        <v>12</v>
      </c>
      <c r="D1245" s="60" t="s">
        <v>12</v>
      </c>
      <c r="E1245" s="54">
        <f>SUBTOTAL(9,E1246)</f>
        <v>0</v>
      </c>
      <c r="F1245" s="54">
        <f>SUBTOTAL(9,F1246)</f>
        <v>0</v>
      </c>
      <c r="G1245" s="54">
        <f>SUBTOTAL(9,G1246)</f>
        <v>0</v>
      </c>
      <c r="H1245" s="27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6"/>
      <c r="AZ1245" s="16"/>
      <c r="BA1245" s="16"/>
      <c r="BB1245" s="16"/>
      <c r="BC1245" s="16"/>
      <c r="BD1245" s="16"/>
      <c r="BE1245" s="16"/>
      <c r="BF1245" s="16"/>
      <c r="BG1245" s="16"/>
      <c r="BH1245" s="16"/>
      <c r="BI1245" s="16"/>
      <c r="BJ1245" s="16"/>
      <c r="BK1245" s="16"/>
      <c r="BL1245" s="16"/>
      <c r="BM1245" s="16"/>
      <c r="BN1245" s="16"/>
      <c r="BO1245" s="16"/>
      <c r="BP1245" s="16"/>
      <c r="BQ1245" s="16"/>
      <c r="BR1245" s="16"/>
      <c r="BS1245" s="16"/>
      <c r="BT1245" s="16"/>
      <c r="BU1245" s="16"/>
      <c r="BV1245" s="16"/>
      <c r="BW1245" s="16"/>
      <c r="BX1245" s="16"/>
      <c r="BY1245" s="16"/>
      <c r="BZ1245" s="16"/>
      <c r="CA1245" s="16"/>
      <c r="CB1245" s="16"/>
      <c r="CC1245" s="16"/>
      <c r="CD1245" s="16"/>
      <c r="CE1245" s="16"/>
      <c r="CF1245" s="16"/>
      <c r="CG1245" s="16"/>
      <c r="CH1245" s="16"/>
      <c r="CI1245" s="16"/>
      <c r="CJ1245" s="16"/>
      <c r="CK1245" s="16"/>
      <c r="CL1245" s="16"/>
      <c r="CM1245" s="16"/>
      <c r="CN1245" s="16"/>
      <c r="CO1245" s="16"/>
      <c r="CP1245" s="16"/>
      <c r="CQ1245" s="16"/>
      <c r="CR1245" s="16"/>
      <c r="CS1245" s="16"/>
      <c r="CT1245" s="16"/>
      <c r="CU1245" s="16"/>
      <c r="CV1245" s="16"/>
      <c r="CW1245" s="16"/>
      <c r="CX1245" s="16"/>
      <c r="CY1245" s="16"/>
      <c r="CZ1245" s="16"/>
      <c r="DA1245" s="16"/>
      <c r="DB1245" s="16"/>
      <c r="DC1245" s="16"/>
      <c r="DD1245" s="16"/>
      <c r="DE1245" s="16"/>
      <c r="DF1245" s="16"/>
      <c r="DG1245" s="16"/>
      <c r="DH1245" s="16"/>
      <c r="DI1245" s="16"/>
      <c r="DJ1245" s="16"/>
      <c r="DK1245" s="16"/>
      <c r="DL1245" s="16"/>
      <c r="DM1245" s="16"/>
      <c r="DN1245" s="16"/>
      <c r="DO1245" s="16"/>
      <c r="DP1245" s="16"/>
      <c r="DQ1245" s="16"/>
      <c r="DR1245" s="16"/>
      <c r="DS1245" s="16"/>
      <c r="DT1245" s="16"/>
      <c r="DU1245" s="16"/>
      <c r="DV1245" s="16"/>
      <c r="DW1245" s="16"/>
      <c r="DX1245" s="16"/>
      <c r="DY1245" s="16"/>
    </row>
    <row r="1246" spans="1:129" ht="16.5" hidden="1" x14ac:dyDescent="0.25">
      <c r="A1246" s="24" t="s">
        <v>21</v>
      </c>
      <c r="B1246" s="59"/>
      <c r="C1246" s="26"/>
      <c r="D1246" s="50"/>
      <c r="E1246" s="50"/>
      <c r="F1246" s="50"/>
      <c r="G1246" s="50"/>
      <c r="H1246" s="27">
        <f>IFERROR(VLOOKUP(B1246,'Приложение 5 МУ1135 (город)'!B$1:C$3343,2,),)</f>
        <v>0</v>
      </c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13"/>
      <c r="AL1246" s="13"/>
      <c r="AM1246" s="13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  <c r="BF1246" s="13"/>
      <c r="BG1246" s="13"/>
      <c r="BH1246" s="13"/>
      <c r="BI1246" s="13"/>
      <c r="BJ1246" s="13"/>
      <c r="BK1246" s="13"/>
      <c r="BL1246" s="13"/>
      <c r="BM1246" s="13"/>
      <c r="BN1246" s="13"/>
      <c r="BO1246" s="13"/>
      <c r="BP1246" s="13"/>
      <c r="BQ1246" s="13"/>
      <c r="BR1246" s="13"/>
      <c r="BS1246" s="13"/>
      <c r="BT1246" s="13"/>
      <c r="BU1246" s="13"/>
      <c r="BV1246" s="13"/>
      <c r="BW1246" s="13"/>
      <c r="BX1246" s="13"/>
      <c r="BY1246" s="13"/>
      <c r="BZ1246" s="13"/>
      <c r="CA1246" s="13"/>
      <c r="CB1246" s="13"/>
      <c r="CC1246" s="13"/>
      <c r="CD1246" s="13"/>
      <c r="CE1246" s="13"/>
      <c r="CF1246" s="13"/>
      <c r="CG1246" s="13"/>
      <c r="CH1246" s="13"/>
      <c r="CI1246" s="13"/>
      <c r="CJ1246" s="13"/>
      <c r="CK1246" s="13"/>
      <c r="CL1246" s="13"/>
      <c r="CM1246" s="13"/>
      <c r="CN1246" s="13"/>
      <c r="CO1246" s="13"/>
      <c r="CP1246" s="13"/>
      <c r="CQ1246" s="13"/>
      <c r="CR1246" s="13"/>
      <c r="CS1246" s="13"/>
      <c r="CT1246" s="13"/>
      <c r="CU1246" s="13"/>
      <c r="CV1246" s="13"/>
      <c r="CW1246" s="13"/>
      <c r="CX1246" s="13"/>
      <c r="CY1246" s="13"/>
      <c r="CZ1246" s="13"/>
      <c r="DA1246" s="13"/>
      <c r="DB1246" s="13"/>
      <c r="DC1246" s="13"/>
      <c r="DD1246" s="13"/>
      <c r="DE1246" s="13"/>
      <c r="DF1246" s="13"/>
      <c r="DG1246" s="13"/>
      <c r="DH1246" s="13"/>
      <c r="DI1246" s="13"/>
      <c r="DJ1246" s="13"/>
      <c r="DK1246" s="13"/>
      <c r="DL1246" s="13"/>
      <c r="DM1246" s="13"/>
      <c r="DN1246" s="13"/>
      <c r="DO1246" s="13"/>
      <c r="DP1246" s="13"/>
      <c r="DQ1246" s="13"/>
      <c r="DR1246" s="13"/>
      <c r="DS1246" s="13"/>
      <c r="DT1246" s="13"/>
      <c r="DU1246" s="13"/>
      <c r="DV1246" s="13"/>
      <c r="DW1246" s="13"/>
      <c r="DX1246" s="13"/>
      <c r="DY1246" s="13"/>
    </row>
    <row r="1247" spans="1:129" s="48" customFormat="1" ht="16.5" x14ac:dyDescent="0.25">
      <c r="A1247" s="57" t="s">
        <v>706</v>
      </c>
      <c r="B1247" s="59" t="s">
        <v>25</v>
      </c>
      <c r="C1247" s="53" t="s">
        <v>12</v>
      </c>
      <c r="D1247" s="60" t="s">
        <v>12</v>
      </c>
      <c r="E1247" s="54">
        <f>SUBTOTAL(9,E1248)</f>
        <v>0</v>
      </c>
      <c r="F1247" s="54">
        <f>SUBTOTAL(9,F1248)</f>
        <v>0</v>
      </c>
      <c r="G1247" s="54">
        <f>SUBTOTAL(9,G1248)</f>
        <v>0</v>
      </c>
      <c r="H1247" s="27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6"/>
      <c r="AZ1247" s="16"/>
      <c r="BA1247" s="16"/>
      <c r="BB1247" s="16"/>
      <c r="BC1247" s="16"/>
      <c r="BD1247" s="16"/>
      <c r="BE1247" s="16"/>
      <c r="BF1247" s="16"/>
      <c r="BG1247" s="16"/>
      <c r="BH1247" s="16"/>
      <c r="BI1247" s="16"/>
      <c r="BJ1247" s="16"/>
      <c r="BK1247" s="16"/>
      <c r="BL1247" s="16"/>
      <c r="BM1247" s="16"/>
      <c r="BN1247" s="16"/>
      <c r="BO1247" s="16"/>
      <c r="BP1247" s="16"/>
      <c r="BQ1247" s="16"/>
      <c r="BR1247" s="16"/>
      <c r="BS1247" s="16"/>
      <c r="BT1247" s="16"/>
      <c r="BU1247" s="16"/>
      <c r="BV1247" s="16"/>
      <c r="BW1247" s="16"/>
      <c r="BX1247" s="16"/>
      <c r="BY1247" s="16"/>
      <c r="BZ1247" s="16"/>
      <c r="CA1247" s="16"/>
      <c r="CB1247" s="16"/>
      <c r="CC1247" s="16"/>
      <c r="CD1247" s="16"/>
      <c r="CE1247" s="16"/>
      <c r="CF1247" s="16"/>
      <c r="CG1247" s="16"/>
      <c r="CH1247" s="16"/>
      <c r="CI1247" s="16"/>
      <c r="CJ1247" s="16"/>
      <c r="CK1247" s="16"/>
      <c r="CL1247" s="16"/>
      <c r="CM1247" s="16"/>
      <c r="CN1247" s="16"/>
      <c r="CO1247" s="16"/>
      <c r="CP1247" s="16"/>
      <c r="CQ1247" s="16"/>
      <c r="CR1247" s="16"/>
      <c r="CS1247" s="16"/>
      <c r="CT1247" s="16"/>
      <c r="CU1247" s="16"/>
      <c r="CV1247" s="16"/>
      <c r="CW1247" s="16"/>
      <c r="CX1247" s="16"/>
      <c r="CY1247" s="16"/>
      <c r="CZ1247" s="16"/>
      <c r="DA1247" s="16"/>
      <c r="DB1247" s="16"/>
      <c r="DC1247" s="16"/>
      <c r="DD1247" s="16"/>
      <c r="DE1247" s="16"/>
      <c r="DF1247" s="16"/>
      <c r="DG1247" s="16"/>
      <c r="DH1247" s="16"/>
      <c r="DI1247" s="16"/>
      <c r="DJ1247" s="16"/>
      <c r="DK1247" s="16"/>
      <c r="DL1247" s="16"/>
      <c r="DM1247" s="16"/>
      <c r="DN1247" s="16"/>
      <c r="DO1247" s="16"/>
      <c r="DP1247" s="16"/>
      <c r="DQ1247" s="16"/>
      <c r="DR1247" s="16"/>
      <c r="DS1247" s="16"/>
      <c r="DT1247" s="16"/>
      <c r="DU1247" s="16"/>
      <c r="DV1247" s="16"/>
      <c r="DW1247" s="16"/>
      <c r="DX1247" s="16"/>
      <c r="DY1247" s="16"/>
    </row>
    <row r="1248" spans="1:129" ht="16.5" hidden="1" x14ac:dyDescent="0.25">
      <c r="A1248" s="24" t="s">
        <v>21</v>
      </c>
      <c r="B1248" s="59"/>
      <c r="C1248" s="26"/>
      <c r="D1248" s="50"/>
      <c r="E1248" s="50"/>
      <c r="F1248" s="50"/>
      <c r="G1248" s="50"/>
      <c r="H1248" s="27">
        <f>IFERROR(VLOOKUP(B1248,'Приложение 5 МУ1135 (город)'!B$1:C$3343,2,),)</f>
        <v>0</v>
      </c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  <c r="BF1248" s="13"/>
      <c r="BG1248" s="13"/>
      <c r="BH1248" s="13"/>
      <c r="BI1248" s="13"/>
      <c r="BJ1248" s="13"/>
      <c r="BK1248" s="13"/>
      <c r="BL1248" s="13"/>
      <c r="BM1248" s="13"/>
      <c r="BN1248" s="13"/>
      <c r="BO1248" s="13"/>
      <c r="BP1248" s="13"/>
      <c r="BQ1248" s="13"/>
      <c r="BR1248" s="13"/>
      <c r="BS1248" s="13"/>
      <c r="BT1248" s="13"/>
      <c r="BU1248" s="13"/>
      <c r="BV1248" s="13"/>
      <c r="BW1248" s="13"/>
      <c r="BX1248" s="13"/>
      <c r="BY1248" s="13"/>
      <c r="BZ1248" s="13"/>
      <c r="CA1248" s="13"/>
      <c r="CB1248" s="13"/>
      <c r="CC1248" s="13"/>
      <c r="CD1248" s="13"/>
      <c r="CE1248" s="13"/>
      <c r="CF1248" s="13"/>
      <c r="CG1248" s="13"/>
      <c r="CH1248" s="13"/>
      <c r="CI1248" s="13"/>
      <c r="CJ1248" s="13"/>
      <c r="CK1248" s="13"/>
      <c r="CL1248" s="13"/>
      <c r="CM1248" s="13"/>
      <c r="CN1248" s="13"/>
      <c r="CO1248" s="13"/>
      <c r="CP1248" s="13"/>
      <c r="CQ1248" s="13"/>
      <c r="CR1248" s="13"/>
      <c r="CS1248" s="13"/>
      <c r="CT1248" s="13"/>
      <c r="CU1248" s="13"/>
      <c r="CV1248" s="13"/>
      <c r="CW1248" s="13"/>
      <c r="CX1248" s="13"/>
      <c r="CY1248" s="13"/>
      <c r="CZ1248" s="13"/>
      <c r="DA1248" s="13"/>
      <c r="DB1248" s="13"/>
      <c r="DC1248" s="13"/>
      <c r="DD1248" s="13"/>
      <c r="DE1248" s="13"/>
      <c r="DF1248" s="13"/>
      <c r="DG1248" s="13"/>
      <c r="DH1248" s="13"/>
      <c r="DI1248" s="13"/>
      <c r="DJ1248" s="13"/>
      <c r="DK1248" s="13"/>
      <c r="DL1248" s="13"/>
      <c r="DM1248" s="13"/>
      <c r="DN1248" s="13"/>
      <c r="DO1248" s="13"/>
      <c r="DP1248" s="13"/>
      <c r="DQ1248" s="13"/>
      <c r="DR1248" s="13"/>
      <c r="DS1248" s="13"/>
      <c r="DT1248" s="13"/>
      <c r="DU1248" s="13"/>
      <c r="DV1248" s="13"/>
      <c r="DW1248" s="13"/>
      <c r="DX1248" s="13"/>
      <c r="DY1248" s="13"/>
    </row>
    <row r="1249" spans="1:129" s="48" customFormat="1" ht="16.5" x14ac:dyDescent="0.25">
      <c r="A1249" s="57" t="s">
        <v>707</v>
      </c>
      <c r="B1249" s="59" t="s">
        <v>683</v>
      </c>
      <c r="C1249" s="53" t="s">
        <v>12</v>
      </c>
      <c r="D1249" s="60" t="s">
        <v>12</v>
      </c>
      <c r="E1249" s="54">
        <f>SUBTOTAL(9,E1250)</f>
        <v>0</v>
      </c>
      <c r="F1249" s="54">
        <f>SUBTOTAL(9,F1250)</f>
        <v>0</v>
      </c>
      <c r="G1249" s="54">
        <f>SUBTOTAL(9,G1250)</f>
        <v>0</v>
      </c>
      <c r="H1249" s="27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/>
      <c r="AT1249" s="16"/>
      <c r="AU1249" s="16"/>
      <c r="AV1249" s="16"/>
      <c r="AW1249" s="16"/>
      <c r="AX1249" s="16"/>
      <c r="AY1249" s="16"/>
      <c r="AZ1249" s="16"/>
      <c r="BA1249" s="16"/>
      <c r="BB1249" s="16"/>
      <c r="BC1249" s="16"/>
      <c r="BD1249" s="16"/>
      <c r="BE1249" s="16"/>
      <c r="BF1249" s="16"/>
      <c r="BG1249" s="16"/>
      <c r="BH1249" s="16"/>
      <c r="BI1249" s="16"/>
      <c r="BJ1249" s="16"/>
      <c r="BK1249" s="16"/>
      <c r="BL1249" s="16"/>
      <c r="BM1249" s="16"/>
      <c r="BN1249" s="16"/>
      <c r="BO1249" s="16"/>
      <c r="BP1249" s="16"/>
      <c r="BQ1249" s="16"/>
      <c r="BR1249" s="16"/>
      <c r="BS1249" s="16"/>
      <c r="BT1249" s="16"/>
      <c r="BU1249" s="16"/>
      <c r="BV1249" s="16"/>
      <c r="BW1249" s="16"/>
      <c r="BX1249" s="16"/>
      <c r="BY1249" s="16"/>
      <c r="BZ1249" s="16"/>
      <c r="CA1249" s="16"/>
      <c r="CB1249" s="16"/>
      <c r="CC1249" s="16"/>
      <c r="CD1249" s="16"/>
      <c r="CE1249" s="16"/>
      <c r="CF1249" s="16"/>
      <c r="CG1249" s="16"/>
      <c r="CH1249" s="16"/>
      <c r="CI1249" s="16"/>
      <c r="CJ1249" s="16"/>
      <c r="CK1249" s="16"/>
      <c r="CL1249" s="16"/>
      <c r="CM1249" s="16"/>
      <c r="CN1249" s="16"/>
      <c r="CO1249" s="16"/>
      <c r="CP1249" s="16"/>
      <c r="CQ1249" s="16"/>
      <c r="CR1249" s="16"/>
      <c r="CS1249" s="16"/>
      <c r="CT1249" s="16"/>
      <c r="CU1249" s="16"/>
      <c r="CV1249" s="16"/>
      <c r="CW1249" s="16"/>
      <c r="CX1249" s="16"/>
      <c r="CY1249" s="16"/>
      <c r="CZ1249" s="16"/>
      <c r="DA1249" s="16"/>
      <c r="DB1249" s="16"/>
      <c r="DC1249" s="16"/>
      <c r="DD1249" s="16"/>
      <c r="DE1249" s="16"/>
      <c r="DF1249" s="16"/>
      <c r="DG1249" s="16"/>
      <c r="DH1249" s="16"/>
      <c r="DI1249" s="16"/>
      <c r="DJ1249" s="16"/>
      <c r="DK1249" s="16"/>
      <c r="DL1249" s="16"/>
      <c r="DM1249" s="16"/>
      <c r="DN1249" s="16"/>
      <c r="DO1249" s="16"/>
      <c r="DP1249" s="16"/>
      <c r="DQ1249" s="16"/>
      <c r="DR1249" s="16"/>
      <c r="DS1249" s="16"/>
      <c r="DT1249" s="16"/>
      <c r="DU1249" s="16"/>
      <c r="DV1249" s="16"/>
      <c r="DW1249" s="16"/>
      <c r="DX1249" s="16"/>
      <c r="DY1249" s="16"/>
    </row>
    <row r="1250" spans="1:129" ht="16.5" hidden="1" x14ac:dyDescent="0.25">
      <c r="A1250" s="24" t="s">
        <v>21</v>
      </c>
      <c r="B1250" s="59"/>
      <c r="C1250" s="26"/>
      <c r="D1250" s="50"/>
      <c r="E1250" s="50"/>
      <c r="F1250" s="50"/>
      <c r="G1250" s="50"/>
      <c r="H1250" s="27">
        <f>IFERROR(VLOOKUP(B1250,'Приложение 5 МУ1135 (город)'!B$1:C$3343,2,),)</f>
        <v>0</v>
      </c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  <c r="BF1250" s="13"/>
      <c r="BG1250" s="13"/>
      <c r="BH1250" s="13"/>
      <c r="BI1250" s="13"/>
      <c r="BJ1250" s="13"/>
      <c r="BK1250" s="13"/>
      <c r="BL1250" s="13"/>
      <c r="BM1250" s="13"/>
      <c r="BN1250" s="13"/>
      <c r="BO1250" s="13"/>
      <c r="BP1250" s="13"/>
      <c r="BQ1250" s="13"/>
      <c r="BR1250" s="13"/>
      <c r="BS1250" s="13"/>
      <c r="BT1250" s="13"/>
      <c r="BU1250" s="13"/>
      <c r="BV1250" s="13"/>
      <c r="BW1250" s="13"/>
      <c r="BX1250" s="13"/>
      <c r="BY1250" s="13"/>
      <c r="BZ1250" s="13"/>
      <c r="CA1250" s="13"/>
      <c r="CB1250" s="13"/>
      <c r="CC1250" s="13"/>
      <c r="CD1250" s="13"/>
      <c r="CE1250" s="13"/>
      <c r="CF1250" s="13"/>
      <c r="CG1250" s="13"/>
      <c r="CH1250" s="13"/>
      <c r="CI1250" s="13"/>
      <c r="CJ1250" s="13"/>
      <c r="CK1250" s="13"/>
      <c r="CL1250" s="13"/>
      <c r="CM1250" s="13"/>
      <c r="CN1250" s="13"/>
      <c r="CO1250" s="13"/>
      <c r="CP1250" s="13"/>
      <c r="CQ1250" s="13"/>
      <c r="CR1250" s="13"/>
      <c r="CS1250" s="13"/>
      <c r="CT1250" s="13"/>
      <c r="CU1250" s="13"/>
      <c r="CV1250" s="13"/>
      <c r="CW1250" s="13"/>
      <c r="CX1250" s="13"/>
      <c r="CY1250" s="13"/>
      <c r="CZ1250" s="13"/>
      <c r="DA1250" s="13"/>
      <c r="DB1250" s="13"/>
      <c r="DC1250" s="13"/>
      <c r="DD1250" s="13"/>
      <c r="DE1250" s="13"/>
      <c r="DF1250" s="13"/>
      <c r="DG1250" s="13"/>
      <c r="DH1250" s="13"/>
      <c r="DI1250" s="13"/>
      <c r="DJ1250" s="13"/>
      <c r="DK1250" s="13"/>
      <c r="DL1250" s="13"/>
      <c r="DM1250" s="13"/>
      <c r="DN1250" s="13"/>
      <c r="DO1250" s="13"/>
      <c r="DP1250" s="13"/>
      <c r="DQ1250" s="13"/>
      <c r="DR1250" s="13"/>
      <c r="DS1250" s="13"/>
      <c r="DT1250" s="13"/>
      <c r="DU1250" s="13"/>
      <c r="DV1250" s="13"/>
      <c r="DW1250" s="13"/>
      <c r="DX1250" s="13"/>
      <c r="DY1250" s="13"/>
    </row>
    <row r="1251" spans="1:129" s="48" customFormat="1" ht="16.5" x14ac:dyDescent="0.25">
      <c r="A1251" s="57" t="s">
        <v>708</v>
      </c>
      <c r="B1251" s="59" t="s">
        <v>29</v>
      </c>
      <c r="C1251" s="53" t="s">
        <v>12</v>
      </c>
      <c r="D1251" s="60" t="s">
        <v>12</v>
      </c>
      <c r="E1251" s="54">
        <f>SUBTOTAL(9,E1252)</f>
        <v>0</v>
      </c>
      <c r="F1251" s="54">
        <f>SUBTOTAL(9,F1252)</f>
        <v>0</v>
      </c>
      <c r="G1251" s="54">
        <f>SUBTOTAL(9,G1252)</f>
        <v>0</v>
      </c>
      <c r="H1251" s="27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6"/>
      <c r="AS1251" s="16"/>
      <c r="AT1251" s="16"/>
      <c r="AU1251" s="16"/>
      <c r="AV1251" s="16"/>
      <c r="AW1251" s="16"/>
      <c r="AX1251" s="16"/>
      <c r="AY1251" s="16"/>
      <c r="AZ1251" s="16"/>
      <c r="BA1251" s="16"/>
      <c r="BB1251" s="16"/>
      <c r="BC1251" s="16"/>
      <c r="BD1251" s="16"/>
      <c r="BE1251" s="16"/>
      <c r="BF1251" s="16"/>
      <c r="BG1251" s="16"/>
      <c r="BH1251" s="16"/>
      <c r="BI1251" s="16"/>
      <c r="BJ1251" s="16"/>
      <c r="BK1251" s="16"/>
      <c r="BL1251" s="16"/>
      <c r="BM1251" s="16"/>
      <c r="BN1251" s="16"/>
      <c r="BO1251" s="16"/>
      <c r="BP1251" s="16"/>
      <c r="BQ1251" s="16"/>
      <c r="BR1251" s="16"/>
      <c r="BS1251" s="16"/>
      <c r="BT1251" s="16"/>
      <c r="BU1251" s="16"/>
      <c r="BV1251" s="16"/>
      <c r="BW1251" s="16"/>
      <c r="BX1251" s="16"/>
      <c r="BY1251" s="16"/>
      <c r="BZ1251" s="16"/>
      <c r="CA1251" s="16"/>
      <c r="CB1251" s="16"/>
      <c r="CC1251" s="16"/>
      <c r="CD1251" s="16"/>
      <c r="CE1251" s="16"/>
      <c r="CF1251" s="16"/>
      <c r="CG1251" s="16"/>
      <c r="CH1251" s="16"/>
      <c r="CI1251" s="16"/>
      <c r="CJ1251" s="16"/>
      <c r="CK1251" s="16"/>
      <c r="CL1251" s="16"/>
      <c r="CM1251" s="16"/>
      <c r="CN1251" s="16"/>
      <c r="CO1251" s="16"/>
      <c r="CP1251" s="16"/>
      <c r="CQ1251" s="16"/>
      <c r="CR1251" s="16"/>
      <c r="CS1251" s="16"/>
      <c r="CT1251" s="16"/>
      <c r="CU1251" s="16"/>
      <c r="CV1251" s="16"/>
      <c r="CW1251" s="16"/>
      <c r="CX1251" s="16"/>
      <c r="CY1251" s="16"/>
      <c r="CZ1251" s="16"/>
      <c r="DA1251" s="16"/>
      <c r="DB1251" s="16"/>
      <c r="DC1251" s="16"/>
      <c r="DD1251" s="16"/>
      <c r="DE1251" s="16"/>
      <c r="DF1251" s="16"/>
      <c r="DG1251" s="16"/>
      <c r="DH1251" s="16"/>
      <c r="DI1251" s="16"/>
      <c r="DJ1251" s="16"/>
      <c r="DK1251" s="16"/>
      <c r="DL1251" s="16"/>
      <c r="DM1251" s="16"/>
      <c r="DN1251" s="16"/>
      <c r="DO1251" s="16"/>
      <c r="DP1251" s="16"/>
      <c r="DQ1251" s="16"/>
      <c r="DR1251" s="16"/>
      <c r="DS1251" s="16"/>
      <c r="DT1251" s="16"/>
      <c r="DU1251" s="16"/>
      <c r="DV1251" s="16"/>
      <c r="DW1251" s="16"/>
      <c r="DX1251" s="16"/>
      <c r="DY1251" s="16"/>
    </row>
    <row r="1252" spans="1:129" ht="16.5" hidden="1" x14ac:dyDescent="0.25">
      <c r="A1252" s="24" t="s">
        <v>21</v>
      </c>
      <c r="B1252" s="59"/>
      <c r="C1252" s="26"/>
      <c r="D1252" s="50"/>
      <c r="E1252" s="50"/>
      <c r="F1252" s="50"/>
      <c r="G1252" s="50"/>
      <c r="H1252" s="27">
        <f>IFERROR(VLOOKUP(B1252,'Приложение 5 МУ1135 (город)'!B$1:C$3343,2,),)</f>
        <v>0</v>
      </c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13"/>
      <c r="AL1252" s="13"/>
      <c r="AM1252" s="13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  <c r="BB1252" s="13"/>
      <c r="BC1252" s="13"/>
      <c r="BD1252" s="13"/>
      <c r="BE1252" s="13"/>
      <c r="BF1252" s="13"/>
      <c r="BG1252" s="13"/>
      <c r="BH1252" s="13"/>
      <c r="BI1252" s="13"/>
      <c r="BJ1252" s="13"/>
      <c r="BK1252" s="13"/>
      <c r="BL1252" s="13"/>
      <c r="BM1252" s="13"/>
      <c r="BN1252" s="13"/>
      <c r="BO1252" s="13"/>
      <c r="BP1252" s="13"/>
      <c r="BQ1252" s="13"/>
      <c r="BR1252" s="13"/>
      <c r="BS1252" s="13"/>
      <c r="BT1252" s="13"/>
      <c r="BU1252" s="13"/>
      <c r="BV1252" s="13"/>
      <c r="BW1252" s="13"/>
      <c r="BX1252" s="13"/>
      <c r="BY1252" s="13"/>
      <c r="BZ1252" s="13"/>
      <c r="CA1252" s="13"/>
      <c r="CB1252" s="13"/>
      <c r="CC1252" s="13"/>
      <c r="CD1252" s="13"/>
      <c r="CE1252" s="13"/>
      <c r="CF1252" s="13"/>
      <c r="CG1252" s="13"/>
      <c r="CH1252" s="13"/>
      <c r="CI1252" s="13"/>
      <c r="CJ1252" s="13"/>
      <c r="CK1252" s="13"/>
      <c r="CL1252" s="13"/>
      <c r="CM1252" s="13"/>
      <c r="CN1252" s="13"/>
      <c r="CO1252" s="13"/>
      <c r="CP1252" s="13"/>
      <c r="CQ1252" s="13"/>
      <c r="CR1252" s="13"/>
      <c r="CS1252" s="13"/>
      <c r="CT1252" s="13"/>
      <c r="CU1252" s="13"/>
      <c r="CV1252" s="13"/>
      <c r="CW1252" s="13"/>
      <c r="CX1252" s="13"/>
      <c r="CY1252" s="13"/>
      <c r="CZ1252" s="13"/>
      <c r="DA1252" s="13"/>
      <c r="DB1252" s="13"/>
      <c r="DC1252" s="13"/>
      <c r="DD1252" s="13"/>
      <c r="DE1252" s="13"/>
      <c r="DF1252" s="13"/>
      <c r="DG1252" s="13"/>
      <c r="DH1252" s="13"/>
      <c r="DI1252" s="13"/>
      <c r="DJ1252" s="13"/>
      <c r="DK1252" s="13"/>
      <c r="DL1252" s="13"/>
      <c r="DM1252" s="13"/>
      <c r="DN1252" s="13"/>
      <c r="DO1252" s="13"/>
      <c r="DP1252" s="13"/>
      <c r="DQ1252" s="13"/>
      <c r="DR1252" s="13"/>
      <c r="DS1252" s="13"/>
      <c r="DT1252" s="13"/>
      <c r="DU1252" s="13"/>
      <c r="DV1252" s="13"/>
      <c r="DW1252" s="13"/>
      <c r="DX1252" s="13"/>
      <c r="DY1252" s="13"/>
    </row>
    <row r="1253" spans="1:129" s="48" customFormat="1" ht="16.5" x14ac:dyDescent="0.25">
      <c r="A1253" s="57" t="s">
        <v>709</v>
      </c>
      <c r="B1253" s="59" t="s">
        <v>31</v>
      </c>
      <c r="C1253" s="53" t="s">
        <v>12</v>
      </c>
      <c r="D1253" s="60" t="s">
        <v>12</v>
      </c>
      <c r="E1253" s="54">
        <f>SUBTOTAL(9,E1254)</f>
        <v>0</v>
      </c>
      <c r="F1253" s="54">
        <f>SUBTOTAL(9,F1254)</f>
        <v>0</v>
      </c>
      <c r="G1253" s="54">
        <f>SUBTOTAL(9,G1254)</f>
        <v>0</v>
      </c>
      <c r="H1253" s="27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  <c r="BA1253" s="16"/>
      <c r="BB1253" s="16"/>
      <c r="BC1253" s="16"/>
      <c r="BD1253" s="16"/>
      <c r="BE1253" s="16"/>
      <c r="BF1253" s="16"/>
      <c r="BG1253" s="16"/>
      <c r="BH1253" s="16"/>
      <c r="BI1253" s="16"/>
      <c r="BJ1253" s="16"/>
      <c r="BK1253" s="16"/>
      <c r="BL1253" s="16"/>
      <c r="BM1253" s="16"/>
      <c r="BN1253" s="16"/>
      <c r="BO1253" s="16"/>
      <c r="BP1253" s="16"/>
      <c r="BQ1253" s="16"/>
      <c r="BR1253" s="16"/>
      <c r="BS1253" s="16"/>
      <c r="BT1253" s="16"/>
      <c r="BU1253" s="16"/>
      <c r="BV1253" s="16"/>
      <c r="BW1253" s="16"/>
      <c r="BX1253" s="16"/>
      <c r="BY1253" s="16"/>
      <c r="BZ1253" s="16"/>
      <c r="CA1253" s="16"/>
      <c r="CB1253" s="16"/>
      <c r="CC1253" s="16"/>
      <c r="CD1253" s="16"/>
      <c r="CE1253" s="16"/>
      <c r="CF1253" s="16"/>
      <c r="CG1253" s="16"/>
      <c r="CH1253" s="16"/>
      <c r="CI1253" s="16"/>
      <c r="CJ1253" s="16"/>
      <c r="CK1253" s="16"/>
      <c r="CL1253" s="16"/>
      <c r="CM1253" s="16"/>
      <c r="CN1253" s="16"/>
      <c r="CO1253" s="16"/>
      <c r="CP1253" s="16"/>
      <c r="CQ1253" s="16"/>
      <c r="CR1253" s="16"/>
      <c r="CS1253" s="16"/>
      <c r="CT1253" s="16"/>
      <c r="CU1253" s="16"/>
      <c r="CV1253" s="16"/>
      <c r="CW1253" s="16"/>
      <c r="CX1253" s="16"/>
      <c r="CY1253" s="16"/>
      <c r="CZ1253" s="16"/>
      <c r="DA1253" s="16"/>
      <c r="DB1253" s="16"/>
      <c r="DC1253" s="16"/>
      <c r="DD1253" s="16"/>
      <c r="DE1253" s="16"/>
      <c r="DF1253" s="16"/>
      <c r="DG1253" s="16"/>
      <c r="DH1253" s="16"/>
      <c r="DI1253" s="16"/>
      <c r="DJ1253" s="16"/>
      <c r="DK1253" s="16"/>
      <c r="DL1253" s="16"/>
      <c r="DM1253" s="16"/>
      <c r="DN1253" s="16"/>
      <c r="DO1253" s="16"/>
      <c r="DP1253" s="16"/>
      <c r="DQ1253" s="16"/>
      <c r="DR1253" s="16"/>
      <c r="DS1253" s="16"/>
      <c r="DT1253" s="16"/>
      <c r="DU1253" s="16"/>
      <c r="DV1253" s="16"/>
      <c r="DW1253" s="16"/>
      <c r="DX1253" s="16"/>
      <c r="DY1253" s="16"/>
    </row>
    <row r="1254" spans="1:129" ht="16.5" hidden="1" x14ac:dyDescent="0.25">
      <c r="A1254" s="24" t="s">
        <v>21</v>
      </c>
      <c r="B1254" s="59"/>
      <c r="C1254" s="26"/>
      <c r="D1254" s="50"/>
      <c r="E1254" s="50"/>
      <c r="F1254" s="50"/>
      <c r="G1254" s="50"/>
      <c r="H1254" s="27">
        <f>IFERROR(VLOOKUP(B1254,'Приложение 5 МУ1135 (город)'!B$1:C$3343,2,),)</f>
        <v>0</v>
      </c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  <c r="BL1254" s="13"/>
      <c r="BM1254" s="13"/>
      <c r="BN1254" s="13"/>
      <c r="BO1254" s="13"/>
      <c r="BP1254" s="13"/>
      <c r="BQ1254" s="13"/>
      <c r="BR1254" s="13"/>
      <c r="BS1254" s="13"/>
      <c r="BT1254" s="13"/>
      <c r="BU1254" s="13"/>
      <c r="BV1254" s="13"/>
      <c r="BW1254" s="13"/>
      <c r="BX1254" s="13"/>
      <c r="BY1254" s="13"/>
      <c r="BZ1254" s="13"/>
      <c r="CA1254" s="13"/>
      <c r="CB1254" s="13"/>
      <c r="CC1254" s="13"/>
      <c r="CD1254" s="13"/>
      <c r="CE1254" s="13"/>
      <c r="CF1254" s="13"/>
      <c r="CG1254" s="13"/>
      <c r="CH1254" s="13"/>
      <c r="CI1254" s="13"/>
      <c r="CJ1254" s="13"/>
      <c r="CK1254" s="13"/>
      <c r="CL1254" s="13"/>
      <c r="CM1254" s="13"/>
      <c r="CN1254" s="13"/>
      <c r="CO1254" s="13"/>
      <c r="CP1254" s="13"/>
      <c r="CQ1254" s="13"/>
      <c r="CR1254" s="13"/>
      <c r="CS1254" s="13"/>
      <c r="CT1254" s="13"/>
      <c r="CU1254" s="13"/>
      <c r="CV1254" s="13"/>
      <c r="CW1254" s="13"/>
      <c r="CX1254" s="13"/>
      <c r="CY1254" s="13"/>
      <c r="CZ1254" s="13"/>
      <c r="DA1254" s="13"/>
      <c r="DB1254" s="13"/>
      <c r="DC1254" s="13"/>
      <c r="DD1254" s="13"/>
      <c r="DE1254" s="13"/>
      <c r="DF1254" s="13"/>
      <c r="DG1254" s="13"/>
      <c r="DH1254" s="13"/>
      <c r="DI1254" s="13"/>
      <c r="DJ1254" s="13"/>
      <c r="DK1254" s="13"/>
      <c r="DL1254" s="13"/>
      <c r="DM1254" s="13"/>
      <c r="DN1254" s="13"/>
      <c r="DO1254" s="13"/>
      <c r="DP1254" s="13"/>
      <c r="DQ1254" s="13"/>
      <c r="DR1254" s="13"/>
      <c r="DS1254" s="13"/>
      <c r="DT1254" s="13"/>
      <c r="DU1254" s="13"/>
      <c r="DV1254" s="13"/>
      <c r="DW1254" s="13"/>
      <c r="DX1254" s="13"/>
      <c r="DY1254" s="13"/>
    </row>
    <row r="1255" spans="1:129" s="43" customFormat="1" ht="16.5" x14ac:dyDescent="0.25">
      <c r="A1255" s="57" t="s">
        <v>710</v>
      </c>
      <c r="B1255" s="59" t="s">
        <v>687</v>
      </c>
      <c r="C1255" s="53" t="s">
        <v>12</v>
      </c>
      <c r="D1255" s="60" t="s">
        <v>12</v>
      </c>
      <c r="E1255" s="54">
        <f>E1256+E1258+E1260+E1262+E1264+E1266</f>
        <v>0</v>
      </c>
      <c r="F1255" s="54">
        <f>F1256+F1258+F1260+F1262+F1264+F1266</f>
        <v>0</v>
      </c>
      <c r="G1255" s="54">
        <f>G1256+G1258+G1260+G1262+G1264+G1266</f>
        <v>0</v>
      </c>
      <c r="H1255" s="27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6"/>
      <c r="AZ1255" s="16"/>
      <c r="BA1255" s="16"/>
      <c r="BB1255" s="16"/>
      <c r="BC1255" s="16"/>
      <c r="BD1255" s="16"/>
      <c r="BE1255" s="16"/>
      <c r="BF1255" s="16"/>
      <c r="BG1255" s="16"/>
      <c r="BH1255" s="16"/>
      <c r="BI1255" s="16"/>
      <c r="BJ1255" s="16"/>
      <c r="BK1255" s="16"/>
      <c r="BL1255" s="16"/>
      <c r="BM1255" s="16"/>
      <c r="BN1255" s="16"/>
      <c r="BO1255" s="16"/>
      <c r="BP1255" s="16"/>
      <c r="BQ1255" s="16"/>
      <c r="BR1255" s="16"/>
      <c r="BS1255" s="16"/>
      <c r="BT1255" s="16"/>
      <c r="BU1255" s="16"/>
      <c r="BV1255" s="16"/>
      <c r="BW1255" s="16"/>
      <c r="BX1255" s="16"/>
      <c r="BY1255" s="16"/>
      <c r="BZ1255" s="16"/>
      <c r="CA1255" s="16"/>
      <c r="CB1255" s="16"/>
      <c r="CC1255" s="16"/>
      <c r="CD1255" s="16"/>
      <c r="CE1255" s="16"/>
      <c r="CF1255" s="16"/>
      <c r="CG1255" s="16"/>
      <c r="CH1255" s="16"/>
      <c r="CI1255" s="16"/>
      <c r="CJ1255" s="16"/>
      <c r="CK1255" s="16"/>
      <c r="CL1255" s="16"/>
      <c r="CM1255" s="16"/>
      <c r="CN1255" s="16"/>
      <c r="CO1255" s="16"/>
      <c r="CP1255" s="16"/>
      <c r="CQ1255" s="16"/>
      <c r="CR1255" s="16"/>
      <c r="CS1255" s="16"/>
      <c r="CT1255" s="16"/>
      <c r="CU1255" s="16"/>
      <c r="CV1255" s="16"/>
      <c r="CW1255" s="16"/>
      <c r="CX1255" s="16"/>
      <c r="CY1255" s="16"/>
      <c r="CZ1255" s="16"/>
      <c r="DA1255" s="16"/>
      <c r="DB1255" s="16"/>
      <c r="DC1255" s="16"/>
      <c r="DD1255" s="16"/>
      <c r="DE1255" s="16"/>
      <c r="DF1255" s="16"/>
      <c r="DG1255" s="16"/>
      <c r="DH1255" s="16"/>
      <c r="DI1255" s="16"/>
      <c r="DJ1255" s="16"/>
      <c r="DK1255" s="16"/>
      <c r="DL1255" s="16"/>
      <c r="DM1255" s="16"/>
      <c r="DN1255" s="16"/>
      <c r="DO1255" s="16"/>
      <c r="DP1255" s="16"/>
      <c r="DQ1255" s="16"/>
      <c r="DR1255" s="16"/>
      <c r="DS1255" s="16"/>
      <c r="DT1255" s="16"/>
      <c r="DU1255" s="16"/>
      <c r="DV1255" s="16"/>
      <c r="DW1255" s="16"/>
      <c r="DX1255" s="16"/>
      <c r="DY1255" s="16"/>
    </row>
    <row r="1256" spans="1:129" s="48" customFormat="1" ht="16.5" x14ac:dyDescent="0.25">
      <c r="A1256" s="57" t="s">
        <v>711</v>
      </c>
      <c r="B1256" s="59" t="s">
        <v>664</v>
      </c>
      <c r="C1256" s="53" t="s">
        <v>12</v>
      </c>
      <c r="D1256" s="60" t="s">
        <v>12</v>
      </c>
      <c r="E1256" s="54">
        <f>SUBTOTAL(9,E1257)</f>
        <v>0</v>
      </c>
      <c r="F1256" s="54">
        <f>SUBTOTAL(9,F1257)</f>
        <v>0</v>
      </c>
      <c r="G1256" s="54">
        <f>SUBTOTAL(9,G1257)</f>
        <v>0</v>
      </c>
      <c r="H1256" s="27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/>
      <c r="AT1256" s="16"/>
      <c r="AU1256" s="16"/>
      <c r="AV1256" s="16"/>
      <c r="AW1256" s="16"/>
      <c r="AX1256" s="16"/>
      <c r="AY1256" s="16"/>
      <c r="AZ1256" s="16"/>
      <c r="BA1256" s="16"/>
      <c r="BB1256" s="16"/>
      <c r="BC1256" s="16"/>
      <c r="BD1256" s="16"/>
      <c r="BE1256" s="16"/>
      <c r="BF1256" s="16"/>
      <c r="BG1256" s="16"/>
      <c r="BH1256" s="16"/>
      <c r="BI1256" s="16"/>
      <c r="BJ1256" s="16"/>
      <c r="BK1256" s="16"/>
      <c r="BL1256" s="16"/>
      <c r="BM1256" s="16"/>
      <c r="BN1256" s="16"/>
      <c r="BO1256" s="16"/>
      <c r="BP1256" s="16"/>
      <c r="BQ1256" s="16"/>
      <c r="BR1256" s="16"/>
      <c r="BS1256" s="16"/>
      <c r="BT1256" s="16"/>
      <c r="BU1256" s="16"/>
      <c r="BV1256" s="16"/>
      <c r="BW1256" s="16"/>
      <c r="BX1256" s="16"/>
      <c r="BY1256" s="16"/>
      <c r="BZ1256" s="16"/>
      <c r="CA1256" s="16"/>
      <c r="CB1256" s="16"/>
      <c r="CC1256" s="16"/>
      <c r="CD1256" s="16"/>
      <c r="CE1256" s="16"/>
      <c r="CF1256" s="16"/>
      <c r="CG1256" s="16"/>
      <c r="CH1256" s="16"/>
      <c r="CI1256" s="16"/>
      <c r="CJ1256" s="16"/>
      <c r="CK1256" s="16"/>
      <c r="CL1256" s="16"/>
      <c r="CM1256" s="16"/>
      <c r="CN1256" s="16"/>
      <c r="CO1256" s="16"/>
      <c r="CP1256" s="16"/>
      <c r="CQ1256" s="16"/>
      <c r="CR1256" s="16"/>
      <c r="CS1256" s="16"/>
      <c r="CT1256" s="16"/>
      <c r="CU1256" s="16"/>
      <c r="CV1256" s="16"/>
      <c r="CW1256" s="16"/>
      <c r="CX1256" s="16"/>
      <c r="CY1256" s="16"/>
      <c r="CZ1256" s="16"/>
      <c r="DA1256" s="16"/>
      <c r="DB1256" s="16"/>
      <c r="DC1256" s="16"/>
      <c r="DD1256" s="16"/>
      <c r="DE1256" s="16"/>
      <c r="DF1256" s="16"/>
      <c r="DG1256" s="16"/>
      <c r="DH1256" s="16"/>
      <c r="DI1256" s="16"/>
      <c r="DJ1256" s="16"/>
      <c r="DK1256" s="16"/>
      <c r="DL1256" s="16"/>
      <c r="DM1256" s="16"/>
      <c r="DN1256" s="16"/>
      <c r="DO1256" s="16"/>
      <c r="DP1256" s="16"/>
      <c r="DQ1256" s="16"/>
      <c r="DR1256" s="16"/>
      <c r="DS1256" s="16"/>
      <c r="DT1256" s="16"/>
      <c r="DU1256" s="16"/>
      <c r="DV1256" s="16"/>
      <c r="DW1256" s="16"/>
      <c r="DX1256" s="16"/>
      <c r="DY1256" s="16"/>
    </row>
    <row r="1257" spans="1:129" ht="16.5" hidden="1" x14ac:dyDescent="0.25">
      <c r="A1257" s="24" t="s">
        <v>21</v>
      </c>
      <c r="B1257" s="59"/>
      <c r="C1257" s="26"/>
      <c r="D1257" s="50"/>
      <c r="E1257" s="50"/>
      <c r="F1257" s="50"/>
      <c r="G1257" s="50"/>
      <c r="H1257" s="27">
        <f>IFERROR(VLOOKUP(B1257,'Приложение 5 МУ1135 (город)'!B$1:C$3343,2,),)</f>
        <v>0</v>
      </c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13"/>
      <c r="AL1257" s="13"/>
      <c r="AM1257" s="13"/>
      <c r="AN1257" s="13"/>
      <c r="AO1257" s="13"/>
      <c r="AP1257" s="13"/>
      <c r="AQ1257" s="13"/>
      <c r="AR1257" s="13"/>
      <c r="AS1257" s="13"/>
      <c r="AT1257" s="13"/>
      <c r="AU1257" s="13"/>
      <c r="AV1257" s="13"/>
      <c r="AW1257" s="13"/>
      <c r="AX1257" s="13"/>
      <c r="AY1257" s="13"/>
      <c r="AZ1257" s="13"/>
      <c r="BA1257" s="13"/>
      <c r="BB1257" s="13"/>
      <c r="BC1257" s="13"/>
      <c r="BD1257" s="13"/>
      <c r="BE1257" s="13"/>
      <c r="BF1257" s="13"/>
      <c r="BG1257" s="13"/>
      <c r="BH1257" s="13"/>
      <c r="BI1257" s="13"/>
      <c r="BJ1257" s="13"/>
      <c r="BK1257" s="13"/>
      <c r="BL1257" s="13"/>
      <c r="BM1257" s="13"/>
      <c r="BN1257" s="13"/>
      <c r="BO1257" s="13"/>
      <c r="BP1257" s="13"/>
      <c r="BQ1257" s="13"/>
      <c r="BR1257" s="13"/>
      <c r="BS1257" s="13"/>
      <c r="BT1257" s="13"/>
      <c r="BU1257" s="13"/>
      <c r="BV1257" s="13"/>
      <c r="BW1257" s="13"/>
      <c r="BX1257" s="13"/>
      <c r="BY1257" s="13"/>
      <c r="BZ1257" s="13"/>
      <c r="CA1257" s="13"/>
      <c r="CB1257" s="13"/>
      <c r="CC1257" s="13"/>
      <c r="CD1257" s="13"/>
      <c r="CE1257" s="13"/>
      <c r="CF1257" s="13"/>
      <c r="CG1257" s="13"/>
      <c r="CH1257" s="13"/>
      <c r="CI1257" s="13"/>
      <c r="CJ1257" s="13"/>
      <c r="CK1257" s="13"/>
      <c r="CL1257" s="13"/>
      <c r="CM1257" s="13"/>
      <c r="CN1257" s="13"/>
      <c r="CO1257" s="13"/>
      <c r="CP1257" s="13"/>
      <c r="CQ1257" s="13"/>
      <c r="CR1257" s="13"/>
      <c r="CS1257" s="13"/>
      <c r="CT1257" s="13"/>
      <c r="CU1257" s="13"/>
      <c r="CV1257" s="13"/>
      <c r="CW1257" s="13"/>
      <c r="CX1257" s="13"/>
      <c r="CY1257" s="13"/>
      <c r="CZ1257" s="13"/>
      <c r="DA1257" s="13"/>
      <c r="DB1257" s="13"/>
      <c r="DC1257" s="13"/>
      <c r="DD1257" s="13"/>
      <c r="DE1257" s="13"/>
      <c r="DF1257" s="13"/>
      <c r="DG1257" s="13"/>
      <c r="DH1257" s="13"/>
      <c r="DI1257" s="13"/>
      <c r="DJ1257" s="13"/>
      <c r="DK1257" s="13"/>
      <c r="DL1257" s="13"/>
      <c r="DM1257" s="13"/>
      <c r="DN1257" s="13"/>
      <c r="DO1257" s="13"/>
      <c r="DP1257" s="13"/>
      <c r="DQ1257" s="13"/>
      <c r="DR1257" s="13"/>
      <c r="DS1257" s="13"/>
      <c r="DT1257" s="13"/>
      <c r="DU1257" s="13"/>
      <c r="DV1257" s="13"/>
      <c r="DW1257" s="13"/>
      <c r="DX1257" s="13"/>
      <c r="DY1257" s="13"/>
    </row>
    <row r="1258" spans="1:129" s="48" customFormat="1" ht="16.5" x14ac:dyDescent="0.25">
      <c r="A1258" s="57" t="s">
        <v>712</v>
      </c>
      <c r="B1258" s="59" t="s">
        <v>23</v>
      </c>
      <c r="C1258" s="53" t="s">
        <v>12</v>
      </c>
      <c r="D1258" s="60" t="s">
        <v>12</v>
      </c>
      <c r="E1258" s="54">
        <f>SUBTOTAL(9,E1259)</f>
        <v>0</v>
      </c>
      <c r="F1258" s="54">
        <f>SUBTOTAL(9,F1259)</f>
        <v>0</v>
      </c>
      <c r="G1258" s="54">
        <f>SUBTOTAL(9,G1259)</f>
        <v>0</v>
      </c>
      <c r="H1258" s="27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16"/>
      <c r="AS1258" s="16"/>
      <c r="AT1258" s="16"/>
      <c r="AU1258" s="16"/>
      <c r="AV1258" s="16"/>
      <c r="AW1258" s="16"/>
      <c r="AX1258" s="16"/>
      <c r="AY1258" s="16"/>
      <c r="AZ1258" s="16"/>
      <c r="BA1258" s="16"/>
      <c r="BB1258" s="16"/>
      <c r="BC1258" s="16"/>
      <c r="BD1258" s="16"/>
      <c r="BE1258" s="16"/>
      <c r="BF1258" s="16"/>
      <c r="BG1258" s="16"/>
      <c r="BH1258" s="16"/>
      <c r="BI1258" s="16"/>
      <c r="BJ1258" s="16"/>
      <c r="BK1258" s="16"/>
      <c r="BL1258" s="16"/>
      <c r="BM1258" s="16"/>
      <c r="BN1258" s="16"/>
      <c r="BO1258" s="16"/>
      <c r="BP1258" s="16"/>
      <c r="BQ1258" s="16"/>
      <c r="BR1258" s="16"/>
      <c r="BS1258" s="16"/>
      <c r="BT1258" s="16"/>
      <c r="BU1258" s="16"/>
      <c r="BV1258" s="16"/>
      <c r="BW1258" s="16"/>
      <c r="BX1258" s="16"/>
      <c r="BY1258" s="16"/>
      <c r="BZ1258" s="16"/>
      <c r="CA1258" s="16"/>
      <c r="CB1258" s="16"/>
      <c r="CC1258" s="16"/>
      <c r="CD1258" s="16"/>
      <c r="CE1258" s="16"/>
      <c r="CF1258" s="16"/>
      <c r="CG1258" s="16"/>
      <c r="CH1258" s="16"/>
      <c r="CI1258" s="16"/>
      <c r="CJ1258" s="16"/>
      <c r="CK1258" s="16"/>
      <c r="CL1258" s="16"/>
      <c r="CM1258" s="16"/>
      <c r="CN1258" s="16"/>
      <c r="CO1258" s="16"/>
      <c r="CP1258" s="16"/>
      <c r="CQ1258" s="16"/>
      <c r="CR1258" s="16"/>
      <c r="CS1258" s="16"/>
      <c r="CT1258" s="16"/>
      <c r="CU1258" s="16"/>
      <c r="CV1258" s="16"/>
      <c r="CW1258" s="16"/>
      <c r="CX1258" s="16"/>
      <c r="CY1258" s="16"/>
      <c r="CZ1258" s="16"/>
      <c r="DA1258" s="16"/>
      <c r="DB1258" s="16"/>
      <c r="DC1258" s="16"/>
      <c r="DD1258" s="16"/>
      <c r="DE1258" s="16"/>
      <c r="DF1258" s="16"/>
      <c r="DG1258" s="16"/>
      <c r="DH1258" s="16"/>
      <c r="DI1258" s="16"/>
      <c r="DJ1258" s="16"/>
      <c r="DK1258" s="16"/>
      <c r="DL1258" s="16"/>
      <c r="DM1258" s="16"/>
      <c r="DN1258" s="16"/>
      <c r="DO1258" s="16"/>
      <c r="DP1258" s="16"/>
      <c r="DQ1258" s="16"/>
      <c r="DR1258" s="16"/>
      <c r="DS1258" s="16"/>
      <c r="DT1258" s="16"/>
      <c r="DU1258" s="16"/>
      <c r="DV1258" s="16"/>
      <c r="DW1258" s="16"/>
      <c r="DX1258" s="16"/>
      <c r="DY1258" s="16"/>
    </row>
    <row r="1259" spans="1:129" ht="16.5" hidden="1" x14ac:dyDescent="0.25">
      <c r="A1259" s="24" t="s">
        <v>21</v>
      </c>
      <c r="B1259" s="59"/>
      <c r="C1259" s="26"/>
      <c r="D1259" s="50"/>
      <c r="E1259" s="50"/>
      <c r="F1259" s="50"/>
      <c r="G1259" s="50"/>
      <c r="H1259" s="27">
        <f>IFERROR(VLOOKUP(B1259,'Приложение 5 МУ1135 (город)'!B$1:C$3343,2,),)</f>
        <v>0</v>
      </c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13"/>
      <c r="AL1259" s="13"/>
      <c r="AM1259" s="13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  <c r="BF1259" s="13"/>
      <c r="BG1259" s="13"/>
      <c r="BH1259" s="13"/>
      <c r="BI1259" s="13"/>
      <c r="BJ1259" s="13"/>
      <c r="BK1259" s="13"/>
      <c r="BL1259" s="13"/>
      <c r="BM1259" s="13"/>
      <c r="BN1259" s="13"/>
      <c r="BO1259" s="13"/>
      <c r="BP1259" s="13"/>
      <c r="BQ1259" s="13"/>
      <c r="BR1259" s="13"/>
      <c r="BS1259" s="13"/>
      <c r="BT1259" s="13"/>
      <c r="BU1259" s="13"/>
      <c r="BV1259" s="13"/>
      <c r="BW1259" s="13"/>
      <c r="BX1259" s="13"/>
      <c r="BY1259" s="13"/>
      <c r="BZ1259" s="13"/>
      <c r="CA1259" s="13"/>
      <c r="CB1259" s="13"/>
      <c r="CC1259" s="13"/>
      <c r="CD1259" s="13"/>
      <c r="CE1259" s="13"/>
      <c r="CF1259" s="13"/>
      <c r="CG1259" s="13"/>
      <c r="CH1259" s="13"/>
      <c r="CI1259" s="13"/>
      <c r="CJ1259" s="13"/>
      <c r="CK1259" s="13"/>
      <c r="CL1259" s="13"/>
      <c r="CM1259" s="13"/>
      <c r="CN1259" s="13"/>
      <c r="CO1259" s="13"/>
      <c r="CP1259" s="13"/>
      <c r="CQ1259" s="13"/>
      <c r="CR1259" s="13"/>
      <c r="CS1259" s="13"/>
      <c r="CT1259" s="13"/>
      <c r="CU1259" s="13"/>
      <c r="CV1259" s="13"/>
      <c r="CW1259" s="13"/>
      <c r="CX1259" s="13"/>
      <c r="CY1259" s="13"/>
      <c r="CZ1259" s="13"/>
      <c r="DA1259" s="13"/>
      <c r="DB1259" s="13"/>
      <c r="DC1259" s="13"/>
      <c r="DD1259" s="13"/>
      <c r="DE1259" s="13"/>
      <c r="DF1259" s="13"/>
      <c r="DG1259" s="13"/>
      <c r="DH1259" s="13"/>
      <c r="DI1259" s="13"/>
      <c r="DJ1259" s="13"/>
      <c r="DK1259" s="13"/>
      <c r="DL1259" s="13"/>
      <c r="DM1259" s="13"/>
      <c r="DN1259" s="13"/>
      <c r="DO1259" s="13"/>
      <c r="DP1259" s="13"/>
      <c r="DQ1259" s="13"/>
      <c r="DR1259" s="13"/>
      <c r="DS1259" s="13"/>
      <c r="DT1259" s="13"/>
      <c r="DU1259" s="13"/>
      <c r="DV1259" s="13"/>
      <c r="DW1259" s="13"/>
      <c r="DX1259" s="13"/>
      <c r="DY1259" s="13"/>
    </row>
    <row r="1260" spans="1:129" s="48" customFormat="1" ht="16.5" x14ac:dyDescent="0.25">
      <c r="A1260" s="57" t="s">
        <v>713</v>
      </c>
      <c r="B1260" s="59" t="s">
        <v>25</v>
      </c>
      <c r="C1260" s="53" t="s">
        <v>12</v>
      </c>
      <c r="D1260" s="60" t="s">
        <v>12</v>
      </c>
      <c r="E1260" s="54">
        <f>SUBTOTAL(9,E1261)</f>
        <v>0</v>
      </c>
      <c r="F1260" s="54">
        <f>SUBTOTAL(9,F1261)</f>
        <v>0</v>
      </c>
      <c r="G1260" s="54">
        <f>SUBTOTAL(9,G1261)</f>
        <v>0</v>
      </c>
      <c r="H1260" s="27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/>
      <c r="AW1260" s="16"/>
      <c r="AX1260" s="16"/>
      <c r="AY1260" s="16"/>
      <c r="AZ1260" s="16"/>
      <c r="BA1260" s="16"/>
      <c r="BB1260" s="16"/>
      <c r="BC1260" s="16"/>
      <c r="BD1260" s="16"/>
      <c r="BE1260" s="16"/>
      <c r="BF1260" s="16"/>
      <c r="BG1260" s="16"/>
      <c r="BH1260" s="16"/>
      <c r="BI1260" s="16"/>
      <c r="BJ1260" s="16"/>
      <c r="BK1260" s="16"/>
      <c r="BL1260" s="16"/>
      <c r="BM1260" s="16"/>
      <c r="BN1260" s="16"/>
      <c r="BO1260" s="16"/>
      <c r="BP1260" s="16"/>
      <c r="BQ1260" s="16"/>
      <c r="BR1260" s="16"/>
      <c r="BS1260" s="16"/>
      <c r="BT1260" s="16"/>
      <c r="BU1260" s="16"/>
      <c r="BV1260" s="16"/>
      <c r="BW1260" s="16"/>
      <c r="BX1260" s="16"/>
      <c r="BY1260" s="16"/>
      <c r="BZ1260" s="16"/>
      <c r="CA1260" s="16"/>
      <c r="CB1260" s="16"/>
      <c r="CC1260" s="16"/>
      <c r="CD1260" s="16"/>
      <c r="CE1260" s="16"/>
      <c r="CF1260" s="16"/>
      <c r="CG1260" s="16"/>
      <c r="CH1260" s="16"/>
      <c r="CI1260" s="16"/>
      <c r="CJ1260" s="16"/>
      <c r="CK1260" s="16"/>
      <c r="CL1260" s="16"/>
      <c r="CM1260" s="16"/>
      <c r="CN1260" s="16"/>
      <c r="CO1260" s="16"/>
      <c r="CP1260" s="16"/>
      <c r="CQ1260" s="16"/>
      <c r="CR1260" s="16"/>
      <c r="CS1260" s="16"/>
      <c r="CT1260" s="16"/>
      <c r="CU1260" s="16"/>
      <c r="CV1260" s="16"/>
      <c r="CW1260" s="16"/>
      <c r="CX1260" s="16"/>
      <c r="CY1260" s="16"/>
      <c r="CZ1260" s="16"/>
      <c r="DA1260" s="16"/>
      <c r="DB1260" s="16"/>
      <c r="DC1260" s="16"/>
      <c r="DD1260" s="16"/>
      <c r="DE1260" s="16"/>
      <c r="DF1260" s="16"/>
      <c r="DG1260" s="16"/>
      <c r="DH1260" s="16"/>
      <c r="DI1260" s="16"/>
      <c r="DJ1260" s="16"/>
      <c r="DK1260" s="16"/>
      <c r="DL1260" s="16"/>
      <c r="DM1260" s="16"/>
      <c r="DN1260" s="16"/>
      <c r="DO1260" s="16"/>
      <c r="DP1260" s="16"/>
      <c r="DQ1260" s="16"/>
      <c r="DR1260" s="16"/>
      <c r="DS1260" s="16"/>
      <c r="DT1260" s="16"/>
      <c r="DU1260" s="16"/>
      <c r="DV1260" s="16"/>
      <c r="DW1260" s="16"/>
      <c r="DX1260" s="16"/>
      <c r="DY1260" s="16"/>
    </row>
    <row r="1261" spans="1:129" ht="16.5" hidden="1" x14ac:dyDescent="0.25">
      <c r="A1261" s="24" t="s">
        <v>21</v>
      </c>
      <c r="B1261" s="59"/>
      <c r="C1261" s="26"/>
      <c r="D1261" s="50"/>
      <c r="E1261" s="50"/>
      <c r="F1261" s="50"/>
      <c r="G1261" s="50"/>
      <c r="H1261" s="27">
        <f>IFERROR(VLOOKUP(B1261,'Приложение 5 МУ1135 (город)'!B$1:C$3343,2,),)</f>
        <v>0</v>
      </c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13"/>
      <c r="AL1261" s="13"/>
      <c r="AM1261" s="13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/>
      <c r="BI1261" s="13"/>
      <c r="BJ1261" s="13"/>
      <c r="BK1261" s="13"/>
      <c r="BL1261" s="13"/>
      <c r="BM1261" s="13"/>
      <c r="BN1261" s="13"/>
      <c r="BO1261" s="13"/>
      <c r="BP1261" s="13"/>
      <c r="BQ1261" s="13"/>
      <c r="BR1261" s="13"/>
      <c r="BS1261" s="13"/>
      <c r="BT1261" s="13"/>
      <c r="BU1261" s="13"/>
      <c r="BV1261" s="13"/>
      <c r="BW1261" s="13"/>
      <c r="BX1261" s="13"/>
      <c r="BY1261" s="13"/>
      <c r="BZ1261" s="13"/>
      <c r="CA1261" s="13"/>
      <c r="CB1261" s="13"/>
      <c r="CC1261" s="13"/>
      <c r="CD1261" s="13"/>
      <c r="CE1261" s="13"/>
      <c r="CF1261" s="13"/>
      <c r="CG1261" s="13"/>
      <c r="CH1261" s="13"/>
      <c r="CI1261" s="13"/>
      <c r="CJ1261" s="13"/>
      <c r="CK1261" s="13"/>
      <c r="CL1261" s="13"/>
      <c r="CM1261" s="13"/>
      <c r="CN1261" s="13"/>
      <c r="CO1261" s="13"/>
      <c r="CP1261" s="13"/>
      <c r="CQ1261" s="13"/>
      <c r="CR1261" s="13"/>
      <c r="CS1261" s="13"/>
      <c r="CT1261" s="13"/>
      <c r="CU1261" s="13"/>
      <c r="CV1261" s="13"/>
      <c r="CW1261" s="13"/>
      <c r="CX1261" s="13"/>
      <c r="CY1261" s="13"/>
      <c r="CZ1261" s="13"/>
      <c r="DA1261" s="13"/>
      <c r="DB1261" s="13"/>
      <c r="DC1261" s="13"/>
      <c r="DD1261" s="13"/>
      <c r="DE1261" s="13"/>
      <c r="DF1261" s="13"/>
      <c r="DG1261" s="13"/>
      <c r="DH1261" s="13"/>
      <c r="DI1261" s="13"/>
      <c r="DJ1261" s="13"/>
      <c r="DK1261" s="13"/>
      <c r="DL1261" s="13"/>
      <c r="DM1261" s="13"/>
      <c r="DN1261" s="13"/>
      <c r="DO1261" s="13"/>
      <c r="DP1261" s="13"/>
      <c r="DQ1261" s="13"/>
      <c r="DR1261" s="13"/>
      <c r="DS1261" s="13"/>
      <c r="DT1261" s="13"/>
      <c r="DU1261" s="13"/>
      <c r="DV1261" s="13"/>
      <c r="DW1261" s="13"/>
      <c r="DX1261" s="13"/>
      <c r="DY1261" s="13"/>
    </row>
    <row r="1262" spans="1:129" s="48" customFormat="1" ht="16.5" x14ac:dyDescent="0.25">
      <c r="A1262" s="57" t="s">
        <v>714</v>
      </c>
      <c r="B1262" s="59" t="s">
        <v>683</v>
      </c>
      <c r="C1262" s="53" t="s">
        <v>12</v>
      </c>
      <c r="D1262" s="60" t="s">
        <v>12</v>
      </c>
      <c r="E1262" s="54">
        <f>SUBTOTAL(9,E1263)</f>
        <v>0</v>
      </c>
      <c r="F1262" s="54">
        <f>SUBTOTAL(9,F1263)</f>
        <v>0</v>
      </c>
      <c r="G1262" s="54">
        <f>SUBTOTAL(9,G1263)</f>
        <v>0</v>
      </c>
      <c r="H1262" s="27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/>
      <c r="AW1262" s="16"/>
      <c r="AX1262" s="16"/>
      <c r="AY1262" s="16"/>
      <c r="AZ1262" s="16"/>
      <c r="BA1262" s="16"/>
      <c r="BB1262" s="16"/>
      <c r="BC1262" s="16"/>
      <c r="BD1262" s="16"/>
      <c r="BE1262" s="16"/>
      <c r="BF1262" s="16"/>
      <c r="BG1262" s="16"/>
      <c r="BH1262" s="16"/>
      <c r="BI1262" s="16"/>
      <c r="BJ1262" s="16"/>
      <c r="BK1262" s="16"/>
      <c r="BL1262" s="16"/>
      <c r="BM1262" s="16"/>
      <c r="BN1262" s="16"/>
      <c r="BO1262" s="16"/>
      <c r="BP1262" s="16"/>
      <c r="BQ1262" s="16"/>
      <c r="BR1262" s="16"/>
      <c r="BS1262" s="16"/>
      <c r="BT1262" s="16"/>
      <c r="BU1262" s="16"/>
      <c r="BV1262" s="16"/>
      <c r="BW1262" s="16"/>
      <c r="BX1262" s="16"/>
      <c r="BY1262" s="16"/>
      <c r="BZ1262" s="16"/>
      <c r="CA1262" s="16"/>
      <c r="CB1262" s="16"/>
      <c r="CC1262" s="16"/>
      <c r="CD1262" s="16"/>
      <c r="CE1262" s="16"/>
      <c r="CF1262" s="16"/>
      <c r="CG1262" s="16"/>
      <c r="CH1262" s="16"/>
      <c r="CI1262" s="16"/>
      <c r="CJ1262" s="16"/>
      <c r="CK1262" s="16"/>
      <c r="CL1262" s="16"/>
      <c r="CM1262" s="16"/>
      <c r="CN1262" s="16"/>
      <c r="CO1262" s="16"/>
      <c r="CP1262" s="16"/>
      <c r="CQ1262" s="16"/>
      <c r="CR1262" s="16"/>
      <c r="CS1262" s="16"/>
      <c r="CT1262" s="16"/>
      <c r="CU1262" s="16"/>
      <c r="CV1262" s="16"/>
      <c r="CW1262" s="16"/>
      <c r="CX1262" s="16"/>
      <c r="CY1262" s="16"/>
      <c r="CZ1262" s="16"/>
      <c r="DA1262" s="16"/>
      <c r="DB1262" s="16"/>
      <c r="DC1262" s="16"/>
      <c r="DD1262" s="16"/>
      <c r="DE1262" s="16"/>
      <c r="DF1262" s="16"/>
      <c r="DG1262" s="16"/>
      <c r="DH1262" s="16"/>
      <c r="DI1262" s="16"/>
      <c r="DJ1262" s="16"/>
      <c r="DK1262" s="16"/>
      <c r="DL1262" s="16"/>
      <c r="DM1262" s="16"/>
      <c r="DN1262" s="16"/>
      <c r="DO1262" s="16"/>
      <c r="DP1262" s="16"/>
      <c r="DQ1262" s="16"/>
      <c r="DR1262" s="16"/>
      <c r="DS1262" s="16"/>
      <c r="DT1262" s="16"/>
      <c r="DU1262" s="16"/>
      <c r="DV1262" s="16"/>
      <c r="DW1262" s="16"/>
      <c r="DX1262" s="16"/>
      <c r="DY1262" s="16"/>
    </row>
    <row r="1263" spans="1:129" ht="16.5" hidden="1" x14ac:dyDescent="0.25">
      <c r="A1263" s="24" t="s">
        <v>21</v>
      </c>
      <c r="B1263" s="59"/>
      <c r="C1263" s="26"/>
      <c r="D1263" s="50"/>
      <c r="E1263" s="50"/>
      <c r="F1263" s="50"/>
      <c r="G1263" s="50"/>
      <c r="H1263" s="27">
        <f>IFERROR(VLOOKUP(B1263,'Приложение 5 МУ1135 (город)'!B$1:C$3343,2,),)</f>
        <v>0</v>
      </c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  <c r="BF1263" s="13"/>
      <c r="BG1263" s="13"/>
      <c r="BH1263" s="13"/>
      <c r="BI1263" s="13"/>
      <c r="BJ1263" s="13"/>
      <c r="BK1263" s="13"/>
      <c r="BL1263" s="13"/>
      <c r="BM1263" s="13"/>
      <c r="BN1263" s="13"/>
      <c r="BO1263" s="13"/>
      <c r="BP1263" s="13"/>
      <c r="BQ1263" s="13"/>
      <c r="BR1263" s="13"/>
      <c r="BS1263" s="13"/>
      <c r="BT1263" s="13"/>
      <c r="BU1263" s="13"/>
      <c r="BV1263" s="13"/>
      <c r="BW1263" s="13"/>
      <c r="BX1263" s="13"/>
      <c r="BY1263" s="13"/>
      <c r="BZ1263" s="13"/>
      <c r="CA1263" s="13"/>
      <c r="CB1263" s="13"/>
      <c r="CC1263" s="13"/>
      <c r="CD1263" s="13"/>
      <c r="CE1263" s="13"/>
      <c r="CF1263" s="13"/>
      <c r="CG1263" s="13"/>
      <c r="CH1263" s="13"/>
      <c r="CI1263" s="13"/>
      <c r="CJ1263" s="13"/>
      <c r="CK1263" s="13"/>
      <c r="CL1263" s="13"/>
      <c r="CM1263" s="13"/>
      <c r="CN1263" s="13"/>
      <c r="CO1263" s="13"/>
      <c r="CP1263" s="13"/>
      <c r="CQ1263" s="13"/>
      <c r="CR1263" s="13"/>
      <c r="CS1263" s="13"/>
      <c r="CT1263" s="13"/>
      <c r="CU1263" s="13"/>
      <c r="CV1263" s="13"/>
      <c r="CW1263" s="13"/>
      <c r="CX1263" s="13"/>
      <c r="CY1263" s="13"/>
      <c r="CZ1263" s="13"/>
      <c r="DA1263" s="13"/>
      <c r="DB1263" s="13"/>
      <c r="DC1263" s="13"/>
      <c r="DD1263" s="13"/>
      <c r="DE1263" s="13"/>
      <c r="DF1263" s="13"/>
      <c r="DG1263" s="13"/>
      <c r="DH1263" s="13"/>
      <c r="DI1263" s="13"/>
      <c r="DJ1263" s="13"/>
      <c r="DK1263" s="13"/>
      <c r="DL1263" s="13"/>
      <c r="DM1263" s="13"/>
      <c r="DN1263" s="13"/>
      <c r="DO1263" s="13"/>
      <c r="DP1263" s="13"/>
      <c r="DQ1263" s="13"/>
      <c r="DR1263" s="13"/>
      <c r="DS1263" s="13"/>
      <c r="DT1263" s="13"/>
      <c r="DU1263" s="13"/>
      <c r="DV1263" s="13"/>
      <c r="DW1263" s="13"/>
      <c r="DX1263" s="13"/>
      <c r="DY1263" s="13"/>
    </row>
    <row r="1264" spans="1:129" s="48" customFormat="1" ht="16.5" x14ac:dyDescent="0.25">
      <c r="A1264" s="57" t="s">
        <v>715</v>
      </c>
      <c r="B1264" s="59" t="s">
        <v>29</v>
      </c>
      <c r="C1264" s="53" t="s">
        <v>12</v>
      </c>
      <c r="D1264" s="60" t="s">
        <v>12</v>
      </c>
      <c r="E1264" s="54">
        <f>SUBTOTAL(9,E1265)</f>
        <v>0</v>
      </c>
      <c r="F1264" s="54">
        <f>SUBTOTAL(9,F1265)</f>
        <v>0</v>
      </c>
      <c r="G1264" s="54">
        <f>SUBTOTAL(9,G1265)</f>
        <v>0</v>
      </c>
      <c r="H1264" s="27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/>
      <c r="AW1264" s="16"/>
      <c r="AX1264" s="16"/>
      <c r="AY1264" s="16"/>
      <c r="AZ1264" s="16"/>
      <c r="BA1264" s="16"/>
      <c r="BB1264" s="16"/>
      <c r="BC1264" s="16"/>
      <c r="BD1264" s="16"/>
      <c r="BE1264" s="16"/>
      <c r="BF1264" s="16"/>
      <c r="BG1264" s="16"/>
      <c r="BH1264" s="16"/>
      <c r="BI1264" s="16"/>
      <c r="BJ1264" s="16"/>
      <c r="BK1264" s="16"/>
      <c r="BL1264" s="16"/>
      <c r="BM1264" s="16"/>
      <c r="BN1264" s="16"/>
      <c r="BO1264" s="16"/>
      <c r="BP1264" s="16"/>
      <c r="BQ1264" s="16"/>
      <c r="BR1264" s="16"/>
      <c r="BS1264" s="16"/>
      <c r="BT1264" s="16"/>
      <c r="BU1264" s="16"/>
      <c r="BV1264" s="16"/>
      <c r="BW1264" s="16"/>
      <c r="BX1264" s="16"/>
      <c r="BY1264" s="16"/>
      <c r="BZ1264" s="16"/>
      <c r="CA1264" s="16"/>
      <c r="CB1264" s="16"/>
      <c r="CC1264" s="16"/>
      <c r="CD1264" s="16"/>
      <c r="CE1264" s="16"/>
      <c r="CF1264" s="16"/>
      <c r="CG1264" s="16"/>
      <c r="CH1264" s="16"/>
      <c r="CI1264" s="16"/>
      <c r="CJ1264" s="16"/>
      <c r="CK1264" s="16"/>
      <c r="CL1264" s="16"/>
      <c r="CM1264" s="16"/>
      <c r="CN1264" s="16"/>
      <c r="CO1264" s="16"/>
      <c r="CP1264" s="16"/>
      <c r="CQ1264" s="16"/>
      <c r="CR1264" s="16"/>
      <c r="CS1264" s="16"/>
      <c r="CT1264" s="16"/>
      <c r="CU1264" s="16"/>
      <c r="CV1264" s="16"/>
      <c r="CW1264" s="16"/>
      <c r="CX1264" s="16"/>
      <c r="CY1264" s="16"/>
      <c r="CZ1264" s="16"/>
      <c r="DA1264" s="16"/>
      <c r="DB1264" s="16"/>
      <c r="DC1264" s="16"/>
      <c r="DD1264" s="16"/>
      <c r="DE1264" s="16"/>
      <c r="DF1264" s="16"/>
      <c r="DG1264" s="16"/>
      <c r="DH1264" s="16"/>
      <c r="DI1264" s="16"/>
      <c r="DJ1264" s="16"/>
      <c r="DK1264" s="16"/>
      <c r="DL1264" s="16"/>
      <c r="DM1264" s="16"/>
      <c r="DN1264" s="16"/>
      <c r="DO1264" s="16"/>
      <c r="DP1264" s="16"/>
      <c r="DQ1264" s="16"/>
      <c r="DR1264" s="16"/>
      <c r="DS1264" s="16"/>
      <c r="DT1264" s="16"/>
      <c r="DU1264" s="16"/>
      <c r="DV1264" s="16"/>
      <c r="DW1264" s="16"/>
      <c r="DX1264" s="16"/>
      <c r="DY1264" s="16"/>
    </row>
    <row r="1265" spans="1:129" ht="16.5" hidden="1" x14ac:dyDescent="0.25">
      <c r="A1265" s="24" t="s">
        <v>21</v>
      </c>
      <c r="B1265" s="59"/>
      <c r="C1265" s="26"/>
      <c r="D1265" s="50"/>
      <c r="E1265" s="50"/>
      <c r="F1265" s="50"/>
      <c r="G1265" s="50"/>
      <c r="H1265" s="27">
        <f>IFERROR(VLOOKUP(B1265,'Приложение 5 МУ1135 (город)'!B$1:C$3343,2,),)</f>
        <v>0</v>
      </c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13"/>
      <c r="AL1265" s="13"/>
      <c r="AM1265" s="13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  <c r="BF1265" s="13"/>
      <c r="BG1265" s="13"/>
      <c r="BH1265" s="13"/>
      <c r="BI1265" s="13"/>
      <c r="BJ1265" s="13"/>
      <c r="BK1265" s="13"/>
      <c r="BL1265" s="13"/>
      <c r="BM1265" s="13"/>
      <c r="BN1265" s="13"/>
      <c r="BO1265" s="13"/>
      <c r="BP1265" s="13"/>
      <c r="BQ1265" s="13"/>
      <c r="BR1265" s="13"/>
      <c r="BS1265" s="13"/>
      <c r="BT1265" s="13"/>
      <c r="BU1265" s="13"/>
      <c r="BV1265" s="13"/>
      <c r="BW1265" s="13"/>
      <c r="BX1265" s="13"/>
      <c r="BY1265" s="13"/>
      <c r="BZ1265" s="13"/>
      <c r="CA1265" s="13"/>
      <c r="CB1265" s="13"/>
      <c r="CC1265" s="13"/>
      <c r="CD1265" s="13"/>
      <c r="CE1265" s="13"/>
      <c r="CF1265" s="13"/>
      <c r="CG1265" s="13"/>
      <c r="CH1265" s="13"/>
      <c r="CI1265" s="13"/>
      <c r="CJ1265" s="13"/>
      <c r="CK1265" s="13"/>
      <c r="CL1265" s="13"/>
      <c r="CM1265" s="13"/>
      <c r="CN1265" s="13"/>
      <c r="CO1265" s="13"/>
      <c r="CP1265" s="13"/>
      <c r="CQ1265" s="13"/>
      <c r="CR1265" s="13"/>
      <c r="CS1265" s="13"/>
      <c r="CT1265" s="13"/>
      <c r="CU1265" s="13"/>
      <c r="CV1265" s="13"/>
      <c r="CW1265" s="13"/>
      <c r="CX1265" s="13"/>
      <c r="CY1265" s="13"/>
      <c r="CZ1265" s="13"/>
      <c r="DA1265" s="13"/>
      <c r="DB1265" s="13"/>
      <c r="DC1265" s="13"/>
      <c r="DD1265" s="13"/>
      <c r="DE1265" s="13"/>
      <c r="DF1265" s="13"/>
      <c r="DG1265" s="13"/>
      <c r="DH1265" s="13"/>
      <c r="DI1265" s="13"/>
      <c r="DJ1265" s="13"/>
      <c r="DK1265" s="13"/>
      <c r="DL1265" s="13"/>
      <c r="DM1265" s="13"/>
      <c r="DN1265" s="13"/>
      <c r="DO1265" s="13"/>
      <c r="DP1265" s="13"/>
      <c r="DQ1265" s="13"/>
      <c r="DR1265" s="13"/>
      <c r="DS1265" s="13"/>
      <c r="DT1265" s="13"/>
      <c r="DU1265" s="13"/>
      <c r="DV1265" s="13"/>
      <c r="DW1265" s="13"/>
      <c r="DX1265" s="13"/>
      <c r="DY1265" s="13"/>
    </row>
    <row r="1266" spans="1:129" s="48" customFormat="1" ht="16.5" x14ac:dyDescent="0.25">
      <c r="A1266" s="57" t="s">
        <v>716</v>
      </c>
      <c r="B1266" s="59" t="s">
        <v>31</v>
      </c>
      <c r="C1266" s="53" t="s">
        <v>12</v>
      </c>
      <c r="D1266" s="60" t="s">
        <v>12</v>
      </c>
      <c r="E1266" s="54">
        <f>SUBTOTAL(9,E1267)</f>
        <v>0</v>
      </c>
      <c r="F1266" s="54">
        <f>SUBTOTAL(9,F1267)</f>
        <v>0</v>
      </c>
      <c r="G1266" s="54">
        <f>SUBTOTAL(9,G1267)</f>
        <v>0</v>
      </c>
      <c r="H1266" s="27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6"/>
      <c r="AZ1266" s="16"/>
      <c r="BA1266" s="16"/>
      <c r="BB1266" s="16"/>
      <c r="BC1266" s="16"/>
      <c r="BD1266" s="16"/>
      <c r="BE1266" s="16"/>
      <c r="BF1266" s="16"/>
      <c r="BG1266" s="16"/>
      <c r="BH1266" s="16"/>
      <c r="BI1266" s="16"/>
      <c r="BJ1266" s="16"/>
      <c r="BK1266" s="16"/>
      <c r="BL1266" s="16"/>
      <c r="BM1266" s="16"/>
      <c r="BN1266" s="16"/>
      <c r="BO1266" s="16"/>
      <c r="BP1266" s="16"/>
      <c r="BQ1266" s="16"/>
      <c r="BR1266" s="16"/>
      <c r="BS1266" s="16"/>
      <c r="BT1266" s="16"/>
      <c r="BU1266" s="16"/>
      <c r="BV1266" s="16"/>
      <c r="BW1266" s="16"/>
      <c r="BX1266" s="16"/>
      <c r="BY1266" s="16"/>
      <c r="BZ1266" s="16"/>
      <c r="CA1266" s="16"/>
      <c r="CB1266" s="16"/>
      <c r="CC1266" s="16"/>
      <c r="CD1266" s="16"/>
      <c r="CE1266" s="16"/>
      <c r="CF1266" s="16"/>
      <c r="CG1266" s="16"/>
      <c r="CH1266" s="16"/>
      <c r="CI1266" s="16"/>
      <c r="CJ1266" s="16"/>
      <c r="CK1266" s="16"/>
      <c r="CL1266" s="16"/>
      <c r="CM1266" s="16"/>
      <c r="CN1266" s="16"/>
      <c r="CO1266" s="16"/>
      <c r="CP1266" s="16"/>
      <c r="CQ1266" s="16"/>
      <c r="CR1266" s="16"/>
      <c r="CS1266" s="16"/>
      <c r="CT1266" s="16"/>
      <c r="CU1266" s="16"/>
      <c r="CV1266" s="16"/>
      <c r="CW1266" s="16"/>
      <c r="CX1266" s="16"/>
      <c r="CY1266" s="16"/>
      <c r="CZ1266" s="16"/>
      <c r="DA1266" s="16"/>
      <c r="DB1266" s="16"/>
      <c r="DC1266" s="16"/>
      <c r="DD1266" s="16"/>
      <c r="DE1266" s="16"/>
      <c r="DF1266" s="16"/>
      <c r="DG1266" s="16"/>
      <c r="DH1266" s="16"/>
      <c r="DI1266" s="16"/>
      <c r="DJ1266" s="16"/>
      <c r="DK1266" s="16"/>
      <c r="DL1266" s="16"/>
      <c r="DM1266" s="16"/>
      <c r="DN1266" s="16"/>
      <c r="DO1266" s="16"/>
      <c r="DP1266" s="16"/>
      <c r="DQ1266" s="16"/>
      <c r="DR1266" s="16"/>
      <c r="DS1266" s="16"/>
      <c r="DT1266" s="16"/>
      <c r="DU1266" s="16"/>
      <c r="DV1266" s="16"/>
      <c r="DW1266" s="16"/>
      <c r="DX1266" s="16"/>
      <c r="DY1266" s="16"/>
    </row>
    <row r="1267" spans="1:129" ht="16.5" hidden="1" x14ac:dyDescent="0.25">
      <c r="A1267" s="24" t="s">
        <v>21</v>
      </c>
      <c r="B1267" s="59"/>
      <c r="C1267" s="26"/>
      <c r="D1267" s="50"/>
      <c r="E1267" s="50"/>
      <c r="F1267" s="50"/>
      <c r="G1267" s="50"/>
      <c r="H1267" s="27">
        <f>IFERROR(VLOOKUP(B1267,'Приложение 5 МУ1135 (город)'!B$1:C$3343,2,),)</f>
        <v>0</v>
      </c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13"/>
      <c r="AL1267" s="13"/>
      <c r="AM1267" s="13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  <c r="BF1267" s="13"/>
      <c r="BG1267" s="13"/>
      <c r="BH1267" s="13"/>
      <c r="BI1267" s="13"/>
      <c r="BJ1267" s="13"/>
      <c r="BK1267" s="13"/>
      <c r="BL1267" s="13"/>
      <c r="BM1267" s="13"/>
      <c r="BN1267" s="13"/>
      <c r="BO1267" s="13"/>
      <c r="BP1267" s="13"/>
      <c r="BQ1267" s="13"/>
      <c r="BR1267" s="13"/>
      <c r="BS1267" s="13"/>
      <c r="BT1267" s="13"/>
      <c r="BU1267" s="13"/>
      <c r="BV1267" s="13"/>
      <c r="BW1267" s="13"/>
      <c r="BX1267" s="13"/>
      <c r="BY1267" s="13"/>
      <c r="BZ1267" s="13"/>
      <c r="CA1267" s="13"/>
      <c r="CB1267" s="13"/>
      <c r="CC1267" s="13"/>
      <c r="CD1267" s="13"/>
      <c r="CE1267" s="13"/>
      <c r="CF1267" s="13"/>
      <c r="CG1267" s="13"/>
      <c r="CH1267" s="13"/>
      <c r="CI1267" s="13"/>
      <c r="CJ1267" s="13"/>
      <c r="CK1267" s="13"/>
      <c r="CL1267" s="13"/>
      <c r="CM1267" s="13"/>
      <c r="CN1267" s="13"/>
      <c r="CO1267" s="13"/>
      <c r="CP1267" s="13"/>
      <c r="CQ1267" s="13"/>
      <c r="CR1267" s="13"/>
      <c r="CS1267" s="13"/>
      <c r="CT1267" s="13"/>
      <c r="CU1267" s="13"/>
      <c r="CV1267" s="13"/>
      <c r="CW1267" s="13"/>
      <c r="CX1267" s="13"/>
      <c r="CY1267" s="13"/>
      <c r="CZ1267" s="13"/>
      <c r="DA1267" s="13"/>
      <c r="DB1267" s="13"/>
      <c r="DC1267" s="13"/>
      <c r="DD1267" s="13"/>
      <c r="DE1267" s="13"/>
      <c r="DF1267" s="13"/>
      <c r="DG1267" s="13"/>
      <c r="DH1267" s="13"/>
      <c r="DI1267" s="13"/>
      <c r="DJ1267" s="13"/>
      <c r="DK1267" s="13"/>
      <c r="DL1267" s="13"/>
      <c r="DM1267" s="13"/>
      <c r="DN1267" s="13"/>
      <c r="DO1267" s="13"/>
      <c r="DP1267" s="13"/>
      <c r="DQ1267" s="13"/>
      <c r="DR1267" s="13"/>
      <c r="DS1267" s="13"/>
      <c r="DT1267" s="13"/>
      <c r="DU1267" s="13"/>
      <c r="DV1267" s="13"/>
      <c r="DW1267" s="13"/>
      <c r="DX1267" s="13"/>
      <c r="DY1267" s="13"/>
    </row>
    <row r="1268" spans="1:129" s="33" customFormat="1" ht="16.5" x14ac:dyDescent="0.25">
      <c r="A1268" s="57" t="s">
        <v>717</v>
      </c>
      <c r="B1268" s="59" t="s">
        <v>718</v>
      </c>
      <c r="C1268" s="53" t="s">
        <v>12</v>
      </c>
      <c r="D1268" s="60" t="s">
        <v>12</v>
      </c>
      <c r="E1268" s="54">
        <f>E1269+E1296</f>
        <v>0</v>
      </c>
      <c r="F1268" s="54">
        <f>F1269+F1296</f>
        <v>0</v>
      </c>
      <c r="G1268" s="54">
        <f>G1269+G1296</f>
        <v>0</v>
      </c>
      <c r="H1268" s="27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  <c r="AX1268" s="16"/>
      <c r="AY1268" s="16"/>
      <c r="AZ1268" s="16"/>
      <c r="BA1268" s="16"/>
      <c r="BB1268" s="16"/>
      <c r="BC1268" s="16"/>
      <c r="BD1268" s="16"/>
      <c r="BE1268" s="16"/>
      <c r="BF1268" s="16"/>
      <c r="BG1268" s="16"/>
      <c r="BH1268" s="16"/>
      <c r="BI1268" s="16"/>
      <c r="BJ1268" s="16"/>
      <c r="BK1268" s="16"/>
      <c r="BL1268" s="16"/>
      <c r="BM1268" s="16"/>
      <c r="BN1268" s="16"/>
      <c r="BO1268" s="16"/>
      <c r="BP1268" s="16"/>
      <c r="BQ1268" s="16"/>
      <c r="BR1268" s="16"/>
      <c r="BS1268" s="16"/>
      <c r="BT1268" s="16"/>
      <c r="BU1268" s="16"/>
      <c r="BV1268" s="16"/>
      <c r="BW1268" s="16"/>
      <c r="BX1268" s="16"/>
      <c r="BY1268" s="16"/>
      <c r="BZ1268" s="16"/>
      <c r="CA1268" s="16"/>
      <c r="CB1268" s="16"/>
      <c r="CC1268" s="16"/>
      <c r="CD1268" s="16"/>
      <c r="CE1268" s="16"/>
      <c r="CF1268" s="16"/>
      <c r="CG1268" s="16"/>
      <c r="CH1268" s="16"/>
      <c r="CI1268" s="16"/>
      <c r="CJ1268" s="16"/>
      <c r="CK1268" s="16"/>
      <c r="CL1268" s="16"/>
      <c r="CM1268" s="16"/>
      <c r="CN1268" s="16"/>
      <c r="CO1268" s="16"/>
      <c r="CP1268" s="16"/>
      <c r="CQ1268" s="16"/>
      <c r="CR1268" s="16"/>
      <c r="CS1268" s="16"/>
      <c r="CT1268" s="16"/>
      <c r="CU1268" s="16"/>
      <c r="CV1268" s="16"/>
      <c r="CW1268" s="16"/>
      <c r="CX1268" s="16"/>
      <c r="CY1268" s="16"/>
      <c r="CZ1268" s="16"/>
      <c r="DA1268" s="16"/>
      <c r="DB1268" s="16"/>
      <c r="DC1268" s="16"/>
      <c r="DD1268" s="16"/>
      <c r="DE1268" s="16"/>
      <c r="DF1268" s="16"/>
      <c r="DG1268" s="16"/>
      <c r="DH1268" s="16"/>
      <c r="DI1268" s="16"/>
      <c r="DJ1268" s="16"/>
      <c r="DK1268" s="16"/>
      <c r="DL1268" s="16"/>
      <c r="DM1268" s="16"/>
      <c r="DN1268" s="16"/>
      <c r="DO1268" s="16"/>
      <c r="DP1268" s="16"/>
      <c r="DQ1268" s="16"/>
      <c r="DR1268" s="16"/>
      <c r="DS1268" s="16"/>
      <c r="DT1268" s="16"/>
      <c r="DU1268" s="16"/>
      <c r="DV1268" s="16"/>
      <c r="DW1268" s="16"/>
      <c r="DX1268" s="16"/>
      <c r="DY1268" s="16"/>
    </row>
    <row r="1269" spans="1:129" s="38" customFormat="1" ht="16.5" x14ac:dyDescent="0.25">
      <c r="A1269" s="256" t="s">
        <v>719</v>
      </c>
      <c r="B1269" s="59" t="s">
        <v>660</v>
      </c>
      <c r="C1269" s="53" t="s">
        <v>12</v>
      </c>
      <c r="D1269" s="60" t="s">
        <v>12</v>
      </c>
      <c r="E1269" s="54">
        <f>E1270+E1283</f>
        <v>0</v>
      </c>
      <c r="F1269" s="54">
        <f>F1270+F1283</f>
        <v>0</v>
      </c>
      <c r="G1269" s="54">
        <f>G1270+G1283</f>
        <v>0</v>
      </c>
      <c r="H1269" s="27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  <c r="AX1269" s="16"/>
      <c r="AY1269" s="16"/>
      <c r="AZ1269" s="16"/>
      <c r="BA1269" s="16"/>
      <c r="BB1269" s="16"/>
      <c r="BC1269" s="16"/>
      <c r="BD1269" s="16"/>
      <c r="BE1269" s="16"/>
      <c r="BF1269" s="16"/>
      <c r="BG1269" s="16"/>
      <c r="BH1269" s="16"/>
      <c r="BI1269" s="16"/>
      <c r="BJ1269" s="16"/>
      <c r="BK1269" s="16"/>
      <c r="BL1269" s="16"/>
      <c r="BM1269" s="16"/>
      <c r="BN1269" s="16"/>
      <c r="BO1269" s="16"/>
      <c r="BP1269" s="16"/>
      <c r="BQ1269" s="16"/>
      <c r="BR1269" s="16"/>
      <c r="BS1269" s="16"/>
      <c r="BT1269" s="16"/>
      <c r="BU1269" s="16"/>
      <c r="BV1269" s="16"/>
      <c r="BW1269" s="16"/>
      <c r="BX1269" s="16"/>
      <c r="BY1269" s="16"/>
      <c r="BZ1269" s="16"/>
      <c r="CA1269" s="16"/>
      <c r="CB1269" s="16"/>
      <c r="CC1269" s="16"/>
      <c r="CD1269" s="16"/>
      <c r="CE1269" s="16"/>
      <c r="CF1269" s="16"/>
      <c r="CG1269" s="16"/>
      <c r="CH1269" s="16"/>
      <c r="CI1269" s="16"/>
      <c r="CJ1269" s="16"/>
      <c r="CK1269" s="16"/>
      <c r="CL1269" s="16"/>
      <c r="CM1269" s="16"/>
      <c r="CN1269" s="16"/>
      <c r="CO1269" s="16"/>
      <c r="CP1269" s="16"/>
      <c r="CQ1269" s="16"/>
      <c r="CR1269" s="16"/>
      <c r="CS1269" s="16"/>
      <c r="CT1269" s="16"/>
      <c r="CU1269" s="16"/>
      <c r="CV1269" s="16"/>
      <c r="CW1269" s="16"/>
      <c r="CX1269" s="16"/>
      <c r="CY1269" s="16"/>
      <c r="CZ1269" s="16"/>
      <c r="DA1269" s="16"/>
      <c r="DB1269" s="16"/>
      <c r="DC1269" s="16"/>
      <c r="DD1269" s="16"/>
      <c r="DE1269" s="16"/>
      <c r="DF1269" s="16"/>
      <c r="DG1269" s="16"/>
      <c r="DH1269" s="16"/>
      <c r="DI1269" s="16"/>
      <c r="DJ1269" s="16"/>
      <c r="DK1269" s="16"/>
      <c r="DL1269" s="16"/>
      <c r="DM1269" s="16"/>
      <c r="DN1269" s="16"/>
      <c r="DO1269" s="16"/>
      <c r="DP1269" s="16"/>
      <c r="DQ1269" s="16"/>
      <c r="DR1269" s="16"/>
      <c r="DS1269" s="16"/>
      <c r="DT1269" s="16"/>
      <c r="DU1269" s="16"/>
      <c r="DV1269" s="16"/>
      <c r="DW1269" s="16"/>
      <c r="DX1269" s="16"/>
      <c r="DY1269" s="16"/>
    </row>
    <row r="1270" spans="1:129" s="43" customFormat="1" ht="16.5" x14ac:dyDescent="0.25">
      <c r="A1270" s="57" t="s">
        <v>720</v>
      </c>
      <c r="B1270" s="59" t="s">
        <v>662</v>
      </c>
      <c r="C1270" s="53" t="s">
        <v>12</v>
      </c>
      <c r="D1270" s="60" t="s">
        <v>12</v>
      </c>
      <c r="E1270" s="54">
        <f>E1271+E1273+E1275+E1277+E1279+E1281</f>
        <v>0</v>
      </c>
      <c r="F1270" s="54">
        <f>F1271+F1273+F1275+F1277+F1279+F1281</f>
        <v>0</v>
      </c>
      <c r="G1270" s="54">
        <f>G1271+G1273+G1275+G1277+G1279+G1281</f>
        <v>0</v>
      </c>
      <c r="H1270" s="27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6"/>
      <c r="AZ1270" s="16"/>
      <c r="BA1270" s="16"/>
      <c r="BB1270" s="16"/>
      <c r="BC1270" s="16"/>
      <c r="BD1270" s="16"/>
      <c r="BE1270" s="16"/>
      <c r="BF1270" s="16"/>
      <c r="BG1270" s="16"/>
      <c r="BH1270" s="16"/>
      <c r="BI1270" s="16"/>
      <c r="BJ1270" s="16"/>
      <c r="BK1270" s="16"/>
      <c r="BL1270" s="16"/>
      <c r="BM1270" s="16"/>
      <c r="BN1270" s="16"/>
      <c r="BO1270" s="16"/>
      <c r="BP1270" s="16"/>
      <c r="BQ1270" s="16"/>
      <c r="BR1270" s="16"/>
      <c r="BS1270" s="16"/>
      <c r="BT1270" s="16"/>
      <c r="BU1270" s="16"/>
      <c r="BV1270" s="16"/>
      <c r="BW1270" s="16"/>
      <c r="BX1270" s="16"/>
      <c r="BY1270" s="16"/>
      <c r="BZ1270" s="16"/>
      <c r="CA1270" s="16"/>
      <c r="CB1270" s="16"/>
      <c r="CC1270" s="16"/>
      <c r="CD1270" s="16"/>
      <c r="CE1270" s="16"/>
      <c r="CF1270" s="16"/>
      <c r="CG1270" s="16"/>
      <c r="CH1270" s="16"/>
      <c r="CI1270" s="16"/>
      <c r="CJ1270" s="16"/>
      <c r="CK1270" s="16"/>
      <c r="CL1270" s="16"/>
      <c r="CM1270" s="16"/>
      <c r="CN1270" s="16"/>
      <c r="CO1270" s="16"/>
      <c r="CP1270" s="16"/>
      <c r="CQ1270" s="16"/>
      <c r="CR1270" s="16"/>
      <c r="CS1270" s="16"/>
      <c r="CT1270" s="16"/>
      <c r="CU1270" s="16"/>
      <c r="CV1270" s="16"/>
      <c r="CW1270" s="16"/>
      <c r="CX1270" s="16"/>
      <c r="CY1270" s="16"/>
      <c r="CZ1270" s="16"/>
      <c r="DA1270" s="16"/>
      <c r="DB1270" s="16"/>
      <c r="DC1270" s="16"/>
      <c r="DD1270" s="16"/>
      <c r="DE1270" s="16"/>
      <c r="DF1270" s="16"/>
      <c r="DG1270" s="16"/>
      <c r="DH1270" s="16"/>
      <c r="DI1270" s="16"/>
      <c r="DJ1270" s="16"/>
      <c r="DK1270" s="16"/>
      <c r="DL1270" s="16"/>
      <c r="DM1270" s="16"/>
      <c r="DN1270" s="16"/>
      <c r="DO1270" s="16"/>
      <c r="DP1270" s="16"/>
      <c r="DQ1270" s="16"/>
      <c r="DR1270" s="16"/>
      <c r="DS1270" s="16"/>
      <c r="DT1270" s="16"/>
      <c r="DU1270" s="16"/>
      <c r="DV1270" s="16"/>
      <c r="DW1270" s="16"/>
      <c r="DX1270" s="16"/>
      <c r="DY1270" s="16"/>
    </row>
    <row r="1271" spans="1:129" s="48" customFormat="1" ht="16.5" x14ac:dyDescent="0.25">
      <c r="A1271" s="57" t="s">
        <v>721</v>
      </c>
      <c r="B1271" s="59" t="s">
        <v>664</v>
      </c>
      <c r="C1271" s="53" t="s">
        <v>12</v>
      </c>
      <c r="D1271" s="60" t="s">
        <v>12</v>
      </c>
      <c r="E1271" s="54">
        <f>SUBTOTAL(9,E1272)</f>
        <v>0</v>
      </c>
      <c r="F1271" s="54">
        <f>SUBTOTAL(9,F1272)</f>
        <v>0</v>
      </c>
      <c r="G1271" s="54">
        <f>SUBTOTAL(9,G1272)</f>
        <v>0</v>
      </c>
      <c r="H1271" s="27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  <c r="AX1271" s="16"/>
      <c r="AY1271" s="16"/>
      <c r="AZ1271" s="16"/>
      <c r="BA1271" s="16"/>
      <c r="BB1271" s="16"/>
      <c r="BC1271" s="16"/>
      <c r="BD1271" s="16"/>
      <c r="BE1271" s="16"/>
      <c r="BF1271" s="16"/>
      <c r="BG1271" s="16"/>
      <c r="BH1271" s="16"/>
      <c r="BI1271" s="16"/>
      <c r="BJ1271" s="16"/>
      <c r="BK1271" s="16"/>
      <c r="BL1271" s="16"/>
      <c r="BM1271" s="16"/>
      <c r="BN1271" s="16"/>
      <c r="BO1271" s="16"/>
      <c r="BP1271" s="16"/>
      <c r="BQ1271" s="16"/>
      <c r="BR1271" s="16"/>
      <c r="BS1271" s="16"/>
      <c r="BT1271" s="16"/>
      <c r="BU1271" s="16"/>
      <c r="BV1271" s="16"/>
      <c r="BW1271" s="16"/>
      <c r="BX1271" s="16"/>
      <c r="BY1271" s="16"/>
      <c r="BZ1271" s="16"/>
      <c r="CA1271" s="16"/>
      <c r="CB1271" s="16"/>
      <c r="CC1271" s="16"/>
      <c r="CD1271" s="16"/>
      <c r="CE1271" s="16"/>
      <c r="CF1271" s="16"/>
      <c r="CG1271" s="16"/>
      <c r="CH1271" s="16"/>
      <c r="CI1271" s="16"/>
      <c r="CJ1271" s="16"/>
      <c r="CK1271" s="16"/>
      <c r="CL1271" s="16"/>
      <c r="CM1271" s="16"/>
      <c r="CN1271" s="16"/>
      <c r="CO1271" s="16"/>
      <c r="CP1271" s="16"/>
      <c r="CQ1271" s="16"/>
      <c r="CR1271" s="16"/>
      <c r="CS1271" s="16"/>
      <c r="CT1271" s="16"/>
      <c r="CU1271" s="16"/>
      <c r="CV1271" s="16"/>
      <c r="CW1271" s="16"/>
      <c r="CX1271" s="16"/>
      <c r="CY1271" s="16"/>
      <c r="CZ1271" s="16"/>
      <c r="DA1271" s="16"/>
      <c r="DB1271" s="16"/>
      <c r="DC1271" s="16"/>
      <c r="DD1271" s="16"/>
      <c r="DE1271" s="16"/>
      <c r="DF1271" s="16"/>
      <c r="DG1271" s="16"/>
      <c r="DH1271" s="16"/>
      <c r="DI1271" s="16"/>
      <c r="DJ1271" s="16"/>
      <c r="DK1271" s="16"/>
      <c r="DL1271" s="16"/>
      <c r="DM1271" s="16"/>
      <c r="DN1271" s="16"/>
      <c r="DO1271" s="16"/>
      <c r="DP1271" s="16"/>
      <c r="DQ1271" s="16"/>
      <c r="DR1271" s="16"/>
      <c r="DS1271" s="16"/>
      <c r="DT1271" s="16"/>
      <c r="DU1271" s="16"/>
      <c r="DV1271" s="16"/>
      <c r="DW1271" s="16"/>
      <c r="DX1271" s="16"/>
      <c r="DY1271" s="16"/>
    </row>
    <row r="1272" spans="1:129" ht="16.5" hidden="1" x14ac:dyDescent="0.25">
      <c r="A1272" s="24" t="s">
        <v>21</v>
      </c>
      <c r="B1272" s="59"/>
      <c r="C1272" s="26"/>
      <c r="D1272" s="50"/>
      <c r="E1272" s="50"/>
      <c r="F1272" s="50"/>
      <c r="G1272" s="50"/>
      <c r="H1272" s="27">
        <f>IFERROR(VLOOKUP(B1272,'Приложение 5 МУ1135 (город)'!B$1:C$3343,2,),)</f>
        <v>0</v>
      </c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/>
      <c r="BI1272" s="13"/>
      <c r="BJ1272" s="13"/>
      <c r="BK1272" s="13"/>
      <c r="BL1272" s="13"/>
      <c r="BM1272" s="13"/>
      <c r="BN1272" s="13"/>
      <c r="BO1272" s="13"/>
      <c r="BP1272" s="13"/>
      <c r="BQ1272" s="13"/>
      <c r="BR1272" s="13"/>
      <c r="BS1272" s="13"/>
      <c r="BT1272" s="13"/>
      <c r="BU1272" s="13"/>
      <c r="BV1272" s="13"/>
      <c r="BW1272" s="13"/>
      <c r="BX1272" s="13"/>
      <c r="BY1272" s="13"/>
      <c r="BZ1272" s="13"/>
      <c r="CA1272" s="13"/>
      <c r="CB1272" s="13"/>
      <c r="CC1272" s="13"/>
      <c r="CD1272" s="13"/>
      <c r="CE1272" s="13"/>
      <c r="CF1272" s="13"/>
      <c r="CG1272" s="13"/>
      <c r="CH1272" s="13"/>
      <c r="CI1272" s="13"/>
      <c r="CJ1272" s="13"/>
      <c r="CK1272" s="13"/>
      <c r="CL1272" s="13"/>
      <c r="CM1272" s="13"/>
      <c r="CN1272" s="13"/>
      <c r="CO1272" s="13"/>
      <c r="CP1272" s="13"/>
      <c r="CQ1272" s="13"/>
      <c r="CR1272" s="13"/>
      <c r="CS1272" s="13"/>
      <c r="CT1272" s="13"/>
      <c r="CU1272" s="13"/>
      <c r="CV1272" s="13"/>
      <c r="CW1272" s="13"/>
      <c r="CX1272" s="13"/>
      <c r="CY1272" s="13"/>
      <c r="CZ1272" s="13"/>
      <c r="DA1272" s="13"/>
      <c r="DB1272" s="13"/>
      <c r="DC1272" s="13"/>
      <c r="DD1272" s="13"/>
      <c r="DE1272" s="13"/>
      <c r="DF1272" s="13"/>
      <c r="DG1272" s="13"/>
      <c r="DH1272" s="13"/>
      <c r="DI1272" s="13"/>
      <c r="DJ1272" s="13"/>
      <c r="DK1272" s="13"/>
      <c r="DL1272" s="13"/>
      <c r="DM1272" s="13"/>
      <c r="DN1272" s="13"/>
      <c r="DO1272" s="13"/>
      <c r="DP1272" s="13"/>
      <c r="DQ1272" s="13"/>
      <c r="DR1272" s="13"/>
      <c r="DS1272" s="13"/>
      <c r="DT1272" s="13"/>
      <c r="DU1272" s="13"/>
      <c r="DV1272" s="13"/>
      <c r="DW1272" s="13"/>
      <c r="DX1272" s="13"/>
      <c r="DY1272" s="13"/>
    </row>
    <row r="1273" spans="1:129" s="48" customFormat="1" ht="16.5" x14ac:dyDescent="0.25">
      <c r="A1273" s="57" t="s">
        <v>722</v>
      </c>
      <c r="B1273" s="59" t="s">
        <v>23</v>
      </c>
      <c r="C1273" s="53" t="s">
        <v>12</v>
      </c>
      <c r="D1273" s="60" t="s">
        <v>12</v>
      </c>
      <c r="E1273" s="54">
        <f>SUBTOTAL(9,E1274)</f>
        <v>0</v>
      </c>
      <c r="F1273" s="54">
        <f>SUBTOTAL(9,F1274)</f>
        <v>0</v>
      </c>
      <c r="G1273" s="54">
        <f>SUBTOTAL(9,G1274)</f>
        <v>0</v>
      </c>
      <c r="H1273" s="27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  <c r="BA1273" s="16"/>
      <c r="BB1273" s="16"/>
      <c r="BC1273" s="16"/>
      <c r="BD1273" s="16"/>
      <c r="BE1273" s="16"/>
      <c r="BF1273" s="16"/>
      <c r="BG1273" s="16"/>
      <c r="BH1273" s="16"/>
      <c r="BI1273" s="16"/>
      <c r="BJ1273" s="16"/>
      <c r="BK1273" s="16"/>
      <c r="BL1273" s="16"/>
      <c r="BM1273" s="16"/>
      <c r="BN1273" s="16"/>
      <c r="BO1273" s="16"/>
      <c r="BP1273" s="16"/>
      <c r="BQ1273" s="16"/>
      <c r="BR1273" s="16"/>
      <c r="BS1273" s="16"/>
      <c r="BT1273" s="16"/>
      <c r="BU1273" s="16"/>
      <c r="BV1273" s="16"/>
      <c r="BW1273" s="16"/>
      <c r="BX1273" s="16"/>
      <c r="BY1273" s="16"/>
      <c r="BZ1273" s="16"/>
      <c r="CA1273" s="16"/>
      <c r="CB1273" s="16"/>
      <c r="CC1273" s="16"/>
      <c r="CD1273" s="16"/>
      <c r="CE1273" s="16"/>
      <c r="CF1273" s="16"/>
      <c r="CG1273" s="16"/>
      <c r="CH1273" s="16"/>
      <c r="CI1273" s="16"/>
      <c r="CJ1273" s="16"/>
      <c r="CK1273" s="16"/>
      <c r="CL1273" s="16"/>
      <c r="CM1273" s="16"/>
      <c r="CN1273" s="16"/>
      <c r="CO1273" s="16"/>
      <c r="CP1273" s="16"/>
      <c r="CQ1273" s="16"/>
      <c r="CR1273" s="16"/>
      <c r="CS1273" s="16"/>
      <c r="CT1273" s="16"/>
      <c r="CU1273" s="16"/>
      <c r="CV1273" s="16"/>
      <c r="CW1273" s="16"/>
      <c r="CX1273" s="16"/>
      <c r="CY1273" s="16"/>
      <c r="CZ1273" s="16"/>
      <c r="DA1273" s="16"/>
      <c r="DB1273" s="16"/>
      <c r="DC1273" s="16"/>
      <c r="DD1273" s="16"/>
      <c r="DE1273" s="16"/>
      <c r="DF1273" s="16"/>
      <c r="DG1273" s="16"/>
      <c r="DH1273" s="16"/>
      <c r="DI1273" s="16"/>
      <c r="DJ1273" s="16"/>
      <c r="DK1273" s="16"/>
      <c r="DL1273" s="16"/>
      <c r="DM1273" s="16"/>
      <c r="DN1273" s="16"/>
      <c r="DO1273" s="16"/>
      <c r="DP1273" s="16"/>
      <c r="DQ1273" s="16"/>
      <c r="DR1273" s="16"/>
      <c r="DS1273" s="16"/>
      <c r="DT1273" s="16"/>
      <c r="DU1273" s="16"/>
      <c r="DV1273" s="16"/>
      <c r="DW1273" s="16"/>
      <c r="DX1273" s="16"/>
      <c r="DY1273" s="16"/>
    </row>
    <row r="1274" spans="1:129" ht="16.5" hidden="1" x14ac:dyDescent="0.25">
      <c r="A1274" s="24" t="s">
        <v>21</v>
      </c>
      <c r="B1274" s="59"/>
      <c r="C1274" s="26"/>
      <c r="D1274" s="50"/>
      <c r="E1274" s="50"/>
      <c r="F1274" s="50"/>
      <c r="G1274" s="50"/>
      <c r="H1274" s="27">
        <f>IFERROR(VLOOKUP(B1274,'Приложение 5 МУ1135 (город)'!B$1:C$3343,2,),)</f>
        <v>0</v>
      </c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  <c r="BL1274" s="13"/>
      <c r="BM1274" s="13"/>
      <c r="BN1274" s="13"/>
      <c r="BO1274" s="13"/>
      <c r="BP1274" s="13"/>
      <c r="BQ1274" s="13"/>
      <c r="BR1274" s="13"/>
      <c r="BS1274" s="13"/>
      <c r="BT1274" s="13"/>
      <c r="BU1274" s="13"/>
      <c r="BV1274" s="13"/>
      <c r="BW1274" s="13"/>
      <c r="BX1274" s="13"/>
      <c r="BY1274" s="13"/>
      <c r="BZ1274" s="13"/>
      <c r="CA1274" s="13"/>
      <c r="CB1274" s="13"/>
      <c r="CC1274" s="13"/>
      <c r="CD1274" s="13"/>
      <c r="CE1274" s="13"/>
      <c r="CF1274" s="13"/>
      <c r="CG1274" s="13"/>
      <c r="CH1274" s="13"/>
      <c r="CI1274" s="13"/>
      <c r="CJ1274" s="13"/>
      <c r="CK1274" s="13"/>
      <c r="CL1274" s="13"/>
      <c r="CM1274" s="13"/>
      <c r="CN1274" s="13"/>
      <c r="CO1274" s="13"/>
      <c r="CP1274" s="13"/>
      <c r="CQ1274" s="13"/>
      <c r="CR1274" s="13"/>
      <c r="CS1274" s="13"/>
      <c r="CT1274" s="13"/>
      <c r="CU1274" s="13"/>
      <c r="CV1274" s="13"/>
      <c r="CW1274" s="13"/>
      <c r="CX1274" s="13"/>
      <c r="CY1274" s="13"/>
      <c r="CZ1274" s="13"/>
      <c r="DA1274" s="13"/>
      <c r="DB1274" s="13"/>
      <c r="DC1274" s="13"/>
      <c r="DD1274" s="13"/>
      <c r="DE1274" s="13"/>
      <c r="DF1274" s="13"/>
      <c r="DG1274" s="13"/>
      <c r="DH1274" s="13"/>
      <c r="DI1274" s="13"/>
      <c r="DJ1274" s="13"/>
      <c r="DK1274" s="13"/>
      <c r="DL1274" s="13"/>
      <c r="DM1274" s="13"/>
      <c r="DN1274" s="13"/>
      <c r="DO1274" s="13"/>
      <c r="DP1274" s="13"/>
      <c r="DQ1274" s="13"/>
      <c r="DR1274" s="13"/>
      <c r="DS1274" s="13"/>
      <c r="DT1274" s="13"/>
      <c r="DU1274" s="13"/>
      <c r="DV1274" s="13"/>
      <c r="DW1274" s="13"/>
      <c r="DX1274" s="13"/>
      <c r="DY1274" s="13"/>
    </row>
    <row r="1275" spans="1:129" s="48" customFormat="1" ht="16.5" x14ac:dyDescent="0.25">
      <c r="A1275" s="57" t="s">
        <v>723</v>
      </c>
      <c r="B1275" s="59" t="s">
        <v>25</v>
      </c>
      <c r="C1275" s="53" t="s">
        <v>12</v>
      </c>
      <c r="D1275" s="60" t="s">
        <v>12</v>
      </c>
      <c r="E1275" s="54">
        <f>SUBTOTAL(9,E1276)</f>
        <v>0</v>
      </c>
      <c r="F1275" s="54">
        <f>SUBTOTAL(9,F1276)</f>
        <v>0</v>
      </c>
      <c r="G1275" s="54">
        <f>SUBTOTAL(9,G1276)</f>
        <v>0</v>
      </c>
      <c r="H1275" s="27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6"/>
      <c r="AZ1275" s="16"/>
      <c r="BA1275" s="16"/>
      <c r="BB1275" s="16"/>
      <c r="BC1275" s="16"/>
      <c r="BD1275" s="16"/>
      <c r="BE1275" s="16"/>
      <c r="BF1275" s="16"/>
      <c r="BG1275" s="16"/>
      <c r="BH1275" s="16"/>
      <c r="BI1275" s="16"/>
      <c r="BJ1275" s="16"/>
      <c r="BK1275" s="16"/>
      <c r="BL1275" s="16"/>
      <c r="BM1275" s="16"/>
      <c r="BN1275" s="16"/>
      <c r="BO1275" s="16"/>
      <c r="BP1275" s="16"/>
      <c r="BQ1275" s="16"/>
      <c r="BR1275" s="16"/>
      <c r="BS1275" s="16"/>
      <c r="BT1275" s="16"/>
      <c r="BU1275" s="16"/>
      <c r="BV1275" s="16"/>
      <c r="BW1275" s="16"/>
      <c r="BX1275" s="16"/>
      <c r="BY1275" s="16"/>
      <c r="BZ1275" s="16"/>
      <c r="CA1275" s="16"/>
      <c r="CB1275" s="16"/>
      <c r="CC1275" s="16"/>
      <c r="CD1275" s="16"/>
      <c r="CE1275" s="16"/>
      <c r="CF1275" s="16"/>
      <c r="CG1275" s="16"/>
      <c r="CH1275" s="16"/>
      <c r="CI1275" s="16"/>
      <c r="CJ1275" s="16"/>
      <c r="CK1275" s="16"/>
      <c r="CL1275" s="16"/>
      <c r="CM1275" s="16"/>
      <c r="CN1275" s="16"/>
      <c r="CO1275" s="16"/>
      <c r="CP1275" s="16"/>
      <c r="CQ1275" s="16"/>
      <c r="CR1275" s="16"/>
      <c r="CS1275" s="16"/>
      <c r="CT1275" s="16"/>
      <c r="CU1275" s="16"/>
      <c r="CV1275" s="16"/>
      <c r="CW1275" s="16"/>
      <c r="CX1275" s="16"/>
      <c r="CY1275" s="16"/>
      <c r="CZ1275" s="16"/>
      <c r="DA1275" s="16"/>
      <c r="DB1275" s="16"/>
      <c r="DC1275" s="16"/>
      <c r="DD1275" s="16"/>
      <c r="DE1275" s="16"/>
      <c r="DF1275" s="16"/>
      <c r="DG1275" s="16"/>
      <c r="DH1275" s="16"/>
      <c r="DI1275" s="16"/>
      <c r="DJ1275" s="16"/>
      <c r="DK1275" s="16"/>
      <c r="DL1275" s="16"/>
      <c r="DM1275" s="16"/>
      <c r="DN1275" s="16"/>
      <c r="DO1275" s="16"/>
      <c r="DP1275" s="16"/>
      <c r="DQ1275" s="16"/>
      <c r="DR1275" s="16"/>
      <c r="DS1275" s="16"/>
      <c r="DT1275" s="16"/>
      <c r="DU1275" s="16"/>
      <c r="DV1275" s="16"/>
      <c r="DW1275" s="16"/>
      <c r="DX1275" s="16"/>
      <c r="DY1275" s="16"/>
    </row>
    <row r="1276" spans="1:129" ht="16.5" hidden="1" x14ac:dyDescent="0.25">
      <c r="A1276" s="24" t="s">
        <v>21</v>
      </c>
      <c r="B1276" s="59"/>
      <c r="C1276" s="26"/>
      <c r="D1276" s="50"/>
      <c r="E1276" s="50"/>
      <c r="F1276" s="50"/>
      <c r="G1276" s="50"/>
      <c r="H1276" s="27">
        <f>IFERROR(VLOOKUP(B1276,'Приложение 5 МУ1135 (город)'!B$1:C$3343,2,),)</f>
        <v>0</v>
      </c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  <c r="BL1276" s="13"/>
      <c r="BM1276" s="13"/>
      <c r="BN1276" s="13"/>
      <c r="BO1276" s="13"/>
      <c r="BP1276" s="13"/>
      <c r="BQ1276" s="13"/>
      <c r="BR1276" s="13"/>
      <c r="BS1276" s="13"/>
      <c r="BT1276" s="13"/>
      <c r="BU1276" s="13"/>
      <c r="BV1276" s="13"/>
      <c r="BW1276" s="13"/>
      <c r="BX1276" s="13"/>
      <c r="BY1276" s="13"/>
      <c r="BZ1276" s="13"/>
      <c r="CA1276" s="13"/>
      <c r="CB1276" s="13"/>
      <c r="CC1276" s="13"/>
      <c r="CD1276" s="13"/>
      <c r="CE1276" s="13"/>
      <c r="CF1276" s="13"/>
      <c r="CG1276" s="13"/>
      <c r="CH1276" s="13"/>
      <c r="CI1276" s="13"/>
      <c r="CJ1276" s="13"/>
      <c r="CK1276" s="13"/>
      <c r="CL1276" s="13"/>
      <c r="CM1276" s="13"/>
      <c r="CN1276" s="13"/>
      <c r="CO1276" s="13"/>
      <c r="CP1276" s="13"/>
      <c r="CQ1276" s="13"/>
      <c r="CR1276" s="13"/>
      <c r="CS1276" s="13"/>
      <c r="CT1276" s="13"/>
      <c r="CU1276" s="13"/>
      <c r="CV1276" s="13"/>
      <c r="CW1276" s="13"/>
      <c r="CX1276" s="13"/>
      <c r="CY1276" s="13"/>
      <c r="CZ1276" s="13"/>
      <c r="DA1276" s="13"/>
      <c r="DB1276" s="13"/>
      <c r="DC1276" s="13"/>
      <c r="DD1276" s="13"/>
      <c r="DE1276" s="13"/>
      <c r="DF1276" s="13"/>
      <c r="DG1276" s="13"/>
      <c r="DH1276" s="13"/>
      <c r="DI1276" s="13"/>
      <c r="DJ1276" s="13"/>
      <c r="DK1276" s="13"/>
      <c r="DL1276" s="13"/>
      <c r="DM1276" s="13"/>
      <c r="DN1276" s="13"/>
      <c r="DO1276" s="13"/>
      <c r="DP1276" s="13"/>
      <c r="DQ1276" s="13"/>
      <c r="DR1276" s="13"/>
      <c r="DS1276" s="13"/>
      <c r="DT1276" s="13"/>
      <c r="DU1276" s="13"/>
      <c r="DV1276" s="13"/>
      <c r="DW1276" s="13"/>
      <c r="DX1276" s="13"/>
      <c r="DY1276" s="13"/>
    </row>
    <row r="1277" spans="1:129" s="48" customFormat="1" ht="16.5" x14ac:dyDescent="0.25">
      <c r="A1277" s="57" t="s">
        <v>724</v>
      </c>
      <c r="B1277" s="59" t="s">
        <v>683</v>
      </c>
      <c r="C1277" s="53" t="s">
        <v>12</v>
      </c>
      <c r="D1277" s="60" t="s">
        <v>12</v>
      </c>
      <c r="E1277" s="54">
        <f>SUBTOTAL(9,E1278)</f>
        <v>0</v>
      </c>
      <c r="F1277" s="54">
        <f>SUBTOTAL(9,F1278)</f>
        <v>0</v>
      </c>
      <c r="G1277" s="54">
        <f>SUBTOTAL(9,G1278)</f>
        <v>0</v>
      </c>
      <c r="H1277" s="27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  <c r="AX1277" s="16"/>
      <c r="AY1277" s="16"/>
      <c r="AZ1277" s="16"/>
      <c r="BA1277" s="16"/>
      <c r="BB1277" s="16"/>
      <c r="BC1277" s="16"/>
      <c r="BD1277" s="16"/>
      <c r="BE1277" s="16"/>
      <c r="BF1277" s="16"/>
      <c r="BG1277" s="16"/>
      <c r="BH1277" s="16"/>
      <c r="BI1277" s="16"/>
      <c r="BJ1277" s="16"/>
      <c r="BK1277" s="16"/>
      <c r="BL1277" s="16"/>
      <c r="BM1277" s="16"/>
      <c r="BN1277" s="16"/>
      <c r="BO1277" s="16"/>
      <c r="BP1277" s="16"/>
      <c r="BQ1277" s="16"/>
      <c r="BR1277" s="16"/>
      <c r="BS1277" s="16"/>
      <c r="BT1277" s="16"/>
      <c r="BU1277" s="16"/>
      <c r="BV1277" s="16"/>
      <c r="BW1277" s="16"/>
      <c r="BX1277" s="16"/>
      <c r="BY1277" s="16"/>
      <c r="BZ1277" s="16"/>
      <c r="CA1277" s="16"/>
      <c r="CB1277" s="16"/>
      <c r="CC1277" s="16"/>
      <c r="CD1277" s="16"/>
      <c r="CE1277" s="16"/>
      <c r="CF1277" s="16"/>
      <c r="CG1277" s="16"/>
      <c r="CH1277" s="16"/>
      <c r="CI1277" s="16"/>
      <c r="CJ1277" s="16"/>
      <c r="CK1277" s="16"/>
      <c r="CL1277" s="16"/>
      <c r="CM1277" s="16"/>
      <c r="CN1277" s="16"/>
      <c r="CO1277" s="16"/>
      <c r="CP1277" s="16"/>
      <c r="CQ1277" s="16"/>
      <c r="CR1277" s="16"/>
      <c r="CS1277" s="16"/>
      <c r="CT1277" s="16"/>
      <c r="CU1277" s="16"/>
      <c r="CV1277" s="16"/>
      <c r="CW1277" s="16"/>
      <c r="CX1277" s="16"/>
      <c r="CY1277" s="16"/>
      <c r="CZ1277" s="16"/>
      <c r="DA1277" s="16"/>
      <c r="DB1277" s="16"/>
      <c r="DC1277" s="16"/>
      <c r="DD1277" s="16"/>
      <c r="DE1277" s="16"/>
      <c r="DF1277" s="16"/>
      <c r="DG1277" s="16"/>
      <c r="DH1277" s="16"/>
      <c r="DI1277" s="16"/>
      <c r="DJ1277" s="16"/>
      <c r="DK1277" s="16"/>
      <c r="DL1277" s="16"/>
      <c r="DM1277" s="16"/>
      <c r="DN1277" s="16"/>
      <c r="DO1277" s="16"/>
      <c r="DP1277" s="16"/>
      <c r="DQ1277" s="16"/>
      <c r="DR1277" s="16"/>
      <c r="DS1277" s="16"/>
      <c r="DT1277" s="16"/>
      <c r="DU1277" s="16"/>
      <c r="DV1277" s="16"/>
      <c r="DW1277" s="16"/>
      <c r="DX1277" s="16"/>
      <c r="DY1277" s="16"/>
    </row>
    <row r="1278" spans="1:129" ht="16.5" hidden="1" x14ac:dyDescent="0.25">
      <c r="A1278" s="24" t="s">
        <v>21</v>
      </c>
      <c r="B1278" s="59"/>
      <c r="C1278" s="26"/>
      <c r="D1278" s="50"/>
      <c r="E1278" s="50"/>
      <c r="F1278" s="50"/>
      <c r="G1278" s="50"/>
      <c r="H1278" s="27">
        <f>IFERROR(VLOOKUP(B1278,'Приложение 5 МУ1135 (город)'!B$1:C$3343,2,),)</f>
        <v>0</v>
      </c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  <c r="BF1278" s="13"/>
      <c r="BG1278" s="13"/>
      <c r="BH1278" s="13"/>
      <c r="BI1278" s="13"/>
      <c r="BJ1278" s="13"/>
      <c r="BK1278" s="13"/>
      <c r="BL1278" s="13"/>
      <c r="BM1278" s="13"/>
      <c r="BN1278" s="13"/>
      <c r="BO1278" s="13"/>
      <c r="BP1278" s="13"/>
      <c r="BQ1278" s="13"/>
      <c r="BR1278" s="13"/>
      <c r="BS1278" s="13"/>
      <c r="BT1278" s="13"/>
      <c r="BU1278" s="13"/>
      <c r="BV1278" s="13"/>
      <c r="BW1278" s="13"/>
      <c r="BX1278" s="13"/>
      <c r="BY1278" s="13"/>
      <c r="BZ1278" s="13"/>
      <c r="CA1278" s="13"/>
      <c r="CB1278" s="13"/>
      <c r="CC1278" s="13"/>
      <c r="CD1278" s="13"/>
      <c r="CE1278" s="13"/>
      <c r="CF1278" s="13"/>
      <c r="CG1278" s="13"/>
      <c r="CH1278" s="13"/>
      <c r="CI1278" s="13"/>
      <c r="CJ1278" s="13"/>
      <c r="CK1278" s="13"/>
      <c r="CL1278" s="13"/>
      <c r="CM1278" s="13"/>
      <c r="CN1278" s="13"/>
      <c r="CO1278" s="13"/>
      <c r="CP1278" s="13"/>
      <c r="CQ1278" s="13"/>
      <c r="CR1278" s="13"/>
      <c r="CS1278" s="13"/>
      <c r="CT1278" s="13"/>
      <c r="CU1278" s="13"/>
      <c r="CV1278" s="13"/>
      <c r="CW1278" s="13"/>
      <c r="CX1278" s="13"/>
      <c r="CY1278" s="13"/>
      <c r="CZ1278" s="13"/>
      <c r="DA1278" s="13"/>
      <c r="DB1278" s="13"/>
      <c r="DC1278" s="13"/>
      <c r="DD1278" s="13"/>
      <c r="DE1278" s="13"/>
      <c r="DF1278" s="13"/>
      <c r="DG1278" s="13"/>
      <c r="DH1278" s="13"/>
      <c r="DI1278" s="13"/>
      <c r="DJ1278" s="13"/>
      <c r="DK1278" s="13"/>
      <c r="DL1278" s="13"/>
      <c r="DM1278" s="13"/>
      <c r="DN1278" s="13"/>
      <c r="DO1278" s="13"/>
      <c r="DP1278" s="13"/>
      <c r="DQ1278" s="13"/>
      <c r="DR1278" s="13"/>
      <c r="DS1278" s="13"/>
      <c r="DT1278" s="13"/>
      <c r="DU1278" s="13"/>
      <c r="DV1278" s="13"/>
      <c r="DW1278" s="13"/>
      <c r="DX1278" s="13"/>
      <c r="DY1278" s="13"/>
    </row>
    <row r="1279" spans="1:129" s="48" customFormat="1" ht="16.5" x14ac:dyDescent="0.25">
      <c r="A1279" s="57" t="s">
        <v>725</v>
      </c>
      <c r="B1279" s="59" t="s">
        <v>29</v>
      </c>
      <c r="C1279" s="53" t="s">
        <v>12</v>
      </c>
      <c r="D1279" s="60" t="s">
        <v>12</v>
      </c>
      <c r="E1279" s="54">
        <f>SUBTOTAL(9,E1280)</f>
        <v>0</v>
      </c>
      <c r="F1279" s="54">
        <f>SUBTOTAL(9,F1280)</f>
        <v>0</v>
      </c>
      <c r="G1279" s="54">
        <f>SUBTOTAL(9,G1280)</f>
        <v>0</v>
      </c>
      <c r="H1279" s="27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6"/>
      <c r="AZ1279" s="16"/>
      <c r="BA1279" s="16"/>
      <c r="BB1279" s="16"/>
      <c r="BC1279" s="16"/>
      <c r="BD1279" s="16"/>
      <c r="BE1279" s="16"/>
      <c r="BF1279" s="16"/>
      <c r="BG1279" s="16"/>
      <c r="BH1279" s="16"/>
      <c r="BI1279" s="16"/>
      <c r="BJ1279" s="16"/>
      <c r="BK1279" s="16"/>
      <c r="BL1279" s="16"/>
      <c r="BM1279" s="16"/>
      <c r="BN1279" s="16"/>
      <c r="BO1279" s="16"/>
      <c r="BP1279" s="16"/>
      <c r="BQ1279" s="16"/>
      <c r="BR1279" s="16"/>
      <c r="BS1279" s="16"/>
      <c r="BT1279" s="16"/>
      <c r="BU1279" s="16"/>
      <c r="BV1279" s="16"/>
      <c r="BW1279" s="16"/>
      <c r="BX1279" s="16"/>
      <c r="BY1279" s="16"/>
      <c r="BZ1279" s="16"/>
      <c r="CA1279" s="16"/>
      <c r="CB1279" s="16"/>
      <c r="CC1279" s="16"/>
      <c r="CD1279" s="16"/>
      <c r="CE1279" s="16"/>
      <c r="CF1279" s="16"/>
      <c r="CG1279" s="16"/>
      <c r="CH1279" s="16"/>
      <c r="CI1279" s="16"/>
      <c r="CJ1279" s="16"/>
      <c r="CK1279" s="16"/>
      <c r="CL1279" s="16"/>
      <c r="CM1279" s="16"/>
      <c r="CN1279" s="16"/>
      <c r="CO1279" s="16"/>
      <c r="CP1279" s="16"/>
      <c r="CQ1279" s="16"/>
      <c r="CR1279" s="16"/>
      <c r="CS1279" s="16"/>
      <c r="CT1279" s="16"/>
      <c r="CU1279" s="16"/>
      <c r="CV1279" s="16"/>
      <c r="CW1279" s="16"/>
      <c r="CX1279" s="16"/>
      <c r="CY1279" s="16"/>
      <c r="CZ1279" s="16"/>
      <c r="DA1279" s="16"/>
      <c r="DB1279" s="16"/>
      <c r="DC1279" s="16"/>
      <c r="DD1279" s="16"/>
      <c r="DE1279" s="16"/>
      <c r="DF1279" s="16"/>
      <c r="DG1279" s="16"/>
      <c r="DH1279" s="16"/>
      <c r="DI1279" s="16"/>
      <c r="DJ1279" s="16"/>
      <c r="DK1279" s="16"/>
      <c r="DL1279" s="16"/>
      <c r="DM1279" s="16"/>
      <c r="DN1279" s="16"/>
      <c r="DO1279" s="16"/>
      <c r="DP1279" s="16"/>
      <c r="DQ1279" s="16"/>
      <c r="DR1279" s="16"/>
      <c r="DS1279" s="16"/>
      <c r="DT1279" s="16"/>
      <c r="DU1279" s="16"/>
      <c r="DV1279" s="16"/>
      <c r="DW1279" s="16"/>
      <c r="DX1279" s="16"/>
      <c r="DY1279" s="16"/>
    </row>
    <row r="1280" spans="1:129" ht="16.5" hidden="1" x14ac:dyDescent="0.25">
      <c r="A1280" s="24" t="s">
        <v>21</v>
      </c>
      <c r="B1280" s="59"/>
      <c r="C1280" s="26"/>
      <c r="D1280" s="50"/>
      <c r="E1280" s="50"/>
      <c r="F1280" s="50"/>
      <c r="G1280" s="50"/>
      <c r="H1280" s="27">
        <f>IFERROR(VLOOKUP(B1280,'Приложение 5 МУ1135 (город)'!B$1:C$3343,2,),)</f>
        <v>0</v>
      </c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/>
      <c r="BI1280" s="13"/>
      <c r="BJ1280" s="13"/>
      <c r="BK1280" s="13"/>
      <c r="BL1280" s="13"/>
      <c r="BM1280" s="13"/>
      <c r="BN1280" s="13"/>
      <c r="BO1280" s="13"/>
      <c r="BP1280" s="13"/>
      <c r="BQ1280" s="13"/>
      <c r="BR1280" s="13"/>
      <c r="BS1280" s="13"/>
      <c r="BT1280" s="13"/>
      <c r="BU1280" s="13"/>
      <c r="BV1280" s="13"/>
      <c r="BW1280" s="13"/>
      <c r="BX1280" s="13"/>
      <c r="BY1280" s="13"/>
      <c r="BZ1280" s="13"/>
      <c r="CA1280" s="13"/>
      <c r="CB1280" s="13"/>
      <c r="CC1280" s="13"/>
      <c r="CD1280" s="13"/>
      <c r="CE1280" s="13"/>
      <c r="CF1280" s="13"/>
      <c r="CG1280" s="13"/>
      <c r="CH1280" s="13"/>
      <c r="CI1280" s="13"/>
      <c r="CJ1280" s="13"/>
      <c r="CK1280" s="13"/>
      <c r="CL1280" s="13"/>
      <c r="CM1280" s="13"/>
      <c r="CN1280" s="13"/>
      <c r="CO1280" s="13"/>
      <c r="CP1280" s="13"/>
      <c r="CQ1280" s="13"/>
      <c r="CR1280" s="13"/>
      <c r="CS1280" s="13"/>
      <c r="CT1280" s="13"/>
      <c r="CU1280" s="13"/>
      <c r="CV1280" s="13"/>
      <c r="CW1280" s="13"/>
      <c r="CX1280" s="13"/>
      <c r="CY1280" s="13"/>
      <c r="CZ1280" s="13"/>
      <c r="DA1280" s="13"/>
      <c r="DB1280" s="13"/>
      <c r="DC1280" s="13"/>
      <c r="DD1280" s="13"/>
      <c r="DE1280" s="13"/>
      <c r="DF1280" s="13"/>
      <c r="DG1280" s="13"/>
      <c r="DH1280" s="13"/>
      <c r="DI1280" s="13"/>
      <c r="DJ1280" s="13"/>
      <c r="DK1280" s="13"/>
      <c r="DL1280" s="13"/>
      <c r="DM1280" s="13"/>
      <c r="DN1280" s="13"/>
      <c r="DO1280" s="13"/>
      <c r="DP1280" s="13"/>
      <c r="DQ1280" s="13"/>
      <c r="DR1280" s="13"/>
      <c r="DS1280" s="13"/>
      <c r="DT1280" s="13"/>
      <c r="DU1280" s="13"/>
      <c r="DV1280" s="13"/>
      <c r="DW1280" s="13"/>
      <c r="DX1280" s="13"/>
      <c r="DY1280" s="13"/>
    </row>
    <row r="1281" spans="1:129" s="48" customFormat="1" ht="16.5" x14ac:dyDescent="0.25">
      <c r="A1281" s="57" t="s">
        <v>726</v>
      </c>
      <c r="B1281" s="59" t="s">
        <v>31</v>
      </c>
      <c r="C1281" s="53" t="s">
        <v>12</v>
      </c>
      <c r="D1281" s="60" t="s">
        <v>12</v>
      </c>
      <c r="E1281" s="54">
        <f>SUBTOTAL(9,E1282)</f>
        <v>0</v>
      </c>
      <c r="F1281" s="54">
        <f>SUBTOTAL(9,F1282)</f>
        <v>0</v>
      </c>
      <c r="G1281" s="54">
        <f>SUBTOTAL(9,G1282)</f>
        <v>0</v>
      </c>
      <c r="H1281" s="27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6"/>
      <c r="AZ1281" s="16"/>
      <c r="BA1281" s="16"/>
      <c r="BB1281" s="16"/>
      <c r="BC1281" s="16"/>
      <c r="BD1281" s="16"/>
      <c r="BE1281" s="16"/>
      <c r="BF1281" s="16"/>
      <c r="BG1281" s="16"/>
      <c r="BH1281" s="16"/>
      <c r="BI1281" s="16"/>
      <c r="BJ1281" s="16"/>
      <c r="BK1281" s="16"/>
      <c r="BL1281" s="16"/>
      <c r="BM1281" s="16"/>
      <c r="BN1281" s="16"/>
      <c r="BO1281" s="16"/>
      <c r="BP1281" s="16"/>
      <c r="BQ1281" s="16"/>
      <c r="BR1281" s="16"/>
      <c r="BS1281" s="16"/>
      <c r="BT1281" s="16"/>
      <c r="BU1281" s="16"/>
      <c r="BV1281" s="16"/>
      <c r="BW1281" s="16"/>
      <c r="BX1281" s="16"/>
      <c r="BY1281" s="16"/>
      <c r="BZ1281" s="16"/>
      <c r="CA1281" s="16"/>
      <c r="CB1281" s="16"/>
      <c r="CC1281" s="16"/>
      <c r="CD1281" s="16"/>
      <c r="CE1281" s="16"/>
      <c r="CF1281" s="16"/>
      <c r="CG1281" s="16"/>
      <c r="CH1281" s="16"/>
      <c r="CI1281" s="16"/>
      <c r="CJ1281" s="16"/>
      <c r="CK1281" s="16"/>
      <c r="CL1281" s="16"/>
      <c r="CM1281" s="16"/>
      <c r="CN1281" s="16"/>
      <c r="CO1281" s="16"/>
      <c r="CP1281" s="16"/>
      <c r="CQ1281" s="16"/>
      <c r="CR1281" s="16"/>
      <c r="CS1281" s="16"/>
      <c r="CT1281" s="16"/>
      <c r="CU1281" s="16"/>
      <c r="CV1281" s="16"/>
      <c r="CW1281" s="16"/>
      <c r="CX1281" s="16"/>
      <c r="CY1281" s="16"/>
      <c r="CZ1281" s="16"/>
      <c r="DA1281" s="16"/>
      <c r="DB1281" s="16"/>
      <c r="DC1281" s="16"/>
      <c r="DD1281" s="16"/>
      <c r="DE1281" s="16"/>
      <c r="DF1281" s="16"/>
      <c r="DG1281" s="16"/>
      <c r="DH1281" s="16"/>
      <c r="DI1281" s="16"/>
      <c r="DJ1281" s="16"/>
      <c r="DK1281" s="16"/>
      <c r="DL1281" s="16"/>
      <c r="DM1281" s="16"/>
      <c r="DN1281" s="16"/>
      <c r="DO1281" s="16"/>
      <c r="DP1281" s="16"/>
      <c r="DQ1281" s="16"/>
      <c r="DR1281" s="16"/>
      <c r="DS1281" s="16"/>
      <c r="DT1281" s="16"/>
      <c r="DU1281" s="16"/>
      <c r="DV1281" s="16"/>
      <c r="DW1281" s="16"/>
      <c r="DX1281" s="16"/>
      <c r="DY1281" s="16"/>
    </row>
    <row r="1282" spans="1:129" ht="16.5" hidden="1" x14ac:dyDescent="0.25">
      <c r="A1282" s="24" t="s">
        <v>21</v>
      </c>
      <c r="B1282" s="59"/>
      <c r="C1282" s="26"/>
      <c r="D1282" s="50"/>
      <c r="E1282" s="50"/>
      <c r="F1282" s="50"/>
      <c r="G1282" s="50"/>
      <c r="H1282" s="27">
        <f>IFERROR(VLOOKUP(B1282,'Приложение 5 МУ1135 (город)'!B$1:C$3343,2,),)</f>
        <v>0</v>
      </c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  <c r="BL1282" s="13"/>
      <c r="BM1282" s="13"/>
      <c r="BN1282" s="13"/>
      <c r="BO1282" s="13"/>
      <c r="BP1282" s="13"/>
      <c r="BQ1282" s="13"/>
      <c r="BR1282" s="13"/>
      <c r="BS1282" s="13"/>
      <c r="BT1282" s="13"/>
      <c r="BU1282" s="13"/>
      <c r="BV1282" s="13"/>
      <c r="BW1282" s="13"/>
      <c r="BX1282" s="13"/>
      <c r="BY1282" s="13"/>
      <c r="BZ1282" s="13"/>
      <c r="CA1282" s="13"/>
      <c r="CB1282" s="13"/>
      <c r="CC1282" s="13"/>
      <c r="CD1282" s="13"/>
      <c r="CE1282" s="13"/>
      <c r="CF1282" s="13"/>
      <c r="CG1282" s="13"/>
      <c r="CH1282" s="13"/>
      <c r="CI1282" s="13"/>
      <c r="CJ1282" s="13"/>
      <c r="CK1282" s="13"/>
      <c r="CL1282" s="13"/>
      <c r="CM1282" s="13"/>
      <c r="CN1282" s="13"/>
      <c r="CO1282" s="13"/>
      <c r="CP1282" s="13"/>
      <c r="CQ1282" s="13"/>
      <c r="CR1282" s="13"/>
      <c r="CS1282" s="13"/>
      <c r="CT1282" s="13"/>
      <c r="CU1282" s="13"/>
      <c r="CV1282" s="13"/>
      <c r="CW1282" s="13"/>
      <c r="CX1282" s="13"/>
      <c r="CY1282" s="13"/>
      <c r="CZ1282" s="13"/>
      <c r="DA1282" s="13"/>
      <c r="DB1282" s="13"/>
      <c r="DC1282" s="13"/>
      <c r="DD1282" s="13"/>
      <c r="DE1282" s="13"/>
      <c r="DF1282" s="13"/>
      <c r="DG1282" s="13"/>
      <c r="DH1282" s="13"/>
      <c r="DI1282" s="13"/>
      <c r="DJ1282" s="13"/>
      <c r="DK1282" s="13"/>
      <c r="DL1282" s="13"/>
      <c r="DM1282" s="13"/>
      <c r="DN1282" s="13"/>
      <c r="DO1282" s="13"/>
      <c r="DP1282" s="13"/>
      <c r="DQ1282" s="13"/>
      <c r="DR1282" s="13"/>
      <c r="DS1282" s="13"/>
      <c r="DT1282" s="13"/>
      <c r="DU1282" s="13"/>
      <c r="DV1282" s="13"/>
      <c r="DW1282" s="13"/>
      <c r="DX1282" s="13"/>
      <c r="DY1282" s="13"/>
    </row>
    <row r="1283" spans="1:129" s="43" customFormat="1" ht="16.5" x14ac:dyDescent="0.25">
      <c r="A1283" s="57" t="s">
        <v>727</v>
      </c>
      <c r="B1283" s="59" t="s">
        <v>687</v>
      </c>
      <c r="C1283" s="53" t="s">
        <v>12</v>
      </c>
      <c r="D1283" s="60" t="s">
        <v>12</v>
      </c>
      <c r="E1283" s="54">
        <f>E1284+E1286+E1288+E1290+E1292+E1294</f>
        <v>0</v>
      </c>
      <c r="F1283" s="54">
        <f>F1284+F1286+F1288+F1290+F1292+F1294</f>
        <v>0</v>
      </c>
      <c r="G1283" s="54">
        <f>G1284+G1286+G1288+G1290+G1292+G1294</f>
        <v>0</v>
      </c>
      <c r="H1283" s="27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  <c r="AX1283" s="16"/>
      <c r="AY1283" s="16"/>
      <c r="AZ1283" s="16"/>
      <c r="BA1283" s="16"/>
      <c r="BB1283" s="16"/>
      <c r="BC1283" s="16"/>
      <c r="BD1283" s="16"/>
      <c r="BE1283" s="16"/>
      <c r="BF1283" s="16"/>
      <c r="BG1283" s="16"/>
      <c r="BH1283" s="16"/>
      <c r="BI1283" s="16"/>
      <c r="BJ1283" s="16"/>
      <c r="BK1283" s="16"/>
      <c r="BL1283" s="16"/>
      <c r="BM1283" s="16"/>
      <c r="BN1283" s="16"/>
      <c r="BO1283" s="16"/>
      <c r="BP1283" s="16"/>
      <c r="BQ1283" s="16"/>
      <c r="BR1283" s="16"/>
      <c r="BS1283" s="16"/>
      <c r="BT1283" s="16"/>
      <c r="BU1283" s="16"/>
      <c r="BV1283" s="16"/>
      <c r="BW1283" s="16"/>
      <c r="BX1283" s="16"/>
      <c r="BY1283" s="16"/>
      <c r="BZ1283" s="16"/>
      <c r="CA1283" s="16"/>
      <c r="CB1283" s="16"/>
      <c r="CC1283" s="16"/>
      <c r="CD1283" s="16"/>
      <c r="CE1283" s="16"/>
      <c r="CF1283" s="16"/>
      <c r="CG1283" s="16"/>
      <c r="CH1283" s="16"/>
      <c r="CI1283" s="16"/>
      <c r="CJ1283" s="16"/>
      <c r="CK1283" s="16"/>
      <c r="CL1283" s="16"/>
      <c r="CM1283" s="16"/>
      <c r="CN1283" s="16"/>
      <c r="CO1283" s="16"/>
      <c r="CP1283" s="16"/>
      <c r="CQ1283" s="16"/>
      <c r="CR1283" s="16"/>
      <c r="CS1283" s="16"/>
      <c r="CT1283" s="16"/>
      <c r="CU1283" s="16"/>
      <c r="CV1283" s="16"/>
      <c r="CW1283" s="16"/>
      <c r="CX1283" s="16"/>
      <c r="CY1283" s="16"/>
      <c r="CZ1283" s="16"/>
      <c r="DA1283" s="16"/>
      <c r="DB1283" s="16"/>
      <c r="DC1283" s="16"/>
      <c r="DD1283" s="16"/>
      <c r="DE1283" s="16"/>
      <c r="DF1283" s="16"/>
      <c r="DG1283" s="16"/>
      <c r="DH1283" s="16"/>
      <c r="DI1283" s="16"/>
      <c r="DJ1283" s="16"/>
      <c r="DK1283" s="16"/>
      <c r="DL1283" s="16"/>
      <c r="DM1283" s="16"/>
      <c r="DN1283" s="16"/>
      <c r="DO1283" s="16"/>
      <c r="DP1283" s="16"/>
      <c r="DQ1283" s="16"/>
      <c r="DR1283" s="16"/>
      <c r="DS1283" s="16"/>
      <c r="DT1283" s="16"/>
      <c r="DU1283" s="16"/>
      <c r="DV1283" s="16"/>
      <c r="DW1283" s="16"/>
      <c r="DX1283" s="16"/>
      <c r="DY1283" s="16"/>
    </row>
    <row r="1284" spans="1:129" s="48" customFormat="1" ht="16.5" x14ac:dyDescent="0.25">
      <c r="A1284" s="57" t="s">
        <v>728</v>
      </c>
      <c r="B1284" s="59" t="s">
        <v>664</v>
      </c>
      <c r="C1284" s="53" t="s">
        <v>12</v>
      </c>
      <c r="D1284" s="60" t="s">
        <v>12</v>
      </c>
      <c r="E1284" s="54">
        <f>SUBTOTAL(9,E1285)</f>
        <v>0</v>
      </c>
      <c r="F1284" s="54">
        <f>SUBTOTAL(9,F1285)</f>
        <v>0</v>
      </c>
      <c r="G1284" s="54">
        <f>SUBTOTAL(9,G1285)</f>
        <v>0</v>
      </c>
      <c r="H1284" s="27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  <c r="AX1284" s="16"/>
      <c r="AY1284" s="16"/>
      <c r="AZ1284" s="16"/>
      <c r="BA1284" s="16"/>
      <c r="BB1284" s="16"/>
      <c r="BC1284" s="16"/>
      <c r="BD1284" s="16"/>
      <c r="BE1284" s="16"/>
      <c r="BF1284" s="16"/>
      <c r="BG1284" s="16"/>
      <c r="BH1284" s="16"/>
      <c r="BI1284" s="16"/>
      <c r="BJ1284" s="16"/>
      <c r="BK1284" s="16"/>
      <c r="BL1284" s="16"/>
      <c r="BM1284" s="16"/>
      <c r="BN1284" s="16"/>
      <c r="BO1284" s="16"/>
      <c r="BP1284" s="16"/>
      <c r="BQ1284" s="16"/>
      <c r="BR1284" s="16"/>
      <c r="BS1284" s="16"/>
      <c r="BT1284" s="16"/>
      <c r="BU1284" s="16"/>
      <c r="BV1284" s="16"/>
      <c r="BW1284" s="16"/>
      <c r="BX1284" s="16"/>
      <c r="BY1284" s="16"/>
      <c r="BZ1284" s="16"/>
      <c r="CA1284" s="16"/>
      <c r="CB1284" s="16"/>
      <c r="CC1284" s="16"/>
      <c r="CD1284" s="16"/>
      <c r="CE1284" s="16"/>
      <c r="CF1284" s="16"/>
      <c r="CG1284" s="16"/>
      <c r="CH1284" s="16"/>
      <c r="CI1284" s="16"/>
      <c r="CJ1284" s="16"/>
      <c r="CK1284" s="16"/>
      <c r="CL1284" s="16"/>
      <c r="CM1284" s="16"/>
      <c r="CN1284" s="16"/>
      <c r="CO1284" s="16"/>
      <c r="CP1284" s="16"/>
      <c r="CQ1284" s="16"/>
      <c r="CR1284" s="16"/>
      <c r="CS1284" s="16"/>
      <c r="CT1284" s="16"/>
      <c r="CU1284" s="16"/>
      <c r="CV1284" s="16"/>
      <c r="CW1284" s="16"/>
      <c r="CX1284" s="16"/>
      <c r="CY1284" s="16"/>
      <c r="CZ1284" s="16"/>
      <c r="DA1284" s="16"/>
      <c r="DB1284" s="16"/>
      <c r="DC1284" s="16"/>
      <c r="DD1284" s="16"/>
      <c r="DE1284" s="16"/>
      <c r="DF1284" s="16"/>
      <c r="DG1284" s="16"/>
      <c r="DH1284" s="16"/>
      <c r="DI1284" s="16"/>
      <c r="DJ1284" s="16"/>
      <c r="DK1284" s="16"/>
      <c r="DL1284" s="16"/>
      <c r="DM1284" s="16"/>
      <c r="DN1284" s="16"/>
      <c r="DO1284" s="16"/>
      <c r="DP1284" s="16"/>
      <c r="DQ1284" s="16"/>
      <c r="DR1284" s="16"/>
      <c r="DS1284" s="16"/>
      <c r="DT1284" s="16"/>
      <c r="DU1284" s="16"/>
      <c r="DV1284" s="16"/>
      <c r="DW1284" s="16"/>
      <c r="DX1284" s="16"/>
      <c r="DY1284" s="16"/>
    </row>
    <row r="1285" spans="1:129" ht="16.5" hidden="1" x14ac:dyDescent="0.25">
      <c r="A1285" s="24" t="s">
        <v>21</v>
      </c>
      <c r="B1285" s="59"/>
      <c r="C1285" s="26"/>
      <c r="D1285" s="50"/>
      <c r="E1285" s="50"/>
      <c r="F1285" s="50"/>
      <c r="G1285" s="50"/>
      <c r="H1285" s="27">
        <f>IFERROR(VLOOKUP(B1285,'Приложение 5 МУ1135 (город)'!B$1:C$3343,2,),)</f>
        <v>0</v>
      </c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/>
      <c r="BK1285" s="13"/>
      <c r="BL1285" s="13"/>
      <c r="BM1285" s="13"/>
      <c r="BN1285" s="13"/>
      <c r="BO1285" s="13"/>
      <c r="BP1285" s="13"/>
      <c r="BQ1285" s="13"/>
      <c r="BR1285" s="13"/>
      <c r="BS1285" s="13"/>
      <c r="BT1285" s="13"/>
      <c r="BU1285" s="13"/>
      <c r="BV1285" s="13"/>
      <c r="BW1285" s="13"/>
      <c r="BX1285" s="13"/>
      <c r="BY1285" s="13"/>
      <c r="BZ1285" s="13"/>
      <c r="CA1285" s="13"/>
      <c r="CB1285" s="13"/>
      <c r="CC1285" s="13"/>
      <c r="CD1285" s="13"/>
      <c r="CE1285" s="13"/>
      <c r="CF1285" s="13"/>
      <c r="CG1285" s="13"/>
      <c r="CH1285" s="13"/>
      <c r="CI1285" s="13"/>
      <c r="CJ1285" s="13"/>
      <c r="CK1285" s="13"/>
      <c r="CL1285" s="13"/>
      <c r="CM1285" s="13"/>
      <c r="CN1285" s="13"/>
      <c r="CO1285" s="13"/>
      <c r="CP1285" s="13"/>
      <c r="CQ1285" s="13"/>
      <c r="CR1285" s="13"/>
      <c r="CS1285" s="13"/>
      <c r="CT1285" s="13"/>
      <c r="CU1285" s="13"/>
      <c r="CV1285" s="13"/>
      <c r="CW1285" s="13"/>
      <c r="CX1285" s="13"/>
      <c r="CY1285" s="13"/>
      <c r="CZ1285" s="13"/>
      <c r="DA1285" s="13"/>
      <c r="DB1285" s="13"/>
      <c r="DC1285" s="13"/>
      <c r="DD1285" s="13"/>
      <c r="DE1285" s="13"/>
      <c r="DF1285" s="13"/>
      <c r="DG1285" s="13"/>
      <c r="DH1285" s="13"/>
      <c r="DI1285" s="13"/>
      <c r="DJ1285" s="13"/>
      <c r="DK1285" s="13"/>
      <c r="DL1285" s="13"/>
      <c r="DM1285" s="13"/>
      <c r="DN1285" s="13"/>
      <c r="DO1285" s="13"/>
      <c r="DP1285" s="13"/>
      <c r="DQ1285" s="13"/>
      <c r="DR1285" s="13"/>
      <c r="DS1285" s="13"/>
      <c r="DT1285" s="13"/>
      <c r="DU1285" s="13"/>
      <c r="DV1285" s="13"/>
      <c r="DW1285" s="13"/>
      <c r="DX1285" s="13"/>
      <c r="DY1285" s="13"/>
    </row>
    <row r="1286" spans="1:129" s="48" customFormat="1" ht="16.5" x14ac:dyDescent="0.25">
      <c r="A1286" s="57" t="s">
        <v>729</v>
      </c>
      <c r="B1286" s="59" t="s">
        <v>23</v>
      </c>
      <c r="C1286" s="53" t="s">
        <v>12</v>
      </c>
      <c r="D1286" s="60" t="s">
        <v>12</v>
      </c>
      <c r="E1286" s="54">
        <f>SUBTOTAL(9,E1287)</f>
        <v>0</v>
      </c>
      <c r="F1286" s="54">
        <f>SUBTOTAL(9,F1287)</f>
        <v>0</v>
      </c>
      <c r="G1286" s="54">
        <f>SUBTOTAL(9,G1287)</f>
        <v>0</v>
      </c>
      <c r="H1286" s="27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6"/>
      <c r="AZ1286" s="16"/>
      <c r="BA1286" s="16"/>
      <c r="BB1286" s="16"/>
      <c r="BC1286" s="16"/>
      <c r="BD1286" s="16"/>
      <c r="BE1286" s="16"/>
      <c r="BF1286" s="16"/>
      <c r="BG1286" s="16"/>
      <c r="BH1286" s="16"/>
      <c r="BI1286" s="16"/>
      <c r="BJ1286" s="16"/>
      <c r="BK1286" s="16"/>
      <c r="BL1286" s="16"/>
      <c r="BM1286" s="16"/>
      <c r="BN1286" s="16"/>
      <c r="BO1286" s="16"/>
      <c r="BP1286" s="16"/>
      <c r="BQ1286" s="16"/>
      <c r="BR1286" s="16"/>
      <c r="BS1286" s="16"/>
      <c r="BT1286" s="16"/>
      <c r="BU1286" s="16"/>
      <c r="BV1286" s="16"/>
      <c r="BW1286" s="16"/>
      <c r="BX1286" s="16"/>
      <c r="BY1286" s="16"/>
      <c r="BZ1286" s="16"/>
      <c r="CA1286" s="16"/>
      <c r="CB1286" s="16"/>
      <c r="CC1286" s="16"/>
      <c r="CD1286" s="16"/>
      <c r="CE1286" s="16"/>
      <c r="CF1286" s="16"/>
      <c r="CG1286" s="16"/>
      <c r="CH1286" s="16"/>
      <c r="CI1286" s="16"/>
      <c r="CJ1286" s="16"/>
      <c r="CK1286" s="16"/>
      <c r="CL1286" s="16"/>
      <c r="CM1286" s="16"/>
      <c r="CN1286" s="16"/>
      <c r="CO1286" s="16"/>
      <c r="CP1286" s="16"/>
      <c r="CQ1286" s="16"/>
      <c r="CR1286" s="16"/>
      <c r="CS1286" s="16"/>
      <c r="CT1286" s="16"/>
      <c r="CU1286" s="16"/>
      <c r="CV1286" s="16"/>
      <c r="CW1286" s="16"/>
      <c r="CX1286" s="16"/>
      <c r="CY1286" s="16"/>
      <c r="CZ1286" s="16"/>
      <c r="DA1286" s="16"/>
      <c r="DB1286" s="16"/>
      <c r="DC1286" s="16"/>
      <c r="DD1286" s="16"/>
      <c r="DE1286" s="16"/>
      <c r="DF1286" s="16"/>
      <c r="DG1286" s="16"/>
      <c r="DH1286" s="16"/>
      <c r="DI1286" s="16"/>
      <c r="DJ1286" s="16"/>
      <c r="DK1286" s="16"/>
      <c r="DL1286" s="16"/>
      <c r="DM1286" s="16"/>
      <c r="DN1286" s="16"/>
      <c r="DO1286" s="16"/>
      <c r="DP1286" s="16"/>
      <c r="DQ1286" s="16"/>
      <c r="DR1286" s="16"/>
      <c r="DS1286" s="16"/>
      <c r="DT1286" s="16"/>
      <c r="DU1286" s="16"/>
      <c r="DV1286" s="16"/>
      <c r="DW1286" s="16"/>
      <c r="DX1286" s="16"/>
      <c r="DY1286" s="16"/>
    </row>
    <row r="1287" spans="1:129" ht="16.5" hidden="1" x14ac:dyDescent="0.25">
      <c r="A1287" s="24" t="s">
        <v>21</v>
      </c>
      <c r="B1287" s="59"/>
      <c r="C1287" s="26"/>
      <c r="D1287" s="50"/>
      <c r="E1287" s="50"/>
      <c r="F1287" s="50"/>
      <c r="G1287" s="50"/>
      <c r="H1287" s="27">
        <f>IFERROR(VLOOKUP(B1287,'Приложение 5 МУ1135 (город)'!B$1:C$3343,2,),)</f>
        <v>0</v>
      </c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13"/>
      <c r="AL1287" s="13"/>
      <c r="AM1287" s="13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  <c r="BF1287" s="13"/>
      <c r="BG1287" s="13"/>
      <c r="BH1287" s="13"/>
      <c r="BI1287" s="13"/>
      <c r="BJ1287" s="13"/>
      <c r="BK1287" s="13"/>
      <c r="BL1287" s="13"/>
      <c r="BM1287" s="13"/>
      <c r="BN1287" s="13"/>
      <c r="BO1287" s="13"/>
      <c r="BP1287" s="13"/>
      <c r="BQ1287" s="13"/>
      <c r="BR1287" s="13"/>
      <c r="BS1287" s="13"/>
      <c r="BT1287" s="13"/>
      <c r="BU1287" s="13"/>
      <c r="BV1287" s="13"/>
      <c r="BW1287" s="13"/>
      <c r="BX1287" s="13"/>
      <c r="BY1287" s="13"/>
      <c r="BZ1287" s="13"/>
      <c r="CA1287" s="13"/>
      <c r="CB1287" s="13"/>
      <c r="CC1287" s="13"/>
      <c r="CD1287" s="13"/>
      <c r="CE1287" s="13"/>
      <c r="CF1287" s="13"/>
      <c r="CG1287" s="13"/>
      <c r="CH1287" s="13"/>
      <c r="CI1287" s="13"/>
      <c r="CJ1287" s="13"/>
      <c r="CK1287" s="13"/>
      <c r="CL1287" s="13"/>
      <c r="CM1287" s="13"/>
      <c r="CN1287" s="13"/>
      <c r="CO1287" s="13"/>
      <c r="CP1287" s="13"/>
      <c r="CQ1287" s="13"/>
      <c r="CR1287" s="13"/>
      <c r="CS1287" s="13"/>
      <c r="CT1287" s="13"/>
      <c r="CU1287" s="13"/>
      <c r="CV1287" s="13"/>
      <c r="CW1287" s="13"/>
      <c r="CX1287" s="13"/>
      <c r="CY1287" s="13"/>
      <c r="CZ1287" s="13"/>
      <c r="DA1287" s="13"/>
      <c r="DB1287" s="13"/>
      <c r="DC1287" s="13"/>
      <c r="DD1287" s="13"/>
      <c r="DE1287" s="13"/>
      <c r="DF1287" s="13"/>
      <c r="DG1287" s="13"/>
      <c r="DH1287" s="13"/>
      <c r="DI1287" s="13"/>
      <c r="DJ1287" s="13"/>
      <c r="DK1287" s="13"/>
      <c r="DL1287" s="13"/>
      <c r="DM1287" s="13"/>
      <c r="DN1287" s="13"/>
      <c r="DO1287" s="13"/>
      <c r="DP1287" s="13"/>
      <c r="DQ1287" s="13"/>
      <c r="DR1287" s="13"/>
      <c r="DS1287" s="13"/>
      <c r="DT1287" s="13"/>
      <c r="DU1287" s="13"/>
      <c r="DV1287" s="13"/>
      <c r="DW1287" s="13"/>
      <c r="DX1287" s="13"/>
      <c r="DY1287" s="13"/>
    </row>
    <row r="1288" spans="1:129" s="48" customFormat="1" ht="16.5" x14ac:dyDescent="0.25">
      <c r="A1288" s="57" t="s">
        <v>730</v>
      </c>
      <c r="B1288" s="59" t="s">
        <v>25</v>
      </c>
      <c r="C1288" s="53" t="s">
        <v>12</v>
      </c>
      <c r="D1288" s="60" t="s">
        <v>12</v>
      </c>
      <c r="E1288" s="54">
        <f>SUBTOTAL(9,E1289)</f>
        <v>0</v>
      </c>
      <c r="F1288" s="54">
        <f>SUBTOTAL(9,F1289)</f>
        <v>0</v>
      </c>
      <c r="G1288" s="54">
        <f>SUBTOTAL(9,G1289)</f>
        <v>0</v>
      </c>
      <c r="H1288" s="27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  <c r="AW1288" s="16"/>
      <c r="AX1288" s="16"/>
      <c r="AY1288" s="16"/>
      <c r="AZ1288" s="16"/>
      <c r="BA1288" s="16"/>
      <c r="BB1288" s="16"/>
      <c r="BC1288" s="16"/>
      <c r="BD1288" s="16"/>
      <c r="BE1288" s="16"/>
      <c r="BF1288" s="16"/>
      <c r="BG1288" s="16"/>
      <c r="BH1288" s="16"/>
      <c r="BI1288" s="16"/>
      <c r="BJ1288" s="16"/>
      <c r="BK1288" s="16"/>
      <c r="BL1288" s="16"/>
      <c r="BM1288" s="16"/>
      <c r="BN1288" s="16"/>
      <c r="BO1288" s="16"/>
      <c r="BP1288" s="16"/>
      <c r="BQ1288" s="16"/>
      <c r="BR1288" s="16"/>
      <c r="BS1288" s="16"/>
      <c r="BT1288" s="16"/>
      <c r="BU1288" s="16"/>
      <c r="BV1288" s="16"/>
      <c r="BW1288" s="16"/>
      <c r="BX1288" s="16"/>
      <c r="BY1288" s="16"/>
      <c r="BZ1288" s="16"/>
      <c r="CA1288" s="16"/>
      <c r="CB1288" s="16"/>
      <c r="CC1288" s="16"/>
      <c r="CD1288" s="16"/>
      <c r="CE1288" s="16"/>
      <c r="CF1288" s="16"/>
      <c r="CG1288" s="16"/>
      <c r="CH1288" s="16"/>
      <c r="CI1288" s="16"/>
      <c r="CJ1288" s="16"/>
      <c r="CK1288" s="16"/>
      <c r="CL1288" s="16"/>
      <c r="CM1288" s="16"/>
      <c r="CN1288" s="16"/>
      <c r="CO1288" s="16"/>
      <c r="CP1288" s="16"/>
      <c r="CQ1288" s="16"/>
      <c r="CR1288" s="16"/>
      <c r="CS1288" s="16"/>
      <c r="CT1288" s="16"/>
      <c r="CU1288" s="16"/>
      <c r="CV1288" s="16"/>
      <c r="CW1288" s="16"/>
      <c r="CX1288" s="16"/>
      <c r="CY1288" s="16"/>
      <c r="CZ1288" s="16"/>
      <c r="DA1288" s="16"/>
      <c r="DB1288" s="16"/>
      <c r="DC1288" s="16"/>
      <c r="DD1288" s="16"/>
      <c r="DE1288" s="16"/>
      <c r="DF1288" s="16"/>
      <c r="DG1288" s="16"/>
      <c r="DH1288" s="16"/>
      <c r="DI1288" s="16"/>
      <c r="DJ1288" s="16"/>
      <c r="DK1288" s="16"/>
      <c r="DL1288" s="16"/>
      <c r="DM1288" s="16"/>
      <c r="DN1288" s="16"/>
      <c r="DO1288" s="16"/>
      <c r="DP1288" s="16"/>
      <c r="DQ1288" s="16"/>
      <c r="DR1288" s="16"/>
      <c r="DS1288" s="16"/>
      <c r="DT1288" s="16"/>
      <c r="DU1288" s="16"/>
      <c r="DV1288" s="16"/>
      <c r="DW1288" s="16"/>
      <c r="DX1288" s="16"/>
      <c r="DY1288" s="16"/>
    </row>
    <row r="1289" spans="1:129" ht="16.5" hidden="1" x14ac:dyDescent="0.25">
      <c r="A1289" s="24" t="s">
        <v>21</v>
      </c>
      <c r="B1289" s="59"/>
      <c r="C1289" s="26"/>
      <c r="D1289" s="50"/>
      <c r="E1289" s="50"/>
      <c r="F1289" s="50"/>
      <c r="G1289" s="50"/>
      <c r="H1289" s="27">
        <f>IFERROR(VLOOKUP(B1289,'Приложение 5 МУ1135 (город)'!B$1:C$3343,2,),)</f>
        <v>0</v>
      </c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13"/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  <c r="BB1289" s="13"/>
      <c r="BC1289" s="13"/>
      <c r="BD1289" s="13"/>
      <c r="BE1289" s="13"/>
      <c r="BF1289" s="13"/>
      <c r="BG1289" s="13"/>
      <c r="BH1289" s="13"/>
      <c r="BI1289" s="13"/>
      <c r="BJ1289" s="13"/>
      <c r="BK1289" s="13"/>
      <c r="BL1289" s="13"/>
      <c r="BM1289" s="13"/>
      <c r="BN1289" s="13"/>
      <c r="BO1289" s="13"/>
      <c r="BP1289" s="13"/>
      <c r="BQ1289" s="13"/>
      <c r="BR1289" s="13"/>
      <c r="BS1289" s="13"/>
      <c r="BT1289" s="13"/>
      <c r="BU1289" s="13"/>
      <c r="BV1289" s="13"/>
      <c r="BW1289" s="13"/>
      <c r="BX1289" s="13"/>
      <c r="BY1289" s="13"/>
      <c r="BZ1289" s="13"/>
      <c r="CA1289" s="13"/>
      <c r="CB1289" s="13"/>
      <c r="CC1289" s="13"/>
      <c r="CD1289" s="13"/>
      <c r="CE1289" s="13"/>
      <c r="CF1289" s="13"/>
      <c r="CG1289" s="13"/>
      <c r="CH1289" s="13"/>
      <c r="CI1289" s="13"/>
      <c r="CJ1289" s="13"/>
      <c r="CK1289" s="13"/>
      <c r="CL1289" s="13"/>
      <c r="CM1289" s="13"/>
      <c r="CN1289" s="13"/>
      <c r="CO1289" s="13"/>
      <c r="CP1289" s="13"/>
      <c r="CQ1289" s="13"/>
      <c r="CR1289" s="13"/>
      <c r="CS1289" s="13"/>
      <c r="CT1289" s="13"/>
      <c r="CU1289" s="13"/>
      <c r="CV1289" s="13"/>
      <c r="CW1289" s="13"/>
      <c r="CX1289" s="13"/>
      <c r="CY1289" s="13"/>
      <c r="CZ1289" s="13"/>
      <c r="DA1289" s="13"/>
      <c r="DB1289" s="13"/>
      <c r="DC1289" s="13"/>
      <c r="DD1289" s="13"/>
      <c r="DE1289" s="13"/>
      <c r="DF1289" s="13"/>
      <c r="DG1289" s="13"/>
      <c r="DH1289" s="13"/>
      <c r="DI1289" s="13"/>
      <c r="DJ1289" s="13"/>
      <c r="DK1289" s="13"/>
      <c r="DL1289" s="13"/>
      <c r="DM1289" s="13"/>
      <c r="DN1289" s="13"/>
      <c r="DO1289" s="13"/>
      <c r="DP1289" s="13"/>
      <c r="DQ1289" s="13"/>
      <c r="DR1289" s="13"/>
      <c r="DS1289" s="13"/>
      <c r="DT1289" s="13"/>
      <c r="DU1289" s="13"/>
      <c r="DV1289" s="13"/>
      <c r="DW1289" s="13"/>
      <c r="DX1289" s="13"/>
      <c r="DY1289" s="13"/>
    </row>
    <row r="1290" spans="1:129" s="48" customFormat="1" ht="16.5" x14ac:dyDescent="0.25">
      <c r="A1290" s="57" t="s">
        <v>731</v>
      </c>
      <c r="B1290" s="59" t="s">
        <v>683</v>
      </c>
      <c r="C1290" s="53" t="s">
        <v>12</v>
      </c>
      <c r="D1290" s="60" t="s">
        <v>12</v>
      </c>
      <c r="E1290" s="54">
        <f>SUBTOTAL(9,E1291)</f>
        <v>0</v>
      </c>
      <c r="F1290" s="54">
        <f>SUBTOTAL(9,F1291)</f>
        <v>0</v>
      </c>
      <c r="G1290" s="54">
        <f>SUBTOTAL(9,G1291)</f>
        <v>0</v>
      </c>
      <c r="H1290" s="27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  <c r="AW1290" s="16"/>
      <c r="AX1290" s="16"/>
      <c r="AY1290" s="16"/>
      <c r="AZ1290" s="16"/>
      <c r="BA1290" s="16"/>
      <c r="BB1290" s="16"/>
      <c r="BC1290" s="16"/>
      <c r="BD1290" s="16"/>
      <c r="BE1290" s="16"/>
      <c r="BF1290" s="16"/>
      <c r="BG1290" s="16"/>
      <c r="BH1290" s="16"/>
      <c r="BI1290" s="16"/>
      <c r="BJ1290" s="16"/>
      <c r="BK1290" s="16"/>
      <c r="BL1290" s="16"/>
      <c r="BM1290" s="16"/>
      <c r="BN1290" s="16"/>
      <c r="BO1290" s="16"/>
      <c r="BP1290" s="16"/>
      <c r="BQ1290" s="16"/>
      <c r="BR1290" s="16"/>
      <c r="BS1290" s="16"/>
      <c r="BT1290" s="16"/>
      <c r="BU1290" s="16"/>
      <c r="BV1290" s="16"/>
      <c r="BW1290" s="16"/>
      <c r="BX1290" s="16"/>
      <c r="BY1290" s="16"/>
      <c r="BZ1290" s="16"/>
      <c r="CA1290" s="16"/>
      <c r="CB1290" s="16"/>
      <c r="CC1290" s="16"/>
      <c r="CD1290" s="16"/>
      <c r="CE1290" s="16"/>
      <c r="CF1290" s="16"/>
      <c r="CG1290" s="16"/>
      <c r="CH1290" s="16"/>
      <c r="CI1290" s="16"/>
      <c r="CJ1290" s="16"/>
      <c r="CK1290" s="16"/>
      <c r="CL1290" s="16"/>
      <c r="CM1290" s="16"/>
      <c r="CN1290" s="16"/>
      <c r="CO1290" s="16"/>
      <c r="CP1290" s="16"/>
      <c r="CQ1290" s="16"/>
      <c r="CR1290" s="16"/>
      <c r="CS1290" s="16"/>
      <c r="CT1290" s="16"/>
      <c r="CU1290" s="16"/>
      <c r="CV1290" s="16"/>
      <c r="CW1290" s="16"/>
      <c r="CX1290" s="16"/>
      <c r="CY1290" s="16"/>
      <c r="CZ1290" s="16"/>
      <c r="DA1290" s="16"/>
      <c r="DB1290" s="16"/>
      <c r="DC1290" s="16"/>
      <c r="DD1290" s="16"/>
      <c r="DE1290" s="16"/>
      <c r="DF1290" s="16"/>
      <c r="DG1290" s="16"/>
      <c r="DH1290" s="16"/>
      <c r="DI1290" s="16"/>
      <c r="DJ1290" s="16"/>
      <c r="DK1290" s="16"/>
      <c r="DL1290" s="16"/>
      <c r="DM1290" s="16"/>
      <c r="DN1290" s="16"/>
      <c r="DO1290" s="16"/>
      <c r="DP1290" s="16"/>
      <c r="DQ1290" s="16"/>
      <c r="DR1290" s="16"/>
      <c r="DS1290" s="16"/>
      <c r="DT1290" s="16"/>
      <c r="DU1290" s="16"/>
      <c r="DV1290" s="16"/>
      <c r="DW1290" s="16"/>
      <c r="DX1290" s="16"/>
      <c r="DY1290" s="16"/>
    </row>
    <row r="1291" spans="1:129" ht="16.5" hidden="1" x14ac:dyDescent="0.25">
      <c r="A1291" s="24" t="s">
        <v>21</v>
      </c>
      <c r="B1291" s="59"/>
      <c r="C1291" s="26"/>
      <c r="D1291" s="50"/>
      <c r="E1291" s="50"/>
      <c r="F1291" s="50"/>
      <c r="G1291" s="50"/>
      <c r="H1291" s="27">
        <f>IFERROR(VLOOKUP(B1291,'Приложение 5 МУ1135 (город)'!B$1:C$3343,2,),)</f>
        <v>0</v>
      </c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  <c r="BL1291" s="13"/>
      <c r="BM1291" s="13"/>
      <c r="BN1291" s="13"/>
      <c r="BO1291" s="13"/>
      <c r="BP1291" s="13"/>
      <c r="BQ1291" s="13"/>
      <c r="BR1291" s="13"/>
      <c r="BS1291" s="13"/>
      <c r="BT1291" s="13"/>
      <c r="BU1291" s="13"/>
      <c r="BV1291" s="13"/>
      <c r="BW1291" s="13"/>
      <c r="BX1291" s="13"/>
      <c r="BY1291" s="13"/>
      <c r="BZ1291" s="13"/>
      <c r="CA1291" s="13"/>
      <c r="CB1291" s="13"/>
      <c r="CC1291" s="13"/>
      <c r="CD1291" s="13"/>
      <c r="CE1291" s="13"/>
      <c r="CF1291" s="13"/>
      <c r="CG1291" s="13"/>
      <c r="CH1291" s="13"/>
      <c r="CI1291" s="13"/>
      <c r="CJ1291" s="13"/>
      <c r="CK1291" s="13"/>
      <c r="CL1291" s="13"/>
      <c r="CM1291" s="13"/>
      <c r="CN1291" s="13"/>
      <c r="CO1291" s="13"/>
      <c r="CP1291" s="13"/>
      <c r="CQ1291" s="13"/>
      <c r="CR1291" s="13"/>
      <c r="CS1291" s="13"/>
      <c r="CT1291" s="13"/>
      <c r="CU1291" s="13"/>
      <c r="CV1291" s="13"/>
      <c r="CW1291" s="13"/>
      <c r="CX1291" s="13"/>
      <c r="CY1291" s="13"/>
      <c r="CZ1291" s="13"/>
      <c r="DA1291" s="13"/>
      <c r="DB1291" s="13"/>
      <c r="DC1291" s="13"/>
      <c r="DD1291" s="13"/>
      <c r="DE1291" s="13"/>
      <c r="DF1291" s="13"/>
      <c r="DG1291" s="13"/>
      <c r="DH1291" s="13"/>
      <c r="DI1291" s="13"/>
      <c r="DJ1291" s="13"/>
      <c r="DK1291" s="13"/>
      <c r="DL1291" s="13"/>
      <c r="DM1291" s="13"/>
      <c r="DN1291" s="13"/>
      <c r="DO1291" s="13"/>
      <c r="DP1291" s="13"/>
      <c r="DQ1291" s="13"/>
      <c r="DR1291" s="13"/>
      <c r="DS1291" s="13"/>
      <c r="DT1291" s="13"/>
      <c r="DU1291" s="13"/>
      <c r="DV1291" s="13"/>
      <c r="DW1291" s="13"/>
      <c r="DX1291" s="13"/>
      <c r="DY1291" s="13"/>
    </row>
    <row r="1292" spans="1:129" s="48" customFormat="1" ht="16.5" x14ac:dyDescent="0.25">
      <c r="A1292" s="57" t="s">
        <v>732</v>
      </c>
      <c r="B1292" s="59" t="s">
        <v>29</v>
      </c>
      <c r="C1292" s="53" t="s">
        <v>12</v>
      </c>
      <c r="D1292" s="60" t="s">
        <v>12</v>
      </c>
      <c r="E1292" s="54">
        <f>SUBTOTAL(9,E1293)</f>
        <v>0</v>
      </c>
      <c r="F1292" s="54">
        <f>SUBTOTAL(9,F1293)</f>
        <v>0</v>
      </c>
      <c r="G1292" s="54">
        <f>SUBTOTAL(9,G1293)</f>
        <v>0</v>
      </c>
      <c r="H1292" s="27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6"/>
      <c r="AZ1292" s="16"/>
      <c r="BA1292" s="16"/>
      <c r="BB1292" s="16"/>
      <c r="BC1292" s="16"/>
      <c r="BD1292" s="16"/>
      <c r="BE1292" s="16"/>
      <c r="BF1292" s="16"/>
      <c r="BG1292" s="16"/>
      <c r="BH1292" s="16"/>
      <c r="BI1292" s="16"/>
      <c r="BJ1292" s="16"/>
      <c r="BK1292" s="16"/>
      <c r="BL1292" s="16"/>
      <c r="BM1292" s="16"/>
      <c r="BN1292" s="16"/>
      <c r="BO1292" s="16"/>
      <c r="BP1292" s="16"/>
      <c r="BQ1292" s="16"/>
      <c r="BR1292" s="16"/>
      <c r="BS1292" s="16"/>
      <c r="BT1292" s="16"/>
      <c r="BU1292" s="16"/>
      <c r="BV1292" s="16"/>
      <c r="BW1292" s="16"/>
      <c r="BX1292" s="16"/>
      <c r="BY1292" s="16"/>
      <c r="BZ1292" s="16"/>
      <c r="CA1292" s="16"/>
      <c r="CB1292" s="16"/>
      <c r="CC1292" s="16"/>
      <c r="CD1292" s="16"/>
      <c r="CE1292" s="16"/>
      <c r="CF1292" s="16"/>
      <c r="CG1292" s="16"/>
      <c r="CH1292" s="16"/>
      <c r="CI1292" s="16"/>
      <c r="CJ1292" s="16"/>
      <c r="CK1292" s="16"/>
      <c r="CL1292" s="16"/>
      <c r="CM1292" s="16"/>
      <c r="CN1292" s="16"/>
      <c r="CO1292" s="16"/>
      <c r="CP1292" s="16"/>
      <c r="CQ1292" s="16"/>
      <c r="CR1292" s="16"/>
      <c r="CS1292" s="16"/>
      <c r="CT1292" s="16"/>
      <c r="CU1292" s="16"/>
      <c r="CV1292" s="16"/>
      <c r="CW1292" s="16"/>
      <c r="CX1292" s="16"/>
      <c r="CY1292" s="16"/>
      <c r="CZ1292" s="16"/>
      <c r="DA1292" s="16"/>
      <c r="DB1292" s="16"/>
      <c r="DC1292" s="16"/>
      <c r="DD1292" s="16"/>
      <c r="DE1292" s="16"/>
      <c r="DF1292" s="16"/>
      <c r="DG1292" s="16"/>
      <c r="DH1292" s="16"/>
      <c r="DI1292" s="16"/>
      <c r="DJ1292" s="16"/>
      <c r="DK1292" s="16"/>
      <c r="DL1292" s="16"/>
      <c r="DM1292" s="16"/>
      <c r="DN1292" s="16"/>
      <c r="DO1292" s="16"/>
      <c r="DP1292" s="16"/>
      <c r="DQ1292" s="16"/>
      <c r="DR1292" s="16"/>
      <c r="DS1292" s="16"/>
      <c r="DT1292" s="16"/>
      <c r="DU1292" s="16"/>
      <c r="DV1292" s="16"/>
      <c r="DW1292" s="16"/>
      <c r="DX1292" s="16"/>
      <c r="DY1292" s="16"/>
    </row>
    <row r="1293" spans="1:129" ht="16.5" hidden="1" x14ac:dyDescent="0.25">
      <c r="A1293" s="24" t="s">
        <v>21</v>
      </c>
      <c r="B1293" s="59"/>
      <c r="C1293" s="26"/>
      <c r="D1293" s="50"/>
      <c r="E1293" s="50"/>
      <c r="F1293" s="50"/>
      <c r="G1293" s="50"/>
      <c r="H1293" s="27">
        <f>IFERROR(VLOOKUP(B1293,'Приложение 5 МУ1135 (город)'!B$1:C$3343,2,),)</f>
        <v>0</v>
      </c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K1293" s="13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  <c r="BC1293" s="13"/>
      <c r="BD1293" s="13"/>
      <c r="BE1293" s="13"/>
      <c r="BF1293" s="13"/>
      <c r="BG1293" s="13"/>
      <c r="BH1293" s="13"/>
      <c r="BI1293" s="13"/>
      <c r="BJ1293" s="13"/>
      <c r="BK1293" s="13"/>
      <c r="BL1293" s="13"/>
      <c r="BM1293" s="13"/>
      <c r="BN1293" s="13"/>
      <c r="BO1293" s="13"/>
      <c r="BP1293" s="13"/>
      <c r="BQ1293" s="13"/>
      <c r="BR1293" s="13"/>
      <c r="BS1293" s="13"/>
      <c r="BT1293" s="13"/>
      <c r="BU1293" s="13"/>
      <c r="BV1293" s="13"/>
      <c r="BW1293" s="13"/>
      <c r="BX1293" s="13"/>
      <c r="BY1293" s="13"/>
      <c r="BZ1293" s="13"/>
      <c r="CA1293" s="13"/>
      <c r="CB1293" s="13"/>
      <c r="CC1293" s="13"/>
      <c r="CD1293" s="13"/>
      <c r="CE1293" s="13"/>
      <c r="CF1293" s="13"/>
      <c r="CG1293" s="13"/>
      <c r="CH1293" s="13"/>
      <c r="CI1293" s="13"/>
      <c r="CJ1293" s="13"/>
      <c r="CK1293" s="13"/>
      <c r="CL1293" s="13"/>
      <c r="CM1293" s="13"/>
      <c r="CN1293" s="13"/>
      <c r="CO1293" s="13"/>
      <c r="CP1293" s="13"/>
      <c r="CQ1293" s="13"/>
      <c r="CR1293" s="13"/>
      <c r="CS1293" s="13"/>
      <c r="CT1293" s="13"/>
      <c r="CU1293" s="13"/>
      <c r="CV1293" s="13"/>
      <c r="CW1293" s="13"/>
      <c r="CX1293" s="13"/>
      <c r="CY1293" s="13"/>
      <c r="CZ1293" s="13"/>
      <c r="DA1293" s="13"/>
      <c r="DB1293" s="13"/>
      <c r="DC1293" s="13"/>
      <c r="DD1293" s="13"/>
      <c r="DE1293" s="13"/>
      <c r="DF1293" s="13"/>
      <c r="DG1293" s="13"/>
      <c r="DH1293" s="13"/>
      <c r="DI1293" s="13"/>
      <c r="DJ1293" s="13"/>
      <c r="DK1293" s="13"/>
      <c r="DL1293" s="13"/>
      <c r="DM1293" s="13"/>
      <c r="DN1293" s="13"/>
      <c r="DO1293" s="13"/>
      <c r="DP1293" s="13"/>
      <c r="DQ1293" s="13"/>
      <c r="DR1293" s="13"/>
      <c r="DS1293" s="13"/>
      <c r="DT1293" s="13"/>
      <c r="DU1293" s="13"/>
      <c r="DV1293" s="13"/>
      <c r="DW1293" s="13"/>
      <c r="DX1293" s="13"/>
      <c r="DY1293" s="13"/>
    </row>
    <row r="1294" spans="1:129" s="48" customFormat="1" ht="16.5" x14ac:dyDescent="0.25">
      <c r="A1294" s="57" t="s">
        <v>733</v>
      </c>
      <c r="B1294" s="59" t="s">
        <v>31</v>
      </c>
      <c r="C1294" s="53" t="s">
        <v>12</v>
      </c>
      <c r="D1294" s="60" t="s">
        <v>12</v>
      </c>
      <c r="E1294" s="54">
        <f>SUBTOTAL(9,E1295)</f>
        <v>0</v>
      </c>
      <c r="F1294" s="54">
        <f>SUBTOTAL(9,F1295)</f>
        <v>0</v>
      </c>
      <c r="G1294" s="54">
        <f>SUBTOTAL(9,G1295)</f>
        <v>0</v>
      </c>
      <c r="H1294" s="27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6"/>
      <c r="AZ1294" s="16"/>
      <c r="BA1294" s="16"/>
      <c r="BB1294" s="16"/>
      <c r="BC1294" s="16"/>
      <c r="BD1294" s="16"/>
      <c r="BE1294" s="16"/>
      <c r="BF1294" s="16"/>
      <c r="BG1294" s="16"/>
      <c r="BH1294" s="16"/>
      <c r="BI1294" s="16"/>
      <c r="BJ1294" s="16"/>
      <c r="BK1294" s="16"/>
      <c r="BL1294" s="16"/>
      <c r="BM1294" s="16"/>
      <c r="BN1294" s="16"/>
      <c r="BO1294" s="16"/>
      <c r="BP1294" s="16"/>
      <c r="BQ1294" s="16"/>
      <c r="BR1294" s="16"/>
      <c r="BS1294" s="16"/>
      <c r="BT1294" s="16"/>
      <c r="BU1294" s="16"/>
      <c r="BV1294" s="16"/>
      <c r="BW1294" s="16"/>
      <c r="BX1294" s="16"/>
      <c r="BY1294" s="16"/>
      <c r="BZ1294" s="16"/>
      <c r="CA1294" s="16"/>
      <c r="CB1294" s="16"/>
      <c r="CC1294" s="16"/>
      <c r="CD1294" s="16"/>
      <c r="CE1294" s="16"/>
      <c r="CF1294" s="16"/>
      <c r="CG1294" s="16"/>
      <c r="CH1294" s="16"/>
      <c r="CI1294" s="16"/>
      <c r="CJ1294" s="16"/>
      <c r="CK1294" s="16"/>
      <c r="CL1294" s="16"/>
      <c r="CM1294" s="16"/>
      <c r="CN1294" s="16"/>
      <c r="CO1294" s="16"/>
      <c r="CP1294" s="16"/>
      <c r="CQ1294" s="16"/>
      <c r="CR1294" s="16"/>
      <c r="CS1294" s="16"/>
      <c r="CT1294" s="16"/>
      <c r="CU1294" s="16"/>
      <c r="CV1294" s="16"/>
      <c r="CW1294" s="16"/>
      <c r="CX1294" s="16"/>
      <c r="CY1294" s="16"/>
      <c r="CZ1294" s="16"/>
      <c r="DA1294" s="16"/>
      <c r="DB1294" s="16"/>
      <c r="DC1294" s="16"/>
      <c r="DD1294" s="16"/>
      <c r="DE1294" s="16"/>
      <c r="DF1294" s="16"/>
      <c r="DG1294" s="16"/>
      <c r="DH1294" s="16"/>
      <c r="DI1294" s="16"/>
      <c r="DJ1294" s="16"/>
      <c r="DK1294" s="16"/>
      <c r="DL1294" s="16"/>
      <c r="DM1294" s="16"/>
      <c r="DN1294" s="16"/>
      <c r="DO1294" s="16"/>
      <c r="DP1294" s="16"/>
      <c r="DQ1294" s="16"/>
      <c r="DR1294" s="16"/>
      <c r="DS1294" s="16"/>
      <c r="DT1294" s="16"/>
      <c r="DU1294" s="16"/>
      <c r="DV1294" s="16"/>
      <c r="DW1294" s="16"/>
      <c r="DX1294" s="16"/>
      <c r="DY1294" s="16"/>
    </row>
    <row r="1295" spans="1:129" ht="16.5" hidden="1" x14ac:dyDescent="0.25">
      <c r="A1295" s="24" t="s">
        <v>21</v>
      </c>
      <c r="B1295" s="59"/>
      <c r="C1295" s="26"/>
      <c r="D1295" s="50"/>
      <c r="E1295" s="50"/>
      <c r="F1295" s="50"/>
      <c r="G1295" s="50"/>
      <c r="H1295" s="27">
        <f>IFERROR(VLOOKUP(B1295,'Приложение 5 МУ1135 (город)'!B$1:C$3343,2,),)</f>
        <v>0</v>
      </c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  <c r="BB1295" s="13"/>
      <c r="BC1295" s="13"/>
      <c r="BD1295" s="13"/>
      <c r="BE1295" s="13"/>
      <c r="BF1295" s="13"/>
      <c r="BG1295" s="13"/>
      <c r="BH1295" s="13"/>
      <c r="BI1295" s="13"/>
      <c r="BJ1295" s="13"/>
      <c r="BK1295" s="13"/>
      <c r="BL1295" s="13"/>
      <c r="BM1295" s="13"/>
      <c r="BN1295" s="13"/>
      <c r="BO1295" s="13"/>
      <c r="BP1295" s="13"/>
      <c r="BQ1295" s="13"/>
      <c r="BR1295" s="13"/>
      <c r="BS1295" s="13"/>
      <c r="BT1295" s="13"/>
      <c r="BU1295" s="13"/>
      <c r="BV1295" s="13"/>
      <c r="BW1295" s="13"/>
      <c r="BX1295" s="13"/>
      <c r="BY1295" s="13"/>
      <c r="BZ1295" s="13"/>
      <c r="CA1295" s="13"/>
      <c r="CB1295" s="13"/>
      <c r="CC1295" s="13"/>
      <c r="CD1295" s="13"/>
      <c r="CE1295" s="13"/>
      <c r="CF1295" s="13"/>
      <c r="CG1295" s="13"/>
      <c r="CH1295" s="13"/>
      <c r="CI1295" s="13"/>
      <c r="CJ1295" s="13"/>
      <c r="CK1295" s="13"/>
      <c r="CL1295" s="13"/>
      <c r="CM1295" s="13"/>
      <c r="CN1295" s="13"/>
      <c r="CO1295" s="13"/>
      <c r="CP1295" s="13"/>
      <c r="CQ1295" s="13"/>
      <c r="CR1295" s="13"/>
      <c r="CS1295" s="13"/>
      <c r="CT1295" s="13"/>
      <c r="CU1295" s="13"/>
      <c r="CV1295" s="13"/>
      <c r="CW1295" s="13"/>
      <c r="CX1295" s="13"/>
      <c r="CY1295" s="13"/>
      <c r="CZ1295" s="13"/>
      <c r="DA1295" s="13"/>
      <c r="DB1295" s="13"/>
      <c r="DC1295" s="13"/>
      <c r="DD1295" s="13"/>
      <c r="DE1295" s="13"/>
      <c r="DF1295" s="13"/>
      <c r="DG1295" s="13"/>
      <c r="DH1295" s="13"/>
      <c r="DI1295" s="13"/>
      <c r="DJ1295" s="13"/>
      <c r="DK1295" s="13"/>
      <c r="DL1295" s="13"/>
      <c r="DM1295" s="13"/>
      <c r="DN1295" s="13"/>
      <c r="DO1295" s="13"/>
      <c r="DP1295" s="13"/>
      <c r="DQ1295" s="13"/>
      <c r="DR1295" s="13"/>
      <c r="DS1295" s="13"/>
      <c r="DT1295" s="13"/>
      <c r="DU1295" s="13"/>
      <c r="DV1295" s="13"/>
      <c r="DW1295" s="13"/>
      <c r="DX1295" s="13"/>
      <c r="DY1295" s="13"/>
    </row>
    <row r="1296" spans="1:129" s="38" customFormat="1" ht="16.5" x14ac:dyDescent="0.25">
      <c r="A1296" s="256" t="s">
        <v>734</v>
      </c>
      <c r="B1296" s="59" t="s">
        <v>702</v>
      </c>
      <c r="C1296" s="53" t="s">
        <v>12</v>
      </c>
      <c r="D1296" s="60" t="s">
        <v>12</v>
      </c>
      <c r="E1296" s="54">
        <f>E1297+E1310</f>
        <v>0</v>
      </c>
      <c r="F1296" s="54">
        <f>F1297+F1310</f>
        <v>0</v>
      </c>
      <c r="G1296" s="54">
        <f>G1297+G1310</f>
        <v>0</v>
      </c>
      <c r="H1296" s="27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6"/>
      <c r="AZ1296" s="16"/>
      <c r="BA1296" s="16"/>
      <c r="BB1296" s="16"/>
      <c r="BC1296" s="16"/>
      <c r="BD1296" s="16"/>
      <c r="BE1296" s="16"/>
      <c r="BF1296" s="16"/>
      <c r="BG1296" s="16"/>
      <c r="BH1296" s="16"/>
      <c r="BI1296" s="16"/>
      <c r="BJ1296" s="16"/>
      <c r="BK1296" s="16"/>
      <c r="BL1296" s="16"/>
      <c r="BM1296" s="16"/>
      <c r="BN1296" s="16"/>
      <c r="BO1296" s="16"/>
      <c r="BP1296" s="16"/>
      <c r="BQ1296" s="16"/>
      <c r="BR1296" s="16"/>
      <c r="BS1296" s="16"/>
      <c r="BT1296" s="16"/>
      <c r="BU1296" s="16"/>
      <c r="BV1296" s="16"/>
      <c r="BW1296" s="16"/>
      <c r="BX1296" s="16"/>
      <c r="BY1296" s="16"/>
      <c r="BZ1296" s="16"/>
      <c r="CA1296" s="16"/>
      <c r="CB1296" s="16"/>
      <c r="CC1296" s="16"/>
      <c r="CD1296" s="16"/>
      <c r="CE1296" s="16"/>
      <c r="CF1296" s="16"/>
      <c r="CG1296" s="16"/>
      <c r="CH1296" s="16"/>
      <c r="CI1296" s="16"/>
      <c r="CJ1296" s="16"/>
      <c r="CK1296" s="16"/>
      <c r="CL1296" s="16"/>
      <c r="CM1296" s="16"/>
      <c r="CN1296" s="16"/>
      <c r="CO1296" s="16"/>
      <c r="CP1296" s="16"/>
      <c r="CQ1296" s="16"/>
      <c r="CR1296" s="16"/>
      <c r="CS1296" s="16"/>
      <c r="CT1296" s="16"/>
      <c r="CU1296" s="16"/>
      <c r="CV1296" s="16"/>
      <c r="CW1296" s="16"/>
      <c r="CX1296" s="16"/>
      <c r="CY1296" s="16"/>
      <c r="CZ1296" s="16"/>
      <c r="DA1296" s="16"/>
      <c r="DB1296" s="16"/>
      <c r="DC1296" s="16"/>
      <c r="DD1296" s="16"/>
      <c r="DE1296" s="16"/>
      <c r="DF1296" s="16"/>
      <c r="DG1296" s="16"/>
      <c r="DH1296" s="16"/>
      <c r="DI1296" s="16"/>
      <c r="DJ1296" s="16"/>
      <c r="DK1296" s="16"/>
      <c r="DL1296" s="16"/>
      <c r="DM1296" s="16"/>
      <c r="DN1296" s="16"/>
      <c r="DO1296" s="16"/>
      <c r="DP1296" s="16"/>
      <c r="DQ1296" s="16"/>
      <c r="DR1296" s="16"/>
      <c r="DS1296" s="16"/>
      <c r="DT1296" s="16"/>
      <c r="DU1296" s="16"/>
      <c r="DV1296" s="16"/>
      <c r="DW1296" s="16"/>
      <c r="DX1296" s="16"/>
      <c r="DY1296" s="16"/>
    </row>
    <row r="1297" spans="1:129" s="43" customFormat="1" ht="16.5" x14ac:dyDescent="0.25">
      <c r="A1297" s="57" t="s">
        <v>735</v>
      </c>
      <c r="B1297" s="59" t="s">
        <v>662</v>
      </c>
      <c r="C1297" s="53" t="s">
        <v>12</v>
      </c>
      <c r="D1297" s="60" t="s">
        <v>12</v>
      </c>
      <c r="E1297" s="54">
        <f>E1298+E1300+E1302+E1304+E1306+E1308</f>
        <v>0</v>
      </c>
      <c r="F1297" s="54">
        <f>F1298+F1300+F1302+F1304+F1306+F1308</f>
        <v>0</v>
      </c>
      <c r="G1297" s="54">
        <f>G1298+G1300+G1302+G1304+G1306+G1308</f>
        <v>0</v>
      </c>
      <c r="H1297" s="27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6"/>
      <c r="AZ1297" s="16"/>
      <c r="BA1297" s="16"/>
      <c r="BB1297" s="16"/>
      <c r="BC1297" s="16"/>
      <c r="BD1297" s="16"/>
      <c r="BE1297" s="16"/>
      <c r="BF1297" s="16"/>
      <c r="BG1297" s="16"/>
      <c r="BH1297" s="16"/>
      <c r="BI1297" s="16"/>
      <c r="BJ1297" s="16"/>
      <c r="BK1297" s="16"/>
      <c r="BL1297" s="16"/>
      <c r="BM1297" s="16"/>
      <c r="BN1297" s="16"/>
      <c r="BO1297" s="16"/>
      <c r="BP1297" s="16"/>
      <c r="BQ1297" s="16"/>
      <c r="BR1297" s="16"/>
      <c r="BS1297" s="16"/>
      <c r="BT1297" s="16"/>
      <c r="BU1297" s="16"/>
      <c r="BV1297" s="16"/>
      <c r="BW1297" s="16"/>
      <c r="BX1297" s="16"/>
      <c r="BY1297" s="16"/>
      <c r="BZ1297" s="16"/>
      <c r="CA1297" s="16"/>
      <c r="CB1297" s="16"/>
      <c r="CC1297" s="16"/>
      <c r="CD1297" s="16"/>
      <c r="CE1297" s="16"/>
      <c r="CF1297" s="16"/>
      <c r="CG1297" s="16"/>
      <c r="CH1297" s="16"/>
      <c r="CI1297" s="16"/>
      <c r="CJ1297" s="16"/>
      <c r="CK1297" s="16"/>
      <c r="CL1297" s="16"/>
      <c r="CM1297" s="16"/>
      <c r="CN1297" s="16"/>
      <c r="CO1297" s="16"/>
      <c r="CP1297" s="16"/>
      <c r="CQ1297" s="16"/>
      <c r="CR1297" s="16"/>
      <c r="CS1297" s="16"/>
      <c r="CT1297" s="16"/>
      <c r="CU1297" s="16"/>
      <c r="CV1297" s="16"/>
      <c r="CW1297" s="16"/>
      <c r="CX1297" s="16"/>
      <c r="CY1297" s="16"/>
      <c r="CZ1297" s="16"/>
      <c r="DA1297" s="16"/>
      <c r="DB1297" s="16"/>
      <c r="DC1297" s="16"/>
      <c r="DD1297" s="16"/>
      <c r="DE1297" s="16"/>
      <c r="DF1297" s="16"/>
      <c r="DG1297" s="16"/>
      <c r="DH1297" s="16"/>
      <c r="DI1297" s="16"/>
      <c r="DJ1297" s="16"/>
      <c r="DK1297" s="16"/>
      <c r="DL1297" s="16"/>
      <c r="DM1297" s="16"/>
      <c r="DN1297" s="16"/>
      <c r="DO1297" s="16"/>
      <c r="DP1297" s="16"/>
      <c r="DQ1297" s="16"/>
      <c r="DR1297" s="16"/>
      <c r="DS1297" s="16"/>
      <c r="DT1297" s="16"/>
      <c r="DU1297" s="16"/>
      <c r="DV1297" s="16"/>
      <c r="DW1297" s="16"/>
      <c r="DX1297" s="16"/>
      <c r="DY1297" s="16"/>
    </row>
    <row r="1298" spans="1:129" s="48" customFormat="1" ht="16.5" x14ac:dyDescent="0.25">
      <c r="A1298" s="57" t="s">
        <v>736</v>
      </c>
      <c r="B1298" s="59" t="s">
        <v>664</v>
      </c>
      <c r="C1298" s="53" t="s">
        <v>12</v>
      </c>
      <c r="D1298" s="60" t="s">
        <v>12</v>
      </c>
      <c r="E1298" s="54">
        <f>SUBTOTAL(9,E1299)</f>
        <v>0</v>
      </c>
      <c r="F1298" s="54">
        <f>SUBTOTAL(9,F1299)</f>
        <v>0</v>
      </c>
      <c r="G1298" s="54">
        <f>SUBTOTAL(9,G1299)</f>
        <v>0</v>
      </c>
      <c r="H1298" s="27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  <c r="AX1298" s="16"/>
      <c r="AY1298" s="16"/>
      <c r="AZ1298" s="16"/>
      <c r="BA1298" s="16"/>
      <c r="BB1298" s="16"/>
      <c r="BC1298" s="16"/>
      <c r="BD1298" s="16"/>
      <c r="BE1298" s="16"/>
      <c r="BF1298" s="16"/>
      <c r="BG1298" s="16"/>
      <c r="BH1298" s="16"/>
      <c r="BI1298" s="16"/>
      <c r="BJ1298" s="16"/>
      <c r="BK1298" s="16"/>
      <c r="BL1298" s="16"/>
      <c r="BM1298" s="16"/>
      <c r="BN1298" s="16"/>
      <c r="BO1298" s="16"/>
      <c r="BP1298" s="16"/>
      <c r="BQ1298" s="16"/>
      <c r="BR1298" s="16"/>
      <c r="BS1298" s="16"/>
      <c r="BT1298" s="16"/>
      <c r="BU1298" s="16"/>
      <c r="BV1298" s="16"/>
      <c r="BW1298" s="16"/>
      <c r="BX1298" s="16"/>
      <c r="BY1298" s="16"/>
      <c r="BZ1298" s="16"/>
      <c r="CA1298" s="16"/>
      <c r="CB1298" s="16"/>
      <c r="CC1298" s="16"/>
      <c r="CD1298" s="16"/>
      <c r="CE1298" s="16"/>
      <c r="CF1298" s="16"/>
      <c r="CG1298" s="16"/>
      <c r="CH1298" s="16"/>
      <c r="CI1298" s="16"/>
      <c r="CJ1298" s="16"/>
      <c r="CK1298" s="16"/>
      <c r="CL1298" s="16"/>
      <c r="CM1298" s="16"/>
      <c r="CN1298" s="16"/>
      <c r="CO1298" s="16"/>
      <c r="CP1298" s="16"/>
      <c r="CQ1298" s="16"/>
      <c r="CR1298" s="16"/>
      <c r="CS1298" s="16"/>
      <c r="CT1298" s="16"/>
      <c r="CU1298" s="16"/>
      <c r="CV1298" s="16"/>
      <c r="CW1298" s="16"/>
      <c r="CX1298" s="16"/>
      <c r="CY1298" s="16"/>
      <c r="CZ1298" s="16"/>
      <c r="DA1298" s="16"/>
      <c r="DB1298" s="16"/>
      <c r="DC1298" s="16"/>
      <c r="DD1298" s="16"/>
      <c r="DE1298" s="16"/>
      <c r="DF1298" s="16"/>
      <c r="DG1298" s="16"/>
      <c r="DH1298" s="16"/>
      <c r="DI1298" s="16"/>
      <c r="DJ1298" s="16"/>
      <c r="DK1298" s="16"/>
      <c r="DL1298" s="16"/>
      <c r="DM1298" s="16"/>
      <c r="DN1298" s="16"/>
      <c r="DO1298" s="16"/>
      <c r="DP1298" s="16"/>
      <c r="DQ1298" s="16"/>
      <c r="DR1298" s="16"/>
      <c r="DS1298" s="16"/>
      <c r="DT1298" s="16"/>
      <c r="DU1298" s="16"/>
      <c r="DV1298" s="16"/>
      <c r="DW1298" s="16"/>
      <c r="DX1298" s="16"/>
      <c r="DY1298" s="16"/>
    </row>
    <row r="1299" spans="1:129" ht="16.5" hidden="1" x14ac:dyDescent="0.25">
      <c r="A1299" s="24" t="s">
        <v>21</v>
      </c>
      <c r="B1299" s="59"/>
      <c r="C1299" s="26"/>
      <c r="D1299" s="50"/>
      <c r="E1299" s="50"/>
      <c r="F1299" s="50"/>
      <c r="G1299" s="50"/>
      <c r="H1299" s="27">
        <f>IFERROR(VLOOKUP(B1299,'Приложение 5 МУ1135 (город)'!B$1:C$3343,2,),)</f>
        <v>0</v>
      </c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K1299" s="13"/>
      <c r="AL1299" s="13"/>
      <c r="AM1299" s="13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  <c r="BB1299" s="13"/>
      <c r="BC1299" s="13"/>
      <c r="BD1299" s="13"/>
      <c r="BE1299" s="13"/>
      <c r="BF1299" s="13"/>
      <c r="BG1299" s="13"/>
      <c r="BH1299" s="13"/>
      <c r="BI1299" s="13"/>
      <c r="BJ1299" s="13"/>
      <c r="BK1299" s="13"/>
      <c r="BL1299" s="13"/>
      <c r="BM1299" s="13"/>
      <c r="BN1299" s="13"/>
      <c r="BO1299" s="13"/>
      <c r="BP1299" s="13"/>
      <c r="BQ1299" s="13"/>
      <c r="BR1299" s="13"/>
      <c r="BS1299" s="13"/>
      <c r="BT1299" s="13"/>
      <c r="BU1299" s="13"/>
      <c r="BV1299" s="13"/>
      <c r="BW1299" s="13"/>
      <c r="BX1299" s="13"/>
      <c r="BY1299" s="13"/>
      <c r="BZ1299" s="13"/>
      <c r="CA1299" s="13"/>
      <c r="CB1299" s="13"/>
      <c r="CC1299" s="13"/>
      <c r="CD1299" s="13"/>
      <c r="CE1299" s="13"/>
      <c r="CF1299" s="13"/>
      <c r="CG1299" s="13"/>
      <c r="CH1299" s="13"/>
      <c r="CI1299" s="13"/>
      <c r="CJ1299" s="13"/>
      <c r="CK1299" s="13"/>
      <c r="CL1299" s="13"/>
      <c r="CM1299" s="13"/>
      <c r="CN1299" s="13"/>
      <c r="CO1299" s="13"/>
      <c r="CP1299" s="13"/>
      <c r="CQ1299" s="13"/>
      <c r="CR1299" s="13"/>
      <c r="CS1299" s="13"/>
      <c r="CT1299" s="13"/>
      <c r="CU1299" s="13"/>
      <c r="CV1299" s="13"/>
      <c r="CW1299" s="13"/>
      <c r="CX1299" s="13"/>
      <c r="CY1299" s="13"/>
      <c r="CZ1299" s="13"/>
      <c r="DA1299" s="13"/>
      <c r="DB1299" s="13"/>
      <c r="DC1299" s="13"/>
      <c r="DD1299" s="13"/>
      <c r="DE1299" s="13"/>
      <c r="DF1299" s="13"/>
      <c r="DG1299" s="13"/>
      <c r="DH1299" s="13"/>
      <c r="DI1299" s="13"/>
      <c r="DJ1299" s="13"/>
      <c r="DK1299" s="13"/>
      <c r="DL1299" s="13"/>
      <c r="DM1299" s="13"/>
      <c r="DN1299" s="13"/>
      <c r="DO1299" s="13"/>
      <c r="DP1299" s="13"/>
      <c r="DQ1299" s="13"/>
      <c r="DR1299" s="13"/>
      <c r="DS1299" s="13"/>
      <c r="DT1299" s="13"/>
      <c r="DU1299" s="13"/>
      <c r="DV1299" s="13"/>
      <c r="DW1299" s="13"/>
      <c r="DX1299" s="13"/>
      <c r="DY1299" s="13"/>
    </row>
    <row r="1300" spans="1:129" s="48" customFormat="1" ht="16.5" x14ac:dyDescent="0.25">
      <c r="A1300" s="57" t="s">
        <v>737</v>
      </c>
      <c r="B1300" s="59" t="s">
        <v>23</v>
      </c>
      <c r="C1300" s="53" t="s">
        <v>12</v>
      </c>
      <c r="D1300" s="60" t="s">
        <v>12</v>
      </c>
      <c r="E1300" s="54">
        <f>SUBTOTAL(9,E1301)</f>
        <v>0</v>
      </c>
      <c r="F1300" s="54">
        <f>SUBTOTAL(9,F1301)</f>
        <v>0</v>
      </c>
      <c r="G1300" s="54">
        <f>SUBTOTAL(9,G1301)</f>
        <v>0</v>
      </c>
      <c r="H1300" s="27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6"/>
      <c r="AZ1300" s="16"/>
      <c r="BA1300" s="16"/>
      <c r="BB1300" s="16"/>
      <c r="BC1300" s="16"/>
      <c r="BD1300" s="16"/>
      <c r="BE1300" s="16"/>
      <c r="BF1300" s="16"/>
      <c r="BG1300" s="16"/>
      <c r="BH1300" s="16"/>
      <c r="BI1300" s="16"/>
      <c r="BJ1300" s="16"/>
      <c r="BK1300" s="16"/>
      <c r="BL1300" s="16"/>
      <c r="BM1300" s="16"/>
      <c r="BN1300" s="16"/>
      <c r="BO1300" s="16"/>
      <c r="BP1300" s="16"/>
      <c r="BQ1300" s="16"/>
      <c r="BR1300" s="16"/>
      <c r="BS1300" s="16"/>
      <c r="BT1300" s="16"/>
      <c r="BU1300" s="16"/>
      <c r="BV1300" s="16"/>
      <c r="BW1300" s="16"/>
      <c r="BX1300" s="16"/>
      <c r="BY1300" s="16"/>
      <c r="BZ1300" s="16"/>
      <c r="CA1300" s="16"/>
      <c r="CB1300" s="16"/>
      <c r="CC1300" s="16"/>
      <c r="CD1300" s="16"/>
      <c r="CE1300" s="16"/>
      <c r="CF1300" s="16"/>
      <c r="CG1300" s="16"/>
      <c r="CH1300" s="16"/>
      <c r="CI1300" s="16"/>
      <c r="CJ1300" s="16"/>
      <c r="CK1300" s="16"/>
      <c r="CL1300" s="16"/>
      <c r="CM1300" s="16"/>
      <c r="CN1300" s="16"/>
      <c r="CO1300" s="16"/>
      <c r="CP1300" s="16"/>
      <c r="CQ1300" s="16"/>
      <c r="CR1300" s="16"/>
      <c r="CS1300" s="16"/>
      <c r="CT1300" s="16"/>
      <c r="CU1300" s="16"/>
      <c r="CV1300" s="16"/>
      <c r="CW1300" s="16"/>
      <c r="CX1300" s="16"/>
      <c r="CY1300" s="16"/>
      <c r="CZ1300" s="16"/>
      <c r="DA1300" s="16"/>
      <c r="DB1300" s="16"/>
      <c r="DC1300" s="16"/>
      <c r="DD1300" s="16"/>
      <c r="DE1300" s="16"/>
      <c r="DF1300" s="16"/>
      <c r="DG1300" s="16"/>
      <c r="DH1300" s="16"/>
      <c r="DI1300" s="16"/>
      <c r="DJ1300" s="16"/>
      <c r="DK1300" s="16"/>
      <c r="DL1300" s="16"/>
      <c r="DM1300" s="16"/>
      <c r="DN1300" s="16"/>
      <c r="DO1300" s="16"/>
      <c r="DP1300" s="16"/>
      <c r="DQ1300" s="16"/>
      <c r="DR1300" s="16"/>
      <c r="DS1300" s="16"/>
      <c r="DT1300" s="16"/>
      <c r="DU1300" s="16"/>
      <c r="DV1300" s="16"/>
      <c r="DW1300" s="16"/>
      <c r="DX1300" s="16"/>
      <c r="DY1300" s="16"/>
    </row>
    <row r="1301" spans="1:129" ht="16.5" hidden="1" x14ac:dyDescent="0.25">
      <c r="A1301" s="24" t="s">
        <v>21</v>
      </c>
      <c r="B1301" s="59"/>
      <c r="C1301" s="26"/>
      <c r="D1301" s="50"/>
      <c r="E1301" s="50"/>
      <c r="F1301" s="50"/>
      <c r="G1301" s="50"/>
      <c r="H1301" s="27">
        <f>IFERROR(VLOOKUP(B1301,'Приложение 5 МУ1135 (город)'!B$1:C$3343,2,),)</f>
        <v>0</v>
      </c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  <c r="BF1301" s="13"/>
      <c r="BG1301" s="13"/>
      <c r="BH1301" s="13"/>
      <c r="BI1301" s="13"/>
      <c r="BJ1301" s="13"/>
      <c r="BK1301" s="13"/>
      <c r="BL1301" s="13"/>
      <c r="BM1301" s="13"/>
      <c r="BN1301" s="13"/>
      <c r="BO1301" s="13"/>
      <c r="BP1301" s="13"/>
      <c r="BQ1301" s="13"/>
      <c r="BR1301" s="13"/>
      <c r="BS1301" s="13"/>
      <c r="BT1301" s="13"/>
      <c r="BU1301" s="13"/>
      <c r="BV1301" s="13"/>
      <c r="BW1301" s="13"/>
      <c r="BX1301" s="13"/>
      <c r="BY1301" s="13"/>
      <c r="BZ1301" s="13"/>
      <c r="CA1301" s="13"/>
      <c r="CB1301" s="13"/>
      <c r="CC1301" s="13"/>
      <c r="CD1301" s="13"/>
      <c r="CE1301" s="13"/>
      <c r="CF1301" s="13"/>
      <c r="CG1301" s="13"/>
      <c r="CH1301" s="13"/>
      <c r="CI1301" s="13"/>
      <c r="CJ1301" s="13"/>
      <c r="CK1301" s="13"/>
      <c r="CL1301" s="13"/>
      <c r="CM1301" s="13"/>
      <c r="CN1301" s="13"/>
      <c r="CO1301" s="13"/>
      <c r="CP1301" s="13"/>
      <c r="CQ1301" s="13"/>
      <c r="CR1301" s="13"/>
      <c r="CS1301" s="13"/>
      <c r="CT1301" s="13"/>
      <c r="CU1301" s="13"/>
      <c r="CV1301" s="13"/>
      <c r="CW1301" s="13"/>
      <c r="CX1301" s="13"/>
      <c r="CY1301" s="13"/>
      <c r="CZ1301" s="13"/>
      <c r="DA1301" s="13"/>
      <c r="DB1301" s="13"/>
      <c r="DC1301" s="13"/>
      <c r="DD1301" s="13"/>
      <c r="DE1301" s="13"/>
      <c r="DF1301" s="13"/>
      <c r="DG1301" s="13"/>
      <c r="DH1301" s="13"/>
      <c r="DI1301" s="13"/>
      <c r="DJ1301" s="13"/>
      <c r="DK1301" s="13"/>
      <c r="DL1301" s="13"/>
      <c r="DM1301" s="13"/>
      <c r="DN1301" s="13"/>
      <c r="DO1301" s="13"/>
      <c r="DP1301" s="13"/>
      <c r="DQ1301" s="13"/>
      <c r="DR1301" s="13"/>
      <c r="DS1301" s="13"/>
      <c r="DT1301" s="13"/>
      <c r="DU1301" s="13"/>
      <c r="DV1301" s="13"/>
      <c r="DW1301" s="13"/>
      <c r="DX1301" s="13"/>
      <c r="DY1301" s="13"/>
    </row>
    <row r="1302" spans="1:129" s="48" customFormat="1" ht="16.5" x14ac:dyDescent="0.25">
      <c r="A1302" s="57" t="s">
        <v>738</v>
      </c>
      <c r="B1302" s="59" t="s">
        <v>25</v>
      </c>
      <c r="C1302" s="53" t="s">
        <v>12</v>
      </c>
      <c r="D1302" s="60" t="s">
        <v>12</v>
      </c>
      <c r="E1302" s="54">
        <f>SUBTOTAL(9,E1303)</f>
        <v>0</v>
      </c>
      <c r="F1302" s="54">
        <f>SUBTOTAL(9,F1303)</f>
        <v>0</v>
      </c>
      <c r="G1302" s="54">
        <f>SUBTOTAL(9,G1303)</f>
        <v>0</v>
      </c>
      <c r="H1302" s="27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6"/>
      <c r="AZ1302" s="16"/>
      <c r="BA1302" s="16"/>
      <c r="BB1302" s="16"/>
      <c r="BC1302" s="16"/>
      <c r="BD1302" s="16"/>
      <c r="BE1302" s="16"/>
      <c r="BF1302" s="16"/>
      <c r="BG1302" s="16"/>
      <c r="BH1302" s="16"/>
      <c r="BI1302" s="16"/>
      <c r="BJ1302" s="16"/>
      <c r="BK1302" s="16"/>
      <c r="BL1302" s="16"/>
      <c r="BM1302" s="16"/>
      <c r="BN1302" s="16"/>
      <c r="BO1302" s="16"/>
      <c r="BP1302" s="16"/>
      <c r="BQ1302" s="16"/>
      <c r="BR1302" s="16"/>
      <c r="BS1302" s="16"/>
      <c r="BT1302" s="16"/>
      <c r="BU1302" s="16"/>
      <c r="BV1302" s="16"/>
      <c r="BW1302" s="16"/>
      <c r="BX1302" s="16"/>
      <c r="BY1302" s="16"/>
      <c r="BZ1302" s="16"/>
      <c r="CA1302" s="16"/>
      <c r="CB1302" s="16"/>
      <c r="CC1302" s="16"/>
      <c r="CD1302" s="16"/>
      <c r="CE1302" s="16"/>
      <c r="CF1302" s="16"/>
      <c r="CG1302" s="16"/>
      <c r="CH1302" s="16"/>
      <c r="CI1302" s="16"/>
      <c r="CJ1302" s="16"/>
      <c r="CK1302" s="16"/>
      <c r="CL1302" s="16"/>
      <c r="CM1302" s="16"/>
      <c r="CN1302" s="16"/>
      <c r="CO1302" s="16"/>
      <c r="CP1302" s="16"/>
      <c r="CQ1302" s="16"/>
      <c r="CR1302" s="16"/>
      <c r="CS1302" s="16"/>
      <c r="CT1302" s="16"/>
      <c r="CU1302" s="16"/>
      <c r="CV1302" s="16"/>
      <c r="CW1302" s="16"/>
      <c r="CX1302" s="16"/>
      <c r="CY1302" s="16"/>
      <c r="CZ1302" s="16"/>
      <c r="DA1302" s="16"/>
      <c r="DB1302" s="16"/>
      <c r="DC1302" s="16"/>
      <c r="DD1302" s="16"/>
      <c r="DE1302" s="16"/>
      <c r="DF1302" s="16"/>
      <c r="DG1302" s="16"/>
      <c r="DH1302" s="16"/>
      <c r="DI1302" s="16"/>
      <c r="DJ1302" s="16"/>
      <c r="DK1302" s="16"/>
      <c r="DL1302" s="16"/>
      <c r="DM1302" s="16"/>
      <c r="DN1302" s="16"/>
      <c r="DO1302" s="16"/>
      <c r="DP1302" s="16"/>
      <c r="DQ1302" s="16"/>
      <c r="DR1302" s="16"/>
      <c r="DS1302" s="16"/>
      <c r="DT1302" s="16"/>
      <c r="DU1302" s="16"/>
      <c r="DV1302" s="16"/>
      <c r="DW1302" s="16"/>
      <c r="DX1302" s="16"/>
      <c r="DY1302" s="16"/>
    </row>
    <row r="1303" spans="1:129" ht="16.5" hidden="1" x14ac:dyDescent="0.25">
      <c r="A1303" s="24" t="s">
        <v>21</v>
      </c>
      <c r="B1303" s="59"/>
      <c r="C1303" s="26"/>
      <c r="D1303" s="50"/>
      <c r="E1303" s="50"/>
      <c r="F1303" s="50"/>
      <c r="G1303" s="50"/>
      <c r="H1303" s="27">
        <f>IFERROR(VLOOKUP(B1303,'Приложение 5 МУ1135 (город)'!B$1:C$3343,2,),)</f>
        <v>0</v>
      </c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  <c r="AK1303" s="13"/>
      <c r="AL1303" s="13"/>
      <c r="AM1303" s="13"/>
      <c r="AN1303" s="13"/>
      <c r="AO1303" s="13"/>
      <c r="AP1303" s="13"/>
      <c r="AQ1303" s="13"/>
      <c r="AR1303" s="13"/>
      <c r="AS1303" s="13"/>
      <c r="AT1303" s="13"/>
      <c r="AU1303" s="13"/>
      <c r="AV1303" s="13"/>
      <c r="AW1303" s="13"/>
      <c r="AX1303" s="13"/>
      <c r="AY1303" s="13"/>
      <c r="AZ1303" s="13"/>
      <c r="BA1303" s="13"/>
      <c r="BB1303" s="13"/>
      <c r="BC1303" s="13"/>
      <c r="BD1303" s="13"/>
      <c r="BE1303" s="13"/>
      <c r="BF1303" s="13"/>
      <c r="BG1303" s="13"/>
      <c r="BH1303" s="13"/>
      <c r="BI1303" s="13"/>
      <c r="BJ1303" s="13"/>
      <c r="BK1303" s="13"/>
      <c r="BL1303" s="13"/>
      <c r="BM1303" s="13"/>
      <c r="BN1303" s="13"/>
      <c r="BO1303" s="13"/>
      <c r="BP1303" s="13"/>
      <c r="BQ1303" s="13"/>
      <c r="BR1303" s="13"/>
      <c r="BS1303" s="13"/>
      <c r="BT1303" s="13"/>
      <c r="BU1303" s="13"/>
      <c r="BV1303" s="13"/>
      <c r="BW1303" s="13"/>
      <c r="BX1303" s="13"/>
      <c r="BY1303" s="13"/>
      <c r="BZ1303" s="13"/>
      <c r="CA1303" s="13"/>
      <c r="CB1303" s="13"/>
      <c r="CC1303" s="13"/>
      <c r="CD1303" s="13"/>
      <c r="CE1303" s="13"/>
      <c r="CF1303" s="13"/>
      <c r="CG1303" s="13"/>
      <c r="CH1303" s="13"/>
      <c r="CI1303" s="13"/>
      <c r="CJ1303" s="13"/>
      <c r="CK1303" s="13"/>
      <c r="CL1303" s="13"/>
      <c r="CM1303" s="13"/>
      <c r="CN1303" s="13"/>
      <c r="CO1303" s="13"/>
      <c r="CP1303" s="13"/>
      <c r="CQ1303" s="13"/>
      <c r="CR1303" s="13"/>
      <c r="CS1303" s="13"/>
      <c r="CT1303" s="13"/>
      <c r="CU1303" s="13"/>
      <c r="CV1303" s="13"/>
      <c r="CW1303" s="13"/>
      <c r="CX1303" s="13"/>
      <c r="CY1303" s="13"/>
      <c r="CZ1303" s="13"/>
      <c r="DA1303" s="13"/>
      <c r="DB1303" s="13"/>
      <c r="DC1303" s="13"/>
      <c r="DD1303" s="13"/>
      <c r="DE1303" s="13"/>
      <c r="DF1303" s="13"/>
      <c r="DG1303" s="13"/>
      <c r="DH1303" s="13"/>
      <c r="DI1303" s="13"/>
      <c r="DJ1303" s="13"/>
      <c r="DK1303" s="13"/>
      <c r="DL1303" s="13"/>
      <c r="DM1303" s="13"/>
      <c r="DN1303" s="13"/>
      <c r="DO1303" s="13"/>
      <c r="DP1303" s="13"/>
      <c r="DQ1303" s="13"/>
      <c r="DR1303" s="13"/>
      <c r="DS1303" s="13"/>
      <c r="DT1303" s="13"/>
      <c r="DU1303" s="13"/>
      <c r="DV1303" s="13"/>
      <c r="DW1303" s="13"/>
      <c r="DX1303" s="13"/>
      <c r="DY1303" s="13"/>
    </row>
    <row r="1304" spans="1:129" s="48" customFormat="1" ht="16.5" x14ac:dyDescent="0.25">
      <c r="A1304" s="57" t="s">
        <v>739</v>
      </c>
      <c r="B1304" s="59" t="s">
        <v>683</v>
      </c>
      <c r="C1304" s="53" t="s">
        <v>12</v>
      </c>
      <c r="D1304" s="60" t="s">
        <v>12</v>
      </c>
      <c r="E1304" s="54">
        <f>SUBTOTAL(9,E1305)</f>
        <v>0</v>
      </c>
      <c r="F1304" s="54">
        <f>SUBTOTAL(9,F1305)</f>
        <v>0</v>
      </c>
      <c r="G1304" s="54">
        <f>SUBTOTAL(9,G1305)</f>
        <v>0</v>
      </c>
      <c r="H1304" s="27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  <c r="AX1304" s="16"/>
      <c r="AY1304" s="16"/>
      <c r="AZ1304" s="16"/>
      <c r="BA1304" s="16"/>
      <c r="BB1304" s="16"/>
      <c r="BC1304" s="16"/>
      <c r="BD1304" s="16"/>
      <c r="BE1304" s="16"/>
      <c r="BF1304" s="16"/>
      <c r="BG1304" s="16"/>
      <c r="BH1304" s="16"/>
      <c r="BI1304" s="16"/>
      <c r="BJ1304" s="16"/>
      <c r="BK1304" s="16"/>
      <c r="BL1304" s="16"/>
      <c r="BM1304" s="16"/>
      <c r="BN1304" s="16"/>
      <c r="BO1304" s="16"/>
      <c r="BP1304" s="16"/>
      <c r="BQ1304" s="16"/>
      <c r="BR1304" s="16"/>
      <c r="BS1304" s="16"/>
      <c r="BT1304" s="16"/>
      <c r="BU1304" s="16"/>
      <c r="BV1304" s="16"/>
      <c r="BW1304" s="16"/>
      <c r="BX1304" s="16"/>
      <c r="BY1304" s="16"/>
      <c r="BZ1304" s="16"/>
      <c r="CA1304" s="16"/>
      <c r="CB1304" s="16"/>
      <c r="CC1304" s="16"/>
      <c r="CD1304" s="16"/>
      <c r="CE1304" s="16"/>
      <c r="CF1304" s="16"/>
      <c r="CG1304" s="16"/>
      <c r="CH1304" s="16"/>
      <c r="CI1304" s="16"/>
      <c r="CJ1304" s="16"/>
      <c r="CK1304" s="16"/>
      <c r="CL1304" s="16"/>
      <c r="CM1304" s="16"/>
      <c r="CN1304" s="16"/>
      <c r="CO1304" s="16"/>
      <c r="CP1304" s="16"/>
      <c r="CQ1304" s="16"/>
      <c r="CR1304" s="16"/>
      <c r="CS1304" s="16"/>
      <c r="CT1304" s="16"/>
      <c r="CU1304" s="16"/>
      <c r="CV1304" s="16"/>
      <c r="CW1304" s="16"/>
      <c r="CX1304" s="16"/>
      <c r="CY1304" s="16"/>
      <c r="CZ1304" s="16"/>
      <c r="DA1304" s="16"/>
      <c r="DB1304" s="16"/>
      <c r="DC1304" s="16"/>
      <c r="DD1304" s="16"/>
      <c r="DE1304" s="16"/>
      <c r="DF1304" s="16"/>
      <c r="DG1304" s="16"/>
      <c r="DH1304" s="16"/>
      <c r="DI1304" s="16"/>
      <c r="DJ1304" s="16"/>
      <c r="DK1304" s="16"/>
      <c r="DL1304" s="16"/>
      <c r="DM1304" s="16"/>
      <c r="DN1304" s="16"/>
      <c r="DO1304" s="16"/>
      <c r="DP1304" s="16"/>
      <c r="DQ1304" s="16"/>
      <c r="DR1304" s="16"/>
      <c r="DS1304" s="16"/>
      <c r="DT1304" s="16"/>
      <c r="DU1304" s="16"/>
      <c r="DV1304" s="16"/>
      <c r="DW1304" s="16"/>
      <c r="DX1304" s="16"/>
      <c r="DY1304" s="16"/>
    </row>
    <row r="1305" spans="1:129" ht="16.5" hidden="1" x14ac:dyDescent="0.25">
      <c r="A1305" s="24" t="s">
        <v>21</v>
      </c>
      <c r="B1305" s="59"/>
      <c r="C1305" s="26"/>
      <c r="D1305" s="50"/>
      <c r="E1305" s="50"/>
      <c r="F1305" s="50"/>
      <c r="G1305" s="50"/>
      <c r="H1305" s="27">
        <f>IFERROR(VLOOKUP(B1305,'Приложение 5 МУ1135 (город)'!B$1:C$3343,2,),)</f>
        <v>0</v>
      </c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13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/>
      <c r="AX1305" s="13"/>
      <c r="AY1305" s="13"/>
      <c r="AZ1305" s="13"/>
      <c r="BA1305" s="13"/>
      <c r="BB1305" s="13"/>
      <c r="BC1305" s="13"/>
      <c r="BD1305" s="13"/>
      <c r="BE1305" s="13"/>
      <c r="BF1305" s="13"/>
      <c r="BG1305" s="13"/>
      <c r="BH1305" s="13"/>
      <c r="BI1305" s="13"/>
      <c r="BJ1305" s="13"/>
      <c r="BK1305" s="13"/>
      <c r="BL1305" s="13"/>
      <c r="BM1305" s="13"/>
      <c r="BN1305" s="13"/>
      <c r="BO1305" s="13"/>
      <c r="BP1305" s="13"/>
      <c r="BQ1305" s="13"/>
      <c r="BR1305" s="13"/>
      <c r="BS1305" s="13"/>
      <c r="BT1305" s="13"/>
      <c r="BU1305" s="13"/>
      <c r="BV1305" s="13"/>
      <c r="BW1305" s="13"/>
      <c r="BX1305" s="13"/>
      <c r="BY1305" s="13"/>
      <c r="BZ1305" s="13"/>
      <c r="CA1305" s="13"/>
      <c r="CB1305" s="13"/>
      <c r="CC1305" s="13"/>
      <c r="CD1305" s="13"/>
      <c r="CE1305" s="13"/>
      <c r="CF1305" s="13"/>
      <c r="CG1305" s="13"/>
      <c r="CH1305" s="13"/>
      <c r="CI1305" s="13"/>
      <c r="CJ1305" s="13"/>
      <c r="CK1305" s="13"/>
      <c r="CL1305" s="13"/>
      <c r="CM1305" s="13"/>
      <c r="CN1305" s="13"/>
      <c r="CO1305" s="13"/>
      <c r="CP1305" s="13"/>
      <c r="CQ1305" s="13"/>
      <c r="CR1305" s="13"/>
      <c r="CS1305" s="13"/>
      <c r="CT1305" s="13"/>
      <c r="CU1305" s="13"/>
      <c r="CV1305" s="13"/>
      <c r="CW1305" s="13"/>
      <c r="CX1305" s="13"/>
      <c r="CY1305" s="13"/>
      <c r="CZ1305" s="13"/>
      <c r="DA1305" s="13"/>
      <c r="DB1305" s="13"/>
      <c r="DC1305" s="13"/>
      <c r="DD1305" s="13"/>
      <c r="DE1305" s="13"/>
      <c r="DF1305" s="13"/>
      <c r="DG1305" s="13"/>
      <c r="DH1305" s="13"/>
      <c r="DI1305" s="13"/>
      <c r="DJ1305" s="13"/>
      <c r="DK1305" s="13"/>
      <c r="DL1305" s="13"/>
      <c r="DM1305" s="13"/>
      <c r="DN1305" s="13"/>
      <c r="DO1305" s="13"/>
      <c r="DP1305" s="13"/>
      <c r="DQ1305" s="13"/>
      <c r="DR1305" s="13"/>
      <c r="DS1305" s="13"/>
      <c r="DT1305" s="13"/>
      <c r="DU1305" s="13"/>
      <c r="DV1305" s="13"/>
      <c r="DW1305" s="13"/>
      <c r="DX1305" s="13"/>
      <c r="DY1305" s="13"/>
    </row>
    <row r="1306" spans="1:129" s="48" customFormat="1" ht="16.5" x14ac:dyDescent="0.25">
      <c r="A1306" s="57" t="s">
        <v>740</v>
      </c>
      <c r="B1306" s="59" t="s">
        <v>29</v>
      </c>
      <c r="C1306" s="53" t="s">
        <v>12</v>
      </c>
      <c r="D1306" s="60" t="s">
        <v>12</v>
      </c>
      <c r="E1306" s="54">
        <f>SUBTOTAL(9,E1307)</f>
        <v>0</v>
      </c>
      <c r="F1306" s="54">
        <f>SUBTOTAL(9,F1307)</f>
        <v>0</v>
      </c>
      <c r="G1306" s="54">
        <f>SUBTOTAL(9,G1307)</f>
        <v>0</v>
      </c>
      <c r="H1306" s="27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6"/>
      <c r="AZ1306" s="16"/>
      <c r="BA1306" s="16"/>
      <c r="BB1306" s="16"/>
      <c r="BC1306" s="16"/>
      <c r="BD1306" s="16"/>
      <c r="BE1306" s="16"/>
      <c r="BF1306" s="16"/>
      <c r="BG1306" s="16"/>
      <c r="BH1306" s="16"/>
      <c r="BI1306" s="16"/>
      <c r="BJ1306" s="16"/>
      <c r="BK1306" s="16"/>
      <c r="BL1306" s="16"/>
      <c r="BM1306" s="16"/>
      <c r="BN1306" s="16"/>
      <c r="BO1306" s="16"/>
      <c r="BP1306" s="16"/>
      <c r="BQ1306" s="16"/>
      <c r="BR1306" s="16"/>
      <c r="BS1306" s="16"/>
      <c r="BT1306" s="16"/>
      <c r="BU1306" s="16"/>
      <c r="BV1306" s="16"/>
      <c r="BW1306" s="16"/>
      <c r="BX1306" s="16"/>
      <c r="BY1306" s="16"/>
      <c r="BZ1306" s="16"/>
      <c r="CA1306" s="16"/>
      <c r="CB1306" s="16"/>
      <c r="CC1306" s="16"/>
      <c r="CD1306" s="16"/>
      <c r="CE1306" s="16"/>
      <c r="CF1306" s="16"/>
      <c r="CG1306" s="16"/>
      <c r="CH1306" s="16"/>
      <c r="CI1306" s="16"/>
      <c r="CJ1306" s="16"/>
      <c r="CK1306" s="16"/>
      <c r="CL1306" s="16"/>
      <c r="CM1306" s="16"/>
      <c r="CN1306" s="16"/>
      <c r="CO1306" s="16"/>
      <c r="CP1306" s="16"/>
      <c r="CQ1306" s="16"/>
      <c r="CR1306" s="16"/>
      <c r="CS1306" s="16"/>
      <c r="CT1306" s="16"/>
      <c r="CU1306" s="16"/>
      <c r="CV1306" s="16"/>
      <c r="CW1306" s="16"/>
      <c r="CX1306" s="16"/>
      <c r="CY1306" s="16"/>
      <c r="CZ1306" s="16"/>
      <c r="DA1306" s="16"/>
      <c r="DB1306" s="16"/>
      <c r="DC1306" s="16"/>
      <c r="DD1306" s="16"/>
      <c r="DE1306" s="16"/>
      <c r="DF1306" s="16"/>
      <c r="DG1306" s="16"/>
      <c r="DH1306" s="16"/>
      <c r="DI1306" s="16"/>
      <c r="DJ1306" s="16"/>
      <c r="DK1306" s="16"/>
      <c r="DL1306" s="16"/>
      <c r="DM1306" s="16"/>
      <c r="DN1306" s="16"/>
      <c r="DO1306" s="16"/>
      <c r="DP1306" s="16"/>
      <c r="DQ1306" s="16"/>
      <c r="DR1306" s="16"/>
      <c r="DS1306" s="16"/>
      <c r="DT1306" s="16"/>
      <c r="DU1306" s="16"/>
      <c r="DV1306" s="16"/>
      <c r="DW1306" s="16"/>
      <c r="DX1306" s="16"/>
      <c r="DY1306" s="16"/>
    </row>
    <row r="1307" spans="1:129" ht="16.5" hidden="1" x14ac:dyDescent="0.25">
      <c r="A1307" s="24" t="s">
        <v>21</v>
      </c>
      <c r="B1307" s="59"/>
      <c r="C1307" s="26"/>
      <c r="D1307" s="50"/>
      <c r="E1307" s="50"/>
      <c r="F1307" s="50"/>
      <c r="G1307" s="50"/>
      <c r="H1307" s="27">
        <f>IFERROR(VLOOKUP(B1307,'Приложение 5 МУ1135 (город)'!B$1:C$3343,2,),)</f>
        <v>0</v>
      </c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K1307" s="13"/>
      <c r="AL1307" s="13"/>
      <c r="AM1307" s="13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/>
      <c r="AX1307" s="13"/>
      <c r="AY1307" s="13"/>
      <c r="AZ1307" s="13"/>
      <c r="BA1307" s="13"/>
      <c r="BB1307" s="13"/>
      <c r="BC1307" s="13"/>
      <c r="BD1307" s="13"/>
      <c r="BE1307" s="13"/>
      <c r="BF1307" s="13"/>
      <c r="BG1307" s="13"/>
      <c r="BH1307" s="13"/>
      <c r="BI1307" s="13"/>
      <c r="BJ1307" s="13"/>
      <c r="BK1307" s="13"/>
      <c r="BL1307" s="13"/>
      <c r="BM1307" s="13"/>
      <c r="BN1307" s="13"/>
      <c r="BO1307" s="13"/>
      <c r="BP1307" s="13"/>
      <c r="BQ1307" s="13"/>
      <c r="BR1307" s="13"/>
      <c r="BS1307" s="13"/>
      <c r="BT1307" s="13"/>
      <c r="BU1307" s="13"/>
      <c r="BV1307" s="13"/>
      <c r="BW1307" s="13"/>
      <c r="BX1307" s="13"/>
      <c r="BY1307" s="13"/>
      <c r="BZ1307" s="13"/>
      <c r="CA1307" s="13"/>
      <c r="CB1307" s="13"/>
      <c r="CC1307" s="13"/>
      <c r="CD1307" s="13"/>
      <c r="CE1307" s="13"/>
      <c r="CF1307" s="13"/>
      <c r="CG1307" s="13"/>
      <c r="CH1307" s="13"/>
      <c r="CI1307" s="13"/>
      <c r="CJ1307" s="13"/>
      <c r="CK1307" s="13"/>
      <c r="CL1307" s="13"/>
      <c r="CM1307" s="13"/>
      <c r="CN1307" s="13"/>
      <c r="CO1307" s="13"/>
      <c r="CP1307" s="13"/>
      <c r="CQ1307" s="13"/>
      <c r="CR1307" s="13"/>
      <c r="CS1307" s="13"/>
      <c r="CT1307" s="13"/>
      <c r="CU1307" s="13"/>
      <c r="CV1307" s="13"/>
      <c r="CW1307" s="13"/>
      <c r="CX1307" s="13"/>
      <c r="CY1307" s="13"/>
      <c r="CZ1307" s="13"/>
      <c r="DA1307" s="13"/>
      <c r="DB1307" s="13"/>
      <c r="DC1307" s="13"/>
      <c r="DD1307" s="13"/>
      <c r="DE1307" s="13"/>
      <c r="DF1307" s="13"/>
      <c r="DG1307" s="13"/>
      <c r="DH1307" s="13"/>
      <c r="DI1307" s="13"/>
      <c r="DJ1307" s="13"/>
      <c r="DK1307" s="13"/>
      <c r="DL1307" s="13"/>
      <c r="DM1307" s="13"/>
      <c r="DN1307" s="13"/>
      <c r="DO1307" s="13"/>
      <c r="DP1307" s="13"/>
      <c r="DQ1307" s="13"/>
      <c r="DR1307" s="13"/>
      <c r="DS1307" s="13"/>
      <c r="DT1307" s="13"/>
      <c r="DU1307" s="13"/>
      <c r="DV1307" s="13"/>
      <c r="DW1307" s="13"/>
      <c r="DX1307" s="13"/>
      <c r="DY1307" s="13"/>
    </row>
    <row r="1308" spans="1:129" s="48" customFormat="1" ht="16.5" x14ac:dyDescent="0.25">
      <c r="A1308" s="57" t="s">
        <v>741</v>
      </c>
      <c r="B1308" s="59" t="s">
        <v>31</v>
      </c>
      <c r="C1308" s="53" t="s">
        <v>12</v>
      </c>
      <c r="D1308" s="60" t="s">
        <v>12</v>
      </c>
      <c r="E1308" s="54">
        <f>SUBTOTAL(9,E1309)</f>
        <v>0</v>
      </c>
      <c r="F1308" s="54">
        <f>SUBTOTAL(9,F1309)</f>
        <v>0</v>
      </c>
      <c r="G1308" s="54">
        <f>SUBTOTAL(9,G1309)</f>
        <v>0</v>
      </c>
      <c r="H1308" s="27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  <c r="AX1308" s="16"/>
      <c r="AY1308" s="16"/>
      <c r="AZ1308" s="16"/>
      <c r="BA1308" s="16"/>
      <c r="BB1308" s="16"/>
      <c r="BC1308" s="16"/>
      <c r="BD1308" s="16"/>
      <c r="BE1308" s="16"/>
      <c r="BF1308" s="16"/>
      <c r="BG1308" s="16"/>
      <c r="BH1308" s="16"/>
      <c r="BI1308" s="16"/>
      <c r="BJ1308" s="16"/>
      <c r="BK1308" s="16"/>
      <c r="BL1308" s="16"/>
      <c r="BM1308" s="16"/>
      <c r="BN1308" s="16"/>
      <c r="BO1308" s="16"/>
      <c r="BP1308" s="16"/>
      <c r="BQ1308" s="16"/>
      <c r="BR1308" s="16"/>
      <c r="BS1308" s="16"/>
      <c r="BT1308" s="16"/>
      <c r="BU1308" s="16"/>
      <c r="BV1308" s="16"/>
      <c r="BW1308" s="16"/>
      <c r="BX1308" s="16"/>
      <c r="BY1308" s="16"/>
      <c r="BZ1308" s="16"/>
      <c r="CA1308" s="16"/>
      <c r="CB1308" s="16"/>
      <c r="CC1308" s="16"/>
      <c r="CD1308" s="16"/>
      <c r="CE1308" s="16"/>
      <c r="CF1308" s="16"/>
      <c r="CG1308" s="16"/>
      <c r="CH1308" s="16"/>
      <c r="CI1308" s="16"/>
      <c r="CJ1308" s="16"/>
      <c r="CK1308" s="16"/>
      <c r="CL1308" s="16"/>
      <c r="CM1308" s="16"/>
      <c r="CN1308" s="16"/>
      <c r="CO1308" s="16"/>
      <c r="CP1308" s="16"/>
      <c r="CQ1308" s="16"/>
      <c r="CR1308" s="16"/>
      <c r="CS1308" s="16"/>
      <c r="CT1308" s="16"/>
      <c r="CU1308" s="16"/>
      <c r="CV1308" s="16"/>
      <c r="CW1308" s="16"/>
      <c r="CX1308" s="16"/>
      <c r="CY1308" s="16"/>
      <c r="CZ1308" s="16"/>
      <c r="DA1308" s="16"/>
      <c r="DB1308" s="16"/>
      <c r="DC1308" s="16"/>
      <c r="DD1308" s="16"/>
      <c r="DE1308" s="16"/>
      <c r="DF1308" s="16"/>
      <c r="DG1308" s="16"/>
      <c r="DH1308" s="16"/>
      <c r="DI1308" s="16"/>
      <c r="DJ1308" s="16"/>
      <c r="DK1308" s="16"/>
      <c r="DL1308" s="16"/>
      <c r="DM1308" s="16"/>
      <c r="DN1308" s="16"/>
      <c r="DO1308" s="16"/>
      <c r="DP1308" s="16"/>
      <c r="DQ1308" s="16"/>
      <c r="DR1308" s="16"/>
      <c r="DS1308" s="16"/>
      <c r="DT1308" s="16"/>
      <c r="DU1308" s="16"/>
      <c r="DV1308" s="16"/>
      <c r="DW1308" s="16"/>
      <c r="DX1308" s="16"/>
      <c r="DY1308" s="16"/>
    </row>
    <row r="1309" spans="1:129" ht="16.5" hidden="1" x14ac:dyDescent="0.25">
      <c r="A1309" s="24" t="s">
        <v>21</v>
      </c>
      <c r="B1309" s="59"/>
      <c r="C1309" s="26"/>
      <c r="D1309" s="50"/>
      <c r="E1309" s="50"/>
      <c r="F1309" s="50"/>
      <c r="G1309" s="50"/>
      <c r="H1309" s="27">
        <f>IFERROR(VLOOKUP(B1309,'Приложение 5 МУ1135 (город)'!B$1:C$3343,2,),)</f>
        <v>0</v>
      </c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  <c r="AK1309" s="13"/>
      <c r="AL1309" s="13"/>
      <c r="AM1309" s="13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/>
      <c r="AX1309" s="13"/>
      <c r="AY1309" s="13"/>
      <c r="AZ1309" s="13"/>
      <c r="BA1309" s="13"/>
      <c r="BB1309" s="13"/>
      <c r="BC1309" s="13"/>
      <c r="BD1309" s="13"/>
      <c r="BE1309" s="13"/>
      <c r="BF1309" s="13"/>
      <c r="BG1309" s="13"/>
      <c r="BH1309" s="13"/>
      <c r="BI1309" s="13"/>
      <c r="BJ1309" s="13"/>
      <c r="BK1309" s="13"/>
      <c r="BL1309" s="13"/>
      <c r="BM1309" s="13"/>
      <c r="BN1309" s="13"/>
      <c r="BO1309" s="13"/>
      <c r="BP1309" s="13"/>
      <c r="BQ1309" s="13"/>
      <c r="BR1309" s="13"/>
      <c r="BS1309" s="13"/>
      <c r="BT1309" s="13"/>
      <c r="BU1309" s="13"/>
      <c r="BV1309" s="13"/>
      <c r="BW1309" s="13"/>
      <c r="BX1309" s="13"/>
      <c r="BY1309" s="13"/>
      <c r="BZ1309" s="13"/>
      <c r="CA1309" s="13"/>
      <c r="CB1309" s="13"/>
      <c r="CC1309" s="13"/>
      <c r="CD1309" s="13"/>
      <c r="CE1309" s="13"/>
      <c r="CF1309" s="13"/>
      <c r="CG1309" s="13"/>
      <c r="CH1309" s="13"/>
      <c r="CI1309" s="13"/>
      <c r="CJ1309" s="13"/>
      <c r="CK1309" s="13"/>
      <c r="CL1309" s="13"/>
      <c r="CM1309" s="13"/>
      <c r="CN1309" s="13"/>
      <c r="CO1309" s="13"/>
      <c r="CP1309" s="13"/>
      <c r="CQ1309" s="13"/>
      <c r="CR1309" s="13"/>
      <c r="CS1309" s="13"/>
      <c r="CT1309" s="13"/>
      <c r="CU1309" s="13"/>
      <c r="CV1309" s="13"/>
      <c r="CW1309" s="13"/>
      <c r="CX1309" s="13"/>
      <c r="CY1309" s="13"/>
      <c r="CZ1309" s="13"/>
      <c r="DA1309" s="13"/>
      <c r="DB1309" s="13"/>
      <c r="DC1309" s="13"/>
      <c r="DD1309" s="13"/>
      <c r="DE1309" s="13"/>
      <c r="DF1309" s="13"/>
      <c r="DG1309" s="13"/>
      <c r="DH1309" s="13"/>
      <c r="DI1309" s="13"/>
      <c r="DJ1309" s="13"/>
      <c r="DK1309" s="13"/>
      <c r="DL1309" s="13"/>
      <c r="DM1309" s="13"/>
      <c r="DN1309" s="13"/>
      <c r="DO1309" s="13"/>
      <c r="DP1309" s="13"/>
      <c r="DQ1309" s="13"/>
      <c r="DR1309" s="13"/>
      <c r="DS1309" s="13"/>
      <c r="DT1309" s="13"/>
      <c r="DU1309" s="13"/>
      <c r="DV1309" s="13"/>
      <c r="DW1309" s="13"/>
      <c r="DX1309" s="13"/>
      <c r="DY1309" s="13"/>
    </row>
    <row r="1310" spans="1:129" s="43" customFormat="1" ht="16.5" x14ac:dyDescent="0.25">
      <c r="A1310" s="57" t="s">
        <v>742</v>
      </c>
      <c r="B1310" s="59" t="s">
        <v>687</v>
      </c>
      <c r="C1310" s="53" t="s">
        <v>12</v>
      </c>
      <c r="D1310" s="60" t="s">
        <v>12</v>
      </c>
      <c r="E1310" s="54">
        <f>E1311+E1313+E1315+E1317+E1319+E1321</f>
        <v>0</v>
      </c>
      <c r="F1310" s="54">
        <f>F1311+F1313+F1315+F1317+F1319+F1321</f>
        <v>0</v>
      </c>
      <c r="G1310" s="54">
        <f>G1311+G1313+G1315+G1317+G1319+G1321</f>
        <v>0</v>
      </c>
      <c r="H1310" s="27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  <c r="AX1310" s="16"/>
      <c r="AY1310" s="16"/>
      <c r="AZ1310" s="16"/>
      <c r="BA1310" s="16"/>
      <c r="BB1310" s="16"/>
      <c r="BC1310" s="16"/>
      <c r="BD1310" s="16"/>
      <c r="BE1310" s="16"/>
      <c r="BF1310" s="16"/>
      <c r="BG1310" s="16"/>
      <c r="BH1310" s="16"/>
      <c r="BI1310" s="16"/>
      <c r="BJ1310" s="16"/>
      <c r="BK1310" s="16"/>
      <c r="BL1310" s="16"/>
      <c r="BM1310" s="16"/>
      <c r="BN1310" s="16"/>
      <c r="BO1310" s="16"/>
      <c r="BP1310" s="16"/>
      <c r="BQ1310" s="16"/>
      <c r="BR1310" s="16"/>
      <c r="BS1310" s="16"/>
      <c r="BT1310" s="16"/>
      <c r="BU1310" s="16"/>
      <c r="BV1310" s="16"/>
      <c r="BW1310" s="16"/>
      <c r="BX1310" s="16"/>
      <c r="BY1310" s="16"/>
      <c r="BZ1310" s="16"/>
      <c r="CA1310" s="16"/>
      <c r="CB1310" s="16"/>
      <c r="CC1310" s="16"/>
      <c r="CD1310" s="16"/>
      <c r="CE1310" s="16"/>
      <c r="CF1310" s="16"/>
      <c r="CG1310" s="16"/>
      <c r="CH1310" s="16"/>
      <c r="CI1310" s="16"/>
      <c r="CJ1310" s="16"/>
      <c r="CK1310" s="16"/>
      <c r="CL1310" s="16"/>
      <c r="CM1310" s="16"/>
      <c r="CN1310" s="16"/>
      <c r="CO1310" s="16"/>
      <c r="CP1310" s="16"/>
      <c r="CQ1310" s="16"/>
      <c r="CR1310" s="16"/>
      <c r="CS1310" s="16"/>
      <c r="CT1310" s="16"/>
      <c r="CU1310" s="16"/>
      <c r="CV1310" s="16"/>
      <c r="CW1310" s="16"/>
      <c r="CX1310" s="16"/>
      <c r="CY1310" s="16"/>
      <c r="CZ1310" s="16"/>
      <c r="DA1310" s="16"/>
      <c r="DB1310" s="16"/>
      <c r="DC1310" s="16"/>
      <c r="DD1310" s="16"/>
      <c r="DE1310" s="16"/>
      <c r="DF1310" s="16"/>
      <c r="DG1310" s="16"/>
      <c r="DH1310" s="16"/>
      <c r="DI1310" s="16"/>
      <c r="DJ1310" s="16"/>
      <c r="DK1310" s="16"/>
      <c r="DL1310" s="16"/>
      <c r="DM1310" s="16"/>
      <c r="DN1310" s="16"/>
      <c r="DO1310" s="16"/>
      <c r="DP1310" s="16"/>
      <c r="DQ1310" s="16"/>
      <c r="DR1310" s="16"/>
      <c r="DS1310" s="16"/>
      <c r="DT1310" s="16"/>
      <c r="DU1310" s="16"/>
      <c r="DV1310" s="16"/>
      <c r="DW1310" s="16"/>
      <c r="DX1310" s="16"/>
      <c r="DY1310" s="16"/>
    </row>
    <row r="1311" spans="1:129" s="48" customFormat="1" ht="16.5" x14ac:dyDescent="0.25">
      <c r="A1311" s="57" t="s">
        <v>743</v>
      </c>
      <c r="B1311" s="59" t="s">
        <v>664</v>
      </c>
      <c r="C1311" s="53" t="s">
        <v>12</v>
      </c>
      <c r="D1311" s="60" t="s">
        <v>12</v>
      </c>
      <c r="E1311" s="54">
        <f>SUBTOTAL(9,E1312)</f>
        <v>0</v>
      </c>
      <c r="F1311" s="54">
        <f>SUBTOTAL(9,F1312)</f>
        <v>0</v>
      </c>
      <c r="G1311" s="54">
        <f>SUBTOTAL(9,G1312)</f>
        <v>0</v>
      </c>
      <c r="H1311" s="27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  <c r="BA1311" s="16"/>
      <c r="BB1311" s="16"/>
      <c r="BC1311" s="16"/>
      <c r="BD1311" s="16"/>
      <c r="BE1311" s="16"/>
      <c r="BF1311" s="16"/>
      <c r="BG1311" s="16"/>
      <c r="BH1311" s="16"/>
      <c r="BI1311" s="16"/>
      <c r="BJ1311" s="16"/>
      <c r="BK1311" s="16"/>
      <c r="BL1311" s="16"/>
      <c r="BM1311" s="16"/>
      <c r="BN1311" s="16"/>
      <c r="BO1311" s="16"/>
      <c r="BP1311" s="16"/>
      <c r="BQ1311" s="16"/>
      <c r="BR1311" s="16"/>
      <c r="BS1311" s="16"/>
      <c r="BT1311" s="16"/>
      <c r="BU1311" s="16"/>
      <c r="BV1311" s="16"/>
      <c r="BW1311" s="16"/>
      <c r="BX1311" s="16"/>
      <c r="BY1311" s="16"/>
      <c r="BZ1311" s="16"/>
      <c r="CA1311" s="16"/>
      <c r="CB1311" s="16"/>
      <c r="CC1311" s="16"/>
      <c r="CD1311" s="16"/>
      <c r="CE1311" s="16"/>
      <c r="CF1311" s="16"/>
      <c r="CG1311" s="16"/>
      <c r="CH1311" s="16"/>
      <c r="CI1311" s="16"/>
      <c r="CJ1311" s="16"/>
      <c r="CK1311" s="16"/>
      <c r="CL1311" s="16"/>
      <c r="CM1311" s="16"/>
      <c r="CN1311" s="16"/>
      <c r="CO1311" s="16"/>
      <c r="CP1311" s="16"/>
      <c r="CQ1311" s="16"/>
      <c r="CR1311" s="16"/>
      <c r="CS1311" s="16"/>
      <c r="CT1311" s="16"/>
      <c r="CU1311" s="16"/>
      <c r="CV1311" s="16"/>
      <c r="CW1311" s="16"/>
      <c r="CX1311" s="16"/>
      <c r="CY1311" s="16"/>
      <c r="CZ1311" s="16"/>
      <c r="DA1311" s="16"/>
      <c r="DB1311" s="16"/>
      <c r="DC1311" s="16"/>
      <c r="DD1311" s="16"/>
      <c r="DE1311" s="16"/>
      <c r="DF1311" s="16"/>
      <c r="DG1311" s="16"/>
      <c r="DH1311" s="16"/>
      <c r="DI1311" s="16"/>
      <c r="DJ1311" s="16"/>
      <c r="DK1311" s="16"/>
      <c r="DL1311" s="16"/>
      <c r="DM1311" s="16"/>
      <c r="DN1311" s="16"/>
      <c r="DO1311" s="16"/>
      <c r="DP1311" s="16"/>
      <c r="DQ1311" s="16"/>
      <c r="DR1311" s="16"/>
      <c r="DS1311" s="16"/>
      <c r="DT1311" s="16"/>
      <c r="DU1311" s="16"/>
      <c r="DV1311" s="16"/>
      <c r="DW1311" s="16"/>
      <c r="DX1311" s="16"/>
      <c r="DY1311" s="16"/>
    </row>
    <row r="1312" spans="1:129" ht="16.5" hidden="1" x14ac:dyDescent="0.25">
      <c r="A1312" s="24" t="s">
        <v>21</v>
      </c>
      <c r="B1312" s="59"/>
      <c r="C1312" s="26"/>
      <c r="D1312" s="50"/>
      <c r="E1312" s="50"/>
      <c r="F1312" s="50"/>
      <c r="G1312" s="50"/>
      <c r="H1312" s="27">
        <f>IFERROR(VLOOKUP(B1312,'Приложение 5 МУ1135 (город)'!B$1:C$3343,2,),)</f>
        <v>0</v>
      </c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K1312" s="13"/>
      <c r="AL1312" s="13"/>
      <c r="AM1312" s="13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3"/>
      <c r="AY1312" s="13"/>
      <c r="AZ1312" s="13"/>
      <c r="BA1312" s="13"/>
      <c r="BB1312" s="13"/>
      <c r="BC1312" s="13"/>
      <c r="BD1312" s="13"/>
      <c r="BE1312" s="13"/>
      <c r="BF1312" s="13"/>
      <c r="BG1312" s="13"/>
      <c r="BH1312" s="13"/>
      <c r="BI1312" s="13"/>
      <c r="BJ1312" s="13"/>
      <c r="BK1312" s="13"/>
      <c r="BL1312" s="13"/>
      <c r="BM1312" s="13"/>
      <c r="BN1312" s="13"/>
      <c r="BO1312" s="13"/>
      <c r="BP1312" s="13"/>
      <c r="BQ1312" s="13"/>
      <c r="BR1312" s="13"/>
      <c r="BS1312" s="13"/>
      <c r="BT1312" s="13"/>
      <c r="BU1312" s="13"/>
      <c r="BV1312" s="13"/>
      <c r="BW1312" s="13"/>
      <c r="BX1312" s="13"/>
      <c r="BY1312" s="13"/>
      <c r="BZ1312" s="13"/>
      <c r="CA1312" s="13"/>
      <c r="CB1312" s="13"/>
      <c r="CC1312" s="13"/>
      <c r="CD1312" s="13"/>
      <c r="CE1312" s="13"/>
      <c r="CF1312" s="13"/>
      <c r="CG1312" s="13"/>
      <c r="CH1312" s="13"/>
      <c r="CI1312" s="13"/>
      <c r="CJ1312" s="13"/>
      <c r="CK1312" s="13"/>
      <c r="CL1312" s="13"/>
      <c r="CM1312" s="13"/>
      <c r="CN1312" s="13"/>
      <c r="CO1312" s="13"/>
      <c r="CP1312" s="13"/>
      <c r="CQ1312" s="13"/>
      <c r="CR1312" s="13"/>
      <c r="CS1312" s="13"/>
      <c r="CT1312" s="13"/>
      <c r="CU1312" s="13"/>
      <c r="CV1312" s="13"/>
      <c r="CW1312" s="13"/>
      <c r="CX1312" s="13"/>
      <c r="CY1312" s="13"/>
      <c r="CZ1312" s="13"/>
      <c r="DA1312" s="13"/>
      <c r="DB1312" s="13"/>
      <c r="DC1312" s="13"/>
      <c r="DD1312" s="13"/>
      <c r="DE1312" s="13"/>
      <c r="DF1312" s="13"/>
      <c r="DG1312" s="13"/>
      <c r="DH1312" s="13"/>
      <c r="DI1312" s="13"/>
      <c r="DJ1312" s="13"/>
      <c r="DK1312" s="13"/>
      <c r="DL1312" s="13"/>
      <c r="DM1312" s="13"/>
      <c r="DN1312" s="13"/>
      <c r="DO1312" s="13"/>
      <c r="DP1312" s="13"/>
      <c r="DQ1312" s="13"/>
      <c r="DR1312" s="13"/>
      <c r="DS1312" s="13"/>
      <c r="DT1312" s="13"/>
      <c r="DU1312" s="13"/>
      <c r="DV1312" s="13"/>
      <c r="DW1312" s="13"/>
      <c r="DX1312" s="13"/>
      <c r="DY1312" s="13"/>
    </row>
    <row r="1313" spans="1:129" s="48" customFormat="1" ht="16.5" x14ac:dyDescent="0.25">
      <c r="A1313" s="57" t="s">
        <v>744</v>
      </c>
      <c r="B1313" s="59" t="s">
        <v>23</v>
      </c>
      <c r="C1313" s="53" t="s">
        <v>12</v>
      </c>
      <c r="D1313" s="60" t="s">
        <v>12</v>
      </c>
      <c r="E1313" s="54">
        <f>SUBTOTAL(9,E1314)</f>
        <v>0</v>
      </c>
      <c r="F1313" s="54">
        <f>SUBTOTAL(9,F1314)</f>
        <v>0</v>
      </c>
      <c r="G1313" s="54">
        <f>SUBTOTAL(9,G1314)</f>
        <v>0</v>
      </c>
      <c r="H1313" s="27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  <c r="BA1313" s="16"/>
      <c r="BB1313" s="16"/>
      <c r="BC1313" s="16"/>
      <c r="BD1313" s="16"/>
      <c r="BE1313" s="16"/>
      <c r="BF1313" s="16"/>
      <c r="BG1313" s="16"/>
      <c r="BH1313" s="16"/>
      <c r="BI1313" s="16"/>
      <c r="BJ1313" s="16"/>
      <c r="BK1313" s="16"/>
      <c r="BL1313" s="16"/>
      <c r="BM1313" s="16"/>
      <c r="BN1313" s="16"/>
      <c r="BO1313" s="16"/>
      <c r="BP1313" s="16"/>
      <c r="BQ1313" s="16"/>
      <c r="BR1313" s="16"/>
      <c r="BS1313" s="16"/>
      <c r="BT1313" s="16"/>
      <c r="BU1313" s="16"/>
      <c r="BV1313" s="16"/>
      <c r="BW1313" s="16"/>
      <c r="BX1313" s="16"/>
      <c r="BY1313" s="16"/>
      <c r="BZ1313" s="16"/>
      <c r="CA1313" s="16"/>
      <c r="CB1313" s="16"/>
      <c r="CC1313" s="16"/>
      <c r="CD1313" s="16"/>
      <c r="CE1313" s="16"/>
      <c r="CF1313" s="16"/>
      <c r="CG1313" s="16"/>
      <c r="CH1313" s="16"/>
      <c r="CI1313" s="16"/>
      <c r="CJ1313" s="16"/>
      <c r="CK1313" s="16"/>
      <c r="CL1313" s="16"/>
      <c r="CM1313" s="16"/>
      <c r="CN1313" s="16"/>
      <c r="CO1313" s="16"/>
      <c r="CP1313" s="16"/>
      <c r="CQ1313" s="16"/>
      <c r="CR1313" s="16"/>
      <c r="CS1313" s="16"/>
      <c r="CT1313" s="16"/>
      <c r="CU1313" s="16"/>
      <c r="CV1313" s="16"/>
      <c r="CW1313" s="16"/>
      <c r="CX1313" s="16"/>
      <c r="CY1313" s="16"/>
      <c r="CZ1313" s="16"/>
      <c r="DA1313" s="16"/>
      <c r="DB1313" s="16"/>
      <c r="DC1313" s="16"/>
      <c r="DD1313" s="16"/>
      <c r="DE1313" s="16"/>
      <c r="DF1313" s="16"/>
      <c r="DG1313" s="16"/>
      <c r="DH1313" s="16"/>
      <c r="DI1313" s="16"/>
      <c r="DJ1313" s="16"/>
      <c r="DK1313" s="16"/>
      <c r="DL1313" s="16"/>
      <c r="DM1313" s="16"/>
      <c r="DN1313" s="16"/>
      <c r="DO1313" s="16"/>
      <c r="DP1313" s="16"/>
      <c r="DQ1313" s="16"/>
      <c r="DR1313" s="16"/>
      <c r="DS1313" s="16"/>
      <c r="DT1313" s="16"/>
      <c r="DU1313" s="16"/>
      <c r="DV1313" s="16"/>
      <c r="DW1313" s="16"/>
      <c r="DX1313" s="16"/>
      <c r="DY1313" s="16"/>
    </row>
    <row r="1314" spans="1:129" ht="16.5" hidden="1" x14ac:dyDescent="0.25">
      <c r="A1314" s="24" t="s">
        <v>21</v>
      </c>
      <c r="B1314" s="59"/>
      <c r="C1314" s="26"/>
      <c r="D1314" s="50"/>
      <c r="E1314" s="50"/>
      <c r="F1314" s="50"/>
      <c r="G1314" s="50"/>
      <c r="H1314" s="27">
        <f>IFERROR(VLOOKUP(B1314,'Приложение 5 МУ1135 (город)'!B$1:C$3343,2,),)</f>
        <v>0</v>
      </c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  <c r="AK1314" s="13"/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/>
      <c r="AX1314" s="13"/>
      <c r="AY1314" s="13"/>
      <c r="AZ1314" s="13"/>
      <c r="BA1314" s="13"/>
      <c r="BB1314" s="13"/>
      <c r="BC1314" s="13"/>
      <c r="BD1314" s="13"/>
      <c r="BE1314" s="13"/>
      <c r="BF1314" s="13"/>
      <c r="BG1314" s="13"/>
      <c r="BH1314" s="13"/>
      <c r="BI1314" s="13"/>
      <c r="BJ1314" s="13"/>
      <c r="BK1314" s="13"/>
      <c r="BL1314" s="13"/>
      <c r="BM1314" s="13"/>
      <c r="BN1314" s="13"/>
      <c r="BO1314" s="13"/>
      <c r="BP1314" s="13"/>
      <c r="BQ1314" s="13"/>
      <c r="BR1314" s="13"/>
      <c r="BS1314" s="13"/>
      <c r="BT1314" s="13"/>
      <c r="BU1314" s="13"/>
      <c r="BV1314" s="13"/>
      <c r="BW1314" s="13"/>
      <c r="BX1314" s="13"/>
      <c r="BY1314" s="13"/>
      <c r="BZ1314" s="13"/>
      <c r="CA1314" s="13"/>
      <c r="CB1314" s="13"/>
      <c r="CC1314" s="13"/>
      <c r="CD1314" s="13"/>
      <c r="CE1314" s="13"/>
      <c r="CF1314" s="13"/>
      <c r="CG1314" s="13"/>
      <c r="CH1314" s="13"/>
      <c r="CI1314" s="13"/>
      <c r="CJ1314" s="13"/>
      <c r="CK1314" s="13"/>
      <c r="CL1314" s="13"/>
      <c r="CM1314" s="13"/>
      <c r="CN1314" s="13"/>
      <c r="CO1314" s="13"/>
      <c r="CP1314" s="13"/>
      <c r="CQ1314" s="13"/>
      <c r="CR1314" s="13"/>
      <c r="CS1314" s="13"/>
      <c r="CT1314" s="13"/>
      <c r="CU1314" s="13"/>
      <c r="CV1314" s="13"/>
      <c r="CW1314" s="13"/>
      <c r="CX1314" s="13"/>
      <c r="CY1314" s="13"/>
      <c r="CZ1314" s="13"/>
      <c r="DA1314" s="13"/>
      <c r="DB1314" s="13"/>
      <c r="DC1314" s="13"/>
      <c r="DD1314" s="13"/>
      <c r="DE1314" s="13"/>
      <c r="DF1314" s="13"/>
      <c r="DG1314" s="13"/>
      <c r="DH1314" s="13"/>
      <c r="DI1314" s="13"/>
      <c r="DJ1314" s="13"/>
      <c r="DK1314" s="13"/>
      <c r="DL1314" s="13"/>
      <c r="DM1314" s="13"/>
      <c r="DN1314" s="13"/>
      <c r="DO1314" s="13"/>
      <c r="DP1314" s="13"/>
      <c r="DQ1314" s="13"/>
      <c r="DR1314" s="13"/>
      <c r="DS1314" s="13"/>
      <c r="DT1314" s="13"/>
      <c r="DU1314" s="13"/>
      <c r="DV1314" s="13"/>
      <c r="DW1314" s="13"/>
      <c r="DX1314" s="13"/>
      <c r="DY1314" s="13"/>
    </row>
    <row r="1315" spans="1:129" s="48" customFormat="1" ht="16.5" x14ac:dyDescent="0.25">
      <c r="A1315" s="57" t="s">
        <v>745</v>
      </c>
      <c r="B1315" s="59" t="s">
        <v>25</v>
      </c>
      <c r="C1315" s="53" t="s">
        <v>12</v>
      </c>
      <c r="D1315" s="60" t="s">
        <v>12</v>
      </c>
      <c r="E1315" s="54">
        <f>SUBTOTAL(9,E1316)</f>
        <v>0</v>
      </c>
      <c r="F1315" s="54">
        <f>SUBTOTAL(9,F1316)</f>
        <v>0</v>
      </c>
      <c r="G1315" s="54">
        <f>SUBTOTAL(9,G1316)</f>
        <v>0</v>
      </c>
      <c r="H1315" s="27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6"/>
      <c r="AZ1315" s="16"/>
      <c r="BA1315" s="16"/>
      <c r="BB1315" s="16"/>
      <c r="BC1315" s="16"/>
      <c r="BD1315" s="16"/>
      <c r="BE1315" s="16"/>
      <c r="BF1315" s="16"/>
      <c r="BG1315" s="16"/>
      <c r="BH1315" s="16"/>
      <c r="BI1315" s="16"/>
      <c r="BJ1315" s="16"/>
      <c r="BK1315" s="16"/>
      <c r="BL1315" s="16"/>
      <c r="BM1315" s="16"/>
      <c r="BN1315" s="16"/>
      <c r="BO1315" s="16"/>
      <c r="BP1315" s="16"/>
      <c r="BQ1315" s="16"/>
      <c r="BR1315" s="16"/>
      <c r="BS1315" s="16"/>
      <c r="BT1315" s="16"/>
      <c r="BU1315" s="16"/>
      <c r="BV1315" s="16"/>
      <c r="BW1315" s="16"/>
      <c r="BX1315" s="16"/>
      <c r="BY1315" s="16"/>
      <c r="BZ1315" s="16"/>
      <c r="CA1315" s="16"/>
      <c r="CB1315" s="16"/>
      <c r="CC1315" s="16"/>
      <c r="CD1315" s="16"/>
      <c r="CE1315" s="16"/>
      <c r="CF1315" s="16"/>
      <c r="CG1315" s="16"/>
      <c r="CH1315" s="16"/>
      <c r="CI1315" s="16"/>
      <c r="CJ1315" s="16"/>
      <c r="CK1315" s="16"/>
      <c r="CL1315" s="16"/>
      <c r="CM1315" s="16"/>
      <c r="CN1315" s="16"/>
      <c r="CO1315" s="16"/>
      <c r="CP1315" s="16"/>
      <c r="CQ1315" s="16"/>
      <c r="CR1315" s="16"/>
      <c r="CS1315" s="16"/>
      <c r="CT1315" s="16"/>
      <c r="CU1315" s="16"/>
      <c r="CV1315" s="16"/>
      <c r="CW1315" s="16"/>
      <c r="CX1315" s="16"/>
      <c r="CY1315" s="16"/>
      <c r="CZ1315" s="16"/>
      <c r="DA1315" s="16"/>
      <c r="DB1315" s="16"/>
      <c r="DC1315" s="16"/>
      <c r="DD1315" s="16"/>
      <c r="DE1315" s="16"/>
      <c r="DF1315" s="16"/>
      <c r="DG1315" s="16"/>
      <c r="DH1315" s="16"/>
      <c r="DI1315" s="16"/>
      <c r="DJ1315" s="16"/>
      <c r="DK1315" s="16"/>
      <c r="DL1315" s="16"/>
      <c r="DM1315" s="16"/>
      <c r="DN1315" s="16"/>
      <c r="DO1315" s="16"/>
      <c r="DP1315" s="16"/>
      <c r="DQ1315" s="16"/>
      <c r="DR1315" s="16"/>
      <c r="DS1315" s="16"/>
      <c r="DT1315" s="16"/>
      <c r="DU1315" s="16"/>
      <c r="DV1315" s="16"/>
      <c r="DW1315" s="16"/>
      <c r="DX1315" s="16"/>
      <c r="DY1315" s="16"/>
    </row>
    <row r="1316" spans="1:129" ht="16.5" hidden="1" x14ac:dyDescent="0.25">
      <c r="A1316" s="24" t="s">
        <v>21</v>
      </c>
      <c r="B1316" s="59"/>
      <c r="C1316" s="26"/>
      <c r="D1316" s="50"/>
      <c r="E1316" s="50"/>
      <c r="F1316" s="50"/>
      <c r="G1316" s="50"/>
      <c r="H1316" s="27">
        <f>IFERROR(VLOOKUP(B1316,'Приложение 5 МУ1135 (город)'!B$1:C$3343,2,),)</f>
        <v>0</v>
      </c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  <c r="AK1316" s="13"/>
      <c r="AL1316" s="13"/>
      <c r="AM1316" s="13"/>
      <c r="AN1316" s="13"/>
      <c r="AO1316" s="13"/>
      <c r="AP1316" s="13"/>
      <c r="AQ1316" s="13"/>
      <c r="AR1316" s="13"/>
      <c r="AS1316" s="13"/>
      <c r="AT1316" s="13"/>
      <c r="AU1316" s="13"/>
      <c r="AV1316" s="13"/>
      <c r="AW1316" s="13"/>
      <c r="AX1316" s="13"/>
      <c r="AY1316" s="13"/>
      <c r="AZ1316" s="13"/>
      <c r="BA1316" s="13"/>
      <c r="BB1316" s="13"/>
      <c r="BC1316" s="13"/>
      <c r="BD1316" s="13"/>
      <c r="BE1316" s="13"/>
      <c r="BF1316" s="13"/>
      <c r="BG1316" s="13"/>
      <c r="BH1316" s="13"/>
      <c r="BI1316" s="13"/>
      <c r="BJ1316" s="13"/>
      <c r="BK1316" s="13"/>
      <c r="BL1316" s="13"/>
      <c r="BM1316" s="13"/>
      <c r="BN1316" s="13"/>
      <c r="BO1316" s="13"/>
      <c r="BP1316" s="13"/>
      <c r="BQ1316" s="13"/>
      <c r="BR1316" s="13"/>
      <c r="BS1316" s="13"/>
      <c r="BT1316" s="13"/>
      <c r="BU1316" s="13"/>
      <c r="BV1316" s="13"/>
      <c r="BW1316" s="13"/>
      <c r="BX1316" s="13"/>
      <c r="BY1316" s="13"/>
      <c r="BZ1316" s="13"/>
      <c r="CA1316" s="13"/>
      <c r="CB1316" s="13"/>
      <c r="CC1316" s="13"/>
      <c r="CD1316" s="13"/>
      <c r="CE1316" s="13"/>
      <c r="CF1316" s="13"/>
      <c r="CG1316" s="13"/>
      <c r="CH1316" s="13"/>
      <c r="CI1316" s="13"/>
      <c r="CJ1316" s="13"/>
      <c r="CK1316" s="13"/>
      <c r="CL1316" s="13"/>
      <c r="CM1316" s="13"/>
      <c r="CN1316" s="13"/>
      <c r="CO1316" s="13"/>
      <c r="CP1316" s="13"/>
      <c r="CQ1316" s="13"/>
      <c r="CR1316" s="13"/>
      <c r="CS1316" s="13"/>
      <c r="CT1316" s="13"/>
      <c r="CU1316" s="13"/>
      <c r="CV1316" s="13"/>
      <c r="CW1316" s="13"/>
      <c r="CX1316" s="13"/>
      <c r="CY1316" s="13"/>
      <c r="CZ1316" s="13"/>
      <c r="DA1316" s="13"/>
      <c r="DB1316" s="13"/>
      <c r="DC1316" s="13"/>
      <c r="DD1316" s="13"/>
      <c r="DE1316" s="13"/>
      <c r="DF1316" s="13"/>
      <c r="DG1316" s="13"/>
      <c r="DH1316" s="13"/>
      <c r="DI1316" s="13"/>
      <c r="DJ1316" s="13"/>
      <c r="DK1316" s="13"/>
      <c r="DL1316" s="13"/>
      <c r="DM1316" s="13"/>
      <c r="DN1316" s="13"/>
      <c r="DO1316" s="13"/>
      <c r="DP1316" s="13"/>
      <c r="DQ1316" s="13"/>
      <c r="DR1316" s="13"/>
      <c r="DS1316" s="13"/>
      <c r="DT1316" s="13"/>
      <c r="DU1316" s="13"/>
      <c r="DV1316" s="13"/>
      <c r="DW1316" s="13"/>
      <c r="DX1316" s="13"/>
      <c r="DY1316" s="13"/>
    </row>
    <row r="1317" spans="1:129" s="48" customFormat="1" ht="16.5" x14ac:dyDescent="0.25">
      <c r="A1317" s="57" t="s">
        <v>746</v>
      </c>
      <c r="B1317" s="59" t="s">
        <v>683</v>
      </c>
      <c r="C1317" s="53" t="s">
        <v>12</v>
      </c>
      <c r="D1317" s="60" t="s">
        <v>12</v>
      </c>
      <c r="E1317" s="54">
        <f>SUBTOTAL(9,E1318)</f>
        <v>0</v>
      </c>
      <c r="F1317" s="54">
        <f>SUBTOTAL(9,F1318)</f>
        <v>0</v>
      </c>
      <c r="G1317" s="54">
        <f>SUBTOTAL(9,G1318)</f>
        <v>0</v>
      </c>
      <c r="H1317" s="27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  <c r="BA1317" s="16"/>
      <c r="BB1317" s="16"/>
      <c r="BC1317" s="16"/>
      <c r="BD1317" s="16"/>
      <c r="BE1317" s="16"/>
      <c r="BF1317" s="16"/>
      <c r="BG1317" s="16"/>
      <c r="BH1317" s="16"/>
      <c r="BI1317" s="16"/>
      <c r="BJ1317" s="16"/>
      <c r="BK1317" s="16"/>
      <c r="BL1317" s="16"/>
      <c r="BM1317" s="16"/>
      <c r="BN1317" s="16"/>
      <c r="BO1317" s="16"/>
      <c r="BP1317" s="16"/>
      <c r="BQ1317" s="16"/>
      <c r="BR1317" s="16"/>
      <c r="BS1317" s="16"/>
      <c r="BT1317" s="16"/>
      <c r="BU1317" s="16"/>
      <c r="BV1317" s="16"/>
      <c r="BW1317" s="16"/>
      <c r="BX1317" s="16"/>
      <c r="BY1317" s="16"/>
      <c r="BZ1317" s="16"/>
      <c r="CA1317" s="16"/>
      <c r="CB1317" s="16"/>
      <c r="CC1317" s="16"/>
      <c r="CD1317" s="16"/>
      <c r="CE1317" s="16"/>
      <c r="CF1317" s="16"/>
      <c r="CG1317" s="16"/>
      <c r="CH1317" s="16"/>
      <c r="CI1317" s="16"/>
      <c r="CJ1317" s="16"/>
      <c r="CK1317" s="16"/>
      <c r="CL1317" s="16"/>
      <c r="CM1317" s="16"/>
      <c r="CN1317" s="16"/>
      <c r="CO1317" s="16"/>
      <c r="CP1317" s="16"/>
      <c r="CQ1317" s="16"/>
      <c r="CR1317" s="16"/>
      <c r="CS1317" s="16"/>
      <c r="CT1317" s="16"/>
      <c r="CU1317" s="16"/>
      <c r="CV1317" s="16"/>
      <c r="CW1317" s="16"/>
      <c r="CX1317" s="16"/>
      <c r="CY1317" s="16"/>
      <c r="CZ1317" s="16"/>
      <c r="DA1317" s="16"/>
      <c r="DB1317" s="16"/>
      <c r="DC1317" s="16"/>
      <c r="DD1317" s="16"/>
      <c r="DE1317" s="16"/>
      <c r="DF1317" s="16"/>
      <c r="DG1317" s="16"/>
      <c r="DH1317" s="16"/>
      <c r="DI1317" s="16"/>
      <c r="DJ1317" s="16"/>
      <c r="DK1317" s="16"/>
      <c r="DL1317" s="16"/>
      <c r="DM1317" s="16"/>
      <c r="DN1317" s="16"/>
      <c r="DO1317" s="16"/>
      <c r="DP1317" s="16"/>
      <c r="DQ1317" s="16"/>
      <c r="DR1317" s="16"/>
      <c r="DS1317" s="16"/>
      <c r="DT1317" s="16"/>
      <c r="DU1317" s="16"/>
      <c r="DV1317" s="16"/>
      <c r="DW1317" s="16"/>
      <c r="DX1317" s="16"/>
      <c r="DY1317" s="16"/>
    </row>
    <row r="1318" spans="1:129" ht="16.5" hidden="1" x14ac:dyDescent="0.25">
      <c r="A1318" s="24" t="s">
        <v>21</v>
      </c>
      <c r="B1318" s="59"/>
      <c r="C1318" s="26"/>
      <c r="D1318" s="50"/>
      <c r="E1318" s="50"/>
      <c r="F1318" s="50"/>
      <c r="G1318" s="50"/>
      <c r="H1318" s="27">
        <f>IFERROR(VLOOKUP(B1318,'Приложение 5 МУ1135 (город)'!B$1:C$3343,2,),)</f>
        <v>0</v>
      </c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K1318" s="13"/>
      <c r="AL1318" s="13"/>
      <c r="AM1318" s="13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3"/>
      <c r="AY1318" s="13"/>
      <c r="AZ1318" s="13"/>
      <c r="BA1318" s="13"/>
      <c r="BB1318" s="13"/>
      <c r="BC1318" s="13"/>
      <c r="BD1318" s="13"/>
      <c r="BE1318" s="13"/>
      <c r="BF1318" s="13"/>
      <c r="BG1318" s="13"/>
      <c r="BH1318" s="13"/>
      <c r="BI1318" s="13"/>
      <c r="BJ1318" s="13"/>
      <c r="BK1318" s="13"/>
      <c r="BL1318" s="13"/>
      <c r="BM1318" s="13"/>
      <c r="BN1318" s="13"/>
      <c r="BO1318" s="13"/>
      <c r="BP1318" s="13"/>
      <c r="BQ1318" s="13"/>
      <c r="BR1318" s="13"/>
      <c r="BS1318" s="13"/>
      <c r="BT1318" s="13"/>
      <c r="BU1318" s="13"/>
      <c r="BV1318" s="13"/>
      <c r="BW1318" s="13"/>
      <c r="BX1318" s="13"/>
      <c r="BY1318" s="13"/>
      <c r="BZ1318" s="13"/>
      <c r="CA1318" s="13"/>
      <c r="CB1318" s="13"/>
      <c r="CC1318" s="13"/>
      <c r="CD1318" s="13"/>
      <c r="CE1318" s="13"/>
      <c r="CF1318" s="13"/>
      <c r="CG1318" s="13"/>
      <c r="CH1318" s="13"/>
      <c r="CI1318" s="13"/>
      <c r="CJ1318" s="13"/>
      <c r="CK1318" s="13"/>
      <c r="CL1318" s="13"/>
      <c r="CM1318" s="13"/>
      <c r="CN1318" s="13"/>
      <c r="CO1318" s="13"/>
      <c r="CP1318" s="13"/>
      <c r="CQ1318" s="13"/>
      <c r="CR1318" s="13"/>
      <c r="CS1318" s="13"/>
      <c r="CT1318" s="13"/>
      <c r="CU1318" s="13"/>
      <c r="CV1318" s="13"/>
      <c r="CW1318" s="13"/>
      <c r="CX1318" s="13"/>
      <c r="CY1318" s="13"/>
      <c r="CZ1318" s="13"/>
      <c r="DA1318" s="13"/>
      <c r="DB1318" s="13"/>
      <c r="DC1318" s="13"/>
      <c r="DD1318" s="13"/>
      <c r="DE1318" s="13"/>
      <c r="DF1318" s="13"/>
      <c r="DG1318" s="13"/>
      <c r="DH1318" s="13"/>
      <c r="DI1318" s="13"/>
      <c r="DJ1318" s="13"/>
      <c r="DK1318" s="13"/>
      <c r="DL1318" s="13"/>
      <c r="DM1318" s="13"/>
      <c r="DN1318" s="13"/>
      <c r="DO1318" s="13"/>
      <c r="DP1318" s="13"/>
      <c r="DQ1318" s="13"/>
      <c r="DR1318" s="13"/>
      <c r="DS1318" s="13"/>
      <c r="DT1318" s="13"/>
      <c r="DU1318" s="13"/>
      <c r="DV1318" s="13"/>
      <c r="DW1318" s="13"/>
      <c r="DX1318" s="13"/>
      <c r="DY1318" s="13"/>
    </row>
    <row r="1319" spans="1:129" s="48" customFormat="1" ht="16.5" x14ac:dyDescent="0.25">
      <c r="A1319" s="57" t="s">
        <v>747</v>
      </c>
      <c r="B1319" s="59" t="s">
        <v>29</v>
      </c>
      <c r="C1319" s="53" t="s">
        <v>12</v>
      </c>
      <c r="D1319" s="60" t="s">
        <v>12</v>
      </c>
      <c r="E1319" s="54">
        <f>SUBTOTAL(9,E1320)</f>
        <v>0</v>
      </c>
      <c r="F1319" s="54">
        <f>SUBTOTAL(9,F1320)</f>
        <v>0</v>
      </c>
      <c r="G1319" s="54">
        <f>SUBTOTAL(9,G1320)</f>
        <v>0</v>
      </c>
      <c r="H1319" s="27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  <c r="AX1319" s="16"/>
      <c r="AY1319" s="16"/>
      <c r="AZ1319" s="16"/>
      <c r="BA1319" s="16"/>
      <c r="BB1319" s="16"/>
      <c r="BC1319" s="16"/>
      <c r="BD1319" s="16"/>
      <c r="BE1319" s="16"/>
      <c r="BF1319" s="16"/>
      <c r="BG1319" s="16"/>
      <c r="BH1319" s="16"/>
      <c r="BI1319" s="16"/>
      <c r="BJ1319" s="16"/>
      <c r="BK1319" s="16"/>
      <c r="BL1319" s="16"/>
      <c r="BM1319" s="16"/>
      <c r="BN1319" s="16"/>
      <c r="BO1319" s="16"/>
      <c r="BP1319" s="16"/>
      <c r="BQ1319" s="16"/>
      <c r="BR1319" s="16"/>
      <c r="BS1319" s="16"/>
      <c r="BT1319" s="16"/>
      <c r="BU1319" s="16"/>
      <c r="BV1319" s="16"/>
      <c r="BW1319" s="16"/>
      <c r="BX1319" s="16"/>
      <c r="BY1319" s="16"/>
      <c r="BZ1319" s="16"/>
      <c r="CA1319" s="16"/>
      <c r="CB1319" s="16"/>
      <c r="CC1319" s="16"/>
      <c r="CD1319" s="16"/>
      <c r="CE1319" s="16"/>
      <c r="CF1319" s="16"/>
      <c r="CG1319" s="16"/>
      <c r="CH1319" s="16"/>
      <c r="CI1319" s="16"/>
      <c r="CJ1319" s="16"/>
      <c r="CK1319" s="16"/>
      <c r="CL1319" s="16"/>
      <c r="CM1319" s="16"/>
      <c r="CN1319" s="16"/>
      <c r="CO1319" s="16"/>
      <c r="CP1319" s="16"/>
      <c r="CQ1319" s="16"/>
      <c r="CR1319" s="16"/>
      <c r="CS1319" s="16"/>
      <c r="CT1319" s="16"/>
      <c r="CU1319" s="16"/>
      <c r="CV1319" s="16"/>
      <c r="CW1319" s="16"/>
      <c r="CX1319" s="16"/>
      <c r="CY1319" s="16"/>
      <c r="CZ1319" s="16"/>
      <c r="DA1319" s="16"/>
      <c r="DB1319" s="16"/>
      <c r="DC1319" s="16"/>
      <c r="DD1319" s="16"/>
      <c r="DE1319" s="16"/>
      <c r="DF1319" s="16"/>
      <c r="DG1319" s="16"/>
      <c r="DH1319" s="16"/>
      <c r="DI1319" s="16"/>
      <c r="DJ1319" s="16"/>
      <c r="DK1319" s="16"/>
      <c r="DL1319" s="16"/>
      <c r="DM1319" s="16"/>
      <c r="DN1319" s="16"/>
      <c r="DO1319" s="16"/>
      <c r="DP1319" s="16"/>
      <c r="DQ1319" s="16"/>
      <c r="DR1319" s="16"/>
      <c r="DS1319" s="16"/>
      <c r="DT1319" s="16"/>
      <c r="DU1319" s="16"/>
      <c r="DV1319" s="16"/>
      <c r="DW1319" s="16"/>
      <c r="DX1319" s="16"/>
      <c r="DY1319" s="16"/>
    </row>
    <row r="1320" spans="1:129" ht="16.5" hidden="1" x14ac:dyDescent="0.25">
      <c r="A1320" s="24" t="s">
        <v>21</v>
      </c>
      <c r="B1320" s="59"/>
      <c r="C1320" s="26"/>
      <c r="D1320" s="50"/>
      <c r="E1320" s="50"/>
      <c r="F1320" s="50"/>
      <c r="G1320" s="50"/>
      <c r="H1320" s="27">
        <f>IFERROR(VLOOKUP(B1320,'Приложение 5 МУ1135 (город)'!B$1:C$3343,2,),)</f>
        <v>0</v>
      </c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  <c r="AK1320" s="13"/>
      <c r="AL1320" s="13"/>
      <c r="AM1320" s="13"/>
      <c r="AN1320" s="13"/>
      <c r="AO1320" s="13"/>
      <c r="AP1320" s="13"/>
      <c r="AQ1320" s="13"/>
      <c r="AR1320" s="13"/>
      <c r="AS1320" s="13"/>
      <c r="AT1320" s="13"/>
      <c r="AU1320" s="13"/>
      <c r="AV1320" s="13"/>
      <c r="AW1320" s="13"/>
      <c r="AX1320" s="13"/>
      <c r="AY1320" s="13"/>
      <c r="AZ1320" s="13"/>
      <c r="BA1320" s="13"/>
      <c r="BB1320" s="13"/>
      <c r="BC1320" s="13"/>
      <c r="BD1320" s="13"/>
      <c r="BE1320" s="13"/>
      <c r="BF1320" s="13"/>
      <c r="BG1320" s="13"/>
      <c r="BH1320" s="13"/>
      <c r="BI1320" s="13"/>
      <c r="BJ1320" s="13"/>
      <c r="BK1320" s="13"/>
      <c r="BL1320" s="13"/>
      <c r="BM1320" s="13"/>
      <c r="BN1320" s="13"/>
      <c r="BO1320" s="13"/>
      <c r="BP1320" s="13"/>
      <c r="BQ1320" s="13"/>
      <c r="BR1320" s="13"/>
      <c r="BS1320" s="13"/>
      <c r="BT1320" s="13"/>
      <c r="BU1320" s="13"/>
      <c r="BV1320" s="13"/>
      <c r="BW1320" s="13"/>
      <c r="BX1320" s="13"/>
      <c r="BY1320" s="13"/>
      <c r="BZ1320" s="13"/>
      <c r="CA1320" s="13"/>
      <c r="CB1320" s="13"/>
      <c r="CC1320" s="13"/>
      <c r="CD1320" s="13"/>
      <c r="CE1320" s="13"/>
      <c r="CF1320" s="13"/>
      <c r="CG1320" s="13"/>
      <c r="CH1320" s="13"/>
      <c r="CI1320" s="13"/>
      <c r="CJ1320" s="13"/>
      <c r="CK1320" s="13"/>
      <c r="CL1320" s="13"/>
      <c r="CM1320" s="13"/>
      <c r="CN1320" s="13"/>
      <c r="CO1320" s="13"/>
      <c r="CP1320" s="13"/>
      <c r="CQ1320" s="13"/>
      <c r="CR1320" s="13"/>
      <c r="CS1320" s="13"/>
      <c r="CT1320" s="13"/>
      <c r="CU1320" s="13"/>
      <c r="CV1320" s="13"/>
      <c r="CW1320" s="13"/>
      <c r="CX1320" s="13"/>
      <c r="CY1320" s="13"/>
      <c r="CZ1320" s="13"/>
      <c r="DA1320" s="13"/>
      <c r="DB1320" s="13"/>
      <c r="DC1320" s="13"/>
      <c r="DD1320" s="13"/>
      <c r="DE1320" s="13"/>
      <c r="DF1320" s="13"/>
      <c r="DG1320" s="13"/>
      <c r="DH1320" s="13"/>
      <c r="DI1320" s="13"/>
      <c r="DJ1320" s="13"/>
      <c r="DK1320" s="13"/>
      <c r="DL1320" s="13"/>
      <c r="DM1320" s="13"/>
      <c r="DN1320" s="13"/>
      <c r="DO1320" s="13"/>
      <c r="DP1320" s="13"/>
      <c r="DQ1320" s="13"/>
      <c r="DR1320" s="13"/>
      <c r="DS1320" s="13"/>
      <c r="DT1320" s="13"/>
      <c r="DU1320" s="13"/>
      <c r="DV1320" s="13"/>
      <c r="DW1320" s="13"/>
      <c r="DX1320" s="13"/>
      <c r="DY1320" s="13"/>
    </row>
    <row r="1321" spans="1:129" s="48" customFormat="1" ht="16.5" x14ac:dyDescent="0.25">
      <c r="A1321" s="57" t="s">
        <v>748</v>
      </c>
      <c r="B1321" s="59" t="s">
        <v>31</v>
      </c>
      <c r="C1321" s="53" t="s">
        <v>12</v>
      </c>
      <c r="D1321" s="60" t="s">
        <v>12</v>
      </c>
      <c r="E1321" s="54">
        <f>SUBTOTAL(9,E1322)</f>
        <v>0</v>
      </c>
      <c r="F1321" s="54">
        <f>SUBTOTAL(9,F1322)</f>
        <v>0</v>
      </c>
      <c r="G1321" s="54">
        <f>SUBTOTAL(9,G1322)</f>
        <v>0</v>
      </c>
      <c r="H1321" s="27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6"/>
      <c r="AZ1321" s="16"/>
      <c r="BA1321" s="16"/>
      <c r="BB1321" s="16"/>
      <c r="BC1321" s="16"/>
      <c r="BD1321" s="16"/>
      <c r="BE1321" s="16"/>
      <c r="BF1321" s="16"/>
      <c r="BG1321" s="16"/>
      <c r="BH1321" s="16"/>
      <c r="BI1321" s="16"/>
      <c r="BJ1321" s="16"/>
      <c r="BK1321" s="16"/>
      <c r="BL1321" s="16"/>
      <c r="BM1321" s="16"/>
      <c r="BN1321" s="16"/>
      <c r="BO1321" s="16"/>
      <c r="BP1321" s="16"/>
      <c r="BQ1321" s="16"/>
      <c r="BR1321" s="16"/>
      <c r="BS1321" s="16"/>
      <c r="BT1321" s="16"/>
      <c r="BU1321" s="16"/>
      <c r="BV1321" s="16"/>
      <c r="BW1321" s="16"/>
      <c r="BX1321" s="16"/>
      <c r="BY1321" s="16"/>
      <c r="BZ1321" s="16"/>
      <c r="CA1321" s="16"/>
      <c r="CB1321" s="16"/>
      <c r="CC1321" s="16"/>
      <c r="CD1321" s="16"/>
      <c r="CE1321" s="16"/>
      <c r="CF1321" s="16"/>
      <c r="CG1321" s="16"/>
      <c r="CH1321" s="16"/>
      <c r="CI1321" s="16"/>
      <c r="CJ1321" s="16"/>
      <c r="CK1321" s="16"/>
      <c r="CL1321" s="16"/>
      <c r="CM1321" s="16"/>
      <c r="CN1321" s="16"/>
      <c r="CO1321" s="16"/>
      <c r="CP1321" s="16"/>
      <c r="CQ1321" s="16"/>
      <c r="CR1321" s="16"/>
      <c r="CS1321" s="16"/>
      <c r="CT1321" s="16"/>
      <c r="CU1321" s="16"/>
      <c r="CV1321" s="16"/>
      <c r="CW1321" s="16"/>
      <c r="CX1321" s="16"/>
      <c r="CY1321" s="16"/>
      <c r="CZ1321" s="16"/>
      <c r="DA1321" s="16"/>
      <c r="DB1321" s="16"/>
      <c r="DC1321" s="16"/>
      <c r="DD1321" s="16"/>
      <c r="DE1321" s="16"/>
      <c r="DF1321" s="16"/>
      <c r="DG1321" s="16"/>
      <c r="DH1321" s="16"/>
      <c r="DI1321" s="16"/>
      <c r="DJ1321" s="16"/>
      <c r="DK1321" s="16"/>
      <c r="DL1321" s="16"/>
      <c r="DM1321" s="16"/>
      <c r="DN1321" s="16"/>
      <c r="DO1321" s="16"/>
      <c r="DP1321" s="16"/>
      <c r="DQ1321" s="16"/>
      <c r="DR1321" s="16"/>
      <c r="DS1321" s="16"/>
      <c r="DT1321" s="16"/>
      <c r="DU1321" s="16"/>
      <c r="DV1321" s="16"/>
      <c r="DW1321" s="16"/>
      <c r="DX1321" s="16"/>
      <c r="DY1321" s="16"/>
    </row>
    <row r="1322" spans="1:129" ht="16.5" hidden="1" x14ac:dyDescent="0.25">
      <c r="A1322" s="24" t="s">
        <v>21</v>
      </c>
      <c r="B1322" s="59"/>
      <c r="C1322" s="26"/>
      <c r="D1322" s="50"/>
      <c r="E1322" s="50"/>
      <c r="F1322" s="50"/>
      <c r="G1322" s="50"/>
      <c r="H1322" s="27">
        <f>IFERROR(VLOOKUP(B1322,'Приложение 5 МУ1135 (город)'!B$1:C$3343,2,),)</f>
        <v>0</v>
      </c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K1322" s="13"/>
      <c r="AL1322" s="13"/>
      <c r="AM1322" s="13"/>
      <c r="AN1322" s="13"/>
      <c r="AO1322" s="13"/>
      <c r="AP1322" s="13"/>
      <c r="AQ1322" s="13"/>
      <c r="AR1322" s="13"/>
      <c r="AS1322" s="13"/>
      <c r="AT1322" s="13"/>
      <c r="AU1322" s="13"/>
      <c r="AV1322" s="13"/>
      <c r="AW1322" s="13"/>
      <c r="AX1322" s="13"/>
      <c r="AY1322" s="13"/>
      <c r="AZ1322" s="13"/>
      <c r="BA1322" s="13"/>
      <c r="BB1322" s="13"/>
      <c r="BC1322" s="13"/>
      <c r="BD1322" s="13"/>
      <c r="BE1322" s="13"/>
      <c r="BF1322" s="13"/>
      <c r="BG1322" s="13"/>
      <c r="BH1322" s="13"/>
      <c r="BI1322" s="13"/>
      <c r="BJ1322" s="13"/>
      <c r="BK1322" s="13"/>
      <c r="BL1322" s="13"/>
      <c r="BM1322" s="13"/>
      <c r="BN1322" s="13"/>
      <c r="BO1322" s="13"/>
      <c r="BP1322" s="13"/>
      <c r="BQ1322" s="13"/>
      <c r="BR1322" s="13"/>
      <c r="BS1322" s="13"/>
      <c r="BT1322" s="13"/>
      <c r="BU1322" s="13"/>
      <c r="BV1322" s="13"/>
      <c r="BW1322" s="13"/>
      <c r="BX1322" s="13"/>
      <c r="BY1322" s="13"/>
      <c r="BZ1322" s="13"/>
      <c r="CA1322" s="13"/>
      <c r="CB1322" s="13"/>
      <c r="CC1322" s="13"/>
      <c r="CD1322" s="13"/>
      <c r="CE1322" s="13"/>
      <c r="CF1322" s="13"/>
      <c r="CG1322" s="13"/>
      <c r="CH1322" s="13"/>
      <c r="CI1322" s="13"/>
      <c r="CJ1322" s="13"/>
      <c r="CK1322" s="13"/>
      <c r="CL1322" s="13"/>
      <c r="CM1322" s="13"/>
      <c r="CN1322" s="13"/>
      <c r="CO1322" s="13"/>
      <c r="CP1322" s="13"/>
      <c r="CQ1322" s="13"/>
      <c r="CR1322" s="13"/>
      <c r="CS1322" s="13"/>
      <c r="CT1322" s="13"/>
      <c r="CU1322" s="13"/>
      <c r="CV1322" s="13"/>
      <c r="CW1322" s="13"/>
      <c r="CX1322" s="13"/>
      <c r="CY1322" s="13"/>
      <c r="CZ1322" s="13"/>
      <c r="DA1322" s="13"/>
      <c r="DB1322" s="13"/>
      <c r="DC1322" s="13"/>
      <c r="DD1322" s="13"/>
      <c r="DE1322" s="13"/>
      <c r="DF1322" s="13"/>
      <c r="DG1322" s="13"/>
      <c r="DH1322" s="13"/>
      <c r="DI1322" s="13"/>
      <c r="DJ1322" s="13"/>
      <c r="DK1322" s="13"/>
      <c r="DL1322" s="13"/>
      <c r="DM1322" s="13"/>
      <c r="DN1322" s="13"/>
      <c r="DO1322" s="13"/>
      <c r="DP1322" s="13"/>
      <c r="DQ1322" s="13"/>
      <c r="DR1322" s="13"/>
      <c r="DS1322" s="13"/>
      <c r="DT1322" s="13"/>
      <c r="DU1322" s="13"/>
      <c r="DV1322" s="13"/>
      <c r="DW1322" s="13"/>
      <c r="DX1322" s="13"/>
      <c r="DY1322" s="13"/>
    </row>
    <row r="1323" spans="1:129" s="33" customFormat="1" ht="16.5" x14ac:dyDescent="0.25">
      <c r="A1323" s="57" t="s">
        <v>749</v>
      </c>
      <c r="B1323" s="59" t="s">
        <v>750</v>
      </c>
      <c r="C1323" s="53" t="s">
        <v>12</v>
      </c>
      <c r="D1323" s="60" t="s">
        <v>12</v>
      </c>
      <c r="E1323" s="54">
        <f>E1324+E1351</f>
        <v>0</v>
      </c>
      <c r="F1323" s="54">
        <f>F1324+F1351</f>
        <v>0</v>
      </c>
      <c r="G1323" s="54">
        <f>G1324+G1351</f>
        <v>0</v>
      </c>
      <c r="H1323" s="27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  <c r="BA1323" s="16"/>
      <c r="BB1323" s="16"/>
      <c r="BC1323" s="16"/>
      <c r="BD1323" s="16"/>
      <c r="BE1323" s="16"/>
      <c r="BF1323" s="16"/>
      <c r="BG1323" s="16"/>
      <c r="BH1323" s="16"/>
      <c r="BI1323" s="16"/>
      <c r="BJ1323" s="16"/>
      <c r="BK1323" s="16"/>
      <c r="BL1323" s="16"/>
      <c r="BM1323" s="16"/>
      <c r="BN1323" s="16"/>
      <c r="BO1323" s="16"/>
      <c r="BP1323" s="16"/>
      <c r="BQ1323" s="16"/>
      <c r="BR1323" s="16"/>
      <c r="BS1323" s="16"/>
      <c r="BT1323" s="16"/>
      <c r="BU1323" s="16"/>
      <c r="BV1323" s="16"/>
      <c r="BW1323" s="16"/>
      <c r="BX1323" s="16"/>
      <c r="BY1323" s="16"/>
      <c r="BZ1323" s="16"/>
      <c r="CA1323" s="16"/>
      <c r="CB1323" s="16"/>
      <c r="CC1323" s="16"/>
      <c r="CD1323" s="16"/>
      <c r="CE1323" s="16"/>
      <c r="CF1323" s="16"/>
      <c r="CG1323" s="16"/>
      <c r="CH1323" s="16"/>
      <c r="CI1323" s="16"/>
      <c r="CJ1323" s="16"/>
      <c r="CK1323" s="16"/>
      <c r="CL1323" s="16"/>
      <c r="CM1323" s="16"/>
      <c r="CN1323" s="16"/>
      <c r="CO1323" s="16"/>
      <c r="CP1323" s="16"/>
      <c r="CQ1323" s="16"/>
      <c r="CR1323" s="16"/>
      <c r="CS1323" s="16"/>
      <c r="CT1323" s="16"/>
      <c r="CU1323" s="16"/>
      <c r="CV1323" s="16"/>
      <c r="CW1323" s="16"/>
      <c r="CX1323" s="16"/>
      <c r="CY1323" s="16"/>
      <c r="CZ1323" s="16"/>
      <c r="DA1323" s="16"/>
      <c r="DB1323" s="16"/>
      <c r="DC1323" s="16"/>
      <c r="DD1323" s="16"/>
      <c r="DE1323" s="16"/>
      <c r="DF1323" s="16"/>
      <c r="DG1323" s="16"/>
      <c r="DH1323" s="16"/>
      <c r="DI1323" s="16"/>
      <c r="DJ1323" s="16"/>
      <c r="DK1323" s="16"/>
      <c r="DL1323" s="16"/>
      <c r="DM1323" s="16"/>
      <c r="DN1323" s="16"/>
      <c r="DO1323" s="16"/>
      <c r="DP1323" s="16"/>
      <c r="DQ1323" s="16"/>
      <c r="DR1323" s="16"/>
      <c r="DS1323" s="16"/>
      <c r="DT1323" s="16"/>
      <c r="DU1323" s="16"/>
      <c r="DV1323" s="16"/>
      <c r="DW1323" s="16"/>
      <c r="DX1323" s="16"/>
      <c r="DY1323" s="16"/>
    </row>
    <row r="1324" spans="1:129" s="38" customFormat="1" ht="16.5" x14ac:dyDescent="0.25">
      <c r="A1324" s="256" t="s">
        <v>751</v>
      </c>
      <c r="B1324" s="59" t="s">
        <v>660</v>
      </c>
      <c r="C1324" s="53" t="s">
        <v>12</v>
      </c>
      <c r="D1324" s="60" t="s">
        <v>12</v>
      </c>
      <c r="E1324" s="54">
        <f>E1325+E1338</f>
        <v>0</v>
      </c>
      <c r="F1324" s="54">
        <f>F1325+F1338</f>
        <v>0</v>
      </c>
      <c r="G1324" s="54">
        <f>G1325+G1338</f>
        <v>0</v>
      </c>
      <c r="H1324" s="27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  <c r="BA1324" s="16"/>
      <c r="BB1324" s="16"/>
      <c r="BC1324" s="16"/>
      <c r="BD1324" s="16"/>
      <c r="BE1324" s="16"/>
      <c r="BF1324" s="16"/>
      <c r="BG1324" s="16"/>
      <c r="BH1324" s="16"/>
      <c r="BI1324" s="16"/>
      <c r="BJ1324" s="16"/>
      <c r="BK1324" s="16"/>
      <c r="BL1324" s="16"/>
      <c r="BM1324" s="16"/>
      <c r="BN1324" s="16"/>
      <c r="BO1324" s="16"/>
      <c r="BP1324" s="16"/>
      <c r="BQ1324" s="16"/>
      <c r="BR1324" s="16"/>
      <c r="BS1324" s="16"/>
      <c r="BT1324" s="16"/>
      <c r="BU1324" s="16"/>
      <c r="BV1324" s="16"/>
      <c r="BW1324" s="16"/>
      <c r="BX1324" s="16"/>
      <c r="BY1324" s="16"/>
      <c r="BZ1324" s="16"/>
      <c r="CA1324" s="16"/>
      <c r="CB1324" s="16"/>
      <c r="CC1324" s="16"/>
      <c r="CD1324" s="16"/>
      <c r="CE1324" s="16"/>
      <c r="CF1324" s="16"/>
      <c r="CG1324" s="16"/>
      <c r="CH1324" s="16"/>
      <c r="CI1324" s="16"/>
      <c r="CJ1324" s="16"/>
      <c r="CK1324" s="16"/>
      <c r="CL1324" s="16"/>
      <c r="CM1324" s="16"/>
      <c r="CN1324" s="16"/>
      <c r="CO1324" s="16"/>
      <c r="CP1324" s="16"/>
      <c r="CQ1324" s="16"/>
      <c r="CR1324" s="16"/>
      <c r="CS1324" s="16"/>
      <c r="CT1324" s="16"/>
      <c r="CU1324" s="16"/>
      <c r="CV1324" s="16"/>
      <c r="CW1324" s="16"/>
      <c r="CX1324" s="16"/>
      <c r="CY1324" s="16"/>
      <c r="CZ1324" s="16"/>
      <c r="DA1324" s="16"/>
      <c r="DB1324" s="16"/>
      <c r="DC1324" s="16"/>
      <c r="DD1324" s="16"/>
      <c r="DE1324" s="16"/>
      <c r="DF1324" s="16"/>
      <c r="DG1324" s="16"/>
      <c r="DH1324" s="16"/>
      <c r="DI1324" s="16"/>
      <c r="DJ1324" s="16"/>
      <c r="DK1324" s="16"/>
      <c r="DL1324" s="16"/>
      <c r="DM1324" s="16"/>
      <c r="DN1324" s="16"/>
      <c r="DO1324" s="16"/>
      <c r="DP1324" s="16"/>
      <c r="DQ1324" s="16"/>
      <c r="DR1324" s="16"/>
      <c r="DS1324" s="16"/>
      <c r="DT1324" s="16"/>
      <c r="DU1324" s="16"/>
      <c r="DV1324" s="16"/>
      <c r="DW1324" s="16"/>
      <c r="DX1324" s="16"/>
      <c r="DY1324" s="16"/>
    </row>
    <row r="1325" spans="1:129" s="43" customFormat="1" ht="16.5" x14ac:dyDescent="0.25">
      <c r="A1325" s="57" t="s">
        <v>752</v>
      </c>
      <c r="B1325" s="59" t="s">
        <v>662</v>
      </c>
      <c r="C1325" s="53" t="s">
        <v>12</v>
      </c>
      <c r="D1325" s="60" t="s">
        <v>12</v>
      </c>
      <c r="E1325" s="54">
        <f>E1326+E1328+E1330+E1332+E1334+E1336</f>
        <v>0</v>
      </c>
      <c r="F1325" s="54">
        <f>F1326+F1328+F1330+F1332+F1334+F1336</f>
        <v>0</v>
      </c>
      <c r="G1325" s="54">
        <f>G1326+G1328+G1330+G1332+G1334+G1336</f>
        <v>0</v>
      </c>
      <c r="H1325" s="27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  <c r="BA1325" s="16"/>
      <c r="BB1325" s="16"/>
      <c r="BC1325" s="16"/>
      <c r="BD1325" s="16"/>
      <c r="BE1325" s="16"/>
      <c r="BF1325" s="16"/>
      <c r="BG1325" s="16"/>
      <c r="BH1325" s="16"/>
      <c r="BI1325" s="16"/>
      <c r="BJ1325" s="16"/>
      <c r="BK1325" s="16"/>
      <c r="BL1325" s="16"/>
      <c r="BM1325" s="16"/>
      <c r="BN1325" s="16"/>
      <c r="BO1325" s="16"/>
      <c r="BP1325" s="16"/>
      <c r="BQ1325" s="16"/>
      <c r="BR1325" s="16"/>
      <c r="BS1325" s="16"/>
      <c r="BT1325" s="16"/>
      <c r="BU1325" s="16"/>
      <c r="BV1325" s="16"/>
      <c r="BW1325" s="16"/>
      <c r="BX1325" s="16"/>
      <c r="BY1325" s="16"/>
      <c r="BZ1325" s="16"/>
      <c r="CA1325" s="16"/>
      <c r="CB1325" s="16"/>
      <c r="CC1325" s="16"/>
      <c r="CD1325" s="16"/>
      <c r="CE1325" s="16"/>
      <c r="CF1325" s="16"/>
      <c r="CG1325" s="16"/>
      <c r="CH1325" s="16"/>
      <c r="CI1325" s="16"/>
      <c r="CJ1325" s="16"/>
      <c r="CK1325" s="16"/>
      <c r="CL1325" s="16"/>
      <c r="CM1325" s="16"/>
      <c r="CN1325" s="16"/>
      <c r="CO1325" s="16"/>
      <c r="CP1325" s="16"/>
      <c r="CQ1325" s="16"/>
      <c r="CR1325" s="16"/>
      <c r="CS1325" s="16"/>
      <c r="CT1325" s="16"/>
      <c r="CU1325" s="16"/>
      <c r="CV1325" s="16"/>
      <c r="CW1325" s="16"/>
      <c r="CX1325" s="16"/>
      <c r="CY1325" s="16"/>
      <c r="CZ1325" s="16"/>
      <c r="DA1325" s="16"/>
      <c r="DB1325" s="16"/>
      <c r="DC1325" s="16"/>
      <c r="DD1325" s="16"/>
      <c r="DE1325" s="16"/>
      <c r="DF1325" s="16"/>
      <c r="DG1325" s="16"/>
      <c r="DH1325" s="16"/>
      <c r="DI1325" s="16"/>
      <c r="DJ1325" s="16"/>
      <c r="DK1325" s="16"/>
      <c r="DL1325" s="16"/>
      <c r="DM1325" s="16"/>
      <c r="DN1325" s="16"/>
      <c r="DO1325" s="16"/>
      <c r="DP1325" s="16"/>
      <c r="DQ1325" s="16"/>
      <c r="DR1325" s="16"/>
      <c r="DS1325" s="16"/>
      <c r="DT1325" s="16"/>
      <c r="DU1325" s="16"/>
      <c r="DV1325" s="16"/>
      <c r="DW1325" s="16"/>
      <c r="DX1325" s="16"/>
      <c r="DY1325" s="16"/>
    </row>
    <row r="1326" spans="1:129" s="48" customFormat="1" ht="16.5" x14ac:dyDescent="0.25">
      <c r="A1326" s="57" t="s">
        <v>753</v>
      </c>
      <c r="B1326" s="59" t="s">
        <v>664</v>
      </c>
      <c r="C1326" s="53" t="s">
        <v>12</v>
      </c>
      <c r="D1326" s="60" t="s">
        <v>12</v>
      </c>
      <c r="E1326" s="54">
        <f>SUBTOTAL(9,E1327)</f>
        <v>0</v>
      </c>
      <c r="F1326" s="54">
        <f>SUBTOTAL(9,F1327)</f>
        <v>0</v>
      </c>
      <c r="G1326" s="54">
        <f>SUBTOTAL(9,G1327)</f>
        <v>0</v>
      </c>
      <c r="H1326" s="27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  <c r="AX1326" s="16"/>
      <c r="AY1326" s="16"/>
      <c r="AZ1326" s="16"/>
      <c r="BA1326" s="16"/>
      <c r="BB1326" s="16"/>
      <c r="BC1326" s="16"/>
      <c r="BD1326" s="16"/>
      <c r="BE1326" s="16"/>
      <c r="BF1326" s="16"/>
      <c r="BG1326" s="16"/>
      <c r="BH1326" s="16"/>
      <c r="BI1326" s="16"/>
      <c r="BJ1326" s="16"/>
      <c r="BK1326" s="16"/>
      <c r="BL1326" s="16"/>
      <c r="BM1326" s="16"/>
      <c r="BN1326" s="16"/>
      <c r="BO1326" s="16"/>
      <c r="BP1326" s="16"/>
      <c r="BQ1326" s="16"/>
      <c r="BR1326" s="16"/>
      <c r="BS1326" s="16"/>
      <c r="BT1326" s="16"/>
      <c r="BU1326" s="16"/>
      <c r="BV1326" s="16"/>
      <c r="BW1326" s="16"/>
      <c r="BX1326" s="16"/>
      <c r="BY1326" s="16"/>
      <c r="BZ1326" s="16"/>
      <c r="CA1326" s="16"/>
      <c r="CB1326" s="16"/>
      <c r="CC1326" s="16"/>
      <c r="CD1326" s="16"/>
      <c r="CE1326" s="16"/>
      <c r="CF1326" s="16"/>
      <c r="CG1326" s="16"/>
      <c r="CH1326" s="16"/>
      <c r="CI1326" s="16"/>
      <c r="CJ1326" s="16"/>
      <c r="CK1326" s="16"/>
      <c r="CL1326" s="16"/>
      <c r="CM1326" s="16"/>
      <c r="CN1326" s="16"/>
      <c r="CO1326" s="16"/>
      <c r="CP1326" s="16"/>
      <c r="CQ1326" s="16"/>
      <c r="CR1326" s="16"/>
      <c r="CS1326" s="16"/>
      <c r="CT1326" s="16"/>
      <c r="CU1326" s="16"/>
      <c r="CV1326" s="16"/>
      <c r="CW1326" s="16"/>
      <c r="CX1326" s="16"/>
      <c r="CY1326" s="16"/>
      <c r="CZ1326" s="16"/>
      <c r="DA1326" s="16"/>
      <c r="DB1326" s="16"/>
      <c r="DC1326" s="16"/>
      <c r="DD1326" s="16"/>
      <c r="DE1326" s="16"/>
      <c r="DF1326" s="16"/>
      <c r="DG1326" s="16"/>
      <c r="DH1326" s="16"/>
      <c r="DI1326" s="16"/>
      <c r="DJ1326" s="16"/>
      <c r="DK1326" s="16"/>
      <c r="DL1326" s="16"/>
      <c r="DM1326" s="16"/>
      <c r="DN1326" s="16"/>
      <c r="DO1326" s="16"/>
      <c r="DP1326" s="16"/>
      <c r="DQ1326" s="16"/>
      <c r="DR1326" s="16"/>
      <c r="DS1326" s="16"/>
      <c r="DT1326" s="16"/>
      <c r="DU1326" s="16"/>
      <c r="DV1326" s="16"/>
      <c r="DW1326" s="16"/>
      <c r="DX1326" s="16"/>
      <c r="DY1326" s="16"/>
    </row>
    <row r="1327" spans="1:129" ht="16.5" hidden="1" x14ac:dyDescent="0.25">
      <c r="A1327" s="24" t="s">
        <v>21</v>
      </c>
      <c r="B1327" s="59"/>
      <c r="C1327" s="26"/>
      <c r="D1327" s="50"/>
      <c r="E1327" s="50"/>
      <c r="F1327" s="50"/>
      <c r="G1327" s="50"/>
      <c r="H1327" s="27">
        <f>IFERROR(VLOOKUP(B1327,'Приложение 5 МУ1135 (город)'!B$1:C$3343,2,),)</f>
        <v>0</v>
      </c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K1327" s="13"/>
      <c r="AL1327" s="13"/>
      <c r="AM1327" s="13"/>
      <c r="AN1327" s="13"/>
      <c r="AO1327" s="13"/>
      <c r="AP1327" s="13"/>
      <c r="AQ1327" s="13"/>
      <c r="AR1327" s="13"/>
      <c r="AS1327" s="13"/>
      <c r="AT1327" s="13"/>
      <c r="AU1327" s="13"/>
      <c r="AV1327" s="13"/>
      <c r="AW1327" s="13"/>
      <c r="AX1327" s="13"/>
      <c r="AY1327" s="13"/>
      <c r="AZ1327" s="13"/>
      <c r="BA1327" s="13"/>
      <c r="BB1327" s="13"/>
      <c r="BC1327" s="13"/>
      <c r="BD1327" s="13"/>
      <c r="BE1327" s="13"/>
      <c r="BF1327" s="13"/>
      <c r="BG1327" s="13"/>
      <c r="BH1327" s="13"/>
      <c r="BI1327" s="13"/>
      <c r="BJ1327" s="13"/>
      <c r="BK1327" s="13"/>
      <c r="BL1327" s="13"/>
      <c r="BM1327" s="13"/>
      <c r="BN1327" s="13"/>
      <c r="BO1327" s="13"/>
      <c r="BP1327" s="13"/>
      <c r="BQ1327" s="13"/>
      <c r="BR1327" s="13"/>
      <c r="BS1327" s="13"/>
      <c r="BT1327" s="13"/>
      <c r="BU1327" s="13"/>
      <c r="BV1327" s="13"/>
      <c r="BW1327" s="13"/>
      <c r="BX1327" s="13"/>
      <c r="BY1327" s="13"/>
      <c r="BZ1327" s="13"/>
      <c r="CA1327" s="13"/>
      <c r="CB1327" s="13"/>
      <c r="CC1327" s="13"/>
      <c r="CD1327" s="13"/>
      <c r="CE1327" s="13"/>
      <c r="CF1327" s="13"/>
      <c r="CG1327" s="13"/>
      <c r="CH1327" s="13"/>
      <c r="CI1327" s="13"/>
      <c r="CJ1327" s="13"/>
      <c r="CK1327" s="13"/>
      <c r="CL1327" s="13"/>
      <c r="CM1327" s="13"/>
      <c r="CN1327" s="13"/>
      <c r="CO1327" s="13"/>
      <c r="CP1327" s="13"/>
      <c r="CQ1327" s="13"/>
      <c r="CR1327" s="13"/>
      <c r="CS1327" s="13"/>
      <c r="CT1327" s="13"/>
      <c r="CU1327" s="13"/>
      <c r="CV1327" s="13"/>
      <c r="CW1327" s="13"/>
      <c r="CX1327" s="13"/>
      <c r="CY1327" s="13"/>
      <c r="CZ1327" s="13"/>
      <c r="DA1327" s="13"/>
      <c r="DB1327" s="13"/>
      <c r="DC1327" s="13"/>
      <c r="DD1327" s="13"/>
      <c r="DE1327" s="13"/>
      <c r="DF1327" s="13"/>
      <c r="DG1327" s="13"/>
      <c r="DH1327" s="13"/>
      <c r="DI1327" s="13"/>
      <c r="DJ1327" s="13"/>
      <c r="DK1327" s="13"/>
      <c r="DL1327" s="13"/>
      <c r="DM1327" s="13"/>
      <c r="DN1327" s="13"/>
      <c r="DO1327" s="13"/>
      <c r="DP1327" s="13"/>
      <c r="DQ1327" s="13"/>
      <c r="DR1327" s="13"/>
      <c r="DS1327" s="13"/>
      <c r="DT1327" s="13"/>
      <c r="DU1327" s="13"/>
      <c r="DV1327" s="13"/>
      <c r="DW1327" s="13"/>
      <c r="DX1327" s="13"/>
      <c r="DY1327" s="13"/>
    </row>
    <row r="1328" spans="1:129" s="48" customFormat="1" ht="16.5" x14ac:dyDescent="0.25">
      <c r="A1328" s="57" t="s">
        <v>754</v>
      </c>
      <c r="B1328" s="59" t="s">
        <v>23</v>
      </c>
      <c r="C1328" s="53" t="s">
        <v>12</v>
      </c>
      <c r="D1328" s="60" t="s">
        <v>12</v>
      </c>
      <c r="E1328" s="54">
        <f>SUBTOTAL(9,E1329)</f>
        <v>0</v>
      </c>
      <c r="F1328" s="54">
        <f>SUBTOTAL(9,F1329)</f>
        <v>0</v>
      </c>
      <c r="G1328" s="54">
        <f>SUBTOTAL(9,G1329)</f>
        <v>0</v>
      </c>
      <c r="H1328" s="27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  <c r="AX1328" s="16"/>
      <c r="AY1328" s="16"/>
      <c r="AZ1328" s="16"/>
      <c r="BA1328" s="16"/>
      <c r="BB1328" s="16"/>
      <c r="BC1328" s="16"/>
      <c r="BD1328" s="16"/>
      <c r="BE1328" s="16"/>
      <c r="BF1328" s="16"/>
      <c r="BG1328" s="16"/>
      <c r="BH1328" s="16"/>
      <c r="BI1328" s="16"/>
      <c r="BJ1328" s="16"/>
      <c r="BK1328" s="16"/>
      <c r="BL1328" s="16"/>
      <c r="BM1328" s="16"/>
      <c r="BN1328" s="16"/>
      <c r="BO1328" s="16"/>
      <c r="BP1328" s="16"/>
      <c r="BQ1328" s="16"/>
      <c r="BR1328" s="16"/>
      <c r="BS1328" s="16"/>
      <c r="BT1328" s="16"/>
      <c r="BU1328" s="16"/>
      <c r="BV1328" s="16"/>
      <c r="BW1328" s="16"/>
      <c r="BX1328" s="16"/>
      <c r="BY1328" s="16"/>
      <c r="BZ1328" s="16"/>
      <c r="CA1328" s="16"/>
      <c r="CB1328" s="16"/>
      <c r="CC1328" s="16"/>
      <c r="CD1328" s="16"/>
      <c r="CE1328" s="16"/>
      <c r="CF1328" s="16"/>
      <c r="CG1328" s="16"/>
      <c r="CH1328" s="16"/>
      <c r="CI1328" s="16"/>
      <c r="CJ1328" s="16"/>
      <c r="CK1328" s="16"/>
      <c r="CL1328" s="16"/>
      <c r="CM1328" s="16"/>
      <c r="CN1328" s="16"/>
      <c r="CO1328" s="16"/>
      <c r="CP1328" s="16"/>
      <c r="CQ1328" s="16"/>
      <c r="CR1328" s="16"/>
      <c r="CS1328" s="16"/>
      <c r="CT1328" s="16"/>
      <c r="CU1328" s="16"/>
      <c r="CV1328" s="16"/>
      <c r="CW1328" s="16"/>
      <c r="CX1328" s="16"/>
      <c r="CY1328" s="16"/>
      <c r="CZ1328" s="16"/>
      <c r="DA1328" s="16"/>
      <c r="DB1328" s="16"/>
      <c r="DC1328" s="16"/>
      <c r="DD1328" s="16"/>
      <c r="DE1328" s="16"/>
      <c r="DF1328" s="16"/>
      <c r="DG1328" s="16"/>
      <c r="DH1328" s="16"/>
      <c r="DI1328" s="16"/>
      <c r="DJ1328" s="16"/>
      <c r="DK1328" s="16"/>
      <c r="DL1328" s="16"/>
      <c r="DM1328" s="16"/>
      <c r="DN1328" s="16"/>
      <c r="DO1328" s="16"/>
      <c r="DP1328" s="16"/>
      <c r="DQ1328" s="16"/>
      <c r="DR1328" s="16"/>
      <c r="DS1328" s="16"/>
      <c r="DT1328" s="16"/>
      <c r="DU1328" s="16"/>
      <c r="DV1328" s="16"/>
      <c r="DW1328" s="16"/>
      <c r="DX1328" s="16"/>
      <c r="DY1328" s="16"/>
    </row>
    <row r="1329" spans="1:129" ht="16.5" hidden="1" x14ac:dyDescent="0.25">
      <c r="A1329" s="24" t="s">
        <v>21</v>
      </c>
      <c r="B1329" s="59"/>
      <c r="C1329" s="26"/>
      <c r="D1329" s="50"/>
      <c r="E1329" s="50"/>
      <c r="F1329" s="50"/>
      <c r="G1329" s="50"/>
      <c r="H1329" s="27">
        <f>IFERROR(VLOOKUP(B1329,'Приложение 5 МУ1135 (город)'!B$1:C$3343,2,),)</f>
        <v>0</v>
      </c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  <c r="AK1329" s="13"/>
      <c r="AL1329" s="13"/>
      <c r="AM1329" s="13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/>
      <c r="AX1329" s="13"/>
      <c r="AY1329" s="13"/>
      <c r="AZ1329" s="13"/>
      <c r="BA1329" s="13"/>
      <c r="BB1329" s="13"/>
      <c r="BC1329" s="13"/>
      <c r="BD1329" s="13"/>
      <c r="BE1329" s="13"/>
      <c r="BF1329" s="13"/>
      <c r="BG1329" s="13"/>
      <c r="BH1329" s="13"/>
      <c r="BI1329" s="13"/>
      <c r="BJ1329" s="13"/>
      <c r="BK1329" s="13"/>
      <c r="BL1329" s="13"/>
      <c r="BM1329" s="13"/>
      <c r="BN1329" s="13"/>
      <c r="BO1329" s="13"/>
      <c r="BP1329" s="13"/>
      <c r="BQ1329" s="13"/>
      <c r="BR1329" s="13"/>
      <c r="BS1329" s="13"/>
      <c r="BT1329" s="13"/>
      <c r="BU1329" s="13"/>
      <c r="BV1329" s="13"/>
      <c r="BW1329" s="13"/>
      <c r="BX1329" s="13"/>
      <c r="BY1329" s="13"/>
      <c r="BZ1329" s="13"/>
      <c r="CA1329" s="13"/>
      <c r="CB1329" s="13"/>
      <c r="CC1329" s="13"/>
      <c r="CD1329" s="13"/>
      <c r="CE1329" s="13"/>
      <c r="CF1329" s="13"/>
      <c r="CG1329" s="13"/>
      <c r="CH1329" s="13"/>
      <c r="CI1329" s="13"/>
      <c r="CJ1329" s="13"/>
      <c r="CK1329" s="13"/>
      <c r="CL1329" s="13"/>
      <c r="CM1329" s="13"/>
      <c r="CN1329" s="13"/>
      <c r="CO1329" s="13"/>
      <c r="CP1329" s="13"/>
      <c r="CQ1329" s="13"/>
      <c r="CR1329" s="13"/>
      <c r="CS1329" s="13"/>
      <c r="CT1329" s="13"/>
      <c r="CU1329" s="13"/>
      <c r="CV1329" s="13"/>
      <c r="CW1329" s="13"/>
      <c r="CX1329" s="13"/>
      <c r="CY1329" s="13"/>
      <c r="CZ1329" s="13"/>
      <c r="DA1329" s="13"/>
      <c r="DB1329" s="13"/>
      <c r="DC1329" s="13"/>
      <c r="DD1329" s="13"/>
      <c r="DE1329" s="13"/>
      <c r="DF1329" s="13"/>
      <c r="DG1329" s="13"/>
      <c r="DH1329" s="13"/>
      <c r="DI1329" s="13"/>
      <c r="DJ1329" s="13"/>
      <c r="DK1329" s="13"/>
      <c r="DL1329" s="13"/>
      <c r="DM1329" s="13"/>
      <c r="DN1329" s="13"/>
      <c r="DO1329" s="13"/>
      <c r="DP1329" s="13"/>
      <c r="DQ1329" s="13"/>
      <c r="DR1329" s="13"/>
      <c r="DS1329" s="13"/>
      <c r="DT1329" s="13"/>
      <c r="DU1329" s="13"/>
      <c r="DV1329" s="13"/>
      <c r="DW1329" s="13"/>
      <c r="DX1329" s="13"/>
      <c r="DY1329" s="13"/>
    </row>
    <row r="1330" spans="1:129" s="48" customFormat="1" ht="16.5" x14ac:dyDescent="0.25">
      <c r="A1330" s="57" t="s">
        <v>755</v>
      </c>
      <c r="B1330" s="59" t="s">
        <v>25</v>
      </c>
      <c r="C1330" s="53" t="s">
        <v>12</v>
      </c>
      <c r="D1330" s="60" t="s">
        <v>12</v>
      </c>
      <c r="E1330" s="54">
        <f>SUBTOTAL(9,E1331)</f>
        <v>0</v>
      </c>
      <c r="F1330" s="54">
        <f>SUBTOTAL(9,F1331)</f>
        <v>0</v>
      </c>
      <c r="G1330" s="54">
        <f>SUBTOTAL(9,G1331)</f>
        <v>0</v>
      </c>
      <c r="H1330" s="27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  <c r="AX1330" s="16"/>
      <c r="AY1330" s="16"/>
      <c r="AZ1330" s="16"/>
      <c r="BA1330" s="16"/>
      <c r="BB1330" s="16"/>
      <c r="BC1330" s="16"/>
      <c r="BD1330" s="16"/>
      <c r="BE1330" s="16"/>
      <c r="BF1330" s="16"/>
      <c r="BG1330" s="16"/>
      <c r="BH1330" s="16"/>
      <c r="BI1330" s="16"/>
      <c r="BJ1330" s="16"/>
      <c r="BK1330" s="16"/>
      <c r="BL1330" s="16"/>
      <c r="BM1330" s="16"/>
      <c r="BN1330" s="16"/>
      <c r="BO1330" s="16"/>
      <c r="BP1330" s="16"/>
      <c r="BQ1330" s="16"/>
      <c r="BR1330" s="16"/>
      <c r="BS1330" s="16"/>
      <c r="BT1330" s="16"/>
      <c r="BU1330" s="16"/>
      <c r="BV1330" s="16"/>
      <c r="BW1330" s="16"/>
      <c r="BX1330" s="16"/>
      <c r="BY1330" s="16"/>
      <c r="BZ1330" s="16"/>
      <c r="CA1330" s="16"/>
      <c r="CB1330" s="16"/>
      <c r="CC1330" s="16"/>
      <c r="CD1330" s="16"/>
      <c r="CE1330" s="16"/>
      <c r="CF1330" s="16"/>
      <c r="CG1330" s="16"/>
      <c r="CH1330" s="16"/>
      <c r="CI1330" s="16"/>
      <c r="CJ1330" s="16"/>
      <c r="CK1330" s="16"/>
      <c r="CL1330" s="16"/>
      <c r="CM1330" s="16"/>
      <c r="CN1330" s="16"/>
      <c r="CO1330" s="16"/>
      <c r="CP1330" s="16"/>
      <c r="CQ1330" s="16"/>
      <c r="CR1330" s="16"/>
      <c r="CS1330" s="16"/>
      <c r="CT1330" s="16"/>
      <c r="CU1330" s="16"/>
      <c r="CV1330" s="16"/>
      <c r="CW1330" s="16"/>
      <c r="CX1330" s="16"/>
      <c r="CY1330" s="16"/>
      <c r="CZ1330" s="16"/>
      <c r="DA1330" s="16"/>
      <c r="DB1330" s="16"/>
      <c r="DC1330" s="16"/>
      <c r="DD1330" s="16"/>
      <c r="DE1330" s="16"/>
      <c r="DF1330" s="16"/>
      <c r="DG1330" s="16"/>
      <c r="DH1330" s="16"/>
      <c r="DI1330" s="16"/>
      <c r="DJ1330" s="16"/>
      <c r="DK1330" s="16"/>
      <c r="DL1330" s="16"/>
      <c r="DM1330" s="16"/>
      <c r="DN1330" s="16"/>
      <c r="DO1330" s="16"/>
      <c r="DP1330" s="16"/>
      <c r="DQ1330" s="16"/>
      <c r="DR1330" s="16"/>
      <c r="DS1330" s="16"/>
      <c r="DT1330" s="16"/>
      <c r="DU1330" s="16"/>
      <c r="DV1330" s="16"/>
      <c r="DW1330" s="16"/>
      <c r="DX1330" s="16"/>
      <c r="DY1330" s="16"/>
    </row>
    <row r="1331" spans="1:129" ht="16.5" hidden="1" x14ac:dyDescent="0.25">
      <c r="A1331" s="24" t="s">
        <v>21</v>
      </c>
      <c r="B1331" s="59"/>
      <c r="C1331" s="26"/>
      <c r="D1331" s="50"/>
      <c r="E1331" s="50"/>
      <c r="F1331" s="50"/>
      <c r="G1331" s="50"/>
      <c r="H1331" s="27">
        <f>IFERROR(VLOOKUP(B1331,'Приложение 5 МУ1135 (город)'!B$1:C$3343,2,),)</f>
        <v>0</v>
      </c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K1331" s="13"/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/>
      <c r="BA1331" s="13"/>
      <c r="BB1331" s="13"/>
      <c r="BC1331" s="13"/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/>
      <c r="BP1331" s="13"/>
      <c r="BQ1331" s="13"/>
      <c r="BR1331" s="13"/>
      <c r="BS1331" s="13"/>
      <c r="BT1331" s="13"/>
      <c r="BU1331" s="13"/>
      <c r="BV1331" s="13"/>
      <c r="BW1331" s="13"/>
      <c r="BX1331" s="13"/>
      <c r="BY1331" s="13"/>
      <c r="BZ1331" s="13"/>
      <c r="CA1331" s="13"/>
      <c r="CB1331" s="13"/>
      <c r="CC1331" s="13"/>
      <c r="CD1331" s="13"/>
      <c r="CE1331" s="13"/>
      <c r="CF1331" s="13"/>
      <c r="CG1331" s="13"/>
      <c r="CH1331" s="13"/>
      <c r="CI1331" s="13"/>
      <c r="CJ1331" s="13"/>
      <c r="CK1331" s="13"/>
      <c r="CL1331" s="13"/>
      <c r="CM1331" s="13"/>
      <c r="CN1331" s="13"/>
      <c r="CO1331" s="13"/>
      <c r="CP1331" s="13"/>
      <c r="CQ1331" s="13"/>
      <c r="CR1331" s="13"/>
      <c r="CS1331" s="13"/>
      <c r="CT1331" s="13"/>
      <c r="CU1331" s="13"/>
      <c r="CV1331" s="13"/>
      <c r="CW1331" s="13"/>
      <c r="CX1331" s="13"/>
      <c r="CY1331" s="13"/>
      <c r="CZ1331" s="13"/>
      <c r="DA1331" s="13"/>
      <c r="DB1331" s="13"/>
      <c r="DC1331" s="13"/>
      <c r="DD1331" s="13"/>
      <c r="DE1331" s="13"/>
      <c r="DF1331" s="13"/>
      <c r="DG1331" s="13"/>
      <c r="DH1331" s="13"/>
      <c r="DI1331" s="13"/>
      <c r="DJ1331" s="13"/>
      <c r="DK1331" s="13"/>
      <c r="DL1331" s="13"/>
      <c r="DM1331" s="13"/>
      <c r="DN1331" s="13"/>
      <c r="DO1331" s="13"/>
      <c r="DP1331" s="13"/>
      <c r="DQ1331" s="13"/>
      <c r="DR1331" s="13"/>
      <c r="DS1331" s="13"/>
      <c r="DT1331" s="13"/>
      <c r="DU1331" s="13"/>
      <c r="DV1331" s="13"/>
      <c r="DW1331" s="13"/>
      <c r="DX1331" s="13"/>
      <c r="DY1331" s="13"/>
    </row>
    <row r="1332" spans="1:129" s="48" customFormat="1" ht="16.5" x14ac:dyDescent="0.25">
      <c r="A1332" s="57" t="s">
        <v>756</v>
      </c>
      <c r="B1332" s="59" t="s">
        <v>683</v>
      </c>
      <c r="C1332" s="53" t="s">
        <v>12</v>
      </c>
      <c r="D1332" s="60" t="s">
        <v>12</v>
      </c>
      <c r="E1332" s="54">
        <f>SUBTOTAL(9,E1333)</f>
        <v>0</v>
      </c>
      <c r="F1332" s="54">
        <f>SUBTOTAL(9,F1333)</f>
        <v>0</v>
      </c>
      <c r="G1332" s="54">
        <f>SUBTOTAL(9,G1333)</f>
        <v>0</v>
      </c>
      <c r="H1332" s="27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  <c r="AX1332" s="16"/>
      <c r="AY1332" s="16"/>
      <c r="AZ1332" s="16"/>
      <c r="BA1332" s="16"/>
      <c r="BB1332" s="16"/>
      <c r="BC1332" s="16"/>
      <c r="BD1332" s="16"/>
      <c r="BE1332" s="16"/>
      <c r="BF1332" s="16"/>
      <c r="BG1332" s="16"/>
      <c r="BH1332" s="16"/>
      <c r="BI1332" s="16"/>
      <c r="BJ1332" s="16"/>
      <c r="BK1332" s="16"/>
      <c r="BL1332" s="16"/>
      <c r="BM1332" s="16"/>
      <c r="BN1332" s="16"/>
      <c r="BO1332" s="16"/>
      <c r="BP1332" s="16"/>
      <c r="BQ1332" s="16"/>
      <c r="BR1332" s="16"/>
      <c r="BS1332" s="16"/>
      <c r="BT1332" s="16"/>
      <c r="BU1332" s="16"/>
      <c r="BV1332" s="16"/>
      <c r="BW1332" s="16"/>
      <c r="BX1332" s="16"/>
      <c r="BY1332" s="16"/>
      <c r="BZ1332" s="16"/>
      <c r="CA1332" s="16"/>
      <c r="CB1332" s="16"/>
      <c r="CC1332" s="16"/>
      <c r="CD1332" s="16"/>
      <c r="CE1332" s="16"/>
      <c r="CF1332" s="16"/>
      <c r="CG1332" s="16"/>
      <c r="CH1332" s="16"/>
      <c r="CI1332" s="16"/>
      <c r="CJ1332" s="16"/>
      <c r="CK1332" s="16"/>
      <c r="CL1332" s="16"/>
      <c r="CM1332" s="16"/>
      <c r="CN1332" s="16"/>
      <c r="CO1332" s="16"/>
      <c r="CP1332" s="16"/>
      <c r="CQ1332" s="16"/>
      <c r="CR1332" s="16"/>
      <c r="CS1332" s="16"/>
      <c r="CT1332" s="16"/>
      <c r="CU1332" s="16"/>
      <c r="CV1332" s="16"/>
      <c r="CW1332" s="16"/>
      <c r="CX1332" s="16"/>
      <c r="CY1332" s="16"/>
      <c r="CZ1332" s="16"/>
      <c r="DA1332" s="16"/>
      <c r="DB1332" s="16"/>
      <c r="DC1332" s="16"/>
      <c r="DD1332" s="16"/>
      <c r="DE1332" s="16"/>
      <c r="DF1332" s="16"/>
      <c r="DG1332" s="16"/>
      <c r="DH1332" s="16"/>
      <c r="DI1332" s="16"/>
      <c r="DJ1332" s="16"/>
      <c r="DK1332" s="16"/>
      <c r="DL1332" s="16"/>
      <c r="DM1332" s="16"/>
      <c r="DN1332" s="16"/>
      <c r="DO1332" s="16"/>
      <c r="DP1332" s="16"/>
      <c r="DQ1332" s="16"/>
      <c r="DR1332" s="16"/>
      <c r="DS1332" s="16"/>
      <c r="DT1332" s="16"/>
      <c r="DU1332" s="16"/>
      <c r="DV1332" s="16"/>
      <c r="DW1332" s="16"/>
      <c r="DX1332" s="16"/>
      <c r="DY1332" s="16"/>
    </row>
    <row r="1333" spans="1:129" ht="16.5" hidden="1" x14ac:dyDescent="0.25">
      <c r="A1333" s="24" t="s">
        <v>21</v>
      </c>
      <c r="B1333" s="59"/>
      <c r="C1333" s="26"/>
      <c r="D1333" s="50"/>
      <c r="E1333" s="50"/>
      <c r="F1333" s="50"/>
      <c r="G1333" s="50"/>
      <c r="H1333" s="27">
        <f>IFERROR(VLOOKUP(B1333,'Приложение 5 МУ1135 (город)'!B$1:C$3343,2,),)</f>
        <v>0</v>
      </c>
      <c r="I1333" s="13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K1333" s="13"/>
      <c r="AL1333" s="13"/>
      <c r="AM1333" s="13"/>
      <c r="AN1333" s="13"/>
      <c r="AO1333" s="13"/>
      <c r="AP1333" s="13"/>
      <c r="AQ1333" s="13"/>
      <c r="AR1333" s="13"/>
      <c r="AS1333" s="13"/>
      <c r="AT1333" s="13"/>
      <c r="AU1333" s="13"/>
      <c r="AV1333" s="13"/>
      <c r="AW1333" s="13"/>
      <c r="AX1333" s="13"/>
      <c r="AY1333" s="13"/>
      <c r="AZ1333" s="13"/>
      <c r="BA1333" s="13"/>
      <c r="BB1333" s="13"/>
      <c r="BC1333" s="13"/>
      <c r="BD1333" s="13"/>
      <c r="BE1333" s="13"/>
      <c r="BF1333" s="13"/>
      <c r="BG1333" s="13"/>
      <c r="BH1333" s="13"/>
      <c r="BI1333" s="13"/>
      <c r="BJ1333" s="13"/>
      <c r="BK1333" s="13"/>
      <c r="BL1333" s="13"/>
      <c r="BM1333" s="13"/>
      <c r="BN1333" s="13"/>
      <c r="BO1333" s="13"/>
      <c r="BP1333" s="13"/>
      <c r="BQ1333" s="13"/>
      <c r="BR1333" s="13"/>
      <c r="BS1333" s="13"/>
      <c r="BT1333" s="13"/>
      <c r="BU1333" s="13"/>
      <c r="BV1333" s="13"/>
      <c r="BW1333" s="13"/>
      <c r="BX1333" s="13"/>
      <c r="BY1333" s="13"/>
      <c r="BZ1333" s="13"/>
      <c r="CA1333" s="13"/>
      <c r="CB1333" s="13"/>
      <c r="CC1333" s="13"/>
      <c r="CD1333" s="13"/>
      <c r="CE1333" s="13"/>
      <c r="CF1333" s="13"/>
      <c r="CG1333" s="13"/>
      <c r="CH1333" s="13"/>
      <c r="CI1333" s="13"/>
      <c r="CJ1333" s="13"/>
      <c r="CK1333" s="13"/>
      <c r="CL1333" s="13"/>
      <c r="CM1333" s="13"/>
      <c r="CN1333" s="13"/>
      <c r="CO1333" s="13"/>
      <c r="CP1333" s="13"/>
      <c r="CQ1333" s="13"/>
      <c r="CR1333" s="13"/>
      <c r="CS1333" s="13"/>
      <c r="CT1333" s="13"/>
      <c r="CU1333" s="13"/>
      <c r="CV1333" s="13"/>
      <c r="CW1333" s="13"/>
      <c r="CX1333" s="13"/>
      <c r="CY1333" s="13"/>
      <c r="CZ1333" s="13"/>
      <c r="DA1333" s="13"/>
      <c r="DB1333" s="13"/>
      <c r="DC1333" s="13"/>
      <c r="DD1333" s="13"/>
      <c r="DE1333" s="13"/>
      <c r="DF1333" s="13"/>
      <c r="DG1333" s="13"/>
      <c r="DH1333" s="13"/>
      <c r="DI1333" s="13"/>
      <c r="DJ1333" s="13"/>
      <c r="DK1333" s="13"/>
      <c r="DL1333" s="13"/>
      <c r="DM1333" s="13"/>
      <c r="DN1333" s="13"/>
      <c r="DO1333" s="13"/>
      <c r="DP1333" s="13"/>
      <c r="DQ1333" s="13"/>
      <c r="DR1333" s="13"/>
      <c r="DS1333" s="13"/>
      <c r="DT1333" s="13"/>
      <c r="DU1333" s="13"/>
      <c r="DV1333" s="13"/>
      <c r="DW1333" s="13"/>
      <c r="DX1333" s="13"/>
      <c r="DY1333" s="13"/>
    </row>
    <row r="1334" spans="1:129" s="48" customFormat="1" ht="16.5" x14ac:dyDescent="0.25">
      <c r="A1334" s="57" t="s">
        <v>757</v>
      </c>
      <c r="B1334" s="59" t="s">
        <v>29</v>
      </c>
      <c r="C1334" s="53" t="s">
        <v>12</v>
      </c>
      <c r="D1334" s="60" t="s">
        <v>12</v>
      </c>
      <c r="E1334" s="54">
        <f>SUBTOTAL(9,E1335)</f>
        <v>0</v>
      </c>
      <c r="F1334" s="54">
        <f>SUBTOTAL(9,F1335)</f>
        <v>0</v>
      </c>
      <c r="G1334" s="54">
        <f>SUBTOTAL(9,G1335)</f>
        <v>0</v>
      </c>
      <c r="H1334" s="27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  <c r="AX1334" s="16"/>
      <c r="AY1334" s="16"/>
      <c r="AZ1334" s="16"/>
      <c r="BA1334" s="16"/>
      <c r="BB1334" s="16"/>
      <c r="BC1334" s="16"/>
      <c r="BD1334" s="16"/>
      <c r="BE1334" s="16"/>
      <c r="BF1334" s="16"/>
      <c r="BG1334" s="16"/>
      <c r="BH1334" s="16"/>
      <c r="BI1334" s="16"/>
      <c r="BJ1334" s="16"/>
      <c r="BK1334" s="16"/>
      <c r="BL1334" s="16"/>
      <c r="BM1334" s="16"/>
      <c r="BN1334" s="16"/>
      <c r="BO1334" s="16"/>
      <c r="BP1334" s="16"/>
      <c r="BQ1334" s="16"/>
      <c r="BR1334" s="16"/>
      <c r="BS1334" s="16"/>
      <c r="BT1334" s="16"/>
      <c r="BU1334" s="16"/>
      <c r="BV1334" s="16"/>
      <c r="BW1334" s="16"/>
      <c r="BX1334" s="16"/>
      <c r="BY1334" s="16"/>
      <c r="BZ1334" s="16"/>
      <c r="CA1334" s="16"/>
      <c r="CB1334" s="16"/>
      <c r="CC1334" s="16"/>
      <c r="CD1334" s="16"/>
      <c r="CE1334" s="16"/>
      <c r="CF1334" s="16"/>
      <c r="CG1334" s="16"/>
      <c r="CH1334" s="16"/>
      <c r="CI1334" s="16"/>
      <c r="CJ1334" s="16"/>
      <c r="CK1334" s="16"/>
      <c r="CL1334" s="16"/>
      <c r="CM1334" s="16"/>
      <c r="CN1334" s="16"/>
      <c r="CO1334" s="16"/>
      <c r="CP1334" s="16"/>
      <c r="CQ1334" s="16"/>
      <c r="CR1334" s="16"/>
      <c r="CS1334" s="16"/>
      <c r="CT1334" s="16"/>
      <c r="CU1334" s="16"/>
      <c r="CV1334" s="16"/>
      <c r="CW1334" s="16"/>
      <c r="CX1334" s="16"/>
      <c r="CY1334" s="16"/>
      <c r="CZ1334" s="16"/>
      <c r="DA1334" s="16"/>
      <c r="DB1334" s="16"/>
      <c r="DC1334" s="16"/>
      <c r="DD1334" s="16"/>
      <c r="DE1334" s="16"/>
      <c r="DF1334" s="16"/>
      <c r="DG1334" s="16"/>
      <c r="DH1334" s="16"/>
      <c r="DI1334" s="16"/>
      <c r="DJ1334" s="16"/>
      <c r="DK1334" s="16"/>
      <c r="DL1334" s="16"/>
      <c r="DM1334" s="16"/>
      <c r="DN1334" s="16"/>
      <c r="DO1334" s="16"/>
      <c r="DP1334" s="16"/>
      <c r="DQ1334" s="16"/>
      <c r="DR1334" s="16"/>
      <c r="DS1334" s="16"/>
      <c r="DT1334" s="16"/>
      <c r="DU1334" s="16"/>
      <c r="DV1334" s="16"/>
      <c r="DW1334" s="16"/>
      <c r="DX1334" s="16"/>
      <c r="DY1334" s="16"/>
    </row>
    <row r="1335" spans="1:129" ht="16.5" hidden="1" x14ac:dyDescent="0.25">
      <c r="A1335" s="24" t="s">
        <v>21</v>
      </c>
      <c r="B1335" s="59"/>
      <c r="C1335" s="26"/>
      <c r="D1335" s="50"/>
      <c r="E1335" s="50"/>
      <c r="F1335" s="50"/>
      <c r="G1335" s="50"/>
      <c r="H1335" s="27">
        <f>IFERROR(VLOOKUP(B1335,'Приложение 5 МУ1135 (город)'!B$1:C$3343,2,),)</f>
        <v>0</v>
      </c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3"/>
      <c r="AN1335" s="13"/>
      <c r="AO1335" s="13"/>
      <c r="AP1335" s="13"/>
      <c r="AQ1335" s="13"/>
      <c r="AR1335" s="13"/>
      <c r="AS1335" s="13"/>
      <c r="AT1335" s="13"/>
      <c r="AU1335" s="13"/>
      <c r="AV1335" s="13"/>
      <c r="AW1335" s="13"/>
      <c r="AX1335" s="13"/>
      <c r="AY1335" s="13"/>
      <c r="AZ1335" s="13"/>
      <c r="BA1335" s="13"/>
      <c r="BB1335" s="13"/>
      <c r="BC1335" s="13"/>
      <c r="BD1335" s="13"/>
      <c r="BE1335" s="13"/>
      <c r="BF1335" s="13"/>
      <c r="BG1335" s="13"/>
      <c r="BH1335" s="13"/>
      <c r="BI1335" s="13"/>
      <c r="BJ1335" s="13"/>
      <c r="BK1335" s="13"/>
      <c r="BL1335" s="13"/>
      <c r="BM1335" s="13"/>
      <c r="BN1335" s="13"/>
      <c r="BO1335" s="13"/>
      <c r="BP1335" s="13"/>
      <c r="BQ1335" s="13"/>
      <c r="BR1335" s="13"/>
      <c r="BS1335" s="13"/>
      <c r="BT1335" s="13"/>
      <c r="BU1335" s="13"/>
      <c r="BV1335" s="13"/>
      <c r="BW1335" s="13"/>
      <c r="BX1335" s="13"/>
      <c r="BY1335" s="13"/>
      <c r="BZ1335" s="13"/>
      <c r="CA1335" s="13"/>
      <c r="CB1335" s="13"/>
      <c r="CC1335" s="13"/>
      <c r="CD1335" s="13"/>
      <c r="CE1335" s="13"/>
      <c r="CF1335" s="13"/>
      <c r="CG1335" s="13"/>
      <c r="CH1335" s="13"/>
      <c r="CI1335" s="13"/>
      <c r="CJ1335" s="13"/>
      <c r="CK1335" s="13"/>
      <c r="CL1335" s="13"/>
      <c r="CM1335" s="13"/>
      <c r="CN1335" s="13"/>
      <c r="CO1335" s="13"/>
      <c r="CP1335" s="13"/>
      <c r="CQ1335" s="13"/>
      <c r="CR1335" s="13"/>
      <c r="CS1335" s="13"/>
      <c r="CT1335" s="13"/>
      <c r="CU1335" s="13"/>
      <c r="CV1335" s="13"/>
      <c r="CW1335" s="13"/>
      <c r="CX1335" s="13"/>
      <c r="CY1335" s="13"/>
      <c r="CZ1335" s="13"/>
      <c r="DA1335" s="13"/>
      <c r="DB1335" s="13"/>
      <c r="DC1335" s="13"/>
      <c r="DD1335" s="13"/>
      <c r="DE1335" s="13"/>
      <c r="DF1335" s="13"/>
      <c r="DG1335" s="13"/>
      <c r="DH1335" s="13"/>
      <c r="DI1335" s="13"/>
      <c r="DJ1335" s="13"/>
      <c r="DK1335" s="13"/>
      <c r="DL1335" s="13"/>
      <c r="DM1335" s="13"/>
      <c r="DN1335" s="13"/>
      <c r="DO1335" s="13"/>
      <c r="DP1335" s="13"/>
      <c r="DQ1335" s="13"/>
      <c r="DR1335" s="13"/>
      <c r="DS1335" s="13"/>
      <c r="DT1335" s="13"/>
      <c r="DU1335" s="13"/>
      <c r="DV1335" s="13"/>
      <c r="DW1335" s="13"/>
      <c r="DX1335" s="13"/>
      <c r="DY1335" s="13"/>
    </row>
    <row r="1336" spans="1:129" s="48" customFormat="1" ht="16.5" x14ac:dyDescent="0.25">
      <c r="A1336" s="57" t="s">
        <v>758</v>
      </c>
      <c r="B1336" s="59" t="s">
        <v>31</v>
      </c>
      <c r="C1336" s="53" t="s">
        <v>12</v>
      </c>
      <c r="D1336" s="60" t="s">
        <v>12</v>
      </c>
      <c r="E1336" s="54">
        <f>SUBTOTAL(9,E1337)</f>
        <v>0</v>
      </c>
      <c r="F1336" s="54">
        <f>SUBTOTAL(9,F1337)</f>
        <v>0</v>
      </c>
      <c r="G1336" s="54">
        <f>SUBTOTAL(9,G1337)</f>
        <v>0</v>
      </c>
      <c r="H1336" s="27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  <c r="AX1336" s="16"/>
      <c r="AY1336" s="16"/>
      <c r="AZ1336" s="16"/>
      <c r="BA1336" s="16"/>
      <c r="BB1336" s="16"/>
      <c r="BC1336" s="16"/>
      <c r="BD1336" s="16"/>
      <c r="BE1336" s="16"/>
      <c r="BF1336" s="16"/>
      <c r="BG1336" s="16"/>
      <c r="BH1336" s="16"/>
      <c r="BI1336" s="16"/>
      <c r="BJ1336" s="16"/>
      <c r="BK1336" s="16"/>
      <c r="BL1336" s="16"/>
      <c r="BM1336" s="16"/>
      <c r="BN1336" s="16"/>
      <c r="BO1336" s="16"/>
      <c r="BP1336" s="16"/>
      <c r="BQ1336" s="16"/>
      <c r="BR1336" s="16"/>
      <c r="BS1336" s="16"/>
      <c r="BT1336" s="16"/>
      <c r="BU1336" s="16"/>
      <c r="BV1336" s="16"/>
      <c r="BW1336" s="16"/>
      <c r="BX1336" s="16"/>
      <c r="BY1336" s="16"/>
      <c r="BZ1336" s="16"/>
      <c r="CA1336" s="16"/>
      <c r="CB1336" s="16"/>
      <c r="CC1336" s="16"/>
      <c r="CD1336" s="16"/>
      <c r="CE1336" s="16"/>
      <c r="CF1336" s="16"/>
      <c r="CG1336" s="16"/>
      <c r="CH1336" s="16"/>
      <c r="CI1336" s="16"/>
      <c r="CJ1336" s="16"/>
      <c r="CK1336" s="16"/>
      <c r="CL1336" s="16"/>
      <c r="CM1336" s="16"/>
      <c r="CN1336" s="16"/>
      <c r="CO1336" s="16"/>
      <c r="CP1336" s="16"/>
      <c r="CQ1336" s="16"/>
      <c r="CR1336" s="16"/>
      <c r="CS1336" s="16"/>
      <c r="CT1336" s="16"/>
      <c r="CU1336" s="16"/>
      <c r="CV1336" s="16"/>
      <c r="CW1336" s="16"/>
      <c r="CX1336" s="16"/>
      <c r="CY1336" s="16"/>
      <c r="CZ1336" s="16"/>
      <c r="DA1336" s="16"/>
      <c r="DB1336" s="16"/>
      <c r="DC1336" s="16"/>
      <c r="DD1336" s="16"/>
      <c r="DE1336" s="16"/>
      <c r="DF1336" s="16"/>
      <c r="DG1336" s="16"/>
      <c r="DH1336" s="16"/>
      <c r="DI1336" s="16"/>
      <c r="DJ1336" s="16"/>
      <c r="DK1336" s="16"/>
      <c r="DL1336" s="16"/>
      <c r="DM1336" s="16"/>
      <c r="DN1336" s="16"/>
      <c r="DO1336" s="16"/>
      <c r="DP1336" s="16"/>
      <c r="DQ1336" s="16"/>
      <c r="DR1336" s="16"/>
      <c r="DS1336" s="16"/>
      <c r="DT1336" s="16"/>
      <c r="DU1336" s="16"/>
      <c r="DV1336" s="16"/>
      <c r="DW1336" s="16"/>
      <c r="DX1336" s="16"/>
      <c r="DY1336" s="16"/>
    </row>
    <row r="1337" spans="1:129" ht="16.5" hidden="1" x14ac:dyDescent="0.25">
      <c r="A1337" s="24" t="s">
        <v>21</v>
      </c>
      <c r="B1337" s="59"/>
      <c r="C1337" s="26"/>
      <c r="D1337" s="50"/>
      <c r="E1337" s="50"/>
      <c r="F1337" s="50"/>
      <c r="G1337" s="50"/>
      <c r="H1337" s="27">
        <f>IFERROR(VLOOKUP(B1337,'Приложение 5 МУ1135 (город)'!B$1:C$3343,2,),)</f>
        <v>0</v>
      </c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3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/>
      <c r="BA1337" s="13"/>
      <c r="BB1337" s="13"/>
      <c r="BC1337" s="13"/>
      <c r="BD1337" s="13"/>
      <c r="BE1337" s="13"/>
      <c r="BF1337" s="13"/>
      <c r="BG1337" s="13"/>
      <c r="BH1337" s="13"/>
      <c r="BI1337" s="13"/>
      <c r="BJ1337" s="13"/>
      <c r="BK1337" s="13"/>
      <c r="BL1337" s="13"/>
      <c r="BM1337" s="13"/>
      <c r="BN1337" s="13"/>
      <c r="BO1337" s="13"/>
      <c r="BP1337" s="13"/>
      <c r="BQ1337" s="13"/>
      <c r="BR1337" s="13"/>
      <c r="BS1337" s="13"/>
      <c r="BT1337" s="13"/>
      <c r="BU1337" s="13"/>
      <c r="BV1337" s="13"/>
      <c r="BW1337" s="13"/>
      <c r="BX1337" s="13"/>
      <c r="BY1337" s="13"/>
      <c r="BZ1337" s="13"/>
      <c r="CA1337" s="13"/>
      <c r="CB1337" s="13"/>
      <c r="CC1337" s="13"/>
      <c r="CD1337" s="13"/>
      <c r="CE1337" s="13"/>
      <c r="CF1337" s="13"/>
      <c r="CG1337" s="13"/>
      <c r="CH1337" s="13"/>
      <c r="CI1337" s="13"/>
      <c r="CJ1337" s="13"/>
      <c r="CK1337" s="13"/>
      <c r="CL1337" s="13"/>
      <c r="CM1337" s="13"/>
      <c r="CN1337" s="13"/>
      <c r="CO1337" s="13"/>
      <c r="CP1337" s="13"/>
      <c r="CQ1337" s="13"/>
      <c r="CR1337" s="13"/>
      <c r="CS1337" s="13"/>
      <c r="CT1337" s="13"/>
      <c r="CU1337" s="13"/>
      <c r="CV1337" s="13"/>
      <c r="CW1337" s="13"/>
      <c r="CX1337" s="13"/>
      <c r="CY1337" s="13"/>
      <c r="CZ1337" s="13"/>
      <c r="DA1337" s="13"/>
      <c r="DB1337" s="13"/>
      <c r="DC1337" s="13"/>
      <c r="DD1337" s="13"/>
      <c r="DE1337" s="13"/>
      <c r="DF1337" s="13"/>
      <c r="DG1337" s="13"/>
      <c r="DH1337" s="13"/>
      <c r="DI1337" s="13"/>
      <c r="DJ1337" s="13"/>
      <c r="DK1337" s="13"/>
      <c r="DL1337" s="13"/>
      <c r="DM1337" s="13"/>
      <c r="DN1337" s="13"/>
      <c r="DO1337" s="13"/>
      <c r="DP1337" s="13"/>
      <c r="DQ1337" s="13"/>
      <c r="DR1337" s="13"/>
      <c r="DS1337" s="13"/>
      <c r="DT1337" s="13"/>
      <c r="DU1337" s="13"/>
      <c r="DV1337" s="13"/>
      <c r="DW1337" s="13"/>
      <c r="DX1337" s="13"/>
      <c r="DY1337" s="13"/>
    </row>
    <row r="1338" spans="1:129" s="43" customFormat="1" ht="16.5" x14ac:dyDescent="0.25">
      <c r="A1338" s="57" t="s">
        <v>759</v>
      </c>
      <c r="B1338" s="59" t="s">
        <v>687</v>
      </c>
      <c r="C1338" s="53" t="s">
        <v>12</v>
      </c>
      <c r="D1338" s="60" t="s">
        <v>12</v>
      </c>
      <c r="E1338" s="54">
        <f>E1339+E1341+E1343+E1345+E1347+E1349</f>
        <v>0</v>
      </c>
      <c r="F1338" s="54">
        <f>F1339+F1341+F1343+F1345+F1347+F1349</f>
        <v>0</v>
      </c>
      <c r="G1338" s="54">
        <f>G1339+G1341+G1343+G1345+G1347+G1349</f>
        <v>0</v>
      </c>
      <c r="H1338" s="27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  <c r="AX1338" s="16"/>
      <c r="AY1338" s="16"/>
      <c r="AZ1338" s="16"/>
      <c r="BA1338" s="16"/>
      <c r="BB1338" s="16"/>
      <c r="BC1338" s="16"/>
      <c r="BD1338" s="16"/>
      <c r="BE1338" s="16"/>
      <c r="BF1338" s="16"/>
      <c r="BG1338" s="16"/>
      <c r="BH1338" s="16"/>
      <c r="BI1338" s="16"/>
      <c r="BJ1338" s="16"/>
      <c r="BK1338" s="16"/>
      <c r="BL1338" s="16"/>
      <c r="BM1338" s="16"/>
      <c r="BN1338" s="16"/>
      <c r="BO1338" s="16"/>
      <c r="BP1338" s="16"/>
      <c r="BQ1338" s="16"/>
      <c r="BR1338" s="16"/>
      <c r="BS1338" s="16"/>
      <c r="BT1338" s="16"/>
      <c r="BU1338" s="16"/>
      <c r="BV1338" s="16"/>
      <c r="BW1338" s="16"/>
      <c r="BX1338" s="16"/>
      <c r="BY1338" s="16"/>
      <c r="BZ1338" s="16"/>
      <c r="CA1338" s="16"/>
      <c r="CB1338" s="16"/>
      <c r="CC1338" s="16"/>
      <c r="CD1338" s="16"/>
      <c r="CE1338" s="16"/>
      <c r="CF1338" s="16"/>
      <c r="CG1338" s="16"/>
      <c r="CH1338" s="16"/>
      <c r="CI1338" s="16"/>
      <c r="CJ1338" s="16"/>
      <c r="CK1338" s="16"/>
      <c r="CL1338" s="16"/>
      <c r="CM1338" s="16"/>
      <c r="CN1338" s="16"/>
      <c r="CO1338" s="16"/>
      <c r="CP1338" s="16"/>
      <c r="CQ1338" s="16"/>
      <c r="CR1338" s="16"/>
      <c r="CS1338" s="16"/>
      <c r="CT1338" s="16"/>
      <c r="CU1338" s="16"/>
      <c r="CV1338" s="16"/>
      <c r="CW1338" s="16"/>
      <c r="CX1338" s="16"/>
      <c r="CY1338" s="16"/>
      <c r="CZ1338" s="16"/>
      <c r="DA1338" s="16"/>
      <c r="DB1338" s="16"/>
      <c r="DC1338" s="16"/>
      <c r="DD1338" s="16"/>
      <c r="DE1338" s="16"/>
      <c r="DF1338" s="16"/>
      <c r="DG1338" s="16"/>
      <c r="DH1338" s="16"/>
      <c r="DI1338" s="16"/>
      <c r="DJ1338" s="16"/>
      <c r="DK1338" s="16"/>
      <c r="DL1338" s="16"/>
      <c r="DM1338" s="16"/>
      <c r="DN1338" s="16"/>
      <c r="DO1338" s="16"/>
      <c r="DP1338" s="16"/>
      <c r="DQ1338" s="16"/>
      <c r="DR1338" s="16"/>
      <c r="DS1338" s="16"/>
      <c r="DT1338" s="16"/>
      <c r="DU1338" s="16"/>
      <c r="DV1338" s="16"/>
      <c r="DW1338" s="16"/>
      <c r="DX1338" s="16"/>
      <c r="DY1338" s="16"/>
    </row>
    <row r="1339" spans="1:129" s="48" customFormat="1" ht="16.5" x14ac:dyDescent="0.25">
      <c r="A1339" s="57" t="s">
        <v>760</v>
      </c>
      <c r="B1339" s="59" t="s">
        <v>664</v>
      </c>
      <c r="C1339" s="53" t="s">
        <v>12</v>
      </c>
      <c r="D1339" s="60" t="s">
        <v>12</v>
      </c>
      <c r="E1339" s="54">
        <f>SUBTOTAL(9,E1340)</f>
        <v>0</v>
      </c>
      <c r="F1339" s="54">
        <f>SUBTOTAL(9,F1340)</f>
        <v>0</v>
      </c>
      <c r="G1339" s="54">
        <f>SUBTOTAL(9,G1340)</f>
        <v>0</v>
      </c>
      <c r="H1339" s="27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6"/>
      <c r="AZ1339" s="16"/>
      <c r="BA1339" s="16"/>
      <c r="BB1339" s="16"/>
      <c r="BC1339" s="16"/>
      <c r="BD1339" s="16"/>
      <c r="BE1339" s="16"/>
      <c r="BF1339" s="16"/>
      <c r="BG1339" s="16"/>
      <c r="BH1339" s="16"/>
      <c r="BI1339" s="16"/>
      <c r="BJ1339" s="16"/>
      <c r="BK1339" s="16"/>
      <c r="BL1339" s="16"/>
      <c r="BM1339" s="16"/>
      <c r="BN1339" s="16"/>
      <c r="BO1339" s="16"/>
      <c r="BP1339" s="16"/>
      <c r="BQ1339" s="16"/>
      <c r="BR1339" s="16"/>
      <c r="BS1339" s="16"/>
      <c r="BT1339" s="16"/>
      <c r="BU1339" s="16"/>
      <c r="BV1339" s="16"/>
      <c r="BW1339" s="16"/>
      <c r="BX1339" s="16"/>
      <c r="BY1339" s="16"/>
      <c r="BZ1339" s="16"/>
      <c r="CA1339" s="16"/>
      <c r="CB1339" s="16"/>
      <c r="CC1339" s="16"/>
      <c r="CD1339" s="16"/>
      <c r="CE1339" s="16"/>
      <c r="CF1339" s="16"/>
      <c r="CG1339" s="16"/>
      <c r="CH1339" s="16"/>
      <c r="CI1339" s="16"/>
      <c r="CJ1339" s="16"/>
      <c r="CK1339" s="16"/>
      <c r="CL1339" s="16"/>
      <c r="CM1339" s="16"/>
      <c r="CN1339" s="16"/>
      <c r="CO1339" s="16"/>
      <c r="CP1339" s="16"/>
      <c r="CQ1339" s="16"/>
      <c r="CR1339" s="16"/>
      <c r="CS1339" s="16"/>
      <c r="CT1339" s="16"/>
      <c r="CU1339" s="16"/>
      <c r="CV1339" s="16"/>
      <c r="CW1339" s="16"/>
      <c r="CX1339" s="16"/>
      <c r="CY1339" s="16"/>
      <c r="CZ1339" s="16"/>
      <c r="DA1339" s="16"/>
      <c r="DB1339" s="16"/>
      <c r="DC1339" s="16"/>
      <c r="DD1339" s="16"/>
      <c r="DE1339" s="16"/>
      <c r="DF1339" s="16"/>
      <c r="DG1339" s="16"/>
      <c r="DH1339" s="16"/>
      <c r="DI1339" s="16"/>
      <c r="DJ1339" s="16"/>
      <c r="DK1339" s="16"/>
      <c r="DL1339" s="16"/>
      <c r="DM1339" s="16"/>
      <c r="DN1339" s="16"/>
      <c r="DO1339" s="16"/>
      <c r="DP1339" s="16"/>
      <c r="DQ1339" s="16"/>
      <c r="DR1339" s="16"/>
      <c r="DS1339" s="16"/>
      <c r="DT1339" s="16"/>
      <c r="DU1339" s="16"/>
      <c r="DV1339" s="16"/>
      <c r="DW1339" s="16"/>
      <c r="DX1339" s="16"/>
      <c r="DY1339" s="16"/>
    </row>
    <row r="1340" spans="1:129" ht="16.5" hidden="1" x14ac:dyDescent="0.25">
      <c r="A1340" s="24" t="s">
        <v>21</v>
      </c>
      <c r="B1340" s="59"/>
      <c r="C1340" s="26"/>
      <c r="D1340" s="50"/>
      <c r="E1340" s="50"/>
      <c r="F1340" s="50"/>
      <c r="G1340" s="50"/>
      <c r="H1340" s="27">
        <f>IFERROR(VLOOKUP(B1340,'Приложение 5 МУ1135 (город)'!B$1:C$3343,2,),)</f>
        <v>0</v>
      </c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  <c r="AK1340" s="13"/>
      <c r="AL1340" s="13"/>
      <c r="AM1340" s="13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3"/>
      <c r="AY1340" s="13"/>
      <c r="AZ1340" s="13"/>
      <c r="BA1340" s="13"/>
      <c r="BB1340" s="13"/>
      <c r="BC1340" s="13"/>
      <c r="BD1340" s="13"/>
      <c r="BE1340" s="13"/>
      <c r="BF1340" s="13"/>
      <c r="BG1340" s="13"/>
      <c r="BH1340" s="13"/>
      <c r="BI1340" s="13"/>
      <c r="BJ1340" s="13"/>
      <c r="BK1340" s="13"/>
      <c r="BL1340" s="13"/>
      <c r="BM1340" s="13"/>
      <c r="BN1340" s="13"/>
      <c r="BO1340" s="13"/>
      <c r="BP1340" s="13"/>
      <c r="BQ1340" s="13"/>
      <c r="BR1340" s="13"/>
      <c r="BS1340" s="13"/>
      <c r="BT1340" s="13"/>
      <c r="BU1340" s="13"/>
      <c r="BV1340" s="13"/>
      <c r="BW1340" s="13"/>
      <c r="BX1340" s="13"/>
      <c r="BY1340" s="13"/>
      <c r="BZ1340" s="13"/>
      <c r="CA1340" s="13"/>
      <c r="CB1340" s="13"/>
      <c r="CC1340" s="13"/>
      <c r="CD1340" s="13"/>
      <c r="CE1340" s="13"/>
      <c r="CF1340" s="13"/>
      <c r="CG1340" s="13"/>
      <c r="CH1340" s="13"/>
      <c r="CI1340" s="13"/>
      <c r="CJ1340" s="13"/>
      <c r="CK1340" s="13"/>
      <c r="CL1340" s="13"/>
      <c r="CM1340" s="13"/>
      <c r="CN1340" s="13"/>
      <c r="CO1340" s="13"/>
      <c r="CP1340" s="13"/>
      <c r="CQ1340" s="13"/>
      <c r="CR1340" s="13"/>
      <c r="CS1340" s="13"/>
      <c r="CT1340" s="13"/>
      <c r="CU1340" s="13"/>
      <c r="CV1340" s="13"/>
      <c r="CW1340" s="13"/>
      <c r="CX1340" s="13"/>
      <c r="CY1340" s="13"/>
      <c r="CZ1340" s="13"/>
      <c r="DA1340" s="13"/>
      <c r="DB1340" s="13"/>
      <c r="DC1340" s="13"/>
      <c r="DD1340" s="13"/>
      <c r="DE1340" s="13"/>
      <c r="DF1340" s="13"/>
      <c r="DG1340" s="13"/>
      <c r="DH1340" s="13"/>
      <c r="DI1340" s="13"/>
      <c r="DJ1340" s="13"/>
      <c r="DK1340" s="13"/>
      <c r="DL1340" s="13"/>
      <c r="DM1340" s="13"/>
      <c r="DN1340" s="13"/>
      <c r="DO1340" s="13"/>
      <c r="DP1340" s="13"/>
      <c r="DQ1340" s="13"/>
      <c r="DR1340" s="13"/>
      <c r="DS1340" s="13"/>
      <c r="DT1340" s="13"/>
      <c r="DU1340" s="13"/>
      <c r="DV1340" s="13"/>
      <c r="DW1340" s="13"/>
      <c r="DX1340" s="13"/>
      <c r="DY1340" s="13"/>
    </row>
    <row r="1341" spans="1:129" s="48" customFormat="1" ht="16.5" x14ac:dyDescent="0.25">
      <c r="A1341" s="57" t="s">
        <v>761</v>
      </c>
      <c r="B1341" s="59" t="s">
        <v>23</v>
      </c>
      <c r="C1341" s="53" t="s">
        <v>12</v>
      </c>
      <c r="D1341" s="60" t="s">
        <v>12</v>
      </c>
      <c r="E1341" s="54">
        <f>SUBTOTAL(9,E1342)</f>
        <v>0</v>
      </c>
      <c r="F1341" s="54">
        <f>SUBTOTAL(9,F1342)</f>
        <v>0</v>
      </c>
      <c r="G1341" s="54">
        <f>SUBTOTAL(9,G1342)</f>
        <v>0</v>
      </c>
      <c r="H1341" s="27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  <c r="AX1341" s="16"/>
      <c r="AY1341" s="16"/>
      <c r="AZ1341" s="16"/>
      <c r="BA1341" s="16"/>
      <c r="BB1341" s="16"/>
      <c r="BC1341" s="16"/>
      <c r="BD1341" s="16"/>
      <c r="BE1341" s="16"/>
      <c r="BF1341" s="16"/>
      <c r="BG1341" s="16"/>
      <c r="BH1341" s="16"/>
      <c r="BI1341" s="16"/>
      <c r="BJ1341" s="16"/>
      <c r="BK1341" s="16"/>
      <c r="BL1341" s="16"/>
      <c r="BM1341" s="16"/>
      <c r="BN1341" s="16"/>
      <c r="BO1341" s="16"/>
      <c r="BP1341" s="16"/>
      <c r="BQ1341" s="16"/>
      <c r="BR1341" s="16"/>
      <c r="BS1341" s="16"/>
      <c r="BT1341" s="16"/>
      <c r="BU1341" s="16"/>
      <c r="BV1341" s="16"/>
      <c r="BW1341" s="16"/>
      <c r="BX1341" s="16"/>
      <c r="BY1341" s="16"/>
      <c r="BZ1341" s="16"/>
      <c r="CA1341" s="16"/>
      <c r="CB1341" s="16"/>
      <c r="CC1341" s="16"/>
      <c r="CD1341" s="16"/>
      <c r="CE1341" s="16"/>
      <c r="CF1341" s="16"/>
      <c r="CG1341" s="16"/>
      <c r="CH1341" s="16"/>
      <c r="CI1341" s="16"/>
      <c r="CJ1341" s="16"/>
      <c r="CK1341" s="16"/>
      <c r="CL1341" s="16"/>
      <c r="CM1341" s="16"/>
      <c r="CN1341" s="16"/>
      <c r="CO1341" s="16"/>
      <c r="CP1341" s="16"/>
      <c r="CQ1341" s="16"/>
      <c r="CR1341" s="16"/>
      <c r="CS1341" s="16"/>
      <c r="CT1341" s="16"/>
      <c r="CU1341" s="16"/>
      <c r="CV1341" s="16"/>
      <c r="CW1341" s="16"/>
      <c r="CX1341" s="16"/>
      <c r="CY1341" s="16"/>
      <c r="CZ1341" s="16"/>
      <c r="DA1341" s="16"/>
      <c r="DB1341" s="16"/>
      <c r="DC1341" s="16"/>
      <c r="DD1341" s="16"/>
      <c r="DE1341" s="16"/>
      <c r="DF1341" s="16"/>
      <c r="DG1341" s="16"/>
      <c r="DH1341" s="16"/>
      <c r="DI1341" s="16"/>
      <c r="DJ1341" s="16"/>
      <c r="DK1341" s="16"/>
      <c r="DL1341" s="16"/>
      <c r="DM1341" s="16"/>
      <c r="DN1341" s="16"/>
      <c r="DO1341" s="16"/>
      <c r="DP1341" s="16"/>
      <c r="DQ1341" s="16"/>
      <c r="DR1341" s="16"/>
      <c r="DS1341" s="16"/>
      <c r="DT1341" s="16"/>
      <c r="DU1341" s="16"/>
      <c r="DV1341" s="16"/>
      <c r="DW1341" s="16"/>
      <c r="DX1341" s="16"/>
      <c r="DY1341" s="16"/>
    </row>
    <row r="1342" spans="1:129" ht="16.5" hidden="1" x14ac:dyDescent="0.25">
      <c r="A1342" s="24" t="s">
        <v>21</v>
      </c>
      <c r="B1342" s="59"/>
      <c r="C1342" s="26"/>
      <c r="D1342" s="50"/>
      <c r="E1342" s="50"/>
      <c r="F1342" s="50"/>
      <c r="G1342" s="50"/>
      <c r="H1342" s="27">
        <f>IFERROR(VLOOKUP(B1342,'Приложение 5 МУ1135 (город)'!B$1:C$3343,2,),)</f>
        <v>0</v>
      </c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3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  <c r="BB1342" s="13"/>
      <c r="BC1342" s="13"/>
      <c r="BD1342" s="13"/>
      <c r="BE1342" s="13"/>
      <c r="BF1342" s="13"/>
      <c r="BG1342" s="13"/>
      <c r="BH1342" s="13"/>
      <c r="BI1342" s="13"/>
      <c r="BJ1342" s="13"/>
      <c r="BK1342" s="13"/>
      <c r="BL1342" s="13"/>
      <c r="BM1342" s="13"/>
      <c r="BN1342" s="13"/>
      <c r="BO1342" s="13"/>
      <c r="BP1342" s="13"/>
      <c r="BQ1342" s="13"/>
      <c r="BR1342" s="13"/>
      <c r="BS1342" s="13"/>
      <c r="BT1342" s="13"/>
      <c r="BU1342" s="13"/>
      <c r="BV1342" s="13"/>
      <c r="BW1342" s="13"/>
      <c r="BX1342" s="13"/>
      <c r="BY1342" s="13"/>
      <c r="BZ1342" s="13"/>
      <c r="CA1342" s="13"/>
      <c r="CB1342" s="13"/>
      <c r="CC1342" s="13"/>
      <c r="CD1342" s="13"/>
      <c r="CE1342" s="13"/>
      <c r="CF1342" s="13"/>
      <c r="CG1342" s="13"/>
      <c r="CH1342" s="13"/>
      <c r="CI1342" s="13"/>
      <c r="CJ1342" s="13"/>
      <c r="CK1342" s="13"/>
      <c r="CL1342" s="13"/>
      <c r="CM1342" s="13"/>
      <c r="CN1342" s="13"/>
      <c r="CO1342" s="13"/>
      <c r="CP1342" s="13"/>
      <c r="CQ1342" s="13"/>
      <c r="CR1342" s="13"/>
      <c r="CS1342" s="13"/>
      <c r="CT1342" s="13"/>
      <c r="CU1342" s="13"/>
      <c r="CV1342" s="13"/>
      <c r="CW1342" s="13"/>
      <c r="CX1342" s="13"/>
      <c r="CY1342" s="13"/>
      <c r="CZ1342" s="13"/>
      <c r="DA1342" s="13"/>
      <c r="DB1342" s="13"/>
      <c r="DC1342" s="13"/>
      <c r="DD1342" s="13"/>
      <c r="DE1342" s="13"/>
      <c r="DF1342" s="13"/>
      <c r="DG1342" s="13"/>
      <c r="DH1342" s="13"/>
      <c r="DI1342" s="13"/>
      <c r="DJ1342" s="13"/>
      <c r="DK1342" s="13"/>
      <c r="DL1342" s="13"/>
      <c r="DM1342" s="13"/>
      <c r="DN1342" s="13"/>
      <c r="DO1342" s="13"/>
      <c r="DP1342" s="13"/>
      <c r="DQ1342" s="13"/>
      <c r="DR1342" s="13"/>
      <c r="DS1342" s="13"/>
      <c r="DT1342" s="13"/>
      <c r="DU1342" s="13"/>
      <c r="DV1342" s="13"/>
      <c r="DW1342" s="13"/>
      <c r="DX1342" s="13"/>
      <c r="DY1342" s="13"/>
    </row>
    <row r="1343" spans="1:129" s="48" customFormat="1" ht="16.5" x14ac:dyDescent="0.25">
      <c r="A1343" s="57" t="s">
        <v>762</v>
      </c>
      <c r="B1343" s="59" t="s">
        <v>25</v>
      </c>
      <c r="C1343" s="53" t="s">
        <v>12</v>
      </c>
      <c r="D1343" s="60" t="s">
        <v>12</v>
      </c>
      <c r="E1343" s="54">
        <f>SUBTOTAL(9,E1344)</f>
        <v>0</v>
      </c>
      <c r="F1343" s="54">
        <f>SUBTOTAL(9,F1344)</f>
        <v>0</v>
      </c>
      <c r="G1343" s="54">
        <f>SUBTOTAL(9,G1344)</f>
        <v>0</v>
      </c>
      <c r="H1343" s="27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  <c r="AX1343" s="16"/>
      <c r="AY1343" s="16"/>
      <c r="AZ1343" s="16"/>
      <c r="BA1343" s="16"/>
      <c r="BB1343" s="16"/>
      <c r="BC1343" s="16"/>
      <c r="BD1343" s="16"/>
      <c r="BE1343" s="16"/>
      <c r="BF1343" s="16"/>
      <c r="BG1343" s="16"/>
      <c r="BH1343" s="16"/>
      <c r="BI1343" s="16"/>
      <c r="BJ1343" s="16"/>
      <c r="BK1343" s="16"/>
      <c r="BL1343" s="16"/>
      <c r="BM1343" s="16"/>
      <c r="BN1343" s="16"/>
      <c r="BO1343" s="16"/>
      <c r="BP1343" s="16"/>
      <c r="BQ1343" s="16"/>
      <c r="BR1343" s="16"/>
      <c r="BS1343" s="16"/>
      <c r="BT1343" s="16"/>
      <c r="BU1343" s="16"/>
      <c r="BV1343" s="16"/>
      <c r="BW1343" s="16"/>
      <c r="BX1343" s="16"/>
      <c r="BY1343" s="16"/>
      <c r="BZ1343" s="16"/>
      <c r="CA1343" s="16"/>
      <c r="CB1343" s="16"/>
      <c r="CC1343" s="16"/>
      <c r="CD1343" s="16"/>
      <c r="CE1343" s="16"/>
      <c r="CF1343" s="16"/>
      <c r="CG1343" s="16"/>
      <c r="CH1343" s="16"/>
      <c r="CI1343" s="16"/>
      <c r="CJ1343" s="16"/>
      <c r="CK1343" s="16"/>
      <c r="CL1343" s="16"/>
      <c r="CM1343" s="16"/>
      <c r="CN1343" s="16"/>
      <c r="CO1343" s="16"/>
      <c r="CP1343" s="16"/>
      <c r="CQ1343" s="16"/>
      <c r="CR1343" s="16"/>
      <c r="CS1343" s="16"/>
      <c r="CT1343" s="16"/>
      <c r="CU1343" s="16"/>
      <c r="CV1343" s="16"/>
      <c r="CW1343" s="16"/>
      <c r="CX1343" s="16"/>
      <c r="CY1343" s="16"/>
      <c r="CZ1343" s="16"/>
      <c r="DA1343" s="16"/>
      <c r="DB1343" s="16"/>
      <c r="DC1343" s="16"/>
      <c r="DD1343" s="16"/>
      <c r="DE1343" s="16"/>
      <c r="DF1343" s="16"/>
      <c r="DG1343" s="16"/>
      <c r="DH1343" s="16"/>
      <c r="DI1343" s="16"/>
      <c r="DJ1343" s="16"/>
      <c r="DK1343" s="16"/>
      <c r="DL1343" s="16"/>
      <c r="DM1343" s="16"/>
      <c r="DN1343" s="16"/>
      <c r="DO1343" s="16"/>
      <c r="DP1343" s="16"/>
      <c r="DQ1343" s="16"/>
      <c r="DR1343" s="16"/>
      <c r="DS1343" s="16"/>
      <c r="DT1343" s="16"/>
      <c r="DU1343" s="16"/>
      <c r="DV1343" s="16"/>
      <c r="DW1343" s="16"/>
      <c r="DX1343" s="16"/>
      <c r="DY1343" s="16"/>
    </row>
    <row r="1344" spans="1:129" ht="16.5" hidden="1" x14ac:dyDescent="0.25">
      <c r="A1344" s="24" t="s">
        <v>21</v>
      </c>
      <c r="B1344" s="59"/>
      <c r="C1344" s="26"/>
      <c r="D1344" s="50"/>
      <c r="E1344" s="50"/>
      <c r="F1344" s="50"/>
      <c r="G1344" s="50"/>
      <c r="H1344" s="27">
        <f>IFERROR(VLOOKUP(B1344,'Приложение 5 МУ1135 (город)'!B$1:C$3343,2,),)</f>
        <v>0</v>
      </c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3"/>
      <c r="AN1344" s="13"/>
      <c r="AO1344" s="13"/>
      <c r="AP1344" s="13"/>
      <c r="AQ1344" s="13"/>
      <c r="AR1344" s="13"/>
      <c r="AS1344" s="13"/>
      <c r="AT1344" s="13"/>
      <c r="AU1344" s="13"/>
      <c r="AV1344" s="13"/>
      <c r="AW1344" s="13"/>
      <c r="AX1344" s="13"/>
      <c r="AY1344" s="13"/>
      <c r="AZ1344" s="13"/>
      <c r="BA1344" s="13"/>
      <c r="BB1344" s="13"/>
      <c r="BC1344" s="13"/>
      <c r="BD1344" s="13"/>
      <c r="BE1344" s="13"/>
      <c r="BF1344" s="13"/>
      <c r="BG1344" s="13"/>
      <c r="BH1344" s="13"/>
      <c r="BI1344" s="13"/>
      <c r="BJ1344" s="13"/>
      <c r="BK1344" s="13"/>
      <c r="BL1344" s="13"/>
      <c r="BM1344" s="13"/>
      <c r="BN1344" s="13"/>
      <c r="BO1344" s="13"/>
      <c r="BP1344" s="13"/>
      <c r="BQ1344" s="13"/>
      <c r="BR1344" s="13"/>
      <c r="BS1344" s="13"/>
      <c r="BT1344" s="13"/>
      <c r="BU1344" s="13"/>
      <c r="BV1344" s="13"/>
      <c r="BW1344" s="13"/>
      <c r="BX1344" s="13"/>
      <c r="BY1344" s="13"/>
      <c r="BZ1344" s="13"/>
      <c r="CA1344" s="13"/>
      <c r="CB1344" s="13"/>
      <c r="CC1344" s="13"/>
      <c r="CD1344" s="13"/>
      <c r="CE1344" s="13"/>
      <c r="CF1344" s="13"/>
      <c r="CG1344" s="13"/>
      <c r="CH1344" s="13"/>
      <c r="CI1344" s="13"/>
      <c r="CJ1344" s="13"/>
      <c r="CK1344" s="13"/>
      <c r="CL1344" s="13"/>
      <c r="CM1344" s="13"/>
      <c r="CN1344" s="13"/>
      <c r="CO1344" s="13"/>
      <c r="CP1344" s="13"/>
      <c r="CQ1344" s="13"/>
      <c r="CR1344" s="13"/>
      <c r="CS1344" s="13"/>
      <c r="CT1344" s="13"/>
      <c r="CU1344" s="13"/>
      <c r="CV1344" s="13"/>
      <c r="CW1344" s="13"/>
      <c r="CX1344" s="13"/>
      <c r="CY1344" s="13"/>
      <c r="CZ1344" s="13"/>
      <c r="DA1344" s="13"/>
      <c r="DB1344" s="13"/>
      <c r="DC1344" s="13"/>
      <c r="DD1344" s="13"/>
      <c r="DE1344" s="13"/>
      <c r="DF1344" s="13"/>
      <c r="DG1344" s="13"/>
      <c r="DH1344" s="13"/>
      <c r="DI1344" s="13"/>
      <c r="DJ1344" s="13"/>
      <c r="DK1344" s="13"/>
      <c r="DL1344" s="13"/>
      <c r="DM1344" s="13"/>
      <c r="DN1344" s="13"/>
      <c r="DO1344" s="13"/>
      <c r="DP1344" s="13"/>
      <c r="DQ1344" s="13"/>
      <c r="DR1344" s="13"/>
      <c r="DS1344" s="13"/>
      <c r="DT1344" s="13"/>
      <c r="DU1344" s="13"/>
      <c r="DV1344" s="13"/>
      <c r="DW1344" s="13"/>
      <c r="DX1344" s="13"/>
      <c r="DY1344" s="13"/>
    </row>
    <row r="1345" spans="1:129" s="48" customFormat="1" ht="16.5" x14ac:dyDescent="0.25">
      <c r="A1345" s="57" t="s">
        <v>763</v>
      </c>
      <c r="B1345" s="59" t="s">
        <v>683</v>
      </c>
      <c r="C1345" s="53" t="s">
        <v>12</v>
      </c>
      <c r="D1345" s="60" t="s">
        <v>12</v>
      </c>
      <c r="E1345" s="54">
        <f>SUBTOTAL(9,E1346)</f>
        <v>0</v>
      </c>
      <c r="F1345" s="54">
        <f>SUBTOTAL(9,F1346)</f>
        <v>0</v>
      </c>
      <c r="G1345" s="54">
        <f>SUBTOTAL(9,G1346)</f>
        <v>0</v>
      </c>
      <c r="H1345" s="27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  <c r="AX1345" s="16"/>
      <c r="AY1345" s="16"/>
      <c r="AZ1345" s="16"/>
      <c r="BA1345" s="16"/>
      <c r="BB1345" s="16"/>
      <c r="BC1345" s="16"/>
      <c r="BD1345" s="16"/>
      <c r="BE1345" s="16"/>
      <c r="BF1345" s="16"/>
      <c r="BG1345" s="16"/>
      <c r="BH1345" s="16"/>
      <c r="BI1345" s="16"/>
      <c r="BJ1345" s="16"/>
      <c r="BK1345" s="16"/>
      <c r="BL1345" s="16"/>
      <c r="BM1345" s="16"/>
      <c r="BN1345" s="16"/>
      <c r="BO1345" s="16"/>
      <c r="BP1345" s="16"/>
      <c r="BQ1345" s="16"/>
      <c r="BR1345" s="16"/>
      <c r="BS1345" s="16"/>
      <c r="BT1345" s="16"/>
      <c r="BU1345" s="16"/>
      <c r="BV1345" s="16"/>
      <c r="BW1345" s="16"/>
      <c r="BX1345" s="16"/>
      <c r="BY1345" s="16"/>
      <c r="BZ1345" s="16"/>
      <c r="CA1345" s="16"/>
      <c r="CB1345" s="16"/>
      <c r="CC1345" s="16"/>
      <c r="CD1345" s="16"/>
      <c r="CE1345" s="16"/>
      <c r="CF1345" s="16"/>
      <c r="CG1345" s="16"/>
      <c r="CH1345" s="16"/>
      <c r="CI1345" s="16"/>
      <c r="CJ1345" s="16"/>
      <c r="CK1345" s="16"/>
      <c r="CL1345" s="16"/>
      <c r="CM1345" s="16"/>
      <c r="CN1345" s="16"/>
      <c r="CO1345" s="16"/>
      <c r="CP1345" s="16"/>
      <c r="CQ1345" s="16"/>
      <c r="CR1345" s="16"/>
      <c r="CS1345" s="16"/>
      <c r="CT1345" s="16"/>
      <c r="CU1345" s="16"/>
      <c r="CV1345" s="16"/>
      <c r="CW1345" s="16"/>
      <c r="CX1345" s="16"/>
      <c r="CY1345" s="16"/>
      <c r="CZ1345" s="16"/>
      <c r="DA1345" s="16"/>
      <c r="DB1345" s="16"/>
      <c r="DC1345" s="16"/>
      <c r="DD1345" s="16"/>
      <c r="DE1345" s="16"/>
      <c r="DF1345" s="16"/>
      <c r="DG1345" s="16"/>
      <c r="DH1345" s="16"/>
      <c r="DI1345" s="16"/>
      <c r="DJ1345" s="16"/>
      <c r="DK1345" s="16"/>
      <c r="DL1345" s="16"/>
      <c r="DM1345" s="16"/>
      <c r="DN1345" s="16"/>
      <c r="DO1345" s="16"/>
      <c r="DP1345" s="16"/>
      <c r="DQ1345" s="16"/>
      <c r="DR1345" s="16"/>
      <c r="DS1345" s="16"/>
      <c r="DT1345" s="16"/>
      <c r="DU1345" s="16"/>
      <c r="DV1345" s="16"/>
      <c r="DW1345" s="16"/>
      <c r="DX1345" s="16"/>
      <c r="DY1345" s="16"/>
    </row>
    <row r="1346" spans="1:129" ht="16.5" hidden="1" x14ac:dyDescent="0.25">
      <c r="A1346" s="24" t="s">
        <v>21</v>
      </c>
      <c r="B1346" s="59"/>
      <c r="C1346" s="26"/>
      <c r="D1346" s="50"/>
      <c r="E1346" s="50"/>
      <c r="F1346" s="50"/>
      <c r="G1346" s="50"/>
      <c r="H1346" s="27">
        <f>IFERROR(VLOOKUP(B1346,'Приложение 5 МУ1135 (город)'!B$1:C$3343,2,),)</f>
        <v>0</v>
      </c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3"/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3"/>
      <c r="AY1346" s="13"/>
      <c r="AZ1346" s="13"/>
      <c r="BA1346" s="13"/>
      <c r="BB1346" s="13"/>
      <c r="BC1346" s="13"/>
      <c r="BD1346" s="13"/>
      <c r="BE1346" s="13"/>
      <c r="BF1346" s="13"/>
      <c r="BG1346" s="13"/>
      <c r="BH1346" s="13"/>
      <c r="BI1346" s="13"/>
      <c r="BJ1346" s="13"/>
      <c r="BK1346" s="13"/>
      <c r="BL1346" s="13"/>
      <c r="BM1346" s="13"/>
      <c r="BN1346" s="13"/>
      <c r="BO1346" s="13"/>
      <c r="BP1346" s="13"/>
      <c r="BQ1346" s="13"/>
      <c r="BR1346" s="13"/>
      <c r="BS1346" s="13"/>
      <c r="BT1346" s="13"/>
      <c r="BU1346" s="13"/>
      <c r="BV1346" s="13"/>
      <c r="BW1346" s="13"/>
      <c r="BX1346" s="13"/>
      <c r="BY1346" s="13"/>
      <c r="BZ1346" s="13"/>
      <c r="CA1346" s="13"/>
      <c r="CB1346" s="13"/>
      <c r="CC1346" s="13"/>
      <c r="CD1346" s="13"/>
      <c r="CE1346" s="13"/>
      <c r="CF1346" s="13"/>
      <c r="CG1346" s="13"/>
      <c r="CH1346" s="13"/>
      <c r="CI1346" s="13"/>
      <c r="CJ1346" s="13"/>
      <c r="CK1346" s="13"/>
      <c r="CL1346" s="13"/>
      <c r="CM1346" s="13"/>
      <c r="CN1346" s="13"/>
      <c r="CO1346" s="13"/>
      <c r="CP1346" s="13"/>
      <c r="CQ1346" s="13"/>
      <c r="CR1346" s="13"/>
      <c r="CS1346" s="13"/>
      <c r="CT1346" s="13"/>
      <c r="CU1346" s="13"/>
      <c r="CV1346" s="13"/>
      <c r="CW1346" s="13"/>
      <c r="CX1346" s="13"/>
      <c r="CY1346" s="13"/>
      <c r="CZ1346" s="13"/>
      <c r="DA1346" s="13"/>
      <c r="DB1346" s="13"/>
      <c r="DC1346" s="13"/>
      <c r="DD1346" s="13"/>
      <c r="DE1346" s="13"/>
      <c r="DF1346" s="13"/>
      <c r="DG1346" s="13"/>
      <c r="DH1346" s="13"/>
      <c r="DI1346" s="13"/>
      <c r="DJ1346" s="13"/>
      <c r="DK1346" s="13"/>
      <c r="DL1346" s="13"/>
      <c r="DM1346" s="13"/>
      <c r="DN1346" s="13"/>
      <c r="DO1346" s="13"/>
      <c r="DP1346" s="13"/>
      <c r="DQ1346" s="13"/>
      <c r="DR1346" s="13"/>
      <c r="DS1346" s="13"/>
      <c r="DT1346" s="13"/>
      <c r="DU1346" s="13"/>
      <c r="DV1346" s="13"/>
      <c r="DW1346" s="13"/>
      <c r="DX1346" s="13"/>
      <c r="DY1346" s="13"/>
    </row>
    <row r="1347" spans="1:129" s="48" customFormat="1" ht="16.5" x14ac:dyDescent="0.25">
      <c r="A1347" s="57" t="s">
        <v>764</v>
      </c>
      <c r="B1347" s="59" t="s">
        <v>29</v>
      </c>
      <c r="C1347" s="53" t="s">
        <v>12</v>
      </c>
      <c r="D1347" s="60" t="s">
        <v>12</v>
      </c>
      <c r="E1347" s="54">
        <f>SUBTOTAL(9,E1348)</f>
        <v>0</v>
      </c>
      <c r="F1347" s="54">
        <f>SUBTOTAL(9,F1348)</f>
        <v>0</v>
      </c>
      <c r="G1347" s="54">
        <f>SUBTOTAL(9,G1348)</f>
        <v>0</v>
      </c>
      <c r="H1347" s="27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  <c r="AX1347" s="16"/>
      <c r="AY1347" s="16"/>
      <c r="AZ1347" s="16"/>
      <c r="BA1347" s="16"/>
      <c r="BB1347" s="16"/>
      <c r="BC1347" s="16"/>
      <c r="BD1347" s="16"/>
      <c r="BE1347" s="16"/>
      <c r="BF1347" s="16"/>
      <c r="BG1347" s="16"/>
      <c r="BH1347" s="16"/>
      <c r="BI1347" s="16"/>
      <c r="BJ1347" s="16"/>
      <c r="BK1347" s="16"/>
      <c r="BL1347" s="16"/>
      <c r="BM1347" s="16"/>
      <c r="BN1347" s="16"/>
      <c r="BO1347" s="16"/>
      <c r="BP1347" s="16"/>
      <c r="BQ1347" s="16"/>
      <c r="BR1347" s="16"/>
      <c r="BS1347" s="16"/>
      <c r="BT1347" s="16"/>
      <c r="BU1347" s="16"/>
      <c r="BV1347" s="16"/>
      <c r="BW1347" s="16"/>
      <c r="BX1347" s="16"/>
      <c r="BY1347" s="16"/>
      <c r="BZ1347" s="16"/>
      <c r="CA1347" s="16"/>
      <c r="CB1347" s="16"/>
      <c r="CC1347" s="16"/>
      <c r="CD1347" s="16"/>
      <c r="CE1347" s="16"/>
      <c r="CF1347" s="16"/>
      <c r="CG1347" s="16"/>
      <c r="CH1347" s="16"/>
      <c r="CI1347" s="16"/>
      <c r="CJ1347" s="16"/>
      <c r="CK1347" s="16"/>
      <c r="CL1347" s="16"/>
      <c r="CM1347" s="16"/>
      <c r="CN1347" s="16"/>
      <c r="CO1347" s="16"/>
      <c r="CP1347" s="16"/>
      <c r="CQ1347" s="16"/>
      <c r="CR1347" s="16"/>
      <c r="CS1347" s="16"/>
      <c r="CT1347" s="16"/>
      <c r="CU1347" s="16"/>
      <c r="CV1347" s="16"/>
      <c r="CW1347" s="16"/>
      <c r="CX1347" s="16"/>
      <c r="CY1347" s="16"/>
      <c r="CZ1347" s="16"/>
      <c r="DA1347" s="16"/>
      <c r="DB1347" s="16"/>
      <c r="DC1347" s="16"/>
      <c r="DD1347" s="16"/>
      <c r="DE1347" s="16"/>
      <c r="DF1347" s="16"/>
      <c r="DG1347" s="16"/>
      <c r="DH1347" s="16"/>
      <c r="DI1347" s="16"/>
      <c r="DJ1347" s="16"/>
      <c r="DK1347" s="16"/>
      <c r="DL1347" s="16"/>
      <c r="DM1347" s="16"/>
      <c r="DN1347" s="16"/>
      <c r="DO1347" s="16"/>
      <c r="DP1347" s="16"/>
      <c r="DQ1347" s="16"/>
      <c r="DR1347" s="16"/>
      <c r="DS1347" s="16"/>
      <c r="DT1347" s="16"/>
      <c r="DU1347" s="16"/>
      <c r="DV1347" s="16"/>
      <c r="DW1347" s="16"/>
      <c r="DX1347" s="16"/>
      <c r="DY1347" s="16"/>
    </row>
    <row r="1348" spans="1:129" ht="16.5" hidden="1" x14ac:dyDescent="0.25">
      <c r="A1348" s="24" t="s">
        <v>21</v>
      </c>
      <c r="B1348" s="59"/>
      <c r="C1348" s="26"/>
      <c r="D1348" s="50"/>
      <c r="E1348" s="50"/>
      <c r="F1348" s="50"/>
      <c r="G1348" s="50"/>
      <c r="H1348" s="27">
        <f>IFERROR(VLOOKUP(B1348,'Приложение 5 МУ1135 (город)'!B$1:C$3343,2,),)</f>
        <v>0</v>
      </c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  <c r="AK1348" s="13"/>
      <c r="AL1348" s="13"/>
      <c r="AM1348" s="13"/>
      <c r="AN1348" s="13"/>
      <c r="AO1348" s="13"/>
      <c r="AP1348" s="13"/>
      <c r="AQ1348" s="13"/>
      <c r="AR1348" s="13"/>
      <c r="AS1348" s="13"/>
      <c r="AT1348" s="13"/>
      <c r="AU1348" s="13"/>
      <c r="AV1348" s="13"/>
      <c r="AW1348" s="13"/>
      <c r="AX1348" s="13"/>
      <c r="AY1348" s="13"/>
      <c r="AZ1348" s="13"/>
      <c r="BA1348" s="13"/>
      <c r="BB1348" s="13"/>
      <c r="BC1348" s="13"/>
      <c r="BD1348" s="13"/>
      <c r="BE1348" s="13"/>
      <c r="BF1348" s="13"/>
      <c r="BG1348" s="13"/>
      <c r="BH1348" s="13"/>
      <c r="BI1348" s="13"/>
      <c r="BJ1348" s="13"/>
      <c r="BK1348" s="13"/>
      <c r="BL1348" s="13"/>
      <c r="BM1348" s="13"/>
      <c r="BN1348" s="13"/>
      <c r="BO1348" s="13"/>
      <c r="BP1348" s="13"/>
      <c r="BQ1348" s="13"/>
      <c r="BR1348" s="13"/>
      <c r="BS1348" s="13"/>
      <c r="BT1348" s="13"/>
      <c r="BU1348" s="13"/>
      <c r="BV1348" s="13"/>
      <c r="BW1348" s="13"/>
      <c r="BX1348" s="13"/>
      <c r="BY1348" s="13"/>
      <c r="BZ1348" s="13"/>
      <c r="CA1348" s="13"/>
      <c r="CB1348" s="13"/>
      <c r="CC1348" s="13"/>
      <c r="CD1348" s="13"/>
      <c r="CE1348" s="13"/>
      <c r="CF1348" s="13"/>
      <c r="CG1348" s="13"/>
      <c r="CH1348" s="13"/>
      <c r="CI1348" s="13"/>
      <c r="CJ1348" s="13"/>
      <c r="CK1348" s="13"/>
      <c r="CL1348" s="13"/>
      <c r="CM1348" s="13"/>
      <c r="CN1348" s="13"/>
      <c r="CO1348" s="13"/>
      <c r="CP1348" s="13"/>
      <c r="CQ1348" s="13"/>
      <c r="CR1348" s="13"/>
      <c r="CS1348" s="13"/>
      <c r="CT1348" s="13"/>
      <c r="CU1348" s="13"/>
      <c r="CV1348" s="13"/>
      <c r="CW1348" s="13"/>
      <c r="CX1348" s="13"/>
      <c r="CY1348" s="13"/>
      <c r="CZ1348" s="13"/>
      <c r="DA1348" s="13"/>
      <c r="DB1348" s="13"/>
      <c r="DC1348" s="13"/>
      <c r="DD1348" s="13"/>
      <c r="DE1348" s="13"/>
      <c r="DF1348" s="13"/>
      <c r="DG1348" s="13"/>
      <c r="DH1348" s="13"/>
      <c r="DI1348" s="13"/>
      <c r="DJ1348" s="13"/>
      <c r="DK1348" s="13"/>
      <c r="DL1348" s="13"/>
      <c r="DM1348" s="13"/>
      <c r="DN1348" s="13"/>
      <c r="DO1348" s="13"/>
      <c r="DP1348" s="13"/>
      <c r="DQ1348" s="13"/>
      <c r="DR1348" s="13"/>
      <c r="DS1348" s="13"/>
      <c r="DT1348" s="13"/>
      <c r="DU1348" s="13"/>
      <c r="DV1348" s="13"/>
      <c r="DW1348" s="13"/>
      <c r="DX1348" s="13"/>
      <c r="DY1348" s="13"/>
    </row>
    <row r="1349" spans="1:129" s="48" customFormat="1" ht="16.5" x14ac:dyDescent="0.25">
      <c r="A1349" s="57" t="s">
        <v>765</v>
      </c>
      <c r="B1349" s="59" t="s">
        <v>31</v>
      </c>
      <c r="C1349" s="53" t="s">
        <v>12</v>
      </c>
      <c r="D1349" s="60" t="s">
        <v>12</v>
      </c>
      <c r="E1349" s="54">
        <f>SUBTOTAL(9,E1350)</f>
        <v>0</v>
      </c>
      <c r="F1349" s="54">
        <f>SUBTOTAL(9,F1350)</f>
        <v>0</v>
      </c>
      <c r="G1349" s="54">
        <f>SUBTOTAL(9,G1350)</f>
        <v>0</v>
      </c>
      <c r="H1349" s="27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6"/>
      <c r="AZ1349" s="16"/>
      <c r="BA1349" s="16"/>
      <c r="BB1349" s="16"/>
      <c r="BC1349" s="16"/>
      <c r="BD1349" s="16"/>
      <c r="BE1349" s="16"/>
      <c r="BF1349" s="16"/>
      <c r="BG1349" s="16"/>
      <c r="BH1349" s="16"/>
      <c r="BI1349" s="16"/>
      <c r="BJ1349" s="16"/>
      <c r="BK1349" s="16"/>
      <c r="BL1349" s="16"/>
      <c r="BM1349" s="16"/>
      <c r="BN1349" s="16"/>
      <c r="BO1349" s="16"/>
      <c r="BP1349" s="16"/>
      <c r="BQ1349" s="16"/>
      <c r="BR1349" s="16"/>
      <c r="BS1349" s="16"/>
      <c r="BT1349" s="16"/>
      <c r="BU1349" s="16"/>
      <c r="BV1349" s="16"/>
      <c r="BW1349" s="16"/>
      <c r="BX1349" s="16"/>
      <c r="BY1349" s="16"/>
      <c r="BZ1349" s="16"/>
      <c r="CA1349" s="16"/>
      <c r="CB1349" s="16"/>
      <c r="CC1349" s="16"/>
      <c r="CD1349" s="16"/>
      <c r="CE1349" s="16"/>
      <c r="CF1349" s="16"/>
      <c r="CG1349" s="16"/>
      <c r="CH1349" s="16"/>
      <c r="CI1349" s="16"/>
      <c r="CJ1349" s="16"/>
      <c r="CK1349" s="16"/>
      <c r="CL1349" s="16"/>
      <c r="CM1349" s="16"/>
      <c r="CN1349" s="16"/>
      <c r="CO1349" s="16"/>
      <c r="CP1349" s="16"/>
      <c r="CQ1349" s="16"/>
      <c r="CR1349" s="16"/>
      <c r="CS1349" s="16"/>
      <c r="CT1349" s="16"/>
      <c r="CU1349" s="16"/>
      <c r="CV1349" s="16"/>
      <c r="CW1349" s="16"/>
      <c r="CX1349" s="16"/>
      <c r="CY1349" s="16"/>
      <c r="CZ1349" s="16"/>
      <c r="DA1349" s="16"/>
      <c r="DB1349" s="16"/>
      <c r="DC1349" s="16"/>
      <c r="DD1349" s="16"/>
      <c r="DE1349" s="16"/>
      <c r="DF1349" s="16"/>
      <c r="DG1349" s="16"/>
      <c r="DH1349" s="16"/>
      <c r="DI1349" s="16"/>
      <c r="DJ1349" s="16"/>
      <c r="DK1349" s="16"/>
      <c r="DL1349" s="16"/>
      <c r="DM1349" s="16"/>
      <c r="DN1349" s="16"/>
      <c r="DO1349" s="16"/>
      <c r="DP1349" s="16"/>
      <c r="DQ1349" s="16"/>
      <c r="DR1349" s="16"/>
      <c r="DS1349" s="16"/>
      <c r="DT1349" s="16"/>
      <c r="DU1349" s="16"/>
      <c r="DV1349" s="16"/>
      <c r="DW1349" s="16"/>
      <c r="DX1349" s="16"/>
      <c r="DY1349" s="16"/>
    </row>
    <row r="1350" spans="1:129" ht="16.5" hidden="1" x14ac:dyDescent="0.25">
      <c r="A1350" s="24" t="s">
        <v>21</v>
      </c>
      <c r="B1350" s="59"/>
      <c r="C1350" s="26"/>
      <c r="D1350" s="50"/>
      <c r="E1350" s="50"/>
      <c r="F1350" s="50"/>
      <c r="G1350" s="50"/>
      <c r="H1350" s="27">
        <f>IFERROR(VLOOKUP(B1350,'Приложение 5 МУ1135 (город)'!B$1:C$3343,2,),)</f>
        <v>0</v>
      </c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3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3"/>
      <c r="AY1350" s="13"/>
      <c r="AZ1350" s="13"/>
      <c r="BA1350" s="13"/>
      <c r="BB1350" s="13"/>
      <c r="BC1350" s="13"/>
      <c r="BD1350" s="13"/>
      <c r="BE1350" s="13"/>
      <c r="BF1350" s="13"/>
      <c r="BG1350" s="13"/>
      <c r="BH1350" s="13"/>
      <c r="BI1350" s="13"/>
      <c r="BJ1350" s="13"/>
      <c r="BK1350" s="13"/>
      <c r="BL1350" s="13"/>
      <c r="BM1350" s="13"/>
      <c r="BN1350" s="13"/>
      <c r="BO1350" s="13"/>
      <c r="BP1350" s="13"/>
      <c r="BQ1350" s="13"/>
      <c r="BR1350" s="13"/>
      <c r="BS1350" s="13"/>
      <c r="BT1350" s="13"/>
      <c r="BU1350" s="13"/>
      <c r="BV1350" s="13"/>
      <c r="BW1350" s="13"/>
      <c r="BX1350" s="13"/>
      <c r="BY1350" s="13"/>
      <c r="BZ1350" s="13"/>
      <c r="CA1350" s="13"/>
      <c r="CB1350" s="13"/>
      <c r="CC1350" s="13"/>
      <c r="CD1350" s="13"/>
      <c r="CE1350" s="13"/>
      <c r="CF1350" s="13"/>
      <c r="CG1350" s="13"/>
      <c r="CH1350" s="13"/>
      <c r="CI1350" s="13"/>
      <c r="CJ1350" s="13"/>
      <c r="CK1350" s="13"/>
      <c r="CL1350" s="13"/>
      <c r="CM1350" s="13"/>
      <c r="CN1350" s="13"/>
      <c r="CO1350" s="13"/>
      <c r="CP1350" s="13"/>
      <c r="CQ1350" s="13"/>
      <c r="CR1350" s="13"/>
      <c r="CS1350" s="13"/>
      <c r="CT1350" s="13"/>
      <c r="CU1350" s="13"/>
      <c r="CV1350" s="13"/>
      <c r="CW1350" s="13"/>
      <c r="CX1350" s="13"/>
      <c r="CY1350" s="13"/>
      <c r="CZ1350" s="13"/>
      <c r="DA1350" s="13"/>
      <c r="DB1350" s="13"/>
      <c r="DC1350" s="13"/>
      <c r="DD1350" s="13"/>
      <c r="DE1350" s="13"/>
      <c r="DF1350" s="13"/>
      <c r="DG1350" s="13"/>
      <c r="DH1350" s="13"/>
      <c r="DI1350" s="13"/>
      <c r="DJ1350" s="13"/>
      <c r="DK1350" s="13"/>
      <c r="DL1350" s="13"/>
      <c r="DM1350" s="13"/>
      <c r="DN1350" s="13"/>
      <c r="DO1350" s="13"/>
      <c r="DP1350" s="13"/>
      <c r="DQ1350" s="13"/>
      <c r="DR1350" s="13"/>
      <c r="DS1350" s="13"/>
      <c r="DT1350" s="13"/>
      <c r="DU1350" s="13"/>
      <c r="DV1350" s="13"/>
      <c r="DW1350" s="13"/>
      <c r="DX1350" s="13"/>
      <c r="DY1350" s="13"/>
    </row>
    <row r="1351" spans="1:129" s="38" customFormat="1" ht="16.5" x14ac:dyDescent="0.25">
      <c r="A1351" s="256" t="s">
        <v>766</v>
      </c>
      <c r="B1351" s="59" t="s">
        <v>702</v>
      </c>
      <c r="C1351" s="53" t="s">
        <v>12</v>
      </c>
      <c r="D1351" s="60" t="s">
        <v>12</v>
      </c>
      <c r="E1351" s="54">
        <f>E1352+E1365</f>
        <v>0</v>
      </c>
      <c r="F1351" s="54">
        <f>F1352+F1365</f>
        <v>0</v>
      </c>
      <c r="G1351" s="54">
        <f>G1352+G1365</f>
        <v>0</v>
      </c>
      <c r="H1351" s="27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  <c r="AX1351" s="16"/>
      <c r="AY1351" s="16"/>
      <c r="AZ1351" s="16"/>
      <c r="BA1351" s="16"/>
      <c r="BB1351" s="16"/>
      <c r="BC1351" s="16"/>
      <c r="BD1351" s="16"/>
      <c r="BE1351" s="16"/>
      <c r="BF1351" s="16"/>
      <c r="BG1351" s="16"/>
      <c r="BH1351" s="16"/>
      <c r="BI1351" s="16"/>
      <c r="BJ1351" s="16"/>
      <c r="BK1351" s="16"/>
      <c r="BL1351" s="16"/>
      <c r="BM1351" s="16"/>
      <c r="BN1351" s="16"/>
      <c r="BO1351" s="16"/>
      <c r="BP1351" s="16"/>
      <c r="BQ1351" s="16"/>
      <c r="BR1351" s="16"/>
      <c r="BS1351" s="16"/>
      <c r="BT1351" s="16"/>
      <c r="BU1351" s="16"/>
      <c r="BV1351" s="16"/>
      <c r="BW1351" s="16"/>
      <c r="BX1351" s="16"/>
      <c r="BY1351" s="16"/>
      <c r="BZ1351" s="16"/>
      <c r="CA1351" s="16"/>
      <c r="CB1351" s="16"/>
      <c r="CC1351" s="16"/>
      <c r="CD1351" s="16"/>
      <c r="CE1351" s="16"/>
      <c r="CF1351" s="16"/>
      <c r="CG1351" s="16"/>
      <c r="CH1351" s="16"/>
      <c r="CI1351" s="16"/>
      <c r="CJ1351" s="16"/>
      <c r="CK1351" s="16"/>
      <c r="CL1351" s="16"/>
      <c r="CM1351" s="16"/>
      <c r="CN1351" s="16"/>
      <c r="CO1351" s="16"/>
      <c r="CP1351" s="16"/>
      <c r="CQ1351" s="16"/>
      <c r="CR1351" s="16"/>
      <c r="CS1351" s="16"/>
      <c r="CT1351" s="16"/>
      <c r="CU1351" s="16"/>
      <c r="CV1351" s="16"/>
      <c r="CW1351" s="16"/>
      <c r="CX1351" s="16"/>
      <c r="CY1351" s="16"/>
      <c r="CZ1351" s="16"/>
      <c r="DA1351" s="16"/>
      <c r="DB1351" s="16"/>
      <c r="DC1351" s="16"/>
      <c r="DD1351" s="16"/>
      <c r="DE1351" s="16"/>
      <c r="DF1351" s="16"/>
      <c r="DG1351" s="16"/>
      <c r="DH1351" s="16"/>
      <c r="DI1351" s="16"/>
      <c r="DJ1351" s="16"/>
      <c r="DK1351" s="16"/>
      <c r="DL1351" s="16"/>
      <c r="DM1351" s="16"/>
      <c r="DN1351" s="16"/>
      <c r="DO1351" s="16"/>
      <c r="DP1351" s="16"/>
      <c r="DQ1351" s="16"/>
      <c r="DR1351" s="16"/>
      <c r="DS1351" s="16"/>
      <c r="DT1351" s="16"/>
      <c r="DU1351" s="16"/>
      <c r="DV1351" s="16"/>
      <c r="DW1351" s="16"/>
      <c r="DX1351" s="16"/>
      <c r="DY1351" s="16"/>
    </row>
    <row r="1352" spans="1:129" s="43" customFormat="1" ht="16.5" x14ac:dyDescent="0.25">
      <c r="A1352" s="57" t="s">
        <v>767</v>
      </c>
      <c r="B1352" s="59" t="s">
        <v>662</v>
      </c>
      <c r="C1352" s="53" t="s">
        <v>12</v>
      </c>
      <c r="D1352" s="60" t="s">
        <v>12</v>
      </c>
      <c r="E1352" s="54">
        <f>E1353+E1355+E1357+E1359+E1361+E1363</f>
        <v>0</v>
      </c>
      <c r="F1352" s="54">
        <f>F1353+F1355+F1357+F1359+F1361+F1363</f>
        <v>0</v>
      </c>
      <c r="G1352" s="54">
        <f>G1353+G1355+G1357+G1359+G1361+G1363</f>
        <v>0</v>
      </c>
      <c r="H1352" s="27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  <c r="AX1352" s="16"/>
      <c r="AY1352" s="16"/>
      <c r="AZ1352" s="16"/>
      <c r="BA1352" s="16"/>
      <c r="BB1352" s="16"/>
      <c r="BC1352" s="16"/>
      <c r="BD1352" s="16"/>
      <c r="BE1352" s="16"/>
      <c r="BF1352" s="16"/>
      <c r="BG1352" s="16"/>
      <c r="BH1352" s="16"/>
      <c r="BI1352" s="16"/>
      <c r="BJ1352" s="16"/>
      <c r="BK1352" s="16"/>
      <c r="BL1352" s="16"/>
      <c r="BM1352" s="16"/>
      <c r="BN1352" s="16"/>
      <c r="BO1352" s="16"/>
      <c r="BP1352" s="16"/>
      <c r="BQ1352" s="16"/>
      <c r="BR1352" s="16"/>
      <c r="BS1352" s="16"/>
      <c r="BT1352" s="16"/>
      <c r="BU1352" s="16"/>
      <c r="BV1352" s="16"/>
      <c r="BW1352" s="16"/>
      <c r="BX1352" s="16"/>
      <c r="BY1352" s="16"/>
      <c r="BZ1352" s="16"/>
      <c r="CA1352" s="16"/>
      <c r="CB1352" s="16"/>
      <c r="CC1352" s="16"/>
      <c r="CD1352" s="16"/>
      <c r="CE1352" s="16"/>
      <c r="CF1352" s="16"/>
      <c r="CG1352" s="16"/>
      <c r="CH1352" s="16"/>
      <c r="CI1352" s="16"/>
      <c r="CJ1352" s="16"/>
      <c r="CK1352" s="16"/>
      <c r="CL1352" s="16"/>
      <c r="CM1352" s="16"/>
      <c r="CN1352" s="16"/>
      <c r="CO1352" s="16"/>
      <c r="CP1352" s="16"/>
      <c r="CQ1352" s="16"/>
      <c r="CR1352" s="16"/>
      <c r="CS1352" s="16"/>
      <c r="CT1352" s="16"/>
      <c r="CU1352" s="16"/>
      <c r="CV1352" s="16"/>
      <c r="CW1352" s="16"/>
      <c r="CX1352" s="16"/>
      <c r="CY1352" s="16"/>
      <c r="CZ1352" s="16"/>
      <c r="DA1352" s="16"/>
      <c r="DB1352" s="16"/>
      <c r="DC1352" s="16"/>
      <c r="DD1352" s="16"/>
      <c r="DE1352" s="16"/>
      <c r="DF1352" s="16"/>
      <c r="DG1352" s="16"/>
      <c r="DH1352" s="16"/>
      <c r="DI1352" s="16"/>
      <c r="DJ1352" s="16"/>
      <c r="DK1352" s="16"/>
      <c r="DL1352" s="16"/>
      <c r="DM1352" s="16"/>
      <c r="DN1352" s="16"/>
      <c r="DO1352" s="16"/>
      <c r="DP1352" s="16"/>
      <c r="DQ1352" s="16"/>
      <c r="DR1352" s="16"/>
      <c r="DS1352" s="16"/>
      <c r="DT1352" s="16"/>
      <c r="DU1352" s="16"/>
      <c r="DV1352" s="16"/>
      <c r="DW1352" s="16"/>
      <c r="DX1352" s="16"/>
      <c r="DY1352" s="16"/>
    </row>
    <row r="1353" spans="1:129" s="48" customFormat="1" ht="16.5" x14ac:dyDescent="0.25">
      <c r="A1353" s="57" t="s">
        <v>768</v>
      </c>
      <c r="B1353" s="59" t="s">
        <v>664</v>
      </c>
      <c r="C1353" s="53" t="s">
        <v>12</v>
      </c>
      <c r="D1353" s="60" t="s">
        <v>12</v>
      </c>
      <c r="E1353" s="54">
        <f>SUBTOTAL(9,E1354)</f>
        <v>0</v>
      </c>
      <c r="F1353" s="54">
        <f>SUBTOTAL(9,F1354)</f>
        <v>0</v>
      </c>
      <c r="G1353" s="54">
        <f>SUBTOTAL(9,G1354)</f>
        <v>0</v>
      </c>
      <c r="H1353" s="27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  <c r="AX1353" s="16"/>
      <c r="AY1353" s="16"/>
      <c r="AZ1353" s="16"/>
      <c r="BA1353" s="16"/>
      <c r="BB1353" s="16"/>
      <c r="BC1353" s="16"/>
      <c r="BD1353" s="16"/>
      <c r="BE1353" s="16"/>
      <c r="BF1353" s="16"/>
      <c r="BG1353" s="16"/>
      <c r="BH1353" s="16"/>
      <c r="BI1353" s="16"/>
      <c r="BJ1353" s="16"/>
      <c r="BK1353" s="16"/>
      <c r="BL1353" s="16"/>
      <c r="BM1353" s="16"/>
      <c r="BN1353" s="16"/>
      <c r="BO1353" s="16"/>
      <c r="BP1353" s="16"/>
      <c r="BQ1353" s="16"/>
      <c r="BR1353" s="16"/>
      <c r="BS1353" s="16"/>
      <c r="BT1353" s="16"/>
      <c r="BU1353" s="16"/>
      <c r="BV1353" s="16"/>
      <c r="BW1353" s="16"/>
      <c r="BX1353" s="16"/>
      <c r="BY1353" s="16"/>
      <c r="BZ1353" s="16"/>
      <c r="CA1353" s="16"/>
      <c r="CB1353" s="16"/>
      <c r="CC1353" s="16"/>
      <c r="CD1353" s="16"/>
      <c r="CE1353" s="16"/>
      <c r="CF1353" s="16"/>
      <c r="CG1353" s="16"/>
      <c r="CH1353" s="16"/>
      <c r="CI1353" s="16"/>
      <c r="CJ1353" s="16"/>
      <c r="CK1353" s="16"/>
      <c r="CL1353" s="16"/>
      <c r="CM1353" s="16"/>
      <c r="CN1353" s="16"/>
      <c r="CO1353" s="16"/>
      <c r="CP1353" s="16"/>
      <c r="CQ1353" s="16"/>
      <c r="CR1353" s="16"/>
      <c r="CS1353" s="16"/>
      <c r="CT1353" s="16"/>
      <c r="CU1353" s="16"/>
      <c r="CV1353" s="16"/>
      <c r="CW1353" s="16"/>
      <c r="CX1353" s="16"/>
      <c r="CY1353" s="16"/>
      <c r="CZ1353" s="16"/>
      <c r="DA1353" s="16"/>
      <c r="DB1353" s="16"/>
      <c r="DC1353" s="16"/>
      <c r="DD1353" s="16"/>
      <c r="DE1353" s="16"/>
      <c r="DF1353" s="16"/>
      <c r="DG1353" s="16"/>
      <c r="DH1353" s="16"/>
      <c r="DI1353" s="16"/>
      <c r="DJ1353" s="16"/>
      <c r="DK1353" s="16"/>
      <c r="DL1353" s="16"/>
      <c r="DM1353" s="16"/>
      <c r="DN1353" s="16"/>
      <c r="DO1353" s="16"/>
      <c r="DP1353" s="16"/>
      <c r="DQ1353" s="16"/>
      <c r="DR1353" s="16"/>
      <c r="DS1353" s="16"/>
      <c r="DT1353" s="16"/>
      <c r="DU1353" s="16"/>
      <c r="DV1353" s="16"/>
      <c r="DW1353" s="16"/>
      <c r="DX1353" s="16"/>
      <c r="DY1353" s="16"/>
    </row>
    <row r="1354" spans="1:129" ht="16.5" hidden="1" x14ac:dyDescent="0.25">
      <c r="A1354" s="24" t="s">
        <v>21</v>
      </c>
      <c r="B1354" s="59"/>
      <c r="C1354" s="26"/>
      <c r="D1354" s="50"/>
      <c r="E1354" s="50"/>
      <c r="F1354" s="50"/>
      <c r="G1354" s="50"/>
      <c r="H1354" s="27">
        <f>IFERROR(VLOOKUP(B1354,'Приложение 5 МУ1135 (город)'!B$1:C$3343,2,),)</f>
        <v>0</v>
      </c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  <c r="AK1354" s="13"/>
      <c r="AL1354" s="13"/>
      <c r="AM1354" s="13"/>
      <c r="AN1354" s="13"/>
      <c r="AO1354" s="13"/>
      <c r="AP1354" s="13"/>
      <c r="AQ1354" s="13"/>
      <c r="AR1354" s="13"/>
      <c r="AS1354" s="13"/>
      <c r="AT1354" s="13"/>
      <c r="AU1354" s="13"/>
      <c r="AV1354" s="13"/>
      <c r="AW1354" s="13"/>
      <c r="AX1354" s="13"/>
      <c r="AY1354" s="13"/>
      <c r="AZ1354" s="13"/>
      <c r="BA1354" s="13"/>
      <c r="BB1354" s="13"/>
      <c r="BC1354" s="13"/>
      <c r="BD1354" s="13"/>
      <c r="BE1354" s="13"/>
      <c r="BF1354" s="13"/>
      <c r="BG1354" s="13"/>
      <c r="BH1354" s="13"/>
      <c r="BI1354" s="13"/>
      <c r="BJ1354" s="13"/>
      <c r="BK1354" s="13"/>
      <c r="BL1354" s="13"/>
      <c r="BM1354" s="13"/>
      <c r="BN1354" s="13"/>
      <c r="BO1354" s="13"/>
      <c r="BP1354" s="13"/>
      <c r="BQ1354" s="13"/>
      <c r="BR1354" s="13"/>
      <c r="BS1354" s="13"/>
      <c r="BT1354" s="13"/>
      <c r="BU1354" s="13"/>
      <c r="BV1354" s="13"/>
      <c r="BW1354" s="13"/>
      <c r="BX1354" s="13"/>
      <c r="BY1354" s="13"/>
      <c r="BZ1354" s="13"/>
      <c r="CA1354" s="13"/>
      <c r="CB1354" s="13"/>
      <c r="CC1354" s="13"/>
      <c r="CD1354" s="13"/>
      <c r="CE1354" s="13"/>
      <c r="CF1354" s="13"/>
      <c r="CG1354" s="13"/>
      <c r="CH1354" s="13"/>
      <c r="CI1354" s="13"/>
      <c r="CJ1354" s="13"/>
      <c r="CK1354" s="13"/>
      <c r="CL1354" s="13"/>
      <c r="CM1354" s="13"/>
      <c r="CN1354" s="13"/>
      <c r="CO1354" s="13"/>
      <c r="CP1354" s="13"/>
      <c r="CQ1354" s="13"/>
      <c r="CR1354" s="13"/>
      <c r="CS1354" s="13"/>
      <c r="CT1354" s="13"/>
      <c r="CU1354" s="13"/>
      <c r="CV1354" s="13"/>
      <c r="CW1354" s="13"/>
      <c r="CX1354" s="13"/>
      <c r="CY1354" s="13"/>
      <c r="CZ1354" s="13"/>
      <c r="DA1354" s="13"/>
      <c r="DB1354" s="13"/>
      <c r="DC1354" s="13"/>
      <c r="DD1354" s="13"/>
      <c r="DE1354" s="13"/>
      <c r="DF1354" s="13"/>
      <c r="DG1354" s="13"/>
      <c r="DH1354" s="13"/>
      <c r="DI1354" s="13"/>
      <c r="DJ1354" s="13"/>
      <c r="DK1354" s="13"/>
      <c r="DL1354" s="13"/>
      <c r="DM1354" s="13"/>
      <c r="DN1354" s="13"/>
      <c r="DO1354" s="13"/>
      <c r="DP1354" s="13"/>
      <c r="DQ1354" s="13"/>
      <c r="DR1354" s="13"/>
      <c r="DS1354" s="13"/>
      <c r="DT1354" s="13"/>
      <c r="DU1354" s="13"/>
      <c r="DV1354" s="13"/>
      <c r="DW1354" s="13"/>
      <c r="DX1354" s="13"/>
      <c r="DY1354" s="13"/>
    </row>
    <row r="1355" spans="1:129" s="48" customFormat="1" ht="16.5" x14ac:dyDescent="0.25">
      <c r="A1355" s="57" t="s">
        <v>769</v>
      </c>
      <c r="B1355" s="59" t="s">
        <v>23</v>
      </c>
      <c r="C1355" s="53" t="s">
        <v>12</v>
      </c>
      <c r="D1355" s="60" t="s">
        <v>12</v>
      </c>
      <c r="E1355" s="54">
        <f>SUBTOTAL(9,E1356)</f>
        <v>0</v>
      </c>
      <c r="F1355" s="54">
        <f>SUBTOTAL(9,F1356)</f>
        <v>0</v>
      </c>
      <c r="G1355" s="54">
        <f>SUBTOTAL(9,G1356)</f>
        <v>0</v>
      </c>
      <c r="H1355" s="27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  <c r="AX1355" s="16"/>
      <c r="AY1355" s="16"/>
      <c r="AZ1355" s="16"/>
      <c r="BA1355" s="16"/>
      <c r="BB1355" s="16"/>
      <c r="BC1355" s="16"/>
      <c r="BD1355" s="16"/>
      <c r="BE1355" s="16"/>
      <c r="BF1355" s="16"/>
      <c r="BG1355" s="16"/>
      <c r="BH1355" s="16"/>
      <c r="BI1355" s="16"/>
      <c r="BJ1355" s="16"/>
      <c r="BK1355" s="16"/>
      <c r="BL1355" s="16"/>
      <c r="BM1355" s="16"/>
      <c r="BN1355" s="16"/>
      <c r="BO1355" s="16"/>
      <c r="BP1355" s="16"/>
      <c r="BQ1355" s="16"/>
      <c r="BR1355" s="16"/>
      <c r="BS1355" s="16"/>
      <c r="BT1355" s="16"/>
      <c r="BU1355" s="16"/>
      <c r="BV1355" s="16"/>
      <c r="BW1355" s="16"/>
      <c r="BX1355" s="16"/>
      <c r="BY1355" s="16"/>
      <c r="BZ1355" s="16"/>
      <c r="CA1355" s="16"/>
      <c r="CB1355" s="16"/>
      <c r="CC1355" s="16"/>
      <c r="CD1355" s="16"/>
      <c r="CE1355" s="16"/>
      <c r="CF1355" s="16"/>
      <c r="CG1355" s="16"/>
      <c r="CH1355" s="16"/>
      <c r="CI1355" s="16"/>
      <c r="CJ1355" s="16"/>
      <c r="CK1355" s="16"/>
      <c r="CL1355" s="16"/>
      <c r="CM1355" s="16"/>
      <c r="CN1355" s="16"/>
      <c r="CO1355" s="16"/>
      <c r="CP1355" s="16"/>
      <c r="CQ1355" s="16"/>
      <c r="CR1355" s="16"/>
      <c r="CS1355" s="16"/>
      <c r="CT1355" s="16"/>
      <c r="CU1355" s="16"/>
      <c r="CV1355" s="16"/>
      <c r="CW1355" s="16"/>
      <c r="CX1355" s="16"/>
      <c r="CY1355" s="16"/>
      <c r="CZ1355" s="16"/>
      <c r="DA1355" s="16"/>
      <c r="DB1355" s="16"/>
      <c r="DC1355" s="16"/>
      <c r="DD1355" s="16"/>
      <c r="DE1355" s="16"/>
      <c r="DF1355" s="16"/>
      <c r="DG1355" s="16"/>
      <c r="DH1355" s="16"/>
      <c r="DI1355" s="16"/>
      <c r="DJ1355" s="16"/>
      <c r="DK1355" s="16"/>
      <c r="DL1355" s="16"/>
      <c r="DM1355" s="16"/>
      <c r="DN1355" s="16"/>
      <c r="DO1355" s="16"/>
      <c r="DP1355" s="16"/>
      <c r="DQ1355" s="16"/>
      <c r="DR1355" s="16"/>
      <c r="DS1355" s="16"/>
      <c r="DT1355" s="16"/>
      <c r="DU1355" s="16"/>
      <c r="DV1355" s="16"/>
      <c r="DW1355" s="16"/>
      <c r="DX1355" s="16"/>
      <c r="DY1355" s="16"/>
    </row>
    <row r="1356" spans="1:129" ht="16.5" hidden="1" x14ac:dyDescent="0.25">
      <c r="A1356" s="24" t="s">
        <v>21</v>
      </c>
      <c r="B1356" s="59"/>
      <c r="C1356" s="26"/>
      <c r="D1356" s="50"/>
      <c r="E1356" s="50"/>
      <c r="F1356" s="50"/>
      <c r="G1356" s="50"/>
      <c r="H1356" s="27">
        <f>IFERROR(VLOOKUP(B1356,'Приложение 5 МУ1135 (город)'!B$1:C$3343,2,),)</f>
        <v>0</v>
      </c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  <c r="AK1356" s="13"/>
      <c r="AL1356" s="13"/>
      <c r="AM1356" s="13"/>
      <c r="AN1356" s="13"/>
      <c r="AO1356" s="13"/>
      <c r="AP1356" s="13"/>
      <c r="AQ1356" s="13"/>
      <c r="AR1356" s="13"/>
      <c r="AS1356" s="13"/>
      <c r="AT1356" s="13"/>
      <c r="AU1356" s="13"/>
      <c r="AV1356" s="13"/>
      <c r="AW1356" s="13"/>
      <c r="AX1356" s="13"/>
      <c r="AY1356" s="13"/>
      <c r="AZ1356" s="13"/>
      <c r="BA1356" s="13"/>
      <c r="BB1356" s="13"/>
      <c r="BC1356" s="13"/>
      <c r="BD1356" s="13"/>
      <c r="BE1356" s="13"/>
      <c r="BF1356" s="13"/>
      <c r="BG1356" s="13"/>
      <c r="BH1356" s="13"/>
      <c r="BI1356" s="13"/>
      <c r="BJ1356" s="13"/>
      <c r="BK1356" s="13"/>
      <c r="BL1356" s="13"/>
      <c r="BM1356" s="13"/>
      <c r="BN1356" s="13"/>
      <c r="BO1356" s="13"/>
      <c r="BP1356" s="13"/>
      <c r="BQ1356" s="13"/>
      <c r="BR1356" s="13"/>
      <c r="BS1356" s="13"/>
      <c r="BT1356" s="13"/>
      <c r="BU1356" s="13"/>
      <c r="BV1356" s="13"/>
      <c r="BW1356" s="13"/>
      <c r="BX1356" s="13"/>
      <c r="BY1356" s="13"/>
      <c r="BZ1356" s="13"/>
      <c r="CA1356" s="13"/>
      <c r="CB1356" s="13"/>
      <c r="CC1356" s="13"/>
      <c r="CD1356" s="13"/>
      <c r="CE1356" s="13"/>
      <c r="CF1356" s="13"/>
      <c r="CG1356" s="13"/>
      <c r="CH1356" s="13"/>
      <c r="CI1356" s="13"/>
      <c r="CJ1356" s="13"/>
      <c r="CK1356" s="13"/>
      <c r="CL1356" s="13"/>
      <c r="CM1356" s="13"/>
      <c r="CN1356" s="13"/>
      <c r="CO1356" s="13"/>
      <c r="CP1356" s="13"/>
      <c r="CQ1356" s="13"/>
      <c r="CR1356" s="13"/>
      <c r="CS1356" s="13"/>
      <c r="CT1356" s="13"/>
      <c r="CU1356" s="13"/>
      <c r="CV1356" s="13"/>
      <c r="CW1356" s="13"/>
      <c r="CX1356" s="13"/>
      <c r="CY1356" s="13"/>
      <c r="CZ1356" s="13"/>
      <c r="DA1356" s="13"/>
      <c r="DB1356" s="13"/>
      <c r="DC1356" s="13"/>
      <c r="DD1356" s="13"/>
      <c r="DE1356" s="13"/>
      <c r="DF1356" s="13"/>
      <c r="DG1356" s="13"/>
      <c r="DH1356" s="13"/>
      <c r="DI1356" s="13"/>
      <c r="DJ1356" s="13"/>
      <c r="DK1356" s="13"/>
      <c r="DL1356" s="13"/>
      <c r="DM1356" s="13"/>
      <c r="DN1356" s="13"/>
      <c r="DO1356" s="13"/>
      <c r="DP1356" s="13"/>
      <c r="DQ1356" s="13"/>
      <c r="DR1356" s="13"/>
      <c r="DS1356" s="13"/>
      <c r="DT1356" s="13"/>
      <c r="DU1356" s="13"/>
      <c r="DV1356" s="13"/>
      <c r="DW1356" s="13"/>
      <c r="DX1356" s="13"/>
      <c r="DY1356" s="13"/>
    </row>
    <row r="1357" spans="1:129" s="48" customFormat="1" ht="16.5" x14ac:dyDescent="0.25">
      <c r="A1357" s="57" t="s">
        <v>770</v>
      </c>
      <c r="B1357" s="59" t="s">
        <v>25</v>
      </c>
      <c r="C1357" s="53" t="s">
        <v>12</v>
      </c>
      <c r="D1357" s="60" t="s">
        <v>12</v>
      </c>
      <c r="E1357" s="54">
        <f>SUBTOTAL(9,E1358)</f>
        <v>0</v>
      </c>
      <c r="F1357" s="54">
        <f>SUBTOTAL(9,F1358)</f>
        <v>0</v>
      </c>
      <c r="G1357" s="54">
        <f>SUBTOTAL(9,G1358)</f>
        <v>0</v>
      </c>
      <c r="H1357" s="27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  <c r="AX1357" s="16"/>
      <c r="AY1357" s="16"/>
      <c r="AZ1357" s="16"/>
      <c r="BA1357" s="16"/>
      <c r="BB1357" s="16"/>
      <c r="BC1357" s="16"/>
      <c r="BD1357" s="16"/>
      <c r="BE1357" s="16"/>
      <c r="BF1357" s="16"/>
      <c r="BG1357" s="16"/>
      <c r="BH1357" s="16"/>
      <c r="BI1357" s="16"/>
      <c r="BJ1357" s="16"/>
      <c r="BK1357" s="16"/>
      <c r="BL1357" s="16"/>
      <c r="BM1357" s="16"/>
      <c r="BN1357" s="16"/>
      <c r="BO1357" s="16"/>
      <c r="BP1357" s="16"/>
      <c r="BQ1357" s="16"/>
      <c r="BR1357" s="16"/>
      <c r="BS1357" s="16"/>
      <c r="BT1357" s="16"/>
      <c r="BU1357" s="16"/>
      <c r="BV1357" s="16"/>
      <c r="BW1357" s="16"/>
      <c r="BX1357" s="16"/>
      <c r="BY1357" s="16"/>
      <c r="BZ1357" s="16"/>
      <c r="CA1357" s="16"/>
      <c r="CB1357" s="16"/>
      <c r="CC1357" s="16"/>
      <c r="CD1357" s="16"/>
      <c r="CE1357" s="16"/>
      <c r="CF1357" s="16"/>
      <c r="CG1357" s="16"/>
      <c r="CH1357" s="16"/>
      <c r="CI1357" s="16"/>
      <c r="CJ1357" s="16"/>
      <c r="CK1357" s="16"/>
      <c r="CL1357" s="16"/>
      <c r="CM1357" s="16"/>
      <c r="CN1357" s="16"/>
      <c r="CO1357" s="16"/>
      <c r="CP1357" s="16"/>
      <c r="CQ1357" s="16"/>
      <c r="CR1357" s="16"/>
      <c r="CS1357" s="16"/>
      <c r="CT1357" s="16"/>
      <c r="CU1357" s="16"/>
      <c r="CV1357" s="16"/>
      <c r="CW1357" s="16"/>
      <c r="CX1357" s="16"/>
      <c r="CY1357" s="16"/>
      <c r="CZ1357" s="16"/>
      <c r="DA1357" s="16"/>
      <c r="DB1357" s="16"/>
      <c r="DC1357" s="16"/>
      <c r="DD1357" s="16"/>
      <c r="DE1357" s="16"/>
      <c r="DF1357" s="16"/>
      <c r="DG1357" s="16"/>
      <c r="DH1357" s="16"/>
      <c r="DI1357" s="16"/>
      <c r="DJ1357" s="16"/>
      <c r="DK1357" s="16"/>
      <c r="DL1357" s="16"/>
      <c r="DM1357" s="16"/>
      <c r="DN1357" s="16"/>
      <c r="DO1357" s="16"/>
      <c r="DP1357" s="16"/>
      <c r="DQ1357" s="16"/>
      <c r="DR1357" s="16"/>
      <c r="DS1357" s="16"/>
      <c r="DT1357" s="16"/>
      <c r="DU1357" s="16"/>
      <c r="DV1357" s="16"/>
      <c r="DW1357" s="16"/>
      <c r="DX1357" s="16"/>
      <c r="DY1357" s="16"/>
    </row>
    <row r="1358" spans="1:129" ht="16.5" hidden="1" x14ac:dyDescent="0.25">
      <c r="A1358" s="24" t="s">
        <v>21</v>
      </c>
      <c r="B1358" s="59"/>
      <c r="C1358" s="26"/>
      <c r="D1358" s="50"/>
      <c r="E1358" s="50"/>
      <c r="F1358" s="50"/>
      <c r="G1358" s="50"/>
      <c r="H1358" s="27">
        <f>IFERROR(VLOOKUP(B1358,'Приложение 5 МУ1135 (город)'!B$1:C$3343,2,),)</f>
        <v>0</v>
      </c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3"/>
      <c r="AY1358" s="13"/>
      <c r="AZ1358" s="13"/>
      <c r="BA1358" s="13"/>
      <c r="BB1358" s="13"/>
      <c r="BC1358" s="13"/>
      <c r="BD1358" s="13"/>
      <c r="BE1358" s="13"/>
      <c r="BF1358" s="13"/>
      <c r="BG1358" s="13"/>
      <c r="BH1358" s="13"/>
      <c r="BI1358" s="13"/>
      <c r="BJ1358" s="13"/>
      <c r="BK1358" s="13"/>
      <c r="BL1358" s="13"/>
      <c r="BM1358" s="13"/>
      <c r="BN1358" s="13"/>
      <c r="BO1358" s="13"/>
      <c r="BP1358" s="13"/>
      <c r="BQ1358" s="13"/>
      <c r="BR1358" s="13"/>
      <c r="BS1358" s="13"/>
      <c r="BT1358" s="13"/>
      <c r="BU1358" s="13"/>
      <c r="BV1358" s="13"/>
      <c r="BW1358" s="13"/>
      <c r="BX1358" s="13"/>
      <c r="BY1358" s="13"/>
      <c r="BZ1358" s="13"/>
      <c r="CA1358" s="13"/>
      <c r="CB1358" s="13"/>
      <c r="CC1358" s="13"/>
      <c r="CD1358" s="13"/>
      <c r="CE1358" s="13"/>
      <c r="CF1358" s="13"/>
      <c r="CG1358" s="13"/>
      <c r="CH1358" s="13"/>
      <c r="CI1358" s="13"/>
      <c r="CJ1358" s="13"/>
      <c r="CK1358" s="13"/>
      <c r="CL1358" s="13"/>
      <c r="CM1358" s="13"/>
      <c r="CN1358" s="13"/>
      <c r="CO1358" s="13"/>
      <c r="CP1358" s="13"/>
      <c r="CQ1358" s="13"/>
      <c r="CR1358" s="13"/>
      <c r="CS1358" s="13"/>
      <c r="CT1358" s="13"/>
      <c r="CU1358" s="13"/>
      <c r="CV1358" s="13"/>
      <c r="CW1358" s="13"/>
      <c r="CX1358" s="13"/>
      <c r="CY1358" s="13"/>
      <c r="CZ1358" s="13"/>
      <c r="DA1358" s="13"/>
      <c r="DB1358" s="13"/>
      <c r="DC1358" s="13"/>
      <c r="DD1358" s="13"/>
      <c r="DE1358" s="13"/>
      <c r="DF1358" s="13"/>
      <c r="DG1358" s="13"/>
      <c r="DH1358" s="13"/>
      <c r="DI1358" s="13"/>
      <c r="DJ1358" s="13"/>
      <c r="DK1358" s="13"/>
      <c r="DL1358" s="13"/>
      <c r="DM1358" s="13"/>
      <c r="DN1358" s="13"/>
      <c r="DO1358" s="13"/>
      <c r="DP1358" s="13"/>
      <c r="DQ1358" s="13"/>
      <c r="DR1358" s="13"/>
      <c r="DS1358" s="13"/>
      <c r="DT1358" s="13"/>
      <c r="DU1358" s="13"/>
      <c r="DV1358" s="13"/>
      <c r="DW1358" s="13"/>
      <c r="DX1358" s="13"/>
      <c r="DY1358" s="13"/>
    </row>
    <row r="1359" spans="1:129" s="48" customFormat="1" ht="16.5" x14ac:dyDescent="0.25">
      <c r="A1359" s="57" t="s">
        <v>771</v>
      </c>
      <c r="B1359" s="59" t="s">
        <v>683</v>
      </c>
      <c r="C1359" s="53" t="s">
        <v>12</v>
      </c>
      <c r="D1359" s="60" t="s">
        <v>12</v>
      </c>
      <c r="E1359" s="54">
        <f>SUBTOTAL(9,E1360)</f>
        <v>0</v>
      </c>
      <c r="F1359" s="54">
        <f>SUBTOTAL(9,F1360)</f>
        <v>0</v>
      </c>
      <c r="G1359" s="54">
        <f>SUBTOTAL(9,G1360)</f>
        <v>0</v>
      </c>
      <c r="H1359" s="27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  <c r="AX1359" s="16"/>
      <c r="AY1359" s="16"/>
      <c r="AZ1359" s="16"/>
      <c r="BA1359" s="16"/>
      <c r="BB1359" s="16"/>
      <c r="BC1359" s="16"/>
      <c r="BD1359" s="16"/>
      <c r="BE1359" s="16"/>
      <c r="BF1359" s="16"/>
      <c r="BG1359" s="16"/>
      <c r="BH1359" s="16"/>
      <c r="BI1359" s="16"/>
      <c r="BJ1359" s="16"/>
      <c r="BK1359" s="16"/>
      <c r="BL1359" s="16"/>
      <c r="BM1359" s="16"/>
      <c r="BN1359" s="16"/>
      <c r="BO1359" s="16"/>
      <c r="BP1359" s="16"/>
      <c r="BQ1359" s="16"/>
      <c r="BR1359" s="16"/>
      <c r="BS1359" s="16"/>
      <c r="BT1359" s="16"/>
      <c r="BU1359" s="16"/>
      <c r="BV1359" s="16"/>
      <c r="BW1359" s="16"/>
      <c r="BX1359" s="16"/>
      <c r="BY1359" s="16"/>
      <c r="BZ1359" s="16"/>
      <c r="CA1359" s="16"/>
      <c r="CB1359" s="16"/>
      <c r="CC1359" s="16"/>
      <c r="CD1359" s="16"/>
      <c r="CE1359" s="16"/>
      <c r="CF1359" s="16"/>
      <c r="CG1359" s="16"/>
      <c r="CH1359" s="16"/>
      <c r="CI1359" s="16"/>
      <c r="CJ1359" s="16"/>
      <c r="CK1359" s="16"/>
      <c r="CL1359" s="16"/>
      <c r="CM1359" s="16"/>
      <c r="CN1359" s="16"/>
      <c r="CO1359" s="16"/>
      <c r="CP1359" s="16"/>
      <c r="CQ1359" s="16"/>
      <c r="CR1359" s="16"/>
      <c r="CS1359" s="16"/>
      <c r="CT1359" s="16"/>
      <c r="CU1359" s="16"/>
      <c r="CV1359" s="16"/>
      <c r="CW1359" s="16"/>
      <c r="CX1359" s="16"/>
      <c r="CY1359" s="16"/>
      <c r="CZ1359" s="16"/>
      <c r="DA1359" s="16"/>
      <c r="DB1359" s="16"/>
      <c r="DC1359" s="16"/>
      <c r="DD1359" s="16"/>
      <c r="DE1359" s="16"/>
      <c r="DF1359" s="16"/>
      <c r="DG1359" s="16"/>
      <c r="DH1359" s="16"/>
      <c r="DI1359" s="16"/>
      <c r="DJ1359" s="16"/>
      <c r="DK1359" s="16"/>
      <c r="DL1359" s="16"/>
      <c r="DM1359" s="16"/>
      <c r="DN1359" s="16"/>
      <c r="DO1359" s="16"/>
      <c r="DP1359" s="16"/>
      <c r="DQ1359" s="16"/>
      <c r="DR1359" s="16"/>
      <c r="DS1359" s="16"/>
      <c r="DT1359" s="16"/>
      <c r="DU1359" s="16"/>
      <c r="DV1359" s="16"/>
      <c r="DW1359" s="16"/>
      <c r="DX1359" s="16"/>
      <c r="DY1359" s="16"/>
    </row>
    <row r="1360" spans="1:129" ht="16.5" hidden="1" x14ac:dyDescent="0.25">
      <c r="A1360" s="24" t="s">
        <v>21</v>
      </c>
      <c r="B1360" s="59"/>
      <c r="C1360" s="26"/>
      <c r="D1360" s="50"/>
      <c r="E1360" s="50"/>
      <c r="F1360" s="50"/>
      <c r="G1360" s="50"/>
      <c r="H1360" s="27">
        <f>IFERROR(VLOOKUP(B1360,'Приложение 5 МУ1135 (город)'!B$1:C$3343,2,),)</f>
        <v>0</v>
      </c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3"/>
      <c r="AP1360" s="13"/>
      <c r="AQ1360" s="13"/>
      <c r="AR1360" s="13"/>
      <c r="AS1360" s="13"/>
      <c r="AT1360" s="13"/>
      <c r="AU1360" s="13"/>
      <c r="AV1360" s="13"/>
      <c r="AW1360" s="13"/>
      <c r="AX1360" s="13"/>
      <c r="AY1360" s="13"/>
      <c r="AZ1360" s="13"/>
      <c r="BA1360" s="13"/>
      <c r="BB1360" s="13"/>
      <c r="BC1360" s="13"/>
      <c r="BD1360" s="13"/>
      <c r="BE1360" s="13"/>
      <c r="BF1360" s="13"/>
      <c r="BG1360" s="13"/>
      <c r="BH1360" s="13"/>
      <c r="BI1360" s="13"/>
      <c r="BJ1360" s="13"/>
      <c r="BK1360" s="13"/>
      <c r="BL1360" s="13"/>
      <c r="BM1360" s="13"/>
      <c r="BN1360" s="13"/>
      <c r="BO1360" s="13"/>
      <c r="BP1360" s="13"/>
      <c r="BQ1360" s="13"/>
      <c r="BR1360" s="13"/>
      <c r="BS1360" s="13"/>
      <c r="BT1360" s="13"/>
      <c r="BU1360" s="13"/>
      <c r="BV1360" s="13"/>
      <c r="BW1360" s="13"/>
      <c r="BX1360" s="13"/>
      <c r="BY1360" s="13"/>
      <c r="BZ1360" s="13"/>
      <c r="CA1360" s="13"/>
      <c r="CB1360" s="13"/>
      <c r="CC1360" s="13"/>
      <c r="CD1360" s="13"/>
      <c r="CE1360" s="13"/>
      <c r="CF1360" s="13"/>
      <c r="CG1360" s="13"/>
      <c r="CH1360" s="13"/>
      <c r="CI1360" s="13"/>
      <c r="CJ1360" s="13"/>
      <c r="CK1360" s="13"/>
      <c r="CL1360" s="13"/>
      <c r="CM1360" s="13"/>
      <c r="CN1360" s="13"/>
      <c r="CO1360" s="13"/>
      <c r="CP1360" s="13"/>
      <c r="CQ1360" s="13"/>
      <c r="CR1360" s="13"/>
      <c r="CS1360" s="13"/>
      <c r="CT1360" s="13"/>
      <c r="CU1360" s="13"/>
      <c r="CV1360" s="13"/>
      <c r="CW1360" s="13"/>
      <c r="CX1360" s="13"/>
      <c r="CY1360" s="13"/>
      <c r="CZ1360" s="13"/>
      <c r="DA1360" s="13"/>
      <c r="DB1360" s="13"/>
      <c r="DC1360" s="13"/>
      <c r="DD1360" s="13"/>
      <c r="DE1360" s="13"/>
      <c r="DF1360" s="13"/>
      <c r="DG1360" s="13"/>
      <c r="DH1360" s="13"/>
      <c r="DI1360" s="13"/>
      <c r="DJ1360" s="13"/>
      <c r="DK1360" s="13"/>
      <c r="DL1360" s="13"/>
      <c r="DM1360" s="13"/>
      <c r="DN1360" s="13"/>
      <c r="DO1360" s="13"/>
      <c r="DP1360" s="13"/>
      <c r="DQ1360" s="13"/>
      <c r="DR1360" s="13"/>
      <c r="DS1360" s="13"/>
      <c r="DT1360" s="13"/>
      <c r="DU1360" s="13"/>
      <c r="DV1360" s="13"/>
      <c r="DW1360" s="13"/>
      <c r="DX1360" s="13"/>
      <c r="DY1360" s="13"/>
    </row>
    <row r="1361" spans="1:129" s="48" customFormat="1" ht="16.5" x14ac:dyDescent="0.25">
      <c r="A1361" s="57" t="s">
        <v>772</v>
      </c>
      <c r="B1361" s="59" t="s">
        <v>29</v>
      </c>
      <c r="C1361" s="53" t="s">
        <v>12</v>
      </c>
      <c r="D1361" s="60" t="s">
        <v>12</v>
      </c>
      <c r="E1361" s="54">
        <f>SUBTOTAL(9,E1362)</f>
        <v>0</v>
      </c>
      <c r="F1361" s="54">
        <f>SUBTOTAL(9,F1362)</f>
        <v>0</v>
      </c>
      <c r="G1361" s="54">
        <f>SUBTOTAL(9,G1362)</f>
        <v>0</v>
      </c>
      <c r="H1361" s="27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  <c r="AX1361" s="16"/>
      <c r="AY1361" s="16"/>
      <c r="AZ1361" s="16"/>
      <c r="BA1361" s="16"/>
      <c r="BB1361" s="16"/>
      <c r="BC1361" s="16"/>
      <c r="BD1361" s="16"/>
      <c r="BE1361" s="16"/>
      <c r="BF1361" s="16"/>
      <c r="BG1361" s="16"/>
      <c r="BH1361" s="16"/>
      <c r="BI1361" s="16"/>
      <c r="BJ1361" s="16"/>
      <c r="BK1361" s="16"/>
      <c r="BL1361" s="16"/>
      <c r="BM1361" s="16"/>
      <c r="BN1361" s="16"/>
      <c r="BO1361" s="16"/>
      <c r="BP1361" s="16"/>
      <c r="BQ1361" s="16"/>
      <c r="BR1361" s="16"/>
      <c r="BS1361" s="16"/>
      <c r="BT1361" s="16"/>
      <c r="BU1361" s="16"/>
      <c r="BV1361" s="16"/>
      <c r="BW1361" s="16"/>
      <c r="BX1361" s="16"/>
      <c r="BY1361" s="16"/>
      <c r="BZ1361" s="16"/>
      <c r="CA1361" s="16"/>
      <c r="CB1361" s="16"/>
      <c r="CC1361" s="16"/>
      <c r="CD1361" s="16"/>
      <c r="CE1361" s="16"/>
      <c r="CF1361" s="16"/>
      <c r="CG1361" s="16"/>
      <c r="CH1361" s="16"/>
      <c r="CI1361" s="16"/>
      <c r="CJ1361" s="16"/>
      <c r="CK1361" s="16"/>
      <c r="CL1361" s="16"/>
      <c r="CM1361" s="16"/>
      <c r="CN1361" s="16"/>
      <c r="CO1361" s="16"/>
      <c r="CP1361" s="16"/>
      <c r="CQ1361" s="16"/>
      <c r="CR1361" s="16"/>
      <c r="CS1361" s="16"/>
      <c r="CT1361" s="16"/>
      <c r="CU1361" s="16"/>
      <c r="CV1361" s="16"/>
      <c r="CW1361" s="16"/>
      <c r="CX1361" s="16"/>
      <c r="CY1361" s="16"/>
      <c r="CZ1361" s="16"/>
      <c r="DA1361" s="16"/>
      <c r="DB1361" s="16"/>
      <c r="DC1361" s="16"/>
      <c r="DD1361" s="16"/>
      <c r="DE1361" s="16"/>
      <c r="DF1361" s="16"/>
      <c r="DG1361" s="16"/>
      <c r="DH1361" s="16"/>
      <c r="DI1361" s="16"/>
      <c r="DJ1361" s="16"/>
      <c r="DK1361" s="16"/>
      <c r="DL1361" s="16"/>
      <c r="DM1361" s="16"/>
      <c r="DN1361" s="16"/>
      <c r="DO1361" s="16"/>
      <c r="DP1361" s="16"/>
      <c r="DQ1361" s="16"/>
      <c r="DR1361" s="16"/>
      <c r="DS1361" s="16"/>
      <c r="DT1361" s="16"/>
      <c r="DU1361" s="16"/>
      <c r="DV1361" s="16"/>
      <c r="DW1361" s="16"/>
      <c r="DX1361" s="16"/>
      <c r="DY1361" s="16"/>
    </row>
    <row r="1362" spans="1:129" ht="16.5" hidden="1" x14ac:dyDescent="0.25">
      <c r="A1362" s="24" t="s">
        <v>21</v>
      </c>
      <c r="B1362" s="59"/>
      <c r="C1362" s="26"/>
      <c r="D1362" s="50"/>
      <c r="E1362" s="50"/>
      <c r="F1362" s="50"/>
      <c r="G1362" s="50"/>
      <c r="H1362" s="27">
        <f>IFERROR(VLOOKUP(B1362,'Приложение 5 МУ1135 (город)'!B$1:C$3343,2,),)</f>
        <v>0</v>
      </c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3"/>
      <c r="AN1362" s="13"/>
      <c r="AO1362" s="13"/>
      <c r="AP1362" s="13"/>
      <c r="AQ1362" s="13"/>
      <c r="AR1362" s="13"/>
      <c r="AS1362" s="13"/>
      <c r="AT1362" s="13"/>
      <c r="AU1362" s="13"/>
      <c r="AV1362" s="13"/>
      <c r="AW1362" s="13"/>
      <c r="AX1362" s="13"/>
      <c r="AY1362" s="13"/>
      <c r="AZ1362" s="13"/>
      <c r="BA1362" s="13"/>
      <c r="BB1362" s="13"/>
      <c r="BC1362" s="13"/>
      <c r="BD1362" s="13"/>
      <c r="BE1362" s="13"/>
      <c r="BF1362" s="13"/>
      <c r="BG1362" s="13"/>
      <c r="BH1362" s="13"/>
      <c r="BI1362" s="13"/>
      <c r="BJ1362" s="13"/>
      <c r="BK1362" s="13"/>
      <c r="BL1362" s="13"/>
      <c r="BM1362" s="13"/>
      <c r="BN1362" s="13"/>
      <c r="BO1362" s="13"/>
      <c r="BP1362" s="13"/>
      <c r="BQ1362" s="13"/>
      <c r="BR1362" s="13"/>
      <c r="BS1362" s="13"/>
      <c r="BT1362" s="13"/>
      <c r="BU1362" s="13"/>
      <c r="BV1362" s="13"/>
      <c r="BW1362" s="13"/>
      <c r="BX1362" s="13"/>
      <c r="BY1362" s="13"/>
      <c r="BZ1362" s="13"/>
      <c r="CA1362" s="13"/>
      <c r="CB1362" s="13"/>
      <c r="CC1362" s="13"/>
      <c r="CD1362" s="13"/>
      <c r="CE1362" s="13"/>
      <c r="CF1362" s="13"/>
      <c r="CG1362" s="13"/>
      <c r="CH1362" s="13"/>
      <c r="CI1362" s="13"/>
      <c r="CJ1362" s="13"/>
      <c r="CK1362" s="13"/>
      <c r="CL1362" s="13"/>
      <c r="CM1362" s="13"/>
      <c r="CN1362" s="13"/>
      <c r="CO1362" s="13"/>
      <c r="CP1362" s="13"/>
      <c r="CQ1362" s="13"/>
      <c r="CR1362" s="13"/>
      <c r="CS1362" s="13"/>
      <c r="CT1362" s="13"/>
      <c r="CU1362" s="13"/>
      <c r="CV1362" s="13"/>
      <c r="CW1362" s="13"/>
      <c r="CX1362" s="13"/>
      <c r="CY1362" s="13"/>
      <c r="CZ1362" s="13"/>
      <c r="DA1362" s="13"/>
      <c r="DB1362" s="13"/>
      <c r="DC1362" s="13"/>
      <c r="DD1362" s="13"/>
      <c r="DE1362" s="13"/>
      <c r="DF1362" s="13"/>
      <c r="DG1362" s="13"/>
      <c r="DH1362" s="13"/>
      <c r="DI1362" s="13"/>
      <c r="DJ1362" s="13"/>
      <c r="DK1362" s="13"/>
      <c r="DL1362" s="13"/>
      <c r="DM1362" s="13"/>
      <c r="DN1362" s="13"/>
      <c r="DO1362" s="13"/>
      <c r="DP1362" s="13"/>
      <c r="DQ1362" s="13"/>
      <c r="DR1362" s="13"/>
      <c r="DS1362" s="13"/>
      <c r="DT1362" s="13"/>
      <c r="DU1362" s="13"/>
      <c r="DV1362" s="13"/>
      <c r="DW1362" s="13"/>
      <c r="DX1362" s="13"/>
      <c r="DY1362" s="13"/>
    </row>
    <row r="1363" spans="1:129" s="48" customFormat="1" ht="16.5" x14ac:dyDescent="0.25">
      <c r="A1363" s="57" t="s">
        <v>773</v>
      </c>
      <c r="B1363" s="59" t="s">
        <v>31</v>
      </c>
      <c r="C1363" s="53" t="s">
        <v>12</v>
      </c>
      <c r="D1363" s="60" t="s">
        <v>12</v>
      </c>
      <c r="E1363" s="54">
        <f>SUBTOTAL(9,E1364)</f>
        <v>0</v>
      </c>
      <c r="F1363" s="54">
        <f>SUBTOTAL(9,F1364)</f>
        <v>0</v>
      </c>
      <c r="G1363" s="54">
        <f>SUBTOTAL(9,G1364)</f>
        <v>0</v>
      </c>
      <c r="H1363" s="27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  <c r="BA1363" s="16"/>
      <c r="BB1363" s="16"/>
      <c r="BC1363" s="16"/>
      <c r="BD1363" s="16"/>
      <c r="BE1363" s="16"/>
      <c r="BF1363" s="16"/>
      <c r="BG1363" s="16"/>
      <c r="BH1363" s="16"/>
      <c r="BI1363" s="16"/>
      <c r="BJ1363" s="16"/>
      <c r="BK1363" s="16"/>
      <c r="BL1363" s="16"/>
      <c r="BM1363" s="16"/>
      <c r="BN1363" s="16"/>
      <c r="BO1363" s="16"/>
      <c r="BP1363" s="16"/>
      <c r="BQ1363" s="16"/>
      <c r="BR1363" s="16"/>
      <c r="BS1363" s="16"/>
      <c r="BT1363" s="16"/>
      <c r="BU1363" s="16"/>
      <c r="BV1363" s="16"/>
      <c r="BW1363" s="16"/>
      <c r="BX1363" s="16"/>
      <c r="BY1363" s="16"/>
      <c r="BZ1363" s="16"/>
      <c r="CA1363" s="16"/>
      <c r="CB1363" s="16"/>
      <c r="CC1363" s="16"/>
      <c r="CD1363" s="16"/>
      <c r="CE1363" s="16"/>
      <c r="CF1363" s="16"/>
      <c r="CG1363" s="16"/>
      <c r="CH1363" s="16"/>
      <c r="CI1363" s="16"/>
      <c r="CJ1363" s="16"/>
      <c r="CK1363" s="16"/>
      <c r="CL1363" s="16"/>
      <c r="CM1363" s="16"/>
      <c r="CN1363" s="16"/>
      <c r="CO1363" s="16"/>
      <c r="CP1363" s="16"/>
      <c r="CQ1363" s="16"/>
      <c r="CR1363" s="16"/>
      <c r="CS1363" s="16"/>
      <c r="CT1363" s="16"/>
      <c r="CU1363" s="16"/>
      <c r="CV1363" s="16"/>
      <c r="CW1363" s="16"/>
      <c r="CX1363" s="16"/>
      <c r="CY1363" s="16"/>
      <c r="CZ1363" s="16"/>
      <c r="DA1363" s="16"/>
      <c r="DB1363" s="16"/>
      <c r="DC1363" s="16"/>
      <c r="DD1363" s="16"/>
      <c r="DE1363" s="16"/>
      <c r="DF1363" s="16"/>
      <c r="DG1363" s="16"/>
      <c r="DH1363" s="16"/>
      <c r="DI1363" s="16"/>
      <c r="DJ1363" s="16"/>
      <c r="DK1363" s="16"/>
      <c r="DL1363" s="16"/>
      <c r="DM1363" s="16"/>
      <c r="DN1363" s="16"/>
      <c r="DO1363" s="16"/>
      <c r="DP1363" s="16"/>
      <c r="DQ1363" s="16"/>
      <c r="DR1363" s="16"/>
      <c r="DS1363" s="16"/>
      <c r="DT1363" s="16"/>
      <c r="DU1363" s="16"/>
      <c r="DV1363" s="16"/>
      <c r="DW1363" s="16"/>
      <c r="DX1363" s="16"/>
      <c r="DY1363" s="16"/>
    </row>
    <row r="1364" spans="1:129" ht="16.5" hidden="1" x14ac:dyDescent="0.25">
      <c r="A1364" s="24" t="s">
        <v>21</v>
      </c>
      <c r="B1364" s="59"/>
      <c r="C1364" s="26"/>
      <c r="D1364" s="50"/>
      <c r="E1364" s="50"/>
      <c r="F1364" s="50"/>
      <c r="G1364" s="50"/>
      <c r="H1364" s="27">
        <f>IFERROR(VLOOKUP(B1364,'Приложение 5 МУ1135 (город)'!B$1:C$3343,2,),)</f>
        <v>0</v>
      </c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  <c r="AK1364" s="13"/>
      <c r="AL1364" s="13"/>
      <c r="AM1364" s="13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/>
      <c r="AX1364" s="13"/>
      <c r="AY1364" s="13"/>
      <c r="AZ1364" s="13"/>
      <c r="BA1364" s="13"/>
      <c r="BB1364" s="13"/>
      <c r="BC1364" s="13"/>
      <c r="BD1364" s="13"/>
      <c r="BE1364" s="13"/>
      <c r="BF1364" s="13"/>
      <c r="BG1364" s="13"/>
      <c r="BH1364" s="13"/>
      <c r="BI1364" s="13"/>
      <c r="BJ1364" s="13"/>
      <c r="BK1364" s="13"/>
      <c r="BL1364" s="13"/>
      <c r="BM1364" s="13"/>
      <c r="BN1364" s="13"/>
      <c r="BO1364" s="13"/>
      <c r="BP1364" s="13"/>
      <c r="BQ1364" s="13"/>
      <c r="BR1364" s="13"/>
      <c r="BS1364" s="13"/>
      <c r="BT1364" s="13"/>
      <c r="BU1364" s="13"/>
      <c r="BV1364" s="13"/>
      <c r="BW1364" s="13"/>
      <c r="BX1364" s="13"/>
      <c r="BY1364" s="13"/>
      <c r="BZ1364" s="13"/>
      <c r="CA1364" s="13"/>
      <c r="CB1364" s="13"/>
      <c r="CC1364" s="13"/>
      <c r="CD1364" s="13"/>
      <c r="CE1364" s="13"/>
      <c r="CF1364" s="13"/>
      <c r="CG1364" s="13"/>
      <c r="CH1364" s="13"/>
      <c r="CI1364" s="13"/>
      <c r="CJ1364" s="13"/>
      <c r="CK1364" s="13"/>
      <c r="CL1364" s="13"/>
      <c r="CM1364" s="13"/>
      <c r="CN1364" s="13"/>
      <c r="CO1364" s="13"/>
      <c r="CP1364" s="13"/>
      <c r="CQ1364" s="13"/>
      <c r="CR1364" s="13"/>
      <c r="CS1364" s="13"/>
      <c r="CT1364" s="13"/>
      <c r="CU1364" s="13"/>
      <c r="CV1364" s="13"/>
      <c r="CW1364" s="13"/>
      <c r="CX1364" s="13"/>
      <c r="CY1364" s="13"/>
      <c r="CZ1364" s="13"/>
      <c r="DA1364" s="13"/>
      <c r="DB1364" s="13"/>
      <c r="DC1364" s="13"/>
      <c r="DD1364" s="13"/>
      <c r="DE1364" s="13"/>
      <c r="DF1364" s="13"/>
      <c r="DG1364" s="13"/>
      <c r="DH1364" s="13"/>
      <c r="DI1364" s="13"/>
      <c r="DJ1364" s="13"/>
      <c r="DK1364" s="13"/>
      <c r="DL1364" s="13"/>
      <c r="DM1364" s="13"/>
      <c r="DN1364" s="13"/>
      <c r="DO1364" s="13"/>
      <c r="DP1364" s="13"/>
      <c r="DQ1364" s="13"/>
      <c r="DR1364" s="13"/>
      <c r="DS1364" s="13"/>
      <c r="DT1364" s="13"/>
      <c r="DU1364" s="13"/>
      <c r="DV1364" s="13"/>
      <c r="DW1364" s="13"/>
      <c r="DX1364" s="13"/>
      <c r="DY1364" s="13"/>
    </row>
    <row r="1365" spans="1:129" s="43" customFormat="1" ht="16.5" x14ac:dyDescent="0.25">
      <c r="A1365" s="57" t="s">
        <v>774</v>
      </c>
      <c r="B1365" s="59" t="s">
        <v>687</v>
      </c>
      <c r="C1365" s="53" t="s">
        <v>12</v>
      </c>
      <c r="D1365" s="60" t="s">
        <v>12</v>
      </c>
      <c r="E1365" s="54">
        <f>E1366+E1368+E1370+E1372+E1374+E1376</f>
        <v>0</v>
      </c>
      <c r="F1365" s="54">
        <f>F1366+F1368+F1370+F1372+F1374+F1376</f>
        <v>0</v>
      </c>
      <c r="G1365" s="54">
        <f>G1366+G1368+G1370+G1372+G1374+G1376</f>
        <v>0</v>
      </c>
      <c r="H1365" s="27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  <c r="BA1365" s="16"/>
      <c r="BB1365" s="16"/>
      <c r="BC1365" s="16"/>
      <c r="BD1365" s="16"/>
      <c r="BE1365" s="16"/>
      <c r="BF1365" s="16"/>
      <c r="BG1365" s="16"/>
      <c r="BH1365" s="16"/>
      <c r="BI1365" s="16"/>
      <c r="BJ1365" s="16"/>
      <c r="BK1365" s="16"/>
      <c r="BL1365" s="16"/>
      <c r="BM1365" s="16"/>
      <c r="BN1365" s="16"/>
      <c r="BO1365" s="16"/>
      <c r="BP1365" s="16"/>
      <c r="BQ1365" s="16"/>
      <c r="BR1365" s="16"/>
      <c r="BS1365" s="16"/>
      <c r="BT1365" s="16"/>
      <c r="BU1365" s="16"/>
      <c r="BV1365" s="16"/>
      <c r="BW1365" s="16"/>
      <c r="BX1365" s="16"/>
      <c r="BY1365" s="16"/>
      <c r="BZ1365" s="16"/>
      <c r="CA1365" s="16"/>
      <c r="CB1365" s="16"/>
      <c r="CC1365" s="16"/>
      <c r="CD1365" s="16"/>
      <c r="CE1365" s="16"/>
      <c r="CF1365" s="16"/>
      <c r="CG1365" s="16"/>
      <c r="CH1365" s="16"/>
      <c r="CI1365" s="16"/>
      <c r="CJ1365" s="16"/>
      <c r="CK1365" s="16"/>
      <c r="CL1365" s="16"/>
      <c r="CM1365" s="16"/>
      <c r="CN1365" s="16"/>
      <c r="CO1365" s="16"/>
      <c r="CP1365" s="16"/>
      <c r="CQ1365" s="16"/>
      <c r="CR1365" s="16"/>
      <c r="CS1365" s="16"/>
      <c r="CT1365" s="16"/>
      <c r="CU1365" s="16"/>
      <c r="CV1365" s="16"/>
      <c r="CW1365" s="16"/>
      <c r="CX1365" s="16"/>
      <c r="CY1365" s="16"/>
      <c r="CZ1365" s="16"/>
      <c r="DA1365" s="16"/>
      <c r="DB1365" s="16"/>
      <c r="DC1365" s="16"/>
      <c r="DD1365" s="16"/>
      <c r="DE1365" s="16"/>
      <c r="DF1365" s="16"/>
      <c r="DG1365" s="16"/>
      <c r="DH1365" s="16"/>
      <c r="DI1365" s="16"/>
      <c r="DJ1365" s="16"/>
      <c r="DK1365" s="16"/>
      <c r="DL1365" s="16"/>
      <c r="DM1365" s="16"/>
      <c r="DN1365" s="16"/>
      <c r="DO1365" s="16"/>
      <c r="DP1365" s="16"/>
      <c r="DQ1365" s="16"/>
      <c r="DR1365" s="16"/>
      <c r="DS1365" s="16"/>
      <c r="DT1365" s="16"/>
      <c r="DU1365" s="16"/>
      <c r="DV1365" s="16"/>
      <c r="DW1365" s="16"/>
      <c r="DX1365" s="16"/>
      <c r="DY1365" s="16"/>
    </row>
    <row r="1366" spans="1:129" s="48" customFormat="1" ht="16.5" x14ac:dyDescent="0.25">
      <c r="A1366" s="57" t="s">
        <v>775</v>
      </c>
      <c r="B1366" s="59" t="s">
        <v>664</v>
      </c>
      <c r="C1366" s="53" t="s">
        <v>12</v>
      </c>
      <c r="D1366" s="60" t="s">
        <v>12</v>
      </c>
      <c r="E1366" s="54">
        <f>SUBTOTAL(9,E1367)</f>
        <v>0</v>
      </c>
      <c r="F1366" s="54">
        <f>SUBTOTAL(9,F1367)</f>
        <v>0</v>
      </c>
      <c r="G1366" s="54">
        <f>SUBTOTAL(9,G1367)</f>
        <v>0</v>
      </c>
      <c r="H1366" s="27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  <c r="BA1366" s="16"/>
      <c r="BB1366" s="16"/>
      <c r="BC1366" s="16"/>
      <c r="BD1366" s="16"/>
      <c r="BE1366" s="16"/>
      <c r="BF1366" s="16"/>
      <c r="BG1366" s="16"/>
      <c r="BH1366" s="16"/>
      <c r="BI1366" s="16"/>
      <c r="BJ1366" s="16"/>
      <c r="BK1366" s="16"/>
      <c r="BL1366" s="16"/>
      <c r="BM1366" s="16"/>
      <c r="BN1366" s="16"/>
      <c r="BO1366" s="16"/>
      <c r="BP1366" s="16"/>
      <c r="BQ1366" s="16"/>
      <c r="BR1366" s="16"/>
      <c r="BS1366" s="16"/>
      <c r="BT1366" s="16"/>
      <c r="BU1366" s="16"/>
      <c r="BV1366" s="16"/>
      <c r="BW1366" s="16"/>
      <c r="BX1366" s="16"/>
      <c r="BY1366" s="16"/>
      <c r="BZ1366" s="16"/>
      <c r="CA1366" s="16"/>
      <c r="CB1366" s="16"/>
      <c r="CC1366" s="16"/>
      <c r="CD1366" s="16"/>
      <c r="CE1366" s="16"/>
      <c r="CF1366" s="16"/>
      <c r="CG1366" s="16"/>
      <c r="CH1366" s="16"/>
      <c r="CI1366" s="16"/>
      <c r="CJ1366" s="16"/>
      <c r="CK1366" s="16"/>
      <c r="CL1366" s="16"/>
      <c r="CM1366" s="16"/>
      <c r="CN1366" s="16"/>
      <c r="CO1366" s="16"/>
      <c r="CP1366" s="16"/>
      <c r="CQ1366" s="16"/>
      <c r="CR1366" s="16"/>
      <c r="CS1366" s="16"/>
      <c r="CT1366" s="16"/>
      <c r="CU1366" s="16"/>
      <c r="CV1366" s="16"/>
      <c r="CW1366" s="16"/>
      <c r="CX1366" s="16"/>
      <c r="CY1366" s="16"/>
      <c r="CZ1366" s="16"/>
      <c r="DA1366" s="16"/>
      <c r="DB1366" s="16"/>
      <c r="DC1366" s="16"/>
      <c r="DD1366" s="16"/>
      <c r="DE1366" s="16"/>
      <c r="DF1366" s="16"/>
      <c r="DG1366" s="16"/>
      <c r="DH1366" s="16"/>
      <c r="DI1366" s="16"/>
      <c r="DJ1366" s="16"/>
      <c r="DK1366" s="16"/>
      <c r="DL1366" s="16"/>
      <c r="DM1366" s="16"/>
      <c r="DN1366" s="16"/>
      <c r="DO1366" s="16"/>
      <c r="DP1366" s="16"/>
      <c r="DQ1366" s="16"/>
      <c r="DR1366" s="16"/>
      <c r="DS1366" s="16"/>
      <c r="DT1366" s="16"/>
      <c r="DU1366" s="16"/>
      <c r="DV1366" s="16"/>
      <c r="DW1366" s="16"/>
      <c r="DX1366" s="16"/>
      <c r="DY1366" s="16"/>
    </row>
    <row r="1367" spans="1:129" ht="16.5" hidden="1" x14ac:dyDescent="0.25">
      <c r="A1367" s="24" t="s">
        <v>21</v>
      </c>
      <c r="B1367" s="59"/>
      <c r="C1367" s="26"/>
      <c r="D1367" s="50"/>
      <c r="E1367" s="50"/>
      <c r="F1367" s="50"/>
      <c r="G1367" s="50"/>
      <c r="H1367" s="27">
        <f>IFERROR(VLOOKUP(B1367,'Приложение 5 МУ1135 (город)'!B$1:C$3343,2,),)</f>
        <v>0</v>
      </c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  <c r="AK1367" s="13"/>
      <c r="AL1367" s="13"/>
      <c r="AM1367" s="13"/>
      <c r="AN1367" s="13"/>
      <c r="AO1367" s="13"/>
      <c r="AP1367" s="13"/>
      <c r="AQ1367" s="13"/>
      <c r="AR1367" s="13"/>
      <c r="AS1367" s="13"/>
      <c r="AT1367" s="13"/>
      <c r="AU1367" s="13"/>
      <c r="AV1367" s="13"/>
      <c r="AW1367" s="13"/>
      <c r="AX1367" s="13"/>
      <c r="AY1367" s="13"/>
      <c r="AZ1367" s="13"/>
      <c r="BA1367" s="13"/>
      <c r="BB1367" s="13"/>
      <c r="BC1367" s="13"/>
      <c r="BD1367" s="13"/>
      <c r="BE1367" s="13"/>
      <c r="BF1367" s="13"/>
      <c r="BG1367" s="13"/>
      <c r="BH1367" s="13"/>
      <c r="BI1367" s="13"/>
      <c r="BJ1367" s="13"/>
      <c r="BK1367" s="13"/>
      <c r="BL1367" s="13"/>
      <c r="BM1367" s="13"/>
      <c r="BN1367" s="13"/>
      <c r="BO1367" s="13"/>
      <c r="BP1367" s="13"/>
      <c r="BQ1367" s="13"/>
      <c r="BR1367" s="13"/>
      <c r="BS1367" s="13"/>
      <c r="BT1367" s="13"/>
      <c r="BU1367" s="13"/>
      <c r="BV1367" s="13"/>
      <c r="BW1367" s="13"/>
      <c r="BX1367" s="13"/>
      <c r="BY1367" s="13"/>
      <c r="BZ1367" s="13"/>
      <c r="CA1367" s="13"/>
      <c r="CB1367" s="13"/>
      <c r="CC1367" s="13"/>
      <c r="CD1367" s="13"/>
      <c r="CE1367" s="13"/>
      <c r="CF1367" s="13"/>
      <c r="CG1367" s="13"/>
      <c r="CH1367" s="13"/>
      <c r="CI1367" s="13"/>
      <c r="CJ1367" s="13"/>
      <c r="CK1367" s="13"/>
      <c r="CL1367" s="13"/>
      <c r="CM1367" s="13"/>
      <c r="CN1367" s="13"/>
      <c r="CO1367" s="13"/>
      <c r="CP1367" s="13"/>
      <c r="CQ1367" s="13"/>
      <c r="CR1367" s="13"/>
      <c r="CS1367" s="13"/>
      <c r="CT1367" s="13"/>
      <c r="CU1367" s="13"/>
      <c r="CV1367" s="13"/>
      <c r="CW1367" s="13"/>
      <c r="CX1367" s="13"/>
      <c r="CY1367" s="13"/>
      <c r="CZ1367" s="13"/>
      <c r="DA1367" s="13"/>
      <c r="DB1367" s="13"/>
      <c r="DC1367" s="13"/>
      <c r="DD1367" s="13"/>
      <c r="DE1367" s="13"/>
      <c r="DF1367" s="13"/>
      <c r="DG1367" s="13"/>
      <c r="DH1367" s="13"/>
      <c r="DI1367" s="13"/>
      <c r="DJ1367" s="13"/>
      <c r="DK1367" s="13"/>
      <c r="DL1367" s="13"/>
      <c r="DM1367" s="13"/>
      <c r="DN1367" s="13"/>
      <c r="DO1367" s="13"/>
      <c r="DP1367" s="13"/>
      <c r="DQ1367" s="13"/>
      <c r="DR1367" s="13"/>
      <c r="DS1367" s="13"/>
      <c r="DT1367" s="13"/>
      <c r="DU1367" s="13"/>
      <c r="DV1367" s="13"/>
      <c r="DW1367" s="13"/>
      <c r="DX1367" s="13"/>
      <c r="DY1367" s="13"/>
    </row>
    <row r="1368" spans="1:129" s="48" customFormat="1" ht="16.5" x14ac:dyDescent="0.25">
      <c r="A1368" s="57" t="s">
        <v>776</v>
      </c>
      <c r="B1368" s="59" t="s">
        <v>23</v>
      </c>
      <c r="C1368" s="53" t="s">
        <v>12</v>
      </c>
      <c r="D1368" s="60" t="s">
        <v>12</v>
      </c>
      <c r="E1368" s="54">
        <f>SUBTOTAL(9,E1369)</f>
        <v>0</v>
      </c>
      <c r="F1368" s="54">
        <f>SUBTOTAL(9,F1369)</f>
        <v>0</v>
      </c>
      <c r="G1368" s="54">
        <f>SUBTOTAL(9,G1369)</f>
        <v>0</v>
      </c>
      <c r="H1368" s="27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  <c r="AX1368" s="16"/>
      <c r="AY1368" s="16"/>
      <c r="AZ1368" s="16"/>
      <c r="BA1368" s="16"/>
      <c r="BB1368" s="16"/>
      <c r="BC1368" s="16"/>
      <c r="BD1368" s="16"/>
      <c r="BE1368" s="16"/>
      <c r="BF1368" s="16"/>
      <c r="BG1368" s="16"/>
      <c r="BH1368" s="16"/>
      <c r="BI1368" s="16"/>
      <c r="BJ1368" s="16"/>
      <c r="BK1368" s="16"/>
      <c r="BL1368" s="16"/>
      <c r="BM1368" s="16"/>
      <c r="BN1368" s="16"/>
      <c r="BO1368" s="16"/>
      <c r="BP1368" s="16"/>
      <c r="BQ1368" s="16"/>
      <c r="BR1368" s="16"/>
      <c r="BS1368" s="16"/>
      <c r="BT1368" s="16"/>
      <c r="BU1368" s="16"/>
      <c r="BV1368" s="16"/>
      <c r="BW1368" s="16"/>
      <c r="BX1368" s="16"/>
      <c r="BY1368" s="16"/>
      <c r="BZ1368" s="16"/>
      <c r="CA1368" s="16"/>
      <c r="CB1368" s="16"/>
      <c r="CC1368" s="16"/>
      <c r="CD1368" s="16"/>
      <c r="CE1368" s="16"/>
      <c r="CF1368" s="16"/>
      <c r="CG1368" s="16"/>
      <c r="CH1368" s="16"/>
      <c r="CI1368" s="16"/>
      <c r="CJ1368" s="16"/>
      <c r="CK1368" s="16"/>
      <c r="CL1368" s="16"/>
      <c r="CM1368" s="16"/>
      <c r="CN1368" s="16"/>
      <c r="CO1368" s="16"/>
      <c r="CP1368" s="16"/>
      <c r="CQ1368" s="16"/>
      <c r="CR1368" s="16"/>
      <c r="CS1368" s="16"/>
      <c r="CT1368" s="16"/>
      <c r="CU1368" s="16"/>
      <c r="CV1368" s="16"/>
      <c r="CW1368" s="16"/>
      <c r="CX1368" s="16"/>
      <c r="CY1368" s="16"/>
      <c r="CZ1368" s="16"/>
      <c r="DA1368" s="16"/>
      <c r="DB1368" s="16"/>
      <c r="DC1368" s="16"/>
      <c r="DD1368" s="16"/>
      <c r="DE1368" s="16"/>
      <c r="DF1368" s="16"/>
      <c r="DG1368" s="16"/>
      <c r="DH1368" s="16"/>
      <c r="DI1368" s="16"/>
      <c r="DJ1368" s="16"/>
      <c r="DK1368" s="16"/>
      <c r="DL1368" s="16"/>
      <c r="DM1368" s="16"/>
      <c r="DN1368" s="16"/>
      <c r="DO1368" s="16"/>
      <c r="DP1368" s="16"/>
      <c r="DQ1368" s="16"/>
      <c r="DR1368" s="16"/>
      <c r="DS1368" s="16"/>
      <c r="DT1368" s="16"/>
      <c r="DU1368" s="16"/>
      <c r="DV1368" s="16"/>
      <c r="DW1368" s="16"/>
      <c r="DX1368" s="16"/>
      <c r="DY1368" s="16"/>
    </row>
    <row r="1369" spans="1:129" ht="16.5" hidden="1" x14ac:dyDescent="0.25">
      <c r="A1369" s="24" t="s">
        <v>21</v>
      </c>
      <c r="B1369" s="59"/>
      <c r="C1369" s="26"/>
      <c r="D1369" s="50"/>
      <c r="E1369" s="50"/>
      <c r="F1369" s="50"/>
      <c r="G1369" s="50"/>
      <c r="H1369" s="27">
        <f>IFERROR(VLOOKUP(B1369,'Приложение 5 МУ1135 (город)'!B$1:C$3343,2,),)</f>
        <v>0</v>
      </c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K1369" s="13"/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  <c r="BB1369" s="13"/>
      <c r="BC1369" s="13"/>
      <c r="BD1369" s="13"/>
      <c r="BE1369" s="13"/>
      <c r="BF1369" s="13"/>
      <c r="BG1369" s="13"/>
      <c r="BH1369" s="13"/>
      <c r="BI1369" s="13"/>
      <c r="BJ1369" s="13"/>
      <c r="BK1369" s="13"/>
      <c r="BL1369" s="13"/>
      <c r="BM1369" s="13"/>
      <c r="BN1369" s="13"/>
      <c r="BO1369" s="13"/>
      <c r="BP1369" s="13"/>
      <c r="BQ1369" s="13"/>
      <c r="BR1369" s="13"/>
      <c r="BS1369" s="13"/>
      <c r="BT1369" s="13"/>
      <c r="BU1369" s="13"/>
      <c r="BV1369" s="13"/>
      <c r="BW1369" s="13"/>
      <c r="BX1369" s="13"/>
      <c r="BY1369" s="13"/>
      <c r="BZ1369" s="13"/>
      <c r="CA1369" s="13"/>
      <c r="CB1369" s="13"/>
      <c r="CC1369" s="13"/>
      <c r="CD1369" s="13"/>
      <c r="CE1369" s="13"/>
      <c r="CF1369" s="13"/>
      <c r="CG1369" s="13"/>
      <c r="CH1369" s="13"/>
      <c r="CI1369" s="13"/>
      <c r="CJ1369" s="13"/>
      <c r="CK1369" s="13"/>
      <c r="CL1369" s="13"/>
      <c r="CM1369" s="13"/>
      <c r="CN1369" s="13"/>
      <c r="CO1369" s="13"/>
      <c r="CP1369" s="13"/>
      <c r="CQ1369" s="13"/>
      <c r="CR1369" s="13"/>
      <c r="CS1369" s="13"/>
      <c r="CT1369" s="13"/>
      <c r="CU1369" s="13"/>
      <c r="CV1369" s="13"/>
      <c r="CW1369" s="13"/>
      <c r="CX1369" s="13"/>
      <c r="CY1369" s="13"/>
      <c r="CZ1369" s="13"/>
      <c r="DA1369" s="13"/>
      <c r="DB1369" s="13"/>
      <c r="DC1369" s="13"/>
      <c r="DD1369" s="13"/>
      <c r="DE1369" s="13"/>
      <c r="DF1369" s="13"/>
      <c r="DG1369" s="13"/>
      <c r="DH1369" s="13"/>
      <c r="DI1369" s="13"/>
      <c r="DJ1369" s="13"/>
      <c r="DK1369" s="13"/>
      <c r="DL1369" s="13"/>
      <c r="DM1369" s="13"/>
      <c r="DN1369" s="13"/>
      <c r="DO1369" s="13"/>
      <c r="DP1369" s="13"/>
      <c r="DQ1369" s="13"/>
      <c r="DR1369" s="13"/>
      <c r="DS1369" s="13"/>
      <c r="DT1369" s="13"/>
      <c r="DU1369" s="13"/>
      <c r="DV1369" s="13"/>
      <c r="DW1369" s="13"/>
      <c r="DX1369" s="13"/>
      <c r="DY1369" s="13"/>
    </row>
    <row r="1370" spans="1:129" s="48" customFormat="1" ht="16.5" x14ac:dyDescent="0.25">
      <c r="A1370" s="57" t="s">
        <v>777</v>
      </c>
      <c r="B1370" s="59" t="s">
        <v>25</v>
      </c>
      <c r="C1370" s="53" t="s">
        <v>12</v>
      </c>
      <c r="D1370" s="60" t="s">
        <v>12</v>
      </c>
      <c r="E1370" s="54">
        <f>SUBTOTAL(9,E1371)</f>
        <v>0</v>
      </c>
      <c r="F1370" s="54">
        <f>SUBTOTAL(9,F1371)</f>
        <v>0</v>
      </c>
      <c r="G1370" s="54">
        <f>SUBTOTAL(9,G1371)</f>
        <v>0</v>
      </c>
      <c r="H1370" s="27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  <c r="AX1370" s="16"/>
      <c r="AY1370" s="16"/>
      <c r="AZ1370" s="16"/>
      <c r="BA1370" s="16"/>
      <c r="BB1370" s="16"/>
      <c r="BC1370" s="16"/>
      <c r="BD1370" s="16"/>
      <c r="BE1370" s="16"/>
      <c r="BF1370" s="16"/>
      <c r="BG1370" s="16"/>
      <c r="BH1370" s="16"/>
      <c r="BI1370" s="16"/>
      <c r="BJ1370" s="16"/>
      <c r="BK1370" s="16"/>
      <c r="BL1370" s="16"/>
      <c r="BM1370" s="16"/>
      <c r="BN1370" s="16"/>
      <c r="BO1370" s="16"/>
      <c r="BP1370" s="16"/>
      <c r="BQ1370" s="16"/>
      <c r="BR1370" s="16"/>
      <c r="BS1370" s="16"/>
      <c r="BT1370" s="16"/>
      <c r="BU1370" s="16"/>
      <c r="BV1370" s="16"/>
      <c r="BW1370" s="16"/>
      <c r="BX1370" s="16"/>
      <c r="BY1370" s="16"/>
      <c r="BZ1370" s="16"/>
      <c r="CA1370" s="16"/>
      <c r="CB1370" s="16"/>
      <c r="CC1370" s="16"/>
      <c r="CD1370" s="16"/>
      <c r="CE1370" s="16"/>
      <c r="CF1370" s="16"/>
      <c r="CG1370" s="16"/>
      <c r="CH1370" s="16"/>
      <c r="CI1370" s="16"/>
      <c r="CJ1370" s="16"/>
      <c r="CK1370" s="16"/>
      <c r="CL1370" s="16"/>
      <c r="CM1370" s="16"/>
      <c r="CN1370" s="16"/>
      <c r="CO1370" s="16"/>
      <c r="CP1370" s="16"/>
      <c r="CQ1370" s="16"/>
      <c r="CR1370" s="16"/>
      <c r="CS1370" s="16"/>
      <c r="CT1370" s="16"/>
      <c r="CU1370" s="16"/>
      <c r="CV1370" s="16"/>
      <c r="CW1370" s="16"/>
      <c r="CX1370" s="16"/>
      <c r="CY1370" s="16"/>
      <c r="CZ1370" s="16"/>
      <c r="DA1370" s="16"/>
      <c r="DB1370" s="16"/>
      <c r="DC1370" s="16"/>
      <c r="DD1370" s="16"/>
      <c r="DE1370" s="16"/>
      <c r="DF1370" s="16"/>
      <c r="DG1370" s="16"/>
      <c r="DH1370" s="16"/>
      <c r="DI1370" s="16"/>
      <c r="DJ1370" s="16"/>
      <c r="DK1370" s="16"/>
      <c r="DL1370" s="16"/>
      <c r="DM1370" s="16"/>
      <c r="DN1370" s="16"/>
      <c r="DO1370" s="16"/>
      <c r="DP1370" s="16"/>
      <c r="DQ1370" s="16"/>
      <c r="DR1370" s="16"/>
      <c r="DS1370" s="16"/>
      <c r="DT1370" s="16"/>
      <c r="DU1370" s="16"/>
      <c r="DV1370" s="16"/>
      <c r="DW1370" s="16"/>
      <c r="DX1370" s="16"/>
      <c r="DY1370" s="16"/>
    </row>
    <row r="1371" spans="1:129" ht="16.5" hidden="1" x14ac:dyDescent="0.25">
      <c r="A1371" s="24" t="s">
        <v>21</v>
      </c>
      <c r="B1371" s="59"/>
      <c r="C1371" s="26"/>
      <c r="D1371" s="50"/>
      <c r="E1371" s="50"/>
      <c r="F1371" s="50"/>
      <c r="G1371" s="50"/>
      <c r="H1371" s="27">
        <f>IFERROR(VLOOKUP(B1371,'Приложение 5 МУ1135 (город)'!B$1:C$3343,2,),)</f>
        <v>0</v>
      </c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  <c r="AK1371" s="13"/>
      <c r="AL1371" s="13"/>
      <c r="AM1371" s="13"/>
      <c r="AN1371" s="13"/>
      <c r="AO1371" s="13"/>
      <c r="AP1371" s="13"/>
      <c r="AQ1371" s="13"/>
      <c r="AR1371" s="13"/>
      <c r="AS1371" s="13"/>
      <c r="AT1371" s="13"/>
      <c r="AU1371" s="13"/>
      <c r="AV1371" s="13"/>
      <c r="AW1371" s="13"/>
      <c r="AX1371" s="13"/>
      <c r="AY1371" s="13"/>
      <c r="AZ1371" s="13"/>
      <c r="BA1371" s="13"/>
      <c r="BB1371" s="13"/>
      <c r="BC1371" s="13"/>
      <c r="BD1371" s="13"/>
      <c r="BE1371" s="13"/>
      <c r="BF1371" s="13"/>
      <c r="BG1371" s="13"/>
      <c r="BH1371" s="13"/>
      <c r="BI1371" s="13"/>
      <c r="BJ1371" s="13"/>
      <c r="BK1371" s="13"/>
      <c r="BL1371" s="13"/>
      <c r="BM1371" s="13"/>
      <c r="BN1371" s="13"/>
      <c r="BO1371" s="13"/>
      <c r="BP1371" s="13"/>
      <c r="BQ1371" s="13"/>
      <c r="BR1371" s="13"/>
      <c r="BS1371" s="13"/>
      <c r="BT1371" s="13"/>
      <c r="BU1371" s="13"/>
      <c r="BV1371" s="13"/>
      <c r="BW1371" s="13"/>
      <c r="BX1371" s="13"/>
      <c r="BY1371" s="13"/>
      <c r="BZ1371" s="13"/>
      <c r="CA1371" s="13"/>
      <c r="CB1371" s="13"/>
      <c r="CC1371" s="13"/>
      <c r="CD1371" s="13"/>
      <c r="CE1371" s="13"/>
      <c r="CF1371" s="13"/>
      <c r="CG1371" s="13"/>
      <c r="CH1371" s="13"/>
      <c r="CI1371" s="13"/>
      <c r="CJ1371" s="13"/>
      <c r="CK1371" s="13"/>
      <c r="CL1371" s="13"/>
      <c r="CM1371" s="13"/>
      <c r="CN1371" s="13"/>
      <c r="CO1371" s="13"/>
      <c r="CP1371" s="13"/>
      <c r="CQ1371" s="13"/>
      <c r="CR1371" s="13"/>
      <c r="CS1371" s="13"/>
      <c r="CT1371" s="13"/>
      <c r="CU1371" s="13"/>
      <c r="CV1371" s="13"/>
      <c r="CW1371" s="13"/>
      <c r="CX1371" s="13"/>
      <c r="CY1371" s="13"/>
      <c r="CZ1371" s="13"/>
      <c r="DA1371" s="13"/>
      <c r="DB1371" s="13"/>
      <c r="DC1371" s="13"/>
      <c r="DD1371" s="13"/>
      <c r="DE1371" s="13"/>
      <c r="DF1371" s="13"/>
      <c r="DG1371" s="13"/>
      <c r="DH1371" s="13"/>
      <c r="DI1371" s="13"/>
      <c r="DJ1371" s="13"/>
      <c r="DK1371" s="13"/>
      <c r="DL1371" s="13"/>
      <c r="DM1371" s="13"/>
      <c r="DN1371" s="13"/>
      <c r="DO1371" s="13"/>
      <c r="DP1371" s="13"/>
      <c r="DQ1371" s="13"/>
      <c r="DR1371" s="13"/>
      <c r="DS1371" s="13"/>
      <c r="DT1371" s="13"/>
      <c r="DU1371" s="13"/>
      <c r="DV1371" s="13"/>
      <c r="DW1371" s="13"/>
      <c r="DX1371" s="13"/>
      <c r="DY1371" s="13"/>
    </row>
    <row r="1372" spans="1:129" s="48" customFormat="1" ht="16.5" x14ac:dyDescent="0.25">
      <c r="A1372" s="57" t="s">
        <v>778</v>
      </c>
      <c r="B1372" s="59" t="s">
        <v>683</v>
      </c>
      <c r="C1372" s="53" t="s">
        <v>12</v>
      </c>
      <c r="D1372" s="60" t="s">
        <v>12</v>
      </c>
      <c r="E1372" s="54">
        <f>SUBTOTAL(9,E1373)</f>
        <v>0</v>
      </c>
      <c r="F1372" s="54">
        <f>SUBTOTAL(9,F1373)</f>
        <v>0</v>
      </c>
      <c r="G1372" s="54">
        <f>SUBTOTAL(9,G1373)</f>
        <v>0</v>
      </c>
      <c r="H1372" s="27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  <c r="AX1372" s="16"/>
      <c r="AY1372" s="16"/>
      <c r="AZ1372" s="16"/>
      <c r="BA1372" s="16"/>
      <c r="BB1372" s="16"/>
      <c r="BC1372" s="16"/>
      <c r="BD1372" s="16"/>
      <c r="BE1372" s="16"/>
      <c r="BF1372" s="16"/>
      <c r="BG1372" s="16"/>
      <c r="BH1372" s="16"/>
      <c r="BI1372" s="16"/>
      <c r="BJ1372" s="16"/>
      <c r="BK1372" s="16"/>
      <c r="BL1372" s="16"/>
      <c r="BM1372" s="16"/>
      <c r="BN1372" s="16"/>
      <c r="BO1372" s="16"/>
      <c r="BP1372" s="16"/>
      <c r="BQ1372" s="16"/>
      <c r="BR1372" s="16"/>
      <c r="BS1372" s="16"/>
      <c r="BT1372" s="16"/>
      <c r="BU1372" s="16"/>
      <c r="BV1372" s="16"/>
      <c r="BW1372" s="16"/>
      <c r="BX1372" s="16"/>
      <c r="BY1372" s="16"/>
      <c r="BZ1372" s="16"/>
      <c r="CA1372" s="16"/>
      <c r="CB1372" s="16"/>
      <c r="CC1372" s="16"/>
      <c r="CD1372" s="16"/>
      <c r="CE1372" s="16"/>
      <c r="CF1372" s="16"/>
      <c r="CG1372" s="16"/>
      <c r="CH1372" s="16"/>
      <c r="CI1372" s="16"/>
      <c r="CJ1372" s="16"/>
      <c r="CK1372" s="16"/>
      <c r="CL1372" s="16"/>
      <c r="CM1372" s="16"/>
      <c r="CN1372" s="16"/>
      <c r="CO1372" s="16"/>
      <c r="CP1372" s="16"/>
      <c r="CQ1372" s="16"/>
      <c r="CR1372" s="16"/>
      <c r="CS1372" s="16"/>
      <c r="CT1372" s="16"/>
      <c r="CU1372" s="16"/>
      <c r="CV1372" s="16"/>
      <c r="CW1372" s="16"/>
      <c r="CX1372" s="16"/>
      <c r="CY1372" s="16"/>
      <c r="CZ1372" s="16"/>
      <c r="DA1372" s="16"/>
      <c r="DB1372" s="16"/>
      <c r="DC1372" s="16"/>
      <c r="DD1372" s="16"/>
      <c r="DE1372" s="16"/>
      <c r="DF1372" s="16"/>
      <c r="DG1372" s="16"/>
      <c r="DH1372" s="16"/>
      <c r="DI1372" s="16"/>
      <c r="DJ1372" s="16"/>
      <c r="DK1372" s="16"/>
      <c r="DL1372" s="16"/>
      <c r="DM1372" s="16"/>
      <c r="DN1372" s="16"/>
      <c r="DO1372" s="16"/>
      <c r="DP1372" s="16"/>
      <c r="DQ1372" s="16"/>
      <c r="DR1372" s="16"/>
      <c r="DS1372" s="16"/>
      <c r="DT1372" s="16"/>
      <c r="DU1372" s="16"/>
      <c r="DV1372" s="16"/>
      <c r="DW1372" s="16"/>
      <c r="DX1372" s="16"/>
      <c r="DY1372" s="16"/>
    </row>
    <row r="1373" spans="1:129" ht="16.5" hidden="1" x14ac:dyDescent="0.25">
      <c r="A1373" s="24" t="s">
        <v>21</v>
      </c>
      <c r="B1373" s="59"/>
      <c r="C1373" s="26"/>
      <c r="D1373" s="50"/>
      <c r="E1373" s="50"/>
      <c r="F1373" s="50"/>
      <c r="G1373" s="50"/>
      <c r="H1373" s="27">
        <f>IFERROR(VLOOKUP(B1373,'Приложение 5 МУ1135 (город)'!B$1:C$3343,2,),)</f>
        <v>0</v>
      </c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  <c r="AK1373" s="13"/>
      <c r="AL1373" s="13"/>
      <c r="AM1373" s="13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/>
      <c r="AX1373" s="13"/>
      <c r="AY1373" s="13"/>
      <c r="AZ1373" s="13"/>
      <c r="BA1373" s="13"/>
      <c r="BB1373" s="13"/>
      <c r="BC1373" s="13"/>
      <c r="BD1373" s="13"/>
      <c r="BE1373" s="13"/>
      <c r="BF1373" s="13"/>
      <c r="BG1373" s="13"/>
      <c r="BH1373" s="13"/>
      <c r="BI1373" s="13"/>
      <c r="BJ1373" s="13"/>
      <c r="BK1373" s="13"/>
      <c r="BL1373" s="13"/>
      <c r="BM1373" s="13"/>
      <c r="BN1373" s="13"/>
      <c r="BO1373" s="13"/>
      <c r="BP1373" s="13"/>
      <c r="BQ1373" s="13"/>
      <c r="BR1373" s="13"/>
      <c r="BS1373" s="13"/>
      <c r="BT1373" s="13"/>
      <c r="BU1373" s="13"/>
      <c r="BV1373" s="13"/>
      <c r="BW1373" s="13"/>
      <c r="BX1373" s="13"/>
      <c r="BY1373" s="13"/>
      <c r="BZ1373" s="13"/>
      <c r="CA1373" s="13"/>
      <c r="CB1373" s="13"/>
      <c r="CC1373" s="13"/>
      <c r="CD1373" s="13"/>
      <c r="CE1373" s="13"/>
      <c r="CF1373" s="13"/>
      <c r="CG1373" s="13"/>
      <c r="CH1373" s="13"/>
      <c r="CI1373" s="13"/>
      <c r="CJ1373" s="13"/>
      <c r="CK1373" s="13"/>
      <c r="CL1373" s="13"/>
      <c r="CM1373" s="13"/>
      <c r="CN1373" s="13"/>
      <c r="CO1373" s="13"/>
      <c r="CP1373" s="13"/>
      <c r="CQ1373" s="13"/>
      <c r="CR1373" s="13"/>
      <c r="CS1373" s="13"/>
      <c r="CT1373" s="13"/>
      <c r="CU1373" s="13"/>
      <c r="CV1373" s="13"/>
      <c r="CW1373" s="13"/>
      <c r="CX1373" s="13"/>
      <c r="CY1373" s="13"/>
      <c r="CZ1373" s="13"/>
      <c r="DA1373" s="13"/>
      <c r="DB1373" s="13"/>
      <c r="DC1373" s="13"/>
      <c r="DD1373" s="13"/>
      <c r="DE1373" s="13"/>
      <c r="DF1373" s="13"/>
      <c r="DG1373" s="13"/>
      <c r="DH1373" s="13"/>
      <c r="DI1373" s="13"/>
      <c r="DJ1373" s="13"/>
      <c r="DK1373" s="13"/>
      <c r="DL1373" s="13"/>
      <c r="DM1373" s="13"/>
      <c r="DN1373" s="13"/>
      <c r="DO1373" s="13"/>
      <c r="DP1373" s="13"/>
      <c r="DQ1373" s="13"/>
      <c r="DR1373" s="13"/>
      <c r="DS1373" s="13"/>
      <c r="DT1373" s="13"/>
      <c r="DU1373" s="13"/>
      <c r="DV1373" s="13"/>
      <c r="DW1373" s="13"/>
      <c r="DX1373" s="13"/>
      <c r="DY1373" s="13"/>
    </row>
    <row r="1374" spans="1:129" s="48" customFormat="1" ht="16.5" x14ac:dyDescent="0.25">
      <c r="A1374" s="57" t="s">
        <v>779</v>
      </c>
      <c r="B1374" s="59" t="s">
        <v>29</v>
      </c>
      <c r="C1374" s="53" t="s">
        <v>12</v>
      </c>
      <c r="D1374" s="60" t="s">
        <v>12</v>
      </c>
      <c r="E1374" s="54">
        <f>SUBTOTAL(9,E1375)</f>
        <v>0</v>
      </c>
      <c r="F1374" s="54">
        <f>SUBTOTAL(9,F1375)</f>
        <v>0</v>
      </c>
      <c r="G1374" s="54">
        <f>SUBTOTAL(9,G1375)</f>
        <v>0</v>
      </c>
      <c r="H1374" s="27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  <c r="AX1374" s="16"/>
      <c r="AY1374" s="16"/>
      <c r="AZ1374" s="16"/>
      <c r="BA1374" s="16"/>
      <c r="BB1374" s="16"/>
      <c r="BC1374" s="16"/>
      <c r="BD1374" s="16"/>
      <c r="BE1374" s="16"/>
      <c r="BF1374" s="16"/>
      <c r="BG1374" s="16"/>
      <c r="BH1374" s="16"/>
      <c r="BI1374" s="16"/>
      <c r="BJ1374" s="16"/>
      <c r="BK1374" s="16"/>
      <c r="BL1374" s="16"/>
      <c r="BM1374" s="16"/>
      <c r="BN1374" s="16"/>
      <c r="BO1374" s="16"/>
      <c r="BP1374" s="16"/>
      <c r="BQ1374" s="16"/>
      <c r="BR1374" s="16"/>
      <c r="BS1374" s="16"/>
      <c r="BT1374" s="16"/>
      <c r="BU1374" s="16"/>
      <c r="BV1374" s="16"/>
      <c r="BW1374" s="16"/>
      <c r="BX1374" s="16"/>
      <c r="BY1374" s="16"/>
      <c r="BZ1374" s="16"/>
      <c r="CA1374" s="16"/>
      <c r="CB1374" s="16"/>
      <c r="CC1374" s="16"/>
      <c r="CD1374" s="16"/>
      <c r="CE1374" s="16"/>
      <c r="CF1374" s="16"/>
      <c r="CG1374" s="16"/>
      <c r="CH1374" s="16"/>
      <c r="CI1374" s="16"/>
      <c r="CJ1374" s="16"/>
      <c r="CK1374" s="16"/>
      <c r="CL1374" s="16"/>
      <c r="CM1374" s="16"/>
      <c r="CN1374" s="16"/>
      <c r="CO1374" s="16"/>
      <c r="CP1374" s="16"/>
      <c r="CQ1374" s="16"/>
      <c r="CR1374" s="16"/>
      <c r="CS1374" s="16"/>
      <c r="CT1374" s="16"/>
      <c r="CU1374" s="16"/>
      <c r="CV1374" s="16"/>
      <c r="CW1374" s="16"/>
      <c r="CX1374" s="16"/>
      <c r="CY1374" s="16"/>
      <c r="CZ1374" s="16"/>
      <c r="DA1374" s="16"/>
      <c r="DB1374" s="16"/>
      <c r="DC1374" s="16"/>
      <c r="DD1374" s="16"/>
      <c r="DE1374" s="16"/>
      <c r="DF1374" s="16"/>
      <c r="DG1374" s="16"/>
      <c r="DH1374" s="16"/>
      <c r="DI1374" s="16"/>
      <c r="DJ1374" s="16"/>
      <c r="DK1374" s="16"/>
      <c r="DL1374" s="16"/>
      <c r="DM1374" s="16"/>
      <c r="DN1374" s="16"/>
      <c r="DO1374" s="16"/>
      <c r="DP1374" s="16"/>
      <c r="DQ1374" s="16"/>
      <c r="DR1374" s="16"/>
      <c r="DS1374" s="16"/>
      <c r="DT1374" s="16"/>
      <c r="DU1374" s="16"/>
      <c r="DV1374" s="16"/>
      <c r="DW1374" s="16"/>
      <c r="DX1374" s="16"/>
      <c r="DY1374" s="16"/>
    </row>
    <row r="1375" spans="1:129" ht="16.5" hidden="1" x14ac:dyDescent="0.25">
      <c r="A1375" s="24" t="s">
        <v>21</v>
      </c>
      <c r="B1375" s="59"/>
      <c r="C1375" s="26"/>
      <c r="D1375" s="50"/>
      <c r="E1375" s="50"/>
      <c r="F1375" s="50"/>
      <c r="G1375" s="50"/>
      <c r="H1375" s="27">
        <f>IFERROR(VLOOKUP(B1375,'Приложение 5 МУ1135 (город)'!B$1:C$3343,2,),)</f>
        <v>0</v>
      </c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  <c r="AK1375" s="13"/>
      <c r="AL1375" s="13"/>
      <c r="AM1375" s="13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/>
      <c r="AX1375" s="13"/>
      <c r="AY1375" s="13"/>
      <c r="AZ1375" s="13"/>
      <c r="BA1375" s="13"/>
      <c r="BB1375" s="13"/>
      <c r="BC1375" s="13"/>
      <c r="BD1375" s="13"/>
      <c r="BE1375" s="13"/>
      <c r="BF1375" s="13"/>
      <c r="BG1375" s="13"/>
      <c r="BH1375" s="13"/>
      <c r="BI1375" s="13"/>
      <c r="BJ1375" s="13"/>
      <c r="BK1375" s="13"/>
      <c r="BL1375" s="13"/>
      <c r="BM1375" s="13"/>
      <c r="BN1375" s="13"/>
      <c r="BO1375" s="13"/>
      <c r="BP1375" s="13"/>
      <c r="BQ1375" s="13"/>
      <c r="BR1375" s="13"/>
      <c r="BS1375" s="13"/>
      <c r="BT1375" s="13"/>
      <c r="BU1375" s="13"/>
      <c r="BV1375" s="13"/>
      <c r="BW1375" s="13"/>
      <c r="BX1375" s="13"/>
      <c r="BY1375" s="13"/>
      <c r="BZ1375" s="13"/>
      <c r="CA1375" s="13"/>
      <c r="CB1375" s="13"/>
      <c r="CC1375" s="13"/>
      <c r="CD1375" s="13"/>
      <c r="CE1375" s="13"/>
      <c r="CF1375" s="13"/>
      <c r="CG1375" s="13"/>
      <c r="CH1375" s="13"/>
      <c r="CI1375" s="13"/>
      <c r="CJ1375" s="13"/>
      <c r="CK1375" s="13"/>
      <c r="CL1375" s="13"/>
      <c r="CM1375" s="13"/>
      <c r="CN1375" s="13"/>
      <c r="CO1375" s="13"/>
      <c r="CP1375" s="13"/>
      <c r="CQ1375" s="13"/>
      <c r="CR1375" s="13"/>
      <c r="CS1375" s="13"/>
      <c r="CT1375" s="13"/>
      <c r="CU1375" s="13"/>
      <c r="CV1375" s="13"/>
      <c r="CW1375" s="13"/>
      <c r="CX1375" s="13"/>
      <c r="CY1375" s="13"/>
      <c r="CZ1375" s="13"/>
      <c r="DA1375" s="13"/>
      <c r="DB1375" s="13"/>
      <c r="DC1375" s="13"/>
      <c r="DD1375" s="13"/>
      <c r="DE1375" s="13"/>
      <c r="DF1375" s="13"/>
      <c r="DG1375" s="13"/>
      <c r="DH1375" s="13"/>
      <c r="DI1375" s="13"/>
      <c r="DJ1375" s="13"/>
      <c r="DK1375" s="13"/>
      <c r="DL1375" s="13"/>
      <c r="DM1375" s="13"/>
      <c r="DN1375" s="13"/>
      <c r="DO1375" s="13"/>
      <c r="DP1375" s="13"/>
      <c r="DQ1375" s="13"/>
      <c r="DR1375" s="13"/>
      <c r="DS1375" s="13"/>
      <c r="DT1375" s="13"/>
      <c r="DU1375" s="13"/>
      <c r="DV1375" s="13"/>
      <c r="DW1375" s="13"/>
      <c r="DX1375" s="13"/>
      <c r="DY1375" s="13"/>
    </row>
    <row r="1376" spans="1:129" s="48" customFormat="1" ht="16.5" x14ac:dyDescent="0.25">
      <c r="A1376" s="57" t="s">
        <v>780</v>
      </c>
      <c r="B1376" s="59" t="s">
        <v>31</v>
      </c>
      <c r="C1376" s="53" t="s">
        <v>12</v>
      </c>
      <c r="D1376" s="60" t="s">
        <v>12</v>
      </c>
      <c r="E1376" s="54">
        <f>SUBTOTAL(9,E1377)</f>
        <v>0</v>
      </c>
      <c r="F1376" s="54">
        <f>SUBTOTAL(9,F1377)</f>
        <v>0</v>
      </c>
      <c r="G1376" s="54">
        <f>SUBTOTAL(9,G1377)</f>
        <v>0</v>
      </c>
      <c r="H1376" s="27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  <c r="AX1376" s="16"/>
      <c r="AY1376" s="16"/>
      <c r="AZ1376" s="16"/>
      <c r="BA1376" s="16"/>
      <c r="BB1376" s="16"/>
      <c r="BC1376" s="16"/>
      <c r="BD1376" s="16"/>
      <c r="BE1376" s="16"/>
      <c r="BF1376" s="16"/>
      <c r="BG1376" s="16"/>
      <c r="BH1376" s="16"/>
      <c r="BI1376" s="16"/>
      <c r="BJ1376" s="16"/>
      <c r="BK1376" s="16"/>
      <c r="BL1376" s="16"/>
      <c r="BM1376" s="16"/>
      <c r="BN1376" s="16"/>
      <c r="BO1376" s="16"/>
      <c r="BP1376" s="16"/>
      <c r="BQ1376" s="16"/>
      <c r="BR1376" s="16"/>
      <c r="BS1376" s="16"/>
      <c r="BT1376" s="16"/>
      <c r="BU1376" s="16"/>
      <c r="BV1376" s="16"/>
      <c r="BW1376" s="16"/>
      <c r="BX1376" s="16"/>
      <c r="BY1376" s="16"/>
      <c r="BZ1376" s="16"/>
      <c r="CA1376" s="16"/>
      <c r="CB1376" s="16"/>
      <c r="CC1376" s="16"/>
      <c r="CD1376" s="16"/>
      <c r="CE1376" s="16"/>
      <c r="CF1376" s="16"/>
      <c r="CG1376" s="16"/>
      <c r="CH1376" s="16"/>
      <c r="CI1376" s="16"/>
      <c r="CJ1376" s="16"/>
      <c r="CK1376" s="16"/>
      <c r="CL1376" s="16"/>
      <c r="CM1376" s="16"/>
      <c r="CN1376" s="16"/>
      <c r="CO1376" s="16"/>
      <c r="CP1376" s="16"/>
      <c r="CQ1376" s="16"/>
      <c r="CR1376" s="16"/>
      <c r="CS1376" s="16"/>
      <c r="CT1376" s="16"/>
      <c r="CU1376" s="16"/>
      <c r="CV1376" s="16"/>
      <c r="CW1376" s="16"/>
      <c r="CX1376" s="16"/>
      <c r="CY1376" s="16"/>
      <c r="CZ1376" s="16"/>
      <c r="DA1376" s="16"/>
      <c r="DB1376" s="16"/>
      <c r="DC1376" s="16"/>
      <c r="DD1376" s="16"/>
      <c r="DE1376" s="16"/>
      <c r="DF1376" s="16"/>
      <c r="DG1376" s="16"/>
      <c r="DH1376" s="16"/>
      <c r="DI1376" s="16"/>
      <c r="DJ1376" s="16"/>
      <c r="DK1376" s="16"/>
      <c r="DL1376" s="16"/>
      <c r="DM1376" s="16"/>
      <c r="DN1376" s="16"/>
      <c r="DO1376" s="16"/>
      <c r="DP1376" s="16"/>
      <c r="DQ1376" s="16"/>
      <c r="DR1376" s="16"/>
      <c r="DS1376" s="16"/>
      <c r="DT1376" s="16"/>
      <c r="DU1376" s="16"/>
      <c r="DV1376" s="16"/>
      <c r="DW1376" s="16"/>
      <c r="DX1376" s="16"/>
      <c r="DY1376" s="16"/>
    </row>
    <row r="1377" spans="1:129" ht="16.5" hidden="1" x14ac:dyDescent="0.25">
      <c r="A1377" s="24" t="s">
        <v>21</v>
      </c>
      <c r="B1377" s="59"/>
      <c r="C1377" s="26"/>
      <c r="D1377" s="50"/>
      <c r="E1377" s="50"/>
      <c r="F1377" s="50"/>
      <c r="G1377" s="50"/>
      <c r="H1377" s="27">
        <f>IFERROR(VLOOKUP(B1377,'Приложение 5 МУ1135 (город)'!B$1:C$3343,2,),)</f>
        <v>0</v>
      </c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  <c r="AK1377" s="13"/>
      <c r="AL1377" s="13"/>
      <c r="AM1377" s="13"/>
      <c r="AN1377" s="13"/>
      <c r="AO1377" s="13"/>
      <c r="AP1377" s="13"/>
      <c r="AQ1377" s="13"/>
      <c r="AR1377" s="13"/>
      <c r="AS1377" s="13"/>
      <c r="AT1377" s="13"/>
      <c r="AU1377" s="13"/>
      <c r="AV1377" s="13"/>
      <c r="AW1377" s="13"/>
      <c r="AX1377" s="13"/>
      <c r="AY1377" s="13"/>
      <c r="AZ1377" s="13"/>
      <c r="BA1377" s="13"/>
      <c r="BB1377" s="13"/>
      <c r="BC1377" s="13"/>
      <c r="BD1377" s="13"/>
      <c r="BE1377" s="13"/>
      <c r="BF1377" s="13"/>
      <c r="BG1377" s="13"/>
      <c r="BH1377" s="13"/>
      <c r="BI1377" s="13"/>
      <c r="BJ1377" s="13"/>
      <c r="BK1377" s="13"/>
      <c r="BL1377" s="13"/>
      <c r="BM1377" s="13"/>
      <c r="BN1377" s="13"/>
      <c r="BO1377" s="13"/>
      <c r="BP1377" s="13"/>
      <c r="BQ1377" s="13"/>
      <c r="BR1377" s="13"/>
      <c r="BS1377" s="13"/>
      <c r="BT1377" s="13"/>
      <c r="BU1377" s="13"/>
      <c r="BV1377" s="13"/>
      <c r="BW1377" s="13"/>
      <c r="BX1377" s="13"/>
      <c r="BY1377" s="13"/>
      <c r="BZ1377" s="13"/>
      <c r="CA1377" s="13"/>
      <c r="CB1377" s="13"/>
      <c r="CC1377" s="13"/>
      <c r="CD1377" s="13"/>
      <c r="CE1377" s="13"/>
      <c r="CF1377" s="13"/>
      <c r="CG1377" s="13"/>
      <c r="CH1377" s="13"/>
      <c r="CI1377" s="13"/>
      <c r="CJ1377" s="13"/>
      <c r="CK1377" s="13"/>
      <c r="CL1377" s="13"/>
      <c r="CM1377" s="13"/>
      <c r="CN1377" s="13"/>
      <c r="CO1377" s="13"/>
      <c r="CP1377" s="13"/>
      <c r="CQ1377" s="13"/>
      <c r="CR1377" s="13"/>
      <c r="CS1377" s="13"/>
      <c r="CT1377" s="13"/>
      <c r="CU1377" s="13"/>
      <c r="CV1377" s="13"/>
      <c r="CW1377" s="13"/>
      <c r="CX1377" s="13"/>
      <c r="CY1377" s="13"/>
      <c r="CZ1377" s="13"/>
      <c r="DA1377" s="13"/>
      <c r="DB1377" s="13"/>
      <c r="DC1377" s="13"/>
      <c r="DD1377" s="13"/>
      <c r="DE1377" s="13"/>
      <c r="DF1377" s="13"/>
      <c r="DG1377" s="13"/>
      <c r="DH1377" s="13"/>
      <c r="DI1377" s="13"/>
      <c r="DJ1377" s="13"/>
      <c r="DK1377" s="13"/>
      <c r="DL1377" s="13"/>
      <c r="DM1377" s="13"/>
      <c r="DN1377" s="13"/>
      <c r="DO1377" s="13"/>
      <c r="DP1377" s="13"/>
      <c r="DQ1377" s="13"/>
      <c r="DR1377" s="13"/>
      <c r="DS1377" s="13"/>
      <c r="DT1377" s="13"/>
      <c r="DU1377" s="13"/>
      <c r="DV1377" s="13"/>
      <c r="DW1377" s="13"/>
      <c r="DX1377" s="13"/>
      <c r="DY1377" s="13"/>
    </row>
    <row r="1378" spans="1:129" s="33" customFormat="1" ht="16.5" x14ac:dyDescent="0.25">
      <c r="A1378" s="57" t="s">
        <v>781</v>
      </c>
      <c r="B1378" s="59" t="s">
        <v>782</v>
      </c>
      <c r="C1378" s="53" t="s">
        <v>12</v>
      </c>
      <c r="D1378" s="60" t="s">
        <v>12</v>
      </c>
      <c r="E1378" s="54">
        <f>E1379+E1406</f>
        <v>0</v>
      </c>
      <c r="F1378" s="54">
        <f>F1379+F1406</f>
        <v>0</v>
      </c>
      <c r="G1378" s="54">
        <f>G1379+G1406</f>
        <v>0</v>
      </c>
      <c r="H1378" s="27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  <c r="AX1378" s="16"/>
      <c r="AY1378" s="16"/>
      <c r="AZ1378" s="16"/>
      <c r="BA1378" s="16"/>
      <c r="BB1378" s="16"/>
      <c r="BC1378" s="16"/>
      <c r="BD1378" s="16"/>
      <c r="BE1378" s="16"/>
      <c r="BF1378" s="16"/>
      <c r="BG1378" s="16"/>
      <c r="BH1378" s="16"/>
      <c r="BI1378" s="16"/>
      <c r="BJ1378" s="16"/>
      <c r="BK1378" s="16"/>
      <c r="BL1378" s="16"/>
      <c r="BM1378" s="16"/>
      <c r="BN1378" s="16"/>
      <c r="BO1378" s="16"/>
      <c r="BP1378" s="16"/>
      <c r="BQ1378" s="16"/>
      <c r="BR1378" s="16"/>
      <c r="BS1378" s="16"/>
      <c r="BT1378" s="16"/>
      <c r="BU1378" s="16"/>
      <c r="BV1378" s="16"/>
      <c r="BW1378" s="16"/>
      <c r="BX1378" s="16"/>
      <c r="BY1378" s="16"/>
      <c r="BZ1378" s="16"/>
      <c r="CA1378" s="16"/>
      <c r="CB1378" s="16"/>
      <c r="CC1378" s="16"/>
      <c r="CD1378" s="16"/>
      <c r="CE1378" s="16"/>
      <c r="CF1378" s="16"/>
      <c r="CG1378" s="16"/>
      <c r="CH1378" s="16"/>
      <c r="CI1378" s="16"/>
      <c r="CJ1378" s="16"/>
      <c r="CK1378" s="16"/>
      <c r="CL1378" s="16"/>
      <c r="CM1378" s="16"/>
      <c r="CN1378" s="16"/>
      <c r="CO1378" s="16"/>
      <c r="CP1378" s="16"/>
      <c r="CQ1378" s="16"/>
      <c r="CR1378" s="16"/>
      <c r="CS1378" s="16"/>
      <c r="CT1378" s="16"/>
      <c r="CU1378" s="16"/>
      <c r="CV1378" s="16"/>
      <c r="CW1378" s="16"/>
      <c r="CX1378" s="16"/>
      <c r="CY1378" s="16"/>
      <c r="CZ1378" s="16"/>
      <c r="DA1378" s="16"/>
      <c r="DB1378" s="16"/>
      <c r="DC1378" s="16"/>
      <c r="DD1378" s="16"/>
      <c r="DE1378" s="16"/>
      <c r="DF1378" s="16"/>
      <c r="DG1378" s="16"/>
      <c r="DH1378" s="16"/>
      <c r="DI1378" s="16"/>
      <c r="DJ1378" s="16"/>
      <c r="DK1378" s="16"/>
      <c r="DL1378" s="16"/>
      <c r="DM1378" s="16"/>
      <c r="DN1378" s="16"/>
      <c r="DO1378" s="16"/>
      <c r="DP1378" s="16"/>
      <c r="DQ1378" s="16"/>
      <c r="DR1378" s="16"/>
      <c r="DS1378" s="16"/>
      <c r="DT1378" s="16"/>
      <c r="DU1378" s="16"/>
      <c r="DV1378" s="16"/>
      <c r="DW1378" s="16"/>
      <c r="DX1378" s="16"/>
      <c r="DY1378" s="16"/>
    </row>
    <row r="1379" spans="1:129" s="38" customFormat="1" ht="16.5" x14ac:dyDescent="0.25">
      <c r="A1379" s="256" t="s">
        <v>783</v>
      </c>
      <c r="B1379" s="59" t="s">
        <v>660</v>
      </c>
      <c r="C1379" s="53" t="s">
        <v>12</v>
      </c>
      <c r="D1379" s="60" t="s">
        <v>12</v>
      </c>
      <c r="E1379" s="54">
        <f>E1380+E1393</f>
        <v>0</v>
      </c>
      <c r="F1379" s="54">
        <f>F1380+F1393</f>
        <v>0</v>
      </c>
      <c r="G1379" s="54">
        <f>G1380+G1393</f>
        <v>0</v>
      </c>
      <c r="H1379" s="27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  <c r="AX1379" s="16"/>
      <c r="AY1379" s="16"/>
      <c r="AZ1379" s="16"/>
      <c r="BA1379" s="16"/>
      <c r="BB1379" s="16"/>
      <c r="BC1379" s="16"/>
      <c r="BD1379" s="16"/>
      <c r="BE1379" s="16"/>
      <c r="BF1379" s="16"/>
      <c r="BG1379" s="16"/>
      <c r="BH1379" s="16"/>
      <c r="BI1379" s="16"/>
      <c r="BJ1379" s="16"/>
      <c r="BK1379" s="16"/>
      <c r="BL1379" s="16"/>
      <c r="BM1379" s="16"/>
      <c r="BN1379" s="16"/>
      <c r="BO1379" s="16"/>
      <c r="BP1379" s="16"/>
      <c r="BQ1379" s="16"/>
      <c r="BR1379" s="16"/>
      <c r="BS1379" s="16"/>
      <c r="BT1379" s="16"/>
      <c r="BU1379" s="16"/>
      <c r="BV1379" s="16"/>
      <c r="BW1379" s="16"/>
      <c r="BX1379" s="16"/>
      <c r="BY1379" s="16"/>
      <c r="BZ1379" s="16"/>
      <c r="CA1379" s="16"/>
      <c r="CB1379" s="16"/>
      <c r="CC1379" s="16"/>
      <c r="CD1379" s="16"/>
      <c r="CE1379" s="16"/>
      <c r="CF1379" s="16"/>
      <c r="CG1379" s="16"/>
      <c r="CH1379" s="16"/>
      <c r="CI1379" s="16"/>
      <c r="CJ1379" s="16"/>
      <c r="CK1379" s="16"/>
      <c r="CL1379" s="16"/>
      <c r="CM1379" s="16"/>
      <c r="CN1379" s="16"/>
      <c r="CO1379" s="16"/>
      <c r="CP1379" s="16"/>
      <c r="CQ1379" s="16"/>
      <c r="CR1379" s="16"/>
      <c r="CS1379" s="16"/>
      <c r="CT1379" s="16"/>
      <c r="CU1379" s="16"/>
      <c r="CV1379" s="16"/>
      <c r="CW1379" s="16"/>
      <c r="CX1379" s="16"/>
      <c r="CY1379" s="16"/>
      <c r="CZ1379" s="16"/>
      <c r="DA1379" s="16"/>
      <c r="DB1379" s="16"/>
      <c r="DC1379" s="16"/>
      <c r="DD1379" s="16"/>
      <c r="DE1379" s="16"/>
      <c r="DF1379" s="16"/>
      <c r="DG1379" s="16"/>
      <c r="DH1379" s="16"/>
      <c r="DI1379" s="16"/>
      <c r="DJ1379" s="16"/>
      <c r="DK1379" s="16"/>
      <c r="DL1379" s="16"/>
      <c r="DM1379" s="16"/>
      <c r="DN1379" s="16"/>
      <c r="DO1379" s="16"/>
      <c r="DP1379" s="16"/>
      <c r="DQ1379" s="16"/>
      <c r="DR1379" s="16"/>
      <c r="DS1379" s="16"/>
      <c r="DT1379" s="16"/>
      <c r="DU1379" s="16"/>
      <c r="DV1379" s="16"/>
      <c r="DW1379" s="16"/>
      <c r="DX1379" s="16"/>
      <c r="DY1379" s="16"/>
    </row>
    <row r="1380" spans="1:129" s="43" customFormat="1" ht="16.5" x14ac:dyDescent="0.25">
      <c r="A1380" s="57" t="s">
        <v>784</v>
      </c>
      <c r="B1380" s="59" t="s">
        <v>662</v>
      </c>
      <c r="C1380" s="53" t="s">
        <v>12</v>
      </c>
      <c r="D1380" s="60" t="s">
        <v>12</v>
      </c>
      <c r="E1380" s="54">
        <f>E1381+E1383+E1385+E1387+E1389+E1391</f>
        <v>0</v>
      </c>
      <c r="F1380" s="54">
        <f>F1381+F1383+F1385+F1387+F1389+F1391</f>
        <v>0</v>
      </c>
      <c r="G1380" s="54">
        <f>G1381+G1383+G1385+G1387+G1389+G1391</f>
        <v>0</v>
      </c>
      <c r="H1380" s="27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  <c r="AX1380" s="16"/>
      <c r="AY1380" s="16"/>
      <c r="AZ1380" s="16"/>
      <c r="BA1380" s="16"/>
      <c r="BB1380" s="16"/>
      <c r="BC1380" s="16"/>
      <c r="BD1380" s="16"/>
      <c r="BE1380" s="16"/>
      <c r="BF1380" s="16"/>
      <c r="BG1380" s="16"/>
      <c r="BH1380" s="16"/>
      <c r="BI1380" s="16"/>
      <c r="BJ1380" s="16"/>
      <c r="BK1380" s="16"/>
      <c r="BL1380" s="16"/>
      <c r="BM1380" s="16"/>
      <c r="BN1380" s="16"/>
      <c r="BO1380" s="16"/>
      <c r="BP1380" s="16"/>
      <c r="BQ1380" s="16"/>
      <c r="BR1380" s="16"/>
      <c r="BS1380" s="16"/>
      <c r="BT1380" s="16"/>
      <c r="BU1380" s="16"/>
      <c r="BV1380" s="16"/>
      <c r="BW1380" s="16"/>
      <c r="BX1380" s="16"/>
      <c r="BY1380" s="16"/>
      <c r="BZ1380" s="16"/>
      <c r="CA1380" s="16"/>
      <c r="CB1380" s="16"/>
      <c r="CC1380" s="16"/>
      <c r="CD1380" s="16"/>
      <c r="CE1380" s="16"/>
      <c r="CF1380" s="16"/>
      <c r="CG1380" s="16"/>
      <c r="CH1380" s="16"/>
      <c r="CI1380" s="16"/>
      <c r="CJ1380" s="16"/>
      <c r="CK1380" s="16"/>
      <c r="CL1380" s="16"/>
      <c r="CM1380" s="16"/>
      <c r="CN1380" s="16"/>
      <c r="CO1380" s="16"/>
      <c r="CP1380" s="16"/>
      <c r="CQ1380" s="16"/>
      <c r="CR1380" s="16"/>
      <c r="CS1380" s="16"/>
      <c r="CT1380" s="16"/>
      <c r="CU1380" s="16"/>
      <c r="CV1380" s="16"/>
      <c r="CW1380" s="16"/>
      <c r="CX1380" s="16"/>
      <c r="CY1380" s="16"/>
      <c r="CZ1380" s="16"/>
      <c r="DA1380" s="16"/>
      <c r="DB1380" s="16"/>
      <c r="DC1380" s="16"/>
      <c r="DD1380" s="16"/>
      <c r="DE1380" s="16"/>
      <c r="DF1380" s="16"/>
      <c r="DG1380" s="16"/>
      <c r="DH1380" s="16"/>
      <c r="DI1380" s="16"/>
      <c r="DJ1380" s="16"/>
      <c r="DK1380" s="16"/>
      <c r="DL1380" s="16"/>
      <c r="DM1380" s="16"/>
      <c r="DN1380" s="16"/>
      <c r="DO1380" s="16"/>
      <c r="DP1380" s="16"/>
      <c r="DQ1380" s="16"/>
      <c r="DR1380" s="16"/>
      <c r="DS1380" s="16"/>
      <c r="DT1380" s="16"/>
      <c r="DU1380" s="16"/>
      <c r="DV1380" s="16"/>
      <c r="DW1380" s="16"/>
      <c r="DX1380" s="16"/>
      <c r="DY1380" s="16"/>
    </row>
    <row r="1381" spans="1:129" s="48" customFormat="1" ht="16.5" x14ac:dyDescent="0.25">
      <c r="A1381" s="57" t="s">
        <v>785</v>
      </c>
      <c r="B1381" s="59" t="s">
        <v>664</v>
      </c>
      <c r="C1381" s="53" t="s">
        <v>12</v>
      </c>
      <c r="D1381" s="60" t="s">
        <v>12</v>
      </c>
      <c r="E1381" s="54">
        <f>SUBTOTAL(9,E1382)</f>
        <v>0</v>
      </c>
      <c r="F1381" s="54">
        <f>SUBTOTAL(9,F1382)</f>
        <v>0</v>
      </c>
      <c r="G1381" s="54">
        <f>SUBTOTAL(9,G1382)</f>
        <v>0</v>
      </c>
      <c r="H1381" s="27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6"/>
      <c r="AZ1381" s="16"/>
      <c r="BA1381" s="16"/>
      <c r="BB1381" s="16"/>
      <c r="BC1381" s="16"/>
      <c r="BD1381" s="16"/>
      <c r="BE1381" s="16"/>
      <c r="BF1381" s="16"/>
      <c r="BG1381" s="16"/>
      <c r="BH1381" s="16"/>
      <c r="BI1381" s="16"/>
      <c r="BJ1381" s="16"/>
      <c r="BK1381" s="16"/>
      <c r="BL1381" s="16"/>
      <c r="BM1381" s="16"/>
      <c r="BN1381" s="16"/>
      <c r="BO1381" s="16"/>
      <c r="BP1381" s="16"/>
      <c r="BQ1381" s="16"/>
      <c r="BR1381" s="16"/>
      <c r="BS1381" s="16"/>
      <c r="BT1381" s="16"/>
      <c r="BU1381" s="16"/>
      <c r="BV1381" s="16"/>
      <c r="BW1381" s="16"/>
      <c r="BX1381" s="16"/>
      <c r="BY1381" s="16"/>
      <c r="BZ1381" s="16"/>
      <c r="CA1381" s="16"/>
      <c r="CB1381" s="16"/>
      <c r="CC1381" s="16"/>
      <c r="CD1381" s="16"/>
      <c r="CE1381" s="16"/>
      <c r="CF1381" s="16"/>
      <c r="CG1381" s="16"/>
      <c r="CH1381" s="16"/>
      <c r="CI1381" s="16"/>
      <c r="CJ1381" s="16"/>
      <c r="CK1381" s="16"/>
      <c r="CL1381" s="16"/>
      <c r="CM1381" s="16"/>
      <c r="CN1381" s="16"/>
      <c r="CO1381" s="16"/>
      <c r="CP1381" s="16"/>
      <c r="CQ1381" s="16"/>
      <c r="CR1381" s="16"/>
      <c r="CS1381" s="16"/>
      <c r="CT1381" s="16"/>
      <c r="CU1381" s="16"/>
      <c r="CV1381" s="16"/>
      <c r="CW1381" s="16"/>
      <c r="CX1381" s="16"/>
      <c r="CY1381" s="16"/>
      <c r="CZ1381" s="16"/>
      <c r="DA1381" s="16"/>
      <c r="DB1381" s="16"/>
      <c r="DC1381" s="16"/>
      <c r="DD1381" s="16"/>
      <c r="DE1381" s="16"/>
      <c r="DF1381" s="16"/>
      <c r="DG1381" s="16"/>
      <c r="DH1381" s="16"/>
      <c r="DI1381" s="16"/>
      <c r="DJ1381" s="16"/>
      <c r="DK1381" s="16"/>
      <c r="DL1381" s="16"/>
      <c r="DM1381" s="16"/>
      <c r="DN1381" s="16"/>
      <c r="DO1381" s="16"/>
      <c r="DP1381" s="16"/>
      <c r="DQ1381" s="16"/>
      <c r="DR1381" s="16"/>
      <c r="DS1381" s="16"/>
      <c r="DT1381" s="16"/>
      <c r="DU1381" s="16"/>
      <c r="DV1381" s="16"/>
      <c r="DW1381" s="16"/>
      <c r="DX1381" s="16"/>
      <c r="DY1381" s="16"/>
    </row>
    <row r="1382" spans="1:129" ht="16.5" hidden="1" x14ac:dyDescent="0.25">
      <c r="A1382" s="24" t="s">
        <v>21</v>
      </c>
      <c r="B1382" s="59"/>
      <c r="C1382" s="26"/>
      <c r="D1382" s="50"/>
      <c r="E1382" s="50"/>
      <c r="F1382" s="50"/>
      <c r="G1382" s="50"/>
      <c r="H1382" s="27">
        <f>IFERROR(VLOOKUP(B1382,'Приложение 5 МУ1135 (город)'!B$1:C$3343,2,),)</f>
        <v>0</v>
      </c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  <c r="AK1382" s="13"/>
      <c r="AL1382" s="13"/>
      <c r="AM1382" s="13"/>
      <c r="AN1382" s="13"/>
      <c r="AO1382" s="13"/>
      <c r="AP1382" s="13"/>
      <c r="AQ1382" s="13"/>
      <c r="AR1382" s="13"/>
      <c r="AS1382" s="13"/>
      <c r="AT1382" s="13"/>
      <c r="AU1382" s="13"/>
      <c r="AV1382" s="13"/>
      <c r="AW1382" s="13"/>
      <c r="AX1382" s="13"/>
      <c r="AY1382" s="13"/>
      <c r="AZ1382" s="13"/>
      <c r="BA1382" s="13"/>
      <c r="BB1382" s="13"/>
      <c r="BC1382" s="13"/>
      <c r="BD1382" s="13"/>
      <c r="BE1382" s="13"/>
      <c r="BF1382" s="13"/>
      <c r="BG1382" s="13"/>
      <c r="BH1382" s="13"/>
      <c r="BI1382" s="13"/>
      <c r="BJ1382" s="13"/>
      <c r="BK1382" s="13"/>
      <c r="BL1382" s="13"/>
      <c r="BM1382" s="13"/>
      <c r="BN1382" s="13"/>
      <c r="BO1382" s="13"/>
      <c r="BP1382" s="13"/>
      <c r="BQ1382" s="13"/>
      <c r="BR1382" s="13"/>
      <c r="BS1382" s="13"/>
      <c r="BT1382" s="13"/>
      <c r="BU1382" s="13"/>
      <c r="BV1382" s="13"/>
      <c r="BW1382" s="13"/>
      <c r="BX1382" s="13"/>
      <c r="BY1382" s="13"/>
      <c r="BZ1382" s="13"/>
      <c r="CA1382" s="13"/>
      <c r="CB1382" s="13"/>
      <c r="CC1382" s="13"/>
      <c r="CD1382" s="13"/>
      <c r="CE1382" s="13"/>
      <c r="CF1382" s="13"/>
      <c r="CG1382" s="13"/>
      <c r="CH1382" s="13"/>
      <c r="CI1382" s="13"/>
      <c r="CJ1382" s="13"/>
      <c r="CK1382" s="13"/>
      <c r="CL1382" s="13"/>
      <c r="CM1382" s="13"/>
      <c r="CN1382" s="13"/>
      <c r="CO1382" s="13"/>
      <c r="CP1382" s="13"/>
      <c r="CQ1382" s="13"/>
      <c r="CR1382" s="13"/>
      <c r="CS1382" s="13"/>
      <c r="CT1382" s="13"/>
      <c r="CU1382" s="13"/>
      <c r="CV1382" s="13"/>
      <c r="CW1382" s="13"/>
      <c r="CX1382" s="13"/>
      <c r="CY1382" s="13"/>
      <c r="CZ1382" s="13"/>
      <c r="DA1382" s="13"/>
      <c r="DB1382" s="13"/>
      <c r="DC1382" s="13"/>
      <c r="DD1382" s="13"/>
      <c r="DE1382" s="13"/>
      <c r="DF1382" s="13"/>
      <c r="DG1382" s="13"/>
      <c r="DH1382" s="13"/>
      <c r="DI1382" s="13"/>
      <c r="DJ1382" s="13"/>
      <c r="DK1382" s="13"/>
      <c r="DL1382" s="13"/>
      <c r="DM1382" s="13"/>
      <c r="DN1382" s="13"/>
      <c r="DO1382" s="13"/>
      <c r="DP1382" s="13"/>
      <c r="DQ1382" s="13"/>
      <c r="DR1382" s="13"/>
      <c r="DS1382" s="13"/>
      <c r="DT1382" s="13"/>
      <c r="DU1382" s="13"/>
      <c r="DV1382" s="13"/>
      <c r="DW1382" s="13"/>
      <c r="DX1382" s="13"/>
      <c r="DY1382" s="13"/>
    </row>
    <row r="1383" spans="1:129" s="48" customFormat="1" ht="16.5" x14ac:dyDescent="0.25">
      <c r="A1383" s="57" t="s">
        <v>786</v>
      </c>
      <c r="B1383" s="59" t="s">
        <v>23</v>
      </c>
      <c r="C1383" s="53" t="s">
        <v>12</v>
      </c>
      <c r="D1383" s="60" t="s">
        <v>12</v>
      </c>
      <c r="E1383" s="54">
        <f>SUBTOTAL(9,E1384)</f>
        <v>0</v>
      </c>
      <c r="F1383" s="54">
        <f>SUBTOTAL(9,F1384)</f>
        <v>0</v>
      </c>
      <c r="G1383" s="54">
        <f>SUBTOTAL(9,G1384)</f>
        <v>0</v>
      </c>
      <c r="H1383" s="27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6"/>
      <c r="AZ1383" s="16"/>
      <c r="BA1383" s="16"/>
      <c r="BB1383" s="16"/>
      <c r="BC1383" s="16"/>
      <c r="BD1383" s="16"/>
      <c r="BE1383" s="16"/>
      <c r="BF1383" s="16"/>
      <c r="BG1383" s="16"/>
      <c r="BH1383" s="16"/>
      <c r="BI1383" s="16"/>
      <c r="BJ1383" s="16"/>
      <c r="BK1383" s="16"/>
      <c r="BL1383" s="16"/>
      <c r="BM1383" s="16"/>
      <c r="BN1383" s="16"/>
      <c r="BO1383" s="16"/>
      <c r="BP1383" s="16"/>
      <c r="BQ1383" s="16"/>
      <c r="BR1383" s="16"/>
      <c r="BS1383" s="16"/>
      <c r="BT1383" s="16"/>
      <c r="BU1383" s="16"/>
      <c r="BV1383" s="16"/>
      <c r="BW1383" s="16"/>
      <c r="BX1383" s="16"/>
      <c r="BY1383" s="16"/>
      <c r="BZ1383" s="16"/>
      <c r="CA1383" s="16"/>
      <c r="CB1383" s="16"/>
      <c r="CC1383" s="16"/>
      <c r="CD1383" s="16"/>
      <c r="CE1383" s="16"/>
      <c r="CF1383" s="16"/>
      <c r="CG1383" s="16"/>
      <c r="CH1383" s="16"/>
      <c r="CI1383" s="16"/>
      <c r="CJ1383" s="16"/>
      <c r="CK1383" s="16"/>
      <c r="CL1383" s="16"/>
      <c r="CM1383" s="16"/>
      <c r="CN1383" s="16"/>
      <c r="CO1383" s="16"/>
      <c r="CP1383" s="16"/>
      <c r="CQ1383" s="16"/>
      <c r="CR1383" s="16"/>
      <c r="CS1383" s="16"/>
      <c r="CT1383" s="16"/>
      <c r="CU1383" s="16"/>
      <c r="CV1383" s="16"/>
      <c r="CW1383" s="16"/>
      <c r="CX1383" s="16"/>
      <c r="CY1383" s="16"/>
      <c r="CZ1383" s="16"/>
      <c r="DA1383" s="16"/>
      <c r="DB1383" s="16"/>
      <c r="DC1383" s="16"/>
      <c r="DD1383" s="16"/>
      <c r="DE1383" s="16"/>
      <c r="DF1383" s="16"/>
      <c r="DG1383" s="16"/>
      <c r="DH1383" s="16"/>
      <c r="DI1383" s="16"/>
      <c r="DJ1383" s="16"/>
      <c r="DK1383" s="16"/>
      <c r="DL1383" s="16"/>
      <c r="DM1383" s="16"/>
      <c r="DN1383" s="16"/>
      <c r="DO1383" s="16"/>
      <c r="DP1383" s="16"/>
      <c r="DQ1383" s="16"/>
      <c r="DR1383" s="16"/>
      <c r="DS1383" s="16"/>
      <c r="DT1383" s="16"/>
      <c r="DU1383" s="16"/>
      <c r="DV1383" s="16"/>
      <c r="DW1383" s="16"/>
      <c r="DX1383" s="16"/>
      <c r="DY1383" s="16"/>
    </row>
    <row r="1384" spans="1:129" ht="16.5" hidden="1" x14ac:dyDescent="0.25">
      <c r="A1384" s="24" t="s">
        <v>21</v>
      </c>
      <c r="B1384" s="59"/>
      <c r="C1384" s="26"/>
      <c r="D1384" s="50"/>
      <c r="E1384" s="50"/>
      <c r="F1384" s="50"/>
      <c r="G1384" s="50"/>
      <c r="H1384" s="27">
        <f>IFERROR(VLOOKUP(B1384,'Приложение 5 МУ1135 (город)'!B$1:C$3343,2,),)</f>
        <v>0</v>
      </c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  <c r="BC1384" s="13"/>
      <c r="BD1384" s="13"/>
      <c r="BE1384" s="13"/>
      <c r="BF1384" s="13"/>
      <c r="BG1384" s="13"/>
      <c r="BH1384" s="13"/>
      <c r="BI1384" s="13"/>
      <c r="BJ1384" s="13"/>
      <c r="BK1384" s="13"/>
      <c r="BL1384" s="13"/>
      <c r="BM1384" s="13"/>
      <c r="BN1384" s="13"/>
      <c r="BO1384" s="13"/>
      <c r="BP1384" s="13"/>
      <c r="BQ1384" s="13"/>
      <c r="BR1384" s="13"/>
      <c r="BS1384" s="13"/>
      <c r="BT1384" s="13"/>
      <c r="BU1384" s="13"/>
      <c r="BV1384" s="13"/>
      <c r="BW1384" s="13"/>
      <c r="BX1384" s="13"/>
      <c r="BY1384" s="13"/>
      <c r="BZ1384" s="13"/>
      <c r="CA1384" s="13"/>
      <c r="CB1384" s="13"/>
      <c r="CC1384" s="13"/>
      <c r="CD1384" s="13"/>
      <c r="CE1384" s="13"/>
      <c r="CF1384" s="13"/>
      <c r="CG1384" s="13"/>
      <c r="CH1384" s="13"/>
      <c r="CI1384" s="13"/>
      <c r="CJ1384" s="13"/>
      <c r="CK1384" s="13"/>
      <c r="CL1384" s="13"/>
      <c r="CM1384" s="13"/>
      <c r="CN1384" s="13"/>
      <c r="CO1384" s="13"/>
      <c r="CP1384" s="13"/>
      <c r="CQ1384" s="13"/>
      <c r="CR1384" s="13"/>
      <c r="CS1384" s="13"/>
      <c r="CT1384" s="13"/>
      <c r="CU1384" s="13"/>
      <c r="CV1384" s="13"/>
      <c r="CW1384" s="13"/>
      <c r="CX1384" s="13"/>
      <c r="CY1384" s="13"/>
      <c r="CZ1384" s="13"/>
      <c r="DA1384" s="13"/>
      <c r="DB1384" s="13"/>
      <c r="DC1384" s="13"/>
      <c r="DD1384" s="13"/>
      <c r="DE1384" s="13"/>
      <c r="DF1384" s="13"/>
      <c r="DG1384" s="13"/>
      <c r="DH1384" s="13"/>
      <c r="DI1384" s="13"/>
      <c r="DJ1384" s="13"/>
      <c r="DK1384" s="13"/>
      <c r="DL1384" s="13"/>
      <c r="DM1384" s="13"/>
      <c r="DN1384" s="13"/>
      <c r="DO1384" s="13"/>
      <c r="DP1384" s="13"/>
      <c r="DQ1384" s="13"/>
      <c r="DR1384" s="13"/>
      <c r="DS1384" s="13"/>
      <c r="DT1384" s="13"/>
      <c r="DU1384" s="13"/>
      <c r="DV1384" s="13"/>
      <c r="DW1384" s="13"/>
      <c r="DX1384" s="13"/>
      <c r="DY1384" s="13"/>
    </row>
    <row r="1385" spans="1:129" s="48" customFormat="1" ht="16.5" x14ac:dyDescent="0.25">
      <c r="A1385" s="57" t="s">
        <v>787</v>
      </c>
      <c r="B1385" s="59" t="s">
        <v>25</v>
      </c>
      <c r="C1385" s="53" t="s">
        <v>12</v>
      </c>
      <c r="D1385" s="60" t="s">
        <v>12</v>
      </c>
      <c r="E1385" s="54">
        <f>SUBTOTAL(9,E1386)</f>
        <v>0</v>
      </c>
      <c r="F1385" s="54">
        <f>SUBTOTAL(9,F1386)</f>
        <v>0</v>
      </c>
      <c r="G1385" s="54">
        <f>SUBTOTAL(9,G1386)</f>
        <v>0</v>
      </c>
      <c r="H1385" s="27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  <c r="AX1385" s="16"/>
      <c r="AY1385" s="16"/>
      <c r="AZ1385" s="16"/>
      <c r="BA1385" s="16"/>
      <c r="BB1385" s="16"/>
      <c r="BC1385" s="16"/>
      <c r="BD1385" s="16"/>
      <c r="BE1385" s="16"/>
      <c r="BF1385" s="16"/>
      <c r="BG1385" s="16"/>
      <c r="BH1385" s="16"/>
      <c r="BI1385" s="16"/>
      <c r="BJ1385" s="16"/>
      <c r="BK1385" s="16"/>
      <c r="BL1385" s="16"/>
      <c r="BM1385" s="16"/>
      <c r="BN1385" s="16"/>
      <c r="BO1385" s="16"/>
      <c r="BP1385" s="16"/>
      <c r="BQ1385" s="16"/>
      <c r="BR1385" s="16"/>
      <c r="BS1385" s="16"/>
      <c r="BT1385" s="16"/>
      <c r="BU1385" s="16"/>
      <c r="BV1385" s="16"/>
      <c r="BW1385" s="16"/>
      <c r="BX1385" s="16"/>
      <c r="BY1385" s="16"/>
      <c r="BZ1385" s="16"/>
      <c r="CA1385" s="16"/>
      <c r="CB1385" s="16"/>
      <c r="CC1385" s="16"/>
      <c r="CD1385" s="16"/>
      <c r="CE1385" s="16"/>
      <c r="CF1385" s="16"/>
      <c r="CG1385" s="16"/>
      <c r="CH1385" s="16"/>
      <c r="CI1385" s="16"/>
      <c r="CJ1385" s="16"/>
      <c r="CK1385" s="16"/>
      <c r="CL1385" s="16"/>
      <c r="CM1385" s="16"/>
      <c r="CN1385" s="16"/>
      <c r="CO1385" s="16"/>
      <c r="CP1385" s="16"/>
      <c r="CQ1385" s="16"/>
      <c r="CR1385" s="16"/>
      <c r="CS1385" s="16"/>
      <c r="CT1385" s="16"/>
      <c r="CU1385" s="16"/>
      <c r="CV1385" s="16"/>
      <c r="CW1385" s="16"/>
      <c r="CX1385" s="16"/>
      <c r="CY1385" s="16"/>
      <c r="CZ1385" s="16"/>
      <c r="DA1385" s="16"/>
      <c r="DB1385" s="16"/>
      <c r="DC1385" s="16"/>
      <c r="DD1385" s="16"/>
      <c r="DE1385" s="16"/>
      <c r="DF1385" s="16"/>
      <c r="DG1385" s="16"/>
      <c r="DH1385" s="16"/>
      <c r="DI1385" s="16"/>
      <c r="DJ1385" s="16"/>
      <c r="DK1385" s="16"/>
      <c r="DL1385" s="16"/>
      <c r="DM1385" s="16"/>
      <c r="DN1385" s="16"/>
      <c r="DO1385" s="16"/>
      <c r="DP1385" s="16"/>
      <c r="DQ1385" s="16"/>
      <c r="DR1385" s="16"/>
      <c r="DS1385" s="16"/>
      <c r="DT1385" s="16"/>
      <c r="DU1385" s="16"/>
      <c r="DV1385" s="16"/>
      <c r="DW1385" s="16"/>
      <c r="DX1385" s="16"/>
      <c r="DY1385" s="16"/>
    </row>
    <row r="1386" spans="1:129" ht="16.5" hidden="1" x14ac:dyDescent="0.25">
      <c r="A1386" s="24" t="s">
        <v>21</v>
      </c>
      <c r="B1386" s="59"/>
      <c r="C1386" s="26"/>
      <c r="D1386" s="50"/>
      <c r="E1386" s="50"/>
      <c r="F1386" s="50"/>
      <c r="G1386" s="50"/>
      <c r="H1386" s="27">
        <f>IFERROR(VLOOKUP(B1386,'Приложение 5 МУ1135 (город)'!B$1:C$3343,2,),)</f>
        <v>0</v>
      </c>
      <c r="I1386" s="13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  <c r="AK1386" s="13"/>
      <c r="AL1386" s="13"/>
      <c r="AM1386" s="13"/>
      <c r="AN1386" s="13"/>
      <c r="AO1386" s="13"/>
      <c r="AP1386" s="13"/>
      <c r="AQ1386" s="13"/>
      <c r="AR1386" s="13"/>
      <c r="AS1386" s="13"/>
      <c r="AT1386" s="13"/>
      <c r="AU1386" s="13"/>
      <c r="AV1386" s="13"/>
      <c r="AW1386" s="13"/>
      <c r="AX1386" s="13"/>
      <c r="AY1386" s="13"/>
      <c r="AZ1386" s="13"/>
      <c r="BA1386" s="13"/>
      <c r="BB1386" s="13"/>
      <c r="BC1386" s="13"/>
      <c r="BD1386" s="13"/>
      <c r="BE1386" s="13"/>
      <c r="BF1386" s="13"/>
      <c r="BG1386" s="13"/>
      <c r="BH1386" s="13"/>
      <c r="BI1386" s="13"/>
      <c r="BJ1386" s="13"/>
      <c r="BK1386" s="13"/>
      <c r="BL1386" s="13"/>
      <c r="BM1386" s="13"/>
      <c r="BN1386" s="13"/>
      <c r="BO1386" s="13"/>
      <c r="BP1386" s="13"/>
      <c r="BQ1386" s="13"/>
      <c r="BR1386" s="13"/>
      <c r="BS1386" s="13"/>
      <c r="BT1386" s="13"/>
      <c r="BU1386" s="13"/>
      <c r="BV1386" s="13"/>
      <c r="BW1386" s="13"/>
      <c r="BX1386" s="13"/>
      <c r="BY1386" s="13"/>
      <c r="BZ1386" s="13"/>
      <c r="CA1386" s="13"/>
      <c r="CB1386" s="13"/>
      <c r="CC1386" s="13"/>
      <c r="CD1386" s="13"/>
      <c r="CE1386" s="13"/>
      <c r="CF1386" s="13"/>
      <c r="CG1386" s="13"/>
      <c r="CH1386" s="13"/>
      <c r="CI1386" s="13"/>
      <c r="CJ1386" s="13"/>
      <c r="CK1386" s="13"/>
      <c r="CL1386" s="13"/>
      <c r="CM1386" s="13"/>
      <c r="CN1386" s="13"/>
      <c r="CO1386" s="13"/>
      <c r="CP1386" s="13"/>
      <c r="CQ1386" s="13"/>
      <c r="CR1386" s="13"/>
      <c r="CS1386" s="13"/>
      <c r="CT1386" s="13"/>
      <c r="CU1386" s="13"/>
      <c r="CV1386" s="13"/>
      <c r="CW1386" s="13"/>
      <c r="CX1386" s="13"/>
      <c r="CY1386" s="13"/>
      <c r="CZ1386" s="13"/>
      <c r="DA1386" s="13"/>
      <c r="DB1386" s="13"/>
      <c r="DC1386" s="13"/>
      <c r="DD1386" s="13"/>
      <c r="DE1386" s="13"/>
      <c r="DF1386" s="13"/>
      <c r="DG1386" s="13"/>
      <c r="DH1386" s="13"/>
      <c r="DI1386" s="13"/>
      <c r="DJ1386" s="13"/>
      <c r="DK1386" s="13"/>
      <c r="DL1386" s="13"/>
      <c r="DM1386" s="13"/>
      <c r="DN1386" s="13"/>
      <c r="DO1386" s="13"/>
      <c r="DP1386" s="13"/>
      <c r="DQ1386" s="13"/>
      <c r="DR1386" s="13"/>
      <c r="DS1386" s="13"/>
      <c r="DT1386" s="13"/>
      <c r="DU1386" s="13"/>
      <c r="DV1386" s="13"/>
      <c r="DW1386" s="13"/>
      <c r="DX1386" s="13"/>
      <c r="DY1386" s="13"/>
    </row>
    <row r="1387" spans="1:129" s="48" customFormat="1" ht="16.5" x14ac:dyDescent="0.25">
      <c r="A1387" s="57" t="s">
        <v>788</v>
      </c>
      <c r="B1387" s="59" t="s">
        <v>683</v>
      </c>
      <c r="C1387" s="53" t="s">
        <v>12</v>
      </c>
      <c r="D1387" s="60" t="s">
        <v>12</v>
      </c>
      <c r="E1387" s="54">
        <f>SUBTOTAL(9,E1388)</f>
        <v>0</v>
      </c>
      <c r="F1387" s="54">
        <f>SUBTOTAL(9,F1388)</f>
        <v>0</v>
      </c>
      <c r="G1387" s="54">
        <f>SUBTOTAL(9,G1388)</f>
        <v>0</v>
      </c>
      <c r="H1387" s="27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  <c r="AX1387" s="16"/>
      <c r="AY1387" s="16"/>
      <c r="AZ1387" s="16"/>
      <c r="BA1387" s="16"/>
      <c r="BB1387" s="16"/>
      <c r="BC1387" s="16"/>
      <c r="BD1387" s="16"/>
      <c r="BE1387" s="16"/>
      <c r="BF1387" s="16"/>
      <c r="BG1387" s="16"/>
      <c r="BH1387" s="16"/>
      <c r="BI1387" s="16"/>
      <c r="BJ1387" s="16"/>
      <c r="BK1387" s="16"/>
      <c r="BL1387" s="16"/>
      <c r="BM1387" s="16"/>
      <c r="BN1387" s="16"/>
      <c r="BO1387" s="16"/>
      <c r="BP1387" s="16"/>
      <c r="BQ1387" s="16"/>
      <c r="BR1387" s="16"/>
      <c r="BS1387" s="16"/>
      <c r="BT1387" s="16"/>
      <c r="BU1387" s="16"/>
      <c r="BV1387" s="16"/>
      <c r="BW1387" s="16"/>
      <c r="BX1387" s="16"/>
      <c r="BY1387" s="16"/>
      <c r="BZ1387" s="16"/>
      <c r="CA1387" s="16"/>
      <c r="CB1387" s="16"/>
      <c r="CC1387" s="16"/>
      <c r="CD1387" s="16"/>
      <c r="CE1387" s="16"/>
      <c r="CF1387" s="16"/>
      <c r="CG1387" s="16"/>
      <c r="CH1387" s="16"/>
      <c r="CI1387" s="16"/>
      <c r="CJ1387" s="16"/>
      <c r="CK1387" s="16"/>
      <c r="CL1387" s="16"/>
      <c r="CM1387" s="16"/>
      <c r="CN1387" s="16"/>
      <c r="CO1387" s="16"/>
      <c r="CP1387" s="16"/>
      <c r="CQ1387" s="16"/>
      <c r="CR1387" s="16"/>
      <c r="CS1387" s="16"/>
      <c r="CT1387" s="16"/>
      <c r="CU1387" s="16"/>
      <c r="CV1387" s="16"/>
      <c r="CW1387" s="16"/>
      <c r="CX1387" s="16"/>
      <c r="CY1387" s="16"/>
      <c r="CZ1387" s="16"/>
      <c r="DA1387" s="16"/>
      <c r="DB1387" s="16"/>
      <c r="DC1387" s="16"/>
      <c r="DD1387" s="16"/>
      <c r="DE1387" s="16"/>
      <c r="DF1387" s="16"/>
      <c r="DG1387" s="16"/>
      <c r="DH1387" s="16"/>
      <c r="DI1387" s="16"/>
      <c r="DJ1387" s="16"/>
      <c r="DK1387" s="16"/>
      <c r="DL1387" s="16"/>
      <c r="DM1387" s="16"/>
      <c r="DN1387" s="16"/>
      <c r="DO1387" s="16"/>
      <c r="DP1387" s="16"/>
      <c r="DQ1387" s="16"/>
      <c r="DR1387" s="16"/>
      <c r="DS1387" s="16"/>
      <c r="DT1387" s="16"/>
      <c r="DU1387" s="16"/>
      <c r="DV1387" s="16"/>
      <c r="DW1387" s="16"/>
      <c r="DX1387" s="16"/>
      <c r="DY1387" s="16"/>
    </row>
    <row r="1388" spans="1:129" ht="16.5" hidden="1" x14ac:dyDescent="0.25">
      <c r="A1388" s="24" t="s">
        <v>21</v>
      </c>
      <c r="B1388" s="59"/>
      <c r="C1388" s="26"/>
      <c r="D1388" s="50"/>
      <c r="E1388" s="50"/>
      <c r="F1388" s="50"/>
      <c r="G1388" s="50"/>
      <c r="H1388" s="27">
        <f>IFERROR(VLOOKUP(B1388,'Приложение 5 МУ1135 (город)'!B$1:C$3343,2,),)</f>
        <v>0</v>
      </c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  <c r="AK1388" s="13"/>
      <c r="AL1388" s="13"/>
      <c r="AM1388" s="13"/>
      <c r="AN1388" s="13"/>
      <c r="AO1388" s="13"/>
      <c r="AP1388" s="13"/>
      <c r="AQ1388" s="13"/>
      <c r="AR1388" s="13"/>
      <c r="AS1388" s="13"/>
      <c r="AT1388" s="13"/>
      <c r="AU1388" s="13"/>
      <c r="AV1388" s="13"/>
      <c r="AW1388" s="13"/>
      <c r="AX1388" s="13"/>
      <c r="AY1388" s="13"/>
      <c r="AZ1388" s="13"/>
      <c r="BA1388" s="13"/>
      <c r="BB1388" s="13"/>
      <c r="BC1388" s="13"/>
      <c r="BD1388" s="13"/>
      <c r="BE1388" s="13"/>
      <c r="BF1388" s="13"/>
      <c r="BG1388" s="13"/>
      <c r="BH1388" s="13"/>
      <c r="BI1388" s="13"/>
      <c r="BJ1388" s="13"/>
      <c r="BK1388" s="13"/>
      <c r="BL1388" s="13"/>
      <c r="BM1388" s="13"/>
      <c r="BN1388" s="13"/>
      <c r="BO1388" s="13"/>
      <c r="BP1388" s="13"/>
      <c r="BQ1388" s="13"/>
      <c r="BR1388" s="13"/>
      <c r="BS1388" s="13"/>
      <c r="BT1388" s="13"/>
      <c r="BU1388" s="13"/>
      <c r="BV1388" s="13"/>
      <c r="BW1388" s="13"/>
      <c r="BX1388" s="13"/>
      <c r="BY1388" s="13"/>
      <c r="BZ1388" s="13"/>
      <c r="CA1388" s="13"/>
      <c r="CB1388" s="13"/>
      <c r="CC1388" s="13"/>
      <c r="CD1388" s="13"/>
      <c r="CE1388" s="13"/>
      <c r="CF1388" s="13"/>
      <c r="CG1388" s="13"/>
      <c r="CH1388" s="13"/>
      <c r="CI1388" s="13"/>
      <c r="CJ1388" s="13"/>
      <c r="CK1388" s="13"/>
      <c r="CL1388" s="13"/>
      <c r="CM1388" s="13"/>
      <c r="CN1388" s="13"/>
      <c r="CO1388" s="13"/>
      <c r="CP1388" s="13"/>
      <c r="CQ1388" s="13"/>
      <c r="CR1388" s="13"/>
      <c r="CS1388" s="13"/>
      <c r="CT1388" s="13"/>
      <c r="CU1388" s="13"/>
      <c r="CV1388" s="13"/>
      <c r="CW1388" s="13"/>
      <c r="CX1388" s="13"/>
      <c r="CY1388" s="13"/>
      <c r="CZ1388" s="13"/>
      <c r="DA1388" s="13"/>
      <c r="DB1388" s="13"/>
      <c r="DC1388" s="13"/>
      <c r="DD1388" s="13"/>
      <c r="DE1388" s="13"/>
      <c r="DF1388" s="13"/>
      <c r="DG1388" s="13"/>
      <c r="DH1388" s="13"/>
      <c r="DI1388" s="13"/>
      <c r="DJ1388" s="13"/>
      <c r="DK1388" s="13"/>
      <c r="DL1388" s="13"/>
      <c r="DM1388" s="13"/>
      <c r="DN1388" s="13"/>
      <c r="DO1388" s="13"/>
      <c r="DP1388" s="13"/>
      <c r="DQ1388" s="13"/>
      <c r="DR1388" s="13"/>
      <c r="DS1388" s="13"/>
      <c r="DT1388" s="13"/>
      <c r="DU1388" s="13"/>
      <c r="DV1388" s="13"/>
      <c r="DW1388" s="13"/>
      <c r="DX1388" s="13"/>
      <c r="DY1388" s="13"/>
    </row>
    <row r="1389" spans="1:129" s="48" customFormat="1" ht="16.5" x14ac:dyDescent="0.25">
      <c r="A1389" s="57" t="s">
        <v>789</v>
      </c>
      <c r="B1389" s="59" t="s">
        <v>29</v>
      </c>
      <c r="C1389" s="53" t="s">
        <v>12</v>
      </c>
      <c r="D1389" s="60" t="s">
        <v>12</v>
      </c>
      <c r="E1389" s="54">
        <f>SUBTOTAL(9,E1390)</f>
        <v>0</v>
      </c>
      <c r="F1389" s="54">
        <f>SUBTOTAL(9,F1390)</f>
        <v>0</v>
      </c>
      <c r="G1389" s="54">
        <f>SUBTOTAL(9,G1390)</f>
        <v>0</v>
      </c>
      <c r="H1389" s="27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  <c r="AX1389" s="16"/>
      <c r="AY1389" s="16"/>
      <c r="AZ1389" s="16"/>
      <c r="BA1389" s="16"/>
      <c r="BB1389" s="16"/>
      <c r="BC1389" s="16"/>
      <c r="BD1389" s="16"/>
      <c r="BE1389" s="16"/>
      <c r="BF1389" s="16"/>
      <c r="BG1389" s="16"/>
      <c r="BH1389" s="16"/>
      <c r="BI1389" s="16"/>
      <c r="BJ1389" s="16"/>
      <c r="BK1389" s="16"/>
      <c r="BL1389" s="16"/>
      <c r="BM1389" s="16"/>
      <c r="BN1389" s="16"/>
      <c r="BO1389" s="16"/>
      <c r="BP1389" s="16"/>
      <c r="BQ1389" s="16"/>
      <c r="BR1389" s="16"/>
      <c r="BS1389" s="16"/>
      <c r="BT1389" s="16"/>
      <c r="BU1389" s="16"/>
      <c r="BV1389" s="16"/>
      <c r="BW1389" s="16"/>
      <c r="BX1389" s="16"/>
      <c r="BY1389" s="16"/>
      <c r="BZ1389" s="16"/>
      <c r="CA1389" s="16"/>
      <c r="CB1389" s="16"/>
      <c r="CC1389" s="16"/>
      <c r="CD1389" s="16"/>
      <c r="CE1389" s="16"/>
      <c r="CF1389" s="16"/>
      <c r="CG1389" s="16"/>
      <c r="CH1389" s="16"/>
      <c r="CI1389" s="16"/>
      <c r="CJ1389" s="16"/>
      <c r="CK1389" s="16"/>
      <c r="CL1389" s="16"/>
      <c r="CM1389" s="16"/>
      <c r="CN1389" s="16"/>
      <c r="CO1389" s="16"/>
      <c r="CP1389" s="16"/>
      <c r="CQ1389" s="16"/>
      <c r="CR1389" s="16"/>
      <c r="CS1389" s="16"/>
      <c r="CT1389" s="16"/>
      <c r="CU1389" s="16"/>
      <c r="CV1389" s="16"/>
      <c r="CW1389" s="16"/>
      <c r="CX1389" s="16"/>
      <c r="CY1389" s="16"/>
      <c r="CZ1389" s="16"/>
      <c r="DA1389" s="16"/>
      <c r="DB1389" s="16"/>
      <c r="DC1389" s="16"/>
      <c r="DD1389" s="16"/>
      <c r="DE1389" s="16"/>
      <c r="DF1389" s="16"/>
      <c r="DG1389" s="16"/>
      <c r="DH1389" s="16"/>
      <c r="DI1389" s="16"/>
      <c r="DJ1389" s="16"/>
      <c r="DK1389" s="16"/>
      <c r="DL1389" s="16"/>
      <c r="DM1389" s="16"/>
      <c r="DN1389" s="16"/>
      <c r="DO1389" s="16"/>
      <c r="DP1389" s="16"/>
      <c r="DQ1389" s="16"/>
      <c r="DR1389" s="16"/>
      <c r="DS1389" s="16"/>
      <c r="DT1389" s="16"/>
      <c r="DU1389" s="16"/>
      <c r="DV1389" s="16"/>
      <c r="DW1389" s="16"/>
      <c r="DX1389" s="16"/>
      <c r="DY1389" s="16"/>
    </row>
    <row r="1390" spans="1:129" ht="16.5" hidden="1" x14ac:dyDescent="0.25">
      <c r="A1390" s="24" t="s">
        <v>21</v>
      </c>
      <c r="B1390" s="59"/>
      <c r="C1390" s="26"/>
      <c r="D1390" s="50"/>
      <c r="E1390" s="50"/>
      <c r="F1390" s="50"/>
      <c r="G1390" s="50"/>
      <c r="H1390" s="27">
        <f>IFERROR(VLOOKUP(B1390,'Приложение 5 МУ1135 (город)'!B$1:C$3343,2,),)</f>
        <v>0</v>
      </c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K1390" s="13"/>
      <c r="AL1390" s="13"/>
      <c r="AM1390" s="13"/>
      <c r="AN1390" s="13"/>
      <c r="AO1390" s="13"/>
      <c r="AP1390" s="13"/>
      <c r="AQ1390" s="13"/>
      <c r="AR1390" s="13"/>
      <c r="AS1390" s="13"/>
      <c r="AT1390" s="13"/>
      <c r="AU1390" s="13"/>
      <c r="AV1390" s="13"/>
      <c r="AW1390" s="13"/>
      <c r="AX1390" s="13"/>
      <c r="AY1390" s="13"/>
      <c r="AZ1390" s="13"/>
      <c r="BA1390" s="13"/>
      <c r="BB1390" s="13"/>
      <c r="BC1390" s="13"/>
      <c r="BD1390" s="13"/>
      <c r="BE1390" s="13"/>
      <c r="BF1390" s="13"/>
      <c r="BG1390" s="13"/>
      <c r="BH1390" s="13"/>
      <c r="BI1390" s="13"/>
      <c r="BJ1390" s="13"/>
      <c r="BK1390" s="13"/>
      <c r="BL1390" s="13"/>
      <c r="BM1390" s="13"/>
      <c r="BN1390" s="13"/>
      <c r="BO1390" s="13"/>
      <c r="BP1390" s="13"/>
      <c r="BQ1390" s="13"/>
      <c r="BR1390" s="13"/>
      <c r="BS1390" s="13"/>
      <c r="BT1390" s="13"/>
      <c r="BU1390" s="13"/>
      <c r="BV1390" s="13"/>
      <c r="BW1390" s="13"/>
      <c r="BX1390" s="13"/>
      <c r="BY1390" s="13"/>
      <c r="BZ1390" s="13"/>
      <c r="CA1390" s="13"/>
      <c r="CB1390" s="13"/>
      <c r="CC1390" s="13"/>
      <c r="CD1390" s="13"/>
      <c r="CE1390" s="13"/>
      <c r="CF1390" s="13"/>
      <c r="CG1390" s="13"/>
      <c r="CH1390" s="13"/>
      <c r="CI1390" s="13"/>
      <c r="CJ1390" s="13"/>
      <c r="CK1390" s="13"/>
      <c r="CL1390" s="13"/>
      <c r="CM1390" s="13"/>
      <c r="CN1390" s="13"/>
      <c r="CO1390" s="13"/>
      <c r="CP1390" s="13"/>
      <c r="CQ1390" s="13"/>
      <c r="CR1390" s="13"/>
      <c r="CS1390" s="13"/>
      <c r="CT1390" s="13"/>
      <c r="CU1390" s="13"/>
      <c r="CV1390" s="13"/>
      <c r="CW1390" s="13"/>
      <c r="CX1390" s="13"/>
      <c r="CY1390" s="13"/>
      <c r="CZ1390" s="13"/>
      <c r="DA1390" s="13"/>
      <c r="DB1390" s="13"/>
      <c r="DC1390" s="13"/>
      <c r="DD1390" s="13"/>
      <c r="DE1390" s="13"/>
      <c r="DF1390" s="13"/>
      <c r="DG1390" s="13"/>
      <c r="DH1390" s="13"/>
      <c r="DI1390" s="13"/>
      <c r="DJ1390" s="13"/>
      <c r="DK1390" s="13"/>
      <c r="DL1390" s="13"/>
      <c r="DM1390" s="13"/>
      <c r="DN1390" s="13"/>
      <c r="DO1390" s="13"/>
      <c r="DP1390" s="13"/>
      <c r="DQ1390" s="13"/>
      <c r="DR1390" s="13"/>
      <c r="DS1390" s="13"/>
      <c r="DT1390" s="13"/>
      <c r="DU1390" s="13"/>
      <c r="DV1390" s="13"/>
      <c r="DW1390" s="13"/>
      <c r="DX1390" s="13"/>
      <c r="DY1390" s="13"/>
    </row>
    <row r="1391" spans="1:129" s="48" customFormat="1" ht="16.5" x14ac:dyDescent="0.25">
      <c r="A1391" s="57" t="s">
        <v>790</v>
      </c>
      <c r="B1391" s="59" t="s">
        <v>31</v>
      </c>
      <c r="C1391" s="53" t="s">
        <v>12</v>
      </c>
      <c r="D1391" s="60" t="s">
        <v>12</v>
      </c>
      <c r="E1391" s="54">
        <f>SUBTOTAL(9,E1392)</f>
        <v>0</v>
      </c>
      <c r="F1391" s="54">
        <f>SUBTOTAL(9,F1392)</f>
        <v>0</v>
      </c>
      <c r="G1391" s="54">
        <f>SUBTOTAL(9,G1392)</f>
        <v>0</v>
      </c>
      <c r="H1391" s="27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6"/>
      <c r="AZ1391" s="16"/>
      <c r="BA1391" s="16"/>
      <c r="BB1391" s="16"/>
      <c r="BC1391" s="16"/>
      <c r="BD1391" s="16"/>
      <c r="BE1391" s="16"/>
      <c r="BF1391" s="16"/>
      <c r="BG1391" s="16"/>
      <c r="BH1391" s="16"/>
      <c r="BI1391" s="16"/>
      <c r="BJ1391" s="16"/>
      <c r="BK1391" s="16"/>
      <c r="BL1391" s="16"/>
      <c r="BM1391" s="16"/>
      <c r="BN1391" s="16"/>
      <c r="BO1391" s="16"/>
      <c r="BP1391" s="16"/>
      <c r="BQ1391" s="16"/>
      <c r="BR1391" s="16"/>
      <c r="BS1391" s="16"/>
      <c r="BT1391" s="16"/>
      <c r="BU1391" s="16"/>
      <c r="BV1391" s="16"/>
      <c r="BW1391" s="16"/>
      <c r="BX1391" s="16"/>
      <c r="BY1391" s="16"/>
      <c r="BZ1391" s="16"/>
      <c r="CA1391" s="16"/>
      <c r="CB1391" s="16"/>
      <c r="CC1391" s="16"/>
      <c r="CD1391" s="16"/>
      <c r="CE1391" s="16"/>
      <c r="CF1391" s="16"/>
      <c r="CG1391" s="16"/>
      <c r="CH1391" s="16"/>
      <c r="CI1391" s="16"/>
      <c r="CJ1391" s="16"/>
      <c r="CK1391" s="16"/>
      <c r="CL1391" s="16"/>
      <c r="CM1391" s="16"/>
      <c r="CN1391" s="16"/>
      <c r="CO1391" s="16"/>
      <c r="CP1391" s="16"/>
      <c r="CQ1391" s="16"/>
      <c r="CR1391" s="16"/>
      <c r="CS1391" s="16"/>
      <c r="CT1391" s="16"/>
      <c r="CU1391" s="16"/>
      <c r="CV1391" s="16"/>
      <c r="CW1391" s="16"/>
      <c r="CX1391" s="16"/>
      <c r="CY1391" s="16"/>
      <c r="CZ1391" s="16"/>
      <c r="DA1391" s="16"/>
      <c r="DB1391" s="16"/>
      <c r="DC1391" s="16"/>
      <c r="DD1391" s="16"/>
      <c r="DE1391" s="16"/>
      <c r="DF1391" s="16"/>
      <c r="DG1391" s="16"/>
      <c r="DH1391" s="16"/>
      <c r="DI1391" s="16"/>
      <c r="DJ1391" s="16"/>
      <c r="DK1391" s="16"/>
      <c r="DL1391" s="16"/>
      <c r="DM1391" s="16"/>
      <c r="DN1391" s="16"/>
      <c r="DO1391" s="16"/>
      <c r="DP1391" s="16"/>
      <c r="DQ1391" s="16"/>
      <c r="DR1391" s="16"/>
      <c r="DS1391" s="16"/>
      <c r="DT1391" s="16"/>
      <c r="DU1391" s="16"/>
      <c r="DV1391" s="16"/>
      <c r="DW1391" s="16"/>
      <c r="DX1391" s="16"/>
      <c r="DY1391" s="16"/>
    </row>
    <row r="1392" spans="1:129" ht="16.5" hidden="1" x14ac:dyDescent="0.25">
      <c r="A1392" s="24" t="s">
        <v>21</v>
      </c>
      <c r="B1392" s="59"/>
      <c r="C1392" s="26"/>
      <c r="D1392" s="50"/>
      <c r="E1392" s="50"/>
      <c r="F1392" s="50"/>
      <c r="G1392" s="50"/>
      <c r="H1392" s="27">
        <f>IFERROR(VLOOKUP(B1392,'Приложение 5 МУ1135 (город)'!B$1:C$3343,2,),)</f>
        <v>0</v>
      </c>
      <c r="I1392" s="13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K1392" s="13"/>
      <c r="AL1392" s="13"/>
      <c r="AM1392" s="13"/>
      <c r="AN1392" s="13"/>
      <c r="AO1392" s="13"/>
      <c r="AP1392" s="13"/>
      <c r="AQ1392" s="13"/>
      <c r="AR1392" s="13"/>
      <c r="AS1392" s="13"/>
      <c r="AT1392" s="13"/>
      <c r="AU1392" s="13"/>
      <c r="AV1392" s="13"/>
      <c r="AW1392" s="13"/>
      <c r="AX1392" s="13"/>
      <c r="AY1392" s="13"/>
      <c r="AZ1392" s="13"/>
      <c r="BA1392" s="13"/>
      <c r="BB1392" s="13"/>
      <c r="BC1392" s="13"/>
      <c r="BD1392" s="13"/>
      <c r="BE1392" s="13"/>
      <c r="BF1392" s="13"/>
      <c r="BG1392" s="13"/>
      <c r="BH1392" s="13"/>
      <c r="BI1392" s="13"/>
      <c r="BJ1392" s="13"/>
      <c r="BK1392" s="13"/>
      <c r="BL1392" s="13"/>
      <c r="BM1392" s="13"/>
      <c r="BN1392" s="13"/>
      <c r="BO1392" s="13"/>
      <c r="BP1392" s="13"/>
      <c r="BQ1392" s="13"/>
      <c r="BR1392" s="13"/>
      <c r="BS1392" s="13"/>
      <c r="BT1392" s="13"/>
      <c r="BU1392" s="13"/>
      <c r="BV1392" s="13"/>
      <c r="BW1392" s="13"/>
      <c r="BX1392" s="13"/>
      <c r="BY1392" s="13"/>
      <c r="BZ1392" s="13"/>
      <c r="CA1392" s="13"/>
      <c r="CB1392" s="13"/>
      <c r="CC1392" s="13"/>
      <c r="CD1392" s="13"/>
      <c r="CE1392" s="13"/>
      <c r="CF1392" s="13"/>
      <c r="CG1392" s="13"/>
      <c r="CH1392" s="13"/>
      <c r="CI1392" s="13"/>
      <c r="CJ1392" s="13"/>
      <c r="CK1392" s="13"/>
      <c r="CL1392" s="13"/>
      <c r="CM1392" s="13"/>
      <c r="CN1392" s="13"/>
      <c r="CO1392" s="13"/>
      <c r="CP1392" s="13"/>
      <c r="CQ1392" s="13"/>
      <c r="CR1392" s="13"/>
      <c r="CS1392" s="13"/>
      <c r="CT1392" s="13"/>
      <c r="CU1392" s="13"/>
      <c r="CV1392" s="13"/>
      <c r="CW1392" s="13"/>
      <c r="CX1392" s="13"/>
      <c r="CY1392" s="13"/>
      <c r="CZ1392" s="13"/>
      <c r="DA1392" s="13"/>
      <c r="DB1392" s="13"/>
      <c r="DC1392" s="13"/>
      <c r="DD1392" s="13"/>
      <c r="DE1392" s="13"/>
      <c r="DF1392" s="13"/>
      <c r="DG1392" s="13"/>
      <c r="DH1392" s="13"/>
      <c r="DI1392" s="13"/>
      <c r="DJ1392" s="13"/>
      <c r="DK1392" s="13"/>
      <c r="DL1392" s="13"/>
      <c r="DM1392" s="13"/>
      <c r="DN1392" s="13"/>
      <c r="DO1392" s="13"/>
      <c r="DP1392" s="13"/>
      <c r="DQ1392" s="13"/>
      <c r="DR1392" s="13"/>
      <c r="DS1392" s="13"/>
      <c r="DT1392" s="13"/>
      <c r="DU1392" s="13"/>
      <c r="DV1392" s="13"/>
      <c r="DW1392" s="13"/>
      <c r="DX1392" s="13"/>
      <c r="DY1392" s="13"/>
    </row>
    <row r="1393" spans="1:129" s="43" customFormat="1" ht="16.5" x14ac:dyDescent="0.25">
      <c r="A1393" s="57" t="s">
        <v>791</v>
      </c>
      <c r="B1393" s="79" t="s">
        <v>687</v>
      </c>
      <c r="C1393" s="53" t="s">
        <v>12</v>
      </c>
      <c r="D1393" s="60" t="s">
        <v>12</v>
      </c>
      <c r="E1393" s="54">
        <f>E1394+E1396+E1398+E1400+E1402+E1404</f>
        <v>0</v>
      </c>
      <c r="F1393" s="54">
        <f>F1394+F1396+F1398+F1400+F1402+F1404</f>
        <v>0</v>
      </c>
      <c r="G1393" s="54">
        <f>G1394+G1396+G1398+G1400+G1402+G1404</f>
        <v>0</v>
      </c>
      <c r="H1393" s="27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  <c r="AX1393" s="16"/>
      <c r="AY1393" s="16"/>
      <c r="AZ1393" s="16"/>
      <c r="BA1393" s="16"/>
      <c r="BB1393" s="16"/>
      <c r="BC1393" s="16"/>
      <c r="BD1393" s="16"/>
      <c r="BE1393" s="16"/>
      <c r="BF1393" s="16"/>
      <c r="BG1393" s="16"/>
      <c r="BH1393" s="16"/>
      <c r="BI1393" s="16"/>
      <c r="BJ1393" s="16"/>
      <c r="BK1393" s="16"/>
      <c r="BL1393" s="16"/>
      <c r="BM1393" s="16"/>
      <c r="BN1393" s="16"/>
      <c r="BO1393" s="16"/>
      <c r="BP1393" s="16"/>
      <c r="BQ1393" s="16"/>
      <c r="BR1393" s="16"/>
      <c r="BS1393" s="16"/>
      <c r="BT1393" s="16"/>
      <c r="BU1393" s="16"/>
      <c r="BV1393" s="16"/>
      <c r="BW1393" s="16"/>
      <c r="BX1393" s="16"/>
      <c r="BY1393" s="16"/>
      <c r="BZ1393" s="16"/>
      <c r="CA1393" s="16"/>
      <c r="CB1393" s="16"/>
      <c r="CC1393" s="16"/>
      <c r="CD1393" s="16"/>
      <c r="CE1393" s="16"/>
      <c r="CF1393" s="16"/>
      <c r="CG1393" s="16"/>
      <c r="CH1393" s="16"/>
      <c r="CI1393" s="16"/>
      <c r="CJ1393" s="16"/>
      <c r="CK1393" s="16"/>
      <c r="CL1393" s="16"/>
      <c r="CM1393" s="16"/>
      <c r="CN1393" s="16"/>
      <c r="CO1393" s="16"/>
      <c r="CP1393" s="16"/>
      <c r="CQ1393" s="16"/>
      <c r="CR1393" s="16"/>
      <c r="CS1393" s="16"/>
      <c r="CT1393" s="16"/>
      <c r="CU1393" s="16"/>
      <c r="CV1393" s="16"/>
      <c r="CW1393" s="16"/>
      <c r="CX1393" s="16"/>
      <c r="CY1393" s="16"/>
      <c r="CZ1393" s="16"/>
      <c r="DA1393" s="16"/>
      <c r="DB1393" s="16"/>
      <c r="DC1393" s="16"/>
      <c r="DD1393" s="16"/>
      <c r="DE1393" s="16"/>
      <c r="DF1393" s="16"/>
      <c r="DG1393" s="16"/>
      <c r="DH1393" s="16"/>
      <c r="DI1393" s="16"/>
      <c r="DJ1393" s="16"/>
      <c r="DK1393" s="16"/>
      <c r="DL1393" s="16"/>
      <c r="DM1393" s="16"/>
      <c r="DN1393" s="16"/>
      <c r="DO1393" s="16"/>
      <c r="DP1393" s="16"/>
      <c r="DQ1393" s="16"/>
      <c r="DR1393" s="16"/>
      <c r="DS1393" s="16"/>
      <c r="DT1393" s="16"/>
      <c r="DU1393" s="16"/>
      <c r="DV1393" s="16"/>
      <c r="DW1393" s="16"/>
      <c r="DX1393" s="16"/>
      <c r="DY1393" s="16"/>
    </row>
    <row r="1394" spans="1:129" s="48" customFormat="1" ht="16.5" x14ac:dyDescent="0.25">
      <c r="A1394" s="57" t="s">
        <v>792</v>
      </c>
      <c r="B1394" s="79" t="s">
        <v>664</v>
      </c>
      <c r="C1394" s="53" t="s">
        <v>12</v>
      </c>
      <c r="D1394" s="60" t="s">
        <v>12</v>
      </c>
      <c r="E1394" s="54">
        <f>SUBTOTAL(9,E1395)</f>
        <v>0</v>
      </c>
      <c r="F1394" s="54">
        <f>SUBTOTAL(9,F1395)</f>
        <v>0</v>
      </c>
      <c r="G1394" s="54">
        <f>SUBTOTAL(9,G1395)</f>
        <v>0</v>
      </c>
      <c r="H1394" s="27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  <c r="AX1394" s="16"/>
      <c r="AY1394" s="16"/>
      <c r="AZ1394" s="16"/>
      <c r="BA1394" s="16"/>
      <c r="BB1394" s="16"/>
      <c r="BC1394" s="16"/>
      <c r="BD1394" s="16"/>
      <c r="BE1394" s="16"/>
      <c r="BF1394" s="16"/>
      <c r="BG1394" s="16"/>
      <c r="BH1394" s="16"/>
      <c r="BI1394" s="16"/>
      <c r="BJ1394" s="16"/>
      <c r="BK1394" s="16"/>
      <c r="BL1394" s="16"/>
      <c r="BM1394" s="16"/>
      <c r="BN1394" s="16"/>
      <c r="BO1394" s="16"/>
      <c r="BP1394" s="16"/>
      <c r="BQ1394" s="16"/>
      <c r="BR1394" s="16"/>
      <c r="BS1394" s="16"/>
      <c r="BT1394" s="16"/>
      <c r="BU1394" s="16"/>
      <c r="BV1394" s="16"/>
      <c r="BW1394" s="16"/>
      <c r="BX1394" s="16"/>
      <c r="BY1394" s="16"/>
      <c r="BZ1394" s="16"/>
      <c r="CA1394" s="16"/>
      <c r="CB1394" s="16"/>
      <c r="CC1394" s="16"/>
      <c r="CD1394" s="16"/>
      <c r="CE1394" s="16"/>
      <c r="CF1394" s="16"/>
      <c r="CG1394" s="16"/>
      <c r="CH1394" s="16"/>
      <c r="CI1394" s="16"/>
      <c r="CJ1394" s="16"/>
      <c r="CK1394" s="16"/>
      <c r="CL1394" s="16"/>
      <c r="CM1394" s="16"/>
      <c r="CN1394" s="16"/>
      <c r="CO1394" s="16"/>
      <c r="CP1394" s="16"/>
      <c r="CQ1394" s="16"/>
      <c r="CR1394" s="16"/>
      <c r="CS1394" s="16"/>
      <c r="CT1394" s="16"/>
      <c r="CU1394" s="16"/>
      <c r="CV1394" s="16"/>
      <c r="CW1394" s="16"/>
      <c r="CX1394" s="16"/>
      <c r="CY1394" s="16"/>
      <c r="CZ1394" s="16"/>
      <c r="DA1394" s="16"/>
      <c r="DB1394" s="16"/>
      <c r="DC1394" s="16"/>
      <c r="DD1394" s="16"/>
      <c r="DE1394" s="16"/>
      <c r="DF1394" s="16"/>
      <c r="DG1394" s="16"/>
      <c r="DH1394" s="16"/>
      <c r="DI1394" s="16"/>
      <c r="DJ1394" s="16"/>
      <c r="DK1394" s="16"/>
      <c r="DL1394" s="16"/>
      <c r="DM1394" s="16"/>
      <c r="DN1394" s="16"/>
      <c r="DO1394" s="16"/>
      <c r="DP1394" s="16"/>
      <c r="DQ1394" s="16"/>
      <c r="DR1394" s="16"/>
      <c r="DS1394" s="16"/>
      <c r="DT1394" s="16"/>
      <c r="DU1394" s="16"/>
      <c r="DV1394" s="16"/>
      <c r="DW1394" s="16"/>
      <c r="DX1394" s="16"/>
      <c r="DY1394" s="16"/>
    </row>
    <row r="1395" spans="1:129" ht="16.5" hidden="1" x14ac:dyDescent="0.25">
      <c r="A1395" s="24" t="s">
        <v>21</v>
      </c>
      <c r="B1395" s="73"/>
      <c r="C1395" s="26"/>
      <c r="D1395" s="50"/>
      <c r="E1395" s="50"/>
      <c r="F1395" s="50"/>
      <c r="G1395" s="50"/>
      <c r="H1395" s="27">
        <f>IFERROR(VLOOKUP(B1395,'Приложение 5 МУ1135 (город)'!B$1:C$3343,2,),)</f>
        <v>0</v>
      </c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  <c r="AK1395" s="13"/>
      <c r="AL1395" s="13"/>
      <c r="AM1395" s="13"/>
      <c r="AN1395" s="13"/>
      <c r="AO1395" s="13"/>
      <c r="AP1395" s="13"/>
      <c r="AQ1395" s="13"/>
      <c r="AR1395" s="13"/>
      <c r="AS1395" s="13"/>
      <c r="AT1395" s="13"/>
      <c r="AU1395" s="13"/>
      <c r="AV1395" s="13"/>
      <c r="AW1395" s="13"/>
      <c r="AX1395" s="13"/>
      <c r="AY1395" s="13"/>
      <c r="AZ1395" s="13"/>
      <c r="BA1395" s="13"/>
      <c r="BB1395" s="13"/>
      <c r="BC1395" s="13"/>
      <c r="BD1395" s="13"/>
      <c r="BE1395" s="13"/>
      <c r="BF1395" s="13"/>
      <c r="BG1395" s="13"/>
      <c r="BH1395" s="13"/>
      <c r="BI1395" s="13"/>
      <c r="BJ1395" s="13"/>
      <c r="BK1395" s="13"/>
      <c r="BL1395" s="13"/>
      <c r="BM1395" s="13"/>
      <c r="BN1395" s="13"/>
      <c r="BO1395" s="13"/>
      <c r="BP1395" s="13"/>
      <c r="BQ1395" s="13"/>
      <c r="BR1395" s="13"/>
      <c r="BS1395" s="13"/>
      <c r="BT1395" s="13"/>
      <c r="BU1395" s="13"/>
      <c r="BV1395" s="13"/>
      <c r="BW1395" s="13"/>
      <c r="BX1395" s="13"/>
      <c r="BY1395" s="13"/>
      <c r="BZ1395" s="13"/>
      <c r="CA1395" s="13"/>
      <c r="CB1395" s="13"/>
      <c r="CC1395" s="13"/>
      <c r="CD1395" s="13"/>
      <c r="CE1395" s="13"/>
      <c r="CF1395" s="13"/>
      <c r="CG1395" s="13"/>
      <c r="CH1395" s="13"/>
      <c r="CI1395" s="13"/>
      <c r="CJ1395" s="13"/>
      <c r="CK1395" s="13"/>
      <c r="CL1395" s="13"/>
      <c r="CM1395" s="13"/>
      <c r="CN1395" s="13"/>
      <c r="CO1395" s="13"/>
      <c r="CP1395" s="13"/>
      <c r="CQ1395" s="13"/>
      <c r="CR1395" s="13"/>
      <c r="CS1395" s="13"/>
      <c r="CT1395" s="13"/>
      <c r="CU1395" s="13"/>
      <c r="CV1395" s="13"/>
      <c r="CW1395" s="13"/>
      <c r="CX1395" s="13"/>
      <c r="CY1395" s="13"/>
      <c r="CZ1395" s="13"/>
      <c r="DA1395" s="13"/>
      <c r="DB1395" s="13"/>
      <c r="DC1395" s="13"/>
      <c r="DD1395" s="13"/>
      <c r="DE1395" s="13"/>
      <c r="DF1395" s="13"/>
      <c r="DG1395" s="13"/>
      <c r="DH1395" s="13"/>
      <c r="DI1395" s="13"/>
      <c r="DJ1395" s="13"/>
      <c r="DK1395" s="13"/>
      <c r="DL1395" s="13"/>
      <c r="DM1395" s="13"/>
      <c r="DN1395" s="13"/>
      <c r="DO1395" s="13"/>
      <c r="DP1395" s="13"/>
      <c r="DQ1395" s="13"/>
      <c r="DR1395" s="13"/>
      <c r="DS1395" s="13"/>
      <c r="DT1395" s="13"/>
      <c r="DU1395" s="13"/>
      <c r="DV1395" s="13"/>
      <c r="DW1395" s="13"/>
      <c r="DX1395" s="13"/>
      <c r="DY1395" s="13"/>
    </row>
    <row r="1396" spans="1:129" s="48" customFormat="1" ht="16.5" x14ac:dyDescent="0.25">
      <c r="A1396" s="57" t="s">
        <v>793</v>
      </c>
      <c r="B1396" s="79" t="s">
        <v>23</v>
      </c>
      <c r="C1396" s="53" t="s">
        <v>12</v>
      </c>
      <c r="D1396" s="60" t="s">
        <v>12</v>
      </c>
      <c r="E1396" s="54">
        <f>SUBTOTAL(9,E1397)</f>
        <v>0</v>
      </c>
      <c r="F1396" s="54">
        <f>SUBTOTAL(9,F1397)</f>
        <v>0</v>
      </c>
      <c r="G1396" s="54">
        <f>SUBTOTAL(9,G1397)</f>
        <v>0</v>
      </c>
      <c r="H1396" s="27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  <c r="AX1396" s="16"/>
      <c r="AY1396" s="16"/>
      <c r="AZ1396" s="16"/>
      <c r="BA1396" s="16"/>
      <c r="BB1396" s="16"/>
      <c r="BC1396" s="16"/>
      <c r="BD1396" s="16"/>
      <c r="BE1396" s="16"/>
      <c r="BF1396" s="16"/>
      <c r="BG1396" s="16"/>
      <c r="BH1396" s="16"/>
      <c r="BI1396" s="16"/>
      <c r="BJ1396" s="16"/>
      <c r="BK1396" s="16"/>
      <c r="BL1396" s="16"/>
      <c r="BM1396" s="16"/>
      <c r="BN1396" s="16"/>
      <c r="BO1396" s="16"/>
      <c r="BP1396" s="16"/>
      <c r="BQ1396" s="16"/>
      <c r="BR1396" s="16"/>
      <c r="BS1396" s="16"/>
      <c r="BT1396" s="16"/>
      <c r="BU1396" s="16"/>
      <c r="BV1396" s="16"/>
      <c r="BW1396" s="16"/>
      <c r="BX1396" s="16"/>
      <c r="BY1396" s="16"/>
      <c r="BZ1396" s="16"/>
      <c r="CA1396" s="16"/>
      <c r="CB1396" s="16"/>
      <c r="CC1396" s="16"/>
      <c r="CD1396" s="16"/>
      <c r="CE1396" s="16"/>
      <c r="CF1396" s="16"/>
      <c r="CG1396" s="16"/>
      <c r="CH1396" s="16"/>
      <c r="CI1396" s="16"/>
      <c r="CJ1396" s="16"/>
      <c r="CK1396" s="16"/>
      <c r="CL1396" s="16"/>
      <c r="CM1396" s="16"/>
      <c r="CN1396" s="16"/>
      <c r="CO1396" s="16"/>
      <c r="CP1396" s="16"/>
      <c r="CQ1396" s="16"/>
      <c r="CR1396" s="16"/>
      <c r="CS1396" s="16"/>
      <c r="CT1396" s="16"/>
      <c r="CU1396" s="16"/>
      <c r="CV1396" s="16"/>
      <c r="CW1396" s="16"/>
      <c r="CX1396" s="16"/>
      <c r="CY1396" s="16"/>
      <c r="CZ1396" s="16"/>
      <c r="DA1396" s="16"/>
      <c r="DB1396" s="16"/>
      <c r="DC1396" s="16"/>
      <c r="DD1396" s="16"/>
      <c r="DE1396" s="16"/>
      <c r="DF1396" s="16"/>
      <c r="DG1396" s="16"/>
      <c r="DH1396" s="16"/>
      <c r="DI1396" s="16"/>
      <c r="DJ1396" s="16"/>
      <c r="DK1396" s="16"/>
      <c r="DL1396" s="16"/>
      <c r="DM1396" s="16"/>
      <c r="DN1396" s="16"/>
      <c r="DO1396" s="16"/>
      <c r="DP1396" s="16"/>
      <c r="DQ1396" s="16"/>
      <c r="DR1396" s="16"/>
      <c r="DS1396" s="16"/>
      <c r="DT1396" s="16"/>
      <c r="DU1396" s="16"/>
      <c r="DV1396" s="16"/>
      <c r="DW1396" s="16"/>
      <c r="DX1396" s="16"/>
      <c r="DY1396" s="16"/>
    </row>
    <row r="1397" spans="1:129" ht="16.5" hidden="1" x14ac:dyDescent="0.25">
      <c r="A1397" s="24" t="s">
        <v>21</v>
      </c>
      <c r="B1397" s="73"/>
      <c r="C1397" s="26"/>
      <c r="D1397" s="50"/>
      <c r="E1397" s="50"/>
      <c r="F1397" s="50"/>
      <c r="G1397" s="50"/>
      <c r="H1397" s="27">
        <f>IFERROR(VLOOKUP(B1397,'Приложение 5 МУ1135 (город)'!B$1:C$3343,2,),)</f>
        <v>0</v>
      </c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  <c r="AK1397" s="13"/>
      <c r="AL1397" s="13"/>
      <c r="AM1397" s="13"/>
      <c r="AN1397" s="13"/>
      <c r="AO1397" s="13"/>
      <c r="AP1397" s="13"/>
      <c r="AQ1397" s="13"/>
      <c r="AR1397" s="13"/>
      <c r="AS1397" s="13"/>
      <c r="AT1397" s="13"/>
      <c r="AU1397" s="13"/>
      <c r="AV1397" s="13"/>
      <c r="AW1397" s="13"/>
      <c r="AX1397" s="13"/>
      <c r="AY1397" s="13"/>
      <c r="AZ1397" s="13"/>
      <c r="BA1397" s="13"/>
      <c r="BB1397" s="13"/>
      <c r="BC1397" s="13"/>
      <c r="BD1397" s="13"/>
      <c r="BE1397" s="13"/>
      <c r="BF1397" s="13"/>
      <c r="BG1397" s="13"/>
      <c r="BH1397" s="13"/>
      <c r="BI1397" s="13"/>
      <c r="BJ1397" s="13"/>
      <c r="BK1397" s="13"/>
      <c r="BL1397" s="13"/>
      <c r="BM1397" s="13"/>
      <c r="BN1397" s="13"/>
      <c r="BO1397" s="13"/>
      <c r="BP1397" s="13"/>
      <c r="BQ1397" s="13"/>
      <c r="BR1397" s="13"/>
      <c r="BS1397" s="13"/>
      <c r="BT1397" s="13"/>
      <c r="BU1397" s="13"/>
      <c r="BV1397" s="13"/>
      <c r="BW1397" s="13"/>
      <c r="BX1397" s="13"/>
      <c r="BY1397" s="13"/>
      <c r="BZ1397" s="13"/>
      <c r="CA1397" s="13"/>
      <c r="CB1397" s="13"/>
      <c r="CC1397" s="13"/>
      <c r="CD1397" s="13"/>
      <c r="CE1397" s="13"/>
      <c r="CF1397" s="13"/>
      <c r="CG1397" s="13"/>
      <c r="CH1397" s="13"/>
      <c r="CI1397" s="13"/>
      <c r="CJ1397" s="13"/>
      <c r="CK1397" s="13"/>
      <c r="CL1397" s="13"/>
      <c r="CM1397" s="13"/>
      <c r="CN1397" s="13"/>
      <c r="CO1397" s="13"/>
      <c r="CP1397" s="13"/>
      <c r="CQ1397" s="13"/>
      <c r="CR1397" s="13"/>
      <c r="CS1397" s="13"/>
      <c r="CT1397" s="13"/>
      <c r="CU1397" s="13"/>
      <c r="CV1397" s="13"/>
      <c r="CW1397" s="13"/>
      <c r="CX1397" s="13"/>
      <c r="CY1397" s="13"/>
      <c r="CZ1397" s="13"/>
      <c r="DA1397" s="13"/>
      <c r="DB1397" s="13"/>
      <c r="DC1397" s="13"/>
      <c r="DD1397" s="13"/>
      <c r="DE1397" s="13"/>
      <c r="DF1397" s="13"/>
      <c r="DG1397" s="13"/>
      <c r="DH1397" s="13"/>
      <c r="DI1397" s="13"/>
      <c r="DJ1397" s="13"/>
      <c r="DK1397" s="13"/>
      <c r="DL1397" s="13"/>
      <c r="DM1397" s="13"/>
      <c r="DN1397" s="13"/>
      <c r="DO1397" s="13"/>
      <c r="DP1397" s="13"/>
      <c r="DQ1397" s="13"/>
      <c r="DR1397" s="13"/>
      <c r="DS1397" s="13"/>
      <c r="DT1397" s="13"/>
      <c r="DU1397" s="13"/>
      <c r="DV1397" s="13"/>
      <c r="DW1397" s="13"/>
      <c r="DX1397" s="13"/>
      <c r="DY1397" s="13"/>
    </row>
    <row r="1398" spans="1:129" s="48" customFormat="1" ht="16.5" x14ac:dyDescent="0.25">
      <c r="A1398" s="57" t="s">
        <v>794</v>
      </c>
      <c r="B1398" s="79" t="s">
        <v>25</v>
      </c>
      <c r="C1398" s="53" t="s">
        <v>12</v>
      </c>
      <c r="D1398" s="60" t="s">
        <v>12</v>
      </c>
      <c r="E1398" s="54">
        <f>SUBTOTAL(9,E1399)</f>
        <v>0</v>
      </c>
      <c r="F1398" s="54">
        <f>SUBTOTAL(9,F1399)</f>
        <v>0</v>
      </c>
      <c r="G1398" s="54">
        <f>SUBTOTAL(9,G1399)</f>
        <v>0</v>
      </c>
      <c r="H1398" s="27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  <c r="AX1398" s="16"/>
      <c r="AY1398" s="16"/>
      <c r="AZ1398" s="16"/>
      <c r="BA1398" s="16"/>
      <c r="BB1398" s="16"/>
      <c r="BC1398" s="16"/>
      <c r="BD1398" s="16"/>
      <c r="BE1398" s="16"/>
      <c r="BF1398" s="16"/>
      <c r="BG1398" s="16"/>
      <c r="BH1398" s="16"/>
      <c r="BI1398" s="16"/>
      <c r="BJ1398" s="16"/>
      <c r="BK1398" s="16"/>
      <c r="BL1398" s="16"/>
      <c r="BM1398" s="16"/>
      <c r="BN1398" s="16"/>
      <c r="BO1398" s="16"/>
      <c r="BP1398" s="16"/>
      <c r="BQ1398" s="16"/>
      <c r="BR1398" s="16"/>
      <c r="BS1398" s="16"/>
      <c r="BT1398" s="16"/>
      <c r="BU1398" s="16"/>
      <c r="BV1398" s="16"/>
      <c r="BW1398" s="16"/>
      <c r="BX1398" s="16"/>
      <c r="BY1398" s="16"/>
      <c r="BZ1398" s="16"/>
      <c r="CA1398" s="16"/>
      <c r="CB1398" s="16"/>
      <c r="CC1398" s="16"/>
      <c r="CD1398" s="16"/>
      <c r="CE1398" s="16"/>
      <c r="CF1398" s="16"/>
      <c r="CG1398" s="16"/>
      <c r="CH1398" s="16"/>
      <c r="CI1398" s="16"/>
      <c r="CJ1398" s="16"/>
      <c r="CK1398" s="16"/>
      <c r="CL1398" s="16"/>
      <c r="CM1398" s="16"/>
      <c r="CN1398" s="16"/>
      <c r="CO1398" s="16"/>
      <c r="CP1398" s="16"/>
      <c r="CQ1398" s="16"/>
      <c r="CR1398" s="16"/>
      <c r="CS1398" s="16"/>
      <c r="CT1398" s="16"/>
      <c r="CU1398" s="16"/>
      <c r="CV1398" s="16"/>
      <c r="CW1398" s="16"/>
      <c r="CX1398" s="16"/>
      <c r="CY1398" s="16"/>
      <c r="CZ1398" s="16"/>
      <c r="DA1398" s="16"/>
      <c r="DB1398" s="16"/>
      <c r="DC1398" s="16"/>
      <c r="DD1398" s="16"/>
      <c r="DE1398" s="16"/>
      <c r="DF1398" s="16"/>
      <c r="DG1398" s="16"/>
      <c r="DH1398" s="16"/>
      <c r="DI1398" s="16"/>
      <c r="DJ1398" s="16"/>
      <c r="DK1398" s="16"/>
      <c r="DL1398" s="16"/>
      <c r="DM1398" s="16"/>
      <c r="DN1398" s="16"/>
      <c r="DO1398" s="16"/>
      <c r="DP1398" s="16"/>
      <c r="DQ1398" s="16"/>
      <c r="DR1398" s="16"/>
      <c r="DS1398" s="16"/>
      <c r="DT1398" s="16"/>
      <c r="DU1398" s="16"/>
      <c r="DV1398" s="16"/>
      <c r="DW1398" s="16"/>
      <c r="DX1398" s="16"/>
      <c r="DY1398" s="16"/>
    </row>
    <row r="1399" spans="1:129" ht="16.5" hidden="1" x14ac:dyDescent="0.25">
      <c r="A1399" s="24" t="s">
        <v>21</v>
      </c>
      <c r="B1399" s="73"/>
      <c r="C1399" s="26"/>
      <c r="D1399" s="50"/>
      <c r="E1399" s="50"/>
      <c r="F1399" s="50"/>
      <c r="G1399" s="50"/>
      <c r="H1399" s="27">
        <f>IFERROR(VLOOKUP(B1399,'Приложение 5 МУ1135 (город)'!B$1:C$3343,2,),)</f>
        <v>0</v>
      </c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  <c r="BB1399" s="13"/>
      <c r="BC1399" s="13"/>
      <c r="BD1399" s="13"/>
      <c r="BE1399" s="13"/>
      <c r="BF1399" s="13"/>
      <c r="BG1399" s="13"/>
      <c r="BH1399" s="13"/>
      <c r="BI1399" s="13"/>
      <c r="BJ1399" s="13"/>
      <c r="BK1399" s="13"/>
      <c r="BL1399" s="13"/>
      <c r="BM1399" s="13"/>
      <c r="BN1399" s="13"/>
      <c r="BO1399" s="13"/>
      <c r="BP1399" s="13"/>
      <c r="BQ1399" s="13"/>
      <c r="BR1399" s="13"/>
      <c r="BS1399" s="13"/>
      <c r="BT1399" s="13"/>
      <c r="BU1399" s="13"/>
      <c r="BV1399" s="13"/>
      <c r="BW1399" s="13"/>
      <c r="BX1399" s="13"/>
      <c r="BY1399" s="13"/>
      <c r="BZ1399" s="13"/>
      <c r="CA1399" s="13"/>
      <c r="CB1399" s="13"/>
      <c r="CC1399" s="13"/>
      <c r="CD1399" s="13"/>
      <c r="CE1399" s="13"/>
      <c r="CF1399" s="13"/>
      <c r="CG1399" s="13"/>
      <c r="CH1399" s="13"/>
      <c r="CI1399" s="13"/>
      <c r="CJ1399" s="13"/>
      <c r="CK1399" s="13"/>
      <c r="CL1399" s="13"/>
      <c r="CM1399" s="13"/>
      <c r="CN1399" s="13"/>
      <c r="CO1399" s="13"/>
      <c r="CP1399" s="13"/>
      <c r="CQ1399" s="13"/>
      <c r="CR1399" s="13"/>
      <c r="CS1399" s="13"/>
      <c r="CT1399" s="13"/>
      <c r="CU1399" s="13"/>
      <c r="CV1399" s="13"/>
      <c r="CW1399" s="13"/>
      <c r="CX1399" s="13"/>
      <c r="CY1399" s="13"/>
      <c r="CZ1399" s="13"/>
      <c r="DA1399" s="13"/>
      <c r="DB1399" s="13"/>
      <c r="DC1399" s="13"/>
      <c r="DD1399" s="13"/>
      <c r="DE1399" s="13"/>
      <c r="DF1399" s="13"/>
      <c r="DG1399" s="13"/>
      <c r="DH1399" s="13"/>
      <c r="DI1399" s="13"/>
      <c r="DJ1399" s="13"/>
      <c r="DK1399" s="13"/>
      <c r="DL1399" s="13"/>
      <c r="DM1399" s="13"/>
      <c r="DN1399" s="13"/>
      <c r="DO1399" s="13"/>
      <c r="DP1399" s="13"/>
      <c r="DQ1399" s="13"/>
      <c r="DR1399" s="13"/>
      <c r="DS1399" s="13"/>
      <c r="DT1399" s="13"/>
      <c r="DU1399" s="13"/>
      <c r="DV1399" s="13"/>
      <c r="DW1399" s="13"/>
      <c r="DX1399" s="13"/>
      <c r="DY1399" s="13"/>
    </row>
    <row r="1400" spans="1:129" s="48" customFormat="1" ht="16.5" x14ac:dyDescent="0.25">
      <c r="A1400" s="57" t="s">
        <v>795</v>
      </c>
      <c r="B1400" s="79" t="s">
        <v>683</v>
      </c>
      <c r="C1400" s="53" t="s">
        <v>12</v>
      </c>
      <c r="D1400" s="60" t="s">
        <v>12</v>
      </c>
      <c r="E1400" s="54">
        <f>SUBTOTAL(9,E1401)</f>
        <v>0</v>
      </c>
      <c r="F1400" s="54">
        <f>SUBTOTAL(9,F1401)</f>
        <v>0</v>
      </c>
      <c r="G1400" s="54">
        <f>SUBTOTAL(9,G1401)</f>
        <v>0</v>
      </c>
      <c r="H1400" s="27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  <c r="AX1400" s="16"/>
      <c r="AY1400" s="16"/>
      <c r="AZ1400" s="16"/>
      <c r="BA1400" s="16"/>
      <c r="BB1400" s="16"/>
      <c r="BC1400" s="16"/>
      <c r="BD1400" s="16"/>
      <c r="BE1400" s="16"/>
      <c r="BF1400" s="16"/>
      <c r="BG1400" s="16"/>
      <c r="BH1400" s="16"/>
      <c r="BI1400" s="16"/>
      <c r="BJ1400" s="16"/>
      <c r="BK1400" s="16"/>
      <c r="BL1400" s="16"/>
      <c r="BM1400" s="16"/>
      <c r="BN1400" s="16"/>
      <c r="BO1400" s="16"/>
      <c r="BP1400" s="16"/>
      <c r="BQ1400" s="16"/>
      <c r="BR1400" s="16"/>
      <c r="BS1400" s="16"/>
      <c r="BT1400" s="16"/>
      <c r="BU1400" s="16"/>
      <c r="BV1400" s="16"/>
      <c r="BW1400" s="16"/>
      <c r="BX1400" s="16"/>
      <c r="BY1400" s="16"/>
      <c r="BZ1400" s="16"/>
      <c r="CA1400" s="16"/>
      <c r="CB1400" s="16"/>
      <c r="CC1400" s="16"/>
      <c r="CD1400" s="16"/>
      <c r="CE1400" s="16"/>
      <c r="CF1400" s="16"/>
      <c r="CG1400" s="16"/>
      <c r="CH1400" s="16"/>
      <c r="CI1400" s="16"/>
      <c r="CJ1400" s="16"/>
      <c r="CK1400" s="16"/>
      <c r="CL1400" s="16"/>
      <c r="CM1400" s="16"/>
      <c r="CN1400" s="16"/>
      <c r="CO1400" s="16"/>
      <c r="CP1400" s="16"/>
      <c r="CQ1400" s="16"/>
      <c r="CR1400" s="16"/>
      <c r="CS1400" s="16"/>
      <c r="CT1400" s="16"/>
      <c r="CU1400" s="16"/>
      <c r="CV1400" s="16"/>
      <c r="CW1400" s="16"/>
      <c r="CX1400" s="16"/>
      <c r="CY1400" s="16"/>
      <c r="CZ1400" s="16"/>
      <c r="DA1400" s="16"/>
      <c r="DB1400" s="16"/>
      <c r="DC1400" s="16"/>
      <c r="DD1400" s="16"/>
      <c r="DE1400" s="16"/>
      <c r="DF1400" s="16"/>
      <c r="DG1400" s="16"/>
      <c r="DH1400" s="16"/>
      <c r="DI1400" s="16"/>
      <c r="DJ1400" s="16"/>
      <c r="DK1400" s="16"/>
      <c r="DL1400" s="16"/>
      <c r="DM1400" s="16"/>
      <c r="DN1400" s="16"/>
      <c r="DO1400" s="16"/>
      <c r="DP1400" s="16"/>
      <c r="DQ1400" s="16"/>
      <c r="DR1400" s="16"/>
      <c r="DS1400" s="16"/>
      <c r="DT1400" s="16"/>
      <c r="DU1400" s="16"/>
      <c r="DV1400" s="16"/>
      <c r="DW1400" s="16"/>
      <c r="DX1400" s="16"/>
      <c r="DY1400" s="16"/>
    </row>
    <row r="1401" spans="1:129" ht="16.5" hidden="1" x14ac:dyDescent="0.25">
      <c r="A1401" s="24" t="s">
        <v>21</v>
      </c>
      <c r="B1401" s="73"/>
      <c r="C1401" s="26"/>
      <c r="D1401" s="50"/>
      <c r="E1401" s="50"/>
      <c r="F1401" s="50"/>
      <c r="G1401" s="50"/>
      <c r="H1401" s="27">
        <f>IFERROR(VLOOKUP(B1401,'Приложение 5 МУ1135 (город)'!B$1:C$3343,2,),)</f>
        <v>0</v>
      </c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  <c r="AK1401" s="13"/>
      <c r="AL1401" s="13"/>
      <c r="AM1401" s="13"/>
      <c r="AN1401" s="13"/>
      <c r="AO1401" s="13"/>
      <c r="AP1401" s="13"/>
      <c r="AQ1401" s="13"/>
      <c r="AR1401" s="13"/>
      <c r="AS1401" s="13"/>
      <c r="AT1401" s="13"/>
      <c r="AU1401" s="13"/>
      <c r="AV1401" s="13"/>
      <c r="AW1401" s="13"/>
      <c r="AX1401" s="13"/>
      <c r="AY1401" s="13"/>
      <c r="AZ1401" s="13"/>
      <c r="BA1401" s="13"/>
      <c r="BB1401" s="13"/>
      <c r="BC1401" s="13"/>
      <c r="BD1401" s="13"/>
      <c r="BE1401" s="13"/>
      <c r="BF1401" s="13"/>
      <c r="BG1401" s="13"/>
      <c r="BH1401" s="13"/>
      <c r="BI1401" s="13"/>
      <c r="BJ1401" s="13"/>
      <c r="BK1401" s="13"/>
      <c r="BL1401" s="13"/>
      <c r="BM1401" s="13"/>
      <c r="BN1401" s="13"/>
      <c r="BO1401" s="13"/>
      <c r="BP1401" s="13"/>
      <c r="BQ1401" s="13"/>
      <c r="BR1401" s="13"/>
      <c r="BS1401" s="13"/>
      <c r="BT1401" s="13"/>
      <c r="BU1401" s="13"/>
      <c r="BV1401" s="13"/>
      <c r="BW1401" s="13"/>
      <c r="BX1401" s="13"/>
      <c r="BY1401" s="13"/>
      <c r="BZ1401" s="13"/>
      <c r="CA1401" s="13"/>
      <c r="CB1401" s="13"/>
      <c r="CC1401" s="13"/>
      <c r="CD1401" s="13"/>
      <c r="CE1401" s="13"/>
      <c r="CF1401" s="13"/>
      <c r="CG1401" s="13"/>
      <c r="CH1401" s="13"/>
      <c r="CI1401" s="13"/>
      <c r="CJ1401" s="13"/>
      <c r="CK1401" s="13"/>
      <c r="CL1401" s="13"/>
      <c r="CM1401" s="13"/>
      <c r="CN1401" s="13"/>
      <c r="CO1401" s="13"/>
      <c r="CP1401" s="13"/>
      <c r="CQ1401" s="13"/>
      <c r="CR1401" s="13"/>
      <c r="CS1401" s="13"/>
      <c r="CT1401" s="13"/>
      <c r="CU1401" s="13"/>
      <c r="CV1401" s="13"/>
      <c r="CW1401" s="13"/>
      <c r="CX1401" s="13"/>
      <c r="CY1401" s="13"/>
      <c r="CZ1401" s="13"/>
      <c r="DA1401" s="13"/>
      <c r="DB1401" s="13"/>
      <c r="DC1401" s="13"/>
      <c r="DD1401" s="13"/>
      <c r="DE1401" s="13"/>
      <c r="DF1401" s="13"/>
      <c r="DG1401" s="13"/>
      <c r="DH1401" s="13"/>
      <c r="DI1401" s="13"/>
      <c r="DJ1401" s="13"/>
      <c r="DK1401" s="13"/>
      <c r="DL1401" s="13"/>
      <c r="DM1401" s="13"/>
      <c r="DN1401" s="13"/>
      <c r="DO1401" s="13"/>
      <c r="DP1401" s="13"/>
      <c r="DQ1401" s="13"/>
      <c r="DR1401" s="13"/>
      <c r="DS1401" s="13"/>
      <c r="DT1401" s="13"/>
      <c r="DU1401" s="13"/>
      <c r="DV1401" s="13"/>
      <c r="DW1401" s="13"/>
      <c r="DX1401" s="13"/>
      <c r="DY1401" s="13"/>
    </row>
    <row r="1402" spans="1:129" s="48" customFormat="1" ht="16.5" x14ac:dyDescent="0.25">
      <c r="A1402" s="57" t="s">
        <v>796</v>
      </c>
      <c r="B1402" s="79" t="s">
        <v>29</v>
      </c>
      <c r="C1402" s="53" t="s">
        <v>12</v>
      </c>
      <c r="D1402" s="60" t="s">
        <v>12</v>
      </c>
      <c r="E1402" s="54">
        <f>SUBTOTAL(9,E1403)</f>
        <v>0</v>
      </c>
      <c r="F1402" s="54">
        <f>SUBTOTAL(9,F1403)</f>
        <v>0</v>
      </c>
      <c r="G1402" s="54">
        <f>SUBTOTAL(9,G1403)</f>
        <v>0</v>
      </c>
      <c r="H1402" s="27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  <c r="AX1402" s="16"/>
      <c r="AY1402" s="16"/>
      <c r="AZ1402" s="16"/>
      <c r="BA1402" s="16"/>
      <c r="BB1402" s="16"/>
      <c r="BC1402" s="16"/>
      <c r="BD1402" s="16"/>
      <c r="BE1402" s="16"/>
      <c r="BF1402" s="16"/>
      <c r="BG1402" s="16"/>
      <c r="BH1402" s="16"/>
      <c r="BI1402" s="16"/>
      <c r="BJ1402" s="16"/>
      <c r="BK1402" s="16"/>
      <c r="BL1402" s="16"/>
      <c r="BM1402" s="16"/>
      <c r="BN1402" s="16"/>
      <c r="BO1402" s="16"/>
      <c r="BP1402" s="16"/>
      <c r="BQ1402" s="16"/>
      <c r="BR1402" s="16"/>
      <c r="BS1402" s="16"/>
      <c r="BT1402" s="16"/>
      <c r="BU1402" s="16"/>
      <c r="BV1402" s="16"/>
      <c r="BW1402" s="16"/>
      <c r="BX1402" s="16"/>
      <c r="BY1402" s="16"/>
      <c r="BZ1402" s="16"/>
      <c r="CA1402" s="16"/>
      <c r="CB1402" s="16"/>
      <c r="CC1402" s="16"/>
      <c r="CD1402" s="16"/>
      <c r="CE1402" s="16"/>
      <c r="CF1402" s="16"/>
      <c r="CG1402" s="16"/>
      <c r="CH1402" s="16"/>
      <c r="CI1402" s="16"/>
      <c r="CJ1402" s="16"/>
      <c r="CK1402" s="16"/>
      <c r="CL1402" s="16"/>
      <c r="CM1402" s="16"/>
      <c r="CN1402" s="16"/>
      <c r="CO1402" s="16"/>
      <c r="CP1402" s="16"/>
      <c r="CQ1402" s="16"/>
      <c r="CR1402" s="16"/>
      <c r="CS1402" s="16"/>
      <c r="CT1402" s="16"/>
      <c r="CU1402" s="16"/>
      <c r="CV1402" s="16"/>
      <c r="CW1402" s="16"/>
      <c r="CX1402" s="16"/>
      <c r="CY1402" s="16"/>
      <c r="CZ1402" s="16"/>
      <c r="DA1402" s="16"/>
      <c r="DB1402" s="16"/>
      <c r="DC1402" s="16"/>
      <c r="DD1402" s="16"/>
      <c r="DE1402" s="16"/>
      <c r="DF1402" s="16"/>
      <c r="DG1402" s="16"/>
      <c r="DH1402" s="16"/>
      <c r="DI1402" s="16"/>
      <c r="DJ1402" s="16"/>
      <c r="DK1402" s="16"/>
      <c r="DL1402" s="16"/>
      <c r="DM1402" s="16"/>
      <c r="DN1402" s="16"/>
      <c r="DO1402" s="16"/>
      <c r="DP1402" s="16"/>
      <c r="DQ1402" s="16"/>
      <c r="DR1402" s="16"/>
      <c r="DS1402" s="16"/>
      <c r="DT1402" s="16"/>
      <c r="DU1402" s="16"/>
      <c r="DV1402" s="16"/>
      <c r="DW1402" s="16"/>
      <c r="DX1402" s="16"/>
      <c r="DY1402" s="16"/>
    </row>
    <row r="1403" spans="1:129" ht="16.5" hidden="1" x14ac:dyDescent="0.25">
      <c r="A1403" s="24" t="s">
        <v>21</v>
      </c>
      <c r="B1403" s="73"/>
      <c r="C1403" s="26"/>
      <c r="D1403" s="50"/>
      <c r="E1403" s="50"/>
      <c r="F1403" s="50"/>
      <c r="G1403" s="50"/>
      <c r="H1403" s="27">
        <f>IFERROR(VLOOKUP(B1403,'Приложение 5 МУ1135 (город)'!B$1:C$3343,2,),)</f>
        <v>0</v>
      </c>
      <c r="I1403" s="13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13"/>
      <c r="AL1403" s="13"/>
      <c r="AM1403" s="13"/>
      <c r="AN1403" s="13"/>
      <c r="AO1403" s="13"/>
      <c r="AP1403" s="13"/>
      <c r="AQ1403" s="13"/>
      <c r="AR1403" s="13"/>
      <c r="AS1403" s="13"/>
      <c r="AT1403" s="13"/>
      <c r="AU1403" s="13"/>
      <c r="AV1403" s="13"/>
      <c r="AW1403" s="13"/>
      <c r="AX1403" s="13"/>
      <c r="AY1403" s="13"/>
      <c r="AZ1403" s="13"/>
      <c r="BA1403" s="13"/>
      <c r="BB1403" s="13"/>
      <c r="BC1403" s="13"/>
      <c r="BD1403" s="13"/>
      <c r="BE1403" s="13"/>
      <c r="BF1403" s="13"/>
      <c r="BG1403" s="13"/>
      <c r="BH1403" s="13"/>
      <c r="BI1403" s="13"/>
      <c r="BJ1403" s="13"/>
      <c r="BK1403" s="13"/>
      <c r="BL1403" s="13"/>
      <c r="BM1403" s="13"/>
      <c r="BN1403" s="13"/>
      <c r="BO1403" s="13"/>
      <c r="BP1403" s="13"/>
      <c r="BQ1403" s="13"/>
      <c r="BR1403" s="13"/>
      <c r="BS1403" s="13"/>
      <c r="BT1403" s="13"/>
      <c r="BU1403" s="13"/>
      <c r="BV1403" s="13"/>
      <c r="BW1403" s="13"/>
      <c r="BX1403" s="13"/>
      <c r="BY1403" s="13"/>
      <c r="BZ1403" s="13"/>
      <c r="CA1403" s="13"/>
      <c r="CB1403" s="13"/>
      <c r="CC1403" s="13"/>
      <c r="CD1403" s="13"/>
      <c r="CE1403" s="13"/>
      <c r="CF1403" s="13"/>
      <c r="CG1403" s="13"/>
      <c r="CH1403" s="13"/>
      <c r="CI1403" s="13"/>
      <c r="CJ1403" s="13"/>
      <c r="CK1403" s="13"/>
      <c r="CL1403" s="13"/>
      <c r="CM1403" s="13"/>
      <c r="CN1403" s="13"/>
      <c r="CO1403" s="13"/>
      <c r="CP1403" s="13"/>
      <c r="CQ1403" s="13"/>
      <c r="CR1403" s="13"/>
      <c r="CS1403" s="13"/>
      <c r="CT1403" s="13"/>
      <c r="CU1403" s="13"/>
      <c r="CV1403" s="13"/>
      <c r="CW1403" s="13"/>
      <c r="CX1403" s="13"/>
      <c r="CY1403" s="13"/>
      <c r="CZ1403" s="13"/>
      <c r="DA1403" s="13"/>
      <c r="DB1403" s="13"/>
      <c r="DC1403" s="13"/>
      <c r="DD1403" s="13"/>
      <c r="DE1403" s="13"/>
      <c r="DF1403" s="13"/>
      <c r="DG1403" s="13"/>
      <c r="DH1403" s="13"/>
      <c r="DI1403" s="13"/>
      <c r="DJ1403" s="13"/>
      <c r="DK1403" s="13"/>
      <c r="DL1403" s="13"/>
      <c r="DM1403" s="13"/>
      <c r="DN1403" s="13"/>
      <c r="DO1403" s="13"/>
      <c r="DP1403" s="13"/>
      <c r="DQ1403" s="13"/>
      <c r="DR1403" s="13"/>
      <c r="DS1403" s="13"/>
      <c r="DT1403" s="13"/>
      <c r="DU1403" s="13"/>
      <c r="DV1403" s="13"/>
      <c r="DW1403" s="13"/>
      <c r="DX1403" s="13"/>
      <c r="DY1403" s="13"/>
    </row>
    <row r="1404" spans="1:129" s="48" customFormat="1" ht="16.5" x14ac:dyDescent="0.25">
      <c r="A1404" s="57" t="s">
        <v>797</v>
      </c>
      <c r="B1404" s="79" t="s">
        <v>31</v>
      </c>
      <c r="C1404" s="53" t="s">
        <v>12</v>
      </c>
      <c r="D1404" s="60" t="s">
        <v>12</v>
      </c>
      <c r="E1404" s="54">
        <f>SUBTOTAL(9,E1405)</f>
        <v>0</v>
      </c>
      <c r="F1404" s="54">
        <f>SUBTOTAL(9,F1405)</f>
        <v>0</v>
      </c>
      <c r="G1404" s="54">
        <f>SUBTOTAL(9,G1405)</f>
        <v>0</v>
      </c>
      <c r="H1404" s="27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  <c r="AX1404" s="16"/>
      <c r="AY1404" s="16"/>
      <c r="AZ1404" s="16"/>
      <c r="BA1404" s="16"/>
      <c r="BB1404" s="16"/>
      <c r="BC1404" s="16"/>
      <c r="BD1404" s="16"/>
      <c r="BE1404" s="16"/>
      <c r="BF1404" s="16"/>
      <c r="BG1404" s="16"/>
      <c r="BH1404" s="16"/>
      <c r="BI1404" s="16"/>
      <c r="BJ1404" s="16"/>
      <c r="BK1404" s="16"/>
      <c r="BL1404" s="16"/>
      <c r="BM1404" s="16"/>
      <c r="BN1404" s="16"/>
      <c r="BO1404" s="16"/>
      <c r="BP1404" s="16"/>
      <c r="BQ1404" s="16"/>
      <c r="BR1404" s="16"/>
      <c r="BS1404" s="16"/>
      <c r="BT1404" s="16"/>
      <c r="BU1404" s="16"/>
      <c r="BV1404" s="16"/>
      <c r="BW1404" s="16"/>
      <c r="BX1404" s="16"/>
      <c r="BY1404" s="16"/>
      <c r="BZ1404" s="16"/>
      <c r="CA1404" s="16"/>
      <c r="CB1404" s="16"/>
      <c r="CC1404" s="16"/>
      <c r="CD1404" s="16"/>
      <c r="CE1404" s="16"/>
      <c r="CF1404" s="16"/>
      <c r="CG1404" s="16"/>
      <c r="CH1404" s="16"/>
      <c r="CI1404" s="16"/>
      <c r="CJ1404" s="16"/>
      <c r="CK1404" s="16"/>
      <c r="CL1404" s="16"/>
      <c r="CM1404" s="16"/>
      <c r="CN1404" s="16"/>
      <c r="CO1404" s="16"/>
      <c r="CP1404" s="16"/>
      <c r="CQ1404" s="16"/>
      <c r="CR1404" s="16"/>
      <c r="CS1404" s="16"/>
      <c r="CT1404" s="16"/>
      <c r="CU1404" s="16"/>
      <c r="CV1404" s="16"/>
      <c r="CW1404" s="16"/>
      <c r="CX1404" s="16"/>
      <c r="CY1404" s="16"/>
      <c r="CZ1404" s="16"/>
      <c r="DA1404" s="16"/>
      <c r="DB1404" s="16"/>
      <c r="DC1404" s="16"/>
      <c r="DD1404" s="16"/>
      <c r="DE1404" s="16"/>
      <c r="DF1404" s="16"/>
      <c r="DG1404" s="16"/>
      <c r="DH1404" s="16"/>
      <c r="DI1404" s="16"/>
      <c r="DJ1404" s="16"/>
      <c r="DK1404" s="16"/>
      <c r="DL1404" s="16"/>
      <c r="DM1404" s="16"/>
      <c r="DN1404" s="16"/>
      <c r="DO1404" s="16"/>
      <c r="DP1404" s="16"/>
      <c r="DQ1404" s="16"/>
      <c r="DR1404" s="16"/>
      <c r="DS1404" s="16"/>
      <c r="DT1404" s="16"/>
      <c r="DU1404" s="16"/>
      <c r="DV1404" s="16"/>
      <c r="DW1404" s="16"/>
      <c r="DX1404" s="16"/>
      <c r="DY1404" s="16"/>
    </row>
    <row r="1405" spans="1:129" ht="16.5" hidden="1" x14ac:dyDescent="0.25">
      <c r="A1405" s="24" t="s">
        <v>21</v>
      </c>
      <c r="B1405" s="73"/>
      <c r="C1405" s="26"/>
      <c r="D1405" s="50"/>
      <c r="E1405" s="50"/>
      <c r="F1405" s="50"/>
      <c r="G1405" s="50"/>
      <c r="H1405" s="27">
        <f>IFERROR(VLOOKUP(B1405,'Приложение 5 МУ1135 (город)'!B$1:C$3343,2,),)</f>
        <v>0</v>
      </c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  <c r="AK1405" s="13"/>
      <c r="AL1405" s="13"/>
      <c r="AM1405" s="13"/>
      <c r="AN1405" s="13"/>
      <c r="AO1405" s="13"/>
      <c r="AP1405" s="13"/>
      <c r="AQ1405" s="13"/>
      <c r="AR1405" s="13"/>
      <c r="AS1405" s="13"/>
      <c r="AT1405" s="13"/>
      <c r="AU1405" s="13"/>
      <c r="AV1405" s="13"/>
      <c r="AW1405" s="13"/>
      <c r="AX1405" s="13"/>
      <c r="AY1405" s="13"/>
      <c r="AZ1405" s="13"/>
      <c r="BA1405" s="13"/>
      <c r="BB1405" s="13"/>
      <c r="BC1405" s="13"/>
      <c r="BD1405" s="13"/>
      <c r="BE1405" s="13"/>
      <c r="BF1405" s="13"/>
      <c r="BG1405" s="13"/>
      <c r="BH1405" s="13"/>
      <c r="BI1405" s="13"/>
      <c r="BJ1405" s="13"/>
      <c r="BK1405" s="13"/>
      <c r="BL1405" s="13"/>
      <c r="BM1405" s="13"/>
      <c r="BN1405" s="13"/>
      <c r="BO1405" s="13"/>
      <c r="BP1405" s="13"/>
      <c r="BQ1405" s="13"/>
      <c r="BR1405" s="13"/>
      <c r="BS1405" s="13"/>
      <c r="BT1405" s="13"/>
      <c r="BU1405" s="13"/>
      <c r="BV1405" s="13"/>
      <c r="BW1405" s="13"/>
      <c r="BX1405" s="13"/>
      <c r="BY1405" s="13"/>
      <c r="BZ1405" s="13"/>
      <c r="CA1405" s="13"/>
      <c r="CB1405" s="13"/>
      <c r="CC1405" s="13"/>
      <c r="CD1405" s="13"/>
      <c r="CE1405" s="13"/>
      <c r="CF1405" s="13"/>
      <c r="CG1405" s="13"/>
      <c r="CH1405" s="13"/>
      <c r="CI1405" s="13"/>
      <c r="CJ1405" s="13"/>
      <c r="CK1405" s="13"/>
      <c r="CL1405" s="13"/>
      <c r="CM1405" s="13"/>
      <c r="CN1405" s="13"/>
      <c r="CO1405" s="13"/>
      <c r="CP1405" s="13"/>
      <c r="CQ1405" s="13"/>
      <c r="CR1405" s="13"/>
      <c r="CS1405" s="13"/>
      <c r="CT1405" s="13"/>
      <c r="CU1405" s="13"/>
      <c r="CV1405" s="13"/>
      <c r="CW1405" s="13"/>
      <c r="CX1405" s="13"/>
      <c r="CY1405" s="13"/>
      <c r="CZ1405" s="13"/>
      <c r="DA1405" s="13"/>
      <c r="DB1405" s="13"/>
      <c r="DC1405" s="13"/>
      <c r="DD1405" s="13"/>
      <c r="DE1405" s="13"/>
      <c r="DF1405" s="13"/>
      <c r="DG1405" s="13"/>
      <c r="DH1405" s="13"/>
      <c r="DI1405" s="13"/>
      <c r="DJ1405" s="13"/>
      <c r="DK1405" s="13"/>
      <c r="DL1405" s="13"/>
      <c r="DM1405" s="13"/>
      <c r="DN1405" s="13"/>
      <c r="DO1405" s="13"/>
      <c r="DP1405" s="13"/>
      <c r="DQ1405" s="13"/>
      <c r="DR1405" s="13"/>
      <c r="DS1405" s="13"/>
      <c r="DT1405" s="13"/>
      <c r="DU1405" s="13"/>
      <c r="DV1405" s="13"/>
      <c r="DW1405" s="13"/>
      <c r="DX1405" s="13"/>
      <c r="DY1405" s="13"/>
    </row>
    <row r="1406" spans="1:129" s="38" customFormat="1" ht="16.5" x14ac:dyDescent="0.25">
      <c r="A1406" s="256" t="s">
        <v>798</v>
      </c>
      <c r="B1406" s="79" t="s">
        <v>702</v>
      </c>
      <c r="C1406" s="53" t="s">
        <v>12</v>
      </c>
      <c r="D1406" s="60" t="s">
        <v>12</v>
      </c>
      <c r="E1406" s="54">
        <f>E1407+E1420</f>
        <v>0</v>
      </c>
      <c r="F1406" s="54">
        <f>F1407+F1420</f>
        <v>0</v>
      </c>
      <c r="G1406" s="54">
        <f>G1407+G1420</f>
        <v>0</v>
      </c>
      <c r="H1406" s="27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  <c r="AX1406" s="16"/>
      <c r="AY1406" s="16"/>
      <c r="AZ1406" s="16"/>
      <c r="BA1406" s="16"/>
      <c r="BB1406" s="16"/>
      <c r="BC1406" s="16"/>
      <c r="BD1406" s="16"/>
      <c r="BE1406" s="16"/>
      <c r="BF1406" s="16"/>
      <c r="BG1406" s="16"/>
      <c r="BH1406" s="16"/>
      <c r="BI1406" s="16"/>
      <c r="BJ1406" s="16"/>
      <c r="BK1406" s="16"/>
      <c r="BL1406" s="16"/>
      <c r="BM1406" s="16"/>
      <c r="BN1406" s="16"/>
      <c r="BO1406" s="16"/>
      <c r="BP1406" s="16"/>
      <c r="BQ1406" s="16"/>
      <c r="BR1406" s="16"/>
      <c r="BS1406" s="16"/>
      <c r="BT1406" s="16"/>
      <c r="BU1406" s="16"/>
      <c r="BV1406" s="16"/>
      <c r="BW1406" s="16"/>
      <c r="BX1406" s="16"/>
      <c r="BY1406" s="16"/>
      <c r="BZ1406" s="16"/>
      <c r="CA1406" s="16"/>
      <c r="CB1406" s="16"/>
      <c r="CC1406" s="16"/>
      <c r="CD1406" s="16"/>
      <c r="CE1406" s="16"/>
      <c r="CF1406" s="16"/>
      <c r="CG1406" s="16"/>
      <c r="CH1406" s="16"/>
      <c r="CI1406" s="16"/>
      <c r="CJ1406" s="16"/>
      <c r="CK1406" s="16"/>
      <c r="CL1406" s="16"/>
      <c r="CM1406" s="16"/>
      <c r="CN1406" s="16"/>
      <c r="CO1406" s="16"/>
      <c r="CP1406" s="16"/>
      <c r="CQ1406" s="16"/>
      <c r="CR1406" s="16"/>
      <c r="CS1406" s="16"/>
      <c r="CT1406" s="16"/>
      <c r="CU1406" s="16"/>
      <c r="CV1406" s="16"/>
      <c r="CW1406" s="16"/>
      <c r="CX1406" s="16"/>
      <c r="CY1406" s="16"/>
      <c r="CZ1406" s="16"/>
      <c r="DA1406" s="16"/>
      <c r="DB1406" s="16"/>
      <c r="DC1406" s="16"/>
      <c r="DD1406" s="16"/>
      <c r="DE1406" s="16"/>
      <c r="DF1406" s="16"/>
      <c r="DG1406" s="16"/>
      <c r="DH1406" s="16"/>
      <c r="DI1406" s="16"/>
      <c r="DJ1406" s="16"/>
      <c r="DK1406" s="16"/>
      <c r="DL1406" s="16"/>
      <c r="DM1406" s="16"/>
      <c r="DN1406" s="16"/>
      <c r="DO1406" s="16"/>
      <c r="DP1406" s="16"/>
      <c r="DQ1406" s="16"/>
      <c r="DR1406" s="16"/>
      <c r="DS1406" s="16"/>
      <c r="DT1406" s="16"/>
      <c r="DU1406" s="16"/>
      <c r="DV1406" s="16"/>
      <c r="DW1406" s="16"/>
      <c r="DX1406" s="16"/>
      <c r="DY1406" s="16"/>
    </row>
    <row r="1407" spans="1:129" s="43" customFormat="1" ht="16.5" x14ac:dyDescent="0.25">
      <c r="A1407" s="57" t="s">
        <v>799</v>
      </c>
      <c r="B1407" s="79" t="s">
        <v>662</v>
      </c>
      <c r="C1407" s="53" t="s">
        <v>12</v>
      </c>
      <c r="D1407" s="60" t="s">
        <v>12</v>
      </c>
      <c r="E1407" s="54">
        <f>E1408+E1410+E1412+E1414+E1416+E1418</f>
        <v>0</v>
      </c>
      <c r="F1407" s="54">
        <f>F1408+F1410+F1412+F1414+F1416+F1418</f>
        <v>0</v>
      </c>
      <c r="G1407" s="54">
        <f>G1408+G1410+G1412+G1414+G1416+G1418</f>
        <v>0</v>
      </c>
      <c r="H1407" s="27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  <c r="AX1407" s="16"/>
      <c r="AY1407" s="16"/>
      <c r="AZ1407" s="16"/>
      <c r="BA1407" s="16"/>
      <c r="BB1407" s="16"/>
      <c r="BC1407" s="16"/>
      <c r="BD1407" s="16"/>
      <c r="BE1407" s="16"/>
      <c r="BF1407" s="16"/>
      <c r="BG1407" s="16"/>
      <c r="BH1407" s="16"/>
      <c r="BI1407" s="16"/>
      <c r="BJ1407" s="16"/>
      <c r="BK1407" s="16"/>
      <c r="BL1407" s="16"/>
      <c r="BM1407" s="16"/>
      <c r="BN1407" s="16"/>
      <c r="BO1407" s="16"/>
      <c r="BP1407" s="16"/>
      <c r="BQ1407" s="16"/>
      <c r="BR1407" s="16"/>
      <c r="BS1407" s="16"/>
      <c r="BT1407" s="16"/>
      <c r="BU1407" s="16"/>
      <c r="BV1407" s="16"/>
      <c r="BW1407" s="16"/>
      <c r="BX1407" s="16"/>
      <c r="BY1407" s="16"/>
      <c r="BZ1407" s="16"/>
      <c r="CA1407" s="16"/>
      <c r="CB1407" s="16"/>
      <c r="CC1407" s="16"/>
      <c r="CD1407" s="16"/>
      <c r="CE1407" s="16"/>
      <c r="CF1407" s="16"/>
      <c r="CG1407" s="16"/>
      <c r="CH1407" s="16"/>
      <c r="CI1407" s="16"/>
      <c r="CJ1407" s="16"/>
      <c r="CK1407" s="16"/>
      <c r="CL1407" s="16"/>
      <c r="CM1407" s="16"/>
      <c r="CN1407" s="16"/>
      <c r="CO1407" s="16"/>
      <c r="CP1407" s="16"/>
      <c r="CQ1407" s="16"/>
      <c r="CR1407" s="16"/>
      <c r="CS1407" s="16"/>
      <c r="CT1407" s="16"/>
      <c r="CU1407" s="16"/>
      <c r="CV1407" s="16"/>
      <c r="CW1407" s="16"/>
      <c r="CX1407" s="16"/>
      <c r="CY1407" s="16"/>
      <c r="CZ1407" s="16"/>
      <c r="DA1407" s="16"/>
      <c r="DB1407" s="16"/>
      <c r="DC1407" s="16"/>
      <c r="DD1407" s="16"/>
      <c r="DE1407" s="16"/>
      <c r="DF1407" s="16"/>
      <c r="DG1407" s="16"/>
      <c r="DH1407" s="16"/>
      <c r="DI1407" s="16"/>
      <c r="DJ1407" s="16"/>
      <c r="DK1407" s="16"/>
      <c r="DL1407" s="16"/>
      <c r="DM1407" s="16"/>
      <c r="DN1407" s="16"/>
      <c r="DO1407" s="16"/>
      <c r="DP1407" s="16"/>
      <c r="DQ1407" s="16"/>
      <c r="DR1407" s="16"/>
      <c r="DS1407" s="16"/>
      <c r="DT1407" s="16"/>
      <c r="DU1407" s="16"/>
      <c r="DV1407" s="16"/>
      <c r="DW1407" s="16"/>
      <c r="DX1407" s="16"/>
      <c r="DY1407" s="16"/>
    </row>
    <row r="1408" spans="1:129" s="48" customFormat="1" ht="16.5" x14ac:dyDescent="0.25">
      <c r="A1408" s="57" t="s">
        <v>800</v>
      </c>
      <c r="B1408" s="79" t="s">
        <v>664</v>
      </c>
      <c r="C1408" s="53" t="s">
        <v>12</v>
      </c>
      <c r="D1408" s="60" t="s">
        <v>12</v>
      </c>
      <c r="E1408" s="54">
        <f>SUBTOTAL(9,E1409)</f>
        <v>0</v>
      </c>
      <c r="F1408" s="54">
        <f>SUBTOTAL(9,F1409)</f>
        <v>0</v>
      </c>
      <c r="G1408" s="54">
        <f>SUBTOTAL(9,G1409)</f>
        <v>0</v>
      </c>
      <c r="H1408" s="27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  <c r="AX1408" s="16"/>
      <c r="AY1408" s="16"/>
      <c r="AZ1408" s="16"/>
      <c r="BA1408" s="16"/>
      <c r="BB1408" s="16"/>
      <c r="BC1408" s="16"/>
      <c r="BD1408" s="16"/>
      <c r="BE1408" s="16"/>
      <c r="BF1408" s="16"/>
      <c r="BG1408" s="16"/>
      <c r="BH1408" s="16"/>
      <c r="BI1408" s="16"/>
      <c r="BJ1408" s="16"/>
      <c r="BK1408" s="16"/>
      <c r="BL1408" s="16"/>
      <c r="BM1408" s="16"/>
      <c r="BN1408" s="16"/>
      <c r="BO1408" s="16"/>
      <c r="BP1408" s="16"/>
      <c r="BQ1408" s="16"/>
      <c r="BR1408" s="16"/>
      <c r="BS1408" s="16"/>
      <c r="BT1408" s="16"/>
      <c r="BU1408" s="16"/>
      <c r="BV1408" s="16"/>
      <c r="BW1408" s="16"/>
      <c r="BX1408" s="16"/>
      <c r="BY1408" s="16"/>
      <c r="BZ1408" s="16"/>
      <c r="CA1408" s="16"/>
      <c r="CB1408" s="16"/>
      <c r="CC1408" s="16"/>
      <c r="CD1408" s="16"/>
      <c r="CE1408" s="16"/>
      <c r="CF1408" s="16"/>
      <c r="CG1408" s="16"/>
      <c r="CH1408" s="16"/>
      <c r="CI1408" s="16"/>
      <c r="CJ1408" s="16"/>
      <c r="CK1408" s="16"/>
      <c r="CL1408" s="16"/>
      <c r="CM1408" s="16"/>
      <c r="CN1408" s="16"/>
      <c r="CO1408" s="16"/>
      <c r="CP1408" s="16"/>
      <c r="CQ1408" s="16"/>
      <c r="CR1408" s="16"/>
      <c r="CS1408" s="16"/>
      <c r="CT1408" s="16"/>
      <c r="CU1408" s="16"/>
      <c r="CV1408" s="16"/>
      <c r="CW1408" s="16"/>
      <c r="CX1408" s="16"/>
      <c r="CY1408" s="16"/>
      <c r="CZ1408" s="16"/>
      <c r="DA1408" s="16"/>
      <c r="DB1408" s="16"/>
      <c r="DC1408" s="16"/>
      <c r="DD1408" s="16"/>
      <c r="DE1408" s="16"/>
      <c r="DF1408" s="16"/>
      <c r="DG1408" s="16"/>
      <c r="DH1408" s="16"/>
      <c r="DI1408" s="16"/>
      <c r="DJ1408" s="16"/>
      <c r="DK1408" s="16"/>
      <c r="DL1408" s="16"/>
      <c r="DM1408" s="16"/>
      <c r="DN1408" s="16"/>
      <c r="DO1408" s="16"/>
      <c r="DP1408" s="16"/>
      <c r="DQ1408" s="16"/>
      <c r="DR1408" s="16"/>
      <c r="DS1408" s="16"/>
      <c r="DT1408" s="16"/>
      <c r="DU1408" s="16"/>
      <c r="DV1408" s="16"/>
      <c r="DW1408" s="16"/>
      <c r="DX1408" s="16"/>
      <c r="DY1408" s="16"/>
    </row>
    <row r="1409" spans="1:129" ht="16.5" hidden="1" x14ac:dyDescent="0.25">
      <c r="A1409" s="24" t="s">
        <v>21</v>
      </c>
      <c r="B1409" s="73"/>
      <c r="C1409" s="26"/>
      <c r="D1409" s="50"/>
      <c r="E1409" s="50"/>
      <c r="F1409" s="50"/>
      <c r="G1409" s="50"/>
      <c r="H1409" s="27">
        <f>IFERROR(VLOOKUP(B1409,'Приложение 5 МУ1135 (город)'!B$1:C$3343,2,),)</f>
        <v>0</v>
      </c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13"/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/>
      <c r="BA1409" s="13"/>
      <c r="BB1409" s="13"/>
      <c r="BC1409" s="13"/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/>
      <c r="BP1409" s="13"/>
      <c r="BQ1409" s="13"/>
      <c r="BR1409" s="13"/>
      <c r="BS1409" s="13"/>
      <c r="BT1409" s="13"/>
      <c r="BU1409" s="13"/>
      <c r="BV1409" s="13"/>
      <c r="BW1409" s="13"/>
      <c r="BX1409" s="13"/>
      <c r="BY1409" s="13"/>
      <c r="BZ1409" s="13"/>
      <c r="CA1409" s="13"/>
      <c r="CB1409" s="13"/>
      <c r="CC1409" s="13"/>
      <c r="CD1409" s="13"/>
      <c r="CE1409" s="13"/>
      <c r="CF1409" s="13"/>
      <c r="CG1409" s="13"/>
      <c r="CH1409" s="13"/>
      <c r="CI1409" s="13"/>
      <c r="CJ1409" s="13"/>
      <c r="CK1409" s="13"/>
      <c r="CL1409" s="13"/>
      <c r="CM1409" s="13"/>
      <c r="CN1409" s="13"/>
      <c r="CO1409" s="13"/>
      <c r="CP1409" s="13"/>
      <c r="CQ1409" s="13"/>
      <c r="CR1409" s="13"/>
      <c r="CS1409" s="13"/>
      <c r="CT1409" s="13"/>
      <c r="CU1409" s="13"/>
      <c r="CV1409" s="13"/>
      <c r="CW1409" s="13"/>
      <c r="CX1409" s="13"/>
      <c r="CY1409" s="13"/>
      <c r="CZ1409" s="13"/>
      <c r="DA1409" s="13"/>
      <c r="DB1409" s="13"/>
      <c r="DC1409" s="13"/>
      <c r="DD1409" s="13"/>
      <c r="DE1409" s="13"/>
      <c r="DF1409" s="13"/>
      <c r="DG1409" s="13"/>
      <c r="DH1409" s="13"/>
      <c r="DI1409" s="13"/>
      <c r="DJ1409" s="13"/>
      <c r="DK1409" s="13"/>
      <c r="DL1409" s="13"/>
      <c r="DM1409" s="13"/>
      <c r="DN1409" s="13"/>
      <c r="DO1409" s="13"/>
      <c r="DP1409" s="13"/>
      <c r="DQ1409" s="13"/>
      <c r="DR1409" s="13"/>
      <c r="DS1409" s="13"/>
      <c r="DT1409" s="13"/>
      <c r="DU1409" s="13"/>
      <c r="DV1409" s="13"/>
      <c r="DW1409" s="13"/>
      <c r="DX1409" s="13"/>
      <c r="DY1409" s="13"/>
    </row>
    <row r="1410" spans="1:129" s="48" customFormat="1" ht="16.5" x14ac:dyDescent="0.25">
      <c r="A1410" s="57" t="s">
        <v>801</v>
      </c>
      <c r="B1410" s="79" t="s">
        <v>23</v>
      </c>
      <c r="C1410" s="53" t="s">
        <v>12</v>
      </c>
      <c r="D1410" s="60" t="s">
        <v>12</v>
      </c>
      <c r="E1410" s="54">
        <f>SUBTOTAL(9,E1411)</f>
        <v>0</v>
      </c>
      <c r="F1410" s="54">
        <f>SUBTOTAL(9,F1411)</f>
        <v>0</v>
      </c>
      <c r="G1410" s="54">
        <f>SUBTOTAL(9,G1411)</f>
        <v>0</v>
      </c>
      <c r="H1410" s="27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  <c r="AX1410" s="16"/>
      <c r="AY1410" s="16"/>
      <c r="AZ1410" s="16"/>
      <c r="BA1410" s="16"/>
      <c r="BB1410" s="16"/>
      <c r="BC1410" s="16"/>
      <c r="BD1410" s="16"/>
      <c r="BE1410" s="16"/>
      <c r="BF1410" s="16"/>
      <c r="BG1410" s="16"/>
      <c r="BH1410" s="16"/>
      <c r="BI1410" s="16"/>
      <c r="BJ1410" s="16"/>
      <c r="BK1410" s="16"/>
      <c r="BL1410" s="16"/>
      <c r="BM1410" s="16"/>
      <c r="BN1410" s="16"/>
      <c r="BO1410" s="16"/>
      <c r="BP1410" s="16"/>
      <c r="BQ1410" s="16"/>
      <c r="BR1410" s="16"/>
      <c r="BS1410" s="16"/>
      <c r="BT1410" s="16"/>
      <c r="BU1410" s="16"/>
      <c r="BV1410" s="16"/>
      <c r="BW1410" s="16"/>
      <c r="BX1410" s="16"/>
      <c r="BY1410" s="16"/>
      <c r="BZ1410" s="16"/>
      <c r="CA1410" s="16"/>
      <c r="CB1410" s="16"/>
      <c r="CC1410" s="16"/>
      <c r="CD1410" s="16"/>
      <c r="CE1410" s="16"/>
      <c r="CF1410" s="16"/>
      <c r="CG1410" s="16"/>
      <c r="CH1410" s="16"/>
      <c r="CI1410" s="16"/>
      <c r="CJ1410" s="16"/>
      <c r="CK1410" s="16"/>
      <c r="CL1410" s="16"/>
      <c r="CM1410" s="16"/>
      <c r="CN1410" s="16"/>
      <c r="CO1410" s="16"/>
      <c r="CP1410" s="16"/>
      <c r="CQ1410" s="16"/>
      <c r="CR1410" s="16"/>
      <c r="CS1410" s="16"/>
      <c r="CT1410" s="16"/>
      <c r="CU1410" s="16"/>
      <c r="CV1410" s="16"/>
      <c r="CW1410" s="16"/>
      <c r="CX1410" s="16"/>
      <c r="CY1410" s="16"/>
      <c r="CZ1410" s="16"/>
      <c r="DA1410" s="16"/>
      <c r="DB1410" s="16"/>
      <c r="DC1410" s="16"/>
      <c r="DD1410" s="16"/>
      <c r="DE1410" s="16"/>
      <c r="DF1410" s="16"/>
      <c r="DG1410" s="16"/>
      <c r="DH1410" s="16"/>
      <c r="DI1410" s="16"/>
      <c r="DJ1410" s="16"/>
      <c r="DK1410" s="16"/>
      <c r="DL1410" s="16"/>
      <c r="DM1410" s="16"/>
      <c r="DN1410" s="16"/>
      <c r="DO1410" s="16"/>
      <c r="DP1410" s="16"/>
      <c r="DQ1410" s="16"/>
      <c r="DR1410" s="16"/>
      <c r="DS1410" s="16"/>
      <c r="DT1410" s="16"/>
      <c r="DU1410" s="16"/>
      <c r="DV1410" s="16"/>
      <c r="DW1410" s="16"/>
      <c r="DX1410" s="16"/>
      <c r="DY1410" s="16"/>
    </row>
    <row r="1411" spans="1:129" ht="16.5" hidden="1" x14ac:dyDescent="0.25">
      <c r="A1411" s="24" t="s">
        <v>21</v>
      </c>
      <c r="B1411" s="73"/>
      <c r="C1411" s="26"/>
      <c r="D1411" s="50"/>
      <c r="E1411" s="50"/>
      <c r="F1411" s="50"/>
      <c r="G1411" s="50"/>
      <c r="H1411" s="27">
        <f>IFERROR(VLOOKUP(B1411,'Приложение 5 МУ1135 (город)'!B$1:C$3343,2,),)</f>
        <v>0</v>
      </c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  <c r="AK1411" s="13"/>
      <c r="AL1411" s="13"/>
      <c r="AM1411" s="13"/>
      <c r="AN1411" s="13"/>
      <c r="AO1411" s="13"/>
      <c r="AP1411" s="13"/>
      <c r="AQ1411" s="13"/>
      <c r="AR1411" s="13"/>
      <c r="AS1411" s="13"/>
      <c r="AT1411" s="13"/>
      <c r="AU1411" s="13"/>
      <c r="AV1411" s="13"/>
      <c r="AW1411" s="13"/>
      <c r="AX1411" s="13"/>
      <c r="AY1411" s="13"/>
      <c r="AZ1411" s="13"/>
      <c r="BA1411" s="13"/>
      <c r="BB1411" s="13"/>
      <c r="BC1411" s="13"/>
      <c r="BD1411" s="13"/>
      <c r="BE1411" s="13"/>
      <c r="BF1411" s="13"/>
      <c r="BG1411" s="13"/>
      <c r="BH1411" s="13"/>
      <c r="BI1411" s="13"/>
      <c r="BJ1411" s="13"/>
      <c r="BK1411" s="13"/>
      <c r="BL1411" s="13"/>
      <c r="BM1411" s="13"/>
      <c r="BN1411" s="13"/>
      <c r="BO1411" s="13"/>
      <c r="BP1411" s="13"/>
      <c r="BQ1411" s="13"/>
      <c r="BR1411" s="13"/>
      <c r="BS1411" s="13"/>
      <c r="BT1411" s="13"/>
      <c r="BU1411" s="13"/>
      <c r="BV1411" s="13"/>
      <c r="BW1411" s="13"/>
      <c r="BX1411" s="13"/>
      <c r="BY1411" s="13"/>
      <c r="BZ1411" s="13"/>
      <c r="CA1411" s="13"/>
      <c r="CB1411" s="13"/>
      <c r="CC1411" s="13"/>
      <c r="CD1411" s="13"/>
      <c r="CE1411" s="13"/>
      <c r="CF1411" s="13"/>
      <c r="CG1411" s="13"/>
      <c r="CH1411" s="13"/>
      <c r="CI1411" s="13"/>
      <c r="CJ1411" s="13"/>
      <c r="CK1411" s="13"/>
      <c r="CL1411" s="13"/>
      <c r="CM1411" s="13"/>
      <c r="CN1411" s="13"/>
      <c r="CO1411" s="13"/>
      <c r="CP1411" s="13"/>
      <c r="CQ1411" s="13"/>
      <c r="CR1411" s="13"/>
      <c r="CS1411" s="13"/>
      <c r="CT1411" s="13"/>
      <c r="CU1411" s="13"/>
      <c r="CV1411" s="13"/>
      <c r="CW1411" s="13"/>
      <c r="CX1411" s="13"/>
      <c r="CY1411" s="13"/>
      <c r="CZ1411" s="13"/>
      <c r="DA1411" s="13"/>
      <c r="DB1411" s="13"/>
      <c r="DC1411" s="13"/>
      <c r="DD1411" s="13"/>
      <c r="DE1411" s="13"/>
      <c r="DF1411" s="13"/>
      <c r="DG1411" s="13"/>
      <c r="DH1411" s="13"/>
      <c r="DI1411" s="13"/>
      <c r="DJ1411" s="13"/>
      <c r="DK1411" s="13"/>
      <c r="DL1411" s="13"/>
      <c r="DM1411" s="13"/>
      <c r="DN1411" s="13"/>
      <c r="DO1411" s="13"/>
      <c r="DP1411" s="13"/>
      <c r="DQ1411" s="13"/>
      <c r="DR1411" s="13"/>
      <c r="DS1411" s="13"/>
      <c r="DT1411" s="13"/>
      <c r="DU1411" s="13"/>
      <c r="DV1411" s="13"/>
      <c r="DW1411" s="13"/>
      <c r="DX1411" s="13"/>
      <c r="DY1411" s="13"/>
    </row>
    <row r="1412" spans="1:129" s="48" customFormat="1" ht="16.5" x14ac:dyDescent="0.25">
      <c r="A1412" s="57" t="s">
        <v>802</v>
      </c>
      <c r="B1412" s="79" t="s">
        <v>25</v>
      </c>
      <c r="C1412" s="53" t="s">
        <v>12</v>
      </c>
      <c r="D1412" s="60" t="s">
        <v>12</v>
      </c>
      <c r="E1412" s="54">
        <f>SUBTOTAL(9,E1413)</f>
        <v>0</v>
      </c>
      <c r="F1412" s="54">
        <f>SUBTOTAL(9,F1413)</f>
        <v>0</v>
      </c>
      <c r="G1412" s="54">
        <f>SUBTOTAL(9,G1413)</f>
        <v>0</v>
      </c>
      <c r="H1412" s="27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  <c r="AX1412" s="16"/>
      <c r="AY1412" s="16"/>
      <c r="AZ1412" s="16"/>
      <c r="BA1412" s="16"/>
      <c r="BB1412" s="16"/>
      <c r="BC1412" s="16"/>
      <c r="BD1412" s="16"/>
      <c r="BE1412" s="16"/>
      <c r="BF1412" s="16"/>
      <c r="BG1412" s="16"/>
      <c r="BH1412" s="16"/>
      <c r="BI1412" s="16"/>
      <c r="BJ1412" s="16"/>
      <c r="BK1412" s="16"/>
      <c r="BL1412" s="16"/>
      <c r="BM1412" s="16"/>
      <c r="BN1412" s="16"/>
      <c r="BO1412" s="16"/>
      <c r="BP1412" s="16"/>
      <c r="BQ1412" s="16"/>
      <c r="BR1412" s="16"/>
      <c r="BS1412" s="16"/>
      <c r="BT1412" s="16"/>
      <c r="BU1412" s="16"/>
      <c r="BV1412" s="16"/>
      <c r="BW1412" s="16"/>
      <c r="BX1412" s="16"/>
      <c r="BY1412" s="16"/>
      <c r="BZ1412" s="16"/>
      <c r="CA1412" s="16"/>
      <c r="CB1412" s="16"/>
      <c r="CC1412" s="16"/>
      <c r="CD1412" s="16"/>
      <c r="CE1412" s="16"/>
      <c r="CF1412" s="16"/>
      <c r="CG1412" s="16"/>
      <c r="CH1412" s="16"/>
      <c r="CI1412" s="16"/>
      <c r="CJ1412" s="16"/>
      <c r="CK1412" s="16"/>
      <c r="CL1412" s="16"/>
      <c r="CM1412" s="16"/>
      <c r="CN1412" s="16"/>
      <c r="CO1412" s="16"/>
      <c r="CP1412" s="16"/>
      <c r="CQ1412" s="16"/>
      <c r="CR1412" s="16"/>
      <c r="CS1412" s="16"/>
      <c r="CT1412" s="16"/>
      <c r="CU1412" s="16"/>
      <c r="CV1412" s="16"/>
      <c r="CW1412" s="16"/>
      <c r="CX1412" s="16"/>
      <c r="CY1412" s="16"/>
      <c r="CZ1412" s="16"/>
      <c r="DA1412" s="16"/>
      <c r="DB1412" s="16"/>
      <c r="DC1412" s="16"/>
      <c r="DD1412" s="16"/>
      <c r="DE1412" s="16"/>
      <c r="DF1412" s="16"/>
      <c r="DG1412" s="16"/>
      <c r="DH1412" s="16"/>
      <c r="DI1412" s="16"/>
      <c r="DJ1412" s="16"/>
      <c r="DK1412" s="16"/>
      <c r="DL1412" s="16"/>
      <c r="DM1412" s="16"/>
      <c r="DN1412" s="16"/>
      <c r="DO1412" s="16"/>
      <c r="DP1412" s="16"/>
      <c r="DQ1412" s="16"/>
      <c r="DR1412" s="16"/>
      <c r="DS1412" s="16"/>
      <c r="DT1412" s="16"/>
      <c r="DU1412" s="16"/>
      <c r="DV1412" s="16"/>
      <c r="DW1412" s="16"/>
      <c r="DX1412" s="16"/>
      <c r="DY1412" s="16"/>
    </row>
    <row r="1413" spans="1:129" ht="16.5" hidden="1" x14ac:dyDescent="0.25">
      <c r="A1413" s="24" t="s">
        <v>21</v>
      </c>
      <c r="B1413" s="73"/>
      <c r="C1413" s="26"/>
      <c r="D1413" s="50"/>
      <c r="E1413" s="50"/>
      <c r="F1413" s="50"/>
      <c r="G1413" s="50"/>
      <c r="H1413" s="27">
        <f>IFERROR(VLOOKUP(B1413,'Приложение 5 МУ1135 (город)'!B$1:C$3343,2,),)</f>
        <v>0</v>
      </c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  <c r="AK1413" s="13"/>
      <c r="AL1413" s="13"/>
      <c r="AM1413" s="13"/>
      <c r="AN1413" s="13"/>
      <c r="AO1413" s="13"/>
      <c r="AP1413" s="13"/>
      <c r="AQ1413" s="13"/>
      <c r="AR1413" s="13"/>
      <c r="AS1413" s="13"/>
      <c r="AT1413" s="13"/>
      <c r="AU1413" s="13"/>
      <c r="AV1413" s="13"/>
      <c r="AW1413" s="13"/>
      <c r="AX1413" s="13"/>
      <c r="AY1413" s="13"/>
      <c r="AZ1413" s="13"/>
      <c r="BA1413" s="13"/>
      <c r="BB1413" s="13"/>
      <c r="BC1413" s="13"/>
      <c r="BD1413" s="13"/>
      <c r="BE1413" s="13"/>
      <c r="BF1413" s="13"/>
      <c r="BG1413" s="13"/>
      <c r="BH1413" s="13"/>
      <c r="BI1413" s="13"/>
      <c r="BJ1413" s="13"/>
      <c r="BK1413" s="13"/>
      <c r="BL1413" s="13"/>
      <c r="BM1413" s="13"/>
      <c r="BN1413" s="13"/>
      <c r="BO1413" s="13"/>
      <c r="BP1413" s="13"/>
      <c r="BQ1413" s="13"/>
      <c r="BR1413" s="13"/>
      <c r="BS1413" s="13"/>
      <c r="BT1413" s="13"/>
      <c r="BU1413" s="13"/>
      <c r="BV1413" s="13"/>
      <c r="BW1413" s="13"/>
      <c r="BX1413" s="13"/>
      <c r="BY1413" s="13"/>
      <c r="BZ1413" s="13"/>
      <c r="CA1413" s="13"/>
      <c r="CB1413" s="13"/>
      <c r="CC1413" s="13"/>
      <c r="CD1413" s="13"/>
      <c r="CE1413" s="13"/>
      <c r="CF1413" s="13"/>
      <c r="CG1413" s="13"/>
      <c r="CH1413" s="13"/>
      <c r="CI1413" s="13"/>
      <c r="CJ1413" s="13"/>
      <c r="CK1413" s="13"/>
      <c r="CL1413" s="13"/>
      <c r="CM1413" s="13"/>
      <c r="CN1413" s="13"/>
      <c r="CO1413" s="13"/>
      <c r="CP1413" s="13"/>
      <c r="CQ1413" s="13"/>
      <c r="CR1413" s="13"/>
      <c r="CS1413" s="13"/>
      <c r="CT1413" s="13"/>
      <c r="CU1413" s="13"/>
      <c r="CV1413" s="13"/>
      <c r="CW1413" s="13"/>
      <c r="CX1413" s="13"/>
      <c r="CY1413" s="13"/>
      <c r="CZ1413" s="13"/>
      <c r="DA1413" s="13"/>
      <c r="DB1413" s="13"/>
      <c r="DC1413" s="13"/>
      <c r="DD1413" s="13"/>
      <c r="DE1413" s="13"/>
      <c r="DF1413" s="13"/>
      <c r="DG1413" s="13"/>
      <c r="DH1413" s="13"/>
      <c r="DI1413" s="13"/>
      <c r="DJ1413" s="13"/>
      <c r="DK1413" s="13"/>
      <c r="DL1413" s="13"/>
      <c r="DM1413" s="13"/>
      <c r="DN1413" s="13"/>
      <c r="DO1413" s="13"/>
      <c r="DP1413" s="13"/>
      <c r="DQ1413" s="13"/>
      <c r="DR1413" s="13"/>
      <c r="DS1413" s="13"/>
      <c r="DT1413" s="13"/>
      <c r="DU1413" s="13"/>
      <c r="DV1413" s="13"/>
      <c r="DW1413" s="13"/>
      <c r="DX1413" s="13"/>
      <c r="DY1413" s="13"/>
    </row>
    <row r="1414" spans="1:129" s="48" customFormat="1" ht="16.5" x14ac:dyDescent="0.25">
      <c r="A1414" s="57" t="s">
        <v>803</v>
      </c>
      <c r="B1414" s="79" t="s">
        <v>683</v>
      </c>
      <c r="C1414" s="53" t="s">
        <v>12</v>
      </c>
      <c r="D1414" s="60" t="s">
        <v>12</v>
      </c>
      <c r="E1414" s="54">
        <f>SUBTOTAL(9,E1415)</f>
        <v>0</v>
      </c>
      <c r="F1414" s="54">
        <f>SUBTOTAL(9,F1415)</f>
        <v>0</v>
      </c>
      <c r="G1414" s="54">
        <f>SUBTOTAL(9,G1415)</f>
        <v>0</v>
      </c>
      <c r="H1414" s="27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  <c r="AX1414" s="16"/>
      <c r="AY1414" s="16"/>
      <c r="AZ1414" s="16"/>
      <c r="BA1414" s="16"/>
      <c r="BB1414" s="16"/>
      <c r="BC1414" s="16"/>
      <c r="BD1414" s="16"/>
      <c r="BE1414" s="16"/>
      <c r="BF1414" s="16"/>
      <c r="BG1414" s="16"/>
      <c r="BH1414" s="16"/>
      <c r="BI1414" s="16"/>
      <c r="BJ1414" s="16"/>
      <c r="BK1414" s="16"/>
      <c r="BL1414" s="16"/>
      <c r="BM1414" s="16"/>
      <c r="BN1414" s="16"/>
      <c r="BO1414" s="16"/>
      <c r="BP1414" s="16"/>
      <c r="BQ1414" s="16"/>
      <c r="BR1414" s="16"/>
      <c r="BS1414" s="16"/>
      <c r="BT1414" s="16"/>
      <c r="BU1414" s="16"/>
      <c r="BV1414" s="16"/>
      <c r="BW1414" s="16"/>
      <c r="BX1414" s="16"/>
      <c r="BY1414" s="16"/>
      <c r="BZ1414" s="16"/>
      <c r="CA1414" s="16"/>
      <c r="CB1414" s="16"/>
      <c r="CC1414" s="16"/>
      <c r="CD1414" s="16"/>
      <c r="CE1414" s="16"/>
      <c r="CF1414" s="16"/>
      <c r="CG1414" s="16"/>
      <c r="CH1414" s="16"/>
      <c r="CI1414" s="16"/>
      <c r="CJ1414" s="16"/>
      <c r="CK1414" s="16"/>
      <c r="CL1414" s="16"/>
      <c r="CM1414" s="16"/>
      <c r="CN1414" s="16"/>
      <c r="CO1414" s="16"/>
      <c r="CP1414" s="16"/>
      <c r="CQ1414" s="16"/>
      <c r="CR1414" s="16"/>
      <c r="CS1414" s="16"/>
      <c r="CT1414" s="16"/>
      <c r="CU1414" s="16"/>
      <c r="CV1414" s="16"/>
      <c r="CW1414" s="16"/>
      <c r="CX1414" s="16"/>
      <c r="CY1414" s="16"/>
      <c r="CZ1414" s="16"/>
      <c r="DA1414" s="16"/>
      <c r="DB1414" s="16"/>
      <c r="DC1414" s="16"/>
      <c r="DD1414" s="16"/>
      <c r="DE1414" s="16"/>
      <c r="DF1414" s="16"/>
      <c r="DG1414" s="16"/>
      <c r="DH1414" s="16"/>
      <c r="DI1414" s="16"/>
      <c r="DJ1414" s="16"/>
      <c r="DK1414" s="16"/>
      <c r="DL1414" s="16"/>
      <c r="DM1414" s="16"/>
      <c r="DN1414" s="16"/>
      <c r="DO1414" s="16"/>
      <c r="DP1414" s="16"/>
      <c r="DQ1414" s="16"/>
      <c r="DR1414" s="16"/>
      <c r="DS1414" s="16"/>
      <c r="DT1414" s="16"/>
      <c r="DU1414" s="16"/>
      <c r="DV1414" s="16"/>
      <c r="DW1414" s="16"/>
      <c r="DX1414" s="16"/>
      <c r="DY1414" s="16"/>
    </row>
    <row r="1415" spans="1:129" ht="16.5" hidden="1" x14ac:dyDescent="0.25">
      <c r="A1415" s="24" t="s">
        <v>21</v>
      </c>
      <c r="B1415" s="73"/>
      <c r="C1415" s="26"/>
      <c r="D1415" s="50"/>
      <c r="E1415" s="50"/>
      <c r="F1415" s="50"/>
      <c r="G1415" s="50"/>
      <c r="H1415" s="27">
        <f>IFERROR(VLOOKUP(B1415,'Приложение 5 МУ1135 (город)'!B$1:C$3343,2,),)</f>
        <v>0</v>
      </c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13"/>
      <c r="AL1415" s="13"/>
      <c r="AM1415" s="13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  <c r="BB1415" s="13"/>
      <c r="BC1415" s="13"/>
      <c r="BD1415" s="13"/>
      <c r="BE1415" s="13"/>
      <c r="BF1415" s="13"/>
      <c r="BG1415" s="13"/>
      <c r="BH1415" s="13"/>
      <c r="BI1415" s="13"/>
      <c r="BJ1415" s="13"/>
      <c r="BK1415" s="13"/>
      <c r="BL1415" s="13"/>
      <c r="BM1415" s="13"/>
      <c r="BN1415" s="13"/>
      <c r="BO1415" s="13"/>
      <c r="BP1415" s="13"/>
      <c r="BQ1415" s="13"/>
      <c r="BR1415" s="13"/>
      <c r="BS1415" s="13"/>
      <c r="BT1415" s="13"/>
      <c r="BU1415" s="13"/>
      <c r="BV1415" s="13"/>
      <c r="BW1415" s="13"/>
      <c r="BX1415" s="13"/>
      <c r="BY1415" s="13"/>
      <c r="BZ1415" s="13"/>
      <c r="CA1415" s="13"/>
      <c r="CB1415" s="13"/>
      <c r="CC1415" s="13"/>
      <c r="CD1415" s="13"/>
      <c r="CE1415" s="13"/>
      <c r="CF1415" s="13"/>
      <c r="CG1415" s="13"/>
      <c r="CH1415" s="13"/>
      <c r="CI1415" s="13"/>
      <c r="CJ1415" s="13"/>
      <c r="CK1415" s="13"/>
      <c r="CL1415" s="13"/>
      <c r="CM1415" s="13"/>
      <c r="CN1415" s="13"/>
      <c r="CO1415" s="13"/>
      <c r="CP1415" s="13"/>
      <c r="CQ1415" s="13"/>
      <c r="CR1415" s="13"/>
      <c r="CS1415" s="13"/>
      <c r="CT1415" s="13"/>
      <c r="CU1415" s="13"/>
      <c r="CV1415" s="13"/>
      <c r="CW1415" s="13"/>
      <c r="CX1415" s="13"/>
      <c r="CY1415" s="13"/>
      <c r="CZ1415" s="13"/>
      <c r="DA1415" s="13"/>
      <c r="DB1415" s="13"/>
      <c r="DC1415" s="13"/>
      <c r="DD1415" s="13"/>
      <c r="DE1415" s="13"/>
      <c r="DF1415" s="13"/>
      <c r="DG1415" s="13"/>
      <c r="DH1415" s="13"/>
      <c r="DI1415" s="13"/>
      <c r="DJ1415" s="13"/>
      <c r="DK1415" s="13"/>
      <c r="DL1415" s="13"/>
      <c r="DM1415" s="13"/>
      <c r="DN1415" s="13"/>
      <c r="DO1415" s="13"/>
      <c r="DP1415" s="13"/>
      <c r="DQ1415" s="13"/>
      <c r="DR1415" s="13"/>
      <c r="DS1415" s="13"/>
      <c r="DT1415" s="13"/>
      <c r="DU1415" s="13"/>
      <c r="DV1415" s="13"/>
      <c r="DW1415" s="13"/>
      <c r="DX1415" s="13"/>
      <c r="DY1415" s="13"/>
    </row>
    <row r="1416" spans="1:129" s="48" customFormat="1" ht="16.5" x14ac:dyDescent="0.25">
      <c r="A1416" s="57" t="s">
        <v>804</v>
      </c>
      <c r="B1416" s="79" t="s">
        <v>29</v>
      </c>
      <c r="C1416" s="53" t="s">
        <v>12</v>
      </c>
      <c r="D1416" s="60" t="s">
        <v>12</v>
      </c>
      <c r="E1416" s="54">
        <f>SUBTOTAL(9,E1417)</f>
        <v>0</v>
      </c>
      <c r="F1416" s="54">
        <f>SUBTOTAL(9,F1417)</f>
        <v>0</v>
      </c>
      <c r="G1416" s="54">
        <f>SUBTOTAL(9,G1417)</f>
        <v>0</v>
      </c>
      <c r="H1416" s="27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  <c r="AX1416" s="16"/>
      <c r="AY1416" s="16"/>
      <c r="AZ1416" s="16"/>
      <c r="BA1416" s="16"/>
      <c r="BB1416" s="16"/>
      <c r="BC1416" s="16"/>
      <c r="BD1416" s="16"/>
      <c r="BE1416" s="16"/>
      <c r="BF1416" s="16"/>
      <c r="BG1416" s="16"/>
      <c r="BH1416" s="16"/>
      <c r="BI1416" s="16"/>
      <c r="BJ1416" s="16"/>
      <c r="BK1416" s="16"/>
      <c r="BL1416" s="16"/>
      <c r="BM1416" s="16"/>
      <c r="BN1416" s="16"/>
      <c r="BO1416" s="16"/>
      <c r="BP1416" s="16"/>
      <c r="BQ1416" s="16"/>
      <c r="BR1416" s="16"/>
      <c r="BS1416" s="16"/>
      <c r="BT1416" s="16"/>
      <c r="BU1416" s="16"/>
      <c r="BV1416" s="16"/>
      <c r="BW1416" s="16"/>
      <c r="BX1416" s="16"/>
      <c r="BY1416" s="16"/>
      <c r="BZ1416" s="16"/>
      <c r="CA1416" s="16"/>
      <c r="CB1416" s="16"/>
      <c r="CC1416" s="16"/>
      <c r="CD1416" s="16"/>
      <c r="CE1416" s="16"/>
      <c r="CF1416" s="16"/>
      <c r="CG1416" s="16"/>
      <c r="CH1416" s="16"/>
      <c r="CI1416" s="16"/>
      <c r="CJ1416" s="16"/>
      <c r="CK1416" s="16"/>
      <c r="CL1416" s="16"/>
      <c r="CM1416" s="16"/>
      <c r="CN1416" s="16"/>
      <c r="CO1416" s="16"/>
      <c r="CP1416" s="16"/>
      <c r="CQ1416" s="16"/>
      <c r="CR1416" s="16"/>
      <c r="CS1416" s="16"/>
      <c r="CT1416" s="16"/>
      <c r="CU1416" s="16"/>
      <c r="CV1416" s="16"/>
      <c r="CW1416" s="16"/>
      <c r="CX1416" s="16"/>
      <c r="CY1416" s="16"/>
      <c r="CZ1416" s="16"/>
      <c r="DA1416" s="16"/>
      <c r="DB1416" s="16"/>
      <c r="DC1416" s="16"/>
      <c r="DD1416" s="16"/>
      <c r="DE1416" s="16"/>
      <c r="DF1416" s="16"/>
      <c r="DG1416" s="16"/>
      <c r="DH1416" s="16"/>
      <c r="DI1416" s="16"/>
      <c r="DJ1416" s="16"/>
      <c r="DK1416" s="16"/>
      <c r="DL1416" s="16"/>
      <c r="DM1416" s="16"/>
      <c r="DN1416" s="16"/>
      <c r="DO1416" s="16"/>
      <c r="DP1416" s="16"/>
      <c r="DQ1416" s="16"/>
      <c r="DR1416" s="16"/>
      <c r="DS1416" s="16"/>
      <c r="DT1416" s="16"/>
      <c r="DU1416" s="16"/>
      <c r="DV1416" s="16"/>
      <c r="DW1416" s="16"/>
      <c r="DX1416" s="16"/>
      <c r="DY1416" s="16"/>
    </row>
    <row r="1417" spans="1:129" ht="16.5" hidden="1" x14ac:dyDescent="0.25">
      <c r="A1417" s="24" t="s">
        <v>21</v>
      </c>
      <c r="B1417" s="73"/>
      <c r="C1417" s="26"/>
      <c r="D1417" s="50"/>
      <c r="E1417" s="50"/>
      <c r="F1417" s="50"/>
      <c r="G1417" s="50"/>
      <c r="H1417" s="27">
        <f>IFERROR(VLOOKUP(B1417,'Приложение 5 МУ1135 (город)'!B$1:C$3343,2,),)</f>
        <v>0</v>
      </c>
      <c r="I1417" s="13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K1417" s="13"/>
      <c r="AL1417" s="13"/>
      <c r="AM1417" s="13"/>
      <c r="AN1417" s="13"/>
      <c r="AO1417" s="13"/>
      <c r="AP1417" s="13"/>
      <c r="AQ1417" s="13"/>
      <c r="AR1417" s="13"/>
      <c r="AS1417" s="13"/>
      <c r="AT1417" s="13"/>
      <c r="AU1417" s="13"/>
      <c r="AV1417" s="13"/>
      <c r="AW1417" s="13"/>
      <c r="AX1417" s="13"/>
      <c r="AY1417" s="13"/>
      <c r="AZ1417" s="13"/>
      <c r="BA1417" s="13"/>
      <c r="BB1417" s="13"/>
      <c r="BC1417" s="13"/>
      <c r="BD1417" s="13"/>
      <c r="BE1417" s="13"/>
      <c r="BF1417" s="13"/>
      <c r="BG1417" s="13"/>
      <c r="BH1417" s="13"/>
      <c r="BI1417" s="13"/>
      <c r="BJ1417" s="13"/>
      <c r="BK1417" s="13"/>
      <c r="BL1417" s="13"/>
      <c r="BM1417" s="13"/>
      <c r="BN1417" s="13"/>
      <c r="BO1417" s="13"/>
      <c r="BP1417" s="13"/>
      <c r="BQ1417" s="13"/>
      <c r="BR1417" s="13"/>
      <c r="BS1417" s="13"/>
      <c r="BT1417" s="13"/>
      <c r="BU1417" s="13"/>
      <c r="BV1417" s="13"/>
      <c r="BW1417" s="13"/>
      <c r="BX1417" s="13"/>
      <c r="BY1417" s="13"/>
      <c r="BZ1417" s="13"/>
      <c r="CA1417" s="13"/>
      <c r="CB1417" s="13"/>
      <c r="CC1417" s="13"/>
      <c r="CD1417" s="13"/>
      <c r="CE1417" s="13"/>
      <c r="CF1417" s="13"/>
      <c r="CG1417" s="13"/>
      <c r="CH1417" s="13"/>
      <c r="CI1417" s="13"/>
      <c r="CJ1417" s="13"/>
      <c r="CK1417" s="13"/>
      <c r="CL1417" s="13"/>
      <c r="CM1417" s="13"/>
      <c r="CN1417" s="13"/>
      <c r="CO1417" s="13"/>
      <c r="CP1417" s="13"/>
      <c r="CQ1417" s="13"/>
      <c r="CR1417" s="13"/>
      <c r="CS1417" s="13"/>
      <c r="CT1417" s="13"/>
      <c r="CU1417" s="13"/>
      <c r="CV1417" s="13"/>
      <c r="CW1417" s="13"/>
      <c r="CX1417" s="13"/>
      <c r="CY1417" s="13"/>
      <c r="CZ1417" s="13"/>
      <c r="DA1417" s="13"/>
      <c r="DB1417" s="13"/>
      <c r="DC1417" s="13"/>
      <c r="DD1417" s="13"/>
      <c r="DE1417" s="13"/>
      <c r="DF1417" s="13"/>
      <c r="DG1417" s="13"/>
      <c r="DH1417" s="13"/>
      <c r="DI1417" s="13"/>
      <c r="DJ1417" s="13"/>
      <c r="DK1417" s="13"/>
      <c r="DL1417" s="13"/>
      <c r="DM1417" s="13"/>
      <c r="DN1417" s="13"/>
      <c r="DO1417" s="13"/>
      <c r="DP1417" s="13"/>
      <c r="DQ1417" s="13"/>
      <c r="DR1417" s="13"/>
      <c r="DS1417" s="13"/>
      <c r="DT1417" s="13"/>
      <c r="DU1417" s="13"/>
      <c r="DV1417" s="13"/>
      <c r="DW1417" s="13"/>
      <c r="DX1417" s="13"/>
      <c r="DY1417" s="13"/>
    </row>
    <row r="1418" spans="1:129" s="48" customFormat="1" ht="16.5" x14ac:dyDescent="0.25">
      <c r="A1418" s="57" t="s">
        <v>805</v>
      </c>
      <c r="B1418" s="79" t="s">
        <v>31</v>
      </c>
      <c r="C1418" s="53" t="s">
        <v>12</v>
      </c>
      <c r="D1418" s="60" t="s">
        <v>12</v>
      </c>
      <c r="E1418" s="54">
        <f>SUBTOTAL(9,E1419)</f>
        <v>0</v>
      </c>
      <c r="F1418" s="54">
        <f>SUBTOTAL(9,F1419)</f>
        <v>0</v>
      </c>
      <c r="G1418" s="54">
        <f>SUBTOTAL(9,G1419)</f>
        <v>0</v>
      </c>
      <c r="H1418" s="27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  <c r="AX1418" s="16"/>
      <c r="AY1418" s="16"/>
      <c r="AZ1418" s="16"/>
      <c r="BA1418" s="16"/>
      <c r="BB1418" s="16"/>
      <c r="BC1418" s="16"/>
      <c r="BD1418" s="16"/>
      <c r="BE1418" s="16"/>
      <c r="BF1418" s="16"/>
      <c r="BG1418" s="16"/>
      <c r="BH1418" s="16"/>
      <c r="BI1418" s="16"/>
      <c r="BJ1418" s="16"/>
      <c r="BK1418" s="16"/>
      <c r="BL1418" s="16"/>
      <c r="BM1418" s="16"/>
      <c r="BN1418" s="16"/>
      <c r="BO1418" s="16"/>
      <c r="BP1418" s="16"/>
      <c r="BQ1418" s="16"/>
      <c r="BR1418" s="16"/>
      <c r="BS1418" s="16"/>
      <c r="BT1418" s="16"/>
      <c r="BU1418" s="16"/>
      <c r="BV1418" s="16"/>
      <c r="BW1418" s="16"/>
      <c r="BX1418" s="16"/>
      <c r="BY1418" s="16"/>
      <c r="BZ1418" s="16"/>
      <c r="CA1418" s="16"/>
      <c r="CB1418" s="16"/>
      <c r="CC1418" s="16"/>
      <c r="CD1418" s="16"/>
      <c r="CE1418" s="16"/>
      <c r="CF1418" s="16"/>
      <c r="CG1418" s="16"/>
      <c r="CH1418" s="16"/>
      <c r="CI1418" s="16"/>
      <c r="CJ1418" s="16"/>
      <c r="CK1418" s="16"/>
      <c r="CL1418" s="16"/>
      <c r="CM1418" s="16"/>
      <c r="CN1418" s="16"/>
      <c r="CO1418" s="16"/>
      <c r="CP1418" s="16"/>
      <c r="CQ1418" s="16"/>
      <c r="CR1418" s="16"/>
      <c r="CS1418" s="16"/>
      <c r="CT1418" s="16"/>
      <c r="CU1418" s="16"/>
      <c r="CV1418" s="16"/>
      <c r="CW1418" s="16"/>
      <c r="CX1418" s="16"/>
      <c r="CY1418" s="16"/>
      <c r="CZ1418" s="16"/>
      <c r="DA1418" s="16"/>
      <c r="DB1418" s="16"/>
      <c r="DC1418" s="16"/>
      <c r="DD1418" s="16"/>
      <c r="DE1418" s="16"/>
      <c r="DF1418" s="16"/>
      <c r="DG1418" s="16"/>
      <c r="DH1418" s="16"/>
      <c r="DI1418" s="16"/>
      <c r="DJ1418" s="16"/>
      <c r="DK1418" s="16"/>
      <c r="DL1418" s="16"/>
      <c r="DM1418" s="16"/>
      <c r="DN1418" s="16"/>
      <c r="DO1418" s="16"/>
      <c r="DP1418" s="16"/>
      <c r="DQ1418" s="16"/>
      <c r="DR1418" s="16"/>
      <c r="DS1418" s="16"/>
      <c r="DT1418" s="16"/>
      <c r="DU1418" s="16"/>
      <c r="DV1418" s="16"/>
      <c r="DW1418" s="16"/>
      <c r="DX1418" s="16"/>
      <c r="DY1418" s="16"/>
    </row>
    <row r="1419" spans="1:129" ht="16.5" hidden="1" x14ac:dyDescent="0.25">
      <c r="A1419" s="24" t="s">
        <v>21</v>
      </c>
      <c r="B1419" s="73"/>
      <c r="C1419" s="26"/>
      <c r="D1419" s="50"/>
      <c r="E1419" s="50"/>
      <c r="F1419" s="50"/>
      <c r="G1419" s="50"/>
      <c r="H1419" s="27">
        <f>IFERROR(VLOOKUP(B1419,'Приложение 5 МУ1135 (город)'!B$1:C$3343,2,),)</f>
        <v>0</v>
      </c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K1419" s="13"/>
      <c r="AL1419" s="13"/>
      <c r="AM1419" s="13"/>
      <c r="AN1419" s="13"/>
      <c r="AO1419" s="13"/>
      <c r="AP1419" s="13"/>
      <c r="AQ1419" s="13"/>
      <c r="AR1419" s="13"/>
      <c r="AS1419" s="13"/>
      <c r="AT1419" s="13"/>
      <c r="AU1419" s="13"/>
      <c r="AV1419" s="13"/>
      <c r="AW1419" s="13"/>
      <c r="AX1419" s="13"/>
      <c r="AY1419" s="13"/>
      <c r="AZ1419" s="13"/>
      <c r="BA1419" s="13"/>
      <c r="BB1419" s="13"/>
      <c r="BC1419" s="13"/>
      <c r="BD1419" s="13"/>
      <c r="BE1419" s="13"/>
      <c r="BF1419" s="13"/>
      <c r="BG1419" s="13"/>
      <c r="BH1419" s="13"/>
      <c r="BI1419" s="13"/>
      <c r="BJ1419" s="13"/>
      <c r="BK1419" s="13"/>
      <c r="BL1419" s="13"/>
      <c r="BM1419" s="13"/>
      <c r="BN1419" s="13"/>
      <c r="BO1419" s="13"/>
      <c r="BP1419" s="13"/>
      <c r="BQ1419" s="13"/>
      <c r="BR1419" s="13"/>
      <c r="BS1419" s="13"/>
      <c r="BT1419" s="13"/>
      <c r="BU1419" s="13"/>
      <c r="BV1419" s="13"/>
      <c r="BW1419" s="13"/>
      <c r="BX1419" s="13"/>
      <c r="BY1419" s="13"/>
      <c r="BZ1419" s="13"/>
      <c r="CA1419" s="13"/>
      <c r="CB1419" s="13"/>
      <c r="CC1419" s="13"/>
      <c r="CD1419" s="13"/>
      <c r="CE1419" s="13"/>
      <c r="CF1419" s="13"/>
      <c r="CG1419" s="13"/>
      <c r="CH1419" s="13"/>
      <c r="CI1419" s="13"/>
      <c r="CJ1419" s="13"/>
      <c r="CK1419" s="13"/>
      <c r="CL1419" s="13"/>
      <c r="CM1419" s="13"/>
      <c r="CN1419" s="13"/>
      <c r="CO1419" s="13"/>
      <c r="CP1419" s="13"/>
      <c r="CQ1419" s="13"/>
      <c r="CR1419" s="13"/>
      <c r="CS1419" s="13"/>
      <c r="CT1419" s="13"/>
      <c r="CU1419" s="13"/>
      <c r="CV1419" s="13"/>
      <c r="CW1419" s="13"/>
      <c r="CX1419" s="13"/>
      <c r="CY1419" s="13"/>
      <c r="CZ1419" s="13"/>
      <c r="DA1419" s="13"/>
      <c r="DB1419" s="13"/>
      <c r="DC1419" s="13"/>
      <c r="DD1419" s="13"/>
      <c r="DE1419" s="13"/>
      <c r="DF1419" s="13"/>
      <c r="DG1419" s="13"/>
      <c r="DH1419" s="13"/>
      <c r="DI1419" s="13"/>
      <c r="DJ1419" s="13"/>
      <c r="DK1419" s="13"/>
      <c r="DL1419" s="13"/>
      <c r="DM1419" s="13"/>
      <c r="DN1419" s="13"/>
      <c r="DO1419" s="13"/>
      <c r="DP1419" s="13"/>
      <c r="DQ1419" s="13"/>
      <c r="DR1419" s="13"/>
      <c r="DS1419" s="13"/>
      <c r="DT1419" s="13"/>
      <c r="DU1419" s="13"/>
      <c r="DV1419" s="13"/>
      <c r="DW1419" s="13"/>
      <c r="DX1419" s="13"/>
      <c r="DY1419" s="13"/>
    </row>
    <row r="1420" spans="1:129" s="43" customFormat="1" ht="16.5" x14ac:dyDescent="0.25">
      <c r="A1420" s="57" t="s">
        <v>806</v>
      </c>
      <c r="B1420" s="79" t="s">
        <v>687</v>
      </c>
      <c r="C1420" s="53" t="s">
        <v>12</v>
      </c>
      <c r="D1420" s="60" t="s">
        <v>12</v>
      </c>
      <c r="E1420" s="54">
        <f>E1421+E1423+E1425+E1427+E1429+E1431</f>
        <v>0</v>
      </c>
      <c r="F1420" s="54">
        <f>F1421+F1423+F1425+F1427+F1429+F1431</f>
        <v>0</v>
      </c>
      <c r="G1420" s="54">
        <f>G1421+G1423+G1425+G1427+G1429+G1431</f>
        <v>0</v>
      </c>
      <c r="H1420" s="27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  <c r="AX1420" s="16"/>
      <c r="AY1420" s="16"/>
      <c r="AZ1420" s="16"/>
      <c r="BA1420" s="16"/>
      <c r="BB1420" s="16"/>
      <c r="BC1420" s="16"/>
      <c r="BD1420" s="16"/>
      <c r="BE1420" s="16"/>
      <c r="BF1420" s="16"/>
      <c r="BG1420" s="16"/>
      <c r="BH1420" s="16"/>
      <c r="BI1420" s="16"/>
      <c r="BJ1420" s="16"/>
      <c r="BK1420" s="16"/>
      <c r="BL1420" s="16"/>
      <c r="BM1420" s="16"/>
      <c r="BN1420" s="16"/>
      <c r="BO1420" s="16"/>
      <c r="BP1420" s="16"/>
      <c r="BQ1420" s="16"/>
      <c r="BR1420" s="16"/>
      <c r="BS1420" s="16"/>
      <c r="BT1420" s="16"/>
      <c r="BU1420" s="16"/>
      <c r="BV1420" s="16"/>
      <c r="BW1420" s="16"/>
      <c r="BX1420" s="16"/>
      <c r="BY1420" s="16"/>
      <c r="BZ1420" s="16"/>
      <c r="CA1420" s="16"/>
      <c r="CB1420" s="16"/>
      <c r="CC1420" s="16"/>
      <c r="CD1420" s="16"/>
      <c r="CE1420" s="16"/>
      <c r="CF1420" s="16"/>
      <c r="CG1420" s="16"/>
      <c r="CH1420" s="16"/>
      <c r="CI1420" s="16"/>
      <c r="CJ1420" s="16"/>
      <c r="CK1420" s="16"/>
      <c r="CL1420" s="16"/>
      <c r="CM1420" s="16"/>
      <c r="CN1420" s="16"/>
      <c r="CO1420" s="16"/>
      <c r="CP1420" s="16"/>
      <c r="CQ1420" s="16"/>
      <c r="CR1420" s="16"/>
      <c r="CS1420" s="16"/>
      <c r="CT1420" s="16"/>
      <c r="CU1420" s="16"/>
      <c r="CV1420" s="16"/>
      <c r="CW1420" s="16"/>
      <c r="CX1420" s="16"/>
      <c r="CY1420" s="16"/>
      <c r="CZ1420" s="16"/>
      <c r="DA1420" s="16"/>
      <c r="DB1420" s="16"/>
      <c r="DC1420" s="16"/>
      <c r="DD1420" s="16"/>
      <c r="DE1420" s="16"/>
      <c r="DF1420" s="16"/>
      <c r="DG1420" s="16"/>
      <c r="DH1420" s="16"/>
      <c r="DI1420" s="16"/>
      <c r="DJ1420" s="16"/>
      <c r="DK1420" s="16"/>
      <c r="DL1420" s="16"/>
      <c r="DM1420" s="16"/>
      <c r="DN1420" s="16"/>
      <c r="DO1420" s="16"/>
      <c r="DP1420" s="16"/>
      <c r="DQ1420" s="16"/>
      <c r="DR1420" s="16"/>
      <c r="DS1420" s="16"/>
      <c r="DT1420" s="16"/>
      <c r="DU1420" s="16"/>
      <c r="DV1420" s="16"/>
      <c r="DW1420" s="16"/>
      <c r="DX1420" s="16"/>
      <c r="DY1420" s="16"/>
    </row>
    <row r="1421" spans="1:129" s="48" customFormat="1" ht="16.5" x14ac:dyDescent="0.25">
      <c r="A1421" s="57" t="s">
        <v>807</v>
      </c>
      <c r="B1421" s="79" t="s">
        <v>664</v>
      </c>
      <c r="C1421" s="53" t="s">
        <v>12</v>
      </c>
      <c r="D1421" s="60" t="s">
        <v>12</v>
      </c>
      <c r="E1421" s="54">
        <f>SUBTOTAL(9,E1422)</f>
        <v>0</v>
      </c>
      <c r="F1421" s="54">
        <f>SUBTOTAL(9,F1422)</f>
        <v>0</v>
      </c>
      <c r="G1421" s="54">
        <f>SUBTOTAL(9,G1422)</f>
        <v>0</v>
      </c>
      <c r="H1421" s="27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  <c r="AX1421" s="16"/>
      <c r="AY1421" s="16"/>
      <c r="AZ1421" s="16"/>
      <c r="BA1421" s="16"/>
      <c r="BB1421" s="16"/>
      <c r="BC1421" s="16"/>
      <c r="BD1421" s="16"/>
      <c r="BE1421" s="16"/>
      <c r="BF1421" s="16"/>
      <c r="BG1421" s="16"/>
      <c r="BH1421" s="16"/>
      <c r="BI1421" s="16"/>
      <c r="BJ1421" s="16"/>
      <c r="BK1421" s="16"/>
      <c r="BL1421" s="16"/>
      <c r="BM1421" s="16"/>
      <c r="BN1421" s="16"/>
      <c r="BO1421" s="16"/>
      <c r="BP1421" s="16"/>
      <c r="BQ1421" s="16"/>
      <c r="BR1421" s="16"/>
      <c r="BS1421" s="16"/>
      <c r="BT1421" s="16"/>
      <c r="BU1421" s="16"/>
      <c r="BV1421" s="16"/>
      <c r="BW1421" s="16"/>
      <c r="BX1421" s="16"/>
      <c r="BY1421" s="16"/>
      <c r="BZ1421" s="16"/>
      <c r="CA1421" s="16"/>
      <c r="CB1421" s="16"/>
      <c r="CC1421" s="16"/>
      <c r="CD1421" s="16"/>
      <c r="CE1421" s="16"/>
      <c r="CF1421" s="16"/>
      <c r="CG1421" s="16"/>
      <c r="CH1421" s="16"/>
      <c r="CI1421" s="16"/>
      <c r="CJ1421" s="16"/>
      <c r="CK1421" s="16"/>
      <c r="CL1421" s="16"/>
      <c r="CM1421" s="16"/>
      <c r="CN1421" s="16"/>
      <c r="CO1421" s="16"/>
      <c r="CP1421" s="16"/>
      <c r="CQ1421" s="16"/>
      <c r="CR1421" s="16"/>
      <c r="CS1421" s="16"/>
      <c r="CT1421" s="16"/>
      <c r="CU1421" s="16"/>
      <c r="CV1421" s="16"/>
      <c r="CW1421" s="16"/>
      <c r="CX1421" s="16"/>
      <c r="CY1421" s="16"/>
      <c r="CZ1421" s="16"/>
      <c r="DA1421" s="16"/>
      <c r="DB1421" s="16"/>
      <c r="DC1421" s="16"/>
      <c r="DD1421" s="16"/>
      <c r="DE1421" s="16"/>
      <c r="DF1421" s="16"/>
      <c r="DG1421" s="16"/>
      <c r="DH1421" s="16"/>
      <c r="DI1421" s="16"/>
      <c r="DJ1421" s="16"/>
      <c r="DK1421" s="16"/>
      <c r="DL1421" s="16"/>
      <c r="DM1421" s="16"/>
      <c r="DN1421" s="16"/>
      <c r="DO1421" s="16"/>
      <c r="DP1421" s="16"/>
      <c r="DQ1421" s="16"/>
      <c r="DR1421" s="16"/>
      <c r="DS1421" s="16"/>
      <c r="DT1421" s="16"/>
      <c r="DU1421" s="16"/>
      <c r="DV1421" s="16"/>
      <c r="DW1421" s="16"/>
      <c r="DX1421" s="16"/>
      <c r="DY1421" s="16"/>
    </row>
    <row r="1422" spans="1:129" ht="16.5" hidden="1" x14ac:dyDescent="0.25">
      <c r="A1422" s="24" t="s">
        <v>21</v>
      </c>
      <c r="B1422" s="73"/>
      <c r="C1422" s="26"/>
      <c r="D1422" s="50"/>
      <c r="E1422" s="50"/>
      <c r="F1422" s="50"/>
      <c r="G1422" s="50"/>
      <c r="H1422" s="27">
        <f>IFERROR(VLOOKUP(B1422,'Приложение 5 МУ1135 (город)'!B$1:C$3343,2,),)</f>
        <v>0</v>
      </c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  <c r="AK1422" s="13"/>
      <c r="AL1422" s="13"/>
      <c r="AM1422" s="13"/>
      <c r="AN1422" s="13"/>
      <c r="AO1422" s="13"/>
      <c r="AP1422" s="13"/>
      <c r="AQ1422" s="13"/>
      <c r="AR1422" s="13"/>
      <c r="AS1422" s="13"/>
      <c r="AT1422" s="13"/>
      <c r="AU1422" s="13"/>
      <c r="AV1422" s="13"/>
      <c r="AW1422" s="13"/>
      <c r="AX1422" s="13"/>
      <c r="AY1422" s="13"/>
      <c r="AZ1422" s="13"/>
      <c r="BA1422" s="13"/>
      <c r="BB1422" s="13"/>
      <c r="BC1422" s="13"/>
      <c r="BD1422" s="13"/>
      <c r="BE1422" s="13"/>
      <c r="BF1422" s="13"/>
      <c r="BG1422" s="13"/>
      <c r="BH1422" s="13"/>
      <c r="BI1422" s="13"/>
      <c r="BJ1422" s="13"/>
      <c r="BK1422" s="13"/>
      <c r="BL1422" s="13"/>
      <c r="BM1422" s="13"/>
      <c r="BN1422" s="13"/>
      <c r="BO1422" s="13"/>
      <c r="BP1422" s="13"/>
      <c r="BQ1422" s="13"/>
      <c r="BR1422" s="13"/>
      <c r="BS1422" s="13"/>
      <c r="BT1422" s="13"/>
      <c r="BU1422" s="13"/>
      <c r="BV1422" s="13"/>
      <c r="BW1422" s="13"/>
      <c r="BX1422" s="13"/>
      <c r="BY1422" s="13"/>
      <c r="BZ1422" s="13"/>
      <c r="CA1422" s="13"/>
      <c r="CB1422" s="13"/>
      <c r="CC1422" s="13"/>
      <c r="CD1422" s="13"/>
      <c r="CE1422" s="13"/>
      <c r="CF1422" s="13"/>
      <c r="CG1422" s="13"/>
      <c r="CH1422" s="13"/>
      <c r="CI1422" s="13"/>
      <c r="CJ1422" s="13"/>
      <c r="CK1422" s="13"/>
      <c r="CL1422" s="13"/>
      <c r="CM1422" s="13"/>
      <c r="CN1422" s="13"/>
      <c r="CO1422" s="13"/>
      <c r="CP1422" s="13"/>
      <c r="CQ1422" s="13"/>
      <c r="CR1422" s="13"/>
      <c r="CS1422" s="13"/>
      <c r="CT1422" s="13"/>
      <c r="CU1422" s="13"/>
      <c r="CV1422" s="13"/>
      <c r="CW1422" s="13"/>
      <c r="CX1422" s="13"/>
      <c r="CY1422" s="13"/>
      <c r="CZ1422" s="13"/>
      <c r="DA1422" s="13"/>
      <c r="DB1422" s="13"/>
      <c r="DC1422" s="13"/>
      <c r="DD1422" s="13"/>
      <c r="DE1422" s="13"/>
      <c r="DF1422" s="13"/>
      <c r="DG1422" s="13"/>
      <c r="DH1422" s="13"/>
      <c r="DI1422" s="13"/>
      <c r="DJ1422" s="13"/>
      <c r="DK1422" s="13"/>
      <c r="DL1422" s="13"/>
      <c r="DM1422" s="13"/>
      <c r="DN1422" s="13"/>
      <c r="DO1422" s="13"/>
      <c r="DP1422" s="13"/>
      <c r="DQ1422" s="13"/>
      <c r="DR1422" s="13"/>
      <c r="DS1422" s="13"/>
      <c r="DT1422" s="13"/>
      <c r="DU1422" s="13"/>
      <c r="DV1422" s="13"/>
      <c r="DW1422" s="13"/>
      <c r="DX1422" s="13"/>
      <c r="DY1422" s="13"/>
    </row>
    <row r="1423" spans="1:129" s="48" customFormat="1" ht="16.5" x14ac:dyDescent="0.25">
      <c r="A1423" s="57" t="s">
        <v>808</v>
      </c>
      <c r="B1423" s="79" t="s">
        <v>23</v>
      </c>
      <c r="C1423" s="53" t="s">
        <v>12</v>
      </c>
      <c r="D1423" s="60" t="s">
        <v>12</v>
      </c>
      <c r="E1423" s="54">
        <f>SUBTOTAL(9,E1424)</f>
        <v>0</v>
      </c>
      <c r="F1423" s="54">
        <f>SUBTOTAL(9,F1424)</f>
        <v>0</v>
      </c>
      <c r="G1423" s="54">
        <f>SUBTOTAL(9,G1424)</f>
        <v>0</v>
      </c>
      <c r="H1423" s="27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  <c r="AX1423" s="16"/>
      <c r="AY1423" s="16"/>
      <c r="AZ1423" s="16"/>
      <c r="BA1423" s="16"/>
      <c r="BB1423" s="16"/>
      <c r="BC1423" s="16"/>
      <c r="BD1423" s="16"/>
      <c r="BE1423" s="16"/>
      <c r="BF1423" s="16"/>
      <c r="BG1423" s="16"/>
      <c r="BH1423" s="16"/>
      <c r="BI1423" s="16"/>
      <c r="BJ1423" s="16"/>
      <c r="BK1423" s="16"/>
      <c r="BL1423" s="16"/>
      <c r="BM1423" s="16"/>
      <c r="BN1423" s="16"/>
      <c r="BO1423" s="16"/>
      <c r="BP1423" s="16"/>
      <c r="BQ1423" s="16"/>
      <c r="BR1423" s="16"/>
      <c r="BS1423" s="16"/>
      <c r="BT1423" s="16"/>
      <c r="BU1423" s="16"/>
      <c r="BV1423" s="16"/>
      <c r="BW1423" s="16"/>
      <c r="BX1423" s="16"/>
      <c r="BY1423" s="16"/>
      <c r="BZ1423" s="16"/>
      <c r="CA1423" s="16"/>
      <c r="CB1423" s="16"/>
      <c r="CC1423" s="16"/>
      <c r="CD1423" s="16"/>
      <c r="CE1423" s="16"/>
      <c r="CF1423" s="16"/>
      <c r="CG1423" s="16"/>
      <c r="CH1423" s="16"/>
      <c r="CI1423" s="16"/>
      <c r="CJ1423" s="16"/>
      <c r="CK1423" s="16"/>
      <c r="CL1423" s="16"/>
      <c r="CM1423" s="16"/>
      <c r="CN1423" s="16"/>
      <c r="CO1423" s="16"/>
      <c r="CP1423" s="16"/>
      <c r="CQ1423" s="16"/>
      <c r="CR1423" s="16"/>
      <c r="CS1423" s="16"/>
      <c r="CT1423" s="16"/>
      <c r="CU1423" s="16"/>
      <c r="CV1423" s="16"/>
      <c r="CW1423" s="16"/>
      <c r="CX1423" s="16"/>
      <c r="CY1423" s="16"/>
      <c r="CZ1423" s="16"/>
      <c r="DA1423" s="16"/>
      <c r="DB1423" s="16"/>
      <c r="DC1423" s="16"/>
      <c r="DD1423" s="16"/>
      <c r="DE1423" s="16"/>
      <c r="DF1423" s="16"/>
      <c r="DG1423" s="16"/>
      <c r="DH1423" s="16"/>
      <c r="DI1423" s="16"/>
      <c r="DJ1423" s="16"/>
      <c r="DK1423" s="16"/>
      <c r="DL1423" s="16"/>
      <c r="DM1423" s="16"/>
      <c r="DN1423" s="16"/>
      <c r="DO1423" s="16"/>
      <c r="DP1423" s="16"/>
      <c r="DQ1423" s="16"/>
      <c r="DR1423" s="16"/>
      <c r="DS1423" s="16"/>
      <c r="DT1423" s="16"/>
      <c r="DU1423" s="16"/>
      <c r="DV1423" s="16"/>
      <c r="DW1423" s="16"/>
      <c r="DX1423" s="16"/>
      <c r="DY1423" s="16"/>
    </row>
    <row r="1424" spans="1:129" ht="16.5" hidden="1" x14ac:dyDescent="0.25">
      <c r="A1424" s="24" t="s">
        <v>21</v>
      </c>
      <c r="B1424" s="73"/>
      <c r="C1424" s="26"/>
      <c r="D1424" s="50"/>
      <c r="E1424" s="50"/>
      <c r="F1424" s="50"/>
      <c r="G1424" s="50"/>
      <c r="H1424" s="27">
        <f>IFERROR(VLOOKUP(B1424,'Приложение 5 МУ1135 (город)'!B$1:C$3343,2,),)</f>
        <v>0</v>
      </c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  <c r="AK1424" s="13"/>
      <c r="AL1424" s="13"/>
      <c r="AM1424" s="13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/>
      <c r="AX1424" s="13"/>
      <c r="AY1424" s="13"/>
      <c r="AZ1424" s="13"/>
      <c r="BA1424" s="13"/>
      <c r="BB1424" s="13"/>
      <c r="BC1424" s="13"/>
      <c r="BD1424" s="13"/>
      <c r="BE1424" s="13"/>
      <c r="BF1424" s="13"/>
      <c r="BG1424" s="13"/>
      <c r="BH1424" s="13"/>
      <c r="BI1424" s="13"/>
      <c r="BJ1424" s="13"/>
      <c r="BK1424" s="13"/>
      <c r="BL1424" s="13"/>
      <c r="BM1424" s="13"/>
      <c r="BN1424" s="13"/>
      <c r="BO1424" s="13"/>
      <c r="BP1424" s="13"/>
      <c r="BQ1424" s="13"/>
      <c r="BR1424" s="13"/>
      <c r="BS1424" s="13"/>
      <c r="BT1424" s="13"/>
      <c r="BU1424" s="13"/>
      <c r="BV1424" s="13"/>
      <c r="BW1424" s="13"/>
      <c r="BX1424" s="13"/>
      <c r="BY1424" s="13"/>
      <c r="BZ1424" s="13"/>
      <c r="CA1424" s="13"/>
      <c r="CB1424" s="13"/>
      <c r="CC1424" s="13"/>
      <c r="CD1424" s="13"/>
      <c r="CE1424" s="13"/>
      <c r="CF1424" s="13"/>
      <c r="CG1424" s="13"/>
      <c r="CH1424" s="13"/>
      <c r="CI1424" s="13"/>
      <c r="CJ1424" s="13"/>
      <c r="CK1424" s="13"/>
      <c r="CL1424" s="13"/>
      <c r="CM1424" s="13"/>
      <c r="CN1424" s="13"/>
      <c r="CO1424" s="13"/>
      <c r="CP1424" s="13"/>
      <c r="CQ1424" s="13"/>
      <c r="CR1424" s="13"/>
      <c r="CS1424" s="13"/>
      <c r="CT1424" s="13"/>
      <c r="CU1424" s="13"/>
      <c r="CV1424" s="13"/>
      <c r="CW1424" s="13"/>
      <c r="CX1424" s="13"/>
      <c r="CY1424" s="13"/>
      <c r="CZ1424" s="13"/>
      <c r="DA1424" s="13"/>
      <c r="DB1424" s="13"/>
      <c r="DC1424" s="13"/>
      <c r="DD1424" s="13"/>
      <c r="DE1424" s="13"/>
      <c r="DF1424" s="13"/>
      <c r="DG1424" s="13"/>
      <c r="DH1424" s="13"/>
      <c r="DI1424" s="13"/>
      <c r="DJ1424" s="13"/>
      <c r="DK1424" s="13"/>
      <c r="DL1424" s="13"/>
      <c r="DM1424" s="13"/>
      <c r="DN1424" s="13"/>
      <c r="DO1424" s="13"/>
      <c r="DP1424" s="13"/>
      <c r="DQ1424" s="13"/>
      <c r="DR1424" s="13"/>
      <c r="DS1424" s="13"/>
      <c r="DT1424" s="13"/>
      <c r="DU1424" s="13"/>
      <c r="DV1424" s="13"/>
      <c r="DW1424" s="13"/>
      <c r="DX1424" s="13"/>
      <c r="DY1424" s="13"/>
    </row>
    <row r="1425" spans="1:129" s="48" customFormat="1" ht="16.5" x14ac:dyDescent="0.25">
      <c r="A1425" s="57" t="s">
        <v>809</v>
      </c>
      <c r="B1425" s="79" t="s">
        <v>25</v>
      </c>
      <c r="C1425" s="53" t="s">
        <v>12</v>
      </c>
      <c r="D1425" s="60" t="s">
        <v>12</v>
      </c>
      <c r="E1425" s="54">
        <f>SUBTOTAL(9,E1426)</f>
        <v>0</v>
      </c>
      <c r="F1425" s="54">
        <f>SUBTOTAL(9,F1426)</f>
        <v>0</v>
      </c>
      <c r="G1425" s="54">
        <f>SUBTOTAL(9,G1426)</f>
        <v>0</v>
      </c>
      <c r="H1425" s="27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  <c r="AX1425" s="16"/>
      <c r="AY1425" s="16"/>
      <c r="AZ1425" s="16"/>
      <c r="BA1425" s="16"/>
      <c r="BB1425" s="16"/>
      <c r="BC1425" s="16"/>
      <c r="BD1425" s="16"/>
      <c r="BE1425" s="16"/>
      <c r="BF1425" s="16"/>
      <c r="BG1425" s="16"/>
      <c r="BH1425" s="16"/>
      <c r="BI1425" s="16"/>
      <c r="BJ1425" s="16"/>
      <c r="BK1425" s="16"/>
      <c r="BL1425" s="16"/>
      <c r="BM1425" s="16"/>
      <c r="BN1425" s="16"/>
      <c r="BO1425" s="16"/>
      <c r="BP1425" s="16"/>
      <c r="BQ1425" s="16"/>
      <c r="BR1425" s="16"/>
      <c r="BS1425" s="16"/>
      <c r="BT1425" s="16"/>
      <c r="BU1425" s="16"/>
      <c r="BV1425" s="16"/>
      <c r="BW1425" s="16"/>
      <c r="BX1425" s="16"/>
      <c r="BY1425" s="16"/>
      <c r="BZ1425" s="16"/>
      <c r="CA1425" s="16"/>
      <c r="CB1425" s="16"/>
      <c r="CC1425" s="16"/>
      <c r="CD1425" s="16"/>
      <c r="CE1425" s="16"/>
      <c r="CF1425" s="16"/>
      <c r="CG1425" s="16"/>
      <c r="CH1425" s="16"/>
      <c r="CI1425" s="16"/>
      <c r="CJ1425" s="16"/>
      <c r="CK1425" s="16"/>
      <c r="CL1425" s="16"/>
      <c r="CM1425" s="16"/>
      <c r="CN1425" s="16"/>
      <c r="CO1425" s="16"/>
      <c r="CP1425" s="16"/>
      <c r="CQ1425" s="16"/>
      <c r="CR1425" s="16"/>
      <c r="CS1425" s="16"/>
      <c r="CT1425" s="16"/>
      <c r="CU1425" s="16"/>
      <c r="CV1425" s="16"/>
      <c r="CW1425" s="16"/>
      <c r="CX1425" s="16"/>
      <c r="CY1425" s="16"/>
      <c r="CZ1425" s="16"/>
      <c r="DA1425" s="16"/>
      <c r="DB1425" s="16"/>
      <c r="DC1425" s="16"/>
      <c r="DD1425" s="16"/>
      <c r="DE1425" s="16"/>
      <c r="DF1425" s="16"/>
      <c r="DG1425" s="16"/>
      <c r="DH1425" s="16"/>
      <c r="DI1425" s="16"/>
      <c r="DJ1425" s="16"/>
      <c r="DK1425" s="16"/>
      <c r="DL1425" s="16"/>
      <c r="DM1425" s="16"/>
      <c r="DN1425" s="16"/>
      <c r="DO1425" s="16"/>
      <c r="DP1425" s="16"/>
      <c r="DQ1425" s="16"/>
      <c r="DR1425" s="16"/>
      <c r="DS1425" s="16"/>
      <c r="DT1425" s="16"/>
      <c r="DU1425" s="16"/>
      <c r="DV1425" s="16"/>
      <c r="DW1425" s="16"/>
      <c r="DX1425" s="16"/>
      <c r="DY1425" s="16"/>
    </row>
    <row r="1426" spans="1:129" ht="16.5" hidden="1" x14ac:dyDescent="0.25">
      <c r="A1426" s="24" t="s">
        <v>21</v>
      </c>
      <c r="B1426" s="73"/>
      <c r="C1426" s="26"/>
      <c r="D1426" s="50"/>
      <c r="E1426" s="50"/>
      <c r="F1426" s="50"/>
      <c r="G1426" s="50"/>
      <c r="H1426" s="27">
        <f>IFERROR(VLOOKUP(B1426,'Приложение 5 МУ1135 (город)'!B$1:C$3343,2,),)</f>
        <v>0</v>
      </c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13"/>
      <c r="AL1426" s="13"/>
      <c r="AM1426" s="13"/>
      <c r="AN1426" s="13"/>
      <c r="AO1426" s="13"/>
      <c r="AP1426" s="13"/>
      <c r="AQ1426" s="13"/>
      <c r="AR1426" s="13"/>
      <c r="AS1426" s="13"/>
      <c r="AT1426" s="13"/>
      <c r="AU1426" s="13"/>
      <c r="AV1426" s="13"/>
      <c r="AW1426" s="13"/>
      <c r="AX1426" s="13"/>
      <c r="AY1426" s="13"/>
      <c r="AZ1426" s="13"/>
      <c r="BA1426" s="13"/>
      <c r="BB1426" s="13"/>
      <c r="BC1426" s="13"/>
      <c r="BD1426" s="13"/>
      <c r="BE1426" s="13"/>
      <c r="BF1426" s="13"/>
      <c r="BG1426" s="13"/>
      <c r="BH1426" s="13"/>
      <c r="BI1426" s="13"/>
      <c r="BJ1426" s="13"/>
      <c r="BK1426" s="13"/>
      <c r="BL1426" s="13"/>
      <c r="BM1426" s="13"/>
      <c r="BN1426" s="13"/>
      <c r="BO1426" s="13"/>
      <c r="BP1426" s="13"/>
      <c r="BQ1426" s="13"/>
      <c r="BR1426" s="13"/>
      <c r="BS1426" s="13"/>
      <c r="BT1426" s="13"/>
      <c r="BU1426" s="13"/>
      <c r="BV1426" s="13"/>
      <c r="BW1426" s="13"/>
      <c r="BX1426" s="13"/>
      <c r="BY1426" s="13"/>
      <c r="BZ1426" s="13"/>
      <c r="CA1426" s="13"/>
      <c r="CB1426" s="13"/>
      <c r="CC1426" s="13"/>
      <c r="CD1426" s="13"/>
      <c r="CE1426" s="13"/>
      <c r="CF1426" s="13"/>
      <c r="CG1426" s="13"/>
      <c r="CH1426" s="13"/>
      <c r="CI1426" s="13"/>
      <c r="CJ1426" s="13"/>
      <c r="CK1426" s="13"/>
      <c r="CL1426" s="13"/>
      <c r="CM1426" s="13"/>
      <c r="CN1426" s="13"/>
      <c r="CO1426" s="13"/>
      <c r="CP1426" s="13"/>
      <c r="CQ1426" s="13"/>
      <c r="CR1426" s="13"/>
      <c r="CS1426" s="13"/>
      <c r="CT1426" s="13"/>
      <c r="CU1426" s="13"/>
      <c r="CV1426" s="13"/>
      <c r="CW1426" s="13"/>
      <c r="CX1426" s="13"/>
      <c r="CY1426" s="13"/>
      <c r="CZ1426" s="13"/>
      <c r="DA1426" s="13"/>
      <c r="DB1426" s="13"/>
      <c r="DC1426" s="13"/>
      <c r="DD1426" s="13"/>
      <c r="DE1426" s="13"/>
      <c r="DF1426" s="13"/>
      <c r="DG1426" s="13"/>
      <c r="DH1426" s="13"/>
      <c r="DI1426" s="13"/>
      <c r="DJ1426" s="13"/>
      <c r="DK1426" s="13"/>
      <c r="DL1426" s="13"/>
      <c r="DM1426" s="13"/>
      <c r="DN1426" s="13"/>
      <c r="DO1426" s="13"/>
      <c r="DP1426" s="13"/>
      <c r="DQ1426" s="13"/>
      <c r="DR1426" s="13"/>
      <c r="DS1426" s="13"/>
      <c r="DT1426" s="13"/>
      <c r="DU1426" s="13"/>
      <c r="DV1426" s="13"/>
      <c r="DW1426" s="13"/>
      <c r="DX1426" s="13"/>
      <c r="DY1426" s="13"/>
    </row>
    <row r="1427" spans="1:129" s="48" customFormat="1" ht="16.5" x14ac:dyDescent="0.25">
      <c r="A1427" s="57" t="s">
        <v>810</v>
      </c>
      <c r="B1427" s="79" t="s">
        <v>683</v>
      </c>
      <c r="C1427" s="53" t="s">
        <v>12</v>
      </c>
      <c r="D1427" s="60" t="s">
        <v>12</v>
      </c>
      <c r="E1427" s="54">
        <f>SUBTOTAL(9,E1428)</f>
        <v>0</v>
      </c>
      <c r="F1427" s="54">
        <f>SUBTOTAL(9,F1428)</f>
        <v>0</v>
      </c>
      <c r="G1427" s="54">
        <f>SUBTOTAL(9,G1428)</f>
        <v>0</v>
      </c>
      <c r="H1427" s="27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  <c r="AX1427" s="16"/>
      <c r="AY1427" s="16"/>
      <c r="AZ1427" s="16"/>
      <c r="BA1427" s="16"/>
      <c r="BB1427" s="16"/>
      <c r="BC1427" s="16"/>
      <c r="BD1427" s="16"/>
      <c r="BE1427" s="16"/>
      <c r="BF1427" s="16"/>
      <c r="BG1427" s="16"/>
      <c r="BH1427" s="16"/>
      <c r="BI1427" s="16"/>
      <c r="BJ1427" s="16"/>
      <c r="BK1427" s="16"/>
      <c r="BL1427" s="16"/>
      <c r="BM1427" s="16"/>
      <c r="BN1427" s="16"/>
      <c r="BO1427" s="16"/>
      <c r="BP1427" s="16"/>
      <c r="BQ1427" s="16"/>
      <c r="BR1427" s="16"/>
      <c r="BS1427" s="16"/>
      <c r="BT1427" s="16"/>
      <c r="BU1427" s="16"/>
      <c r="BV1427" s="16"/>
      <c r="BW1427" s="16"/>
      <c r="BX1427" s="16"/>
      <c r="BY1427" s="16"/>
      <c r="BZ1427" s="16"/>
      <c r="CA1427" s="16"/>
      <c r="CB1427" s="16"/>
      <c r="CC1427" s="16"/>
      <c r="CD1427" s="16"/>
      <c r="CE1427" s="16"/>
      <c r="CF1427" s="16"/>
      <c r="CG1427" s="16"/>
      <c r="CH1427" s="16"/>
      <c r="CI1427" s="16"/>
      <c r="CJ1427" s="16"/>
      <c r="CK1427" s="16"/>
      <c r="CL1427" s="16"/>
      <c r="CM1427" s="16"/>
      <c r="CN1427" s="16"/>
      <c r="CO1427" s="16"/>
      <c r="CP1427" s="16"/>
      <c r="CQ1427" s="16"/>
      <c r="CR1427" s="16"/>
      <c r="CS1427" s="16"/>
      <c r="CT1427" s="16"/>
      <c r="CU1427" s="16"/>
      <c r="CV1427" s="16"/>
      <c r="CW1427" s="16"/>
      <c r="CX1427" s="16"/>
      <c r="CY1427" s="16"/>
      <c r="CZ1427" s="16"/>
      <c r="DA1427" s="16"/>
      <c r="DB1427" s="16"/>
      <c r="DC1427" s="16"/>
      <c r="DD1427" s="16"/>
      <c r="DE1427" s="16"/>
      <c r="DF1427" s="16"/>
      <c r="DG1427" s="16"/>
      <c r="DH1427" s="16"/>
      <c r="DI1427" s="16"/>
      <c r="DJ1427" s="16"/>
      <c r="DK1427" s="16"/>
      <c r="DL1427" s="16"/>
      <c r="DM1427" s="16"/>
      <c r="DN1427" s="16"/>
      <c r="DO1427" s="16"/>
      <c r="DP1427" s="16"/>
      <c r="DQ1427" s="16"/>
      <c r="DR1427" s="16"/>
      <c r="DS1427" s="16"/>
      <c r="DT1427" s="16"/>
      <c r="DU1427" s="16"/>
      <c r="DV1427" s="16"/>
      <c r="DW1427" s="16"/>
      <c r="DX1427" s="16"/>
      <c r="DY1427" s="16"/>
    </row>
    <row r="1428" spans="1:129" ht="16.5" hidden="1" x14ac:dyDescent="0.25">
      <c r="A1428" s="24" t="s">
        <v>21</v>
      </c>
      <c r="B1428" s="73"/>
      <c r="C1428" s="26"/>
      <c r="D1428" s="50"/>
      <c r="E1428" s="50"/>
      <c r="F1428" s="50"/>
      <c r="G1428" s="50"/>
      <c r="H1428" s="27">
        <f>IFERROR(VLOOKUP(B1428,'Приложение 5 МУ1135 (город)'!B$1:C$3343,2,),)</f>
        <v>0</v>
      </c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13"/>
      <c r="AL1428" s="13"/>
      <c r="AM1428" s="13"/>
      <c r="AN1428" s="13"/>
      <c r="AO1428" s="13"/>
      <c r="AP1428" s="13"/>
      <c r="AQ1428" s="13"/>
      <c r="AR1428" s="13"/>
      <c r="AS1428" s="13"/>
      <c r="AT1428" s="13"/>
      <c r="AU1428" s="13"/>
      <c r="AV1428" s="13"/>
      <c r="AW1428" s="13"/>
      <c r="AX1428" s="13"/>
      <c r="AY1428" s="13"/>
      <c r="AZ1428" s="13"/>
      <c r="BA1428" s="13"/>
      <c r="BB1428" s="13"/>
      <c r="BC1428" s="13"/>
      <c r="BD1428" s="13"/>
      <c r="BE1428" s="13"/>
      <c r="BF1428" s="13"/>
      <c r="BG1428" s="13"/>
      <c r="BH1428" s="13"/>
      <c r="BI1428" s="13"/>
      <c r="BJ1428" s="13"/>
      <c r="BK1428" s="13"/>
      <c r="BL1428" s="13"/>
      <c r="BM1428" s="13"/>
      <c r="BN1428" s="13"/>
      <c r="BO1428" s="13"/>
      <c r="BP1428" s="13"/>
      <c r="BQ1428" s="13"/>
      <c r="BR1428" s="13"/>
      <c r="BS1428" s="13"/>
      <c r="BT1428" s="13"/>
      <c r="BU1428" s="13"/>
      <c r="BV1428" s="13"/>
      <c r="BW1428" s="13"/>
      <c r="BX1428" s="13"/>
      <c r="BY1428" s="13"/>
      <c r="BZ1428" s="13"/>
      <c r="CA1428" s="13"/>
      <c r="CB1428" s="13"/>
      <c r="CC1428" s="13"/>
      <c r="CD1428" s="13"/>
      <c r="CE1428" s="13"/>
      <c r="CF1428" s="13"/>
      <c r="CG1428" s="13"/>
      <c r="CH1428" s="13"/>
      <c r="CI1428" s="13"/>
      <c r="CJ1428" s="13"/>
      <c r="CK1428" s="13"/>
      <c r="CL1428" s="13"/>
      <c r="CM1428" s="13"/>
      <c r="CN1428" s="13"/>
      <c r="CO1428" s="13"/>
      <c r="CP1428" s="13"/>
      <c r="CQ1428" s="13"/>
      <c r="CR1428" s="13"/>
      <c r="CS1428" s="13"/>
      <c r="CT1428" s="13"/>
      <c r="CU1428" s="13"/>
      <c r="CV1428" s="13"/>
      <c r="CW1428" s="13"/>
      <c r="CX1428" s="13"/>
      <c r="CY1428" s="13"/>
      <c r="CZ1428" s="13"/>
      <c r="DA1428" s="13"/>
      <c r="DB1428" s="13"/>
      <c r="DC1428" s="13"/>
      <c r="DD1428" s="13"/>
      <c r="DE1428" s="13"/>
      <c r="DF1428" s="13"/>
      <c r="DG1428" s="13"/>
      <c r="DH1428" s="13"/>
      <c r="DI1428" s="13"/>
      <c r="DJ1428" s="13"/>
      <c r="DK1428" s="13"/>
      <c r="DL1428" s="13"/>
      <c r="DM1428" s="13"/>
      <c r="DN1428" s="13"/>
      <c r="DO1428" s="13"/>
      <c r="DP1428" s="13"/>
      <c r="DQ1428" s="13"/>
      <c r="DR1428" s="13"/>
      <c r="DS1428" s="13"/>
      <c r="DT1428" s="13"/>
      <c r="DU1428" s="13"/>
      <c r="DV1428" s="13"/>
      <c r="DW1428" s="13"/>
      <c r="DX1428" s="13"/>
      <c r="DY1428" s="13"/>
    </row>
    <row r="1429" spans="1:129" s="48" customFormat="1" ht="16.5" x14ac:dyDescent="0.25">
      <c r="A1429" s="57" t="s">
        <v>811</v>
      </c>
      <c r="B1429" s="79" t="s">
        <v>29</v>
      </c>
      <c r="C1429" s="53" t="s">
        <v>12</v>
      </c>
      <c r="D1429" s="60" t="s">
        <v>12</v>
      </c>
      <c r="E1429" s="54">
        <f>SUBTOTAL(9,E1430)</f>
        <v>0</v>
      </c>
      <c r="F1429" s="54">
        <f>SUBTOTAL(9,F1430)</f>
        <v>0</v>
      </c>
      <c r="G1429" s="54">
        <f>SUBTOTAL(9,G1430)</f>
        <v>0</v>
      </c>
      <c r="H1429" s="27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  <c r="AX1429" s="16"/>
      <c r="AY1429" s="16"/>
      <c r="AZ1429" s="16"/>
      <c r="BA1429" s="16"/>
      <c r="BB1429" s="16"/>
      <c r="BC1429" s="16"/>
      <c r="BD1429" s="16"/>
      <c r="BE1429" s="16"/>
      <c r="BF1429" s="16"/>
      <c r="BG1429" s="16"/>
      <c r="BH1429" s="16"/>
      <c r="BI1429" s="16"/>
      <c r="BJ1429" s="16"/>
      <c r="BK1429" s="16"/>
      <c r="BL1429" s="16"/>
      <c r="BM1429" s="16"/>
      <c r="BN1429" s="16"/>
      <c r="BO1429" s="16"/>
      <c r="BP1429" s="16"/>
      <c r="BQ1429" s="16"/>
      <c r="BR1429" s="16"/>
      <c r="BS1429" s="16"/>
      <c r="BT1429" s="16"/>
      <c r="BU1429" s="16"/>
      <c r="BV1429" s="16"/>
      <c r="BW1429" s="16"/>
      <c r="BX1429" s="16"/>
      <c r="BY1429" s="16"/>
      <c r="BZ1429" s="16"/>
      <c r="CA1429" s="16"/>
      <c r="CB1429" s="16"/>
      <c r="CC1429" s="16"/>
      <c r="CD1429" s="16"/>
      <c r="CE1429" s="16"/>
      <c r="CF1429" s="16"/>
      <c r="CG1429" s="16"/>
      <c r="CH1429" s="16"/>
      <c r="CI1429" s="16"/>
      <c r="CJ1429" s="16"/>
      <c r="CK1429" s="16"/>
      <c r="CL1429" s="16"/>
      <c r="CM1429" s="16"/>
      <c r="CN1429" s="16"/>
      <c r="CO1429" s="16"/>
      <c r="CP1429" s="16"/>
      <c r="CQ1429" s="16"/>
      <c r="CR1429" s="16"/>
      <c r="CS1429" s="16"/>
      <c r="CT1429" s="16"/>
      <c r="CU1429" s="16"/>
      <c r="CV1429" s="16"/>
      <c r="CW1429" s="16"/>
      <c r="CX1429" s="16"/>
      <c r="CY1429" s="16"/>
      <c r="CZ1429" s="16"/>
      <c r="DA1429" s="16"/>
      <c r="DB1429" s="16"/>
      <c r="DC1429" s="16"/>
      <c r="DD1429" s="16"/>
      <c r="DE1429" s="16"/>
      <c r="DF1429" s="16"/>
      <c r="DG1429" s="16"/>
      <c r="DH1429" s="16"/>
      <c r="DI1429" s="16"/>
      <c r="DJ1429" s="16"/>
      <c r="DK1429" s="16"/>
      <c r="DL1429" s="16"/>
      <c r="DM1429" s="16"/>
      <c r="DN1429" s="16"/>
      <c r="DO1429" s="16"/>
      <c r="DP1429" s="16"/>
      <c r="DQ1429" s="16"/>
      <c r="DR1429" s="16"/>
      <c r="DS1429" s="16"/>
      <c r="DT1429" s="16"/>
      <c r="DU1429" s="16"/>
      <c r="DV1429" s="16"/>
      <c r="DW1429" s="16"/>
      <c r="DX1429" s="16"/>
      <c r="DY1429" s="16"/>
    </row>
    <row r="1430" spans="1:129" ht="16.5" hidden="1" x14ac:dyDescent="0.25">
      <c r="A1430" s="24" t="s">
        <v>21</v>
      </c>
      <c r="B1430" s="73"/>
      <c r="C1430" s="26"/>
      <c r="D1430" s="50"/>
      <c r="E1430" s="50"/>
      <c r="F1430" s="50"/>
      <c r="G1430" s="50"/>
      <c r="H1430" s="27">
        <f>IFERROR(VLOOKUP(B1430,'Приложение 5 МУ1135 (город)'!B$1:C$3343,2,),)</f>
        <v>0</v>
      </c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  <c r="AK1430" s="13"/>
      <c r="AL1430" s="13"/>
      <c r="AM1430" s="13"/>
      <c r="AN1430" s="13"/>
      <c r="AO1430" s="13"/>
      <c r="AP1430" s="13"/>
      <c r="AQ1430" s="13"/>
      <c r="AR1430" s="13"/>
      <c r="AS1430" s="13"/>
      <c r="AT1430" s="13"/>
      <c r="AU1430" s="13"/>
      <c r="AV1430" s="13"/>
      <c r="AW1430" s="13"/>
      <c r="AX1430" s="13"/>
      <c r="AY1430" s="13"/>
      <c r="AZ1430" s="13"/>
      <c r="BA1430" s="13"/>
      <c r="BB1430" s="13"/>
      <c r="BC1430" s="13"/>
      <c r="BD1430" s="13"/>
      <c r="BE1430" s="13"/>
      <c r="BF1430" s="13"/>
      <c r="BG1430" s="13"/>
      <c r="BH1430" s="13"/>
      <c r="BI1430" s="13"/>
      <c r="BJ1430" s="13"/>
      <c r="BK1430" s="13"/>
      <c r="BL1430" s="13"/>
      <c r="BM1430" s="13"/>
      <c r="BN1430" s="13"/>
      <c r="BO1430" s="13"/>
      <c r="BP1430" s="13"/>
      <c r="BQ1430" s="13"/>
      <c r="BR1430" s="13"/>
      <c r="BS1430" s="13"/>
      <c r="BT1430" s="13"/>
      <c r="BU1430" s="13"/>
      <c r="BV1430" s="13"/>
      <c r="BW1430" s="13"/>
      <c r="BX1430" s="13"/>
      <c r="BY1430" s="13"/>
      <c r="BZ1430" s="13"/>
      <c r="CA1430" s="13"/>
      <c r="CB1430" s="13"/>
      <c r="CC1430" s="13"/>
      <c r="CD1430" s="13"/>
      <c r="CE1430" s="13"/>
      <c r="CF1430" s="13"/>
      <c r="CG1430" s="13"/>
      <c r="CH1430" s="13"/>
      <c r="CI1430" s="13"/>
      <c r="CJ1430" s="13"/>
      <c r="CK1430" s="13"/>
      <c r="CL1430" s="13"/>
      <c r="CM1430" s="13"/>
      <c r="CN1430" s="13"/>
      <c r="CO1430" s="13"/>
      <c r="CP1430" s="13"/>
      <c r="CQ1430" s="13"/>
      <c r="CR1430" s="13"/>
      <c r="CS1430" s="13"/>
      <c r="CT1430" s="13"/>
      <c r="CU1430" s="13"/>
      <c r="CV1430" s="13"/>
      <c r="CW1430" s="13"/>
      <c r="CX1430" s="13"/>
      <c r="CY1430" s="13"/>
      <c r="CZ1430" s="13"/>
      <c r="DA1430" s="13"/>
      <c r="DB1430" s="13"/>
      <c r="DC1430" s="13"/>
      <c r="DD1430" s="13"/>
      <c r="DE1430" s="13"/>
      <c r="DF1430" s="13"/>
      <c r="DG1430" s="13"/>
      <c r="DH1430" s="13"/>
      <c r="DI1430" s="13"/>
      <c r="DJ1430" s="13"/>
      <c r="DK1430" s="13"/>
      <c r="DL1430" s="13"/>
      <c r="DM1430" s="13"/>
      <c r="DN1430" s="13"/>
      <c r="DO1430" s="13"/>
      <c r="DP1430" s="13"/>
      <c r="DQ1430" s="13"/>
      <c r="DR1430" s="13"/>
      <c r="DS1430" s="13"/>
      <c r="DT1430" s="13"/>
      <c r="DU1430" s="13"/>
      <c r="DV1430" s="13"/>
      <c r="DW1430" s="13"/>
      <c r="DX1430" s="13"/>
      <c r="DY1430" s="13"/>
    </row>
    <row r="1431" spans="1:129" s="48" customFormat="1" ht="16.5" x14ac:dyDescent="0.25">
      <c r="A1431" s="57" t="s">
        <v>812</v>
      </c>
      <c r="B1431" s="79" t="s">
        <v>31</v>
      </c>
      <c r="C1431" s="53" t="s">
        <v>12</v>
      </c>
      <c r="D1431" s="60" t="s">
        <v>12</v>
      </c>
      <c r="E1431" s="54">
        <f>SUBTOTAL(9,E1432)</f>
        <v>0</v>
      </c>
      <c r="F1431" s="54">
        <f>SUBTOTAL(9,F1432)</f>
        <v>0</v>
      </c>
      <c r="G1431" s="54">
        <f>SUBTOTAL(9,G1432)</f>
        <v>0</v>
      </c>
      <c r="H1431" s="27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  <c r="AX1431" s="16"/>
      <c r="AY1431" s="16"/>
      <c r="AZ1431" s="16"/>
      <c r="BA1431" s="16"/>
      <c r="BB1431" s="16"/>
      <c r="BC1431" s="16"/>
      <c r="BD1431" s="16"/>
      <c r="BE1431" s="16"/>
      <c r="BF1431" s="16"/>
      <c r="BG1431" s="16"/>
      <c r="BH1431" s="16"/>
      <c r="BI1431" s="16"/>
      <c r="BJ1431" s="16"/>
      <c r="BK1431" s="16"/>
      <c r="BL1431" s="16"/>
      <c r="BM1431" s="16"/>
      <c r="BN1431" s="16"/>
      <c r="BO1431" s="16"/>
      <c r="BP1431" s="16"/>
      <c r="BQ1431" s="16"/>
      <c r="BR1431" s="16"/>
      <c r="BS1431" s="16"/>
      <c r="BT1431" s="16"/>
      <c r="BU1431" s="16"/>
      <c r="BV1431" s="16"/>
      <c r="BW1431" s="16"/>
      <c r="BX1431" s="16"/>
      <c r="BY1431" s="16"/>
      <c r="BZ1431" s="16"/>
      <c r="CA1431" s="16"/>
      <c r="CB1431" s="16"/>
      <c r="CC1431" s="16"/>
      <c r="CD1431" s="16"/>
      <c r="CE1431" s="16"/>
      <c r="CF1431" s="16"/>
      <c r="CG1431" s="16"/>
      <c r="CH1431" s="16"/>
      <c r="CI1431" s="16"/>
      <c r="CJ1431" s="16"/>
      <c r="CK1431" s="16"/>
      <c r="CL1431" s="16"/>
      <c r="CM1431" s="16"/>
      <c r="CN1431" s="16"/>
      <c r="CO1431" s="16"/>
      <c r="CP1431" s="16"/>
      <c r="CQ1431" s="16"/>
      <c r="CR1431" s="16"/>
      <c r="CS1431" s="16"/>
      <c r="CT1431" s="16"/>
      <c r="CU1431" s="16"/>
      <c r="CV1431" s="16"/>
      <c r="CW1431" s="16"/>
      <c r="CX1431" s="16"/>
      <c r="CY1431" s="16"/>
      <c r="CZ1431" s="16"/>
      <c r="DA1431" s="16"/>
      <c r="DB1431" s="16"/>
      <c r="DC1431" s="16"/>
      <c r="DD1431" s="16"/>
      <c r="DE1431" s="16"/>
      <c r="DF1431" s="16"/>
      <c r="DG1431" s="16"/>
      <c r="DH1431" s="16"/>
      <c r="DI1431" s="16"/>
      <c r="DJ1431" s="16"/>
      <c r="DK1431" s="16"/>
      <c r="DL1431" s="16"/>
      <c r="DM1431" s="16"/>
      <c r="DN1431" s="16"/>
      <c r="DO1431" s="16"/>
      <c r="DP1431" s="16"/>
      <c r="DQ1431" s="16"/>
      <c r="DR1431" s="16"/>
      <c r="DS1431" s="16"/>
      <c r="DT1431" s="16"/>
      <c r="DU1431" s="16"/>
      <c r="DV1431" s="16"/>
      <c r="DW1431" s="16"/>
      <c r="DX1431" s="16"/>
      <c r="DY1431" s="16"/>
    </row>
    <row r="1432" spans="1:129" ht="16.5" hidden="1" x14ac:dyDescent="0.25">
      <c r="A1432" s="24" t="s">
        <v>21</v>
      </c>
      <c r="B1432" s="73"/>
      <c r="C1432" s="26"/>
      <c r="D1432" s="50"/>
      <c r="E1432" s="50"/>
      <c r="F1432" s="50"/>
      <c r="G1432" s="50"/>
      <c r="H1432" s="27">
        <f>IFERROR(VLOOKUP(B1432,'Приложение 5 МУ1135 (город)'!B$1:C$3343,2,),)</f>
        <v>0</v>
      </c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13"/>
      <c r="AL1432" s="13"/>
      <c r="AM1432" s="13"/>
      <c r="AN1432" s="13"/>
      <c r="AO1432" s="13"/>
      <c r="AP1432" s="13"/>
      <c r="AQ1432" s="13"/>
      <c r="AR1432" s="13"/>
      <c r="AS1432" s="13"/>
      <c r="AT1432" s="13"/>
      <c r="AU1432" s="13"/>
      <c r="AV1432" s="13"/>
      <c r="AW1432" s="13"/>
      <c r="AX1432" s="13"/>
      <c r="AY1432" s="13"/>
      <c r="AZ1432" s="13"/>
      <c r="BA1432" s="13"/>
      <c r="BB1432" s="13"/>
      <c r="BC1432" s="13"/>
      <c r="BD1432" s="13"/>
      <c r="BE1432" s="13"/>
      <c r="BF1432" s="13"/>
      <c r="BG1432" s="13"/>
      <c r="BH1432" s="13"/>
      <c r="BI1432" s="13"/>
      <c r="BJ1432" s="13"/>
      <c r="BK1432" s="13"/>
      <c r="BL1432" s="13"/>
      <c r="BM1432" s="13"/>
      <c r="BN1432" s="13"/>
      <c r="BO1432" s="13"/>
      <c r="BP1432" s="13"/>
      <c r="BQ1432" s="13"/>
      <c r="BR1432" s="13"/>
      <c r="BS1432" s="13"/>
      <c r="BT1432" s="13"/>
      <c r="BU1432" s="13"/>
      <c r="BV1432" s="13"/>
      <c r="BW1432" s="13"/>
      <c r="BX1432" s="13"/>
      <c r="BY1432" s="13"/>
      <c r="BZ1432" s="13"/>
      <c r="CA1432" s="13"/>
      <c r="CB1432" s="13"/>
      <c r="CC1432" s="13"/>
      <c r="CD1432" s="13"/>
      <c r="CE1432" s="13"/>
      <c r="CF1432" s="13"/>
      <c r="CG1432" s="13"/>
      <c r="CH1432" s="13"/>
      <c r="CI1432" s="13"/>
      <c r="CJ1432" s="13"/>
      <c r="CK1432" s="13"/>
      <c r="CL1432" s="13"/>
      <c r="CM1432" s="13"/>
      <c r="CN1432" s="13"/>
      <c r="CO1432" s="13"/>
      <c r="CP1432" s="13"/>
      <c r="CQ1432" s="13"/>
      <c r="CR1432" s="13"/>
      <c r="CS1432" s="13"/>
      <c r="CT1432" s="13"/>
      <c r="CU1432" s="13"/>
      <c r="CV1432" s="13"/>
      <c r="CW1432" s="13"/>
      <c r="CX1432" s="13"/>
      <c r="CY1432" s="13"/>
      <c r="CZ1432" s="13"/>
      <c r="DA1432" s="13"/>
      <c r="DB1432" s="13"/>
      <c r="DC1432" s="13"/>
      <c r="DD1432" s="13"/>
      <c r="DE1432" s="13"/>
      <c r="DF1432" s="13"/>
      <c r="DG1432" s="13"/>
      <c r="DH1432" s="13"/>
      <c r="DI1432" s="13"/>
      <c r="DJ1432" s="13"/>
      <c r="DK1432" s="13"/>
      <c r="DL1432" s="13"/>
      <c r="DM1432" s="13"/>
      <c r="DN1432" s="13"/>
      <c r="DO1432" s="13"/>
      <c r="DP1432" s="13"/>
      <c r="DQ1432" s="13"/>
      <c r="DR1432" s="13"/>
      <c r="DS1432" s="13"/>
      <c r="DT1432" s="13"/>
      <c r="DU1432" s="13"/>
      <c r="DV1432" s="13"/>
      <c r="DW1432" s="13"/>
      <c r="DX1432" s="13"/>
      <c r="DY1432" s="13"/>
    </row>
    <row r="1433" spans="1:129" s="33" customFormat="1" ht="16.5" x14ac:dyDescent="0.25">
      <c r="A1433" s="57" t="s">
        <v>813</v>
      </c>
      <c r="B1433" s="79" t="s">
        <v>814</v>
      </c>
      <c r="C1433" s="53" t="s">
        <v>12</v>
      </c>
      <c r="D1433" s="60" t="s">
        <v>12</v>
      </c>
      <c r="E1433" s="54">
        <f>E1434+E1461</f>
        <v>0</v>
      </c>
      <c r="F1433" s="54">
        <f>F1434+F1461</f>
        <v>0</v>
      </c>
      <c r="G1433" s="54">
        <f>G1434+G1461</f>
        <v>0</v>
      </c>
      <c r="H1433" s="27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  <c r="AX1433" s="16"/>
      <c r="AY1433" s="16"/>
      <c r="AZ1433" s="16"/>
      <c r="BA1433" s="16"/>
      <c r="BB1433" s="16"/>
      <c r="BC1433" s="16"/>
      <c r="BD1433" s="16"/>
      <c r="BE1433" s="16"/>
      <c r="BF1433" s="16"/>
      <c r="BG1433" s="16"/>
      <c r="BH1433" s="16"/>
      <c r="BI1433" s="16"/>
      <c r="BJ1433" s="16"/>
      <c r="BK1433" s="16"/>
      <c r="BL1433" s="16"/>
      <c r="BM1433" s="16"/>
      <c r="BN1433" s="16"/>
      <c r="BO1433" s="16"/>
      <c r="BP1433" s="16"/>
      <c r="BQ1433" s="16"/>
      <c r="BR1433" s="16"/>
      <c r="BS1433" s="16"/>
      <c r="BT1433" s="16"/>
      <c r="BU1433" s="16"/>
      <c r="BV1433" s="16"/>
      <c r="BW1433" s="16"/>
      <c r="BX1433" s="16"/>
      <c r="BY1433" s="16"/>
      <c r="BZ1433" s="16"/>
      <c r="CA1433" s="16"/>
      <c r="CB1433" s="16"/>
      <c r="CC1433" s="16"/>
      <c r="CD1433" s="16"/>
      <c r="CE1433" s="16"/>
      <c r="CF1433" s="16"/>
      <c r="CG1433" s="16"/>
      <c r="CH1433" s="16"/>
      <c r="CI1433" s="16"/>
      <c r="CJ1433" s="16"/>
      <c r="CK1433" s="16"/>
      <c r="CL1433" s="16"/>
      <c r="CM1433" s="16"/>
      <c r="CN1433" s="16"/>
      <c r="CO1433" s="16"/>
      <c r="CP1433" s="16"/>
      <c r="CQ1433" s="16"/>
      <c r="CR1433" s="16"/>
      <c r="CS1433" s="16"/>
      <c r="CT1433" s="16"/>
      <c r="CU1433" s="16"/>
      <c r="CV1433" s="16"/>
      <c r="CW1433" s="16"/>
      <c r="CX1433" s="16"/>
      <c r="CY1433" s="16"/>
      <c r="CZ1433" s="16"/>
      <c r="DA1433" s="16"/>
      <c r="DB1433" s="16"/>
      <c r="DC1433" s="16"/>
      <c r="DD1433" s="16"/>
      <c r="DE1433" s="16"/>
      <c r="DF1433" s="16"/>
      <c r="DG1433" s="16"/>
      <c r="DH1433" s="16"/>
      <c r="DI1433" s="16"/>
      <c r="DJ1433" s="16"/>
      <c r="DK1433" s="16"/>
      <c r="DL1433" s="16"/>
      <c r="DM1433" s="16"/>
      <c r="DN1433" s="16"/>
      <c r="DO1433" s="16"/>
      <c r="DP1433" s="16"/>
      <c r="DQ1433" s="16"/>
      <c r="DR1433" s="16"/>
      <c r="DS1433" s="16"/>
      <c r="DT1433" s="16"/>
      <c r="DU1433" s="16"/>
      <c r="DV1433" s="16"/>
      <c r="DW1433" s="16"/>
      <c r="DX1433" s="16"/>
      <c r="DY1433" s="16"/>
    </row>
    <row r="1434" spans="1:129" s="38" customFormat="1" ht="16.5" x14ac:dyDescent="0.25">
      <c r="A1434" s="256" t="s">
        <v>815</v>
      </c>
      <c r="B1434" s="79" t="s">
        <v>660</v>
      </c>
      <c r="C1434" s="53" t="s">
        <v>12</v>
      </c>
      <c r="D1434" s="60" t="s">
        <v>12</v>
      </c>
      <c r="E1434" s="54">
        <f>E1435+E1448</f>
        <v>0</v>
      </c>
      <c r="F1434" s="54">
        <f>F1435+F1448</f>
        <v>0</v>
      </c>
      <c r="G1434" s="54">
        <f>G1435+G1448</f>
        <v>0</v>
      </c>
      <c r="H1434" s="27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  <c r="AX1434" s="16"/>
      <c r="AY1434" s="16"/>
      <c r="AZ1434" s="16"/>
      <c r="BA1434" s="16"/>
      <c r="BB1434" s="16"/>
      <c r="BC1434" s="16"/>
      <c r="BD1434" s="16"/>
      <c r="BE1434" s="16"/>
      <c r="BF1434" s="16"/>
      <c r="BG1434" s="16"/>
      <c r="BH1434" s="16"/>
      <c r="BI1434" s="16"/>
      <c r="BJ1434" s="16"/>
      <c r="BK1434" s="16"/>
      <c r="BL1434" s="16"/>
      <c r="BM1434" s="16"/>
      <c r="BN1434" s="16"/>
      <c r="BO1434" s="16"/>
      <c r="BP1434" s="16"/>
      <c r="BQ1434" s="16"/>
      <c r="BR1434" s="16"/>
      <c r="BS1434" s="16"/>
      <c r="BT1434" s="16"/>
      <c r="BU1434" s="16"/>
      <c r="BV1434" s="16"/>
      <c r="BW1434" s="16"/>
      <c r="BX1434" s="16"/>
      <c r="BY1434" s="16"/>
      <c r="BZ1434" s="16"/>
      <c r="CA1434" s="16"/>
      <c r="CB1434" s="16"/>
      <c r="CC1434" s="16"/>
      <c r="CD1434" s="16"/>
      <c r="CE1434" s="16"/>
      <c r="CF1434" s="16"/>
      <c r="CG1434" s="16"/>
      <c r="CH1434" s="16"/>
      <c r="CI1434" s="16"/>
      <c r="CJ1434" s="16"/>
      <c r="CK1434" s="16"/>
      <c r="CL1434" s="16"/>
      <c r="CM1434" s="16"/>
      <c r="CN1434" s="16"/>
      <c r="CO1434" s="16"/>
      <c r="CP1434" s="16"/>
      <c r="CQ1434" s="16"/>
      <c r="CR1434" s="16"/>
      <c r="CS1434" s="16"/>
      <c r="CT1434" s="16"/>
      <c r="CU1434" s="16"/>
      <c r="CV1434" s="16"/>
      <c r="CW1434" s="16"/>
      <c r="CX1434" s="16"/>
      <c r="CY1434" s="16"/>
      <c r="CZ1434" s="16"/>
      <c r="DA1434" s="16"/>
      <c r="DB1434" s="16"/>
      <c r="DC1434" s="16"/>
      <c r="DD1434" s="16"/>
      <c r="DE1434" s="16"/>
      <c r="DF1434" s="16"/>
      <c r="DG1434" s="16"/>
      <c r="DH1434" s="16"/>
      <c r="DI1434" s="16"/>
      <c r="DJ1434" s="16"/>
      <c r="DK1434" s="16"/>
      <c r="DL1434" s="16"/>
      <c r="DM1434" s="16"/>
      <c r="DN1434" s="16"/>
      <c r="DO1434" s="16"/>
      <c r="DP1434" s="16"/>
      <c r="DQ1434" s="16"/>
      <c r="DR1434" s="16"/>
      <c r="DS1434" s="16"/>
      <c r="DT1434" s="16"/>
      <c r="DU1434" s="16"/>
      <c r="DV1434" s="16"/>
      <c r="DW1434" s="16"/>
      <c r="DX1434" s="16"/>
      <c r="DY1434" s="16"/>
    </row>
    <row r="1435" spans="1:129" s="43" customFormat="1" ht="16.5" x14ac:dyDescent="0.25">
      <c r="A1435" s="57" t="s">
        <v>816</v>
      </c>
      <c r="B1435" s="79" t="s">
        <v>662</v>
      </c>
      <c r="C1435" s="53" t="s">
        <v>12</v>
      </c>
      <c r="D1435" s="60" t="s">
        <v>12</v>
      </c>
      <c r="E1435" s="54">
        <f>E1436+E1438+E1440+E1442+E1444+E1446</f>
        <v>0</v>
      </c>
      <c r="F1435" s="54">
        <f>F1436+F1438+F1440+F1442+F1444+F1446</f>
        <v>0</v>
      </c>
      <c r="G1435" s="54">
        <f>G1436+G1438+G1440+G1442+G1444+G1446</f>
        <v>0</v>
      </c>
      <c r="H1435" s="27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  <c r="AX1435" s="16"/>
      <c r="AY1435" s="16"/>
      <c r="AZ1435" s="16"/>
      <c r="BA1435" s="16"/>
      <c r="BB1435" s="16"/>
      <c r="BC1435" s="16"/>
      <c r="BD1435" s="16"/>
      <c r="BE1435" s="16"/>
      <c r="BF1435" s="16"/>
      <c r="BG1435" s="16"/>
      <c r="BH1435" s="16"/>
      <c r="BI1435" s="16"/>
      <c r="BJ1435" s="16"/>
      <c r="BK1435" s="16"/>
      <c r="BL1435" s="16"/>
      <c r="BM1435" s="16"/>
      <c r="BN1435" s="16"/>
      <c r="BO1435" s="16"/>
      <c r="BP1435" s="16"/>
      <c r="BQ1435" s="16"/>
      <c r="BR1435" s="16"/>
      <c r="BS1435" s="16"/>
      <c r="BT1435" s="16"/>
      <c r="BU1435" s="16"/>
      <c r="BV1435" s="16"/>
      <c r="BW1435" s="16"/>
      <c r="BX1435" s="16"/>
      <c r="BY1435" s="16"/>
      <c r="BZ1435" s="16"/>
      <c r="CA1435" s="16"/>
      <c r="CB1435" s="16"/>
      <c r="CC1435" s="16"/>
      <c r="CD1435" s="16"/>
      <c r="CE1435" s="16"/>
      <c r="CF1435" s="16"/>
      <c r="CG1435" s="16"/>
      <c r="CH1435" s="16"/>
      <c r="CI1435" s="16"/>
      <c r="CJ1435" s="16"/>
      <c r="CK1435" s="16"/>
      <c r="CL1435" s="16"/>
      <c r="CM1435" s="16"/>
      <c r="CN1435" s="16"/>
      <c r="CO1435" s="16"/>
      <c r="CP1435" s="16"/>
      <c r="CQ1435" s="16"/>
      <c r="CR1435" s="16"/>
      <c r="CS1435" s="16"/>
      <c r="CT1435" s="16"/>
      <c r="CU1435" s="16"/>
      <c r="CV1435" s="16"/>
      <c r="CW1435" s="16"/>
      <c r="CX1435" s="16"/>
      <c r="CY1435" s="16"/>
      <c r="CZ1435" s="16"/>
      <c r="DA1435" s="16"/>
      <c r="DB1435" s="16"/>
      <c r="DC1435" s="16"/>
      <c r="DD1435" s="16"/>
      <c r="DE1435" s="16"/>
      <c r="DF1435" s="16"/>
      <c r="DG1435" s="16"/>
      <c r="DH1435" s="16"/>
      <c r="DI1435" s="16"/>
      <c r="DJ1435" s="16"/>
      <c r="DK1435" s="16"/>
      <c r="DL1435" s="16"/>
      <c r="DM1435" s="16"/>
      <c r="DN1435" s="16"/>
      <c r="DO1435" s="16"/>
      <c r="DP1435" s="16"/>
      <c r="DQ1435" s="16"/>
      <c r="DR1435" s="16"/>
      <c r="DS1435" s="16"/>
      <c r="DT1435" s="16"/>
      <c r="DU1435" s="16"/>
      <c r="DV1435" s="16"/>
      <c r="DW1435" s="16"/>
      <c r="DX1435" s="16"/>
      <c r="DY1435" s="16"/>
    </row>
    <row r="1436" spans="1:129" s="48" customFormat="1" ht="16.5" x14ac:dyDescent="0.25">
      <c r="A1436" s="57" t="s">
        <v>817</v>
      </c>
      <c r="B1436" s="79" t="s">
        <v>664</v>
      </c>
      <c r="C1436" s="53" t="s">
        <v>12</v>
      </c>
      <c r="D1436" s="60" t="s">
        <v>12</v>
      </c>
      <c r="E1436" s="54">
        <f>SUBTOTAL(9,E1437)</f>
        <v>0</v>
      </c>
      <c r="F1436" s="54">
        <f>SUBTOTAL(9,F1437)</f>
        <v>0</v>
      </c>
      <c r="G1436" s="54">
        <f>SUBTOTAL(9,G1437)</f>
        <v>0</v>
      </c>
      <c r="H1436" s="27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  <c r="AX1436" s="16"/>
      <c r="AY1436" s="16"/>
      <c r="AZ1436" s="16"/>
      <c r="BA1436" s="16"/>
      <c r="BB1436" s="16"/>
      <c r="BC1436" s="16"/>
      <c r="BD1436" s="16"/>
      <c r="BE1436" s="16"/>
      <c r="BF1436" s="16"/>
      <c r="BG1436" s="16"/>
      <c r="BH1436" s="16"/>
      <c r="BI1436" s="16"/>
      <c r="BJ1436" s="16"/>
      <c r="BK1436" s="16"/>
      <c r="BL1436" s="16"/>
      <c r="BM1436" s="16"/>
      <c r="BN1436" s="16"/>
      <c r="BO1436" s="16"/>
      <c r="BP1436" s="16"/>
      <c r="BQ1436" s="16"/>
      <c r="BR1436" s="16"/>
      <c r="BS1436" s="16"/>
      <c r="BT1436" s="16"/>
      <c r="BU1436" s="16"/>
      <c r="BV1436" s="16"/>
      <c r="BW1436" s="16"/>
      <c r="BX1436" s="16"/>
      <c r="BY1436" s="16"/>
      <c r="BZ1436" s="16"/>
      <c r="CA1436" s="16"/>
      <c r="CB1436" s="16"/>
      <c r="CC1436" s="16"/>
      <c r="CD1436" s="16"/>
      <c r="CE1436" s="16"/>
      <c r="CF1436" s="16"/>
      <c r="CG1436" s="16"/>
      <c r="CH1436" s="16"/>
      <c r="CI1436" s="16"/>
      <c r="CJ1436" s="16"/>
      <c r="CK1436" s="16"/>
      <c r="CL1436" s="16"/>
      <c r="CM1436" s="16"/>
      <c r="CN1436" s="16"/>
      <c r="CO1436" s="16"/>
      <c r="CP1436" s="16"/>
      <c r="CQ1436" s="16"/>
      <c r="CR1436" s="16"/>
      <c r="CS1436" s="16"/>
      <c r="CT1436" s="16"/>
      <c r="CU1436" s="16"/>
      <c r="CV1436" s="16"/>
      <c r="CW1436" s="16"/>
      <c r="CX1436" s="16"/>
      <c r="CY1436" s="16"/>
      <c r="CZ1436" s="16"/>
      <c r="DA1436" s="16"/>
      <c r="DB1436" s="16"/>
      <c r="DC1436" s="16"/>
      <c r="DD1436" s="16"/>
      <c r="DE1436" s="16"/>
      <c r="DF1436" s="16"/>
      <c r="DG1436" s="16"/>
      <c r="DH1436" s="16"/>
      <c r="DI1436" s="16"/>
      <c r="DJ1436" s="16"/>
      <c r="DK1436" s="16"/>
      <c r="DL1436" s="16"/>
      <c r="DM1436" s="16"/>
      <c r="DN1436" s="16"/>
      <c r="DO1436" s="16"/>
      <c r="DP1436" s="16"/>
      <c r="DQ1436" s="16"/>
      <c r="DR1436" s="16"/>
      <c r="DS1436" s="16"/>
      <c r="DT1436" s="16"/>
      <c r="DU1436" s="16"/>
      <c r="DV1436" s="16"/>
      <c r="DW1436" s="16"/>
      <c r="DX1436" s="16"/>
      <c r="DY1436" s="16"/>
    </row>
    <row r="1437" spans="1:129" ht="16.5" hidden="1" x14ac:dyDescent="0.25">
      <c r="A1437" s="24" t="s">
        <v>21</v>
      </c>
      <c r="B1437" s="73"/>
      <c r="C1437" s="26"/>
      <c r="D1437" s="50"/>
      <c r="E1437" s="50"/>
      <c r="F1437" s="50"/>
      <c r="G1437" s="50"/>
      <c r="H1437" s="27">
        <f>IFERROR(VLOOKUP(B1437,'Приложение 5 МУ1135 (город)'!B$1:C$3343,2,),)</f>
        <v>0</v>
      </c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13"/>
      <c r="AL1437" s="13"/>
      <c r="AM1437" s="13"/>
      <c r="AN1437" s="13"/>
      <c r="AO1437" s="13"/>
      <c r="AP1437" s="13"/>
      <c r="AQ1437" s="13"/>
      <c r="AR1437" s="13"/>
      <c r="AS1437" s="13"/>
      <c r="AT1437" s="13"/>
      <c r="AU1437" s="13"/>
      <c r="AV1437" s="13"/>
      <c r="AW1437" s="13"/>
      <c r="AX1437" s="13"/>
      <c r="AY1437" s="13"/>
      <c r="AZ1437" s="13"/>
      <c r="BA1437" s="13"/>
      <c r="BB1437" s="13"/>
      <c r="BC1437" s="13"/>
      <c r="BD1437" s="13"/>
      <c r="BE1437" s="13"/>
      <c r="BF1437" s="13"/>
      <c r="BG1437" s="13"/>
      <c r="BH1437" s="13"/>
      <c r="BI1437" s="13"/>
      <c r="BJ1437" s="13"/>
      <c r="BK1437" s="13"/>
      <c r="BL1437" s="13"/>
      <c r="BM1437" s="13"/>
      <c r="BN1437" s="13"/>
      <c r="BO1437" s="13"/>
      <c r="BP1437" s="13"/>
      <c r="BQ1437" s="13"/>
      <c r="BR1437" s="13"/>
      <c r="BS1437" s="13"/>
      <c r="BT1437" s="13"/>
      <c r="BU1437" s="13"/>
      <c r="BV1437" s="13"/>
      <c r="BW1437" s="13"/>
      <c r="BX1437" s="13"/>
      <c r="BY1437" s="13"/>
      <c r="BZ1437" s="13"/>
      <c r="CA1437" s="13"/>
      <c r="CB1437" s="13"/>
      <c r="CC1437" s="13"/>
      <c r="CD1437" s="13"/>
      <c r="CE1437" s="13"/>
      <c r="CF1437" s="13"/>
      <c r="CG1437" s="13"/>
      <c r="CH1437" s="13"/>
      <c r="CI1437" s="13"/>
      <c r="CJ1437" s="13"/>
      <c r="CK1437" s="13"/>
      <c r="CL1437" s="13"/>
      <c r="CM1437" s="13"/>
      <c r="CN1437" s="13"/>
      <c r="CO1437" s="13"/>
      <c r="CP1437" s="13"/>
      <c r="CQ1437" s="13"/>
      <c r="CR1437" s="13"/>
      <c r="CS1437" s="13"/>
      <c r="CT1437" s="13"/>
      <c r="CU1437" s="13"/>
      <c r="CV1437" s="13"/>
      <c r="CW1437" s="13"/>
      <c r="CX1437" s="13"/>
      <c r="CY1437" s="13"/>
      <c r="CZ1437" s="13"/>
      <c r="DA1437" s="13"/>
      <c r="DB1437" s="13"/>
      <c r="DC1437" s="13"/>
      <c r="DD1437" s="13"/>
      <c r="DE1437" s="13"/>
      <c r="DF1437" s="13"/>
      <c r="DG1437" s="13"/>
      <c r="DH1437" s="13"/>
      <c r="DI1437" s="13"/>
      <c r="DJ1437" s="13"/>
      <c r="DK1437" s="13"/>
      <c r="DL1437" s="13"/>
      <c r="DM1437" s="13"/>
      <c r="DN1437" s="13"/>
      <c r="DO1437" s="13"/>
      <c r="DP1437" s="13"/>
      <c r="DQ1437" s="13"/>
      <c r="DR1437" s="13"/>
      <c r="DS1437" s="13"/>
      <c r="DT1437" s="13"/>
      <c r="DU1437" s="13"/>
      <c r="DV1437" s="13"/>
      <c r="DW1437" s="13"/>
      <c r="DX1437" s="13"/>
      <c r="DY1437" s="13"/>
    </row>
    <row r="1438" spans="1:129" s="48" customFormat="1" ht="16.5" x14ac:dyDescent="0.25">
      <c r="A1438" s="57" t="s">
        <v>818</v>
      </c>
      <c r="B1438" s="79" t="s">
        <v>23</v>
      </c>
      <c r="C1438" s="53" t="s">
        <v>12</v>
      </c>
      <c r="D1438" s="60" t="s">
        <v>12</v>
      </c>
      <c r="E1438" s="54">
        <f>SUBTOTAL(9,E1439)</f>
        <v>0</v>
      </c>
      <c r="F1438" s="54">
        <f>SUBTOTAL(9,F1439)</f>
        <v>0</v>
      </c>
      <c r="G1438" s="54">
        <f>SUBTOTAL(9,G1439)</f>
        <v>0</v>
      </c>
      <c r="H1438" s="27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  <c r="AX1438" s="16"/>
      <c r="AY1438" s="16"/>
      <c r="AZ1438" s="16"/>
      <c r="BA1438" s="16"/>
      <c r="BB1438" s="16"/>
      <c r="BC1438" s="16"/>
      <c r="BD1438" s="16"/>
      <c r="BE1438" s="16"/>
      <c r="BF1438" s="16"/>
      <c r="BG1438" s="16"/>
      <c r="BH1438" s="16"/>
      <c r="BI1438" s="16"/>
      <c r="BJ1438" s="16"/>
      <c r="BK1438" s="16"/>
      <c r="BL1438" s="16"/>
      <c r="BM1438" s="16"/>
      <c r="BN1438" s="16"/>
      <c r="BO1438" s="16"/>
      <c r="BP1438" s="16"/>
      <c r="BQ1438" s="16"/>
      <c r="BR1438" s="16"/>
      <c r="BS1438" s="16"/>
      <c r="BT1438" s="16"/>
      <c r="BU1438" s="16"/>
      <c r="BV1438" s="16"/>
      <c r="BW1438" s="16"/>
      <c r="BX1438" s="16"/>
      <c r="BY1438" s="16"/>
      <c r="BZ1438" s="16"/>
      <c r="CA1438" s="16"/>
      <c r="CB1438" s="16"/>
      <c r="CC1438" s="16"/>
      <c r="CD1438" s="16"/>
      <c r="CE1438" s="16"/>
      <c r="CF1438" s="16"/>
      <c r="CG1438" s="16"/>
      <c r="CH1438" s="16"/>
      <c r="CI1438" s="16"/>
      <c r="CJ1438" s="16"/>
      <c r="CK1438" s="16"/>
      <c r="CL1438" s="16"/>
      <c r="CM1438" s="16"/>
      <c r="CN1438" s="16"/>
      <c r="CO1438" s="16"/>
      <c r="CP1438" s="16"/>
      <c r="CQ1438" s="16"/>
      <c r="CR1438" s="16"/>
      <c r="CS1438" s="16"/>
      <c r="CT1438" s="16"/>
      <c r="CU1438" s="16"/>
      <c r="CV1438" s="16"/>
      <c r="CW1438" s="16"/>
      <c r="CX1438" s="16"/>
      <c r="CY1438" s="16"/>
      <c r="CZ1438" s="16"/>
      <c r="DA1438" s="16"/>
      <c r="DB1438" s="16"/>
      <c r="DC1438" s="16"/>
      <c r="DD1438" s="16"/>
      <c r="DE1438" s="16"/>
      <c r="DF1438" s="16"/>
      <c r="DG1438" s="16"/>
      <c r="DH1438" s="16"/>
      <c r="DI1438" s="16"/>
      <c r="DJ1438" s="16"/>
      <c r="DK1438" s="16"/>
      <c r="DL1438" s="16"/>
      <c r="DM1438" s="16"/>
      <c r="DN1438" s="16"/>
      <c r="DO1438" s="16"/>
      <c r="DP1438" s="16"/>
      <c r="DQ1438" s="16"/>
      <c r="DR1438" s="16"/>
      <c r="DS1438" s="16"/>
      <c r="DT1438" s="16"/>
      <c r="DU1438" s="16"/>
      <c r="DV1438" s="16"/>
      <c r="DW1438" s="16"/>
      <c r="DX1438" s="16"/>
      <c r="DY1438" s="16"/>
    </row>
    <row r="1439" spans="1:129" ht="16.5" hidden="1" x14ac:dyDescent="0.25">
      <c r="A1439" s="24" t="s">
        <v>21</v>
      </c>
      <c r="B1439" s="73"/>
      <c r="C1439" s="26"/>
      <c r="D1439" s="50"/>
      <c r="E1439" s="50"/>
      <c r="F1439" s="50"/>
      <c r="G1439" s="50"/>
      <c r="H1439" s="27">
        <f>IFERROR(VLOOKUP(B1439,'Приложение 5 МУ1135 (город)'!B$1:C$3343,2,),)</f>
        <v>0</v>
      </c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K1439" s="13"/>
      <c r="AL1439" s="13"/>
      <c r="AM1439" s="13"/>
      <c r="AN1439" s="13"/>
      <c r="AO1439" s="13"/>
      <c r="AP1439" s="13"/>
      <c r="AQ1439" s="13"/>
      <c r="AR1439" s="13"/>
      <c r="AS1439" s="13"/>
      <c r="AT1439" s="13"/>
      <c r="AU1439" s="13"/>
      <c r="AV1439" s="13"/>
      <c r="AW1439" s="13"/>
      <c r="AX1439" s="13"/>
      <c r="AY1439" s="13"/>
      <c r="AZ1439" s="13"/>
      <c r="BA1439" s="13"/>
      <c r="BB1439" s="13"/>
      <c r="BC1439" s="13"/>
      <c r="BD1439" s="13"/>
      <c r="BE1439" s="13"/>
      <c r="BF1439" s="13"/>
      <c r="BG1439" s="13"/>
      <c r="BH1439" s="13"/>
      <c r="BI1439" s="13"/>
      <c r="BJ1439" s="13"/>
      <c r="BK1439" s="13"/>
      <c r="BL1439" s="13"/>
      <c r="BM1439" s="13"/>
      <c r="BN1439" s="13"/>
      <c r="BO1439" s="13"/>
      <c r="BP1439" s="13"/>
      <c r="BQ1439" s="13"/>
      <c r="BR1439" s="13"/>
      <c r="BS1439" s="13"/>
      <c r="BT1439" s="13"/>
      <c r="BU1439" s="13"/>
      <c r="BV1439" s="13"/>
      <c r="BW1439" s="13"/>
      <c r="BX1439" s="13"/>
      <c r="BY1439" s="13"/>
      <c r="BZ1439" s="13"/>
      <c r="CA1439" s="13"/>
      <c r="CB1439" s="13"/>
      <c r="CC1439" s="13"/>
      <c r="CD1439" s="13"/>
      <c r="CE1439" s="13"/>
      <c r="CF1439" s="13"/>
      <c r="CG1439" s="13"/>
      <c r="CH1439" s="13"/>
      <c r="CI1439" s="13"/>
      <c r="CJ1439" s="13"/>
      <c r="CK1439" s="13"/>
      <c r="CL1439" s="13"/>
      <c r="CM1439" s="13"/>
      <c r="CN1439" s="13"/>
      <c r="CO1439" s="13"/>
      <c r="CP1439" s="13"/>
      <c r="CQ1439" s="13"/>
      <c r="CR1439" s="13"/>
      <c r="CS1439" s="13"/>
      <c r="CT1439" s="13"/>
      <c r="CU1439" s="13"/>
      <c r="CV1439" s="13"/>
      <c r="CW1439" s="13"/>
      <c r="CX1439" s="13"/>
      <c r="CY1439" s="13"/>
      <c r="CZ1439" s="13"/>
      <c r="DA1439" s="13"/>
      <c r="DB1439" s="13"/>
      <c r="DC1439" s="13"/>
      <c r="DD1439" s="13"/>
      <c r="DE1439" s="13"/>
      <c r="DF1439" s="13"/>
      <c r="DG1439" s="13"/>
      <c r="DH1439" s="13"/>
      <c r="DI1439" s="13"/>
      <c r="DJ1439" s="13"/>
      <c r="DK1439" s="13"/>
      <c r="DL1439" s="13"/>
      <c r="DM1439" s="13"/>
      <c r="DN1439" s="13"/>
      <c r="DO1439" s="13"/>
      <c r="DP1439" s="13"/>
      <c r="DQ1439" s="13"/>
      <c r="DR1439" s="13"/>
      <c r="DS1439" s="13"/>
      <c r="DT1439" s="13"/>
      <c r="DU1439" s="13"/>
      <c r="DV1439" s="13"/>
      <c r="DW1439" s="13"/>
      <c r="DX1439" s="13"/>
      <c r="DY1439" s="13"/>
    </row>
    <row r="1440" spans="1:129" s="48" customFormat="1" ht="16.5" x14ac:dyDescent="0.25">
      <c r="A1440" s="57" t="s">
        <v>819</v>
      </c>
      <c r="B1440" s="79" t="s">
        <v>25</v>
      </c>
      <c r="C1440" s="53" t="s">
        <v>12</v>
      </c>
      <c r="D1440" s="60" t="s">
        <v>12</v>
      </c>
      <c r="E1440" s="54">
        <f>SUBTOTAL(9,E1441)</f>
        <v>0</v>
      </c>
      <c r="F1440" s="54">
        <f>SUBTOTAL(9,F1441)</f>
        <v>0</v>
      </c>
      <c r="G1440" s="54">
        <f>SUBTOTAL(9,G1441)</f>
        <v>0</v>
      </c>
      <c r="H1440" s="27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  <c r="AX1440" s="16"/>
      <c r="AY1440" s="16"/>
      <c r="AZ1440" s="16"/>
      <c r="BA1440" s="16"/>
      <c r="BB1440" s="16"/>
      <c r="BC1440" s="16"/>
      <c r="BD1440" s="16"/>
      <c r="BE1440" s="16"/>
      <c r="BF1440" s="16"/>
      <c r="BG1440" s="16"/>
      <c r="BH1440" s="16"/>
      <c r="BI1440" s="16"/>
      <c r="BJ1440" s="16"/>
      <c r="BK1440" s="16"/>
      <c r="BL1440" s="16"/>
      <c r="BM1440" s="16"/>
      <c r="BN1440" s="16"/>
      <c r="BO1440" s="16"/>
      <c r="BP1440" s="16"/>
      <c r="BQ1440" s="16"/>
      <c r="BR1440" s="16"/>
      <c r="BS1440" s="16"/>
      <c r="BT1440" s="16"/>
      <c r="BU1440" s="16"/>
      <c r="BV1440" s="16"/>
      <c r="BW1440" s="16"/>
      <c r="BX1440" s="16"/>
      <c r="BY1440" s="16"/>
      <c r="BZ1440" s="16"/>
      <c r="CA1440" s="16"/>
      <c r="CB1440" s="16"/>
      <c r="CC1440" s="16"/>
      <c r="CD1440" s="16"/>
      <c r="CE1440" s="16"/>
      <c r="CF1440" s="16"/>
      <c r="CG1440" s="16"/>
      <c r="CH1440" s="16"/>
      <c r="CI1440" s="16"/>
      <c r="CJ1440" s="16"/>
      <c r="CK1440" s="16"/>
      <c r="CL1440" s="16"/>
      <c r="CM1440" s="16"/>
      <c r="CN1440" s="16"/>
      <c r="CO1440" s="16"/>
      <c r="CP1440" s="16"/>
      <c r="CQ1440" s="16"/>
      <c r="CR1440" s="16"/>
      <c r="CS1440" s="16"/>
      <c r="CT1440" s="16"/>
      <c r="CU1440" s="16"/>
      <c r="CV1440" s="16"/>
      <c r="CW1440" s="16"/>
      <c r="CX1440" s="16"/>
      <c r="CY1440" s="16"/>
      <c r="CZ1440" s="16"/>
      <c r="DA1440" s="16"/>
      <c r="DB1440" s="16"/>
      <c r="DC1440" s="16"/>
      <c r="DD1440" s="16"/>
      <c r="DE1440" s="16"/>
      <c r="DF1440" s="16"/>
      <c r="DG1440" s="16"/>
      <c r="DH1440" s="16"/>
      <c r="DI1440" s="16"/>
      <c r="DJ1440" s="16"/>
      <c r="DK1440" s="16"/>
      <c r="DL1440" s="16"/>
      <c r="DM1440" s="16"/>
      <c r="DN1440" s="16"/>
      <c r="DO1440" s="16"/>
      <c r="DP1440" s="16"/>
      <c r="DQ1440" s="16"/>
      <c r="DR1440" s="16"/>
      <c r="DS1440" s="16"/>
      <c r="DT1440" s="16"/>
      <c r="DU1440" s="16"/>
      <c r="DV1440" s="16"/>
      <c r="DW1440" s="16"/>
      <c r="DX1440" s="16"/>
      <c r="DY1440" s="16"/>
    </row>
    <row r="1441" spans="1:129" ht="16.5" hidden="1" x14ac:dyDescent="0.25">
      <c r="A1441" s="24" t="s">
        <v>21</v>
      </c>
      <c r="B1441" s="73"/>
      <c r="C1441" s="26"/>
      <c r="D1441" s="50"/>
      <c r="E1441" s="50"/>
      <c r="F1441" s="50"/>
      <c r="G1441" s="50"/>
      <c r="H1441" s="27">
        <f>IFERROR(VLOOKUP(B1441,'Приложение 5 МУ1135 (город)'!B$1:C$3343,2,),)</f>
        <v>0</v>
      </c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  <c r="AK1441" s="13"/>
      <c r="AL1441" s="13"/>
      <c r="AM1441" s="13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/>
      <c r="AX1441" s="13"/>
      <c r="AY1441" s="13"/>
      <c r="AZ1441" s="13"/>
      <c r="BA1441" s="13"/>
      <c r="BB1441" s="13"/>
      <c r="BC1441" s="13"/>
      <c r="BD1441" s="13"/>
      <c r="BE1441" s="13"/>
      <c r="BF1441" s="13"/>
      <c r="BG1441" s="13"/>
      <c r="BH1441" s="13"/>
      <c r="BI1441" s="13"/>
      <c r="BJ1441" s="13"/>
      <c r="BK1441" s="13"/>
      <c r="BL1441" s="13"/>
      <c r="BM1441" s="13"/>
      <c r="BN1441" s="13"/>
      <c r="BO1441" s="13"/>
      <c r="BP1441" s="13"/>
      <c r="BQ1441" s="13"/>
      <c r="BR1441" s="13"/>
      <c r="BS1441" s="13"/>
      <c r="BT1441" s="13"/>
      <c r="BU1441" s="13"/>
      <c r="BV1441" s="13"/>
      <c r="BW1441" s="13"/>
      <c r="BX1441" s="13"/>
      <c r="BY1441" s="13"/>
      <c r="BZ1441" s="13"/>
      <c r="CA1441" s="13"/>
      <c r="CB1441" s="13"/>
      <c r="CC1441" s="13"/>
      <c r="CD1441" s="13"/>
      <c r="CE1441" s="13"/>
      <c r="CF1441" s="13"/>
      <c r="CG1441" s="13"/>
      <c r="CH1441" s="13"/>
      <c r="CI1441" s="13"/>
      <c r="CJ1441" s="13"/>
      <c r="CK1441" s="13"/>
      <c r="CL1441" s="13"/>
      <c r="CM1441" s="13"/>
      <c r="CN1441" s="13"/>
      <c r="CO1441" s="13"/>
      <c r="CP1441" s="13"/>
      <c r="CQ1441" s="13"/>
      <c r="CR1441" s="13"/>
      <c r="CS1441" s="13"/>
      <c r="CT1441" s="13"/>
      <c r="CU1441" s="13"/>
      <c r="CV1441" s="13"/>
      <c r="CW1441" s="13"/>
      <c r="CX1441" s="13"/>
      <c r="CY1441" s="13"/>
      <c r="CZ1441" s="13"/>
      <c r="DA1441" s="13"/>
      <c r="DB1441" s="13"/>
      <c r="DC1441" s="13"/>
      <c r="DD1441" s="13"/>
      <c r="DE1441" s="13"/>
      <c r="DF1441" s="13"/>
      <c r="DG1441" s="13"/>
      <c r="DH1441" s="13"/>
      <c r="DI1441" s="13"/>
      <c r="DJ1441" s="13"/>
      <c r="DK1441" s="13"/>
      <c r="DL1441" s="13"/>
      <c r="DM1441" s="13"/>
      <c r="DN1441" s="13"/>
      <c r="DO1441" s="13"/>
      <c r="DP1441" s="13"/>
      <c r="DQ1441" s="13"/>
      <c r="DR1441" s="13"/>
      <c r="DS1441" s="13"/>
      <c r="DT1441" s="13"/>
      <c r="DU1441" s="13"/>
      <c r="DV1441" s="13"/>
      <c r="DW1441" s="13"/>
      <c r="DX1441" s="13"/>
      <c r="DY1441" s="13"/>
    </row>
    <row r="1442" spans="1:129" s="48" customFormat="1" ht="16.5" x14ac:dyDescent="0.25">
      <c r="A1442" s="57" t="s">
        <v>820</v>
      </c>
      <c r="B1442" s="79" t="s">
        <v>683</v>
      </c>
      <c r="C1442" s="53" t="s">
        <v>12</v>
      </c>
      <c r="D1442" s="60" t="s">
        <v>12</v>
      </c>
      <c r="E1442" s="54">
        <f>SUBTOTAL(9,E1443)</f>
        <v>0</v>
      </c>
      <c r="F1442" s="54">
        <f>SUBTOTAL(9,F1443)</f>
        <v>0</v>
      </c>
      <c r="G1442" s="54">
        <f>SUBTOTAL(9,G1443)</f>
        <v>0</v>
      </c>
      <c r="H1442" s="27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  <c r="AX1442" s="16"/>
      <c r="AY1442" s="16"/>
      <c r="AZ1442" s="16"/>
      <c r="BA1442" s="16"/>
      <c r="BB1442" s="16"/>
      <c r="BC1442" s="16"/>
      <c r="BD1442" s="16"/>
      <c r="BE1442" s="16"/>
      <c r="BF1442" s="16"/>
      <c r="BG1442" s="16"/>
      <c r="BH1442" s="16"/>
      <c r="BI1442" s="16"/>
      <c r="BJ1442" s="16"/>
      <c r="BK1442" s="16"/>
      <c r="BL1442" s="16"/>
      <c r="BM1442" s="16"/>
      <c r="BN1442" s="16"/>
      <c r="BO1442" s="16"/>
      <c r="BP1442" s="16"/>
      <c r="BQ1442" s="16"/>
      <c r="BR1442" s="16"/>
      <c r="BS1442" s="16"/>
      <c r="BT1442" s="16"/>
      <c r="BU1442" s="16"/>
      <c r="BV1442" s="16"/>
      <c r="BW1442" s="16"/>
      <c r="BX1442" s="16"/>
      <c r="BY1442" s="16"/>
      <c r="BZ1442" s="16"/>
      <c r="CA1442" s="16"/>
      <c r="CB1442" s="16"/>
      <c r="CC1442" s="16"/>
      <c r="CD1442" s="16"/>
      <c r="CE1442" s="16"/>
      <c r="CF1442" s="16"/>
      <c r="CG1442" s="16"/>
      <c r="CH1442" s="16"/>
      <c r="CI1442" s="16"/>
      <c r="CJ1442" s="16"/>
      <c r="CK1442" s="16"/>
      <c r="CL1442" s="16"/>
      <c r="CM1442" s="16"/>
      <c r="CN1442" s="16"/>
      <c r="CO1442" s="16"/>
      <c r="CP1442" s="16"/>
      <c r="CQ1442" s="16"/>
      <c r="CR1442" s="16"/>
      <c r="CS1442" s="16"/>
      <c r="CT1442" s="16"/>
      <c r="CU1442" s="16"/>
      <c r="CV1442" s="16"/>
      <c r="CW1442" s="16"/>
      <c r="CX1442" s="16"/>
      <c r="CY1442" s="16"/>
      <c r="CZ1442" s="16"/>
      <c r="DA1442" s="16"/>
      <c r="DB1442" s="16"/>
      <c r="DC1442" s="16"/>
      <c r="DD1442" s="16"/>
      <c r="DE1442" s="16"/>
      <c r="DF1442" s="16"/>
      <c r="DG1442" s="16"/>
      <c r="DH1442" s="16"/>
      <c r="DI1442" s="16"/>
      <c r="DJ1442" s="16"/>
      <c r="DK1442" s="16"/>
      <c r="DL1442" s="16"/>
      <c r="DM1442" s="16"/>
      <c r="DN1442" s="16"/>
      <c r="DO1442" s="16"/>
      <c r="DP1442" s="16"/>
      <c r="DQ1442" s="16"/>
      <c r="DR1442" s="16"/>
      <c r="DS1442" s="16"/>
      <c r="DT1442" s="16"/>
      <c r="DU1442" s="16"/>
      <c r="DV1442" s="16"/>
      <c r="DW1442" s="16"/>
      <c r="DX1442" s="16"/>
      <c r="DY1442" s="16"/>
    </row>
    <row r="1443" spans="1:129" ht="16.5" hidden="1" x14ac:dyDescent="0.25">
      <c r="A1443" s="24" t="s">
        <v>21</v>
      </c>
      <c r="B1443" s="73"/>
      <c r="C1443" s="26"/>
      <c r="D1443" s="50"/>
      <c r="E1443" s="50"/>
      <c r="F1443" s="50"/>
      <c r="G1443" s="50"/>
      <c r="H1443" s="27">
        <f>IFERROR(VLOOKUP(B1443,'Приложение 5 МУ1135 (город)'!B$1:C$3343,2,),)</f>
        <v>0</v>
      </c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  <c r="AK1443" s="13"/>
      <c r="AL1443" s="13"/>
      <c r="AM1443" s="13"/>
      <c r="AN1443" s="13"/>
      <c r="AO1443" s="13"/>
      <c r="AP1443" s="13"/>
      <c r="AQ1443" s="13"/>
      <c r="AR1443" s="13"/>
      <c r="AS1443" s="13"/>
      <c r="AT1443" s="13"/>
      <c r="AU1443" s="13"/>
      <c r="AV1443" s="13"/>
      <c r="AW1443" s="13"/>
      <c r="AX1443" s="13"/>
      <c r="AY1443" s="13"/>
      <c r="AZ1443" s="13"/>
      <c r="BA1443" s="13"/>
      <c r="BB1443" s="13"/>
      <c r="BC1443" s="13"/>
      <c r="BD1443" s="13"/>
      <c r="BE1443" s="13"/>
      <c r="BF1443" s="13"/>
      <c r="BG1443" s="13"/>
      <c r="BH1443" s="13"/>
      <c r="BI1443" s="13"/>
      <c r="BJ1443" s="13"/>
      <c r="BK1443" s="13"/>
      <c r="BL1443" s="13"/>
      <c r="BM1443" s="13"/>
      <c r="BN1443" s="13"/>
      <c r="BO1443" s="13"/>
      <c r="BP1443" s="13"/>
      <c r="BQ1443" s="13"/>
      <c r="BR1443" s="13"/>
      <c r="BS1443" s="13"/>
      <c r="BT1443" s="13"/>
      <c r="BU1443" s="13"/>
      <c r="BV1443" s="13"/>
      <c r="BW1443" s="13"/>
      <c r="BX1443" s="13"/>
      <c r="BY1443" s="13"/>
      <c r="BZ1443" s="13"/>
      <c r="CA1443" s="13"/>
      <c r="CB1443" s="13"/>
      <c r="CC1443" s="13"/>
      <c r="CD1443" s="13"/>
      <c r="CE1443" s="13"/>
      <c r="CF1443" s="13"/>
      <c r="CG1443" s="13"/>
      <c r="CH1443" s="13"/>
      <c r="CI1443" s="13"/>
      <c r="CJ1443" s="13"/>
      <c r="CK1443" s="13"/>
      <c r="CL1443" s="13"/>
      <c r="CM1443" s="13"/>
      <c r="CN1443" s="13"/>
      <c r="CO1443" s="13"/>
      <c r="CP1443" s="13"/>
      <c r="CQ1443" s="13"/>
      <c r="CR1443" s="13"/>
      <c r="CS1443" s="13"/>
      <c r="CT1443" s="13"/>
      <c r="CU1443" s="13"/>
      <c r="CV1443" s="13"/>
      <c r="CW1443" s="13"/>
      <c r="CX1443" s="13"/>
      <c r="CY1443" s="13"/>
      <c r="CZ1443" s="13"/>
      <c r="DA1443" s="13"/>
      <c r="DB1443" s="13"/>
      <c r="DC1443" s="13"/>
      <c r="DD1443" s="13"/>
      <c r="DE1443" s="13"/>
      <c r="DF1443" s="13"/>
      <c r="DG1443" s="13"/>
      <c r="DH1443" s="13"/>
      <c r="DI1443" s="13"/>
      <c r="DJ1443" s="13"/>
      <c r="DK1443" s="13"/>
      <c r="DL1443" s="13"/>
      <c r="DM1443" s="13"/>
      <c r="DN1443" s="13"/>
      <c r="DO1443" s="13"/>
      <c r="DP1443" s="13"/>
      <c r="DQ1443" s="13"/>
      <c r="DR1443" s="13"/>
      <c r="DS1443" s="13"/>
      <c r="DT1443" s="13"/>
      <c r="DU1443" s="13"/>
      <c r="DV1443" s="13"/>
      <c r="DW1443" s="13"/>
      <c r="DX1443" s="13"/>
      <c r="DY1443" s="13"/>
    </row>
    <row r="1444" spans="1:129" s="48" customFormat="1" ht="16.5" x14ac:dyDescent="0.25">
      <c r="A1444" s="57" t="s">
        <v>821</v>
      </c>
      <c r="B1444" s="79" t="s">
        <v>29</v>
      </c>
      <c r="C1444" s="53" t="s">
        <v>12</v>
      </c>
      <c r="D1444" s="60" t="s">
        <v>12</v>
      </c>
      <c r="E1444" s="54">
        <f>SUBTOTAL(9,E1445)</f>
        <v>0</v>
      </c>
      <c r="F1444" s="54">
        <f>SUBTOTAL(9,F1445)</f>
        <v>0</v>
      </c>
      <c r="G1444" s="54">
        <f>SUBTOTAL(9,G1445)</f>
        <v>0</v>
      </c>
      <c r="H1444" s="27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  <c r="AX1444" s="16"/>
      <c r="AY1444" s="16"/>
      <c r="AZ1444" s="16"/>
      <c r="BA1444" s="16"/>
      <c r="BB1444" s="16"/>
      <c r="BC1444" s="16"/>
      <c r="BD1444" s="16"/>
      <c r="BE1444" s="16"/>
      <c r="BF1444" s="16"/>
      <c r="BG1444" s="16"/>
      <c r="BH1444" s="16"/>
      <c r="BI1444" s="16"/>
      <c r="BJ1444" s="16"/>
      <c r="BK1444" s="16"/>
      <c r="BL1444" s="16"/>
      <c r="BM1444" s="16"/>
      <c r="BN1444" s="16"/>
      <c r="BO1444" s="16"/>
      <c r="BP1444" s="16"/>
      <c r="BQ1444" s="16"/>
      <c r="BR1444" s="16"/>
      <c r="BS1444" s="16"/>
      <c r="BT1444" s="16"/>
      <c r="BU1444" s="16"/>
      <c r="BV1444" s="16"/>
      <c r="BW1444" s="16"/>
      <c r="BX1444" s="16"/>
      <c r="BY1444" s="16"/>
      <c r="BZ1444" s="16"/>
      <c r="CA1444" s="16"/>
      <c r="CB1444" s="16"/>
      <c r="CC1444" s="16"/>
      <c r="CD1444" s="16"/>
      <c r="CE1444" s="16"/>
      <c r="CF1444" s="16"/>
      <c r="CG1444" s="16"/>
      <c r="CH1444" s="16"/>
      <c r="CI1444" s="16"/>
      <c r="CJ1444" s="16"/>
      <c r="CK1444" s="16"/>
      <c r="CL1444" s="16"/>
      <c r="CM1444" s="16"/>
      <c r="CN1444" s="16"/>
      <c r="CO1444" s="16"/>
      <c r="CP1444" s="16"/>
      <c r="CQ1444" s="16"/>
      <c r="CR1444" s="16"/>
      <c r="CS1444" s="16"/>
      <c r="CT1444" s="16"/>
      <c r="CU1444" s="16"/>
      <c r="CV1444" s="16"/>
      <c r="CW1444" s="16"/>
      <c r="CX1444" s="16"/>
      <c r="CY1444" s="16"/>
      <c r="CZ1444" s="16"/>
      <c r="DA1444" s="16"/>
      <c r="DB1444" s="16"/>
      <c r="DC1444" s="16"/>
      <c r="DD1444" s="16"/>
      <c r="DE1444" s="16"/>
      <c r="DF1444" s="16"/>
      <c r="DG1444" s="16"/>
      <c r="DH1444" s="16"/>
      <c r="DI1444" s="16"/>
      <c r="DJ1444" s="16"/>
      <c r="DK1444" s="16"/>
      <c r="DL1444" s="16"/>
      <c r="DM1444" s="16"/>
      <c r="DN1444" s="16"/>
      <c r="DO1444" s="16"/>
      <c r="DP1444" s="16"/>
      <c r="DQ1444" s="16"/>
      <c r="DR1444" s="16"/>
      <c r="DS1444" s="16"/>
      <c r="DT1444" s="16"/>
      <c r="DU1444" s="16"/>
      <c r="DV1444" s="16"/>
      <c r="DW1444" s="16"/>
      <c r="DX1444" s="16"/>
      <c r="DY1444" s="16"/>
    </row>
    <row r="1445" spans="1:129" ht="16.5" hidden="1" x14ac:dyDescent="0.25">
      <c r="A1445" s="24" t="s">
        <v>21</v>
      </c>
      <c r="B1445" s="73"/>
      <c r="C1445" s="26"/>
      <c r="D1445" s="50"/>
      <c r="E1445" s="50"/>
      <c r="F1445" s="50"/>
      <c r="G1445" s="50"/>
      <c r="H1445" s="27">
        <f>IFERROR(VLOOKUP(B1445,'Приложение 5 МУ1135 (город)'!B$1:C$3343,2,),)</f>
        <v>0</v>
      </c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  <c r="AK1445" s="13"/>
      <c r="AL1445" s="13"/>
      <c r="AM1445" s="13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/>
      <c r="AX1445" s="13"/>
      <c r="AY1445" s="13"/>
      <c r="AZ1445" s="13"/>
      <c r="BA1445" s="13"/>
      <c r="BB1445" s="13"/>
      <c r="BC1445" s="13"/>
      <c r="BD1445" s="13"/>
      <c r="BE1445" s="13"/>
      <c r="BF1445" s="13"/>
      <c r="BG1445" s="13"/>
      <c r="BH1445" s="13"/>
      <c r="BI1445" s="13"/>
      <c r="BJ1445" s="13"/>
      <c r="BK1445" s="13"/>
      <c r="BL1445" s="13"/>
      <c r="BM1445" s="13"/>
      <c r="BN1445" s="13"/>
      <c r="BO1445" s="13"/>
      <c r="BP1445" s="13"/>
      <c r="BQ1445" s="13"/>
      <c r="BR1445" s="13"/>
      <c r="BS1445" s="13"/>
      <c r="BT1445" s="13"/>
      <c r="BU1445" s="13"/>
      <c r="BV1445" s="13"/>
      <c r="BW1445" s="13"/>
      <c r="BX1445" s="13"/>
      <c r="BY1445" s="13"/>
      <c r="BZ1445" s="13"/>
      <c r="CA1445" s="13"/>
      <c r="CB1445" s="13"/>
      <c r="CC1445" s="13"/>
      <c r="CD1445" s="13"/>
      <c r="CE1445" s="13"/>
      <c r="CF1445" s="13"/>
      <c r="CG1445" s="13"/>
      <c r="CH1445" s="13"/>
      <c r="CI1445" s="13"/>
      <c r="CJ1445" s="13"/>
      <c r="CK1445" s="13"/>
      <c r="CL1445" s="13"/>
      <c r="CM1445" s="13"/>
      <c r="CN1445" s="13"/>
      <c r="CO1445" s="13"/>
      <c r="CP1445" s="13"/>
      <c r="CQ1445" s="13"/>
      <c r="CR1445" s="13"/>
      <c r="CS1445" s="13"/>
      <c r="CT1445" s="13"/>
      <c r="CU1445" s="13"/>
      <c r="CV1445" s="13"/>
      <c r="CW1445" s="13"/>
      <c r="CX1445" s="13"/>
      <c r="CY1445" s="13"/>
      <c r="CZ1445" s="13"/>
      <c r="DA1445" s="13"/>
      <c r="DB1445" s="13"/>
      <c r="DC1445" s="13"/>
      <c r="DD1445" s="13"/>
      <c r="DE1445" s="13"/>
      <c r="DF1445" s="13"/>
      <c r="DG1445" s="13"/>
      <c r="DH1445" s="13"/>
      <c r="DI1445" s="13"/>
      <c r="DJ1445" s="13"/>
      <c r="DK1445" s="13"/>
      <c r="DL1445" s="13"/>
      <c r="DM1445" s="13"/>
      <c r="DN1445" s="13"/>
      <c r="DO1445" s="13"/>
      <c r="DP1445" s="13"/>
      <c r="DQ1445" s="13"/>
      <c r="DR1445" s="13"/>
      <c r="DS1445" s="13"/>
      <c r="DT1445" s="13"/>
      <c r="DU1445" s="13"/>
      <c r="DV1445" s="13"/>
      <c r="DW1445" s="13"/>
      <c r="DX1445" s="13"/>
      <c r="DY1445" s="13"/>
    </row>
    <row r="1446" spans="1:129" s="48" customFormat="1" ht="16.5" x14ac:dyDescent="0.25">
      <c r="A1446" s="57" t="s">
        <v>822</v>
      </c>
      <c r="B1446" s="79" t="s">
        <v>31</v>
      </c>
      <c r="C1446" s="53" t="s">
        <v>12</v>
      </c>
      <c r="D1446" s="60" t="s">
        <v>12</v>
      </c>
      <c r="E1446" s="54">
        <f>SUBTOTAL(9,E1447)</f>
        <v>0</v>
      </c>
      <c r="F1446" s="54">
        <f>SUBTOTAL(9,F1447)</f>
        <v>0</v>
      </c>
      <c r="G1446" s="54">
        <f>SUBTOTAL(9,G1447)</f>
        <v>0</v>
      </c>
      <c r="H1446" s="27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  <c r="AX1446" s="16"/>
      <c r="AY1446" s="16"/>
      <c r="AZ1446" s="16"/>
      <c r="BA1446" s="16"/>
      <c r="BB1446" s="16"/>
      <c r="BC1446" s="16"/>
      <c r="BD1446" s="16"/>
      <c r="BE1446" s="16"/>
      <c r="BF1446" s="16"/>
      <c r="BG1446" s="16"/>
      <c r="BH1446" s="16"/>
      <c r="BI1446" s="16"/>
      <c r="BJ1446" s="16"/>
      <c r="BK1446" s="16"/>
      <c r="BL1446" s="16"/>
      <c r="BM1446" s="16"/>
      <c r="BN1446" s="16"/>
      <c r="BO1446" s="16"/>
      <c r="BP1446" s="16"/>
      <c r="BQ1446" s="16"/>
      <c r="BR1446" s="16"/>
      <c r="BS1446" s="16"/>
      <c r="BT1446" s="16"/>
      <c r="BU1446" s="16"/>
      <c r="BV1446" s="16"/>
      <c r="BW1446" s="16"/>
      <c r="BX1446" s="16"/>
      <c r="BY1446" s="16"/>
      <c r="BZ1446" s="16"/>
      <c r="CA1446" s="16"/>
      <c r="CB1446" s="16"/>
      <c r="CC1446" s="16"/>
      <c r="CD1446" s="16"/>
      <c r="CE1446" s="16"/>
      <c r="CF1446" s="16"/>
      <c r="CG1446" s="16"/>
      <c r="CH1446" s="16"/>
      <c r="CI1446" s="16"/>
      <c r="CJ1446" s="16"/>
      <c r="CK1446" s="16"/>
      <c r="CL1446" s="16"/>
      <c r="CM1446" s="16"/>
      <c r="CN1446" s="16"/>
      <c r="CO1446" s="16"/>
      <c r="CP1446" s="16"/>
      <c r="CQ1446" s="16"/>
      <c r="CR1446" s="16"/>
      <c r="CS1446" s="16"/>
      <c r="CT1446" s="16"/>
      <c r="CU1446" s="16"/>
      <c r="CV1446" s="16"/>
      <c r="CW1446" s="16"/>
      <c r="CX1446" s="16"/>
      <c r="CY1446" s="16"/>
      <c r="CZ1446" s="16"/>
      <c r="DA1446" s="16"/>
      <c r="DB1446" s="16"/>
      <c r="DC1446" s="16"/>
      <c r="DD1446" s="16"/>
      <c r="DE1446" s="16"/>
      <c r="DF1446" s="16"/>
      <c r="DG1446" s="16"/>
      <c r="DH1446" s="16"/>
      <c r="DI1446" s="16"/>
      <c r="DJ1446" s="16"/>
      <c r="DK1446" s="16"/>
      <c r="DL1446" s="16"/>
      <c r="DM1446" s="16"/>
      <c r="DN1446" s="16"/>
      <c r="DO1446" s="16"/>
      <c r="DP1446" s="16"/>
      <c r="DQ1446" s="16"/>
      <c r="DR1446" s="16"/>
      <c r="DS1446" s="16"/>
      <c r="DT1446" s="16"/>
      <c r="DU1446" s="16"/>
      <c r="DV1446" s="16"/>
      <c r="DW1446" s="16"/>
      <c r="DX1446" s="16"/>
      <c r="DY1446" s="16"/>
    </row>
    <row r="1447" spans="1:129" ht="16.5" hidden="1" x14ac:dyDescent="0.25">
      <c r="A1447" s="24" t="s">
        <v>21</v>
      </c>
      <c r="B1447" s="73"/>
      <c r="C1447" s="26"/>
      <c r="D1447" s="50"/>
      <c r="E1447" s="50"/>
      <c r="F1447" s="50"/>
      <c r="G1447" s="50"/>
      <c r="H1447" s="27">
        <f>IFERROR(VLOOKUP(B1447,'Приложение 5 МУ1135 (город)'!B$1:C$3343,2,),)</f>
        <v>0</v>
      </c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K1447" s="13"/>
      <c r="AL1447" s="13"/>
      <c r="AM1447" s="13"/>
      <c r="AN1447" s="13"/>
      <c r="AO1447" s="13"/>
      <c r="AP1447" s="13"/>
      <c r="AQ1447" s="13"/>
      <c r="AR1447" s="13"/>
      <c r="AS1447" s="13"/>
      <c r="AT1447" s="13"/>
      <c r="AU1447" s="13"/>
      <c r="AV1447" s="13"/>
      <c r="AW1447" s="13"/>
      <c r="AX1447" s="13"/>
      <c r="AY1447" s="13"/>
      <c r="AZ1447" s="13"/>
      <c r="BA1447" s="13"/>
      <c r="BB1447" s="13"/>
      <c r="BC1447" s="13"/>
      <c r="BD1447" s="13"/>
      <c r="BE1447" s="13"/>
      <c r="BF1447" s="13"/>
      <c r="BG1447" s="13"/>
      <c r="BH1447" s="13"/>
      <c r="BI1447" s="13"/>
      <c r="BJ1447" s="13"/>
      <c r="BK1447" s="13"/>
      <c r="BL1447" s="13"/>
      <c r="BM1447" s="13"/>
      <c r="BN1447" s="13"/>
      <c r="BO1447" s="13"/>
      <c r="BP1447" s="13"/>
      <c r="BQ1447" s="13"/>
      <c r="BR1447" s="13"/>
      <c r="BS1447" s="13"/>
      <c r="BT1447" s="13"/>
      <c r="BU1447" s="13"/>
      <c r="BV1447" s="13"/>
      <c r="BW1447" s="13"/>
      <c r="BX1447" s="13"/>
      <c r="BY1447" s="13"/>
      <c r="BZ1447" s="13"/>
      <c r="CA1447" s="13"/>
      <c r="CB1447" s="13"/>
      <c r="CC1447" s="13"/>
      <c r="CD1447" s="13"/>
      <c r="CE1447" s="13"/>
      <c r="CF1447" s="13"/>
      <c r="CG1447" s="13"/>
      <c r="CH1447" s="13"/>
      <c r="CI1447" s="13"/>
      <c r="CJ1447" s="13"/>
      <c r="CK1447" s="13"/>
      <c r="CL1447" s="13"/>
      <c r="CM1447" s="13"/>
      <c r="CN1447" s="13"/>
      <c r="CO1447" s="13"/>
      <c r="CP1447" s="13"/>
      <c r="CQ1447" s="13"/>
      <c r="CR1447" s="13"/>
      <c r="CS1447" s="13"/>
      <c r="CT1447" s="13"/>
      <c r="CU1447" s="13"/>
      <c r="CV1447" s="13"/>
      <c r="CW1447" s="13"/>
      <c r="CX1447" s="13"/>
      <c r="CY1447" s="13"/>
      <c r="CZ1447" s="13"/>
      <c r="DA1447" s="13"/>
      <c r="DB1447" s="13"/>
      <c r="DC1447" s="13"/>
      <c r="DD1447" s="13"/>
      <c r="DE1447" s="13"/>
      <c r="DF1447" s="13"/>
      <c r="DG1447" s="13"/>
      <c r="DH1447" s="13"/>
      <c r="DI1447" s="13"/>
      <c r="DJ1447" s="13"/>
      <c r="DK1447" s="13"/>
      <c r="DL1447" s="13"/>
      <c r="DM1447" s="13"/>
      <c r="DN1447" s="13"/>
      <c r="DO1447" s="13"/>
      <c r="DP1447" s="13"/>
      <c r="DQ1447" s="13"/>
      <c r="DR1447" s="13"/>
      <c r="DS1447" s="13"/>
      <c r="DT1447" s="13"/>
      <c r="DU1447" s="13"/>
      <c r="DV1447" s="13"/>
      <c r="DW1447" s="13"/>
      <c r="DX1447" s="13"/>
      <c r="DY1447" s="13"/>
    </row>
    <row r="1448" spans="1:129" s="43" customFormat="1" ht="16.5" x14ac:dyDescent="0.25">
      <c r="A1448" s="57" t="s">
        <v>823</v>
      </c>
      <c r="B1448" s="79" t="s">
        <v>687</v>
      </c>
      <c r="C1448" s="53" t="s">
        <v>12</v>
      </c>
      <c r="D1448" s="60" t="s">
        <v>12</v>
      </c>
      <c r="E1448" s="54">
        <f>E1449+E1451+E1453+E1455+E1457+E1459</f>
        <v>0</v>
      </c>
      <c r="F1448" s="54">
        <f>F1449+F1451+F1453+F1455+F1457+F1459</f>
        <v>0</v>
      </c>
      <c r="G1448" s="54">
        <f>G1449+G1451+G1453+G1455+G1457+G1459</f>
        <v>0</v>
      </c>
      <c r="H1448" s="27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  <c r="AX1448" s="16"/>
      <c r="AY1448" s="16"/>
      <c r="AZ1448" s="16"/>
      <c r="BA1448" s="16"/>
      <c r="BB1448" s="16"/>
      <c r="BC1448" s="16"/>
      <c r="BD1448" s="16"/>
      <c r="BE1448" s="16"/>
      <c r="BF1448" s="16"/>
      <c r="BG1448" s="16"/>
      <c r="BH1448" s="16"/>
      <c r="BI1448" s="16"/>
      <c r="BJ1448" s="16"/>
      <c r="BK1448" s="16"/>
      <c r="BL1448" s="16"/>
      <c r="BM1448" s="16"/>
      <c r="BN1448" s="16"/>
      <c r="BO1448" s="16"/>
      <c r="BP1448" s="16"/>
      <c r="BQ1448" s="16"/>
      <c r="BR1448" s="16"/>
      <c r="BS1448" s="16"/>
      <c r="BT1448" s="16"/>
      <c r="BU1448" s="16"/>
      <c r="BV1448" s="16"/>
      <c r="BW1448" s="16"/>
      <c r="BX1448" s="16"/>
      <c r="BY1448" s="16"/>
      <c r="BZ1448" s="16"/>
      <c r="CA1448" s="16"/>
      <c r="CB1448" s="16"/>
      <c r="CC1448" s="16"/>
      <c r="CD1448" s="16"/>
      <c r="CE1448" s="16"/>
      <c r="CF1448" s="16"/>
      <c r="CG1448" s="16"/>
      <c r="CH1448" s="16"/>
      <c r="CI1448" s="16"/>
      <c r="CJ1448" s="16"/>
      <c r="CK1448" s="16"/>
      <c r="CL1448" s="16"/>
      <c r="CM1448" s="16"/>
      <c r="CN1448" s="16"/>
      <c r="CO1448" s="16"/>
      <c r="CP1448" s="16"/>
      <c r="CQ1448" s="16"/>
      <c r="CR1448" s="16"/>
      <c r="CS1448" s="16"/>
      <c r="CT1448" s="16"/>
      <c r="CU1448" s="16"/>
      <c r="CV1448" s="16"/>
      <c r="CW1448" s="16"/>
      <c r="CX1448" s="16"/>
      <c r="CY1448" s="16"/>
      <c r="CZ1448" s="16"/>
      <c r="DA1448" s="16"/>
      <c r="DB1448" s="16"/>
      <c r="DC1448" s="16"/>
      <c r="DD1448" s="16"/>
      <c r="DE1448" s="16"/>
      <c r="DF1448" s="16"/>
      <c r="DG1448" s="16"/>
      <c r="DH1448" s="16"/>
      <c r="DI1448" s="16"/>
      <c r="DJ1448" s="16"/>
      <c r="DK1448" s="16"/>
      <c r="DL1448" s="16"/>
      <c r="DM1448" s="16"/>
      <c r="DN1448" s="16"/>
      <c r="DO1448" s="16"/>
      <c r="DP1448" s="16"/>
      <c r="DQ1448" s="16"/>
      <c r="DR1448" s="16"/>
      <c r="DS1448" s="16"/>
      <c r="DT1448" s="16"/>
      <c r="DU1448" s="16"/>
      <c r="DV1448" s="16"/>
      <c r="DW1448" s="16"/>
      <c r="DX1448" s="16"/>
      <c r="DY1448" s="16"/>
    </row>
    <row r="1449" spans="1:129" s="48" customFormat="1" ht="16.5" x14ac:dyDescent="0.25">
      <c r="A1449" s="57" t="s">
        <v>824</v>
      </c>
      <c r="B1449" s="79" t="s">
        <v>664</v>
      </c>
      <c r="C1449" s="53" t="s">
        <v>12</v>
      </c>
      <c r="D1449" s="60" t="s">
        <v>12</v>
      </c>
      <c r="E1449" s="54">
        <f>SUBTOTAL(9,E1450)</f>
        <v>0</v>
      </c>
      <c r="F1449" s="54">
        <f>SUBTOTAL(9,F1450)</f>
        <v>0</v>
      </c>
      <c r="G1449" s="54">
        <f>SUBTOTAL(9,G1450)</f>
        <v>0</v>
      </c>
      <c r="H1449" s="27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6"/>
      <c r="AZ1449" s="16"/>
      <c r="BA1449" s="16"/>
      <c r="BB1449" s="16"/>
      <c r="BC1449" s="16"/>
      <c r="BD1449" s="16"/>
      <c r="BE1449" s="16"/>
      <c r="BF1449" s="16"/>
      <c r="BG1449" s="16"/>
      <c r="BH1449" s="16"/>
      <c r="BI1449" s="16"/>
      <c r="BJ1449" s="16"/>
      <c r="BK1449" s="16"/>
      <c r="BL1449" s="16"/>
      <c r="BM1449" s="16"/>
      <c r="BN1449" s="16"/>
      <c r="BO1449" s="16"/>
      <c r="BP1449" s="16"/>
      <c r="BQ1449" s="16"/>
      <c r="BR1449" s="16"/>
      <c r="BS1449" s="16"/>
      <c r="BT1449" s="16"/>
      <c r="BU1449" s="16"/>
      <c r="BV1449" s="16"/>
      <c r="BW1449" s="16"/>
      <c r="BX1449" s="16"/>
      <c r="BY1449" s="16"/>
      <c r="BZ1449" s="16"/>
      <c r="CA1449" s="16"/>
      <c r="CB1449" s="16"/>
      <c r="CC1449" s="16"/>
      <c r="CD1449" s="16"/>
      <c r="CE1449" s="16"/>
      <c r="CF1449" s="16"/>
      <c r="CG1449" s="16"/>
      <c r="CH1449" s="16"/>
      <c r="CI1449" s="16"/>
      <c r="CJ1449" s="16"/>
      <c r="CK1449" s="16"/>
      <c r="CL1449" s="16"/>
      <c r="CM1449" s="16"/>
      <c r="CN1449" s="16"/>
      <c r="CO1449" s="16"/>
      <c r="CP1449" s="16"/>
      <c r="CQ1449" s="16"/>
      <c r="CR1449" s="16"/>
      <c r="CS1449" s="16"/>
      <c r="CT1449" s="16"/>
      <c r="CU1449" s="16"/>
      <c r="CV1449" s="16"/>
      <c r="CW1449" s="16"/>
      <c r="CX1449" s="16"/>
      <c r="CY1449" s="16"/>
      <c r="CZ1449" s="16"/>
      <c r="DA1449" s="16"/>
      <c r="DB1449" s="16"/>
      <c r="DC1449" s="16"/>
      <c r="DD1449" s="16"/>
      <c r="DE1449" s="16"/>
      <c r="DF1449" s="16"/>
      <c r="DG1449" s="16"/>
      <c r="DH1449" s="16"/>
      <c r="DI1449" s="16"/>
      <c r="DJ1449" s="16"/>
      <c r="DK1449" s="16"/>
      <c r="DL1449" s="16"/>
      <c r="DM1449" s="16"/>
      <c r="DN1449" s="16"/>
      <c r="DO1449" s="16"/>
      <c r="DP1449" s="16"/>
      <c r="DQ1449" s="16"/>
      <c r="DR1449" s="16"/>
      <c r="DS1449" s="16"/>
      <c r="DT1449" s="16"/>
      <c r="DU1449" s="16"/>
      <c r="DV1449" s="16"/>
      <c r="DW1449" s="16"/>
      <c r="DX1449" s="16"/>
      <c r="DY1449" s="16"/>
    </row>
    <row r="1450" spans="1:129" ht="16.5" hidden="1" x14ac:dyDescent="0.25">
      <c r="A1450" s="24" t="s">
        <v>21</v>
      </c>
      <c r="B1450" s="73"/>
      <c r="C1450" s="26"/>
      <c r="D1450" s="50"/>
      <c r="E1450" s="50"/>
      <c r="F1450" s="50"/>
      <c r="G1450" s="50"/>
      <c r="H1450" s="27">
        <f>IFERROR(VLOOKUP(B1450,'Приложение 5 МУ1135 (город)'!B$1:C$3343,2,),)</f>
        <v>0</v>
      </c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  <c r="BK1450" s="13"/>
      <c r="BL1450" s="13"/>
      <c r="BM1450" s="13"/>
      <c r="BN1450" s="13"/>
      <c r="BO1450" s="13"/>
      <c r="BP1450" s="13"/>
      <c r="BQ1450" s="13"/>
      <c r="BR1450" s="13"/>
      <c r="BS1450" s="13"/>
      <c r="BT1450" s="13"/>
      <c r="BU1450" s="13"/>
      <c r="BV1450" s="13"/>
      <c r="BW1450" s="13"/>
      <c r="BX1450" s="13"/>
      <c r="BY1450" s="13"/>
      <c r="BZ1450" s="13"/>
      <c r="CA1450" s="13"/>
      <c r="CB1450" s="13"/>
      <c r="CC1450" s="13"/>
      <c r="CD1450" s="13"/>
      <c r="CE1450" s="13"/>
      <c r="CF1450" s="13"/>
      <c r="CG1450" s="13"/>
      <c r="CH1450" s="13"/>
      <c r="CI1450" s="13"/>
      <c r="CJ1450" s="13"/>
      <c r="CK1450" s="13"/>
      <c r="CL1450" s="13"/>
      <c r="CM1450" s="13"/>
      <c r="CN1450" s="13"/>
      <c r="CO1450" s="13"/>
      <c r="CP1450" s="13"/>
      <c r="CQ1450" s="13"/>
      <c r="CR1450" s="13"/>
      <c r="CS1450" s="13"/>
      <c r="CT1450" s="13"/>
      <c r="CU1450" s="13"/>
      <c r="CV1450" s="13"/>
      <c r="CW1450" s="13"/>
      <c r="CX1450" s="13"/>
      <c r="CY1450" s="13"/>
      <c r="CZ1450" s="13"/>
      <c r="DA1450" s="13"/>
      <c r="DB1450" s="13"/>
      <c r="DC1450" s="13"/>
      <c r="DD1450" s="13"/>
      <c r="DE1450" s="13"/>
      <c r="DF1450" s="13"/>
      <c r="DG1450" s="13"/>
      <c r="DH1450" s="13"/>
      <c r="DI1450" s="13"/>
      <c r="DJ1450" s="13"/>
      <c r="DK1450" s="13"/>
      <c r="DL1450" s="13"/>
      <c r="DM1450" s="13"/>
      <c r="DN1450" s="13"/>
      <c r="DO1450" s="13"/>
      <c r="DP1450" s="13"/>
      <c r="DQ1450" s="13"/>
      <c r="DR1450" s="13"/>
      <c r="DS1450" s="13"/>
      <c r="DT1450" s="13"/>
      <c r="DU1450" s="13"/>
      <c r="DV1450" s="13"/>
      <c r="DW1450" s="13"/>
      <c r="DX1450" s="13"/>
      <c r="DY1450" s="13"/>
    </row>
    <row r="1451" spans="1:129" s="48" customFormat="1" ht="16.5" x14ac:dyDescent="0.25">
      <c r="A1451" s="57" t="s">
        <v>825</v>
      </c>
      <c r="B1451" s="79" t="s">
        <v>23</v>
      </c>
      <c r="C1451" s="53" t="s">
        <v>12</v>
      </c>
      <c r="D1451" s="60" t="s">
        <v>12</v>
      </c>
      <c r="E1451" s="54">
        <f>SUBTOTAL(9,E1452)</f>
        <v>0</v>
      </c>
      <c r="F1451" s="54">
        <f>SUBTOTAL(9,F1452)</f>
        <v>0</v>
      </c>
      <c r="G1451" s="54">
        <f>SUBTOTAL(9,G1452)</f>
        <v>0</v>
      </c>
      <c r="H1451" s="27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6"/>
      <c r="AZ1451" s="16"/>
      <c r="BA1451" s="16"/>
      <c r="BB1451" s="16"/>
      <c r="BC1451" s="16"/>
      <c r="BD1451" s="16"/>
      <c r="BE1451" s="16"/>
      <c r="BF1451" s="16"/>
      <c r="BG1451" s="16"/>
      <c r="BH1451" s="16"/>
      <c r="BI1451" s="16"/>
      <c r="BJ1451" s="16"/>
      <c r="BK1451" s="16"/>
      <c r="BL1451" s="16"/>
      <c r="BM1451" s="16"/>
      <c r="BN1451" s="16"/>
      <c r="BO1451" s="16"/>
      <c r="BP1451" s="16"/>
      <c r="BQ1451" s="16"/>
      <c r="BR1451" s="16"/>
      <c r="BS1451" s="16"/>
      <c r="BT1451" s="16"/>
      <c r="BU1451" s="16"/>
      <c r="BV1451" s="16"/>
      <c r="BW1451" s="16"/>
      <c r="BX1451" s="16"/>
      <c r="BY1451" s="16"/>
      <c r="BZ1451" s="16"/>
      <c r="CA1451" s="16"/>
      <c r="CB1451" s="16"/>
      <c r="CC1451" s="16"/>
      <c r="CD1451" s="16"/>
      <c r="CE1451" s="16"/>
      <c r="CF1451" s="16"/>
      <c r="CG1451" s="16"/>
      <c r="CH1451" s="16"/>
      <c r="CI1451" s="16"/>
      <c r="CJ1451" s="16"/>
      <c r="CK1451" s="16"/>
      <c r="CL1451" s="16"/>
      <c r="CM1451" s="16"/>
      <c r="CN1451" s="16"/>
      <c r="CO1451" s="16"/>
      <c r="CP1451" s="16"/>
      <c r="CQ1451" s="16"/>
      <c r="CR1451" s="16"/>
      <c r="CS1451" s="16"/>
      <c r="CT1451" s="16"/>
      <c r="CU1451" s="16"/>
      <c r="CV1451" s="16"/>
      <c r="CW1451" s="16"/>
      <c r="CX1451" s="16"/>
      <c r="CY1451" s="16"/>
      <c r="CZ1451" s="16"/>
      <c r="DA1451" s="16"/>
      <c r="DB1451" s="16"/>
      <c r="DC1451" s="16"/>
      <c r="DD1451" s="16"/>
      <c r="DE1451" s="16"/>
      <c r="DF1451" s="16"/>
      <c r="DG1451" s="16"/>
      <c r="DH1451" s="16"/>
      <c r="DI1451" s="16"/>
      <c r="DJ1451" s="16"/>
      <c r="DK1451" s="16"/>
      <c r="DL1451" s="16"/>
      <c r="DM1451" s="16"/>
      <c r="DN1451" s="16"/>
      <c r="DO1451" s="16"/>
      <c r="DP1451" s="16"/>
      <c r="DQ1451" s="16"/>
      <c r="DR1451" s="16"/>
      <c r="DS1451" s="16"/>
      <c r="DT1451" s="16"/>
      <c r="DU1451" s="16"/>
      <c r="DV1451" s="16"/>
      <c r="DW1451" s="16"/>
      <c r="DX1451" s="16"/>
      <c r="DY1451" s="16"/>
    </row>
    <row r="1452" spans="1:129" ht="16.5" hidden="1" x14ac:dyDescent="0.25">
      <c r="A1452" s="24" t="s">
        <v>21</v>
      </c>
      <c r="B1452" s="73"/>
      <c r="C1452" s="26"/>
      <c r="D1452" s="50"/>
      <c r="E1452" s="50"/>
      <c r="F1452" s="50"/>
      <c r="G1452" s="50"/>
      <c r="H1452" s="27">
        <f>IFERROR(VLOOKUP(B1452,'Приложение 5 МУ1135 (город)'!B$1:C$3343,2,),)</f>
        <v>0</v>
      </c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  <c r="BL1452" s="13"/>
      <c r="BM1452" s="13"/>
      <c r="BN1452" s="13"/>
      <c r="BO1452" s="13"/>
      <c r="BP1452" s="13"/>
      <c r="BQ1452" s="13"/>
      <c r="BR1452" s="13"/>
      <c r="BS1452" s="13"/>
      <c r="BT1452" s="13"/>
      <c r="BU1452" s="13"/>
      <c r="BV1452" s="13"/>
      <c r="BW1452" s="13"/>
      <c r="BX1452" s="13"/>
      <c r="BY1452" s="13"/>
      <c r="BZ1452" s="13"/>
      <c r="CA1452" s="13"/>
      <c r="CB1452" s="13"/>
      <c r="CC1452" s="13"/>
      <c r="CD1452" s="13"/>
      <c r="CE1452" s="13"/>
      <c r="CF1452" s="13"/>
      <c r="CG1452" s="13"/>
      <c r="CH1452" s="13"/>
      <c r="CI1452" s="13"/>
      <c r="CJ1452" s="13"/>
      <c r="CK1452" s="13"/>
      <c r="CL1452" s="13"/>
      <c r="CM1452" s="13"/>
      <c r="CN1452" s="13"/>
      <c r="CO1452" s="13"/>
      <c r="CP1452" s="13"/>
      <c r="CQ1452" s="13"/>
      <c r="CR1452" s="13"/>
      <c r="CS1452" s="13"/>
      <c r="CT1452" s="13"/>
      <c r="CU1452" s="13"/>
      <c r="CV1452" s="13"/>
      <c r="CW1452" s="13"/>
      <c r="CX1452" s="13"/>
      <c r="CY1452" s="13"/>
      <c r="CZ1452" s="13"/>
      <c r="DA1452" s="13"/>
      <c r="DB1452" s="13"/>
      <c r="DC1452" s="13"/>
      <c r="DD1452" s="13"/>
      <c r="DE1452" s="13"/>
      <c r="DF1452" s="13"/>
      <c r="DG1452" s="13"/>
      <c r="DH1452" s="13"/>
      <c r="DI1452" s="13"/>
      <c r="DJ1452" s="13"/>
      <c r="DK1452" s="13"/>
      <c r="DL1452" s="13"/>
      <c r="DM1452" s="13"/>
      <c r="DN1452" s="13"/>
      <c r="DO1452" s="13"/>
      <c r="DP1452" s="13"/>
      <c r="DQ1452" s="13"/>
      <c r="DR1452" s="13"/>
      <c r="DS1452" s="13"/>
      <c r="DT1452" s="13"/>
      <c r="DU1452" s="13"/>
      <c r="DV1452" s="13"/>
      <c r="DW1452" s="13"/>
      <c r="DX1452" s="13"/>
      <c r="DY1452" s="13"/>
    </row>
    <row r="1453" spans="1:129" s="48" customFormat="1" ht="16.5" x14ac:dyDescent="0.25">
      <c r="A1453" s="57" t="s">
        <v>826</v>
      </c>
      <c r="B1453" s="79" t="s">
        <v>25</v>
      </c>
      <c r="C1453" s="53" t="s">
        <v>12</v>
      </c>
      <c r="D1453" s="60" t="s">
        <v>12</v>
      </c>
      <c r="E1453" s="54">
        <f>SUBTOTAL(9,E1454)</f>
        <v>0</v>
      </c>
      <c r="F1453" s="54">
        <f>SUBTOTAL(9,F1454)</f>
        <v>0</v>
      </c>
      <c r="G1453" s="54">
        <f>SUBTOTAL(9,G1454)</f>
        <v>0</v>
      </c>
      <c r="H1453" s="27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  <c r="AX1453" s="16"/>
      <c r="AY1453" s="16"/>
      <c r="AZ1453" s="16"/>
      <c r="BA1453" s="16"/>
      <c r="BB1453" s="16"/>
      <c r="BC1453" s="16"/>
      <c r="BD1453" s="16"/>
      <c r="BE1453" s="16"/>
      <c r="BF1453" s="16"/>
      <c r="BG1453" s="16"/>
      <c r="BH1453" s="16"/>
      <c r="BI1453" s="16"/>
      <c r="BJ1453" s="16"/>
      <c r="BK1453" s="16"/>
      <c r="BL1453" s="16"/>
      <c r="BM1453" s="16"/>
      <c r="BN1453" s="16"/>
      <c r="BO1453" s="16"/>
      <c r="BP1453" s="16"/>
      <c r="BQ1453" s="16"/>
      <c r="BR1453" s="16"/>
      <c r="BS1453" s="16"/>
      <c r="BT1453" s="16"/>
      <c r="BU1453" s="16"/>
      <c r="BV1453" s="16"/>
      <c r="BW1453" s="16"/>
      <c r="BX1453" s="16"/>
      <c r="BY1453" s="16"/>
      <c r="BZ1453" s="16"/>
      <c r="CA1453" s="16"/>
      <c r="CB1453" s="16"/>
      <c r="CC1453" s="16"/>
      <c r="CD1453" s="16"/>
      <c r="CE1453" s="16"/>
      <c r="CF1453" s="16"/>
      <c r="CG1453" s="16"/>
      <c r="CH1453" s="16"/>
      <c r="CI1453" s="16"/>
      <c r="CJ1453" s="16"/>
      <c r="CK1453" s="16"/>
      <c r="CL1453" s="16"/>
      <c r="CM1453" s="16"/>
      <c r="CN1453" s="16"/>
      <c r="CO1453" s="16"/>
      <c r="CP1453" s="16"/>
      <c r="CQ1453" s="16"/>
      <c r="CR1453" s="16"/>
      <c r="CS1453" s="16"/>
      <c r="CT1453" s="16"/>
      <c r="CU1453" s="16"/>
      <c r="CV1453" s="16"/>
      <c r="CW1453" s="16"/>
      <c r="CX1453" s="16"/>
      <c r="CY1453" s="16"/>
      <c r="CZ1453" s="16"/>
      <c r="DA1453" s="16"/>
      <c r="DB1453" s="16"/>
      <c r="DC1453" s="16"/>
      <c r="DD1453" s="16"/>
      <c r="DE1453" s="16"/>
      <c r="DF1453" s="16"/>
      <c r="DG1453" s="16"/>
      <c r="DH1453" s="16"/>
      <c r="DI1453" s="16"/>
      <c r="DJ1453" s="16"/>
      <c r="DK1453" s="16"/>
      <c r="DL1453" s="16"/>
      <c r="DM1453" s="16"/>
      <c r="DN1453" s="16"/>
      <c r="DO1453" s="16"/>
      <c r="DP1453" s="16"/>
      <c r="DQ1453" s="16"/>
      <c r="DR1453" s="16"/>
      <c r="DS1453" s="16"/>
      <c r="DT1453" s="16"/>
      <c r="DU1453" s="16"/>
      <c r="DV1453" s="16"/>
      <c r="DW1453" s="16"/>
      <c r="DX1453" s="16"/>
      <c r="DY1453" s="16"/>
    </row>
    <row r="1454" spans="1:129" ht="16.5" hidden="1" x14ac:dyDescent="0.25">
      <c r="A1454" s="24" t="s">
        <v>21</v>
      </c>
      <c r="B1454" s="73"/>
      <c r="C1454" s="26"/>
      <c r="D1454" s="50"/>
      <c r="E1454" s="50"/>
      <c r="F1454" s="50"/>
      <c r="G1454" s="50"/>
      <c r="H1454" s="27">
        <f>IFERROR(VLOOKUP(B1454,'Приложение 5 МУ1135 (город)'!B$1:C$3343,2,),)</f>
        <v>0</v>
      </c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  <c r="BL1454" s="13"/>
      <c r="BM1454" s="13"/>
      <c r="BN1454" s="13"/>
      <c r="BO1454" s="13"/>
      <c r="BP1454" s="13"/>
      <c r="BQ1454" s="13"/>
      <c r="BR1454" s="13"/>
      <c r="BS1454" s="13"/>
      <c r="BT1454" s="13"/>
      <c r="BU1454" s="13"/>
      <c r="BV1454" s="13"/>
      <c r="BW1454" s="13"/>
      <c r="BX1454" s="13"/>
      <c r="BY1454" s="13"/>
      <c r="BZ1454" s="13"/>
      <c r="CA1454" s="13"/>
      <c r="CB1454" s="13"/>
      <c r="CC1454" s="13"/>
      <c r="CD1454" s="13"/>
      <c r="CE1454" s="13"/>
      <c r="CF1454" s="13"/>
      <c r="CG1454" s="13"/>
      <c r="CH1454" s="13"/>
      <c r="CI1454" s="13"/>
      <c r="CJ1454" s="13"/>
      <c r="CK1454" s="13"/>
      <c r="CL1454" s="13"/>
      <c r="CM1454" s="13"/>
      <c r="CN1454" s="13"/>
      <c r="CO1454" s="13"/>
      <c r="CP1454" s="13"/>
      <c r="CQ1454" s="13"/>
      <c r="CR1454" s="13"/>
      <c r="CS1454" s="13"/>
      <c r="CT1454" s="13"/>
      <c r="CU1454" s="13"/>
      <c r="CV1454" s="13"/>
      <c r="CW1454" s="13"/>
      <c r="CX1454" s="13"/>
      <c r="CY1454" s="13"/>
      <c r="CZ1454" s="13"/>
      <c r="DA1454" s="13"/>
      <c r="DB1454" s="13"/>
      <c r="DC1454" s="13"/>
      <c r="DD1454" s="13"/>
      <c r="DE1454" s="13"/>
      <c r="DF1454" s="13"/>
      <c r="DG1454" s="13"/>
      <c r="DH1454" s="13"/>
      <c r="DI1454" s="13"/>
      <c r="DJ1454" s="13"/>
      <c r="DK1454" s="13"/>
      <c r="DL1454" s="13"/>
      <c r="DM1454" s="13"/>
      <c r="DN1454" s="13"/>
      <c r="DO1454" s="13"/>
      <c r="DP1454" s="13"/>
      <c r="DQ1454" s="13"/>
      <c r="DR1454" s="13"/>
      <c r="DS1454" s="13"/>
      <c r="DT1454" s="13"/>
      <c r="DU1454" s="13"/>
      <c r="DV1454" s="13"/>
      <c r="DW1454" s="13"/>
      <c r="DX1454" s="13"/>
      <c r="DY1454" s="13"/>
    </row>
    <row r="1455" spans="1:129" s="48" customFormat="1" ht="16.5" x14ac:dyDescent="0.25">
      <c r="A1455" s="57" t="s">
        <v>827</v>
      </c>
      <c r="B1455" s="79" t="s">
        <v>683</v>
      </c>
      <c r="C1455" s="53" t="s">
        <v>12</v>
      </c>
      <c r="D1455" s="60" t="s">
        <v>12</v>
      </c>
      <c r="E1455" s="54">
        <f>SUBTOTAL(9,E1456)</f>
        <v>0</v>
      </c>
      <c r="F1455" s="54">
        <f>SUBTOTAL(9,F1456)</f>
        <v>0</v>
      </c>
      <c r="G1455" s="54">
        <f>SUBTOTAL(9,G1456)</f>
        <v>0</v>
      </c>
      <c r="H1455" s="27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  <c r="AX1455" s="16"/>
      <c r="AY1455" s="16"/>
      <c r="AZ1455" s="16"/>
      <c r="BA1455" s="16"/>
      <c r="BB1455" s="16"/>
      <c r="BC1455" s="16"/>
      <c r="BD1455" s="16"/>
      <c r="BE1455" s="16"/>
      <c r="BF1455" s="16"/>
      <c r="BG1455" s="16"/>
      <c r="BH1455" s="16"/>
      <c r="BI1455" s="16"/>
      <c r="BJ1455" s="16"/>
      <c r="BK1455" s="16"/>
      <c r="BL1455" s="16"/>
      <c r="BM1455" s="16"/>
      <c r="BN1455" s="16"/>
      <c r="BO1455" s="16"/>
      <c r="BP1455" s="16"/>
      <c r="BQ1455" s="16"/>
      <c r="BR1455" s="16"/>
      <c r="BS1455" s="16"/>
      <c r="BT1455" s="16"/>
      <c r="BU1455" s="16"/>
      <c r="BV1455" s="16"/>
      <c r="BW1455" s="16"/>
      <c r="BX1455" s="16"/>
      <c r="BY1455" s="16"/>
      <c r="BZ1455" s="16"/>
      <c r="CA1455" s="16"/>
      <c r="CB1455" s="16"/>
      <c r="CC1455" s="16"/>
      <c r="CD1455" s="16"/>
      <c r="CE1455" s="16"/>
      <c r="CF1455" s="16"/>
      <c r="CG1455" s="16"/>
      <c r="CH1455" s="16"/>
      <c r="CI1455" s="16"/>
      <c r="CJ1455" s="16"/>
      <c r="CK1455" s="16"/>
      <c r="CL1455" s="16"/>
      <c r="CM1455" s="16"/>
      <c r="CN1455" s="16"/>
      <c r="CO1455" s="16"/>
      <c r="CP1455" s="16"/>
      <c r="CQ1455" s="16"/>
      <c r="CR1455" s="16"/>
      <c r="CS1455" s="16"/>
      <c r="CT1455" s="16"/>
      <c r="CU1455" s="16"/>
      <c r="CV1455" s="16"/>
      <c r="CW1455" s="16"/>
      <c r="CX1455" s="16"/>
      <c r="CY1455" s="16"/>
      <c r="CZ1455" s="16"/>
      <c r="DA1455" s="16"/>
      <c r="DB1455" s="16"/>
      <c r="DC1455" s="16"/>
      <c r="DD1455" s="16"/>
      <c r="DE1455" s="16"/>
      <c r="DF1455" s="16"/>
      <c r="DG1455" s="16"/>
      <c r="DH1455" s="16"/>
      <c r="DI1455" s="16"/>
      <c r="DJ1455" s="16"/>
      <c r="DK1455" s="16"/>
      <c r="DL1455" s="16"/>
      <c r="DM1455" s="16"/>
      <c r="DN1455" s="16"/>
      <c r="DO1455" s="16"/>
      <c r="DP1455" s="16"/>
      <c r="DQ1455" s="16"/>
      <c r="DR1455" s="16"/>
      <c r="DS1455" s="16"/>
      <c r="DT1455" s="16"/>
      <c r="DU1455" s="16"/>
      <c r="DV1455" s="16"/>
      <c r="DW1455" s="16"/>
      <c r="DX1455" s="16"/>
      <c r="DY1455" s="16"/>
    </row>
    <row r="1456" spans="1:129" ht="16.5" hidden="1" x14ac:dyDescent="0.25">
      <c r="A1456" s="24" t="s">
        <v>21</v>
      </c>
      <c r="B1456" s="73"/>
      <c r="C1456" s="26"/>
      <c r="D1456" s="50"/>
      <c r="E1456" s="50"/>
      <c r="F1456" s="50"/>
      <c r="G1456" s="50"/>
      <c r="H1456" s="27">
        <f>IFERROR(VLOOKUP(B1456,'Приложение 5 МУ1135 (город)'!B$1:C$3343,2,),)</f>
        <v>0</v>
      </c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  <c r="BL1456" s="13"/>
      <c r="BM1456" s="13"/>
      <c r="BN1456" s="13"/>
      <c r="BO1456" s="13"/>
      <c r="BP1456" s="13"/>
      <c r="BQ1456" s="13"/>
      <c r="BR1456" s="13"/>
      <c r="BS1456" s="13"/>
      <c r="BT1456" s="13"/>
      <c r="BU1456" s="13"/>
      <c r="BV1456" s="13"/>
      <c r="BW1456" s="13"/>
      <c r="BX1456" s="13"/>
      <c r="BY1456" s="13"/>
      <c r="BZ1456" s="13"/>
      <c r="CA1456" s="13"/>
      <c r="CB1456" s="13"/>
      <c r="CC1456" s="13"/>
      <c r="CD1456" s="13"/>
      <c r="CE1456" s="13"/>
      <c r="CF1456" s="13"/>
      <c r="CG1456" s="13"/>
      <c r="CH1456" s="13"/>
      <c r="CI1456" s="13"/>
      <c r="CJ1456" s="13"/>
      <c r="CK1456" s="13"/>
      <c r="CL1456" s="13"/>
      <c r="CM1456" s="13"/>
      <c r="CN1456" s="13"/>
      <c r="CO1456" s="13"/>
      <c r="CP1456" s="13"/>
      <c r="CQ1456" s="13"/>
      <c r="CR1456" s="13"/>
      <c r="CS1456" s="13"/>
      <c r="CT1456" s="13"/>
      <c r="CU1456" s="13"/>
      <c r="CV1456" s="13"/>
      <c r="CW1456" s="13"/>
      <c r="CX1456" s="13"/>
      <c r="CY1456" s="13"/>
      <c r="CZ1456" s="13"/>
      <c r="DA1456" s="13"/>
      <c r="DB1456" s="13"/>
      <c r="DC1456" s="13"/>
      <c r="DD1456" s="13"/>
      <c r="DE1456" s="13"/>
      <c r="DF1456" s="13"/>
      <c r="DG1456" s="13"/>
      <c r="DH1456" s="13"/>
      <c r="DI1456" s="13"/>
      <c r="DJ1456" s="13"/>
      <c r="DK1456" s="13"/>
      <c r="DL1456" s="13"/>
      <c r="DM1456" s="13"/>
      <c r="DN1456" s="13"/>
      <c r="DO1456" s="13"/>
      <c r="DP1456" s="13"/>
      <c r="DQ1456" s="13"/>
      <c r="DR1456" s="13"/>
      <c r="DS1456" s="13"/>
      <c r="DT1456" s="13"/>
      <c r="DU1456" s="13"/>
      <c r="DV1456" s="13"/>
      <c r="DW1456" s="13"/>
      <c r="DX1456" s="13"/>
      <c r="DY1456" s="13"/>
    </row>
    <row r="1457" spans="1:129" s="48" customFormat="1" ht="16.5" x14ac:dyDescent="0.25">
      <c r="A1457" s="57" t="s">
        <v>828</v>
      </c>
      <c r="B1457" s="79" t="s">
        <v>29</v>
      </c>
      <c r="C1457" s="53" t="s">
        <v>12</v>
      </c>
      <c r="D1457" s="60" t="s">
        <v>12</v>
      </c>
      <c r="E1457" s="54">
        <f>SUBTOTAL(9,E1458)</f>
        <v>0</v>
      </c>
      <c r="F1457" s="54">
        <f>SUBTOTAL(9,F1458)</f>
        <v>0</v>
      </c>
      <c r="G1457" s="54">
        <f>SUBTOTAL(9,G1458)</f>
        <v>0</v>
      </c>
      <c r="H1457" s="27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  <c r="AX1457" s="16"/>
      <c r="AY1457" s="16"/>
      <c r="AZ1457" s="16"/>
      <c r="BA1457" s="16"/>
      <c r="BB1457" s="16"/>
      <c r="BC1457" s="16"/>
      <c r="BD1457" s="16"/>
      <c r="BE1457" s="16"/>
      <c r="BF1457" s="16"/>
      <c r="BG1457" s="16"/>
      <c r="BH1457" s="16"/>
      <c r="BI1457" s="16"/>
      <c r="BJ1457" s="16"/>
      <c r="BK1457" s="16"/>
      <c r="BL1457" s="16"/>
      <c r="BM1457" s="16"/>
      <c r="BN1457" s="16"/>
      <c r="BO1457" s="16"/>
      <c r="BP1457" s="16"/>
      <c r="BQ1457" s="16"/>
      <c r="BR1457" s="16"/>
      <c r="BS1457" s="16"/>
      <c r="BT1457" s="16"/>
      <c r="BU1457" s="16"/>
      <c r="BV1457" s="16"/>
      <c r="BW1457" s="16"/>
      <c r="BX1457" s="16"/>
      <c r="BY1457" s="16"/>
      <c r="BZ1457" s="16"/>
      <c r="CA1457" s="16"/>
      <c r="CB1457" s="16"/>
      <c r="CC1457" s="16"/>
      <c r="CD1457" s="16"/>
      <c r="CE1457" s="16"/>
      <c r="CF1457" s="16"/>
      <c r="CG1457" s="16"/>
      <c r="CH1457" s="16"/>
      <c r="CI1457" s="16"/>
      <c r="CJ1457" s="16"/>
      <c r="CK1457" s="16"/>
      <c r="CL1457" s="16"/>
      <c r="CM1457" s="16"/>
      <c r="CN1457" s="16"/>
      <c r="CO1457" s="16"/>
      <c r="CP1457" s="16"/>
      <c r="CQ1457" s="16"/>
      <c r="CR1457" s="16"/>
      <c r="CS1457" s="16"/>
      <c r="CT1457" s="16"/>
      <c r="CU1457" s="16"/>
      <c r="CV1457" s="16"/>
      <c r="CW1457" s="16"/>
      <c r="CX1457" s="16"/>
      <c r="CY1457" s="16"/>
      <c r="CZ1457" s="16"/>
      <c r="DA1457" s="16"/>
      <c r="DB1457" s="16"/>
      <c r="DC1457" s="16"/>
      <c r="DD1457" s="16"/>
      <c r="DE1457" s="16"/>
      <c r="DF1457" s="16"/>
      <c r="DG1457" s="16"/>
      <c r="DH1457" s="16"/>
      <c r="DI1457" s="16"/>
      <c r="DJ1457" s="16"/>
      <c r="DK1457" s="16"/>
      <c r="DL1457" s="16"/>
      <c r="DM1457" s="16"/>
      <c r="DN1457" s="16"/>
      <c r="DO1457" s="16"/>
      <c r="DP1457" s="16"/>
      <c r="DQ1457" s="16"/>
      <c r="DR1457" s="16"/>
      <c r="DS1457" s="16"/>
      <c r="DT1457" s="16"/>
      <c r="DU1457" s="16"/>
      <c r="DV1457" s="16"/>
      <c r="DW1457" s="16"/>
      <c r="DX1457" s="16"/>
      <c r="DY1457" s="16"/>
    </row>
    <row r="1458" spans="1:129" ht="16.5" hidden="1" x14ac:dyDescent="0.25">
      <c r="A1458" s="24" t="s">
        <v>21</v>
      </c>
      <c r="B1458" s="73"/>
      <c r="C1458" s="26"/>
      <c r="D1458" s="50"/>
      <c r="E1458" s="50"/>
      <c r="F1458" s="50"/>
      <c r="G1458" s="50"/>
      <c r="H1458" s="27">
        <f>IFERROR(VLOOKUP(B1458,'Приложение 5 МУ1135 (город)'!B$1:C$3343,2,),)</f>
        <v>0</v>
      </c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  <c r="BM1458" s="13"/>
      <c r="BN1458" s="13"/>
      <c r="BO1458" s="13"/>
      <c r="BP1458" s="13"/>
      <c r="BQ1458" s="13"/>
      <c r="BR1458" s="13"/>
      <c r="BS1458" s="13"/>
      <c r="BT1458" s="13"/>
      <c r="BU1458" s="13"/>
      <c r="BV1458" s="13"/>
      <c r="BW1458" s="13"/>
      <c r="BX1458" s="13"/>
      <c r="BY1458" s="13"/>
      <c r="BZ1458" s="13"/>
      <c r="CA1458" s="13"/>
      <c r="CB1458" s="13"/>
      <c r="CC1458" s="13"/>
      <c r="CD1458" s="13"/>
      <c r="CE1458" s="13"/>
      <c r="CF1458" s="13"/>
      <c r="CG1458" s="13"/>
      <c r="CH1458" s="13"/>
      <c r="CI1458" s="13"/>
      <c r="CJ1458" s="13"/>
      <c r="CK1458" s="13"/>
      <c r="CL1458" s="13"/>
      <c r="CM1458" s="13"/>
      <c r="CN1458" s="13"/>
      <c r="CO1458" s="13"/>
      <c r="CP1458" s="13"/>
      <c r="CQ1458" s="13"/>
      <c r="CR1458" s="13"/>
      <c r="CS1458" s="13"/>
      <c r="CT1458" s="13"/>
      <c r="CU1458" s="13"/>
      <c r="CV1458" s="13"/>
      <c r="CW1458" s="13"/>
      <c r="CX1458" s="13"/>
      <c r="CY1458" s="13"/>
      <c r="CZ1458" s="13"/>
      <c r="DA1458" s="13"/>
      <c r="DB1458" s="13"/>
      <c r="DC1458" s="13"/>
      <c r="DD1458" s="13"/>
      <c r="DE1458" s="13"/>
      <c r="DF1458" s="13"/>
      <c r="DG1458" s="13"/>
      <c r="DH1458" s="13"/>
      <c r="DI1458" s="13"/>
      <c r="DJ1458" s="13"/>
      <c r="DK1458" s="13"/>
      <c r="DL1458" s="13"/>
      <c r="DM1458" s="13"/>
      <c r="DN1458" s="13"/>
      <c r="DO1458" s="13"/>
      <c r="DP1458" s="13"/>
      <c r="DQ1458" s="13"/>
      <c r="DR1458" s="13"/>
      <c r="DS1458" s="13"/>
      <c r="DT1458" s="13"/>
      <c r="DU1458" s="13"/>
      <c r="DV1458" s="13"/>
      <c r="DW1458" s="13"/>
      <c r="DX1458" s="13"/>
      <c r="DY1458" s="13"/>
    </row>
    <row r="1459" spans="1:129" s="48" customFormat="1" ht="16.5" x14ac:dyDescent="0.25">
      <c r="A1459" s="57" t="s">
        <v>829</v>
      </c>
      <c r="B1459" s="79" t="s">
        <v>31</v>
      </c>
      <c r="C1459" s="53" t="s">
        <v>12</v>
      </c>
      <c r="D1459" s="60" t="s">
        <v>12</v>
      </c>
      <c r="E1459" s="54">
        <f>SUBTOTAL(9,E1460)</f>
        <v>0</v>
      </c>
      <c r="F1459" s="54">
        <f>SUBTOTAL(9,F1460)</f>
        <v>0</v>
      </c>
      <c r="G1459" s="54">
        <f>SUBTOTAL(9,G1460)</f>
        <v>0</v>
      </c>
      <c r="H1459" s="27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  <c r="AX1459" s="16"/>
      <c r="AY1459" s="16"/>
      <c r="AZ1459" s="16"/>
      <c r="BA1459" s="16"/>
      <c r="BB1459" s="16"/>
      <c r="BC1459" s="16"/>
      <c r="BD1459" s="16"/>
      <c r="BE1459" s="16"/>
      <c r="BF1459" s="16"/>
      <c r="BG1459" s="16"/>
      <c r="BH1459" s="16"/>
      <c r="BI1459" s="16"/>
      <c r="BJ1459" s="16"/>
      <c r="BK1459" s="16"/>
      <c r="BL1459" s="16"/>
      <c r="BM1459" s="16"/>
      <c r="BN1459" s="16"/>
      <c r="BO1459" s="16"/>
      <c r="BP1459" s="16"/>
      <c r="BQ1459" s="16"/>
      <c r="BR1459" s="16"/>
      <c r="BS1459" s="16"/>
      <c r="BT1459" s="16"/>
      <c r="BU1459" s="16"/>
      <c r="BV1459" s="16"/>
      <c r="BW1459" s="16"/>
      <c r="BX1459" s="16"/>
      <c r="BY1459" s="16"/>
      <c r="BZ1459" s="16"/>
      <c r="CA1459" s="16"/>
      <c r="CB1459" s="16"/>
      <c r="CC1459" s="16"/>
      <c r="CD1459" s="16"/>
      <c r="CE1459" s="16"/>
      <c r="CF1459" s="16"/>
      <c r="CG1459" s="16"/>
      <c r="CH1459" s="16"/>
      <c r="CI1459" s="16"/>
      <c r="CJ1459" s="16"/>
      <c r="CK1459" s="16"/>
      <c r="CL1459" s="16"/>
      <c r="CM1459" s="16"/>
      <c r="CN1459" s="16"/>
      <c r="CO1459" s="16"/>
      <c r="CP1459" s="16"/>
      <c r="CQ1459" s="16"/>
      <c r="CR1459" s="16"/>
      <c r="CS1459" s="16"/>
      <c r="CT1459" s="16"/>
      <c r="CU1459" s="16"/>
      <c r="CV1459" s="16"/>
      <c r="CW1459" s="16"/>
      <c r="CX1459" s="16"/>
      <c r="CY1459" s="16"/>
      <c r="CZ1459" s="16"/>
      <c r="DA1459" s="16"/>
      <c r="DB1459" s="16"/>
      <c r="DC1459" s="16"/>
      <c r="DD1459" s="16"/>
      <c r="DE1459" s="16"/>
      <c r="DF1459" s="16"/>
      <c r="DG1459" s="16"/>
      <c r="DH1459" s="16"/>
      <c r="DI1459" s="16"/>
      <c r="DJ1459" s="16"/>
      <c r="DK1459" s="16"/>
      <c r="DL1459" s="16"/>
      <c r="DM1459" s="16"/>
      <c r="DN1459" s="16"/>
      <c r="DO1459" s="16"/>
      <c r="DP1459" s="16"/>
      <c r="DQ1459" s="16"/>
      <c r="DR1459" s="16"/>
      <c r="DS1459" s="16"/>
      <c r="DT1459" s="16"/>
      <c r="DU1459" s="16"/>
      <c r="DV1459" s="16"/>
      <c r="DW1459" s="16"/>
      <c r="DX1459" s="16"/>
      <c r="DY1459" s="16"/>
    </row>
    <row r="1460" spans="1:129" ht="16.5" hidden="1" x14ac:dyDescent="0.25">
      <c r="A1460" s="24" t="s">
        <v>21</v>
      </c>
      <c r="B1460" s="73"/>
      <c r="C1460" s="26"/>
      <c r="D1460" s="50"/>
      <c r="E1460" s="50"/>
      <c r="F1460" s="50"/>
      <c r="G1460" s="50"/>
      <c r="H1460" s="27">
        <f>IFERROR(VLOOKUP(B1460,'Приложение 5 МУ1135 (город)'!B$1:C$3343,2,),)</f>
        <v>0</v>
      </c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  <c r="BM1460" s="13"/>
      <c r="BN1460" s="13"/>
      <c r="BO1460" s="13"/>
      <c r="BP1460" s="13"/>
      <c r="BQ1460" s="13"/>
      <c r="BR1460" s="13"/>
      <c r="BS1460" s="13"/>
      <c r="BT1460" s="13"/>
      <c r="BU1460" s="13"/>
      <c r="BV1460" s="13"/>
      <c r="BW1460" s="13"/>
      <c r="BX1460" s="13"/>
      <c r="BY1460" s="13"/>
      <c r="BZ1460" s="13"/>
      <c r="CA1460" s="13"/>
      <c r="CB1460" s="13"/>
      <c r="CC1460" s="13"/>
      <c r="CD1460" s="13"/>
      <c r="CE1460" s="13"/>
      <c r="CF1460" s="13"/>
      <c r="CG1460" s="13"/>
      <c r="CH1460" s="13"/>
      <c r="CI1460" s="13"/>
      <c r="CJ1460" s="13"/>
      <c r="CK1460" s="13"/>
      <c r="CL1460" s="13"/>
      <c r="CM1460" s="13"/>
      <c r="CN1460" s="13"/>
      <c r="CO1460" s="13"/>
      <c r="CP1460" s="13"/>
      <c r="CQ1460" s="13"/>
      <c r="CR1460" s="13"/>
      <c r="CS1460" s="13"/>
      <c r="CT1460" s="13"/>
      <c r="CU1460" s="13"/>
      <c r="CV1460" s="13"/>
      <c r="CW1460" s="13"/>
      <c r="CX1460" s="13"/>
      <c r="CY1460" s="13"/>
      <c r="CZ1460" s="13"/>
      <c r="DA1460" s="13"/>
      <c r="DB1460" s="13"/>
      <c r="DC1460" s="13"/>
      <c r="DD1460" s="13"/>
      <c r="DE1460" s="13"/>
      <c r="DF1460" s="13"/>
      <c r="DG1460" s="13"/>
      <c r="DH1460" s="13"/>
      <c r="DI1460" s="13"/>
      <c r="DJ1460" s="13"/>
      <c r="DK1460" s="13"/>
      <c r="DL1460" s="13"/>
      <c r="DM1460" s="13"/>
      <c r="DN1460" s="13"/>
      <c r="DO1460" s="13"/>
      <c r="DP1460" s="13"/>
      <c r="DQ1460" s="13"/>
      <c r="DR1460" s="13"/>
      <c r="DS1460" s="13"/>
      <c r="DT1460" s="13"/>
      <c r="DU1460" s="13"/>
      <c r="DV1460" s="13"/>
      <c r="DW1460" s="13"/>
      <c r="DX1460" s="13"/>
      <c r="DY1460" s="13"/>
    </row>
    <row r="1461" spans="1:129" s="38" customFormat="1" ht="16.5" x14ac:dyDescent="0.25">
      <c r="A1461" s="256" t="s">
        <v>830</v>
      </c>
      <c r="B1461" s="79" t="s">
        <v>702</v>
      </c>
      <c r="C1461" s="53" t="s">
        <v>12</v>
      </c>
      <c r="D1461" s="60" t="s">
        <v>12</v>
      </c>
      <c r="E1461" s="54">
        <f>E1462+E1475</f>
        <v>0</v>
      </c>
      <c r="F1461" s="54">
        <f>F1462+F1475</f>
        <v>0</v>
      </c>
      <c r="G1461" s="54">
        <f>G1462+G1475</f>
        <v>0</v>
      </c>
      <c r="H1461" s="27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  <c r="AX1461" s="16"/>
      <c r="AY1461" s="16"/>
      <c r="AZ1461" s="16"/>
      <c r="BA1461" s="16"/>
      <c r="BB1461" s="16"/>
      <c r="BC1461" s="16"/>
      <c r="BD1461" s="16"/>
      <c r="BE1461" s="16"/>
      <c r="BF1461" s="16"/>
      <c r="BG1461" s="16"/>
      <c r="BH1461" s="16"/>
      <c r="BI1461" s="16"/>
      <c r="BJ1461" s="16"/>
      <c r="BK1461" s="16"/>
      <c r="BL1461" s="16"/>
      <c r="BM1461" s="16"/>
      <c r="BN1461" s="16"/>
      <c r="BO1461" s="16"/>
      <c r="BP1461" s="16"/>
      <c r="BQ1461" s="16"/>
      <c r="BR1461" s="16"/>
      <c r="BS1461" s="16"/>
      <c r="BT1461" s="16"/>
      <c r="BU1461" s="16"/>
      <c r="BV1461" s="16"/>
      <c r="BW1461" s="16"/>
      <c r="BX1461" s="16"/>
      <c r="BY1461" s="16"/>
      <c r="BZ1461" s="16"/>
      <c r="CA1461" s="16"/>
      <c r="CB1461" s="16"/>
      <c r="CC1461" s="16"/>
      <c r="CD1461" s="16"/>
      <c r="CE1461" s="16"/>
      <c r="CF1461" s="16"/>
      <c r="CG1461" s="16"/>
      <c r="CH1461" s="16"/>
      <c r="CI1461" s="16"/>
      <c r="CJ1461" s="16"/>
      <c r="CK1461" s="16"/>
      <c r="CL1461" s="16"/>
      <c r="CM1461" s="16"/>
      <c r="CN1461" s="16"/>
      <c r="CO1461" s="16"/>
      <c r="CP1461" s="16"/>
      <c r="CQ1461" s="16"/>
      <c r="CR1461" s="16"/>
      <c r="CS1461" s="16"/>
      <c r="CT1461" s="16"/>
      <c r="CU1461" s="16"/>
      <c r="CV1461" s="16"/>
      <c r="CW1461" s="16"/>
      <c r="CX1461" s="16"/>
      <c r="CY1461" s="16"/>
      <c r="CZ1461" s="16"/>
      <c r="DA1461" s="16"/>
      <c r="DB1461" s="16"/>
      <c r="DC1461" s="16"/>
      <c r="DD1461" s="16"/>
      <c r="DE1461" s="16"/>
      <c r="DF1461" s="16"/>
      <c r="DG1461" s="16"/>
      <c r="DH1461" s="16"/>
      <c r="DI1461" s="16"/>
      <c r="DJ1461" s="16"/>
      <c r="DK1461" s="16"/>
      <c r="DL1461" s="16"/>
      <c r="DM1461" s="16"/>
      <c r="DN1461" s="16"/>
      <c r="DO1461" s="16"/>
      <c r="DP1461" s="16"/>
      <c r="DQ1461" s="16"/>
      <c r="DR1461" s="16"/>
      <c r="DS1461" s="16"/>
      <c r="DT1461" s="16"/>
      <c r="DU1461" s="16"/>
      <c r="DV1461" s="16"/>
      <c r="DW1461" s="16"/>
      <c r="DX1461" s="16"/>
      <c r="DY1461" s="16"/>
    </row>
    <row r="1462" spans="1:129" s="43" customFormat="1" ht="16.5" x14ac:dyDescent="0.25">
      <c r="A1462" s="57" t="s">
        <v>831</v>
      </c>
      <c r="B1462" s="79" t="s">
        <v>662</v>
      </c>
      <c r="C1462" s="53" t="s">
        <v>12</v>
      </c>
      <c r="D1462" s="60" t="s">
        <v>12</v>
      </c>
      <c r="E1462" s="54">
        <f>E1463+E1465+E1467+E1469+E1471+E1473</f>
        <v>0</v>
      </c>
      <c r="F1462" s="54">
        <f>F1463+F1465+F1467+F1469+F1471+F1473</f>
        <v>0</v>
      </c>
      <c r="G1462" s="54">
        <f>G1463+G1465+G1467+G1469+G1471+G1473</f>
        <v>0</v>
      </c>
      <c r="H1462" s="27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  <c r="AX1462" s="16"/>
      <c r="AY1462" s="16"/>
      <c r="AZ1462" s="16"/>
      <c r="BA1462" s="16"/>
      <c r="BB1462" s="16"/>
      <c r="BC1462" s="16"/>
      <c r="BD1462" s="16"/>
      <c r="BE1462" s="16"/>
      <c r="BF1462" s="16"/>
      <c r="BG1462" s="16"/>
      <c r="BH1462" s="16"/>
      <c r="BI1462" s="16"/>
      <c r="BJ1462" s="16"/>
      <c r="BK1462" s="16"/>
      <c r="BL1462" s="16"/>
      <c r="BM1462" s="16"/>
      <c r="BN1462" s="16"/>
      <c r="BO1462" s="16"/>
      <c r="BP1462" s="16"/>
      <c r="BQ1462" s="16"/>
      <c r="BR1462" s="16"/>
      <c r="BS1462" s="16"/>
      <c r="BT1462" s="16"/>
      <c r="BU1462" s="16"/>
      <c r="BV1462" s="16"/>
      <c r="BW1462" s="16"/>
      <c r="BX1462" s="16"/>
      <c r="BY1462" s="16"/>
      <c r="BZ1462" s="16"/>
      <c r="CA1462" s="16"/>
      <c r="CB1462" s="16"/>
      <c r="CC1462" s="16"/>
      <c r="CD1462" s="16"/>
      <c r="CE1462" s="16"/>
      <c r="CF1462" s="16"/>
      <c r="CG1462" s="16"/>
      <c r="CH1462" s="16"/>
      <c r="CI1462" s="16"/>
      <c r="CJ1462" s="16"/>
      <c r="CK1462" s="16"/>
      <c r="CL1462" s="16"/>
      <c r="CM1462" s="16"/>
      <c r="CN1462" s="16"/>
      <c r="CO1462" s="16"/>
      <c r="CP1462" s="16"/>
      <c r="CQ1462" s="16"/>
      <c r="CR1462" s="16"/>
      <c r="CS1462" s="16"/>
      <c r="CT1462" s="16"/>
      <c r="CU1462" s="16"/>
      <c r="CV1462" s="16"/>
      <c r="CW1462" s="16"/>
      <c r="CX1462" s="16"/>
      <c r="CY1462" s="16"/>
      <c r="CZ1462" s="16"/>
      <c r="DA1462" s="16"/>
      <c r="DB1462" s="16"/>
      <c r="DC1462" s="16"/>
      <c r="DD1462" s="16"/>
      <c r="DE1462" s="16"/>
      <c r="DF1462" s="16"/>
      <c r="DG1462" s="16"/>
      <c r="DH1462" s="16"/>
      <c r="DI1462" s="16"/>
      <c r="DJ1462" s="16"/>
      <c r="DK1462" s="16"/>
      <c r="DL1462" s="16"/>
      <c r="DM1462" s="16"/>
      <c r="DN1462" s="16"/>
      <c r="DO1462" s="16"/>
      <c r="DP1462" s="16"/>
      <c r="DQ1462" s="16"/>
      <c r="DR1462" s="16"/>
      <c r="DS1462" s="16"/>
      <c r="DT1462" s="16"/>
      <c r="DU1462" s="16"/>
      <c r="DV1462" s="16"/>
      <c r="DW1462" s="16"/>
      <c r="DX1462" s="16"/>
      <c r="DY1462" s="16"/>
    </row>
    <row r="1463" spans="1:129" s="48" customFormat="1" ht="16.5" x14ac:dyDescent="0.25">
      <c r="A1463" s="57" t="s">
        <v>832</v>
      </c>
      <c r="B1463" s="79" t="s">
        <v>664</v>
      </c>
      <c r="C1463" s="53" t="s">
        <v>12</v>
      </c>
      <c r="D1463" s="60" t="s">
        <v>12</v>
      </c>
      <c r="E1463" s="54">
        <f>SUBTOTAL(9,E1464)</f>
        <v>0</v>
      </c>
      <c r="F1463" s="54">
        <f>SUBTOTAL(9,F1464)</f>
        <v>0</v>
      </c>
      <c r="G1463" s="54">
        <f>SUBTOTAL(9,G1464)</f>
        <v>0</v>
      </c>
      <c r="H1463" s="27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  <c r="AX1463" s="16"/>
      <c r="AY1463" s="16"/>
      <c r="AZ1463" s="16"/>
      <c r="BA1463" s="16"/>
      <c r="BB1463" s="16"/>
      <c r="BC1463" s="16"/>
      <c r="BD1463" s="16"/>
      <c r="BE1463" s="16"/>
      <c r="BF1463" s="16"/>
      <c r="BG1463" s="16"/>
      <c r="BH1463" s="16"/>
      <c r="BI1463" s="16"/>
      <c r="BJ1463" s="16"/>
      <c r="BK1463" s="16"/>
      <c r="BL1463" s="16"/>
      <c r="BM1463" s="16"/>
      <c r="BN1463" s="16"/>
      <c r="BO1463" s="16"/>
      <c r="BP1463" s="16"/>
      <c r="BQ1463" s="16"/>
      <c r="BR1463" s="16"/>
      <c r="BS1463" s="16"/>
      <c r="BT1463" s="16"/>
      <c r="BU1463" s="16"/>
      <c r="BV1463" s="16"/>
      <c r="BW1463" s="16"/>
      <c r="BX1463" s="16"/>
      <c r="BY1463" s="16"/>
      <c r="BZ1463" s="16"/>
      <c r="CA1463" s="16"/>
      <c r="CB1463" s="16"/>
      <c r="CC1463" s="16"/>
      <c r="CD1463" s="16"/>
      <c r="CE1463" s="16"/>
      <c r="CF1463" s="16"/>
      <c r="CG1463" s="16"/>
      <c r="CH1463" s="16"/>
      <c r="CI1463" s="16"/>
      <c r="CJ1463" s="16"/>
      <c r="CK1463" s="16"/>
      <c r="CL1463" s="16"/>
      <c r="CM1463" s="16"/>
      <c r="CN1463" s="16"/>
      <c r="CO1463" s="16"/>
      <c r="CP1463" s="16"/>
      <c r="CQ1463" s="16"/>
      <c r="CR1463" s="16"/>
      <c r="CS1463" s="16"/>
      <c r="CT1463" s="16"/>
      <c r="CU1463" s="16"/>
      <c r="CV1463" s="16"/>
      <c r="CW1463" s="16"/>
      <c r="CX1463" s="16"/>
      <c r="CY1463" s="16"/>
      <c r="CZ1463" s="16"/>
      <c r="DA1463" s="16"/>
      <c r="DB1463" s="16"/>
      <c r="DC1463" s="16"/>
      <c r="DD1463" s="16"/>
      <c r="DE1463" s="16"/>
      <c r="DF1463" s="16"/>
      <c r="DG1463" s="16"/>
      <c r="DH1463" s="16"/>
      <c r="DI1463" s="16"/>
      <c r="DJ1463" s="16"/>
      <c r="DK1463" s="16"/>
      <c r="DL1463" s="16"/>
      <c r="DM1463" s="16"/>
      <c r="DN1463" s="16"/>
      <c r="DO1463" s="16"/>
      <c r="DP1463" s="16"/>
      <c r="DQ1463" s="16"/>
      <c r="DR1463" s="16"/>
      <c r="DS1463" s="16"/>
      <c r="DT1463" s="16"/>
      <c r="DU1463" s="16"/>
      <c r="DV1463" s="16"/>
      <c r="DW1463" s="16"/>
      <c r="DX1463" s="16"/>
      <c r="DY1463" s="16"/>
    </row>
    <row r="1464" spans="1:129" ht="16.5" hidden="1" x14ac:dyDescent="0.25">
      <c r="A1464" s="24" t="s">
        <v>21</v>
      </c>
      <c r="B1464" s="73"/>
      <c r="C1464" s="26"/>
      <c r="D1464" s="50"/>
      <c r="E1464" s="50"/>
      <c r="F1464" s="50"/>
      <c r="G1464" s="50"/>
      <c r="H1464" s="27">
        <f>IFERROR(VLOOKUP(B1464,'Приложение 5 МУ1135 (город)'!B$1:C$3343,2,),)</f>
        <v>0</v>
      </c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  <c r="BL1464" s="13"/>
      <c r="BM1464" s="13"/>
      <c r="BN1464" s="13"/>
      <c r="BO1464" s="13"/>
      <c r="BP1464" s="13"/>
      <c r="BQ1464" s="13"/>
      <c r="BR1464" s="13"/>
      <c r="BS1464" s="13"/>
      <c r="BT1464" s="13"/>
      <c r="BU1464" s="13"/>
      <c r="BV1464" s="13"/>
      <c r="BW1464" s="13"/>
      <c r="BX1464" s="13"/>
      <c r="BY1464" s="13"/>
      <c r="BZ1464" s="13"/>
      <c r="CA1464" s="13"/>
      <c r="CB1464" s="13"/>
      <c r="CC1464" s="13"/>
      <c r="CD1464" s="13"/>
      <c r="CE1464" s="13"/>
      <c r="CF1464" s="13"/>
      <c r="CG1464" s="13"/>
      <c r="CH1464" s="13"/>
      <c r="CI1464" s="13"/>
      <c r="CJ1464" s="13"/>
      <c r="CK1464" s="13"/>
      <c r="CL1464" s="13"/>
      <c r="CM1464" s="13"/>
      <c r="CN1464" s="13"/>
      <c r="CO1464" s="13"/>
      <c r="CP1464" s="13"/>
      <c r="CQ1464" s="13"/>
      <c r="CR1464" s="13"/>
      <c r="CS1464" s="13"/>
      <c r="CT1464" s="13"/>
      <c r="CU1464" s="13"/>
      <c r="CV1464" s="13"/>
      <c r="CW1464" s="13"/>
      <c r="CX1464" s="13"/>
      <c r="CY1464" s="13"/>
      <c r="CZ1464" s="13"/>
      <c r="DA1464" s="13"/>
      <c r="DB1464" s="13"/>
      <c r="DC1464" s="13"/>
      <c r="DD1464" s="13"/>
      <c r="DE1464" s="13"/>
      <c r="DF1464" s="13"/>
      <c r="DG1464" s="13"/>
      <c r="DH1464" s="13"/>
      <c r="DI1464" s="13"/>
      <c r="DJ1464" s="13"/>
      <c r="DK1464" s="13"/>
      <c r="DL1464" s="13"/>
      <c r="DM1464" s="13"/>
      <c r="DN1464" s="13"/>
      <c r="DO1464" s="13"/>
      <c r="DP1464" s="13"/>
      <c r="DQ1464" s="13"/>
      <c r="DR1464" s="13"/>
      <c r="DS1464" s="13"/>
      <c r="DT1464" s="13"/>
      <c r="DU1464" s="13"/>
      <c r="DV1464" s="13"/>
      <c r="DW1464" s="13"/>
      <c r="DX1464" s="13"/>
      <c r="DY1464" s="13"/>
    </row>
    <row r="1465" spans="1:129" s="48" customFormat="1" ht="16.5" x14ac:dyDescent="0.25">
      <c r="A1465" s="57" t="s">
        <v>833</v>
      </c>
      <c r="B1465" s="79" t="s">
        <v>23</v>
      </c>
      <c r="C1465" s="53" t="s">
        <v>12</v>
      </c>
      <c r="D1465" s="60" t="s">
        <v>12</v>
      </c>
      <c r="E1465" s="54">
        <f>SUBTOTAL(9,E1466)</f>
        <v>0</v>
      </c>
      <c r="F1465" s="54">
        <f>SUBTOTAL(9,F1466)</f>
        <v>0</v>
      </c>
      <c r="G1465" s="54">
        <f>SUBTOTAL(9,G1466)</f>
        <v>0</v>
      </c>
      <c r="H1465" s="27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  <c r="AX1465" s="16"/>
      <c r="AY1465" s="16"/>
      <c r="AZ1465" s="16"/>
      <c r="BA1465" s="16"/>
      <c r="BB1465" s="16"/>
      <c r="BC1465" s="16"/>
      <c r="BD1465" s="16"/>
      <c r="BE1465" s="16"/>
      <c r="BF1465" s="16"/>
      <c r="BG1465" s="16"/>
      <c r="BH1465" s="16"/>
      <c r="BI1465" s="16"/>
      <c r="BJ1465" s="16"/>
      <c r="BK1465" s="16"/>
      <c r="BL1465" s="16"/>
      <c r="BM1465" s="16"/>
      <c r="BN1465" s="16"/>
      <c r="BO1465" s="16"/>
      <c r="BP1465" s="16"/>
      <c r="BQ1465" s="16"/>
      <c r="BR1465" s="16"/>
      <c r="BS1465" s="16"/>
      <c r="BT1465" s="16"/>
      <c r="BU1465" s="16"/>
      <c r="BV1465" s="16"/>
      <c r="BW1465" s="16"/>
      <c r="BX1465" s="16"/>
      <c r="BY1465" s="16"/>
      <c r="BZ1465" s="16"/>
      <c r="CA1465" s="16"/>
      <c r="CB1465" s="16"/>
      <c r="CC1465" s="16"/>
      <c r="CD1465" s="16"/>
      <c r="CE1465" s="16"/>
      <c r="CF1465" s="16"/>
      <c r="CG1465" s="16"/>
      <c r="CH1465" s="16"/>
      <c r="CI1465" s="16"/>
      <c r="CJ1465" s="16"/>
      <c r="CK1465" s="16"/>
      <c r="CL1465" s="16"/>
      <c r="CM1465" s="16"/>
      <c r="CN1465" s="16"/>
      <c r="CO1465" s="16"/>
      <c r="CP1465" s="16"/>
      <c r="CQ1465" s="16"/>
      <c r="CR1465" s="16"/>
      <c r="CS1465" s="16"/>
      <c r="CT1465" s="16"/>
      <c r="CU1465" s="16"/>
      <c r="CV1465" s="16"/>
      <c r="CW1465" s="16"/>
      <c r="CX1465" s="16"/>
      <c r="CY1465" s="16"/>
      <c r="CZ1465" s="16"/>
      <c r="DA1465" s="16"/>
      <c r="DB1465" s="16"/>
      <c r="DC1465" s="16"/>
      <c r="DD1465" s="16"/>
      <c r="DE1465" s="16"/>
      <c r="DF1465" s="16"/>
      <c r="DG1465" s="16"/>
      <c r="DH1465" s="16"/>
      <c r="DI1465" s="16"/>
      <c r="DJ1465" s="16"/>
      <c r="DK1465" s="16"/>
      <c r="DL1465" s="16"/>
      <c r="DM1465" s="16"/>
      <c r="DN1465" s="16"/>
      <c r="DO1465" s="16"/>
      <c r="DP1465" s="16"/>
      <c r="DQ1465" s="16"/>
      <c r="DR1465" s="16"/>
      <c r="DS1465" s="16"/>
      <c r="DT1465" s="16"/>
      <c r="DU1465" s="16"/>
      <c r="DV1465" s="16"/>
      <c r="DW1465" s="16"/>
      <c r="DX1465" s="16"/>
      <c r="DY1465" s="16"/>
    </row>
    <row r="1466" spans="1:129" ht="16.5" hidden="1" x14ac:dyDescent="0.25">
      <c r="A1466" s="24" t="s">
        <v>21</v>
      </c>
      <c r="B1466" s="73"/>
      <c r="C1466" s="26"/>
      <c r="D1466" s="50"/>
      <c r="E1466" s="50"/>
      <c r="F1466" s="50"/>
      <c r="G1466" s="50"/>
      <c r="H1466" s="27">
        <f>IFERROR(VLOOKUP(B1466,'Приложение 5 МУ1135 (город)'!B$1:C$3343,2,),)</f>
        <v>0</v>
      </c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  <c r="BM1466" s="13"/>
      <c r="BN1466" s="13"/>
      <c r="BO1466" s="13"/>
      <c r="BP1466" s="13"/>
      <c r="BQ1466" s="13"/>
      <c r="BR1466" s="13"/>
      <c r="BS1466" s="13"/>
      <c r="BT1466" s="13"/>
      <c r="BU1466" s="13"/>
      <c r="BV1466" s="13"/>
      <c r="BW1466" s="13"/>
      <c r="BX1466" s="13"/>
      <c r="BY1466" s="13"/>
      <c r="BZ1466" s="13"/>
      <c r="CA1466" s="13"/>
      <c r="CB1466" s="13"/>
      <c r="CC1466" s="13"/>
      <c r="CD1466" s="13"/>
      <c r="CE1466" s="13"/>
      <c r="CF1466" s="13"/>
      <c r="CG1466" s="13"/>
      <c r="CH1466" s="13"/>
      <c r="CI1466" s="13"/>
      <c r="CJ1466" s="13"/>
      <c r="CK1466" s="13"/>
      <c r="CL1466" s="13"/>
      <c r="CM1466" s="13"/>
      <c r="CN1466" s="13"/>
      <c r="CO1466" s="13"/>
      <c r="CP1466" s="13"/>
      <c r="CQ1466" s="13"/>
      <c r="CR1466" s="13"/>
      <c r="CS1466" s="13"/>
      <c r="CT1466" s="13"/>
      <c r="CU1466" s="13"/>
      <c r="CV1466" s="13"/>
      <c r="CW1466" s="13"/>
      <c r="CX1466" s="13"/>
      <c r="CY1466" s="13"/>
      <c r="CZ1466" s="13"/>
      <c r="DA1466" s="13"/>
      <c r="DB1466" s="13"/>
      <c r="DC1466" s="13"/>
      <c r="DD1466" s="13"/>
      <c r="DE1466" s="13"/>
      <c r="DF1466" s="13"/>
      <c r="DG1466" s="13"/>
      <c r="DH1466" s="13"/>
      <c r="DI1466" s="13"/>
      <c r="DJ1466" s="13"/>
      <c r="DK1466" s="13"/>
      <c r="DL1466" s="13"/>
      <c r="DM1466" s="13"/>
      <c r="DN1466" s="13"/>
      <c r="DO1466" s="13"/>
      <c r="DP1466" s="13"/>
      <c r="DQ1466" s="13"/>
      <c r="DR1466" s="13"/>
      <c r="DS1466" s="13"/>
      <c r="DT1466" s="13"/>
      <c r="DU1466" s="13"/>
      <c r="DV1466" s="13"/>
      <c r="DW1466" s="13"/>
      <c r="DX1466" s="13"/>
      <c r="DY1466" s="13"/>
    </row>
    <row r="1467" spans="1:129" s="48" customFormat="1" ht="16.5" x14ac:dyDescent="0.25">
      <c r="A1467" s="57" t="s">
        <v>834</v>
      </c>
      <c r="B1467" s="79" t="s">
        <v>25</v>
      </c>
      <c r="C1467" s="53" t="s">
        <v>12</v>
      </c>
      <c r="D1467" s="60" t="s">
        <v>12</v>
      </c>
      <c r="E1467" s="54">
        <f>SUBTOTAL(9,E1468)</f>
        <v>0</v>
      </c>
      <c r="F1467" s="54">
        <f>SUBTOTAL(9,F1468)</f>
        <v>0</v>
      </c>
      <c r="G1467" s="54">
        <f>SUBTOTAL(9,G1468)</f>
        <v>0</v>
      </c>
      <c r="H1467" s="27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  <c r="AX1467" s="16"/>
      <c r="AY1467" s="16"/>
      <c r="AZ1467" s="16"/>
      <c r="BA1467" s="16"/>
      <c r="BB1467" s="16"/>
      <c r="BC1467" s="16"/>
      <c r="BD1467" s="16"/>
      <c r="BE1467" s="16"/>
      <c r="BF1467" s="16"/>
      <c r="BG1467" s="16"/>
      <c r="BH1467" s="16"/>
      <c r="BI1467" s="16"/>
      <c r="BJ1467" s="16"/>
      <c r="BK1467" s="16"/>
      <c r="BL1467" s="16"/>
      <c r="BM1467" s="16"/>
      <c r="BN1467" s="16"/>
      <c r="BO1467" s="16"/>
      <c r="BP1467" s="16"/>
      <c r="BQ1467" s="16"/>
      <c r="BR1467" s="16"/>
      <c r="BS1467" s="16"/>
      <c r="BT1467" s="16"/>
      <c r="BU1467" s="16"/>
      <c r="BV1467" s="16"/>
      <c r="BW1467" s="16"/>
      <c r="BX1467" s="16"/>
      <c r="BY1467" s="16"/>
      <c r="BZ1467" s="16"/>
      <c r="CA1467" s="16"/>
      <c r="CB1467" s="16"/>
      <c r="CC1467" s="16"/>
      <c r="CD1467" s="16"/>
      <c r="CE1467" s="16"/>
      <c r="CF1467" s="16"/>
      <c r="CG1467" s="16"/>
      <c r="CH1467" s="16"/>
      <c r="CI1467" s="16"/>
      <c r="CJ1467" s="16"/>
      <c r="CK1467" s="16"/>
      <c r="CL1467" s="16"/>
      <c r="CM1467" s="16"/>
      <c r="CN1467" s="16"/>
      <c r="CO1467" s="16"/>
      <c r="CP1467" s="16"/>
      <c r="CQ1467" s="16"/>
      <c r="CR1467" s="16"/>
      <c r="CS1467" s="16"/>
      <c r="CT1467" s="16"/>
      <c r="CU1467" s="16"/>
      <c r="CV1467" s="16"/>
      <c r="CW1467" s="16"/>
      <c r="CX1467" s="16"/>
      <c r="CY1467" s="16"/>
      <c r="CZ1467" s="16"/>
      <c r="DA1467" s="16"/>
      <c r="DB1467" s="16"/>
      <c r="DC1467" s="16"/>
      <c r="DD1467" s="16"/>
      <c r="DE1467" s="16"/>
      <c r="DF1467" s="16"/>
      <c r="DG1467" s="16"/>
      <c r="DH1467" s="16"/>
      <c r="DI1467" s="16"/>
      <c r="DJ1467" s="16"/>
      <c r="DK1467" s="16"/>
      <c r="DL1467" s="16"/>
      <c r="DM1467" s="16"/>
      <c r="DN1467" s="16"/>
      <c r="DO1467" s="16"/>
      <c r="DP1467" s="16"/>
      <c r="DQ1467" s="16"/>
      <c r="DR1467" s="16"/>
      <c r="DS1467" s="16"/>
      <c r="DT1467" s="16"/>
      <c r="DU1467" s="16"/>
      <c r="DV1467" s="16"/>
      <c r="DW1467" s="16"/>
      <c r="DX1467" s="16"/>
      <c r="DY1467" s="16"/>
    </row>
    <row r="1468" spans="1:129" ht="16.5" hidden="1" x14ac:dyDescent="0.25">
      <c r="A1468" s="24" t="s">
        <v>21</v>
      </c>
      <c r="B1468" s="73"/>
      <c r="C1468" s="26"/>
      <c r="D1468" s="50"/>
      <c r="E1468" s="50"/>
      <c r="F1468" s="50"/>
      <c r="G1468" s="50"/>
      <c r="H1468" s="27">
        <f>IFERROR(VLOOKUP(B1468,'Приложение 5 МУ1135 (город)'!B$1:C$3343,2,),)</f>
        <v>0</v>
      </c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  <c r="BL1468" s="13"/>
      <c r="BM1468" s="13"/>
      <c r="BN1468" s="13"/>
      <c r="BO1468" s="13"/>
      <c r="BP1468" s="13"/>
      <c r="BQ1468" s="13"/>
      <c r="BR1468" s="13"/>
      <c r="BS1468" s="13"/>
      <c r="BT1468" s="13"/>
      <c r="BU1468" s="13"/>
      <c r="BV1468" s="13"/>
      <c r="BW1468" s="13"/>
      <c r="BX1468" s="13"/>
      <c r="BY1468" s="13"/>
      <c r="BZ1468" s="13"/>
      <c r="CA1468" s="13"/>
      <c r="CB1468" s="13"/>
      <c r="CC1468" s="13"/>
      <c r="CD1468" s="13"/>
      <c r="CE1468" s="13"/>
      <c r="CF1468" s="13"/>
      <c r="CG1468" s="13"/>
      <c r="CH1468" s="13"/>
      <c r="CI1468" s="13"/>
      <c r="CJ1468" s="13"/>
      <c r="CK1468" s="13"/>
      <c r="CL1468" s="13"/>
      <c r="CM1468" s="13"/>
      <c r="CN1468" s="13"/>
      <c r="CO1468" s="13"/>
      <c r="CP1468" s="13"/>
      <c r="CQ1468" s="13"/>
      <c r="CR1468" s="13"/>
      <c r="CS1468" s="13"/>
      <c r="CT1468" s="13"/>
      <c r="CU1468" s="13"/>
      <c r="CV1468" s="13"/>
      <c r="CW1468" s="13"/>
      <c r="CX1468" s="13"/>
      <c r="CY1468" s="13"/>
      <c r="CZ1468" s="13"/>
      <c r="DA1468" s="13"/>
      <c r="DB1468" s="13"/>
      <c r="DC1468" s="13"/>
      <c r="DD1468" s="13"/>
      <c r="DE1468" s="13"/>
      <c r="DF1468" s="13"/>
      <c r="DG1468" s="13"/>
      <c r="DH1468" s="13"/>
      <c r="DI1468" s="13"/>
      <c r="DJ1468" s="13"/>
      <c r="DK1468" s="13"/>
      <c r="DL1468" s="13"/>
      <c r="DM1468" s="13"/>
      <c r="DN1468" s="13"/>
      <c r="DO1468" s="13"/>
      <c r="DP1468" s="13"/>
      <c r="DQ1468" s="13"/>
      <c r="DR1468" s="13"/>
      <c r="DS1468" s="13"/>
      <c r="DT1468" s="13"/>
      <c r="DU1468" s="13"/>
      <c r="DV1468" s="13"/>
      <c r="DW1468" s="13"/>
      <c r="DX1468" s="13"/>
      <c r="DY1468" s="13"/>
    </row>
    <row r="1469" spans="1:129" s="48" customFormat="1" ht="16.5" x14ac:dyDescent="0.25">
      <c r="A1469" s="57" t="s">
        <v>835</v>
      </c>
      <c r="B1469" s="79" t="s">
        <v>683</v>
      </c>
      <c r="C1469" s="53" t="s">
        <v>12</v>
      </c>
      <c r="D1469" s="60" t="s">
        <v>12</v>
      </c>
      <c r="E1469" s="54">
        <f>SUBTOTAL(9,E1470)</f>
        <v>0</v>
      </c>
      <c r="F1469" s="54">
        <f>SUBTOTAL(9,F1470)</f>
        <v>0</v>
      </c>
      <c r="G1469" s="54">
        <f>SUBTOTAL(9,G1470)</f>
        <v>0</v>
      </c>
      <c r="H1469" s="27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  <c r="AX1469" s="16"/>
      <c r="AY1469" s="16"/>
      <c r="AZ1469" s="16"/>
      <c r="BA1469" s="16"/>
      <c r="BB1469" s="16"/>
      <c r="BC1469" s="16"/>
      <c r="BD1469" s="16"/>
      <c r="BE1469" s="16"/>
      <c r="BF1469" s="16"/>
      <c r="BG1469" s="16"/>
      <c r="BH1469" s="16"/>
      <c r="BI1469" s="16"/>
      <c r="BJ1469" s="16"/>
      <c r="BK1469" s="16"/>
      <c r="BL1469" s="16"/>
      <c r="BM1469" s="16"/>
      <c r="BN1469" s="16"/>
      <c r="BO1469" s="16"/>
      <c r="BP1469" s="16"/>
      <c r="BQ1469" s="16"/>
      <c r="BR1469" s="16"/>
      <c r="BS1469" s="16"/>
      <c r="BT1469" s="16"/>
      <c r="BU1469" s="16"/>
      <c r="BV1469" s="16"/>
      <c r="BW1469" s="16"/>
      <c r="BX1469" s="16"/>
      <c r="BY1469" s="16"/>
      <c r="BZ1469" s="16"/>
      <c r="CA1469" s="16"/>
      <c r="CB1469" s="16"/>
      <c r="CC1469" s="16"/>
      <c r="CD1469" s="16"/>
      <c r="CE1469" s="16"/>
      <c r="CF1469" s="16"/>
      <c r="CG1469" s="16"/>
      <c r="CH1469" s="16"/>
      <c r="CI1469" s="16"/>
      <c r="CJ1469" s="16"/>
      <c r="CK1469" s="16"/>
      <c r="CL1469" s="16"/>
      <c r="CM1469" s="16"/>
      <c r="CN1469" s="16"/>
      <c r="CO1469" s="16"/>
      <c r="CP1469" s="16"/>
      <c r="CQ1469" s="16"/>
      <c r="CR1469" s="16"/>
      <c r="CS1469" s="16"/>
      <c r="CT1469" s="16"/>
      <c r="CU1469" s="16"/>
      <c r="CV1469" s="16"/>
      <c r="CW1469" s="16"/>
      <c r="CX1469" s="16"/>
      <c r="CY1469" s="16"/>
      <c r="CZ1469" s="16"/>
      <c r="DA1469" s="16"/>
      <c r="DB1469" s="16"/>
      <c r="DC1469" s="16"/>
      <c r="DD1469" s="16"/>
      <c r="DE1469" s="16"/>
      <c r="DF1469" s="16"/>
      <c r="DG1469" s="16"/>
      <c r="DH1469" s="16"/>
      <c r="DI1469" s="16"/>
      <c r="DJ1469" s="16"/>
      <c r="DK1469" s="16"/>
      <c r="DL1469" s="16"/>
      <c r="DM1469" s="16"/>
      <c r="DN1469" s="16"/>
      <c r="DO1469" s="16"/>
      <c r="DP1469" s="16"/>
      <c r="DQ1469" s="16"/>
      <c r="DR1469" s="16"/>
      <c r="DS1469" s="16"/>
      <c r="DT1469" s="16"/>
      <c r="DU1469" s="16"/>
      <c r="DV1469" s="16"/>
      <c r="DW1469" s="16"/>
      <c r="DX1469" s="16"/>
      <c r="DY1469" s="16"/>
    </row>
    <row r="1470" spans="1:129" ht="16.5" hidden="1" x14ac:dyDescent="0.25">
      <c r="A1470" s="24" t="s">
        <v>21</v>
      </c>
      <c r="B1470" s="73"/>
      <c r="C1470" s="26"/>
      <c r="D1470" s="50"/>
      <c r="E1470" s="50"/>
      <c r="F1470" s="50"/>
      <c r="G1470" s="50"/>
      <c r="H1470" s="27">
        <f>IFERROR(VLOOKUP(B1470,'Приложение 5 МУ1135 (город)'!B$1:C$3343,2,),)</f>
        <v>0</v>
      </c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  <c r="BL1470" s="13"/>
      <c r="BM1470" s="13"/>
      <c r="BN1470" s="13"/>
      <c r="BO1470" s="13"/>
      <c r="BP1470" s="13"/>
      <c r="BQ1470" s="13"/>
      <c r="BR1470" s="13"/>
      <c r="BS1470" s="13"/>
      <c r="BT1470" s="13"/>
      <c r="BU1470" s="13"/>
      <c r="BV1470" s="13"/>
      <c r="BW1470" s="13"/>
      <c r="BX1470" s="13"/>
      <c r="BY1470" s="13"/>
      <c r="BZ1470" s="13"/>
      <c r="CA1470" s="13"/>
      <c r="CB1470" s="13"/>
      <c r="CC1470" s="13"/>
      <c r="CD1470" s="13"/>
      <c r="CE1470" s="13"/>
      <c r="CF1470" s="13"/>
      <c r="CG1470" s="13"/>
      <c r="CH1470" s="13"/>
      <c r="CI1470" s="13"/>
      <c r="CJ1470" s="13"/>
      <c r="CK1470" s="13"/>
      <c r="CL1470" s="13"/>
      <c r="CM1470" s="13"/>
      <c r="CN1470" s="13"/>
      <c r="CO1470" s="13"/>
      <c r="CP1470" s="13"/>
      <c r="CQ1470" s="13"/>
      <c r="CR1470" s="13"/>
      <c r="CS1470" s="13"/>
      <c r="CT1470" s="13"/>
      <c r="CU1470" s="13"/>
      <c r="CV1470" s="13"/>
      <c r="CW1470" s="13"/>
      <c r="CX1470" s="13"/>
      <c r="CY1470" s="13"/>
      <c r="CZ1470" s="13"/>
      <c r="DA1470" s="13"/>
      <c r="DB1470" s="13"/>
      <c r="DC1470" s="13"/>
      <c r="DD1470" s="13"/>
      <c r="DE1470" s="13"/>
      <c r="DF1470" s="13"/>
      <c r="DG1470" s="13"/>
      <c r="DH1470" s="13"/>
      <c r="DI1470" s="13"/>
      <c r="DJ1470" s="13"/>
      <c r="DK1470" s="13"/>
      <c r="DL1470" s="13"/>
      <c r="DM1470" s="13"/>
      <c r="DN1470" s="13"/>
      <c r="DO1470" s="13"/>
      <c r="DP1470" s="13"/>
      <c r="DQ1470" s="13"/>
      <c r="DR1470" s="13"/>
      <c r="DS1470" s="13"/>
      <c r="DT1470" s="13"/>
      <c r="DU1470" s="13"/>
      <c r="DV1470" s="13"/>
      <c r="DW1470" s="13"/>
      <c r="DX1470" s="13"/>
      <c r="DY1470" s="13"/>
    </row>
    <row r="1471" spans="1:129" s="48" customFormat="1" ht="16.5" x14ac:dyDescent="0.25">
      <c r="A1471" s="57" t="s">
        <v>836</v>
      </c>
      <c r="B1471" s="79" t="s">
        <v>29</v>
      </c>
      <c r="C1471" s="53" t="s">
        <v>12</v>
      </c>
      <c r="D1471" s="60" t="s">
        <v>12</v>
      </c>
      <c r="E1471" s="54">
        <f>SUBTOTAL(9,E1472)</f>
        <v>0</v>
      </c>
      <c r="F1471" s="54">
        <f>SUBTOTAL(9,F1472)</f>
        <v>0</v>
      </c>
      <c r="G1471" s="54">
        <f>SUBTOTAL(9,G1472)</f>
        <v>0</v>
      </c>
      <c r="H1471" s="27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  <c r="AX1471" s="16"/>
      <c r="AY1471" s="16"/>
      <c r="AZ1471" s="16"/>
      <c r="BA1471" s="16"/>
      <c r="BB1471" s="16"/>
      <c r="BC1471" s="16"/>
      <c r="BD1471" s="16"/>
      <c r="BE1471" s="16"/>
      <c r="BF1471" s="16"/>
      <c r="BG1471" s="16"/>
      <c r="BH1471" s="16"/>
      <c r="BI1471" s="16"/>
      <c r="BJ1471" s="16"/>
      <c r="BK1471" s="16"/>
      <c r="BL1471" s="16"/>
      <c r="BM1471" s="16"/>
      <c r="BN1471" s="16"/>
      <c r="BO1471" s="16"/>
      <c r="BP1471" s="16"/>
      <c r="BQ1471" s="16"/>
      <c r="BR1471" s="16"/>
      <c r="BS1471" s="16"/>
      <c r="BT1471" s="16"/>
      <c r="BU1471" s="16"/>
      <c r="BV1471" s="16"/>
      <c r="BW1471" s="16"/>
      <c r="BX1471" s="16"/>
      <c r="BY1471" s="16"/>
      <c r="BZ1471" s="16"/>
      <c r="CA1471" s="16"/>
      <c r="CB1471" s="16"/>
      <c r="CC1471" s="16"/>
      <c r="CD1471" s="16"/>
      <c r="CE1471" s="16"/>
      <c r="CF1471" s="16"/>
      <c r="CG1471" s="16"/>
      <c r="CH1471" s="16"/>
      <c r="CI1471" s="16"/>
      <c r="CJ1471" s="16"/>
      <c r="CK1471" s="16"/>
      <c r="CL1471" s="16"/>
      <c r="CM1471" s="16"/>
      <c r="CN1471" s="16"/>
      <c r="CO1471" s="16"/>
      <c r="CP1471" s="16"/>
      <c r="CQ1471" s="16"/>
      <c r="CR1471" s="16"/>
      <c r="CS1471" s="16"/>
      <c r="CT1471" s="16"/>
      <c r="CU1471" s="16"/>
      <c r="CV1471" s="16"/>
      <c r="CW1471" s="16"/>
      <c r="CX1471" s="16"/>
      <c r="CY1471" s="16"/>
      <c r="CZ1471" s="16"/>
      <c r="DA1471" s="16"/>
      <c r="DB1471" s="16"/>
      <c r="DC1471" s="16"/>
      <c r="DD1471" s="16"/>
      <c r="DE1471" s="16"/>
      <c r="DF1471" s="16"/>
      <c r="DG1471" s="16"/>
      <c r="DH1471" s="16"/>
      <c r="DI1471" s="16"/>
      <c r="DJ1471" s="16"/>
      <c r="DK1471" s="16"/>
      <c r="DL1471" s="16"/>
      <c r="DM1471" s="16"/>
      <c r="DN1471" s="16"/>
      <c r="DO1471" s="16"/>
      <c r="DP1471" s="16"/>
      <c r="DQ1471" s="16"/>
      <c r="DR1471" s="16"/>
      <c r="DS1471" s="16"/>
      <c r="DT1471" s="16"/>
      <c r="DU1471" s="16"/>
      <c r="DV1471" s="16"/>
      <c r="DW1471" s="16"/>
      <c r="DX1471" s="16"/>
      <c r="DY1471" s="16"/>
    </row>
    <row r="1472" spans="1:129" ht="16.5" hidden="1" x14ac:dyDescent="0.25">
      <c r="A1472" s="24" t="s">
        <v>21</v>
      </c>
      <c r="B1472" s="73"/>
      <c r="C1472" s="26"/>
      <c r="D1472" s="50"/>
      <c r="E1472" s="50"/>
      <c r="F1472" s="50"/>
      <c r="G1472" s="50"/>
      <c r="H1472" s="27">
        <f>IFERROR(VLOOKUP(B1472,'Приложение 5 МУ1135 (город)'!B$1:C$3343,2,),)</f>
        <v>0</v>
      </c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  <c r="BM1472" s="13"/>
      <c r="BN1472" s="13"/>
      <c r="BO1472" s="13"/>
      <c r="BP1472" s="13"/>
      <c r="BQ1472" s="13"/>
      <c r="BR1472" s="13"/>
      <c r="BS1472" s="13"/>
      <c r="BT1472" s="13"/>
      <c r="BU1472" s="13"/>
      <c r="BV1472" s="13"/>
      <c r="BW1472" s="13"/>
      <c r="BX1472" s="13"/>
      <c r="BY1472" s="13"/>
      <c r="BZ1472" s="13"/>
      <c r="CA1472" s="13"/>
      <c r="CB1472" s="13"/>
      <c r="CC1472" s="13"/>
      <c r="CD1472" s="13"/>
      <c r="CE1472" s="13"/>
      <c r="CF1472" s="13"/>
      <c r="CG1472" s="13"/>
      <c r="CH1472" s="13"/>
      <c r="CI1472" s="13"/>
      <c r="CJ1472" s="13"/>
      <c r="CK1472" s="13"/>
      <c r="CL1472" s="13"/>
      <c r="CM1472" s="13"/>
      <c r="CN1472" s="13"/>
      <c r="CO1472" s="13"/>
      <c r="CP1472" s="13"/>
      <c r="CQ1472" s="13"/>
      <c r="CR1472" s="13"/>
      <c r="CS1472" s="13"/>
      <c r="CT1472" s="13"/>
      <c r="CU1472" s="13"/>
      <c r="CV1472" s="13"/>
      <c r="CW1472" s="13"/>
      <c r="CX1472" s="13"/>
      <c r="CY1472" s="13"/>
      <c r="CZ1472" s="13"/>
      <c r="DA1472" s="13"/>
      <c r="DB1472" s="13"/>
      <c r="DC1472" s="13"/>
      <c r="DD1472" s="13"/>
      <c r="DE1472" s="13"/>
      <c r="DF1472" s="13"/>
      <c r="DG1472" s="13"/>
      <c r="DH1472" s="13"/>
      <c r="DI1472" s="13"/>
      <c r="DJ1472" s="13"/>
      <c r="DK1472" s="13"/>
      <c r="DL1472" s="13"/>
      <c r="DM1472" s="13"/>
      <c r="DN1472" s="13"/>
      <c r="DO1472" s="13"/>
      <c r="DP1472" s="13"/>
      <c r="DQ1472" s="13"/>
      <c r="DR1472" s="13"/>
      <c r="DS1472" s="13"/>
      <c r="DT1472" s="13"/>
      <c r="DU1472" s="13"/>
      <c r="DV1472" s="13"/>
      <c r="DW1472" s="13"/>
      <c r="DX1472" s="13"/>
      <c r="DY1472" s="13"/>
    </row>
    <row r="1473" spans="1:129" s="48" customFormat="1" ht="16.5" x14ac:dyDescent="0.25">
      <c r="A1473" s="57" t="s">
        <v>837</v>
      </c>
      <c r="B1473" s="79" t="s">
        <v>31</v>
      </c>
      <c r="C1473" s="53" t="s">
        <v>12</v>
      </c>
      <c r="D1473" s="60" t="s">
        <v>12</v>
      </c>
      <c r="E1473" s="54">
        <f>SUBTOTAL(9,E1474)</f>
        <v>0</v>
      </c>
      <c r="F1473" s="54">
        <f>SUBTOTAL(9,F1474)</f>
        <v>0</v>
      </c>
      <c r="G1473" s="54">
        <f>SUBTOTAL(9,G1474)</f>
        <v>0</v>
      </c>
      <c r="H1473" s="27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  <c r="AX1473" s="16"/>
      <c r="AY1473" s="16"/>
      <c r="AZ1473" s="16"/>
      <c r="BA1473" s="16"/>
      <c r="BB1473" s="16"/>
      <c r="BC1473" s="16"/>
      <c r="BD1473" s="16"/>
      <c r="BE1473" s="16"/>
      <c r="BF1473" s="16"/>
      <c r="BG1473" s="16"/>
      <c r="BH1473" s="16"/>
      <c r="BI1473" s="16"/>
      <c r="BJ1473" s="16"/>
      <c r="BK1473" s="16"/>
      <c r="BL1473" s="16"/>
      <c r="BM1473" s="16"/>
      <c r="BN1473" s="16"/>
      <c r="BO1473" s="16"/>
      <c r="BP1473" s="16"/>
      <c r="BQ1473" s="16"/>
      <c r="BR1473" s="16"/>
      <c r="BS1473" s="16"/>
      <c r="BT1473" s="16"/>
      <c r="BU1473" s="16"/>
      <c r="BV1473" s="16"/>
      <c r="BW1473" s="16"/>
      <c r="BX1473" s="16"/>
      <c r="BY1473" s="16"/>
      <c r="BZ1473" s="16"/>
      <c r="CA1473" s="16"/>
      <c r="CB1473" s="16"/>
      <c r="CC1473" s="16"/>
      <c r="CD1473" s="16"/>
      <c r="CE1473" s="16"/>
      <c r="CF1473" s="16"/>
      <c r="CG1473" s="16"/>
      <c r="CH1473" s="16"/>
      <c r="CI1473" s="16"/>
      <c r="CJ1473" s="16"/>
      <c r="CK1473" s="16"/>
      <c r="CL1473" s="16"/>
      <c r="CM1473" s="16"/>
      <c r="CN1473" s="16"/>
      <c r="CO1473" s="16"/>
      <c r="CP1473" s="16"/>
      <c r="CQ1473" s="16"/>
      <c r="CR1473" s="16"/>
      <c r="CS1473" s="16"/>
      <c r="CT1473" s="16"/>
      <c r="CU1473" s="16"/>
      <c r="CV1473" s="16"/>
      <c r="CW1473" s="16"/>
      <c r="CX1473" s="16"/>
      <c r="CY1473" s="16"/>
      <c r="CZ1473" s="16"/>
      <c r="DA1473" s="16"/>
      <c r="DB1473" s="16"/>
      <c r="DC1473" s="16"/>
      <c r="DD1473" s="16"/>
      <c r="DE1473" s="16"/>
      <c r="DF1473" s="16"/>
      <c r="DG1473" s="16"/>
      <c r="DH1473" s="16"/>
      <c r="DI1473" s="16"/>
      <c r="DJ1473" s="16"/>
      <c r="DK1473" s="16"/>
      <c r="DL1473" s="16"/>
      <c r="DM1473" s="16"/>
      <c r="DN1473" s="16"/>
      <c r="DO1473" s="16"/>
      <c r="DP1473" s="16"/>
      <c r="DQ1473" s="16"/>
      <c r="DR1473" s="16"/>
      <c r="DS1473" s="16"/>
      <c r="DT1473" s="16"/>
      <c r="DU1473" s="16"/>
      <c r="DV1473" s="16"/>
      <c r="DW1473" s="16"/>
      <c r="DX1473" s="16"/>
      <c r="DY1473" s="16"/>
    </row>
    <row r="1474" spans="1:129" ht="16.5" hidden="1" x14ac:dyDescent="0.25">
      <c r="A1474" s="24" t="s">
        <v>21</v>
      </c>
      <c r="B1474" s="73"/>
      <c r="C1474" s="26"/>
      <c r="D1474" s="50"/>
      <c r="E1474" s="50"/>
      <c r="F1474" s="50"/>
      <c r="G1474" s="50"/>
      <c r="H1474" s="27">
        <f>IFERROR(VLOOKUP(B1474,'Приложение 5 МУ1135 (город)'!B$1:C$3343,2,),)</f>
        <v>0</v>
      </c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  <c r="BL1474" s="13"/>
      <c r="BM1474" s="13"/>
      <c r="BN1474" s="13"/>
      <c r="BO1474" s="13"/>
      <c r="BP1474" s="13"/>
      <c r="BQ1474" s="13"/>
      <c r="BR1474" s="13"/>
      <c r="BS1474" s="13"/>
      <c r="BT1474" s="13"/>
      <c r="BU1474" s="13"/>
      <c r="BV1474" s="13"/>
      <c r="BW1474" s="13"/>
      <c r="BX1474" s="13"/>
      <c r="BY1474" s="13"/>
      <c r="BZ1474" s="13"/>
      <c r="CA1474" s="13"/>
      <c r="CB1474" s="13"/>
      <c r="CC1474" s="13"/>
      <c r="CD1474" s="13"/>
      <c r="CE1474" s="13"/>
      <c r="CF1474" s="13"/>
      <c r="CG1474" s="13"/>
      <c r="CH1474" s="13"/>
      <c r="CI1474" s="13"/>
      <c r="CJ1474" s="13"/>
      <c r="CK1474" s="13"/>
      <c r="CL1474" s="13"/>
      <c r="CM1474" s="13"/>
      <c r="CN1474" s="13"/>
      <c r="CO1474" s="13"/>
      <c r="CP1474" s="13"/>
      <c r="CQ1474" s="13"/>
      <c r="CR1474" s="13"/>
      <c r="CS1474" s="13"/>
      <c r="CT1474" s="13"/>
      <c r="CU1474" s="13"/>
      <c r="CV1474" s="13"/>
      <c r="CW1474" s="13"/>
      <c r="CX1474" s="13"/>
      <c r="CY1474" s="13"/>
      <c r="CZ1474" s="13"/>
      <c r="DA1474" s="13"/>
      <c r="DB1474" s="13"/>
      <c r="DC1474" s="13"/>
      <c r="DD1474" s="13"/>
      <c r="DE1474" s="13"/>
      <c r="DF1474" s="13"/>
      <c r="DG1474" s="13"/>
      <c r="DH1474" s="13"/>
      <c r="DI1474" s="13"/>
      <c r="DJ1474" s="13"/>
      <c r="DK1474" s="13"/>
      <c r="DL1474" s="13"/>
      <c r="DM1474" s="13"/>
      <c r="DN1474" s="13"/>
      <c r="DO1474" s="13"/>
      <c r="DP1474" s="13"/>
      <c r="DQ1474" s="13"/>
      <c r="DR1474" s="13"/>
      <c r="DS1474" s="13"/>
      <c r="DT1474" s="13"/>
      <c r="DU1474" s="13"/>
      <c r="DV1474" s="13"/>
      <c r="DW1474" s="13"/>
      <c r="DX1474" s="13"/>
      <c r="DY1474" s="13"/>
    </row>
    <row r="1475" spans="1:129" s="43" customFormat="1" ht="16.5" x14ac:dyDescent="0.25">
      <c r="A1475" s="57" t="s">
        <v>838</v>
      </c>
      <c r="B1475" s="79" t="s">
        <v>687</v>
      </c>
      <c r="C1475" s="53" t="s">
        <v>12</v>
      </c>
      <c r="D1475" s="60" t="s">
        <v>12</v>
      </c>
      <c r="E1475" s="54">
        <f>E1476+E1478+E1480+E1482+E1484+E1486</f>
        <v>0</v>
      </c>
      <c r="F1475" s="54">
        <f>F1476+F1478+F1480+F1482+F1484+F1486</f>
        <v>0</v>
      </c>
      <c r="G1475" s="54">
        <f>G1476+G1478+G1480+G1482+G1484+G1486</f>
        <v>0</v>
      </c>
      <c r="H1475" s="27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  <c r="AX1475" s="16"/>
      <c r="AY1475" s="16"/>
      <c r="AZ1475" s="16"/>
      <c r="BA1475" s="16"/>
      <c r="BB1475" s="16"/>
      <c r="BC1475" s="16"/>
      <c r="BD1475" s="16"/>
      <c r="BE1475" s="16"/>
      <c r="BF1475" s="16"/>
      <c r="BG1475" s="16"/>
      <c r="BH1475" s="16"/>
      <c r="BI1475" s="16"/>
      <c r="BJ1475" s="16"/>
      <c r="BK1475" s="16"/>
      <c r="BL1475" s="16"/>
      <c r="BM1475" s="16"/>
      <c r="BN1475" s="16"/>
      <c r="BO1475" s="16"/>
      <c r="BP1475" s="16"/>
      <c r="BQ1475" s="16"/>
      <c r="BR1475" s="16"/>
      <c r="BS1475" s="16"/>
      <c r="BT1475" s="16"/>
      <c r="BU1475" s="16"/>
      <c r="BV1475" s="16"/>
      <c r="BW1475" s="16"/>
      <c r="BX1475" s="16"/>
      <c r="BY1475" s="16"/>
      <c r="BZ1475" s="16"/>
      <c r="CA1475" s="16"/>
      <c r="CB1475" s="16"/>
      <c r="CC1475" s="16"/>
      <c r="CD1475" s="16"/>
      <c r="CE1475" s="16"/>
      <c r="CF1475" s="16"/>
      <c r="CG1475" s="16"/>
      <c r="CH1475" s="16"/>
      <c r="CI1475" s="16"/>
      <c r="CJ1475" s="16"/>
      <c r="CK1475" s="16"/>
      <c r="CL1475" s="16"/>
      <c r="CM1475" s="16"/>
      <c r="CN1475" s="16"/>
      <c r="CO1475" s="16"/>
      <c r="CP1475" s="16"/>
      <c r="CQ1475" s="16"/>
      <c r="CR1475" s="16"/>
      <c r="CS1475" s="16"/>
      <c r="CT1475" s="16"/>
      <c r="CU1475" s="16"/>
      <c r="CV1475" s="16"/>
      <c r="CW1475" s="16"/>
      <c r="CX1475" s="16"/>
      <c r="CY1475" s="16"/>
      <c r="CZ1475" s="16"/>
      <c r="DA1475" s="16"/>
      <c r="DB1475" s="16"/>
      <c r="DC1475" s="16"/>
      <c r="DD1475" s="16"/>
      <c r="DE1475" s="16"/>
      <c r="DF1475" s="16"/>
      <c r="DG1475" s="16"/>
      <c r="DH1475" s="16"/>
      <c r="DI1475" s="16"/>
      <c r="DJ1475" s="16"/>
      <c r="DK1475" s="16"/>
      <c r="DL1475" s="16"/>
      <c r="DM1475" s="16"/>
      <c r="DN1475" s="16"/>
      <c r="DO1475" s="16"/>
      <c r="DP1475" s="16"/>
      <c r="DQ1475" s="16"/>
      <c r="DR1475" s="16"/>
      <c r="DS1475" s="16"/>
      <c r="DT1475" s="16"/>
      <c r="DU1475" s="16"/>
      <c r="DV1475" s="16"/>
      <c r="DW1475" s="16"/>
      <c r="DX1475" s="16"/>
      <c r="DY1475" s="16"/>
    </row>
    <row r="1476" spans="1:129" s="48" customFormat="1" ht="16.5" x14ac:dyDescent="0.25">
      <c r="A1476" s="57" t="s">
        <v>839</v>
      </c>
      <c r="B1476" s="79" t="s">
        <v>664</v>
      </c>
      <c r="C1476" s="53" t="s">
        <v>12</v>
      </c>
      <c r="D1476" s="60" t="s">
        <v>12</v>
      </c>
      <c r="E1476" s="54">
        <f>SUBTOTAL(9,E1477)</f>
        <v>0</v>
      </c>
      <c r="F1476" s="54">
        <f>SUBTOTAL(9,F1477)</f>
        <v>0</v>
      </c>
      <c r="G1476" s="54">
        <f>SUBTOTAL(9,G1477)</f>
        <v>0</v>
      </c>
      <c r="H1476" s="27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  <c r="AX1476" s="16"/>
      <c r="AY1476" s="16"/>
      <c r="AZ1476" s="16"/>
      <c r="BA1476" s="16"/>
      <c r="BB1476" s="16"/>
      <c r="BC1476" s="16"/>
      <c r="BD1476" s="16"/>
      <c r="BE1476" s="16"/>
      <c r="BF1476" s="16"/>
      <c r="BG1476" s="16"/>
      <c r="BH1476" s="16"/>
      <c r="BI1476" s="16"/>
      <c r="BJ1476" s="16"/>
      <c r="BK1476" s="16"/>
      <c r="BL1476" s="16"/>
      <c r="BM1476" s="16"/>
      <c r="BN1476" s="16"/>
      <c r="BO1476" s="16"/>
      <c r="BP1476" s="16"/>
      <c r="BQ1476" s="16"/>
      <c r="BR1476" s="16"/>
      <c r="BS1476" s="16"/>
      <c r="BT1476" s="16"/>
      <c r="BU1476" s="16"/>
      <c r="BV1476" s="16"/>
      <c r="BW1476" s="16"/>
      <c r="BX1476" s="16"/>
      <c r="BY1476" s="16"/>
      <c r="BZ1476" s="16"/>
      <c r="CA1476" s="16"/>
      <c r="CB1476" s="16"/>
      <c r="CC1476" s="16"/>
      <c r="CD1476" s="16"/>
      <c r="CE1476" s="16"/>
      <c r="CF1476" s="16"/>
      <c r="CG1476" s="16"/>
      <c r="CH1476" s="16"/>
      <c r="CI1476" s="16"/>
      <c r="CJ1476" s="16"/>
      <c r="CK1476" s="16"/>
      <c r="CL1476" s="16"/>
      <c r="CM1476" s="16"/>
      <c r="CN1476" s="16"/>
      <c r="CO1476" s="16"/>
      <c r="CP1476" s="16"/>
      <c r="CQ1476" s="16"/>
      <c r="CR1476" s="16"/>
      <c r="CS1476" s="16"/>
      <c r="CT1476" s="16"/>
      <c r="CU1476" s="16"/>
      <c r="CV1476" s="16"/>
      <c r="CW1476" s="16"/>
      <c r="CX1476" s="16"/>
      <c r="CY1476" s="16"/>
      <c r="CZ1476" s="16"/>
      <c r="DA1476" s="16"/>
      <c r="DB1476" s="16"/>
      <c r="DC1476" s="16"/>
      <c r="DD1476" s="16"/>
      <c r="DE1476" s="16"/>
      <c r="DF1476" s="16"/>
      <c r="DG1476" s="16"/>
      <c r="DH1476" s="16"/>
      <c r="DI1476" s="16"/>
      <c r="DJ1476" s="16"/>
      <c r="DK1476" s="16"/>
      <c r="DL1476" s="16"/>
      <c r="DM1476" s="16"/>
      <c r="DN1476" s="16"/>
      <c r="DO1476" s="16"/>
      <c r="DP1476" s="16"/>
      <c r="DQ1476" s="16"/>
      <c r="DR1476" s="16"/>
      <c r="DS1476" s="16"/>
      <c r="DT1476" s="16"/>
      <c r="DU1476" s="16"/>
      <c r="DV1476" s="16"/>
      <c r="DW1476" s="16"/>
      <c r="DX1476" s="16"/>
      <c r="DY1476" s="16"/>
    </row>
    <row r="1477" spans="1:129" ht="16.5" hidden="1" x14ac:dyDescent="0.25">
      <c r="A1477" s="24" t="s">
        <v>21</v>
      </c>
      <c r="B1477" s="73"/>
      <c r="C1477" s="26"/>
      <c r="D1477" s="50"/>
      <c r="E1477" s="50"/>
      <c r="F1477" s="50"/>
      <c r="G1477" s="50"/>
      <c r="H1477" s="27">
        <f>IFERROR(VLOOKUP(B1477,'Приложение 5 МУ1135 (город)'!B$1:C$3343,2,),)</f>
        <v>0</v>
      </c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  <c r="BL1477" s="13"/>
      <c r="BM1477" s="13"/>
      <c r="BN1477" s="13"/>
      <c r="BO1477" s="13"/>
      <c r="BP1477" s="13"/>
      <c r="BQ1477" s="13"/>
      <c r="BR1477" s="13"/>
      <c r="BS1477" s="13"/>
      <c r="BT1477" s="13"/>
      <c r="BU1477" s="13"/>
      <c r="BV1477" s="13"/>
      <c r="BW1477" s="13"/>
      <c r="BX1477" s="13"/>
      <c r="BY1477" s="13"/>
      <c r="BZ1477" s="13"/>
      <c r="CA1477" s="13"/>
      <c r="CB1477" s="13"/>
      <c r="CC1477" s="13"/>
      <c r="CD1477" s="13"/>
      <c r="CE1477" s="13"/>
      <c r="CF1477" s="13"/>
      <c r="CG1477" s="13"/>
      <c r="CH1477" s="13"/>
      <c r="CI1477" s="13"/>
      <c r="CJ1477" s="13"/>
      <c r="CK1477" s="13"/>
      <c r="CL1477" s="13"/>
      <c r="CM1477" s="13"/>
      <c r="CN1477" s="13"/>
      <c r="CO1477" s="13"/>
      <c r="CP1477" s="13"/>
      <c r="CQ1477" s="13"/>
      <c r="CR1477" s="13"/>
      <c r="CS1477" s="13"/>
      <c r="CT1477" s="13"/>
      <c r="CU1477" s="13"/>
      <c r="CV1477" s="13"/>
      <c r="CW1477" s="13"/>
      <c r="CX1477" s="13"/>
      <c r="CY1477" s="13"/>
      <c r="CZ1477" s="13"/>
      <c r="DA1477" s="13"/>
      <c r="DB1477" s="13"/>
      <c r="DC1477" s="13"/>
      <c r="DD1477" s="13"/>
      <c r="DE1477" s="13"/>
      <c r="DF1477" s="13"/>
      <c r="DG1477" s="13"/>
      <c r="DH1477" s="13"/>
      <c r="DI1477" s="13"/>
      <c r="DJ1477" s="13"/>
      <c r="DK1477" s="13"/>
      <c r="DL1477" s="13"/>
      <c r="DM1477" s="13"/>
      <c r="DN1477" s="13"/>
      <c r="DO1477" s="13"/>
      <c r="DP1477" s="13"/>
      <c r="DQ1477" s="13"/>
      <c r="DR1477" s="13"/>
      <c r="DS1477" s="13"/>
      <c r="DT1477" s="13"/>
      <c r="DU1477" s="13"/>
      <c r="DV1477" s="13"/>
      <c r="DW1477" s="13"/>
      <c r="DX1477" s="13"/>
      <c r="DY1477" s="13"/>
    </row>
    <row r="1478" spans="1:129" s="48" customFormat="1" ht="16.5" x14ac:dyDescent="0.25">
      <c r="A1478" s="57" t="s">
        <v>840</v>
      </c>
      <c r="B1478" s="79" t="s">
        <v>23</v>
      </c>
      <c r="C1478" s="53" t="s">
        <v>12</v>
      </c>
      <c r="D1478" s="60" t="s">
        <v>12</v>
      </c>
      <c r="E1478" s="54">
        <f>SUBTOTAL(9,E1479)</f>
        <v>0</v>
      </c>
      <c r="F1478" s="54">
        <f>SUBTOTAL(9,F1479)</f>
        <v>0</v>
      </c>
      <c r="G1478" s="54">
        <f>SUBTOTAL(9,G1479)</f>
        <v>0</v>
      </c>
      <c r="H1478" s="27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  <c r="AX1478" s="16"/>
      <c r="AY1478" s="16"/>
      <c r="AZ1478" s="16"/>
      <c r="BA1478" s="16"/>
      <c r="BB1478" s="16"/>
      <c r="BC1478" s="16"/>
      <c r="BD1478" s="16"/>
      <c r="BE1478" s="16"/>
      <c r="BF1478" s="16"/>
      <c r="BG1478" s="16"/>
      <c r="BH1478" s="16"/>
      <c r="BI1478" s="16"/>
      <c r="BJ1478" s="16"/>
      <c r="BK1478" s="16"/>
      <c r="BL1478" s="16"/>
      <c r="BM1478" s="16"/>
      <c r="BN1478" s="16"/>
      <c r="BO1478" s="16"/>
      <c r="BP1478" s="16"/>
      <c r="BQ1478" s="16"/>
      <c r="BR1478" s="16"/>
      <c r="BS1478" s="16"/>
      <c r="BT1478" s="16"/>
      <c r="BU1478" s="16"/>
      <c r="BV1478" s="16"/>
      <c r="BW1478" s="16"/>
      <c r="BX1478" s="16"/>
      <c r="BY1478" s="16"/>
      <c r="BZ1478" s="16"/>
      <c r="CA1478" s="16"/>
      <c r="CB1478" s="16"/>
      <c r="CC1478" s="16"/>
      <c r="CD1478" s="16"/>
      <c r="CE1478" s="16"/>
      <c r="CF1478" s="16"/>
      <c r="CG1478" s="16"/>
      <c r="CH1478" s="16"/>
      <c r="CI1478" s="16"/>
      <c r="CJ1478" s="16"/>
      <c r="CK1478" s="16"/>
      <c r="CL1478" s="16"/>
      <c r="CM1478" s="16"/>
      <c r="CN1478" s="16"/>
      <c r="CO1478" s="16"/>
      <c r="CP1478" s="16"/>
      <c r="CQ1478" s="16"/>
      <c r="CR1478" s="16"/>
      <c r="CS1478" s="16"/>
      <c r="CT1478" s="16"/>
      <c r="CU1478" s="16"/>
      <c r="CV1478" s="16"/>
      <c r="CW1478" s="16"/>
      <c r="CX1478" s="16"/>
      <c r="CY1478" s="16"/>
      <c r="CZ1478" s="16"/>
      <c r="DA1478" s="16"/>
      <c r="DB1478" s="16"/>
      <c r="DC1478" s="16"/>
      <c r="DD1478" s="16"/>
      <c r="DE1478" s="16"/>
      <c r="DF1478" s="16"/>
      <c r="DG1478" s="16"/>
      <c r="DH1478" s="16"/>
      <c r="DI1478" s="16"/>
      <c r="DJ1478" s="16"/>
      <c r="DK1478" s="16"/>
      <c r="DL1478" s="16"/>
      <c r="DM1478" s="16"/>
      <c r="DN1478" s="16"/>
      <c r="DO1478" s="16"/>
      <c r="DP1478" s="16"/>
      <c r="DQ1478" s="16"/>
      <c r="DR1478" s="16"/>
      <c r="DS1478" s="16"/>
      <c r="DT1478" s="16"/>
      <c r="DU1478" s="16"/>
      <c r="DV1478" s="16"/>
      <c r="DW1478" s="16"/>
      <c r="DX1478" s="16"/>
      <c r="DY1478" s="16"/>
    </row>
    <row r="1479" spans="1:129" ht="16.5" hidden="1" x14ac:dyDescent="0.25">
      <c r="A1479" s="24" t="s">
        <v>21</v>
      </c>
      <c r="B1479" s="73"/>
      <c r="C1479" s="26"/>
      <c r="D1479" s="50"/>
      <c r="E1479" s="50"/>
      <c r="F1479" s="50"/>
      <c r="G1479" s="50"/>
      <c r="H1479" s="27">
        <f>IFERROR(VLOOKUP(B1479,'Приложение 5 МУ1135 (город)'!B$1:C$3343,2,),)</f>
        <v>0</v>
      </c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  <c r="BM1479" s="13"/>
      <c r="BN1479" s="13"/>
      <c r="BO1479" s="13"/>
      <c r="BP1479" s="13"/>
      <c r="BQ1479" s="13"/>
      <c r="BR1479" s="13"/>
      <c r="BS1479" s="13"/>
      <c r="BT1479" s="13"/>
      <c r="BU1479" s="13"/>
      <c r="BV1479" s="13"/>
      <c r="BW1479" s="13"/>
      <c r="BX1479" s="13"/>
      <c r="BY1479" s="13"/>
      <c r="BZ1479" s="13"/>
      <c r="CA1479" s="13"/>
      <c r="CB1479" s="13"/>
      <c r="CC1479" s="13"/>
      <c r="CD1479" s="13"/>
      <c r="CE1479" s="13"/>
      <c r="CF1479" s="13"/>
      <c r="CG1479" s="13"/>
      <c r="CH1479" s="13"/>
      <c r="CI1479" s="13"/>
      <c r="CJ1479" s="13"/>
      <c r="CK1479" s="13"/>
      <c r="CL1479" s="13"/>
      <c r="CM1479" s="13"/>
      <c r="CN1479" s="13"/>
      <c r="CO1479" s="13"/>
      <c r="CP1479" s="13"/>
      <c r="CQ1479" s="13"/>
      <c r="CR1479" s="13"/>
      <c r="CS1479" s="13"/>
      <c r="CT1479" s="13"/>
      <c r="CU1479" s="13"/>
      <c r="CV1479" s="13"/>
      <c r="CW1479" s="13"/>
      <c r="CX1479" s="13"/>
      <c r="CY1479" s="13"/>
      <c r="CZ1479" s="13"/>
      <c r="DA1479" s="13"/>
      <c r="DB1479" s="13"/>
      <c r="DC1479" s="13"/>
      <c r="DD1479" s="13"/>
      <c r="DE1479" s="13"/>
      <c r="DF1479" s="13"/>
      <c r="DG1479" s="13"/>
      <c r="DH1479" s="13"/>
      <c r="DI1479" s="13"/>
      <c r="DJ1479" s="13"/>
      <c r="DK1479" s="13"/>
      <c r="DL1479" s="13"/>
      <c r="DM1479" s="13"/>
      <c r="DN1479" s="13"/>
      <c r="DO1479" s="13"/>
      <c r="DP1479" s="13"/>
      <c r="DQ1479" s="13"/>
      <c r="DR1479" s="13"/>
      <c r="DS1479" s="13"/>
      <c r="DT1479" s="13"/>
      <c r="DU1479" s="13"/>
      <c r="DV1479" s="13"/>
      <c r="DW1479" s="13"/>
      <c r="DX1479" s="13"/>
      <c r="DY1479" s="13"/>
    </row>
    <row r="1480" spans="1:129" s="48" customFormat="1" ht="16.5" x14ac:dyDescent="0.25">
      <c r="A1480" s="57" t="s">
        <v>841</v>
      </c>
      <c r="B1480" s="79" t="s">
        <v>25</v>
      </c>
      <c r="C1480" s="53" t="s">
        <v>12</v>
      </c>
      <c r="D1480" s="60" t="s">
        <v>12</v>
      </c>
      <c r="E1480" s="54">
        <f>SUBTOTAL(9,E1481)</f>
        <v>0</v>
      </c>
      <c r="F1480" s="54">
        <f>SUBTOTAL(9,F1481)</f>
        <v>0</v>
      </c>
      <c r="G1480" s="54">
        <f>SUBTOTAL(9,G1481)</f>
        <v>0</v>
      </c>
      <c r="H1480" s="27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  <c r="AX1480" s="16"/>
      <c r="AY1480" s="16"/>
      <c r="AZ1480" s="16"/>
      <c r="BA1480" s="16"/>
      <c r="BB1480" s="16"/>
      <c r="BC1480" s="16"/>
      <c r="BD1480" s="16"/>
      <c r="BE1480" s="16"/>
      <c r="BF1480" s="16"/>
      <c r="BG1480" s="16"/>
      <c r="BH1480" s="16"/>
      <c r="BI1480" s="16"/>
      <c r="BJ1480" s="16"/>
      <c r="BK1480" s="16"/>
      <c r="BL1480" s="16"/>
      <c r="BM1480" s="16"/>
      <c r="BN1480" s="16"/>
      <c r="BO1480" s="16"/>
      <c r="BP1480" s="16"/>
      <c r="BQ1480" s="16"/>
      <c r="BR1480" s="16"/>
      <c r="BS1480" s="16"/>
      <c r="BT1480" s="16"/>
      <c r="BU1480" s="16"/>
      <c r="BV1480" s="16"/>
      <c r="BW1480" s="16"/>
      <c r="BX1480" s="16"/>
      <c r="BY1480" s="16"/>
      <c r="BZ1480" s="16"/>
      <c r="CA1480" s="16"/>
      <c r="CB1480" s="16"/>
      <c r="CC1480" s="16"/>
      <c r="CD1480" s="16"/>
      <c r="CE1480" s="16"/>
      <c r="CF1480" s="16"/>
      <c r="CG1480" s="16"/>
      <c r="CH1480" s="16"/>
      <c r="CI1480" s="16"/>
      <c r="CJ1480" s="16"/>
      <c r="CK1480" s="16"/>
      <c r="CL1480" s="16"/>
      <c r="CM1480" s="16"/>
      <c r="CN1480" s="16"/>
      <c r="CO1480" s="16"/>
      <c r="CP1480" s="16"/>
      <c r="CQ1480" s="16"/>
      <c r="CR1480" s="16"/>
      <c r="CS1480" s="16"/>
      <c r="CT1480" s="16"/>
      <c r="CU1480" s="16"/>
      <c r="CV1480" s="16"/>
      <c r="CW1480" s="16"/>
      <c r="CX1480" s="16"/>
      <c r="CY1480" s="16"/>
      <c r="CZ1480" s="16"/>
      <c r="DA1480" s="16"/>
      <c r="DB1480" s="16"/>
      <c r="DC1480" s="16"/>
      <c r="DD1480" s="16"/>
      <c r="DE1480" s="16"/>
      <c r="DF1480" s="16"/>
      <c r="DG1480" s="16"/>
      <c r="DH1480" s="16"/>
      <c r="DI1480" s="16"/>
      <c r="DJ1480" s="16"/>
      <c r="DK1480" s="16"/>
      <c r="DL1480" s="16"/>
      <c r="DM1480" s="16"/>
      <c r="DN1480" s="16"/>
      <c r="DO1480" s="16"/>
      <c r="DP1480" s="16"/>
      <c r="DQ1480" s="16"/>
      <c r="DR1480" s="16"/>
      <c r="DS1480" s="16"/>
      <c r="DT1480" s="16"/>
      <c r="DU1480" s="16"/>
      <c r="DV1480" s="16"/>
      <c r="DW1480" s="16"/>
      <c r="DX1480" s="16"/>
      <c r="DY1480" s="16"/>
    </row>
    <row r="1481" spans="1:129" ht="16.5" hidden="1" x14ac:dyDescent="0.25">
      <c r="A1481" s="24" t="s">
        <v>21</v>
      </c>
      <c r="B1481" s="73"/>
      <c r="C1481" s="26"/>
      <c r="D1481" s="50"/>
      <c r="E1481" s="50"/>
      <c r="F1481" s="50"/>
      <c r="G1481" s="50"/>
      <c r="H1481" s="27">
        <f>IFERROR(VLOOKUP(B1481,'Приложение 5 МУ1135 (город)'!B$1:C$3343,2,),)</f>
        <v>0</v>
      </c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  <c r="BL1481" s="13"/>
      <c r="BM1481" s="13"/>
      <c r="BN1481" s="13"/>
      <c r="BO1481" s="13"/>
      <c r="BP1481" s="13"/>
      <c r="BQ1481" s="13"/>
      <c r="BR1481" s="13"/>
      <c r="BS1481" s="13"/>
      <c r="BT1481" s="13"/>
      <c r="BU1481" s="13"/>
      <c r="BV1481" s="13"/>
      <c r="BW1481" s="13"/>
      <c r="BX1481" s="13"/>
      <c r="BY1481" s="13"/>
      <c r="BZ1481" s="13"/>
      <c r="CA1481" s="13"/>
      <c r="CB1481" s="13"/>
      <c r="CC1481" s="13"/>
      <c r="CD1481" s="13"/>
      <c r="CE1481" s="13"/>
      <c r="CF1481" s="13"/>
      <c r="CG1481" s="13"/>
      <c r="CH1481" s="13"/>
      <c r="CI1481" s="13"/>
      <c r="CJ1481" s="13"/>
      <c r="CK1481" s="13"/>
      <c r="CL1481" s="13"/>
      <c r="CM1481" s="13"/>
      <c r="CN1481" s="13"/>
      <c r="CO1481" s="13"/>
      <c r="CP1481" s="13"/>
      <c r="CQ1481" s="13"/>
      <c r="CR1481" s="13"/>
      <c r="CS1481" s="13"/>
      <c r="CT1481" s="13"/>
      <c r="CU1481" s="13"/>
      <c r="CV1481" s="13"/>
      <c r="CW1481" s="13"/>
      <c r="CX1481" s="13"/>
      <c r="CY1481" s="13"/>
      <c r="CZ1481" s="13"/>
      <c r="DA1481" s="13"/>
      <c r="DB1481" s="13"/>
      <c r="DC1481" s="13"/>
      <c r="DD1481" s="13"/>
      <c r="DE1481" s="13"/>
      <c r="DF1481" s="13"/>
      <c r="DG1481" s="13"/>
      <c r="DH1481" s="13"/>
      <c r="DI1481" s="13"/>
      <c r="DJ1481" s="13"/>
      <c r="DK1481" s="13"/>
      <c r="DL1481" s="13"/>
      <c r="DM1481" s="13"/>
      <c r="DN1481" s="13"/>
      <c r="DO1481" s="13"/>
      <c r="DP1481" s="13"/>
      <c r="DQ1481" s="13"/>
      <c r="DR1481" s="13"/>
      <c r="DS1481" s="13"/>
      <c r="DT1481" s="13"/>
      <c r="DU1481" s="13"/>
      <c r="DV1481" s="13"/>
      <c r="DW1481" s="13"/>
      <c r="DX1481" s="13"/>
      <c r="DY1481" s="13"/>
    </row>
    <row r="1482" spans="1:129" s="48" customFormat="1" ht="16.5" x14ac:dyDescent="0.25">
      <c r="A1482" s="57" t="s">
        <v>842</v>
      </c>
      <c r="B1482" s="79" t="s">
        <v>683</v>
      </c>
      <c r="C1482" s="53" t="s">
        <v>12</v>
      </c>
      <c r="D1482" s="60" t="s">
        <v>12</v>
      </c>
      <c r="E1482" s="54">
        <f>SUBTOTAL(9,E1483)</f>
        <v>0</v>
      </c>
      <c r="F1482" s="54">
        <f>SUBTOTAL(9,F1483)</f>
        <v>0</v>
      </c>
      <c r="G1482" s="54">
        <f>SUBTOTAL(9,G1483)</f>
        <v>0</v>
      </c>
      <c r="H1482" s="27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  <c r="AX1482" s="16"/>
      <c r="AY1482" s="16"/>
      <c r="AZ1482" s="16"/>
      <c r="BA1482" s="16"/>
      <c r="BB1482" s="16"/>
      <c r="BC1482" s="16"/>
      <c r="BD1482" s="16"/>
      <c r="BE1482" s="16"/>
      <c r="BF1482" s="16"/>
      <c r="BG1482" s="16"/>
      <c r="BH1482" s="16"/>
      <c r="BI1482" s="16"/>
      <c r="BJ1482" s="16"/>
      <c r="BK1482" s="16"/>
      <c r="BL1482" s="16"/>
      <c r="BM1482" s="16"/>
      <c r="BN1482" s="16"/>
      <c r="BO1482" s="16"/>
      <c r="BP1482" s="16"/>
      <c r="BQ1482" s="16"/>
      <c r="BR1482" s="16"/>
      <c r="BS1482" s="16"/>
      <c r="BT1482" s="16"/>
      <c r="BU1482" s="16"/>
      <c r="BV1482" s="16"/>
      <c r="BW1482" s="16"/>
      <c r="BX1482" s="16"/>
      <c r="BY1482" s="16"/>
      <c r="BZ1482" s="16"/>
      <c r="CA1482" s="16"/>
      <c r="CB1482" s="16"/>
      <c r="CC1482" s="16"/>
      <c r="CD1482" s="16"/>
      <c r="CE1482" s="16"/>
      <c r="CF1482" s="16"/>
      <c r="CG1482" s="16"/>
      <c r="CH1482" s="16"/>
      <c r="CI1482" s="16"/>
      <c r="CJ1482" s="16"/>
      <c r="CK1482" s="16"/>
      <c r="CL1482" s="16"/>
      <c r="CM1482" s="16"/>
      <c r="CN1482" s="16"/>
      <c r="CO1482" s="16"/>
      <c r="CP1482" s="16"/>
      <c r="CQ1482" s="16"/>
      <c r="CR1482" s="16"/>
      <c r="CS1482" s="16"/>
      <c r="CT1482" s="16"/>
      <c r="CU1482" s="16"/>
      <c r="CV1482" s="16"/>
      <c r="CW1482" s="16"/>
      <c r="CX1482" s="16"/>
      <c r="CY1482" s="16"/>
      <c r="CZ1482" s="16"/>
      <c r="DA1482" s="16"/>
      <c r="DB1482" s="16"/>
      <c r="DC1482" s="16"/>
      <c r="DD1482" s="16"/>
      <c r="DE1482" s="16"/>
      <c r="DF1482" s="16"/>
      <c r="DG1482" s="16"/>
      <c r="DH1482" s="16"/>
      <c r="DI1482" s="16"/>
      <c r="DJ1482" s="16"/>
      <c r="DK1482" s="16"/>
      <c r="DL1482" s="16"/>
      <c r="DM1482" s="16"/>
      <c r="DN1482" s="16"/>
      <c r="DO1482" s="16"/>
      <c r="DP1482" s="16"/>
      <c r="DQ1482" s="16"/>
      <c r="DR1482" s="16"/>
      <c r="DS1482" s="16"/>
      <c r="DT1482" s="16"/>
      <c r="DU1482" s="16"/>
      <c r="DV1482" s="16"/>
      <c r="DW1482" s="16"/>
      <c r="DX1482" s="16"/>
      <c r="DY1482" s="16"/>
    </row>
    <row r="1483" spans="1:129" ht="16.5" hidden="1" x14ac:dyDescent="0.25">
      <c r="A1483" s="24" t="s">
        <v>21</v>
      </c>
      <c r="B1483" s="73"/>
      <c r="C1483" s="26"/>
      <c r="D1483" s="50"/>
      <c r="E1483" s="50"/>
      <c r="F1483" s="50"/>
      <c r="G1483" s="50"/>
      <c r="H1483" s="27">
        <f>IFERROR(VLOOKUP(B1483,'Приложение 5 МУ1135 (город)'!B$1:C$3343,2,),)</f>
        <v>0</v>
      </c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  <c r="BL1483" s="13"/>
      <c r="BM1483" s="13"/>
      <c r="BN1483" s="13"/>
      <c r="BO1483" s="13"/>
      <c r="BP1483" s="13"/>
      <c r="BQ1483" s="13"/>
      <c r="BR1483" s="13"/>
      <c r="BS1483" s="13"/>
      <c r="BT1483" s="13"/>
      <c r="BU1483" s="13"/>
      <c r="BV1483" s="13"/>
      <c r="BW1483" s="13"/>
      <c r="BX1483" s="13"/>
      <c r="BY1483" s="13"/>
      <c r="BZ1483" s="13"/>
      <c r="CA1483" s="13"/>
      <c r="CB1483" s="13"/>
      <c r="CC1483" s="13"/>
      <c r="CD1483" s="13"/>
      <c r="CE1483" s="13"/>
      <c r="CF1483" s="13"/>
      <c r="CG1483" s="13"/>
      <c r="CH1483" s="13"/>
      <c r="CI1483" s="13"/>
      <c r="CJ1483" s="13"/>
      <c r="CK1483" s="13"/>
      <c r="CL1483" s="13"/>
      <c r="CM1483" s="13"/>
      <c r="CN1483" s="13"/>
      <c r="CO1483" s="13"/>
      <c r="CP1483" s="13"/>
      <c r="CQ1483" s="13"/>
      <c r="CR1483" s="13"/>
      <c r="CS1483" s="13"/>
      <c r="CT1483" s="13"/>
      <c r="CU1483" s="13"/>
      <c r="CV1483" s="13"/>
      <c r="CW1483" s="13"/>
      <c r="CX1483" s="13"/>
      <c r="CY1483" s="13"/>
      <c r="CZ1483" s="13"/>
      <c r="DA1483" s="13"/>
      <c r="DB1483" s="13"/>
      <c r="DC1483" s="13"/>
      <c r="DD1483" s="13"/>
      <c r="DE1483" s="13"/>
      <c r="DF1483" s="13"/>
      <c r="DG1483" s="13"/>
      <c r="DH1483" s="13"/>
      <c r="DI1483" s="13"/>
      <c r="DJ1483" s="13"/>
      <c r="DK1483" s="13"/>
      <c r="DL1483" s="13"/>
      <c r="DM1483" s="13"/>
      <c r="DN1483" s="13"/>
      <c r="DO1483" s="13"/>
      <c r="DP1483" s="13"/>
      <c r="DQ1483" s="13"/>
      <c r="DR1483" s="13"/>
      <c r="DS1483" s="13"/>
      <c r="DT1483" s="13"/>
      <c r="DU1483" s="13"/>
      <c r="DV1483" s="13"/>
      <c r="DW1483" s="13"/>
      <c r="DX1483" s="13"/>
      <c r="DY1483" s="13"/>
    </row>
    <row r="1484" spans="1:129" s="48" customFormat="1" ht="16.5" x14ac:dyDescent="0.25">
      <c r="A1484" s="57" t="s">
        <v>843</v>
      </c>
      <c r="B1484" s="79" t="s">
        <v>29</v>
      </c>
      <c r="C1484" s="53" t="s">
        <v>12</v>
      </c>
      <c r="D1484" s="60" t="s">
        <v>12</v>
      </c>
      <c r="E1484" s="54">
        <f>SUBTOTAL(9,E1485)</f>
        <v>0</v>
      </c>
      <c r="F1484" s="54">
        <f>SUBTOTAL(9,F1485)</f>
        <v>0</v>
      </c>
      <c r="G1484" s="54">
        <f>SUBTOTAL(9,G1485)</f>
        <v>0</v>
      </c>
      <c r="H1484" s="27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  <c r="AX1484" s="16"/>
      <c r="AY1484" s="16"/>
      <c r="AZ1484" s="16"/>
      <c r="BA1484" s="16"/>
      <c r="BB1484" s="16"/>
      <c r="BC1484" s="16"/>
      <c r="BD1484" s="16"/>
      <c r="BE1484" s="16"/>
      <c r="BF1484" s="16"/>
      <c r="BG1484" s="16"/>
      <c r="BH1484" s="16"/>
      <c r="BI1484" s="16"/>
      <c r="BJ1484" s="16"/>
      <c r="BK1484" s="16"/>
      <c r="BL1484" s="16"/>
      <c r="BM1484" s="16"/>
      <c r="BN1484" s="16"/>
      <c r="BO1484" s="16"/>
      <c r="BP1484" s="16"/>
      <c r="BQ1484" s="16"/>
      <c r="BR1484" s="16"/>
      <c r="BS1484" s="16"/>
      <c r="BT1484" s="16"/>
      <c r="BU1484" s="16"/>
      <c r="BV1484" s="16"/>
      <c r="BW1484" s="16"/>
      <c r="BX1484" s="16"/>
      <c r="BY1484" s="16"/>
      <c r="BZ1484" s="16"/>
      <c r="CA1484" s="16"/>
      <c r="CB1484" s="16"/>
      <c r="CC1484" s="16"/>
      <c r="CD1484" s="16"/>
      <c r="CE1484" s="16"/>
      <c r="CF1484" s="16"/>
      <c r="CG1484" s="16"/>
      <c r="CH1484" s="16"/>
      <c r="CI1484" s="16"/>
      <c r="CJ1484" s="16"/>
      <c r="CK1484" s="16"/>
      <c r="CL1484" s="16"/>
      <c r="CM1484" s="16"/>
      <c r="CN1484" s="16"/>
      <c r="CO1484" s="16"/>
      <c r="CP1484" s="16"/>
      <c r="CQ1484" s="16"/>
      <c r="CR1484" s="16"/>
      <c r="CS1484" s="16"/>
      <c r="CT1484" s="16"/>
      <c r="CU1484" s="16"/>
      <c r="CV1484" s="16"/>
      <c r="CW1484" s="16"/>
      <c r="CX1484" s="16"/>
      <c r="CY1484" s="16"/>
      <c r="CZ1484" s="16"/>
      <c r="DA1484" s="16"/>
      <c r="DB1484" s="16"/>
      <c r="DC1484" s="16"/>
      <c r="DD1484" s="16"/>
      <c r="DE1484" s="16"/>
      <c r="DF1484" s="16"/>
      <c r="DG1484" s="16"/>
      <c r="DH1484" s="16"/>
      <c r="DI1484" s="16"/>
      <c r="DJ1484" s="16"/>
      <c r="DK1484" s="16"/>
      <c r="DL1484" s="16"/>
      <c r="DM1484" s="16"/>
      <c r="DN1484" s="16"/>
      <c r="DO1484" s="16"/>
      <c r="DP1484" s="16"/>
      <c r="DQ1484" s="16"/>
      <c r="DR1484" s="16"/>
      <c r="DS1484" s="16"/>
      <c r="DT1484" s="16"/>
      <c r="DU1484" s="16"/>
      <c r="DV1484" s="16"/>
      <c r="DW1484" s="16"/>
      <c r="DX1484" s="16"/>
      <c r="DY1484" s="16"/>
    </row>
    <row r="1485" spans="1:129" ht="16.5" hidden="1" x14ac:dyDescent="0.25">
      <c r="A1485" s="24" t="s">
        <v>21</v>
      </c>
      <c r="B1485" s="73"/>
      <c r="C1485" s="26"/>
      <c r="D1485" s="50"/>
      <c r="E1485" s="50"/>
      <c r="F1485" s="50"/>
      <c r="G1485" s="50"/>
      <c r="H1485" s="27">
        <f>IFERROR(VLOOKUP(B1485,'Приложение 5 МУ1135 (город)'!B$1:C$3343,2,),)</f>
        <v>0</v>
      </c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  <c r="BK1485" s="13"/>
      <c r="BL1485" s="13"/>
      <c r="BM1485" s="13"/>
      <c r="BN1485" s="13"/>
      <c r="BO1485" s="13"/>
      <c r="BP1485" s="13"/>
      <c r="BQ1485" s="13"/>
      <c r="BR1485" s="13"/>
      <c r="BS1485" s="13"/>
      <c r="BT1485" s="13"/>
      <c r="BU1485" s="13"/>
      <c r="BV1485" s="13"/>
      <c r="BW1485" s="13"/>
      <c r="BX1485" s="13"/>
      <c r="BY1485" s="13"/>
      <c r="BZ1485" s="13"/>
      <c r="CA1485" s="13"/>
      <c r="CB1485" s="13"/>
      <c r="CC1485" s="13"/>
      <c r="CD1485" s="13"/>
      <c r="CE1485" s="13"/>
      <c r="CF1485" s="13"/>
      <c r="CG1485" s="13"/>
      <c r="CH1485" s="13"/>
      <c r="CI1485" s="13"/>
      <c r="CJ1485" s="13"/>
      <c r="CK1485" s="13"/>
      <c r="CL1485" s="13"/>
      <c r="CM1485" s="13"/>
      <c r="CN1485" s="13"/>
      <c r="CO1485" s="13"/>
      <c r="CP1485" s="13"/>
      <c r="CQ1485" s="13"/>
      <c r="CR1485" s="13"/>
      <c r="CS1485" s="13"/>
      <c r="CT1485" s="13"/>
      <c r="CU1485" s="13"/>
      <c r="CV1485" s="13"/>
      <c r="CW1485" s="13"/>
      <c r="CX1485" s="13"/>
      <c r="CY1485" s="13"/>
      <c r="CZ1485" s="13"/>
      <c r="DA1485" s="13"/>
      <c r="DB1485" s="13"/>
      <c r="DC1485" s="13"/>
      <c r="DD1485" s="13"/>
      <c r="DE1485" s="13"/>
      <c r="DF1485" s="13"/>
      <c r="DG1485" s="13"/>
      <c r="DH1485" s="13"/>
      <c r="DI1485" s="13"/>
      <c r="DJ1485" s="13"/>
      <c r="DK1485" s="13"/>
      <c r="DL1485" s="13"/>
      <c r="DM1485" s="13"/>
      <c r="DN1485" s="13"/>
      <c r="DO1485" s="13"/>
      <c r="DP1485" s="13"/>
      <c r="DQ1485" s="13"/>
      <c r="DR1485" s="13"/>
      <c r="DS1485" s="13"/>
      <c r="DT1485" s="13"/>
      <c r="DU1485" s="13"/>
      <c r="DV1485" s="13"/>
      <c r="DW1485" s="13"/>
      <c r="DX1485" s="13"/>
      <c r="DY1485" s="13"/>
    </row>
    <row r="1486" spans="1:129" s="48" customFormat="1" ht="16.5" x14ac:dyDescent="0.25">
      <c r="A1486" s="57" t="s">
        <v>844</v>
      </c>
      <c r="B1486" s="79" t="s">
        <v>31</v>
      </c>
      <c r="C1486" s="53" t="s">
        <v>12</v>
      </c>
      <c r="D1486" s="60" t="s">
        <v>12</v>
      </c>
      <c r="E1486" s="54">
        <f>SUBTOTAL(9,E1487)</f>
        <v>0</v>
      </c>
      <c r="F1486" s="54">
        <f>SUBTOTAL(9,F1487)</f>
        <v>0</v>
      </c>
      <c r="G1486" s="54">
        <f>SUBTOTAL(9,G1487)</f>
        <v>0</v>
      </c>
      <c r="H1486" s="27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  <c r="AX1486" s="16"/>
      <c r="AY1486" s="16"/>
      <c r="AZ1486" s="16"/>
      <c r="BA1486" s="16"/>
      <c r="BB1486" s="16"/>
      <c r="BC1486" s="16"/>
      <c r="BD1486" s="16"/>
      <c r="BE1486" s="16"/>
      <c r="BF1486" s="16"/>
      <c r="BG1486" s="16"/>
      <c r="BH1486" s="16"/>
      <c r="BI1486" s="16"/>
      <c r="BJ1486" s="16"/>
      <c r="BK1486" s="16"/>
      <c r="BL1486" s="16"/>
      <c r="BM1486" s="16"/>
      <c r="BN1486" s="16"/>
      <c r="BO1486" s="16"/>
      <c r="BP1486" s="16"/>
      <c r="BQ1486" s="16"/>
      <c r="BR1486" s="16"/>
      <c r="BS1486" s="16"/>
      <c r="BT1486" s="16"/>
      <c r="BU1486" s="16"/>
      <c r="BV1486" s="16"/>
      <c r="BW1486" s="16"/>
      <c r="BX1486" s="16"/>
      <c r="BY1486" s="16"/>
      <c r="BZ1486" s="16"/>
      <c r="CA1486" s="16"/>
      <c r="CB1486" s="16"/>
      <c r="CC1486" s="16"/>
      <c r="CD1486" s="16"/>
      <c r="CE1486" s="16"/>
      <c r="CF1486" s="16"/>
      <c r="CG1486" s="16"/>
      <c r="CH1486" s="16"/>
      <c r="CI1486" s="16"/>
      <c r="CJ1486" s="16"/>
      <c r="CK1486" s="16"/>
      <c r="CL1486" s="16"/>
      <c r="CM1486" s="16"/>
      <c r="CN1486" s="16"/>
      <c r="CO1486" s="16"/>
      <c r="CP1486" s="16"/>
      <c r="CQ1486" s="16"/>
      <c r="CR1486" s="16"/>
      <c r="CS1486" s="16"/>
      <c r="CT1486" s="16"/>
      <c r="CU1486" s="16"/>
      <c r="CV1486" s="16"/>
      <c r="CW1486" s="16"/>
      <c r="CX1486" s="16"/>
      <c r="CY1486" s="16"/>
      <c r="CZ1486" s="16"/>
      <c r="DA1486" s="16"/>
      <c r="DB1486" s="16"/>
      <c r="DC1486" s="16"/>
      <c r="DD1486" s="16"/>
      <c r="DE1486" s="16"/>
      <c r="DF1486" s="16"/>
      <c r="DG1486" s="16"/>
      <c r="DH1486" s="16"/>
      <c r="DI1486" s="16"/>
      <c r="DJ1486" s="16"/>
      <c r="DK1486" s="16"/>
      <c r="DL1486" s="16"/>
      <c r="DM1486" s="16"/>
      <c r="DN1486" s="16"/>
      <c r="DO1486" s="16"/>
      <c r="DP1486" s="16"/>
      <c r="DQ1486" s="16"/>
      <c r="DR1486" s="16"/>
      <c r="DS1486" s="16"/>
      <c r="DT1486" s="16"/>
      <c r="DU1486" s="16"/>
      <c r="DV1486" s="16"/>
      <c r="DW1486" s="16"/>
      <c r="DX1486" s="16"/>
      <c r="DY1486" s="16"/>
    </row>
    <row r="1487" spans="1:129" ht="16.5" hidden="1" x14ac:dyDescent="0.25">
      <c r="A1487" s="24" t="s">
        <v>21</v>
      </c>
      <c r="B1487" s="73"/>
      <c r="C1487" s="26"/>
      <c r="D1487" s="50"/>
      <c r="E1487" s="50"/>
      <c r="F1487" s="50"/>
      <c r="G1487" s="50"/>
      <c r="H1487" s="27">
        <f>IFERROR(VLOOKUP(B1487,'Приложение 5 МУ1135 (город)'!B$1:C$3343,2,),)</f>
        <v>0</v>
      </c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  <c r="BK1487" s="13"/>
      <c r="BL1487" s="13"/>
      <c r="BM1487" s="13"/>
      <c r="BN1487" s="13"/>
      <c r="BO1487" s="13"/>
      <c r="BP1487" s="13"/>
      <c r="BQ1487" s="13"/>
      <c r="BR1487" s="13"/>
      <c r="BS1487" s="13"/>
      <c r="BT1487" s="13"/>
      <c r="BU1487" s="13"/>
      <c r="BV1487" s="13"/>
      <c r="BW1487" s="13"/>
      <c r="BX1487" s="13"/>
      <c r="BY1487" s="13"/>
      <c r="BZ1487" s="13"/>
      <c r="CA1487" s="13"/>
      <c r="CB1487" s="13"/>
      <c r="CC1487" s="13"/>
      <c r="CD1487" s="13"/>
      <c r="CE1487" s="13"/>
      <c r="CF1487" s="13"/>
      <c r="CG1487" s="13"/>
      <c r="CH1487" s="13"/>
      <c r="CI1487" s="13"/>
      <c r="CJ1487" s="13"/>
      <c r="CK1487" s="13"/>
      <c r="CL1487" s="13"/>
      <c r="CM1487" s="13"/>
      <c r="CN1487" s="13"/>
      <c r="CO1487" s="13"/>
      <c r="CP1487" s="13"/>
      <c r="CQ1487" s="13"/>
      <c r="CR1487" s="13"/>
      <c r="CS1487" s="13"/>
      <c r="CT1487" s="13"/>
      <c r="CU1487" s="13"/>
      <c r="CV1487" s="13"/>
      <c r="CW1487" s="13"/>
      <c r="CX1487" s="13"/>
      <c r="CY1487" s="13"/>
      <c r="CZ1487" s="13"/>
      <c r="DA1487" s="13"/>
      <c r="DB1487" s="13"/>
      <c r="DC1487" s="13"/>
      <c r="DD1487" s="13"/>
      <c r="DE1487" s="13"/>
      <c r="DF1487" s="13"/>
      <c r="DG1487" s="13"/>
      <c r="DH1487" s="13"/>
      <c r="DI1487" s="13"/>
      <c r="DJ1487" s="13"/>
      <c r="DK1487" s="13"/>
      <c r="DL1487" s="13"/>
      <c r="DM1487" s="13"/>
      <c r="DN1487" s="13"/>
      <c r="DO1487" s="13"/>
      <c r="DP1487" s="13"/>
      <c r="DQ1487" s="13"/>
      <c r="DR1487" s="13"/>
      <c r="DS1487" s="13"/>
      <c r="DT1487" s="13"/>
      <c r="DU1487" s="13"/>
      <c r="DV1487" s="13"/>
      <c r="DW1487" s="13"/>
      <c r="DX1487" s="13"/>
      <c r="DY1487" s="13"/>
    </row>
    <row r="1488" spans="1:129" s="33" customFormat="1" ht="33" x14ac:dyDescent="0.25">
      <c r="A1488" s="57" t="s">
        <v>845</v>
      </c>
      <c r="B1488" s="79" t="s">
        <v>846</v>
      </c>
      <c r="C1488" s="53" t="s">
        <v>12</v>
      </c>
      <c r="D1488" s="60" t="s">
        <v>12</v>
      </c>
      <c r="E1488" s="54">
        <f>E1489+E1516</f>
        <v>0</v>
      </c>
      <c r="F1488" s="54">
        <f>F1489+F1516</f>
        <v>0</v>
      </c>
      <c r="G1488" s="54">
        <f>G1489+G1516</f>
        <v>0</v>
      </c>
      <c r="H1488" s="27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  <c r="AX1488" s="16"/>
      <c r="AY1488" s="16"/>
      <c r="AZ1488" s="16"/>
      <c r="BA1488" s="16"/>
      <c r="BB1488" s="16"/>
      <c r="BC1488" s="16"/>
      <c r="BD1488" s="16"/>
      <c r="BE1488" s="16"/>
      <c r="BF1488" s="16"/>
      <c r="BG1488" s="16"/>
      <c r="BH1488" s="16"/>
      <c r="BI1488" s="16"/>
      <c r="BJ1488" s="16"/>
      <c r="BK1488" s="16"/>
      <c r="BL1488" s="16"/>
      <c r="BM1488" s="16"/>
      <c r="BN1488" s="16"/>
      <c r="BO1488" s="16"/>
      <c r="BP1488" s="16"/>
      <c r="BQ1488" s="16"/>
      <c r="BR1488" s="16"/>
      <c r="BS1488" s="16"/>
      <c r="BT1488" s="16"/>
      <c r="BU1488" s="16"/>
      <c r="BV1488" s="16"/>
      <c r="BW1488" s="16"/>
      <c r="BX1488" s="16"/>
      <c r="BY1488" s="16"/>
      <c r="BZ1488" s="16"/>
      <c r="CA1488" s="16"/>
      <c r="CB1488" s="16"/>
      <c r="CC1488" s="16"/>
      <c r="CD1488" s="16"/>
      <c r="CE1488" s="16"/>
      <c r="CF1488" s="16"/>
      <c r="CG1488" s="16"/>
      <c r="CH1488" s="16"/>
      <c r="CI1488" s="16"/>
      <c r="CJ1488" s="16"/>
      <c r="CK1488" s="16"/>
      <c r="CL1488" s="16"/>
      <c r="CM1488" s="16"/>
      <c r="CN1488" s="16"/>
      <c r="CO1488" s="16"/>
      <c r="CP1488" s="16"/>
      <c r="CQ1488" s="16"/>
      <c r="CR1488" s="16"/>
      <c r="CS1488" s="16"/>
      <c r="CT1488" s="16"/>
      <c r="CU1488" s="16"/>
      <c r="CV1488" s="16"/>
      <c r="CW1488" s="16"/>
      <c r="CX1488" s="16"/>
      <c r="CY1488" s="16"/>
      <c r="CZ1488" s="16"/>
      <c r="DA1488" s="16"/>
      <c r="DB1488" s="16"/>
      <c r="DC1488" s="16"/>
      <c r="DD1488" s="16"/>
      <c r="DE1488" s="16"/>
      <c r="DF1488" s="16"/>
      <c r="DG1488" s="16"/>
      <c r="DH1488" s="16"/>
      <c r="DI1488" s="16"/>
      <c r="DJ1488" s="16"/>
      <c r="DK1488" s="16"/>
      <c r="DL1488" s="16"/>
      <c r="DM1488" s="16"/>
      <c r="DN1488" s="16"/>
      <c r="DO1488" s="16"/>
      <c r="DP1488" s="16"/>
      <c r="DQ1488" s="16"/>
      <c r="DR1488" s="16"/>
      <c r="DS1488" s="16"/>
      <c r="DT1488" s="16"/>
      <c r="DU1488" s="16"/>
      <c r="DV1488" s="16"/>
      <c r="DW1488" s="16"/>
      <c r="DX1488" s="16"/>
      <c r="DY1488" s="16"/>
    </row>
    <row r="1489" spans="1:129" s="38" customFormat="1" ht="16.5" x14ac:dyDescent="0.25">
      <c r="A1489" s="256" t="s">
        <v>847</v>
      </c>
      <c r="B1489" s="79" t="s">
        <v>660</v>
      </c>
      <c r="C1489" s="53" t="s">
        <v>12</v>
      </c>
      <c r="D1489" s="60" t="s">
        <v>12</v>
      </c>
      <c r="E1489" s="54">
        <f>E1490+E1503</f>
        <v>0</v>
      </c>
      <c r="F1489" s="54">
        <f>F1490+F1503</f>
        <v>0</v>
      </c>
      <c r="G1489" s="54">
        <f>G1490+G1503</f>
        <v>0</v>
      </c>
      <c r="H1489" s="27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  <c r="AX1489" s="16"/>
      <c r="AY1489" s="16"/>
      <c r="AZ1489" s="16"/>
      <c r="BA1489" s="16"/>
      <c r="BB1489" s="16"/>
      <c r="BC1489" s="16"/>
      <c r="BD1489" s="16"/>
      <c r="BE1489" s="16"/>
      <c r="BF1489" s="16"/>
      <c r="BG1489" s="16"/>
      <c r="BH1489" s="16"/>
      <c r="BI1489" s="16"/>
      <c r="BJ1489" s="16"/>
      <c r="BK1489" s="16"/>
      <c r="BL1489" s="16"/>
      <c r="BM1489" s="16"/>
      <c r="BN1489" s="16"/>
      <c r="BO1489" s="16"/>
      <c r="BP1489" s="16"/>
      <c r="BQ1489" s="16"/>
      <c r="BR1489" s="16"/>
      <c r="BS1489" s="16"/>
      <c r="BT1489" s="16"/>
      <c r="BU1489" s="16"/>
      <c r="BV1489" s="16"/>
      <c r="BW1489" s="16"/>
      <c r="BX1489" s="16"/>
      <c r="BY1489" s="16"/>
      <c r="BZ1489" s="16"/>
      <c r="CA1489" s="16"/>
      <c r="CB1489" s="16"/>
      <c r="CC1489" s="16"/>
      <c r="CD1489" s="16"/>
      <c r="CE1489" s="16"/>
      <c r="CF1489" s="16"/>
      <c r="CG1489" s="16"/>
      <c r="CH1489" s="16"/>
      <c r="CI1489" s="16"/>
      <c r="CJ1489" s="16"/>
      <c r="CK1489" s="16"/>
      <c r="CL1489" s="16"/>
      <c r="CM1489" s="16"/>
      <c r="CN1489" s="16"/>
      <c r="CO1489" s="16"/>
      <c r="CP1489" s="16"/>
      <c r="CQ1489" s="16"/>
      <c r="CR1489" s="16"/>
      <c r="CS1489" s="16"/>
      <c r="CT1489" s="16"/>
      <c r="CU1489" s="16"/>
      <c r="CV1489" s="16"/>
      <c r="CW1489" s="16"/>
      <c r="CX1489" s="16"/>
      <c r="CY1489" s="16"/>
      <c r="CZ1489" s="16"/>
      <c r="DA1489" s="16"/>
      <c r="DB1489" s="16"/>
      <c r="DC1489" s="16"/>
      <c r="DD1489" s="16"/>
      <c r="DE1489" s="16"/>
      <c r="DF1489" s="16"/>
      <c r="DG1489" s="16"/>
      <c r="DH1489" s="16"/>
      <c r="DI1489" s="16"/>
      <c r="DJ1489" s="16"/>
      <c r="DK1489" s="16"/>
      <c r="DL1489" s="16"/>
      <c r="DM1489" s="16"/>
      <c r="DN1489" s="16"/>
      <c r="DO1489" s="16"/>
      <c r="DP1489" s="16"/>
      <c r="DQ1489" s="16"/>
      <c r="DR1489" s="16"/>
      <c r="DS1489" s="16"/>
      <c r="DT1489" s="16"/>
      <c r="DU1489" s="16"/>
      <c r="DV1489" s="16"/>
      <c r="DW1489" s="16"/>
      <c r="DX1489" s="16"/>
      <c r="DY1489" s="16"/>
    </row>
    <row r="1490" spans="1:129" s="43" customFormat="1" ht="16.5" x14ac:dyDescent="0.25">
      <c r="A1490" s="57" t="s">
        <v>848</v>
      </c>
      <c r="B1490" s="79" t="s">
        <v>662</v>
      </c>
      <c r="C1490" s="53" t="s">
        <v>12</v>
      </c>
      <c r="D1490" s="60" t="s">
        <v>12</v>
      </c>
      <c r="E1490" s="54">
        <f>E1491+E1493+E1495+E1497+E1499+E1501</f>
        <v>0</v>
      </c>
      <c r="F1490" s="54">
        <f>F1491+F1493+F1495+F1497+F1499+F1501</f>
        <v>0</v>
      </c>
      <c r="G1490" s="54">
        <f>G1491+G1493+G1495+G1497+G1499+G1501</f>
        <v>0</v>
      </c>
      <c r="H1490" s="27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  <c r="AX1490" s="16"/>
      <c r="AY1490" s="16"/>
      <c r="AZ1490" s="16"/>
      <c r="BA1490" s="16"/>
      <c r="BB1490" s="16"/>
      <c r="BC1490" s="16"/>
      <c r="BD1490" s="16"/>
      <c r="BE1490" s="16"/>
      <c r="BF1490" s="16"/>
      <c r="BG1490" s="16"/>
      <c r="BH1490" s="16"/>
      <c r="BI1490" s="16"/>
      <c r="BJ1490" s="16"/>
      <c r="BK1490" s="16"/>
      <c r="BL1490" s="16"/>
      <c r="BM1490" s="16"/>
      <c r="BN1490" s="16"/>
      <c r="BO1490" s="16"/>
      <c r="BP1490" s="16"/>
      <c r="BQ1490" s="16"/>
      <c r="BR1490" s="16"/>
      <c r="BS1490" s="16"/>
      <c r="BT1490" s="16"/>
      <c r="BU1490" s="16"/>
      <c r="BV1490" s="16"/>
      <c r="BW1490" s="16"/>
      <c r="BX1490" s="16"/>
      <c r="BY1490" s="16"/>
      <c r="BZ1490" s="16"/>
      <c r="CA1490" s="16"/>
      <c r="CB1490" s="16"/>
      <c r="CC1490" s="16"/>
      <c r="CD1490" s="16"/>
      <c r="CE1490" s="16"/>
      <c r="CF1490" s="16"/>
      <c r="CG1490" s="16"/>
      <c r="CH1490" s="16"/>
      <c r="CI1490" s="16"/>
      <c r="CJ1490" s="16"/>
      <c r="CK1490" s="16"/>
      <c r="CL1490" s="16"/>
      <c r="CM1490" s="16"/>
      <c r="CN1490" s="16"/>
      <c r="CO1490" s="16"/>
      <c r="CP1490" s="16"/>
      <c r="CQ1490" s="16"/>
      <c r="CR1490" s="16"/>
      <c r="CS1490" s="16"/>
      <c r="CT1490" s="16"/>
      <c r="CU1490" s="16"/>
      <c r="CV1490" s="16"/>
      <c r="CW1490" s="16"/>
      <c r="CX1490" s="16"/>
      <c r="CY1490" s="16"/>
      <c r="CZ1490" s="16"/>
      <c r="DA1490" s="16"/>
      <c r="DB1490" s="16"/>
      <c r="DC1490" s="16"/>
      <c r="DD1490" s="16"/>
      <c r="DE1490" s="16"/>
      <c r="DF1490" s="16"/>
      <c r="DG1490" s="16"/>
      <c r="DH1490" s="16"/>
      <c r="DI1490" s="16"/>
      <c r="DJ1490" s="16"/>
      <c r="DK1490" s="16"/>
      <c r="DL1490" s="16"/>
      <c r="DM1490" s="16"/>
      <c r="DN1490" s="16"/>
      <c r="DO1490" s="16"/>
      <c r="DP1490" s="16"/>
      <c r="DQ1490" s="16"/>
      <c r="DR1490" s="16"/>
      <c r="DS1490" s="16"/>
      <c r="DT1490" s="16"/>
      <c r="DU1490" s="16"/>
      <c r="DV1490" s="16"/>
      <c r="DW1490" s="16"/>
      <c r="DX1490" s="16"/>
      <c r="DY1490" s="16"/>
    </row>
    <row r="1491" spans="1:129" s="48" customFormat="1" ht="16.5" x14ac:dyDescent="0.25">
      <c r="A1491" s="57" t="s">
        <v>849</v>
      </c>
      <c r="B1491" s="79" t="s">
        <v>664</v>
      </c>
      <c r="C1491" s="53" t="s">
        <v>12</v>
      </c>
      <c r="D1491" s="60" t="s">
        <v>12</v>
      </c>
      <c r="E1491" s="54">
        <f>SUBTOTAL(9,E1492)</f>
        <v>0</v>
      </c>
      <c r="F1491" s="54">
        <f>SUBTOTAL(9,F1492)</f>
        <v>0</v>
      </c>
      <c r="G1491" s="54">
        <f>SUBTOTAL(9,G1492)</f>
        <v>0</v>
      </c>
      <c r="H1491" s="27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  <c r="AX1491" s="16"/>
      <c r="AY1491" s="16"/>
      <c r="AZ1491" s="16"/>
      <c r="BA1491" s="16"/>
      <c r="BB1491" s="16"/>
      <c r="BC1491" s="16"/>
      <c r="BD1491" s="16"/>
      <c r="BE1491" s="16"/>
      <c r="BF1491" s="16"/>
      <c r="BG1491" s="16"/>
      <c r="BH1491" s="16"/>
      <c r="BI1491" s="16"/>
      <c r="BJ1491" s="16"/>
      <c r="BK1491" s="16"/>
      <c r="BL1491" s="16"/>
      <c r="BM1491" s="16"/>
      <c r="BN1491" s="16"/>
      <c r="BO1491" s="16"/>
      <c r="BP1491" s="16"/>
      <c r="BQ1491" s="16"/>
      <c r="BR1491" s="16"/>
      <c r="BS1491" s="16"/>
      <c r="BT1491" s="16"/>
      <c r="BU1491" s="16"/>
      <c r="BV1491" s="16"/>
      <c r="BW1491" s="16"/>
      <c r="BX1491" s="16"/>
      <c r="BY1491" s="16"/>
      <c r="BZ1491" s="16"/>
      <c r="CA1491" s="16"/>
      <c r="CB1491" s="16"/>
      <c r="CC1491" s="16"/>
      <c r="CD1491" s="16"/>
      <c r="CE1491" s="16"/>
      <c r="CF1491" s="16"/>
      <c r="CG1491" s="16"/>
      <c r="CH1491" s="16"/>
      <c r="CI1491" s="16"/>
      <c r="CJ1491" s="16"/>
      <c r="CK1491" s="16"/>
      <c r="CL1491" s="16"/>
      <c r="CM1491" s="16"/>
      <c r="CN1491" s="16"/>
      <c r="CO1491" s="16"/>
      <c r="CP1491" s="16"/>
      <c r="CQ1491" s="16"/>
      <c r="CR1491" s="16"/>
      <c r="CS1491" s="16"/>
      <c r="CT1491" s="16"/>
      <c r="CU1491" s="16"/>
      <c r="CV1491" s="16"/>
      <c r="CW1491" s="16"/>
      <c r="CX1491" s="16"/>
      <c r="CY1491" s="16"/>
      <c r="CZ1491" s="16"/>
      <c r="DA1491" s="16"/>
      <c r="DB1491" s="16"/>
      <c r="DC1491" s="16"/>
      <c r="DD1491" s="16"/>
      <c r="DE1491" s="16"/>
      <c r="DF1491" s="16"/>
      <c r="DG1491" s="16"/>
      <c r="DH1491" s="16"/>
      <c r="DI1491" s="16"/>
      <c r="DJ1491" s="16"/>
      <c r="DK1491" s="16"/>
      <c r="DL1491" s="16"/>
      <c r="DM1491" s="16"/>
      <c r="DN1491" s="16"/>
      <c r="DO1491" s="16"/>
      <c r="DP1491" s="16"/>
      <c r="DQ1491" s="16"/>
      <c r="DR1491" s="16"/>
      <c r="DS1491" s="16"/>
      <c r="DT1491" s="16"/>
      <c r="DU1491" s="16"/>
      <c r="DV1491" s="16"/>
      <c r="DW1491" s="16"/>
      <c r="DX1491" s="16"/>
      <c r="DY1491" s="16"/>
    </row>
    <row r="1492" spans="1:129" ht="16.5" hidden="1" x14ac:dyDescent="0.25">
      <c r="A1492" s="24" t="s">
        <v>21</v>
      </c>
      <c r="B1492" s="73"/>
      <c r="C1492" s="26"/>
      <c r="D1492" s="50"/>
      <c r="E1492" s="50"/>
      <c r="F1492" s="50"/>
      <c r="G1492" s="50"/>
      <c r="H1492" s="27">
        <f>IFERROR(VLOOKUP(B1492,'Приложение 5 МУ1135 (город)'!B$1:C$3343,2,),)</f>
        <v>0</v>
      </c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  <c r="AK1492" s="13"/>
      <c r="AL1492" s="13"/>
      <c r="AM1492" s="13"/>
      <c r="AN1492" s="13"/>
      <c r="AO1492" s="13"/>
      <c r="AP1492" s="13"/>
      <c r="AQ1492" s="13"/>
      <c r="AR1492" s="13"/>
      <c r="AS1492" s="13"/>
      <c r="AT1492" s="13"/>
      <c r="AU1492" s="13"/>
      <c r="AV1492" s="13"/>
      <c r="AW1492" s="13"/>
      <c r="AX1492" s="13"/>
      <c r="AY1492" s="13"/>
      <c r="AZ1492" s="13"/>
      <c r="BA1492" s="13"/>
      <c r="BB1492" s="13"/>
      <c r="BC1492" s="13"/>
      <c r="BD1492" s="13"/>
      <c r="BE1492" s="13"/>
      <c r="BF1492" s="13"/>
      <c r="BG1492" s="13"/>
      <c r="BH1492" s="13"/>
      <c r="BI1492" s="13"/>
      <c r="BJ1492" s="13"/>
      <c r="BK1492" s="13"/>
      <c r="BL1492" s="13"/>
      <c r="BM1492" s="13"/>
      <c r="BN1492" s="13"/>
      <c r="BO1492" s="13"/>
      <c r="BP1492" s="13"/>
      <c r="BQ1492" s="13"/>
      <c r="BR1492" s="13"/>
      <c r="BS1492" s="13"/>
      <c r="BT1492" s="13"/>
      <c r="BU1492" s="13"/>
      <c r="BV1492" s="13"/>
      <c r="BW1492" s="13"/>
      <c r="BX1492" s="13"/>
      <c r="BY1492" s="13"/>
      <c r="BZ1492" s="13"/>
      <c r="CA1492" s="13"/>
      <c r="CB1492" s="13"/>
      <c r="CC1492" s="13"/>
      <c r="CD1492" s="13"/>
      <c r="CE1492" s="13"/>
      <c r="CF1492" s="13"/>
      <c r="CG1492" s="13"/>
      <c r="CH1492" s="13"/>
      <c r="CI1492" s="13"/>
      <c r="CJ1492" s="13"/>
      <c r="CK1492" s="13"/>
      <c r="CL1492" s="13"/>
      <c r="CM1492" s="13"/>
      <c r="CN1492" s="13"/>
      <c r="CO1492" s="13"/>
      <c r="CP1492" s="13"/>
      <c r="CQ1492" s="13"/>
      <c r="CR1492" s="13"/>
      <c r="CS1492" s="13"/>
      <c r="CT1492" s="13"/>
      <c r="CU1492" s="13"/>
      <c r="CV1492" s="13"/>
      <c r="CW1492" s="13"/>
      <c r="CX1492" s="13"/>
      <c r="CY1492" s="13"/>
      <c r="CZ1492" s="13"/>
      <c r="DA1492" s="13"/>
      <c r="DB1492" s="13"/>
      <c r="DC1492" s="13"/>
      <c r="DD1492" s="13"/>
      <c r="DE1492" s="13"/>
      <c r="DF1492" s="13"/>
      <c r="DG1492" s="13"/>
      <c r="DH1492" s="13"/>
      <c r="DI1492" s="13"/>
      <c r="DJ1492" s="13"/>
      <c r="DK1492" s="13"/>
      <c r="DL1492" s="13"/>
      <c r="DM1492" s="13"/>
      <c r="DN1492" s="13"/>
      <c r="DO1492" s="13"/>
      <c r="DP1492" s="13"/>
      <c r="DQ1492" s="13"/>
      <c r="DR1492" s="13"/>
      <c r="DS1492" s="13"/>
      <c r="DT1492" s="13"/>
      <c r="DU1492" s="13"/>
      <c r="DV1492" s="13"/>
      <c r="DW1492" s="13"/>
      <c r="DX1492" s="13"/>
      <c r="DY1492" s="13"/>
    </row>
    <row r="1493" spans="1:129" s="48" customFormat="1" ht="16.5" x14ac:dyDescent="0.25">
      <c r="A1493" s="57" t="s">
        <v>850</v>
      </c>
      <c r="B1493" s="79" t="s">
        <v>23</v>
      </c>
      <c r="C1493" s="53" t="s">
        <v>12</v>
      </c>
      <c r="D1493" s="60" t="s">
        <v>12</v>
      </c>
      <c r="E1493" s="54">
        <f>SUBTOTAL(9,E1494)</f>
        <v>0</v>
      </c>
      <c r="F1493" s="54">
        <f>SUBTOTAL(9,F1494)</f>
        <v>0</v>
      </c>
      <c r="G1493" s="54">
        <f>SUBTOTAL(9,G1494)</f>
        <v>0</v>
      </c>
      <c r="H1493" s="27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  <c r="AX1493" s="16"/>
      <c r="AY1493" s="16"/>
      <c r="AZ1493" s="16"/>
      <c r="BA1493" s="16"/>
      <c r="BB1493" s="16"/>
      <c r="BC1493" s="16"/>
      <c r="BD1493" s="16"/>
      <c r="BE1493" s="16"/>
      <c r="BF1493" s="16"/>
      <c r="BG1493" s="16"/>
      <c r="BH1493" s="16"/>
      <c r="BI1493" s="16"/>
      <c r="BJ1493" s="16"/>
      <c r="BK1493" s="16"/>
      <c r="BL1493" s="16"/>
      <c r="BM1493" s="16"/>
      <c r="BN1493" s="16"/>
      <c r="BO1493" s="16"/>
      <c r="BP1493" s="16"/>
      <c r="BQ1493" s="16"/>
      <c r="BR1493" s="16"/>
      <c r="BS1493" s="16"/>
      <c r="BT1493" s="16"/>
      <c r="BU1493" s="16"/>
      <c r="BV1493" s="16"/>
      <c r="BW1493" s="16"/>
      <c r="BX1493" s="16"/>
      <c r="BY1493" s="16"/>
      <c r="BZ1493" s="16"/>
      <c r="CA1493" s="16"/>
      <c r="CB1493" s="16"/>
      <c r="CC1493" s="16"/>
      <c r="CD1493" s="16"/>
      <c r="CE1493" s="16"/>
      <c r="CF1493" s="16"/>
      <c r="CG1493" s="16"/>
      <c r="CH1493" s="16"/>
      <c r="CI1493" s="16"/>
      <c r="CJ1493" s="16"/>
      <c r="CK1493" s="16"/>
      <c r="CL1493" s="16"/>
      <c r="CM1493" s="16"/>
      <c r="CN1493" s="16"/>
      <c r="CO1493" s="16"/>
      <c r="CP1493" s="16"/>
      <c r="CQ1493" s="16"/>
      <c r="CR1493" s="16"/>
      <c r="CS1493" s="16"/>
      <c r="CT1493" s="16"/>
      <c r="CU1493" s="16"/>
      <c r="CV1493" s="16"/>
      <c r="CW1493" s="16"/>
      <c r="CX1493" s="16"/>
      <c r="CY1493" s="16"/>
      <c r="CZ1493" s="16"/>
      <c r="DA1493" s="16"/>
      <c r="DB1493" s="16"/>
      <c r="DC1493" s="16"/>
      <c r="DD1493" s="16"/>
      <c r="DE1493" s="16"/>
      <c r="DF1493" s="16"/>
      <c r="DG1493" s="16"/>
      <c r="DH1493" s="16"/>
      <c r="DI1493" s="16"/>
      <c r="DJ1493" s="16"/>
      <c r="DK1493" s="16"/>
      <c r="DL1493" s="16"/>
      <c r="DM1493" s="16"/>
      <c r="DN1493" s="16"/>
      <c r="DO1493" s="16"/>
      <c r="DP1493" s="16"/>
      <c r="DQ1493" s="16"/>
      <c r="DR1493" s="16"/>
      <c r="DS1493" s="16"/>
      <c r="DT1493" s="16"/>
      <c r="DU1493" s="16"/>
      <c r="DV1493" s="16"/>
      <c r="DW1493" s="16"/>
      <c r="DX1493" s="16"/>
      <c r="DY1493" s="16"/>
    </row>
    <row r="1494" spans="1:129" ht="16.5" hidden="1" x14ac:dyDescent="0.25">
      <c r="A1494" s="24" t="s">
        <v>21</v>
      </c>
      <c r="B1494" s="73"/>
      <c r="C1494" s="26"/>
      <c r="D1494" s="50"/>
      <c r="E1494" s="50"/>
      <c r="F1494" s="50"/>
      <c r="G1494" s="50"/>
      <c r="H1494" s="27">
        <f>IFERROR(VLOOKUP(B1494,'Приложение 5 МУ1135 (город)'!B$1:C$3343,2,),)</f>
        <v>0</v>
      </c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  <c r="AK1494" s="13"/>
      <c r="AL1494" s="13"/>
      <c r="AM1494" s="13"/>
      <c r="AN1494" s="13"/>
      <c r="AO1494" s="13"/>
      <c r="AP1494" s="13"/>
      <c r="AQ1494" s="13"/>
      <c r="AR1494" s="13"/>
      <c r="AS1494" s="13"/>
      <c r="AT1494" s="13"/>
      <c r="AU1494" s="13"/>
      <c r="AV1494" s="13"/>
      <c r="AW1494" s="13"/>
      <c r="AX1494" s="13"/>
      <c r="AY1494" s="13"/>
      <c r="AZ1494" s="13"/>
      <c r="BA1494" s="13"/>
      <c r="BB1494" s="13"/>
      <c r="BC1494" s="13"/>
      <c r="BD1494" s="13"/>
      <c r="BE1494" s="13"/>
      <c r="BF1494" s="13"/>
      <c r="BG1494" s="13"/>
      <c r="BH1494" s="13"/>
      <c r="BI1494" s="13"/>
      <c r="BJ1494" s="13"/>
      <c r="BK1494" s="13"/>
      <c r="BL1494" s="13"/>
      <c r="BM1494" s="13"/>
      <c r="BN1494" s="13"/>
      <c r="BO1494" s="13"/>
      <c r="BP1494" s="13"/>
      <c r="BQ1494" s="13"/>
      <c r="BR1494" s="13"/>
      <c r="BS1494" s="13"/>
      <c r="BT1494" s="13"/>
      <c r="BU1494" s="13"/>
      <c r="BV1494" s="13"/>
      <c r="BW1494" s="13"/>
      <c r="BX1494" s="13"/>
      <c r="BY1494" s="13"/>
      <c r="BZ1494" s="13"/>
      <c r="CA1494" s="13"/>
      <c r="CB1494" s="13"/>
      <c r="CC1494" s="13"/>
      <c r="CD1494" s="13"/>
      <c r="CE1494" s="13"/>
      <c r="CF1494" s="13"/>
      <c r="CG1494" s="13"/>
      <c r="CH1494" s="13"/>
      <c r="CI1494" s="13"/>
      <c r="CJ1494" s="13"/>
      <c r="CK1494" s="13"/>
      <c r="CL1494" s="13"/>
      <c r="CM1494" s="13"/>
      <c r="CN1494" s="13"/>
      <c r="CO1494" s="13"/>
      <c r="CP1494" s="13"/>
      <c r="CQ1494" s="13"/>
      <c r="CR1494" s="13"/>
      <c r="CS1494" s="13"/>
      <c r="CT1494" s="13"/>
      <c r="CU1494" s="13"/>
      <c r="CV1494" s="13"/>
      <c r="CW1494" s="13"/>
      <c r="CX1494" s="13"/>
      <c r="CY1494" s="13"/>
      <c r="CZ1494" s="13"/>
      <c r="DA1494" s="13"/>
      <c r="DB1494" s="13"/>
      <c r="DC1494" s="13"/>
      <c r="DD1494" s="13"/>
      <c r="DE1494" s="13"/>
      <c r="DF1494" s="13"/>
      <c r="DG1494" s="13"/>
      <c r="DH1494" s="13"/>
      <c r="DI1494" s="13"/>
      <c r="DJ1494" s="13"/>
      <c r="DK1494" s="13"/>
      <c r="DL1494" s="13"/>
      <c r="DM1494" s="13"/>
      <c r="DN1494" s="13"/>
      <c r="DO1494" s="13"/>
      <c r="DP1494" s="13"/>
      <c r="DQ1494" s="13"/>
      <c r="DR1494" s="13"/>
      <c r="DS1494" s="13"/>
      <c r="DT1494" s="13"/>
      <c r="DU1494" s="13"/>
      <c r="DV1494" s="13"/>
      <c r="DW1494" s="13"/>
      <c r="DX1494" s="13"/>
      <c r="DY1494" s="13"/>
    </row>
    <row r="1495" spans="1:129" s="48" customFormat="1" ht="16.5" x14ac:dyDescent="0.25">
      <c r="A1495" s="57" t="s">
        <v>851</v>
      </c>
      <c r="B1495" s="79" t="s">
        <v>25</v>
      </c>
      <c r="C1495" s="53" t="s">
        <v>12</v>
      </c>
      <c r="D1495" s="60" t="s">
        <v>12</v>
      </c>
      <c r="E1495" s="54">
        <f>SUBTOTAL(9,E1496)</f>
        <v>0</v>
      </c>
      <c r="F1495" s="54">
        <f>SUBTOTAL(9,F1496)</f>
        <v>0</v>
      </c>
      <c r="G1495" s="54">
        <f>SUBTOTAL(9,G1496)</f>
        <v>0</v>
      </c>
      <c r="H1495" s="27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  <c r="AX1495" s="16"/>
      <c r="AY1495" s="16"/>
      <c r="AZ1495" s="16"/>
      <c r="BA1495" s="16"/>
      <c r="BB1495" s="16"/>
      <c r="BC1495" s="16"/>
      <c r="BD1495" s="16"/>
      <c r="BE1495" s="16"/>
      <c r="BF1495" s="16"/>
      <c r="BG1495" s="16"/>
      <c r="BH1495" s="16"/>
      <c r="BI1495" s="16"/>
      <c r="BJ1495" s="16"/>
      <c r="BK1495" s="16"/>
      <c r="BL1495" s="16"/>
      <c r="BM1495" s="16"/>
      <c r="BN1495" s="16"/>
      <c r="BO1495" s="16"/>
      <c r="BP1495" s="16"/>
      <c r="BQ1495" s="16"/>
      <c r="BR1495" s="16"/>
      <c r="BS1495" s="16"/>
      <c r="BT1495" s="16"/>
      <c r="BU1495" s="16"/>
      <c r="BV1495" s="16"/>
      <c r="BW1495" s="16"/>
      <c r="BX1495" s="16"/>
      <c r="BY1495" s="16"/>
      <c r="BZ1495" s="16"/>
      <c r="CA1495" s="16"/>
      <c r="CB1495" s="16"/>
      <c r="CC1495" s="16"/>
      <c r="CD1495" s="16"/>
      <c r="CE1495" s="16"/>
      <c r="CF1495" s="16"/>
      <c r="CG1495" s="16"/>
      <c r="CH1495" s="16"/>
      <c r="CI1495" s="16"/>
      <c r="CJ1495" s="16"/>
      <c r="CK1495" s="16"/>
      <c r="CL1495" s="16"/>
      <c r="CM1495" s="16"/>
      <c r="CN1495" s="16"/>
      <c r="CO1495" s="16"/>
      <c r="CP1495" s="16"/>
      <c r="CQ1495" s="16"/>
      <c r="CR1495" s="16"/>
      <c r="CS1495" s="16"/>
      <c r="CT1495" s="16"/>
      <c r="CU1495" s="16"/>
      <c r="CV1495" s="16"/>
      <c r="CW1495" s="16"/>
      <c r="CX1495" s="16"/>
      <c r="CY1495" s="16"/>
      <c r="CZ1495" s="16"/>
      <c r="DA1495" s="16"/>
      <c r="DB1495" s="16"/>
      <c r="DC1495" s="16"/>
      <c r="DD1495" s="16"/>
      <c r="DE1495" s="16"/>
      <c r="DF1495" s="16"/>
      <c r="DG1495" s="16"/>
      <c r="DH1495" s="16"/>
      <c r="DI1495" s="16"/>
      <c r="DJ1495" s="16"/>
      <c r="DK1495" s="16"/>
      <c r="DL1495" s="16"/>
      <c r="DM1495" s="16"/>
      <c r="DN1495" s="16"/>
      <c r="DO1495" s="16"/>
      <c r="DP1495" s="16"/>
      <c r="DQ1495" s="16"/>
      <c r="DR1495" s="16"/>
      <c r="DS1495" s="16"/>
      <c r="DT1495" s="16"/>
      <c r="DU1495" s="16"/>
      <c r="DV1495" s="16"/>
      <c r="DW1495" s="16"/>
      <c r="DX1495" s="16"/>
      <c r="DY1495" s="16"/>
    </row>
    <row r="1496" spans="1:129" ht="16.5" hidden="1" x14ac:dyDescent="0.25">
      <c r="A1496" s="24" t="s">
        <v>21</v>
      </c>
      <c r="B1496" s="73"/>
      <c r="C1496" s="26"/>
      <c r="D1496" s="50"/>
      <c r="E1496" s="50"/>
      <c r="F1496" s="50"/>
      <c r="G1496" s="50"/>
      <c r="H1496" s="27">
        <f>IFERROR(VLOOKUP(B1496,'Приложение 5 МУ1135 (город)'!B$1:C$3343,2,),)</f>
        <v>0</v>
      </c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  <c r="AK1496" s="13"/>
      <c r="AL1496" s="13"/>
      <c r="AM1496" s="13"/>
      <c r="AN1496" s="13"/>
      <c r="AO1496" s="13"/>
      <c r="AP1496" s="13"/>
      <c r="AQ1496" s="13"/>
      <c r="AR1496" s="13"/>
      <c r="AS1496" s="13"/>
      <c r="AT1496" s="13"/>
      <c r="AU1496" s="13"/>
      <c r="AV1496" s="13"/>
      <c r="AW1496" s="13"/>
      <c r="AX1496" s="13"/>
      <c r="AY1496" s="13"/>
      <c r="AZ1496" s="13"/>
      <c r="BA1496" s="13"/>
      <c r="BB1496" s="13"/>
      <c r="BC1496" s="13"/>
      <c r="BD1496" s="13"/>
      <c r="BE1496" s="13"/>
      <c r="BF1496" s="13"/>
      <c r="BG1496" s="13"/>
      <c r="BH1496" s="13"/>
      <c r="BI1496" s="13"/>
      <c r="BJ1496" s="13"/>
      <c r="BK1496" s="13"/>
      <c r="BL1496" s="13"/>
      <c r="BM1496" s="13"/>
      <c r="BN1496" s="13"/>
      <c r="BO1496" s="13"/>
      <c r="BP1496" s="13"/>
      <c r="BQ1496" s="13"/>
      <c r="BR1496" s="13"/>
      <c r="BS1496" s="13"/>
      <c r="BT1496" s="13"/>
      <c r="BU1496" s="13"/>
      <c r="BV1496" s="13"/>
      <c r="BW1496" s="13"/>
      <c r="BX1496" s="13"/>
      <c r="BY1496" s="13"/>
      <c r="BZ1496" s="13"/>
      <c r="CA1496" s="13"/>
      <c r="CB1496" s="13"/>
      <c r="CC1496" s="13"/>
      <c r="CD1496" s="13"/>
      <c r="CE1496" s="13"/>
      <c r="CF1496" s="13"/>
      <c r="CG1496" s="13"/>
      <c r="CH1496" s="13"/>
      <c r="CI1496" s="13"/>
      <c r="CJ1496" s="13"/>
      <c r="CK1496" s="13"/>
      <c r="CL1496" s="13"/>
      <c r="CM1496" s="13"/>
      <c r="CN1496" s="13"/>
      <c r="CO1496" s="13"/>
      <c r="CP1496" s="13"/>
      <c r="CQ1496" s="13"/>
      <c r="CR1496" s="13"/>
      <c r="CS1496" s="13"/>
      <c r="CT1496" s="13"/>
      <c r="CU1496" s="13"/>
      <c r="CV1496" s="13"/>
      <c r="CW1496" s="13"/>
      <c r="CX1496" s="13"/>
      <c r="CY1496" s="13"/>
      <c r="CZ1496" s="13"/>
      <c r="DA1496" s="13"/>
      <c r="DB1496" s="13"/>
      <c r="DC1496" s="13"/>
      <c r="DD1496" s="13"/>
      <c r="DE1496" s="13"/>
      <c r="DF1496" s="13"/>
      <c r="DG1496" s="13"/>
      <c r="DH1496" s="13"/>
      <c r="DI1496" s="13"/>
      <c r="DJ1496" s="13"/>
      <c r="DK1496" s="13"/>
      <c r="DL1496" s="13"/>
      <c r="DM1496" s="13"/>
      <c r="DN1496" s="13"/>
      <c r="DO1496" s="13"/>
      <c r="DP1496" s="13"/>
      <c r="DQ1496" s="13"/>
      <c r="DR1496" s="13"/>
      <c r="DS1496" s="13"/>
      <c r="DT1496" s="13"/>
      <c r="DU1496" s="13"/>
      <c r="DV1496" s="13"/>
      <c r="DW1496" s="13"/>
      <c r="DX1496" s="13"/>
      <c r="DY1496" s="13"/>
    </row>
    <row r="1497" spans="1:129" s="48" customFormat="1" ht="16.5" x14ac:dyDescent="0.25">
      <c r="A1497" s="57" t="s">
        <v>852</v>
      </c>
      <c r="B1497" s="79" t="s">
        <v>683</v>
      </c>
      <c r="C1497" s="53" t="s">
        <v>12</v>
      </c>
      <c r="D1497" s="60" t="s">
        <v>12</v>
      </c>
      <c r="E1497" s="54">
        <f>SUBTOTAL(9,E1498)</f>
        <v>0</v>
      </c>
      <c r="F1497" s="54">
        <f>SUBTOTAL(9,F1498)</f>
        <v>0</v>
      </c>
      <c r="G1497" s="54">
        <f>SUBTOTAL(9,G1498)</f>
        <v>0</v>
      </c>
      <c r="H1497" s="27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  <c r="AX1497" s="16"/>
      <c r="AY1497" s="16"/>
      <c r="AZ1497" s="16"/>
      <c r="BA1497" s="16"/>
      <c r="BB1497" s="16"/>
      <c r="BC1497" s="16"/>
      <c r="BD1497" s="16"/>
      <c r="BE1497" s="16"/>
      <c r="BF1497" s="16"/>
      <c r="BG1497" s="16"/>
      <c r="BH1497" s="16"/>
      <c r="BI1497" s="16"/>
      <c r="BJ1497" s="16"/>
      <c r="BK1497" s="16"/>
      <c r="BL1497" s="16"/>
      <c r="BM1497" s="16"/>
      <c r="BN1497" s="16"/>
      <c r="BO1497" s="16"/>
      <c r="BP1497" s="16"/>
      <c r="BQ1497" s="16"/>
      <c r="BR1497" s="16"/>
      <c r="BS1497" s="16"/>
      <c r="BT1497" s="16"/>
      <c r="BU1497" s="16"/>
      <c r="BV1497" s="16"/>
      <c r="BW1497" s="16"/>
      <c r="BX1497" s="16"/>
      <c r="BY1497" s="16"/>
      <c r="BZ1497" s="16"/>
      <c r="CA1497" s="16"/>
      <c r="CB1497" s="16"/>
      <c r="CC1497" s="16"/>
      <c r="CD1497" s="16"/>
      <c r="CE1497" s="16"/>
      <c r="CF1497" s="16"/>
      <c r="CG1497" s="16"/>
      <c r="CH1497" s="16"/>
      <c r="CI1497" s="16"/>
      <c r="CJ1497" s="16"/>
      <c r="CK1497" s="16"/>
      <c r="CL1497" s="16"/>
      <c r="CM1497" s="16"/>
      <c r="CN1497" s="16"/>
      <c r="CO1497" s="16"/>
      <c r="CP1497" s="16"/>
      <c r="CQ1497" s="16"/>
      <c r="CR1497" s="16"/>
      <c r="CS1497" s="16"/>
      <c r="CT1497" s="16"/>
      <c r="CU1497" s="16"/>
      <c r="CV1497" s="16"/>
      <c r="CW1497" s="16"/>
      <c r="CX1497" s="16"/>
      <c r="CY1497" s="16"/>
      <c r="CZ1497" s="16"/>
      <c r="DA1497" s="16"/>
      <c r="DB1497" s="16"/>
      <c r="DC1497" s="16"/>
      <c r="DD1497" s="16"/>
      <c r="DE1497" s="16"/>
      <c r="DF1497" s="16"/>
      <c r="DG1497" s="16"/>
      <c r="DH1497" s="16"/>
      <c r="DI1497" s="16"/>
      <c r="DJ1497" s="16"/>
      <c r="DK1497" s="16"/>
      <c r="DL1497" s="16"/>
      <c r="DM1497" s="16"/>
      <c r="DN1497" s="16"/>
      <c r="DO1497" s="16"/>
      <c r="DP1497" s="16"/>
      <c r="DQ1497" s="16"/>
      <c r="DR1497" s="16"/>
      <c r="DS1497" s="16"/>
      <c r="DT1497" s="16"/>
      <c r="DU1497" s="16"/>
      <c r="DV1497" s="16"/>
      <c r="DW1497" s="16"/>
      <c r="DX1497" s="16"/>
      <c r="DY1497" s="16"/>
    </row>
    <row r="1498" spans="1:129" ht="16.5" hidden="1" x14ac:dyDescent="0.25">
      <c r="A1498" s="24" t="s">
        <v>21</v>
      </c>
      <c r="B1498" s="73"/>
      <c r="C1498" s="26"/>
      <c r="D1498" s="50"/>
      <c r="E1498" s="50"/>
      <c r="F1498" s="50"/>
      <c r="G1498" s="50"/>
      <c r="H1498" s="27">
        <f>IFERROR(VLOOKUP(B1498,'Приложение 5 МУ1135 (город)'!B$1:C$3343,2,),)</f>
        <v>0</v>
      </c>
      <c r="I1498" s="13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  <c r="AK1498" s="13"/>
      <c r="AL1498" s="13"/>
      <c r="AM1498" s="13"/>
      <c r="AN1498" s="13"/>
      <c r="AO1498" s="13"/>
      <c r="AP1498" s="13"/>
      <c r="AQ1498" s="13"/>
      <c r="AR1498" s="13"/>
      <c r="AS1498" s="13"/>
      <c r="AT1498" s="13"/>
      <c r="AU1498" s="13"/>
      <c r="AV1498" s="13"/>
      <c r="AW1498" s="13"/>
      <c r="AX1498" s="13"/>
      <c r="AY1498" s="13"/>
      <c r="AZ1498" s="13"/>
      <c r="BA1498" s="13"/>
      <c r="BB1498" s="13"/>
      <c r="BC1498" s="13"/>
      <c r="BD1498" s="13"/>
      <c r="BE1498" s="13"/>
      <c r="BF1498" s="13"/>
      <c r="BG1498" s="13"/>
      <c r="BH1498" s="13"/>
      <c r="BI1498" s="13"/>
      <c r="BJ1498" s="13"/>
      <c r="BK1498" s="13"/>
      <c r="BL1498" s="13"/>
      <c r="BM1498" s="13"/>
      <c r="BN1498" s="13"/>
      <c r="BO1498" s="13"/>
      <c r="BP1498" s="13"/>
      <c r="BQ1498" s="13"/>
      <c r="BR1498" s="13"/>
      <c r="BS1498" s="13"/>
      <c r="BT1498" s="13"/>
      <c r="BU1498" s="13"/>
      <c r="BV1498" s="13"/>
      <c r="BW1498" s="13"/>
      <c r="BX1498" s="13"/>
      <c r="BY1498" s="13"/>
      <c r="BZ1498" s="13"/>
      <c r="CA1498" s="13"/>
      <c r="CB1498" s="13"/>
      <c r="CC1498" s="13"/>
      <c r="CD1498" s="13"/>
      <c r="CE1498" s="13"/>
      <c r="CF1498" s="13"/>
      <c r="CG1498" s="13"/>
      <c r="CH1498" s="13"/>
      <c r="CI1498" s="13"/>
      <c r="CJ1498" s="13"/>
      <c r="CK1498" s="13"/>
      <c r="CL1498" s="13"/>
      <c r="CM1498" s="13"/>
      <c r="CN1498" s="13"/>
      <c r="CO1498" s="13"/>
      <c r="CP1498" s="13"/>
      <c r="CQ1498" s="13"/>
      <c r="CR1498" s="13"/>
      <c r="CS1498" s="13"/>
      <c r="CT1498" s="13"/>
      <c r="CU1498" s="13"/>
      <c r="CV1498" s="13"/>
      <c r="CW1498" s="13"/>
      <c r="CX1498" s="13"/>
      <c r="CY1498" s="13"/>
      <c r="CZ1498" s="13"/>
      <c r="DA1498" s="13"/>
      <c r="DB1498" s="13"/>
      <c r="DC1498" s="13"/>
      <c r="DD1498" s="13"/>
      <c r="DE1498" s="13"/>
      <c r="DF1498" s="13"/>
      <c r="DG1498" s="13"/>
      <c r="DH1498" s="13"/>
      <c r="DI1498" s="13"/>
      <c r="DJ1498" s="13"/>
      <c r="DK1498" s="13"/>
      <c r="DL1498" s="13"/>
      <c r="DM1498" s="13"/>
      <c r="DN1498" s="13"/>
      <c r="DO1498" s="13"/>
      <c r="DP1498" s="13"/>
      <c r="DQ1498" s="13"/>
      <c r="DR1498" s="13"/>
      <c r="DS1498" s="13"/>
      <c r="DT1498" s="13"/>
      <c r="DU1498" s="13"/>
      <c r="DV1498" s="13"/>
      <c r="DW1498" s="13"/>
      <c r="DX1498" s="13"/>
      <c r="DY1498" s="13"/>
    </row>
    <row r="1499" spans="1:129" s="48" customFormat="1" ht="16.5" x14ac:dyDescent="0.25">
      <c r="A1499" s="57" t="s">
        <v>853</v>
      </c>
      <c r="B1499" s="79" t="s">
        <v>29</v>
      </c>
      <c r="C1499" s="53" t="s">
        <v>12</v>
      </c>
      <c r="D1499" s="60" t="s">
        <v>12</v>
      </c>
      <c r="E1499" s="54">
        <f>SUBTOTAL(9,E1500)</f>
        <v>0</v>
      </c>
      <c r="F1499" s="54">
        <f>SUBTOTAL(9,F1500)</f>
        <v>0</v>
      </c>
      <c r="G1499" s="54">
        <f>SUBTOTAL(9,G1500)</f>
        <v>0</v>
      </c>
      <c r="H1499" s="27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  <c r="AX1499" s="16"/>
      <c r="AY1499" s="16"/>
      <c r="AZ1499" s="16"/>
      <c r="BA1499" s="16"/>
      <c r="BB1499" s="16"/>
      <c r="BC1499" s="16"/>
      <c r="BD1499" s="16"/>
      <c r="BE1499" s="16"/>
      <c r="BF1499" s="16"/>
      <c r="BG1499" s="16"/>
      <c r="BH1499" s="16"/>
      <c r="BI1499" s="16"/>
      <c r="BJ1499" s="16"/>
      <c r="BK1499" s="16"/>
      <c r="BL1499" s="16"/>
      <c r="BM1499" s="16"/>
      <c r="BN1499" s="16"/>
      <c r="BO1499" s="16"/>
      <c r="BP1499" s="16"/>
      <c r="BQ1499" s="16"/>
      <c r="BR1499" s="16"/>
      <c r="BS1499" s="16"/>
      <c r="BT1499" s="16"/>
      <c r="BU1499" s="16"/>
      <c r="BV1499" s="16"/>
      <c r="BW1499" s="16"/>
      <c r="BX1499" s="16"/>
      <c r="BY1499" s="16"/>
      <c r="BZ1499" s="16"/>
      <c r="CA1499" s="16"/>
      <c r="CB1499" s="16"/>
      <c r="CC1499" s="16"/>
      <c r="CD1499" s="16"/>
      <c r="CE1499" s="16"/>
      <c r="CF1499" s="16"/>
      <c r="CG1499" s="16"/>
      <c r="CH1499" s="16"/>
      <c r="CI1499" s="16"/>
      <c r="CJ1499" s="16"/>
      <c r="CK1499" s="16"/>
      <c r="CL1499" s="16"/>
      <c r="CM1499" s="16"/>
      <c r="CN1499" s="16"/>
      <c r="CO1499" s="16"/>
      <c r="CP1499" s="16"/>
      <c r="CQ1499" s="16"/>
      <c r="CR1499" s="16"/>
      <c r="CS1499" s="16"/>
      <c r="CT1499" s="16"/>
      <c r="CU1499" s="16"/>
      <c r="CV1499" s="16"/>
      <c r="CW1499" s="16"/>
      <c r="CX1499" s="16"/>
      <c r="CY1499" s="16"/>
      <c r="CZ1499" s="16"/>
      <c r="DA1499" s="16"/>
      <c r="DB1499" s="16"/>
      <c r="DC1499" s="16"/>
      <c r="DD1499" s="16"/>
      <c r="DE1499" s="16"/>
      <c r="DF1499" s="16"/>
      <c r="DG1499" s="16"/>
      <c r="DH1499" s="16"/>
      <c r="DI1499" s="16"/>
      <c r="DJ1499" s="16"/>
      <c r="DK1499" s="16"/>
      <c r="DL1499" s="16"/>
      <c r="DM1499" s="16"/>
      <c r="DN1499" s="16"/>
      <c r="DO1499" s="16"/>
      <c r="DP1499" s="16"/>
      <c r="DQ1499" s="16"/>
      <c r="DR1499" s="16"/>
      <c r="DS1499" s="16"/>
      <c r="DT1499" s="16"/>
      <c r="DU1499" s="16"/>
      <c r="DV1499" s="16"/>
      <c r="DW1499" s="16"/>
      <c r="DX1499" s="16"/>
      <c r="DY1499" s="16"/>
    </row>
    <row r="1500" spans="1:129" ht="16.5" hidden="1" x14ac:dyDescent="0.25">
      <c r="A1500" s="24" t="s">
        <v>21</v>
      </c>
      <c r="B1500" s="73"/>
      <c r="C1500" s="26"/>
      <c r="D1500" s="50"/>
      <c r="E1500" s="50"/>
      <c r="F1500" s="50"/>
      <c r="G1500" s="50"/>
      <c r="H1500" s="27">
        <f>IFERROR(VLOOKUP(B1500,'Приложение 5 МУ1135 (город)'!B$1:C$3343,2,),)</f>
        <v>0</v>
      </c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  <c r="AK1500" s="13"/>
      <c r="AL1500" s="13"/>
      <c r="AM1500" s="13"/>
      <c r="AN1500" s="13"/>
      <c r="AO1500" s="13"/>
      <c r="AP1500" s="13"/>
      <c r="AQ1500" s="13"/>
      <c r="AR1500" s="13"/>
      <c r="AS1500" s="13"/>
      <c r="AT1500" s="13"/>
      <c r="AU1500" s="13"/>
      <c r="AV1500" s="13"/>
      <c r="AW1500" s="13"/>
      <c r="AX1500" s="13"/>
      <c r="AY1500" s="13"/>
      <c r="AZ1500" s="13"/>
      <c r="BA1500" s="13"/>
      <c r="BB1500" s="13"/>
      <c r="BC1500" s="13"/>
      <c r="BD1500" s="13"/>
      <c r="BE1500" s="13"/>
      <c r="BF1500" s="13"/>
      <c r="BG1500" s="13"/>
      <c r="BH1500" s="13"/>
      <c r="BI1500" s="13"/>
      <c r="BJ1500" s="13"/>
      <c r="BK1500" s="13"/>
      <c r="BL1500" s="13"/>
      <c r="BM1500" s="13"/>
      <c r="BN1500" s="13"/>
      <c r="BO1500" s="13"/>
      <c r="BP1500" s="13"/>
      <c r="BQ1500" s="13"/>
      <c r="BR1500" s="13"/>
      <c r="BS1500" s="13"/>
      <c r="BT1500" s="13"/>
      <c r="BU1500" s="13"/>
      <c r="BV1500" s="13"/>
      <c r="BW1500" s="13"/>
      <c r="BX1500" s="13"/>
      <c r="BY1500" s="13"/>
      <c r="BZ1500" s="13"/>
      <c r="CA1500" s="13"/>
      <c r="CB1500" s="13"/>
      <c r="CC1500" s="13"/>
      <c r="CD1500" s="13"/>
      <c r="CE1500" s="13"/>
      <c r="CF1500" s="13"/>
      <c r="CG1500" s="13"/>
      <c r="CH1500" s="13"/>
      <c r="CI1500" s="13"/>
      <c r="CJ1500" s="13"/>
      <c r="CK1500" s="13"/>
      <c r="CL1500" s="13"/>
      <c r="CM1500" s="13"/>
      <c r="CN1500" s="13"/>
      <c r="CO1500" s="13"/>
      <c r="CP1500" s="13"/>
      <c r="CQ1500" s="13"/>
      <c r="CR1500" s="13"/>
      <c r="CS1500" s="13"/>
      <c r="CT1500" s="13"/>
      <c r="CU1500" s="13"/>
      <c r="CV1500" s="13"/>
      <c r="CW1500" s="13"/>
      <c r="CX1500" s="13"/>
      <c r="CY1500" s="13"/>
      <c r="CZ1500" s="13"/>
      <c r="DA1500" s="13"/>
      <c r="DB1500" s="13"/>
      <c r="DC1500" s="13"/>
      <c r="DD1500" s="13"/>
      <c r="DE1500" s="13"/>
      <c r="DF1500" s="13"/>
      <c r="DG1500" s="13"/>
      <c r="DH1500" s="13"/>
      <c r="DI1500" s="13"/>
      <c r="DJ1500" s="13"/>
      <c r="DK1500" s="13"/>
      <c r="DL1500" s="13"/>
      <c r="DM1500" s="13"/>
      <c r="DN1500" s="13"/>
      <c r="DO1500" s="13"/>
      <c r="DP1500" s="13"/>
      <c r="DQ1500" s="13"/>
      <c r="DR1500" s="13"/>
      <c r="DS1500" s="13"/>
      <c r="DT1500" s="13"/>
      <c r="DU1500" s="13"/>
      <c r="DV1500" s="13"/>
      <c r="DW1500" s="13"/>
      <c r="DX1500" s="13"/>
      <c r="DY1500" s="13"/>
    </row>
    <row r="1501" spans="1:129" s="48" customFormat="1" ht="16.5" x14ac:dyDescent="0.25">
      <c r="A1501" s="57" t="s">
        <v>854</v>
      </c>
      <c r="B1501" s="79" t="s">
        <v>31</v>
      </c>
      <c r="C1501" s="53" t="s">
        <v>12</v>
      </c>
      <c r="D1501" s="60" t="s">
        <v>12</v>
      </c>
      <c r="E1501" s="54">
        <f>SUBTOTAL(9,E1502)</f>
        <v>0</v>
      </c>
      <c r="F1501" s="54">
        <f>SUBTOTAL(9,F1502)</f>
        <v>0</v>
      </c>
      <c r="G1501" s="54">
        <f>SUBTOTAL(9,G1502)</f>
        <v>0</v>
      </c>
      <c r="H1501" s="27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  <c r="AX1501" s="16"/>
      <c r="AY1501" s="16"/>
      <c r="AZ1501" s="16"/>
      <c r="BA1501" s="16"/>
      <c r="BB1501" s="16"/>
      <c r="BC1501" s="16"/>
      <c r="BD1501" s="16"/>
      <c r="BE1501" s="16"/>
      <c r="BF1501" s="16"/>
      <c r="BG1501" s="16"/>
      <c r="BH1501" s="16"/>
      <c r="BI1501" s="16"/>
      <c r="BJ1501" s="16"/>
      <c r="BK1501" s="16"/>
      <c r="BL1501" s="16"/>
      <c r="BM1501" s="16"/>
      <c r="BN1501" s="16"/>
      <c r="BO1501" s="16"/>
      <c r="BP1501" s="16"/>
      <c r="BQ1501" s="16"/>
      <c r="BR1501" s="16"/>
      <c r="BS1501" s="16"/>
      <c r="BT1501" s="16"/>
      <c r="BU1501" s="16"/>
      <c r="BV1501" s="16"/>
      <c r="BW1501" s="16"/>
      <c r="BX1501" s="16"/>
      <c r="BY1501" s="16"/>
      <c r="BZ1501" s="16"/>
      <c r="CA1501" s="16"/>
      <c r="CB1501" s="16"/>
      <c r="CC1501" s="16"/>
      <c r="CD1501" s="16"/>
      <c r="CE1501" s="16"/>
      <c r="CF1501" s="16"/>
      <c r="CG1501" s="16"/>
      <c r="CH1501" s="16"/>
      <c r="CI1501" s="16"/>
      <c r="CJ1501" s="16"/>
      <c r="CK1501" s="16"/>
      <c r="CL1501" s="16"/>
      <c r="CM1501" s="16"/>
      <c r="CN1501" s="16"/>
      <c r="CO1501" s="16"/>
      <c r="CP1501" s="16"/>
      <c r="CQ1501" s="16"/>
      <c r="CR1501" s="16"/>
      <c r="CS1501" s="16"/>
      <c r="CT1501" s="16"/>
      <c r="CU1501" s="16"/>
      <c r="CV1501" s="16"/>
      <c r="CW1501" s="16"/>
      <c r="CX1501" s="16"/>
      <c r="CY1501" s="16"/>
      <c r="CZ1501" s="16"/>
      <c r="DA1501" s="16"/>
      <c r="DB1501" s="16"/>
      <c r="DC1501" s="16"/>
      <c r="DD1501" s="16"/>
      <c r="DE1501" s="16"/>
      <c r="DF1501" s="16"/>
      <c r="DG1501" s="16"/>
      <c r="DH1501" s="16"/>
      <c r="DI1501" s="16"/>
      <c r="DJ1501" s="16"/>
      <c r="DK1501" s="16"/>
      <c r="DL1501" s="16"/>
      <c r="DM1501" s="16"/>
      <c r="DN1501" s="16"/>
      <c r="DO1501" s="16"/>
      <c r="DP1501" s="16"/>
      <c r="DQ1501" s="16"/>
      <c r="DR1501" s="16"/>
      <c r="DS1501" s="16"/>
      <c r="DT1501" s="16"/>
      <c r="DU1501" s="16"/>
      <c r="DV1501" s="16"/>
      <c r="DW1501" s="16"/>
      <c r="DX1501" s="16"/>
      <c r="DY1501" s="16"/>
    </row>
    <row r="1502" spans="1:129" ht="16.5" hidden="1" x14ac:dyDescent="0.25">
      <c r="A1502" s="24" t="s">
        <v>21</v>
      </c>
      <c r="B1502" s="73"/>
      <c r="C1502" s="26"/>
      <c r="D1502" s="50"/>
      <c r="E1502" s="50"/>
      <c r="F1502" s="50"/>
      <c r="G1502" s="50"/>
      <c r="H1502" s="27">
        <f>IFERROR(VLOOKUP(B1502,'Приложение 5 МУ1135 (город)'!B$1:C$3343,2,),)</f>
        <v>0</v>
      </c>
      <c r="I1502" s="13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  <c r="AK1502" s="13"/>
      <c r="AL1502" s="13"/>
      <c r="AM1502" s="13"/>
      <c r="AN1502" s="13"/>
      <c r="AO1502" s="13"/>
      <c r="AP1502" s="13"/>
      <c r="AQ1502" s="13"/>
      <c r="AR1502" s="13"/>
      <c r="AS1502" s="13"/>
      <c r="AT1502" s="13"/>
      <c r="AU1502" s="13"/>
      <c r="AV1502" s="13"/>
      <c r="AW1502" s="13"/>
      <c r="AX1502" s="13"/>
      <c r="AY1502" s="13"/>
      <c r="AZ1502" s="13"/>
      <c r="BA1502" s="13"/>
      <c r="BB1502" s="13"/>
      <c r="BC1502" s="13"/>
      <c r="BD1502" s="13"/>
      <c r="BE1502" s="13"/>
      <c r="BF1502" s="13"/>
      <c r="BG1502" s="13"/>
      <c r="BH1502" s="13"/>
      <c r="BI1502" s="13"/>
      <c r="BJ1502" s="13"/>
      <c r="BK1502" s="13"/>
      <c r="BL1502" s="13"/>
      <c r="BM1502" s="13"/>
      <c r="BN1502" s="13"/>
      <c r="BO1502" s="13"/>
      <c r="BP1502" s="13"/>
      <c r="BQ1502" s="13"/>
      <c r="BR1502" s="13"/>
      <c r="BS1502" s="13"/>
      <c r="BT1502" s="13"/>
      <c r="BU1502" s="13"/>
      <c r="BV1502" s="13"/>
      <c r="BW1502" s="13"/>
      <c r="BX1502" s="13"/>
      <c r="BY1502" s="13"/>
      <c r="BZ1502" s="13"/>
      <c r="CA1502" s="13"/>
      <c r="CB1502" s="13"/>
      <c r="CC1502" s="13"/>
      <c r="CD1502" s="13"/>
      <c r="CE1502" s="13"/>
      <c r="CF1502" s="13"/>
      <c r="CG1502" s="13"/>
      <c r="CH1502" s="13"/>
      <c r="CI1502" s="13"/>
      <c r="CJ1502" s="13"/>
      <c r="CK1502" s="13"/>
      <c r="CL1502" s="13"/>
      <c r="CM1502" s="13"/>
      <c r="CN1502" s="13"/>
      <c r="CO1502" s="13"/>
      <c r="CP1502" s="13"/>
      <c r="CQ1502" s="13"/>
      <c r="CR1502" s="13"/>
      <c r="CS1502" s="13"/>
      <c r="CT1502" s="13"/>
      <c r="CU1502" s="13"/>
      <c r="CV1502" s="13"/>
      <c r="CW1502" s="13"/>
      <c r="CX1502" s="13"/>
      <c r="CY1502" s="13"/>
      <c r="CZ1502" s="13"/>
      <c r="DA1502" s="13"/>
      <c r="DB1502" s="13"/>
      <c r="DC1502" s="13"/>
      <c r="DD1502" s="13"/>
      <c r="DE1502" s="13"/>
      <c r="DF1502" s="13"/>
      <c r="DG1502" s="13"/>
      <c r="DH1502" s="13"/>
      <c r="DI1502" s="13"/>
      <c r="DJ1502" s="13"/>
      <c r="DK1502" s="13"/>
      <c r="DL1502" s="13"/>
      <c r="DM1502" s="13"/>
      <c r="DN1502" s="13"/>
      <c r="DO1502" s="13"/>
      <c r="DP1502" s="13"/>
      <c r="DQ1502" s="13"/>
      <c r="DR1502" s="13"/>
      <c r="DS1502" s="13"/>
      <c r="DT1502" s="13"/>
      <c r="DU1502" s="13"/>
      <c r="DV1502" s="13"/>
      <c r="DW1502" s="13"/>
      <c r="DX1502" s="13"/>
      <c r="DY1502" s="13"/>
    </row>
    <row r="1503" spans="1:129" s="43" customFormat="1" ht="16.5" x14ac:dyDescent="0.25">
      <c r="A1503" s="57" t="s">
        <v>855</v>
      </c>
      <c r="B1503" s="79" t="s">
        <v>687</v>
      </c>
      <c r="C1503" s="53" t="s">
        <v>12</v>
      </c>
      <c r="D1503" s="60" t="s">
        <v>12</v>
      </c>
      <c r="E1503" s="54">
        <f>E1504+E1506+E1508+E1510+E1512+E1514</f>
        <v>0</v>
      </c>
      <c r="F1503" s="54">
        <f>F1504+F1506+F1508+F1510+F1512+F1514</f>
        <v>0</v>
      </c>
      <c r="G1503" s="54">
        <f>G1504+G1506+G1508+G1510+G1512+G1514</f>
        <v>0</v>
      </c>
      <c r="H1503" s="27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  <c r="AX1503" s="16"/>
      <c r="AY1503" s="16"/>
      <c r="AZ1503" s="16"/>
      <c r="BA1503" s="16"/>
      <c r="BB1503" s="16"/>
      <c r="BC1503" s="16"/>
      <c r="BD1503" s="16"/>
      <c r="BE1503" s="16"/>
      <c r="BF1503" s="16"/>
      <c r="BG1503" s="16"/>
      <c r="BH1503" s="16"/>
      <c r="BI1503" s="16"/>
      <c r="BJ1503" s="16"/>
      <c r="BK1503" s="16"/>
      <c r="BL1503" s="16"/>
      <c r="BM1503" s="16"/>
      <c r="BN1503" s="16"/>
      <c r="BO1503" s="16"/>
      <c r="BP1503" s="16"/>
      <c r="BQ1503" s="16"/>
      <c r="BR1503" s="16"/>
      <c r="BS1503" s="16"/>
      <c r="BT1503" s="16"/>
      <c r="BU1503" s="16"/>
      <c r="BV1503" s="16"/>
      <c r="BW1503" s="16"/>
      <c r="BX1503" s="16"/>
      <c r="BY1503" s="16"/>
      <c r="BZ1503" s="16"/>
      <c r="CA1503" s="16"/>
      <c r="CB1503" s="16"/>
      <c r="CC1503" s="16"/>
      <c r="CD1503" s="16"/>
      <c r="CE1503" s="16"/>
      <c r="CF1503" s="16"/>
      <c r="CG1503" s="16"/>
      <c r="CH1503" s="16"/>
      <c r="CI1503" s="16"/>
      <c r="CJ1503" s="16"/>
      <c r="CK1503" s="16"/>
      <c r="CL1503" s="16"/>
      <c r="CM1503" s="16"/>
      <c r="CN1503" s="16"/>
      <c r="CO1503" s="16"/>
      <c r="CP1503" s="16"/>
      <c r="CQ1503" s="16"/>
      <c r="CR1503" s="16"/>
      <c r="CS1503" s="16"/>
      <c r="CT1503" s="16"/>
      <c r="CU1503" s="16"/>
      <c r="CV1503" s="16"/>
      <c r="CW1503" s="16"/>
      <c r="CX1503" s="16"/>
      <c r="CY1503" s="16"/>
      <c r="CZ1503" s="16"/>
      <c r="DA1503" s="16"/>
      <c r="DB1503" s="16"/>
      <c r="DC1503" s="16"/>
      <c r="DD1503" s="16"/>
      <c r="DE1503" s="16"/>
      <c r="DF1503" s="16"/>
      <c r="DG1503" s="16"/>
      <c r="DH1503" s="16"/>
      <c r="DI1503" s="16"/>
      <c r="DJ1503" s="16"/>
      <c r="DK1503" s="16"/>
      <c r="DL1503" s="16"/>
      <c r="DM1503" s="16"/>
      <c r="DN1503" s="16"/>
      <c r="DO1503" s="16"/>
      <c r="DP1503" s="16"/>
      <c r="DQ1503" s="16"/>
      <c r="DR1503" s="16"/>
      <c r="DS1503" s="16"/>
      <c r="DT1503" s="16"/>
      <c r="DU1503" s="16"/>
      <c r="DV1503" s="16"/>
      <c r="DW1503" s="16"/>
      <c r="DX1503" s="16"/>
      <c r="DY1503" s="16"/>
    </row>
    <row r="1504" spans="1:129" s="48" customFormat="1" ht="16.5" x14ac:dyDescent="0.25">
      <c r="A1504" s="57" t="s">
        <v>856</v>
      </c>
      <c r="B1504" s="79" t="s">
        <v>664</v>
      </c>
      <c r="C1504" s="53" t="s">
        <v>12</v>
      </c>
      <c r="D1504" s="60" t="s">
        <v>12</v>
      </c>
      <c r="E1504" s="54">
        <f>SUBTOTAL(9,E1505)</f>
        <v>0</v>
      </c>
      <c r="F1504" s="54">
        <f>SUBTOTAL(9,F1505)</f>
        <v>0</v>
      </c>
      <c r="G1504" s="54">
        <f>SUBTOTAL(9,G1505)</f>
        <v>0</v>
      </c>
      <c r="H1504" s="27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  <c r="AX1504" s="16"/>
      <c r="AY1504" s="16"/>
      <c r="AZ1504" s="16"/>
      <c r="BA1504" s="16"/>
      <c r="BB1504" s="16"/>
      <c r="BC1504" s="16"/>
      <c r="BD1504" s="16"/>
      <c r="BE1504" s="16"/>
      <c r="BF1504" s="16"/>
      <c r="BG1504" s="16"/>
      <c r="BH1504" s="16"/>
      <c r="BI1504" s="16"/>
      <c r="BJ1504" s="16"/>
      <c r="BK1504" s="16"/>
      <c r="BL1504" s="16"/>
      <c r="BM1504" s="16"/>
      <c r="BN1504" s="16"/>
      <c r="BO1504" s="16"/>
      <c r="BP1504" s="16"/>
      <c r="BQ1504" s="16"/>
      <c r="BR1504" s="16"/>
      <c r="BS1504" s="16"/>
      <c r="BT1504" s="16"/>
      <c r="BU1504" s="16"/>
      <c r="BV1504" s="16"/>
      <c r="BW1504" s="16"/>
      <c r="BX1504" s="16"/>
      <c r="BY1504" s="16"/>
      <c r="BZ1504" s="16"/>
      <c r="CA1504" s="16"/>
      <c r="CB1504" s="16"/>
      <c r="CC1504" s="16"/>
      <c r="CD1504" s="16"/>
      <c r="CE1504" s="16"/>
      <c r="CF1504" s="16"/>
      <c r="CG1504" s="16"/>
      <c r="CH1504" s="16"/>
      <c r="CI1504" s="16"/>
      <c r="CJ1504" s="16"/>
      <c r="CK1504" s="16"/>
      <c r="CL1504" s="16"/>
      <c r="CM1504" s="16"/>
      <c r="CN1504" s="16"/>
      <c r="CO1504" s="16"/>
      <c r="CP1504" s="16"/>
      <c r="CQ1504" s="16"/>
      <c r="CR1504" s="16"/>
      <c r="CS1504" s="16"/>
      <c r="CT1504" s="16"/>
      <c r="CU1504" s="16"/>
      <c r="CV1504" s="16"/>
      <c r="CW1504" s="16"/>
      <c r="CX1504" s="16"/>
      <c r="CY1504" s="16"/>
      <c r="CZ1504" s="16"/>
      <c r="DA1504" s="16"/>
      <c r="DB1504" s="16"/>
      <c r="DC1504" s="16"/>
      <c r="DD1504" s="16"/>
      <c r="DE1504" s="16"/>
      <c r="DF1504" s="16"/>
      <c r="DG1504" s="16"/>
      <c r="DH1504" s="16"/>
      <c r="DI1504" s="16"/>
      <c r="DJ1504" s="16"/>
      <c r="DK1504" s="16"/>
      <c r="DL1504" s="16"/>
      <c r="DM1504" s="16"/>
      <c r="DN1504" s="16"/>
      <c r="DO1504" s="16"/>
      <c r="DP1504" s="16"/>
      <c r="DQ1504" s="16"/>
      <c r="DR1504" s="16"/>
      <c r="DS1504" s="16"/>
      <c r="DT1504" s="16"/>
      <c r="DU1504" s="16"/>
      <c r="DV1504" s="16"/>
      <c r="DW1504" s="16"/>
      <c r="DX1504" s="16"/>
      <c r="DY1504" s="16"/>
    </row>
    <row r="1505" spans="1:129" ht="16.5" hidden="1" x14ac:dyDescent="0.25">
      <c r="A1505" s="24" t="s">
        <v>21</v>
      </c>
      <c r="B1505" s="73"/>
      <c r="C1505" s="26"/>
      <c r="D1505" s="50"/>
      <c r="E1505" s="50"/>
      <c r="F1505" s="50"/>
      <c r="G1505" s="50"/>
      <c r="H1505" s="27">
        <f>IFERROR(VLOOKUP(B1505,'Приложение 5 МУ1135 (город)'!B$1:C$3343,2,),)</f>
        <v>0</v>
      </c>
      <c r="I1505" s="13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  <c r="AK1505" s="13"/>
      <c r="AL1505" s="13"/>
      <c r="AM1505" s="13"/>
      <c r="AN1505" s="13"/>
      <c r="AO1505" s="13"/>
      <c r="AP1505" s="13"/>
      <c r="AQ1505" s="13"/>
      <c r="AR1505" s="13"/>
      <c r="AS1505" s="13"/>
      <c r="AT1505" s="13"/>
      <c r="AU1505" s="13"/>
      <c r="AV1505" s="13"/>
      <c r="AW1505" s="13"/>
      <c r="AX1505" s="13"/>
      <c r="AY1505" s="13"/>
      <c r="AZ1505" s="13"/>
      <c r="BA1505" s="13"/>
      <c r="BB1505" s="13"/>
      <c r="BC1505" s="13"/>
      <c r="BD1505" s="13"/>
      <c r="BE1505" s="13"/>
      <c r="BF1505" s="13"/>
      <c r="BG1505" s="13"/>
      <c r="BH1505" s="13"/>
      <c r="BI1505" s="13"/>
      <c r="BJ1505" s="13"/>
      <c r="BK1505" s="13"/>
      <c r="BL1505" s="13"/>
      <c r="BM1505" s="13"/>
      <c r="BN1505" s="13"/>
      <c r="BO1505" s="13"/>
      <c r="BP1505" s="13"/>
      <c r="BQ1505" s="13"/>
      <c r="BR1505" s="13"/>
      <c r="BS1505" s="13"/>
      <c r="BT1505" s="13"/>
      <c r="BU1505" s="13"/>
      <c r="BV1505" s="13"/>
      <c r="BW1505" s="13"/>
      <c r="BX1505" s="13"/>
      <c r="BY1505" s="13"/>
      <c r="BZ1505" s="13"/>
      <c r="CA1505" s="13"/>
      <c r="CB1505" s="13"/>
      <c r="CC1505" s="13"/>
      <c r="CD1505" s="13"/>
      <c r="CE1505" s="13"/>
      <c r="CF1505" s="13"/>
      <c r="CG1505" s="13"/>
      <c r="CH1505" s="13"/>
      <c r="CI1505" s="13"/>
      <c r="CJ1505" s="13"/>
      <c r="CK1505" s="13"/>
      <c r="CL1505" s="13"/>
      <c r="CM1505" s="13"/>
      <c r="CN1505" s="13"/>
      <c r="CO1505" s="13"/>
      <c r="CP1505" s="13"/>
      <c r="CQ1505" s="13"/>
      <c r="CR1505" s="13"/>
      <c r="CS1505" s="13"/>
      <c r="CT1505" s="13"/>
      <c r="CU1505" s="13"/>
      <c r="CV1505" s="13"/>
      <c r="CW1505" s="13"/>
      <c r="CX1505" s="13"/>
      <c r="CY1505" s="13"/>
      <c r="CZ1505" s="13"/>
      <c r="DA1505" s="13"/>
      <c r="DB1505" s="13"/>
      <c r="DC1505" s="13"/>
      <c r="DD1505" s="13"/>
      <c r="DE1505" s="13"/>
      <c r="DF1505" s="13"/>
      <c r="DG1505" s="13"/>
      <c r="DH1505" s="13"/>
      <c r="DI1505" s="13"/>
      <c r="DJ1505" s="13"/>
      <c r="DK1505" s="13"/>
      <c r="DL1505" s="13"/>
      <c r="DM1505" s="13"/>
      <c r="DN1505" s="13"/>
      <c r="DO1505" s="13"/>
      <c r="DP1505" s="13"/>
      <c r="DQ1505" s="13"/>
      <c r="DR1505" s="13"/>
      <c r="DS1505" s="13"/>
      <c r="DT1505" s="13"/>
      <c r="DU1505" s="13"/>
      <c r="DV1505" s="13"/>
      <c r="DW1505" s="13"/>
      <c r="DX1505" s="13"/>
      <c r="DY1505" s="13"/>
    </row>
    <row r="1506" spans="1:129" s="48" customFormat="1" ht="16.5" x14ac:dyDescent="0.25">
      <c r="A1506" s="57" t="s">
        <v>857</v>
      </c>
      <c r="B1506" s="79" t="s">
        <v>23</v>
      </c>
      <c r="C1506" s="53" t="s">
        <v>12</v>
      </c>
      <c r="D1506" s="60" t="s">
        <v>12</v>
      </c>
      <c r="E1506" s="54">
        <f>SUBTOTAL(9,E1507)</f>
        <v>0</v>
      </c>
      <c r="F1506" s="54">
        <f>SUBTOTAL(9,F1507)</f>
        <v>0</v>
      </c>
      <c r="G1506" s="54">
        <f>SUBTOTAL(9,G1507)</f>
        <v>0</v>
      </c>
      <c r="H1506" s="27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  <c r="AX1506" s="16"/>
      <c r="AY1506" s="16"/>
      <c r="AZ1506" s="16"/>
      <c r="BA1506" s="16"/>
      <c r="BB1506" s="16"/>
      <c r="BC1506" s="16"/>
      <c r="BD1506" s="16"/>
      <c r="BE1506" s="16"/>
      <c r="BF1506" s="16"/>
      <c r="BG1506" s="16"/>
      <c r="BH1506" s="16"/>
      <c r="BI1506" s="16"/>
      <c r="BJ1506" s="16"/>
      <c r="BK1506" s="16"/>
      <c r="BL1506" s="16"/>
      <c r="BM1506" s="16"/>
      <c r="BN1506" s="16"/>
      <c r="BO1506" s="16"/>
      <c r="BP1506" s="16"/>
      <c r="BQ1506" s="16"/>
      <c r="BR1506" s="16"/>
      <c r="BS1506" s="16"/>
      <c r="BT1506" s="16"/>
      <c r="BU1506" s="16"/>
      <c r="BV1506" s="16"/>
      <c r="BW1506" s="16"/>
      <c r="BX1506" s="16"/>
      <c r="BY1506" s="16"/>
      <c r="BZ1506" s="16"/>
      <c r="CA1506" s="16"/>
      <c r="CB1506" s="16"/>
      <c r="CC1506" s="16"/>
      <c r="CD1506" s="16"/>
      <c r="CE1506" s="16"/>
      <c r="CF1506" s="16"/>
      <c r="CG1506" s="16"/>
      <c r="CH1506" s="16"/>
      <c r="CI1506" s="16"/>
      <c r="CJ1506" s="16"/>
      <c r="CK1506" s="16"/>
      <c r="CL1506" s="16"/>
      <c r="CM1506" s="16"/>
      <c r="CN1506" s="16"/>
      <c r="CO1506" s="16"/>
      <c r="CP1506" s="16"/>
      <c r="CQ1506" s="16"/>
      <c r="CR1506" s="16"/>
      <c r="CS1506" s="16"/>
      <c r="CT1506" s="16"/>
      <c r="CU1506" s="16"/>
      <c r="CV1506" s="16"/>
      <c r="CW1506" s="16"/>
      <c r="CX1506" s="16"/>
      <c r="CY1506" s="16"/>
      <c r="CZ1506" s="16"/>
      <c r="DA1506" s="16"/>
      <c r="DB1506" s="16"/>
      <c r="DC1506" s="16"/>
      <c r="DD1506" s="16"/>
      <c r="DE1506" s="16"/>
      <c r="DF1506" s="16"/>
      <c r="DG1506" s="16"/>
      <c r="DH1506" s="16"/>
      <c r="DI1506" s="16"/>
      <c r="DJ1506" s="16"/>
      <c r="DK1506" s="16"/>
      <c r="DL1506" s="16"/>
      <c r="DM1506" s="16"/>
      <c r="DN1506" s="16"/>
      <c r="DO1506" s="16"/>
      <c r="DP1506" s="16"/>
      <c r="DQ1506" s="16"/>
      <c r="DR1506" s="16"/>
      <c r="DS1506" s="16"/>
      <c r="DT1506" s="16"/>
      <c r="DU1506" s="16"/>
      <c r="DV1506" s="16"/>
      <c r="DW1506" s="16"/>
      <c r="DX1506" s="16"/>
      <c r="DY1506" s="16"/>
    </row>
    <row r="1507" spans="1:129" ht="16.5" hidden="1" x14ac:dyDescent="0.25">
      <c r="A1507" s="24" t="s">
        <v>21</v>
      </c>
      <c r="B1507" s="73"/>
      <c r="C1507" s="26"/>
      <c r="D1507" s="50"/>
      <c r="E1507" s="50"/>
      <c r="F1507" s="50"/>
      <c r="G1507" s="50"/>
      <c r="H1507" s="27">
        <f>IFERROR(VLOOKUP(B1507,'Приложение 5 МУ1135 (город)'!B$1:C$3343,2,),)</f>
        <v>0</v>
      </c>
      <c r="I1507" s="13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  <c r="AK1507" s="13"/>
      <c r="AL1507" s="13"/>
      <c r="AM1507" s="13"/>
      <c r="AN1507" s="13"/>
      <c r="AO1507" s="13"/>
      <c r="AP1507" s="13"/>
      <c r="AQ1507" s="13"/>
      <c r="AR1507" s="13"/>
      <c r="AS1507" s="13"/>
      <c r="AT1507" s="13"/>
      <c r="AU1507" s="13"/>
      <c r="AV1507" s="13"/>
      <c r="AW1507" s="13"/>
      <c r="AX1507" s="13"/>
      <c r="AY1507" s="13"/>
      <c r="AZ1507" s="13"/>
      <c r="BA1507" s="13"/>
      <c r="BB1507" s="13"/>
      <c r="BC1507" s="13"/>
      <c r="BD1507" s="13"/>
      <c r="BE1507" s="13"/>
      <c r="BF1507" s="13"/>
      <c r="BG1507" s="13"/>
      <c r="BH1507" s="13"/>
      <c r="BI1507" s="13"/>
      <c r="BJ1507" s="13"/>
      <c r="BK1507" s="13"/>
      <c r="BL1507" s="13"/>
      <c r="BM1507" s="13"/>
      <c r="BN1507" s="13"/>
      <c r="BO1507" s="13"/>
      <c r="BP1507" s="13"/>
      <c r="BQ1507" s="13"/>
      <c r="BR1507" s="13"/>
      <c r="BS1507" s="13"/>
      <c r="BT1507" s="13"/>
      <c r="BU1507" s="13"/>
      <c r="BV1507" s="13"/>
      <c r="BW1507" s="13"/>
      <c r="BX1507" s="13"/>
      <c r="BY1507" s="13"/>
      <c r="BZ1507" s="13"/>
      <c r="CA1507" s="13"/>
      <c r="CB1507" s="13"/>
      <c r="CC1507" s="13"/>
      <c r="CD1507" s="13"/>
      <c r="CE1507" s="13"/>
      <c r="CF1507" s="13"/>
      <c r="CG1507" s="13"/>
      <c r="CH1507" s="13"/>
      <c r="CI1507" s="13"/>
      <c r="CJ1507" s="13"/>
      <c r="CK1507" s="13"/>
      <c r="CL1507" s="13"/>
      <c r="CM1507" s="13"/>
      <c r="CN1507" s="13"/>
      <c r="CO1507" s="13"/>
      <c r="CP1507" s="13"/>
      <c r="CQ1507" s="13"/>
      <c r="CR1507" s="13"/>
      <c r="CS1507" s="13"/>
      <c r="CT1507" s="13"/>
      <c r="CU1507" s="13"/>
      <c r="CV1507" s="13"/>
      <c r="CW1507" s="13"/>
      <c r="CX1507" s="13"/>
      <c r="CY1507" s="13"/>
      <c r="CZ1507" s="13"/>
      <c r="DA1507" s="13"/>
      <c r="DB1507" s="13"/>
      <c r="DC1507" s="13"/>
      <c r="DD1507" s="13"/>
      <c r="DE1507" s="13"/>
      <c r="DF1507" s="13"/>
      <c r="DG1507" s="13"/>
      <c r="DH1507" s="13"/>
      <c r="DI1507" s="13"/>
      <c r="DJ1507" s="13"/>
      <c r="DK1507" s="13"/>
      <c r="DL1507" s="13"/>
      <c r="DM1507" s="13"/>
      <c r="DN1507" s="13"/>
      <c r="DO1507" s="13"/>
      <c r="DP1507" s="13"/>
      <c r="DQ1507" s="13"/>
      <c r="DR1507" s="13"/>
      <c r="DS1507" s="13"/>
      <c r="DT1507" s="13"/>
      <c r="DU1507" s="13"/>
      <c r="DV1507" s="13"/>
      <c r="DW1507" s="13"/>
      <c r="DX1507" s="13"/>
      <c r="DY1507" s="13"/>
    </row>
    <row r="1508" spans="1:129" s="48" customFormat="1" ht="16.5" x14ac:dyDescent="0.25">
      <c r="A1508" s="57" t="s">
        <v>858</v>
      </c>
      <c r="B1508" s="79" t="s">
        <v>25</v>
      </c>
      <c r="C1508" s="53" t="s">
        <v>12</v>
      </c>
      <c r="D1508" s="60" t="s">
        <v>12</v>
      </c>
      <c r="E1508" s="54">
        <f>SUBTOTAL(9,E1509)</f>
        <v>0</v>
      </c>
      <c r="F1508" s="54">
        <f>SUBTOTAL(9,F1509)</f>
        <v>0</v>
      </c>
      <c r="G1508" s="54">
        <f>SUBTOTAL(9,G1509)</f>
        <v>0</v>
      </c>
      <c r="H1508" s="27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  <c r="AX1508" s="16"/>
      <c r="AY1508" s="16"/>
      <c r="AZ1508" s="16"/>
      <c r="BA1508" s="16"/>
      <c r="BB1508" s="16"/>
      <c r="BC1508" s="16"/>
      <c r="BD1508" s="16"/>
      <c r="BE1508" s="16"/>
      <c r="BF1508" s="16"/>
      <c r="BG1508" s="16"/>
      <c r="BH1508" s="16"/>
      <c r="BI1508" s="16"/>
      <c r="BJ1508" s="16"/>
      <c r="BK1508" s="16"/>
      <c r="BL1508" s="16"/>
      <c r="BM1508" s="16"/>
      <c r="BN1508" s="16"/>
      <c r="BO1508" s="16"/>
      <c r="BP1508" s="16"/>
      <c r="BQ1508" s="16"/>
      <c r="BR1508" s="16"/>
      <c r="BS1508" s="16"/>
      <c r="BT1508" s="16"/>
      <c r="BU1508" s="16"/>
      <c r="BV1508" s="16"/>
      <c r="BW1508" s="16"/>
      <c r="BX1508" s="16"/>
      <c r="BY1508" s="16"/>
      <c r="BZ1508" s="16"/>
      <c r="CA1508" s="16"/>
      <c r="CB1508" s="16"/>
      <c r="CC1508" s="16"/>
      <c r="CD1508" s="16"/>
      <c r="CE1508" s="16"/>
      <c r="CF1508" s="16"/>
      <c r="CG1508" s="16"/>
      <c r="CH1508" s="16"/>
      <c r="CI1508" s="16"/>
      <c r="CJ1508" s="16"/>
      <c r="CK1508" s="16"/>
      <c r="CL1508" s="16"/>
      <c r="CM1508" s="16"/>
      <c r="CN1508" s="16"/>
      <c r="CO1508" s="16"/>
      <c r="CP1508" s="16"/>
      <c r="CQ1508" s="16"/>
      <c r="CR1508" s="16"/>
      <c r="CS1508" s="16"/>
      <c r="CT1508" s="16"/>
      <c r="CU1508" s="16"/>
      <c r="CV1508" s="16"/>
      <c r="CW1508" s="16"/>
      <c r="CX1508" s="16"/>
      <c r="CY1508" s="16"/>
      <c r="CZ1508" s="16"/>
      <c r="DA1508" s="16"/>
      <c r="DB1508" s="16"/>
      <c r="DC1508" s="16"/>
      <c r="DD1508" s="16"/>
      <c r="DE1508" s="16"/>
      <c r="DF1508" s="16"/>
      <c r="DG1508" s="16"/>
      <c r="DH1508" s="16"/>
      <c r="DI1508" s="16"/>
      <c r="DJ1508" s="16"/>
      <c r="DK1508" s="16"/>
      <c r="DL1508" s="16"/>
      <c r="DM1508" s="16"/>
      <c r="DN1508" s="16"/>
      <c r="DO1508" s="16"/>
      <c r="DP1508" s="16"/>
      <c r="DQ1508" s="16"/>
      <c r="DR1508" s="16"/>
      <c r="DS1508" s="16"/>
      <c r="DT1508" s="16"/>
      <c r="DU1508" s="16"/>
      <c r="DV1508" s="16"/>
      <c r="DW1508" s="16"/>
      <c r="DX1508" s="16"/>
      <c r="DY1508" s="16"/>
    </row>
    <row r="1509" spans="1:129" ht="16.5" hidden="1" x14ac:dyDescent="0.25">
      <c r="A1509" s="24" t="s">
        <v>21</v>
      </c>
      <c r="B1509" s="73"/>
      <c r="C1509" s="26"/>
      <c r="D1509" s="50"/>
      <c r="E1509" s="50"/>
      <c r="F1509" s="50"/>
      <c r="G1509" s="50"/>
      <c r="H1509" s="27">
        <f>IFERROR(VLOOKUP(B1509,'Приложение 5 МУ1135 (город)'!B$1:C$3343,2,),)</f>
        <v>0</v>
      </c>
      <c r="I1509" s="13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  <c r="AK1509" s="13"/>
      <c r="AL1509" s="13"/>
      <c r="AM1509" s="13"/>
      <c r="AN1509" s="13"/>
      <c r="AO1509" s="13"/>
      <c r="AP1509" s="13"/>
      <c r="AQ1509" s="13"/>
      <c r="AR1509" s="13"/>
      <c r="AS1509" s="13"/>
      <c r="AT1509" s="13"/>
      <c r="AU1509" s="13"/>
      <c r="AV1509" s="13"/>
      <c r="AW1509" s="13"/>
      <c r="AX1509" s="13"/>
      <c r="AY1509" s="13"/>
      <c r="AZ1509" s="13"/>
      <c r="BA1509" s="13"/>
      <c r="BB1509" s="13"/>
      <c r="BC1509" s="13"/>
      <c r="BD1509" s="13"/>
      <c r="BE1509" s="13"/>
      <c r="BF1509" s="13"/>
      <c r="BG1509" s="13"/>
      <c r="BH1509" s="13"/>
      <c r="BI1509" s="13"/>
      <c r="BJ1509" s="13"/>
      <c r="BK1509" s="13"/>
      <c r="BL1509" s="13"/>
      <c r="BM1509" s="13"/>
      <c r="BN1509" s="13"/>
      <c r="BO1509" s="13"/>
      <c r="BP1509" s="13"/>
      <c r="BQ1509" s="13"/>
      <c r="BR1509" s="13"/>
      <c r="BS1509" s="13"/>
      <c r="BT1509" s="13"/>
      <c r="BU1509" s="13"/>
      <c r="BV1509" s="13"/>
      <c r="BW1509" s="13"/>
      <c r="BX1509" s="13"/>
      <c r="BY1509" s="13"/>
      <c r="BZ1509" s="13"/>
      <c r="CA1509" s="13"/>
      <c r="CB1509" s="13"/>
      <c r="CC1509" s="13"/>
      <c r="CD1509" s="13"/>
      <c r="CE1509" s="13"/>
      <c r="CF1509" s="13"/>
      <c r="CG1509" s="13"/>
      <c r="CH1509" s="13"/>
      <c r="CI1509" s="13"/>
      <c r="CJ1509" s="13"/>
      <c r="CK1509" s="13"/>
      <c r="CL1509" s="13"/>
      <c r="CM1509" s="13"/>
      <c r="CN1509" s="13"/>
      <c r="CO1509" s="13"/>
      <c r="CP1509" s="13"/>
      <c r="CQ1509" s="13"/>
      <c r="CR1509" s="13"/>
      <c r="CS1509" s="13"/>
      <c r="CT1509" s="13"/>
      <c r="CU1509" s="13"/>
      <c r="CV1509" s="13"/>
      <c r="CW1509" s="13"/>
      <c r="CX1509" s="13"/>
      <c r="CY1509" s="13"/>
      <c r="CZ1509" s="13"/>
      <c r="DA1509" s="13"/>
      <c r="DB1509" s="13"/>
      <c r="DC1509" s="13"/>
      <c r="DD1509" s="13"/>
      <c r="DE1509" s="13"/>
      <c r="DF1509" s="13"/>
      <c r="DG1509" s="13"/>
      <c r="DH1509" s="13"/>
      <c r="DI1509" s="13"/>
      <c r="DJ1509" s="13"/>
      <c r="DK1509" s="13"/>
      <c r="DL1509" s="13"/>
      <c r="DM1509" s="13"/>
      <c r="DN1509" s="13"/>
      <c r="DO1509" s="13"/>
      <c r="DP1509" s="13"/>
      <c r="DQ1509" s="13"/>
      <c r="DR1509" s="13"/>
      <c r="DS1509" s="13"/>
      <c r="DT1509" s="13"/>
      <c r="DU1509" s="13"/>
      <c r="DV1509" s="13"/>
      <c r="DW1509" s="13"/>
      <c r="DX1509" s="13"/>
      <c r="DY1509" s="13"/>
    </row>
    <row r="1510" spans="1:129" s="48" customFormat="1" ht="16.5" x14ac:dyDescent="0.25">
      <c r="A1510" s="57" t="s">
        <v>859</v>
      </c>
      <c r="B1510" s="79" t="s">
        <v>683</v>
      </c>
      <c r="C1510" s="53" t="s">
        <v>12</v>
      </c>
      <c r="D1510" s="60" t="s">
        <v>12</v>
      </c>
      <c r="E1510" s="54">
        <f>SUBTOTAL(9,E1511)</f>
        <v>0</v>
      </c>
      <c r="F1510" s="54">
        <f>SUBTOTAL(9,F1511)</f>
        <v>0</v>
      </c>
      <c r="G1510" s="54">
        <f>SUBTOTAL(9,G1511)</f>
        <v>0</v>
      </c>
      <c r="H1510" s="27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  <c r="AX1510" s="16"/>
      <c r="AY1510" s="16"/>
      <c r="AZ1510" s="16"/>
      <c r="BA1510" s="16"/>
      <c r="BB1510" s="16"/>
      <c r="BC1510" s="16"/>
      <c r="BD1510" s="16"/>
      <c r="BE1510" s="16"/>
      <c r="BF1510" s="16"/>
      <c r="BG1510" s="16"/>
      <c r="BH1510" s="16"/>
      <c r="BI1510" s="16"/>
      <c r="BJ1510" s="16"/>
      <c r="BK1510" s="16"/>
      <c r="BL1510" s="16"/>
      <c r="BM1510" s="16"/>
      <c r="BN1510" s="16"/>
      <c r="BO1510" s="16"/>
      <c r="BP1510" s="16"/>
      <c r="BQ1510" s="16"/>
      <c r="BR1510" s="16"/>
      <c r="BS1510" s="16"/>
      <c r="BT1510" s="16"/>
      <c r="BU1510" s="16"/>
      <c r="BV1510" s="16"/>
      <c r="BW1510" s="16"/>
      <c r="BX1510" s="16"/>
      <c r="BY1510" s="16"/>
      <c r="BZ1510" s="16"/>
      <c r="CA1510" s="16"/>
      <c r="CB1510" s="16"/>
      <c r="CC1510" s="16"/>
      <c r="CD1510" s="16"/>
      <c r="CE1510" s="16"/>
      <c r="CF1510" s="16"/>
      <c r="CG1510" s="16"/>
      <c r="CH1510" s="16"/>
      <c r="CI1510" s="16"/>
      <c r="CJ1510" s="16"/>
      <c r="CK1510" s="16"/>
      <c r="CL1510" s="16"/>
      <c r="CM1510" s="16"/>
      <c r="CN1510" s="16"/>
      <c r="CO1510" s="16"/>
      <c r="CP1510" s="16"/>
      <c r="CQ1510" s="16"/>
      <c r="CR1510" s="16"/>
      <c r="CS1510" s="16"/>
      <c r="CT1510" s="16"/>
      <c r="CU1510" s="16"/>
      <c r="CV1510" s="16"/>
      <c r="CW1510" s="16"/>
      <c r="CX1510" s="16"/>
      <c r="CY1510" s="16"/>
      <c r="CZ1510" s="16"/>
      <c r="DA1510" s="16"/>
      <c r="DB1510" s="16"/>
      <c r="DC1510" s="16"/>
      <c r="DD1510" s="16"/>
      <c r="DE1510" s="16"/>
      <c r="DF1510" s="16"/>
      <c r="DG1510" s="16"/>
      <c r="DH1510" s="16"/>
      <c r="DI1510" s="16"/>
      <c r="DJ1510" s="16"/>
      <c r="DK1510" s="16"/>
      <c r="DL1510" s="16"/>
      <c r="DM1510" s="16"/>
      <c r="DN1510" s="16"/>
      <c r="DO1510" s="16"/>
      <c r="DP1510" s="16"/>
      <c r="DQ1510" s="16"/>
      <c r="DR1510" s="16"/>
      <c r="DS1510" s="16"/>
      <c r="DT1510" s="16"/>
      <c r="DU1510" s="16"/>
      <c r="DV1510" s="16"/>
      <c r="DW1510" s="16"/>
      <c r="DX1510" s="16"/>
      <c r="DY1510" s="16"/>
    </row>
    <row r="1511" spans="1:129" ht="16.5" hidden="1" x14ac:dyDescent="0.25">
      <c r="A1511" s="24" t="s">
        <v>21</v>
      </c>
      <c r="B1511" s="73"/>
      <c r="C1511" s="26"/>
      <c r="D1511" s="50"/>
      <c r="E1511" s="50"/>
      <c r="F1511" s="50"/>
      <c r="G1511" s="50"/>
      <c r="H1511" s="27">
        <f>IFERROR(VLOOKUP(B1511,'Приложение 5 МУ1135 (город)'!B$1:C$3343,2,),)</f>
        <v>0</v>
      </c>
      <c r="I1511" s="13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  <c r="AK1511" s="13"/>
      <c r="AL1511" s="13"/>
      <c r="AM1511" s="13"/>
      <c r="AN1511" s="13"/>
      <c r="AO1511" s="13"/>
      <c r="AP1511" s="13"/>
      <c r="AQ1511" s="13"/>
      <c r="AR1511" s="13"/>
      <c r="AS1511" s="13"/>
      <c r="AT1511" s="13"/>
      <c r="AU1511" s="13"/>
      <c r="AV1511" s="13"/>
      <c r="AW1511" s="13"/>
      <c r="AX1511" s="13"/>
      <c r="AY1511" s="13"/>
      <c r="AZ1511" s="13"/>
      <c r="BA1511" s="13"/>
      <c r="BB1511" s="13"/>
      <c r="BC1511" s="13"/>
      <c r="BD1511" s="13"/>
      <c r="BE1511" s="13"/>
      <c r="BF1511" s="13"/>
      <c r="BG1511" s="13"/>
      <c r="BH1511" s="13"/>
      <c r="BI1511" s="13"/>
      <c r="BJ1511" s="13"/>
      <c r="BK1511" s="13"/>
      <c r="BL1511" s="13"/>
      <c r="BM1511" s="13"/>
      <c r="BN1511" s="13"/>
      <c r="BO1511" s="13"/>
      <c r="BP1511" s="13"/>
      <c r="BQ1511" s="13"/>
      <c r="BR1511" s="13"/>
      <c r="BS1511" s="13"/>
      <c r="BT1511" s="13"/>
      <c r="BU1511" s="13"/>
      <c r="BV1511" s="13"/>
      <c r="BW1511" s="13"/>
      <c r="BX1511" s="13"/>
      <c r="BY1511" s="13"/>
      <c r="BZ1511" s="13"/>
      <c r="CA1511" s="13"/>
      <c r="CB1511" s="13"/>
      <c r="CC1511" s="13"/>
      <c r="CD1511" s="13"/>
      <c r="CE1511" s="13"/>
      <c r="CF1511" s="13"/>
      <c r="CG1511" s="13"/>
      <c r="CH1511" s="13"/>
      <c r="CI1511" s="13"/>
      <c r="CJ1511" s="13"/>
      <c r="CK1511" s="13"/>
      <c r="CL1511" s="13"/>
      <c r="CM1511" s="13"/>
      <c r="CN1511" s="13"/>
      <c r="CO1511" s="13"/>
      <c r="CP1511" s="13"/>
      <c r="CQ1511" s="13"/>
      <c r="CR1511" s="13"/>
      <c r="CS1511" s="13"/>
      <c r="CT1511" s="13"/>
      <c r="CU1511" s="13"/>
      <c r="CV1511" s="13"/>
      <c r="CW1511" s="13"/>
      <c r="CX1511" s="13"/>
      <c r="CY1511" s="13"/>
      <c r="CZ1511" s="13"/>
      <c r="DA1511" s="13"/>
      <c r="DB1511" s="13"/>
      <c r="DC1511" s="13"/>
      <c r="DD1511" s="13"/>
      <c r="DE1511" s="13"/>
      <c r="DF1511" s="13"/>
      <c r="DG1511" s="13"/>
      <c r="DH1511" s="13"/>
      <c r="DI1511" s="13"/>
      <c r="DJ1511" s="13"/>
      <c r="DK1511" s="13"/>
      <c r="DL1511" s="13"/>
      <c r="DM1511" s="13"/>
      <c r="DN1511" s="13"/>
      <c r="DO1511" s="13"/>
      <c r="DP1511" s="13"/>
      <c r="DQ1511" s="13"/>
      <c r="DR1511" s="13"/>
      <c r="DS1511" s="13"/>
      <c r="DT1511" s="13"/>
      <c r="DU1511" s="13"/>
      <c r="DV1511" s="13"/>
      <c r="DW1511" s="13"/>
      <c r="DX1511" s="13"/>
      <c r="DY1511" s="13"/>
    </row>
    <row r="1512" spans="1:129" s="48" customFormat="1" ht="16.5" x14ac:dyDescent="0.25">
      <c r="A1512" s="57" t="s">
        <v>860</v>
      </c>
      <c r="B1512" s="79" t="s">
        <v>29</v>
      </c>
      <c r="C1512" s="53" t="s">
        <v>12</v>
      </c>
      <c r="D1512" s="60" t="s">
        <v>12</v>
      </c>
      <c r="E1512" s="54">
        <f>SUBTOTAL(9,E1513)</f>
        <v>0</v>
      </c>
      <c r="F1512" s="54">
        <f>SUBTOTAL(9,F1513)</f>
        <v>0</v>
      </c>
      <c r="G1512" s="54">
        <f>SUBTOTAL(9,G1513)</f>
        <v>0</v>
      </c>
      <c r="H1512" s="27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  <c r="AX1512" s="16"/>
      <c r="AY1512" s="16"/>
      <c r="AZ1512" s="16"/>
      <c r="BA1512" s="16"/>
      <c r="BB1512" s="16"/>
      <c r="BC1512" s="16"/>
      <c r="BD1512" s="16"/>
      <c r="BE1512" s="16"/>
      <c r="BF1512" s="16"/>
      <c r="BG1512" s="16"/>
      <c r="BH1512" s="16"/>
      <c r="BI1512" s="16"/>
      <c r="BJ1512" s="16"/>
      <c r="BK1512" s="16"/>
      <c r="BL1512" s="16"/>
      <c r="BM1512" s="16"/>
      <c r="BN1512" s="16"/>
      <c r="BO1512" s="16"/>
      <c r="BP1512" s="16"/>
      <c r="BQ1512" s="16"/>
      <c r="BR1512" s="16"/>
      <c r="BS1512" s="16"/>
      <c r="BT1512" s="16"/>
      <c r="BU1512" s="16"/>
      <c r="BV1512" s="16"/>
      <c r="BW1512" s="16"/>
      <c r="BX1512" s="16"/>
      <c r="BY1512" s="16"/>
      <c r="BZ1512" s="16"/>
      <c r="CA1512" s="16"/>
      <c r="CB1512" s="16"/>
      <c r="CC1512" s="16"/>
      <c r="CD1512" s="16"/>
      <c r="CE1512" s="16"/>
      <c r="CF1512" s="16"/>
      <c r="CG1512" s="16"/>
      <c r="CH1512" s="16"/>
      <c r="CI1512" s="16"/>
      <c r="CJ1512" s="16"/>
      <c r="CK1512" s="16"/>
      <c r="CL1512" s="16"/>
      <c r="CM1512" s="16"/>
      <c r="CN1512" s="16"/>
      <c r="CO1512" s="16"/>
      <c r="CP1512" s="16"/>
      <c r="CQ1512" s="16"/>
      <c r="CR1512" s="16"/>
      <c r="CS1512" s="16"/>
      <c r="CT1512" s="16"/>
      <c r="CU1512" s="16"/>
      <c r="CV1512" s="16"/>
      <c r="CW1512" s="16"/>
      <c r="CX1512" s="16"/>
      <c r="CY1512" s="16"/>
      <c r="CZ1512" s="16"/>
      <c r="DA1512" s="16"/>
      <c r="DB1512" s="16"/>
      <c r="DC1512" s="16"/>
      <c r="DD1512" s="16"/>
      <c r="DE1512" s="16"/>
      <c r="DF1512" s="16"/>
      <c r="DG1512" s="16"/>
      <c r="DH1512" s="16"/>
      <c r="DI1512" s="16"/>
      <c r="DJ1512" s="16"/>
      <c r="DK1512" s="16"/>
      <c r="DL1512" s="16"/>
      <c r="DM1512" s="16"/>
      <c r="DN1512" s="16"/>
      <c r="DO1512" s="16"/>
      <c r="DP1512" s="16"/>
      <c r="DQ1512" s="16"/>
      <c r="DR1512" s="16"/>
      <c r="DS1512" s="16"/>
      <c r="DT1512" s="16"/>
      <c r="DU1512" s="16"/>
      <c r="DV1512" s="16"/>
      <c r="DW1512" s="16"/>
      <c r="DX1512" s="16"/>
      <c r="DY1512" s="16"/>
    </row>
    <row r="1513" spans="1:129" ht="16.5" hidden="1" x14ac:dyDescent="0.25">
      <c r="A1513" s="24" t="s">
        <v>21</v>
      </c>
      <c r="B1513" s="73"/>
      <c r="C1513" s="26"/>
      <c r="D1513" s="50"/>
      <c r="E1513" s="50"/>
      <c r="F1513" s="50"/>
      <c r="G1513" s="50"/>
      <c r="H1513" s="27">
        <f>IFERROR(VLOOKUP(B1513,'Приложение 5 МУ1135 (город)'!B$1:C$3343,2,),)</f>
        <v>0</v>
      </c>
      <c r="I1513" s="13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  <c r="AK1513" s="13"/>
      <c r="AL1513" s="13"/>
      <c r="AM1513" s="13"/>
      <c r="AN1513" s="13"/>
      <c r="AO1513" s="13"/>
      <c r="AP1513" s="13"/>
      <c r="AQ1513" s="13"/>
      <c r="AR1513" s="13"/>
      <c r="AS1513" s="13"/>
      <c r="AT1513" s="13"/>
      <c r="AU1513" s="13"/>
      <c r="AV1513" s="13"/>
      <c r="AW1513" s="13"/>
      <c r="AX1513" s="13"/>
      <c r="AY1513" s="13"/>
      <c r="AZ1513" s="13"/>
      <c r="BA1513" s="13"/>
      <c r="BB1513" s="13"/>
      <c r="BC1513" s="13"/>
      <c r="BD1513" s="13"/>
      <c r="BE1513" s="13"/>
      <c r="BF1513" s="13"/>
      <c r="BG1513" s="13"/>
      <c r="BH1513" s="13"/>
      <c r="BI1513" s="13"/>
      <c r="BJ1513" s="13"/>
      <c r="BK1513" s="13"/>
      <c r="BL1513" s="13"/>
      <c r="BM1513" s="13"/>
      <c r="BN1513" s="13"/>
      <c r="BO1513" s="13"/>
      <c r="BP1513" s="13"/>
      <c r="BQ1513" s="13"/>
      <c r="BR1513" s="13"/>
      <c r="BS1513" s="13"/>
      <c r="BT1513" s="13"/>
      <c r="BU1513" s="13"/>
      <c r="BV1513" s="13"/>
      <c r="BW1513" s="13"/>
      <c r="BX1513" s="13"/>
      <c r="BY1513" s="13"/>
      <c r="BZ1513" s="13"/>
      <c r="CA1513" s="13"/>
      <c r="CB1513" s="13"/>
      <c r="CC1513" s="13"/>
      <c r="CD1513" s="13"/>
      <c r="CE1513" s="13"/>
      <c r="CF1513" s="13"/>
      <c r="CG1513" s="13"/>
      <c r="CH1513" s="13"/>
      <c r="CI1513" s="13"/>
      <c r="CJ1513" s="13"/>
      <c r="CK1513" s="13"/>
      <c r="CL1513" s="13"/>
      <c r="CM1513" s="13"/>
      <c r="CN1513" s="13"/>
      <c r="CO1513" s="13"/>
      <c r="CP1513" s="13"/>
      <c r="CQ1513" s="13"/>
      <c r="CR1513" s="13"/>
      <c r="CS1513" s="13"/>
      <c r="CT1513" s="13"/>
      <c r="CU1513" s="13"/>
      <c r="CV1513" s="13"/>
      <c r="CW1513" s="13"/>
      <c r="CX1513" s="13"/>
      <c r="CY1513" s="13"/>
      <c r="CZ1513" s="13"/>
      <c r="DA1513" s="13"/>
      <c r="DB1513" s="13"/>
      <c r="DC1513" s="13"/>
      <c r="DD1513" s="13"/>
      <c r="DE1513" s="13"/>
      <c r="DF1513" s="13"/>
      <c r="DG1513" s="13"/>
      <c r="DH1513" s="13"/>
      <c r="DI1513" s="13"/>
      <c r="DJ1513" s="13"/>
      <c r="DK1513" s="13"/>
      <c r="DL1513" s="13"/>
      <c r="DM1513" s="13"/>
      <c r="DN1513" s="13"/>
      <c r="DO1513" s="13"/>
      <c r="DP1513" s="13"/>
      <c r="DQ1513" s="13"/>
      <c r="DR1513" s="13"/>
      <c r="DS1513" s="13"/>
      <c r="DT1513" s="13"/>
      <c r="DU1513" s="13"/>
      <c r="DV1513" s="13"/>
      <c r="DW1513" s="13"/>
      <c r="DX1513" s="13"/>
      <c r="DY1513" s="13"/>
    </row>
    <row r="1514" spans="1:129" s="48" customFormat="1" ht="16.5" x14ac:dyDescent="0.25">
      <c r="A1514" s="57" t="s">
        <v>861</v>
      </c>
      <c r="B1514" s="79" t="s">
        <v>31</v>
      </c>
      <c r="C1514" s="53" t="s">
        <v>12</v>
      </c>
      <c r="D1514" s="60" t="s">
        <v>12</v>
      </c>
      <c r="E1514" s="54">
        <f>SUBTOTAL(9,E1515)</f>
        <v>0</v>
      </c>
      <c r="F1514" s="54">
        <f>SUBTOTAL(9,F1515)</f>
        <v>0</v>
      </c>
      <c r="G1514" s="54">
        <f>SUBTOTAL(9,G1515)</f>
        <v>0</v>
      </c>
      <c r="H1514" s="27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  <c r="AX1514" s="16"/>
      <c r="AY1514" s="16"/>
      <c r="AZ1514" s="16"/>
      <c r="BA1514" s="16"/>
      <c r="BB1514" s="16"/>
      <c r="BC1514" s="16"/>
      <c r="BD1514" s="16"/>
      <c r="BE1514" s="16"/>
      <c r="BF1514" s="16"/>
      <c r="BG1514" s="16"/>
      <c r="BH1514" s="16"/>
      <c r="BI1514" s="16"/>
      <c r="BJ1514" s="16"/>
      <c r="BK1514" s="16"/>
      <c r="BL1514" s="16"/>
      <c r="BM1514" s="16"/>
      <c r="BN1514" s="16"/>
      <c r="BO1514" s="16"/>
      <c r="BP1514" s="16"/>
      <c r="BQ1514" s="16"/>
      <c r="BR1514" s="16"/>
      <c r="BS1514" s="16"/>
      <c r="BT1514" s="16"/>
      <c r="BU1514" s="16"/>
      <c r="BV1514" s="16"/>
      <c r="BW1514" s="16"/>
      <c r="BX1514" s="16"/>
      <c r="BY1514" s="16"/>
      <c r="BZ1514" s="16"/>
      <c r="CA1514" s="16"/>
      <c r="CB1514" s="16"/>
      <c r="CC1514" s="16"/>
      <c r="CD1514" s="16"/>
      <c r="CE1514" s="16"/>
      <c r="CF1514" s="16"/>
      <c r="CG1514" s="16"/>
      <c r="CH1514" s="16"/>
      <c r="CI1514" s="16"/>
      <c r="CJ1514" s="16"/>
      <c r="CK1514" s="16"/>
      <c r="CL1514" s="16"/>
      <c r="CM1514" s="16"/>
      <c r="CN1514" s="16"/>
      <c r="CO1514" s="16"/>
      <c r="CP1514" s="16"/>
      <c r="CQ1514" s="16"/>
      <c r="CR1514" s="16"/>
      <c r="CS1514" s="16"/>
      <c r="CT1514" s="16"/>
      <c r="CU1514" s="16"/>
      <c r="CV1514" s="16"/>
      <c r="CW1514" s="16"/>
      <c r="CX1514" s="16"/>
      <c r="CY1514" s="16"/>
      <c r="CZ1514" s="16"/>
      <c r="DA1514" s="16"/>
      <c r="DB1514" s="16"/>
      <c r="DC1514" s="16"/>
      <c r="DD1514" s="16"/>
      <c r="DE1514" s="16"/>
      <c r="DF1514" s="16"/>
      <c r="DG1514" s="16"/>
      <c r="DH1514" s="16"/>
      <c r="DI1514" s="16"/>
      <c r="DJ1514" s="16"/>
      <c r="DK1514" s="16"/>
      <c r="DL1514" s="16"/>
      <c r="DM1514" s="16"/>
      <c r="DN1514" s="16"/>
      <c r="DO1514" s="16"/>
      <c r="DP1514" s="16"/>
      <c r="DQ1514" s="16"/>
      <c r="DR1514" s="16"/>
      <c r="DS1514" s="16"/>
      <c r="DT1514" s="16"/>
      <c r="DU1514" s="16"/>
      <c r="DV1514" s="16"/>
      <c r="DW1514" s="16"/>
      <c r="DX1514" s="16"/>
      <c r="DY1514" s="16"/>
    </row>
    <row r="1515" spans="1:129" ht="16.5" hidden="1" x14ac:dyDescent="0.25">
      <c r="A1515" s="24" t="s">
        <v>21</v>
      </c>
      <c r="B1515" s="73"/>
      <c r="C1515" s="26"/>
      <c r="D1515" s="50"/>
      <c r="E1515" s="50"/>
      <c r="F1515" s="50"/>
      <c r="G1515" s="50"/>
      <c r="H1515" s="27">
        <f>IFERROR(VLOOKUP(B1515,'Приложение 5 МУ1135 (город)'!B$1:C$3343,2,),)</f>
        <v>0</v>
      </c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  <c r="AK1515" s="13"/>
      <c r="AL1515" s="13"/>
      <c r="AM1515" s="13"/>
      <c r="AN1515" s="13"/>
      <c r="AO1515" s="13"/>
      <c r="AP1515" s="13"/>
      <c r="AQ1515" s="13"/>
      <c r="AR1515" s="13"/>
      <c r="AS1515" s="13"/>
      <c r="AT1515" s="13"/>
      <c r="AU1515" s="13"/>
      <c r="AV1515" s="13"/>
      <c r="AW1515" s="13"/>
      <c r="AX1515" s="13"/>
      <c r="AY1515" s="13"/>
      <c r="AZ1515" s="13"/>
      <c r="BA1515" s="13"/>
      <c r="BB1515" s="13"/>
      <c r="BC1515" s="13"/>
      <c r="BD1515" s="13"/>
      <c r="BE1515" s="13"/>
      <c r="BF1515" s="13"/>
      <c r="BG1515" s="13"/>
      <c r="BH1515" s="13"/>
      <c r="BI1515" s="13"/>
      <c r="BJ1515" s="13"/>
      <c r="BK1515" s="13"/>
      <c r="BL1515" s="13"/>
      <c r="BM1515" s="13"/>
      <c r="BN1515" s="13"/>
      <c r="BO1515" s="13"/>
      <c r="BP1515" s="13"/>
      <c r="BQ1515" s="13"/>
      <c r="BR1515" s="13"/>
      <c r="BS1515" s="13"/>
      <c r="BT1515" s="13"/>
      <c r="BU1515" s="13"/>
      <c r="BV1515" s="13"/>
      <c r="BW1515" s="13"/>
      <c r="BX1515" s="13"/>
      <c r="BY1515" s="13"/>
      <c r="BZ1515" s="13"/>
      <c r="CA1515" s="13"/>
      <c r="CB1515" s="13"/>
      <c r="CC1515" s="13"/>
      <c r="CD1515" s="13"/>
      <c r="CE1515" s="13"/>
      <c r="CF1515" s="13"/>
      <c r="CG1515" s="13"/>
      <c r="CH1515" s="13"/>
      <c r="CI1515" s="13"/>
      <c r="CJ1515" s="13"/>
      <c r="CK1515" s="13"/>
      <c r="CL1515" s="13"/>
      <c r="CM1515" s="13"/>
      <c r="CN1515" s="13"/>
      <c r="CO1515" s="13"/>
      <c r="CP1515" s="13"/>
      <c r="CQ1515" s="13"/>
      <c r="CR1515" s="13"/>
      <c r="CS1515" s="13"/>
      <c r="CT1515" s="13"/>
      <c r="CU1515" s="13"/>
      <c r="CV1515" s="13"/>
      <c r="CW1515" s="13"/>
      <c r="CX1515" s="13"/>
      <c r="CY1515" s="13"/>
      <c r="CZ1515" s="13"/>
      <c r="DA1515" s="13"/>
      <c r="DB1515" s="13"/>
      <c r="DC1515" s="13"/>
      <c r="DD1515" s="13"/>
      <c r="DE1515" s="13"/>
      <c r="DF1515" s="13"/>
      <c r="DG1515" s="13"/>
      <c r="DH1515" s="13"/>
      <c r="DI1515" s="13"/>
      <c r="DJ1515" s="13"/>
      <c r="DK1515" s="13"/>
      <c r="DL1515" s="13"/>
      <c r="DM1515" s="13"/>
      <c r="DN1515" s="13"/>
      <c r="DO1515" s="13"/>
      <c r="DP1515" s="13"/>
      <c r="DQ1515" s="13"/>
      <c r="DR1515" s="13"/>
      <c r="DS1515" s="13"/>
      <c r="DT1515" s="13"/>
      <c r="DU1515" s="13"/>
      <c r="DV1515" s="13"/>
      <c r="DW1515" s="13"/>
      <c r="DX1515" s="13"/>
      <c r="DY1515" s="13"/>
    </row>
    <row r="1516" spans="1:129" s="38" customFormat="1" ht="16.5" x14ac:dyDescent="0.25">
      <c r="A1516" s="256" t="s">
        <v>862</v>
      </c>
      <c r="B1516" s="79" t="s">
        <v>702</v>
      </c>
      <c r="C1516" s="53" t="s">
        <v>12</v>
      </c>
      <c r="D1516" s="60" t="s">
        <v>12</v>
      </c>
      <c r="E1516" s="54">
        <f>E1517+E1530</f>
        <v>0</v>
      </c>
      <c r="F1516" s="54">
        <f>F1517+F1530</f>
        <v>0</v>
      </c>
      <c r="G1516" s="54">
        <f>G1517+G1530</f>
        <v>0</v>
      </c>
      <c r="H1516" s="27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  <c r="AX1516" s="16"/>
      <c r="AY1516" s="16"/>
      <c r="AZ1516" s="16"/>
      <c r="BA1516" s="16"/>
      <c r="BB1516" s="16"/>
      <c r="BC1516" s="16"/>
      <c r="BD1516" s="16"/>
      <c r="BE1516" s="16"/>
      <c r="BF1516" s="16"/>
      <c r="BG1516" s="16"/>
      <c r="BH1516" s="16"/>
      <c r="BI1516" s="16"/>
      <c r="BJ1516" s="16"/>
      <c r="BK1516" s="16"/>
      <c r="BL1516" s="16"/>
      <c r="BM1516" s="16"/>
      <c r="BN1516" s="16"/>
      <c r="BO1516" s="16"/>
      <c r="BP1516" s="16"/>
      <c r="BQ1516" s="16"/>
      <c r="BR1516" s="16"/>
      <c r="BS1516" s="16"/>
      <c r="BT1516" s="16"/>
      <c r="BU1516" s="16"/>
      <c r="BV1516" s="16"/>
      <c r="BW1516" s="16"/>
      <c r="BX1516" s="16"/>
      <c r="BY1516" s="16"/>
      <c r="BZ1516" s="16"/>
      <c r="CA1516" s="16"/>
      <c r="CB1516" s="16"/>
      <c r="CC1516" s="16"/>
      <c r="CD1516" s="16"/>
      <c r="CE1516" s="16"/>
      <c r="CF1516" s="16"/>
      <c r="CG1516" s="16"/>
      <c r="CH1516" s="16"/>
      <c r="CI1516" s="16"/>
      <c r="CJ1516" s="16"/>
      <c r="CK1516" s="16"/>
      <c r="CL1516" s="16"/>
      <c r="CM1516" s="16"/>
      <c r="CN1516" s="16"/>
      <c r="CO1516" s="16"/>
      <c r="CP1516" s="16"/>
      <c r="CQ1516" s="16"/>
      <c r="CR1516" s="16"/>
      <c r="CS1516" s="16"/>
      <c r="CT1516" s="16"/>
      <c r="CU1516" s="16"/>
      <c r="CV1516" s="16"/>
      <c r="CW1516" s="16"/>
      <c r="CX1516" s="16"/>
      <c r="CY1516" s="16"/>
      <c r="CZ1516" s="16"/>
      <c r="DA1516" s="16"/>
      <c r="DB1516" s="16"/>
      <c r="DC1516" s="16"/>
      <c r="DD1516" s="16"/>
      <c r="DE1516" s="16"/>
      <c r="DF1516" s="16"/>
      <c r="DG1516" s="16"/>
      <c r="DH1516" s="16"/>
      <c r="DI1516" s="16"/>
      <c r="DJ1516" s="16"/>
      <c r="DK1516" s="16"/>
      <c r="DL1516" s="16"/>
      <c r="DM1516" s="16"/>
      <c r="DN1516" s="16"/>
      <c r="DO1516" s="16"/>
      <c r="DP1516" s="16"/>
      <c r="DQ1516" s="16"/>
      <c r="DR1516" s="16"/>
      <c r="DS1516" s="16"/>
      <c r="DT1516" s="16"/>
      <c r="DU1516" s="16"/>
      <c r="DV1516" s="16"/>
      <c r="DW1516" s="16"/>
      <c r="DX1516" s="16"/>
      <c r="DY1516" s="16"/>
    </row>
    <row r="1517" spans="1:129" s="43" customFormat="1" ht="16.5" x14ac:dyDescent="0.25">
      <c r="A1517" s="57" t="s">
        <v>863</v>
      </c>
      <c r="B1517" s="79" t="s">
        <v>662</v>
      </c>
      <c r="C1517" s="53" t="s">
        <v>12</v>
      </c>
      <c r="D1517" s="60" t="s">
        <v>12</v>
      </c>
      <c r="E1517" s="54">
        <f>E1518+E1520+E1522+E1524+E1526+E1528</f>
        <v>0</v>
      </c>
      <c r="F1517" s="54">
        <f>F1518+F1520+F1522+F1524+F1526+F1528</f>
        <v>0</v>
      </c>
      <c r="G1517" s="54">
        <f>G1518+G1520+G1522+G1524+G1526+G1528</f>
        <v>0</v>
      </c>
      <c r="H1517" s="27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  <c r="AX1517" s="16"/>
      <c r="AY1517" s="16"/>
      <c r="AZ1517" s="16"/>
      <c r="BA1517" s="16"/>
      <c r="BB1517" s="16"/>
      <c r="BC1517" s="16"/>
      <c r="BD1517" s="16"/>
      <c r="BE1517" s="16"/>
      <c r="BF1517" s="16"/>
      <c r="BG1517" s="16"/>
      <c r="BH1517" s="16"/>
      <c r="BI1517" s="16"/>
      <c r="BJ1517" s="16"/>
      <c r="BK1517" s="16"/>
      <c r="BL1517" s="16"/>
      <c r="BM1517" s="16"/>
      <c r="BN1517" s="16"/>
      <c r="BO1517" s="16"/>
      <c r="BP1517" s="16"/>
      <c r="BQ1517" s="16"/>
      <c r="BR1517" s="16"/>
      <c r="BS1517" s="16"/>
      <c r="BT1517" s="16"/>
      <c r="BU1517" s="16"/>
      <c r="BV1517" s="16"/>
      <c r="BW1517" s="16"/>
      <c r="BX1517" s="16"/>
      <c r="BY1517" s="16"/>
      <c r="BZ1517" s="16"/>
      <c r="CA1517" s="16"/>
      <c r="CB1517" s="16"/>
      <c r="CC1517" s="16"/>
      <c r="CD1517" s="16"/>
      <c r="CE1517" s="16"/>
      <c r="CF1517" s="16"/>
      <c r="CG1517" s="16"/>
      <c r="CH1517" s="16"/>
      <c r="CI1517" s="16"/>
      <c r="CJ1517" s="16"/>
      <c r="CK1517" s="16"/>
      <c r="CL1517" s="16"/>
      <c r="CM1517" s="16"/>
      <c r="CN1517" s="16"/>
      <c r="CO1517" s="16"/>
      <c r="CP1517" s="16"/>
      <c r="CQ1517" s="16"/>
      <c r="CR1517" s="16"/>
      <c r="CS1517" s="16"/>
      <c r="CT1517" s="16"/>
      <c r="CU1517" s="16"/>
      <c r="CV1517" s="16"/>
      <c r="CW1517" s="16"/>
      <c r="CX1517" s="16"/>
      <c r="CY1517" s="16"/>
      <c r="CZ1517" s="16"/>
      <c r="DA1517" s="16"/>
      <c r="DB1517" s="16"/>
      <c r="DC1517" s="16"/>
      <c r="DD1517" s="16"/>
      <c r="DE1517" s="16"/>
      <c r="DF1517" s="16"/>
      <c r="DG1517" s="16"/>
      <c r="DH1517" s="16"/>
      <c r="DI1517" s="16"/>
      <c r="DJ1517" s="16"/>
      <c r="DK1517" s="16"/>
      <c r="DL1517" s="16"/>
      <c r="DM1517" s="16"/>
      <c r="DN1517" s="16"/>
      <c r="DO1517" s="16"/>
      <c r="DP1517" s="16"/>
      <c r="DQ1517" s="16"/>
      <c r="DR1517" s="16"/>
      <c r="DS1517" s="16"/>
      <c r="DT1517" s="16"/>
      <c r="DU1517" s="16"/>
      <c r="DV1517" s="16"/>
      <c r="DW1517" s="16"/>
      <c r="DX1517" s="16"/>
      <c r="DY1517" s="16"/>
    </row>
    <row r="1518" spans="1:129" s="48" customFormat="1" ht="16.5" x14ac:dyDescent="0.25">
      <c r="A1518" s="57" t="s">
        <v>864</v>
      </c>
      <c r="B1518" s="79" t="s">
        <v>664</v>
      </c>
      <c r="C1518" s="53" t="s">
        <v>12</v>
      </c>
      <c r="D1518" s="60" t="s">
        <v>12</v>
      </c>
      <c r="E1518" s="54">
        <f>SUBTOTAL(9,E1519)</f>
        <v>0</v>
      </c>
      <c r="F1518" s="54">
        <f>SUBTOTAL(9,F1519)</f>
        <v>0</v>
      </c>
      <c r="G1518" s="54">
        <f>SUBTOTAL(9,G1519)</f>
        <v>0</v>
      </c>
      <c r="H1518" s="27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  <c r="AX1518" s="16"/>
      <c r="AY1518" s="16"/>
      <c r="AZ1518" s="16"/>
      <c r="BA1518" s="16"/>
      <c r="BB1518" s="16"/>
      <c r="BC1518" s="16"/>
      <c r="BD1518" s="16"/>
      <c r="BE1518" s="16"/>
      <c r="BF1518" s="16"/>
      <c r="BG1518" s="16"/>
      <c r="BH1518" s="16"/>
      <c r="BI1518" s="16"/>
      <c r="BJ1518" s="16"/>
      <c r="BK1518" s="16"/>
      <c r="BL1518" s="16"/>
      <c r="BM1518" s="16"/>
      <c r="BN1518" s="16"/>
      <c r="BO1518" s="16"/>
      <c r="BP1518" s="16"/>
      <c r="BQ1518" s="16"/>
      <c r="BR1518" s="16"/>
      <c r="BS1518" s="16"/>
      <c r="BT1518" s="16"/>
      <c r="BU1518" s="16"/>
      <c r="BV1518" s="16"/>
      <c r="BW1518" s="16"/>
      <c r="BX1518" s="16"/>
      <c r="BY1518" s="16"/>
      <c r="BZ1518" s="16"/>
      <c r="CA1518" s="16"/>
      <c r="CB1518" s="16"/>
      <c r="CC1518" s="16"/>
      <c r="CD1518" s="16"/>
      <c r="CE1518" s="16"/>
      <c r="CF1518" s="16"/>
      <c r="CG1518" s="16"/>
      <c r="CH1518" s="16"/>
      <c r="CI1518" s="16"/>
      <c r="CJ1518" s="16"/>
      <c r="CK1518" s="16"/>
      <c r="CL1518" s="16"/>
      <c r="CM1518" s="16"/>
      <c r="CN1518" s="16"/>
      <c r="CO1518" s="16"/>
      <c r="CP1518" s="16"/>
      <c r="CQ1518" s="16"/>
      <c r="CR1518" s="16"/>
      <c r="CS1518" s="16"/>
      <c r="CT1518" s="16"/>
      <c r="CU1518" s="16"/>
      <c r="CV1518" s="16"/>
      <c r="CW1518" s="16"/>
      <c r="CX1518" s="16"/>
      <c r="CY1518" s="16"/>
      <c r="CZ1518" s="16"/>
      <c r="DA1518" s="16"/>
      <c r="DB1518" s="16"/>
      <c r="DC1518" s="16"/>
      <c r="DD1518" s="16"/>
      <c r="DE1518" s="16"/>
      <c r="DF1518" s="16"/>
      <c r="DG1518" s="16"/>
      <c r="DH1518" s="16"/>
      <c r="DI1518" s="16"/>
      <c r="DJ1518" s="16"/>
      <c r="DK1518" s="16"/>
      <c r="DL1518" s="16"/>
      <c r="DM1518" s="16"/>
      <c r="DN1518" s="16"/>
      <c r="DO1518" s="16"/>
      <c r="DP1518" s="16"/>
      <c r="DQ1518" s="16"/>
      <c r="DR1518" s="16"/>
      <c r="DS1518" s="16"/>
      <c r="DT1518" s="16"/>
      <c r="DU1518" s="16"/>
      <c r="DV1518" s="16"/>
      <c r="DW1518" s="16"/>
      <c r="DX1518" s="16"/>
      <c r="DY1518" s="16"/>
    </row>
    <row r="1519" spans="1:129" ht="16.5" hidden="1" x14ac:dyDescent="0.25">
      <c r="A1519" s="24" t="s">
        <v>21</v>
      </c>
      <c r="B1519" s="73"/>
      <c r="C1519" s="26"/>
      <c r="D1519" s="50"/>
      <c r="E1519" s="50"/>
      <c r="F1519" s="50"/>
      <c r="G1519" s="50"/>
      <c r="H1519" s="27">
        <f>IFERROR(VLOOKUP(B1519,'Приложение 5 МУ1135 (город)'!B$1:C$3343,2,),)</f>
        <v>0</v>
      </c>
      <c r="I1519" s="13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  <c r="AK1519" s="13"/>
      <c r="AL1519" s="13"/>
      <c r="AM1519" s="13"/>
      <c r="AN1519" s="13"/>
      <c r="AO1519" s="13"/>
      <c r="AP1519" s="13"/>
      <c r="AQ1519" s="13"/>
      <c r="AR1519" s="13"/>
      <c r="AS1519" s="13"/>
      <c r="AT1519" s="13"/>
      <c r="AU1519" s="13"/>
      <c r="AV1519" s="13"/>
      <c r="AW1519" s="13"/>
      <c r="AX1519" s="13"/>
      <c r="AY1519" s="13"/>
      <c r="AZ1519" s="13"/>
      <c r="BA1519" s="13"/>
      <c r="BB1519" s="13"/>
      <c r="BC1519" s="13"/>
      <c r="BD1519" s="13"/>
      <c r="BE1519" s="13"/>
      <c r="BF1519" s="13"/>
      <c r="BG1519" s="13"/>
      <c r="BH1519" s="13"/>
      <c r="BI1519" s="13"/>
      <c r="BJ1519" s="13"/>
      <c r="BK1519" s="13"/>
      <c r="BL1519" s="13"/>
      <c r="BM1519" s="13"/>
      <c r="BN1519" s="13"/>
      <c r="BO1519" s="13"/>
      <c r="BP1519" s="13"/>
      <c r="BQ1519" s="13"/>
      <c r="BR1519" s="13"/>
      <c r="BS1519" s="13"/>
      <c r="BT1519" s="13"/>
      <c r="BU1519" s="13"/>
      <c r="BV1519" s="13"/>
      <c r="BW1519" s="13"/>
      <c r="BX1519" s="13"/>
      <c r="BY1519" s="13"/>
      <c r="BZ1519" s="13"/>
      <c r="CA1519" s="13"/>
      <c r="CB1519" s="13"/>
      <c r="CC1519" s="13"/>
      <c r="CD1519" s="13"/>
      <c r="CE1519" s="13"/>
      <c r="CF1519" s="13"/>
      <c r="CG1519" s="13"/>
      <c r="CH1519" s="13"/>
      <c r="CI1519" s="13"/>
      <c r="CJ1519" s="13"/>
      <c r="CK1519" s="13"/>
      <c r="CL1519" s="13"/>
      <c r="CM1519" s="13"/>
      <c r="CN1519" s="13"/>
      <c r="CO1519" s="13"/>
      <c r="CP1519" s="13"/>
      <c r="CQ1519" s="13"/>
      <c r="CR1519" s="13"/>
      <c r="CS1519" s="13"/>
      <c r="CT1519" s="13"/>
      <c r="CU1519" s="13"/>
      <c r="CV1519" s="13"/>
      <c r="CW1519" s="13"/>
      <c r="CX1519" s="13"/>
      <c r="CY1519" s="13"/>
      <c r="CZ1519" s="13"/>
      <c r="DA1519" s="13"/>
      <c r="DB1519" s="13"/>
      <c r="DC1519" s="13"/>
      <c r="DD1519" s="13"/>
      <c r="DE1519" s="13"/>
      <c r="DF1519" s="13"/>
      <c r="DG1519" s="13"/>
      <c r="DH1519" s="13"/>
      <c r="DI1519" s="13"/>
      <c r="DJ1519" s="13"/>
      <c r="DK1519" s="13"/>
      <c r="DL1519" s="13"/>
      <c r="DM1519" s="13"/>
      <c r="DN1519" s="13"/>
      <c r="DO1519" s="13"/>
      <c r="DP1519" s="13"/>
      <c r="DQ1519" s="13"/>
      <c r="DR1519" s="13"/>
      <c r="DS1519" s="13"/>
      <c r="DT1519" s="13"/>
      <c r="DU1519" s="13"/>
      <c r="DV1519" s="13"/>
      <c r="DW1519" s="13"/>
      <c r="DX1519" s="13"/>
      <c r="DY1519" s="13"/>
    </row>
    <row r="1520" spans="1:129" s="48" customFormat="1" ht="16.5" x14ac:dyDescent="0.25">
      <c r="A1520" s="57" t="s">
        <v>865</v>
      </c>
      <c r="B1520" s="79" t="s">
        <v>23</v>
      </c>
      <c r="C1520" s="53" t="s">
        <v>12</v>
      </c>
      <c r="D1520" s="60" t="s">
        <v>12</v>
      </c>
      <c r="E1520" s="54">
        <f>SUBTOTAL(9,E1521)</f>
        <v>0</v>
      </c>
      <c r="F1520" s="54">
        <f>SUBTOTAL(9,F1521)</f>
        <v>0</v>
      </c>
      <c r="G1520" s="54">
        <f>SUBTOTAL(9,G1521)</f>
        <v>0</v>
      </c>
      <c r="H1520" s="27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  <c r="AX1520" s="16"/>
      <c r="AY1520" s="16"/>
      <c r="AZ1520" s="16"/>
      <c r="BA1520" s="16"/>
      <c r="BB1520" s="16"/>
      <c r="BC1520" s="16"/>
      <c r="BD1520" s="16"/>
      <c r="BE1520" s="16"/>
      <c r="BF1520" s="16"/>
      <c r="BG1520" s="16"/>
      <c r="BH1520" s="16"/>
      <c r="BI1520" s="16"/>
      <c r="BJ1520" s="16"/>
      <c r="BK1520" s="16"/>
      <c r="BL1520" s="16"/>
      <c r="BM1520" s="16"/>
      <c r="BN1520" s="16"/>
      <c r="BO1520" s="16"/>
      <c r="BP1520" s="16"/>
      <c r="BQ1520" s="16"/>
      <c r="BR1520" s="16"/>
      <c r="BS1520" s="16"/>
      <c r="BT1520" s="16"/>
      <c r="BU1520" s="16"/>
      <c r="BV1520" s="16"/>
      <c r="BW1520" s="16"/>
      <c r="BX1520" s="16"/>
      <c r="BY1520" s="16"/>
      <c r="BZ1520" s="16"/>
      <c r="CA1520" s="16"/>
      <c r="CB1520" s="16"/>
      <c r="CC1520" s="16"/>
      <c r="CD1520" s="16"/>
      <c r="CE1520" s="16"/>
      <c r="CF1520" s="16"/>
      <c r="CG1520" s="16"/>
      <c r="CH1520" s="16"/>
      <c r="CI1520" s="16"/>
      <c r="CJ1520" s="16"/>
      <c r="CK1520" s="16"/>
      <c r="CL1520" s="16"/>
      <c r="CM1520" s="16"/>
      <c r="CN1520" s="16"/>
      <c r="CO1520" s="16"/>
      <c r="CP1520" s="16"/>
      <c r="CQ1520" s="16"/>
      <c r="CR1520" s="16"/>
      <c r="CS1520" s="16"/>
      <c r="CT1520" s="16"/>
      <c r="CU1520" s="16"/>
      <c r="CV1520" s="16"/>
      <c r="CW1520" s="16"/>
      <c r="CX1520" s="16"/>
      <c r="CY1520" s="16"/>
      <c r="CZ1520" s="16"/>
      <c r="DA1520" s="16"/>
      <c r="DB1520" s="16"/>
      <c r="DC1520" s="16"/>
      <c r="DD1520" s="16"/>
      <c r="DE1520" s="16"/>
      <c r="DF1520" s="16"/>
      <c r="DG1520" s="16"/>
      <c r="DH1520" s="16"/>
      <c r="DI1520" s="16"/>
      <c r="DJ1520" s="16"/>
      <c r="DK1520" s="16"/>
      <c r="DL1520" s="16"/>
      <c r="DM1520" s="16"/>
      <c r="DN1520" s="16"/>
      <c r="DO1520" s="16"/>
      <c r="DP1520" s="16"/>
      <c r="DQ1520" s="16"/>
      <c r="DR1520" s="16"/>
      <c r="DS1520" s="16"/>
      <c r="DT1520" s="16"/>
      <c r="DU1520" s="16"/>
      <c r="DV1520" s="16"/>
      <c r="DW1520" s="16"/>
      <c r="DX1520" s="16"/>
      <c r="DY1520" s="16"/>
    </row>
    <row r="1521" spans="1:129" ht="16.5" hidden="1" x14ac:dyDescent="0.25">
      <c r="A1521" s="24" t="s">
        <v>21</v>
      </c>
      <c r="B1521" s="73"/>
      <c r="C1521" s="26"/>
      <c r="D1521" s="50"/>
      <c r="E1521" s="50"/>
      <c r="F1521" s="50"/>
      <c r="G1521" s="50"/>
      <c r="H1521" s="27">
        <f>IFERROR(VLOOKUP(B1521,'Приложение 5 МУ1135 (город)'!B$1:C$3343,2,),)</f>
        <v>0</v>
      </c>
      <c r="I1521" s="13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  <c r="AK1521" s="13"/>
      <c r="AL1521" s="13"/>
      <c r="AM1521" s="13"/>
      <c r="AN1521" s="13"/>
      <c r="AO1521" s="13"/>
      <c r="AP1521" s="13"/>
      <c r="AQ1521" s="13"/>
      <c r="AR1521" s="13"/>
      <c r="AS1521" s="13"/>
      <c r="AT1521" s="13"/>
      <c r="AU1521" s="13"/>
      <c r="AV1521" s="13"/>
      <c r="AW1521" s="13"/>
      <c r="AX1521" s="13"/>
      <c r="AY1521" s="13"/>
      <c r="AZ1521" s="13"/>
      <c r="BA1521" s="13"/>
      <c r="BB1521" s="13"/>
      <c r="BC1521" s="13"/>
      <c r="BD1521" s="13"/>
      <c r="BE1521" s="13"/>
      <c r="BF1521" s="13"/>
      <c r="BG1521" s="13"/>
      <c r="BH1521" s="13"/>
      <c r="BI1521" s="13"/>
      <c r="BJ1521" s="13"/>
      <c r="BK1521" s="13"/>
      <c r="BL1521" s="13"/>
      <c r="BM1521" s="13"/>
      <c r="BN1521" s="13"/>
      <c r="BO1521" s="13"/>
      <c r="BP1521" s="13"/>
      <c r="BQ1521" s="13"/>
      <c r="BR1521" s="13"/>
      <c r="BS1521" s="13"/>
      <c r="BT1521" s="13"/>
      <c r="BU1521" s="13"/>
      <c r="BV1521" s="13"/>
      <c r="BW1521" s="13"/>
      <c r="BX1521" s="13"/>
      <c r="BY1521" s="13"/>
      <c r="BZ1521" s="13"/>
      <c r="CA1521" s="13"/>
      <c r="CB1521" s="13"/>
      <c r="CC1521" s="13"/>
      <c r="CD1521" s="13"/>
      <c r="CE1521" s="13"/>
      <c r="CF1521" s="13"/>
      <c r="CG1521" s="13"/>
      <c r="CH1521" s="13"/>
      <c r="CI1521" s="13"/>
      <c r="CJ1521" s="13"/>
      <c r="CK1521" s="13"/>
      <c r="CL1521" s="13"/>
      <c r="CM1521" s="13"/>
      <c r="CN1521" s="13"/>
      <c r="CO1521" s="13"/>
      <c r="CP1521" s="13"/>
      <c r="CQ1521" s="13"/>
      <c r="CR1521" s="13"/>
      <c r="CS1521" s="13"/>
      <c r="CT1521" s="13"/>
      <c r="CU1521" s="13"/>
      <c r="CV1521" s="13"/>
      <c r="CW1521" s="13"/>
      <c r="CX1521" s="13"/>
      <c r="CY1521" s="13"/>
      <c r="CZ1521" s="13"/>
      <c r="DA1521" s="13"/>
      <c r="DB1521" s="13"/>
      <c r="DC1521" s="13"/>
      <c r="DD1521" s="13"/>
      <c r="DE1521" s="13"/>
      <c r="DF1521" s="13"/>
      <c r="DG1521" s="13"/>
      <c r="DH1521" s="13"/>
      <c r="DI1521" s="13"/>
      <c r="DJ1521" s="13"/>
      <c r="DK1521" s="13"/>
      <c r="DL1521" s="13"/>
      <c r="DM1521" s="13"/>
      <c r="DN1521" s="13"/>
      <c r="DO1521" s="13"/>
      <c r="DP1521" s="13"/>
      <c r="DQ1521" s="13"/>
      <c r="DR1521" s="13"/>
      <c r="DS1521" s="13"/>
      <c r="DT1521" s="13"/>
      <c r="DU1521" s="13"/>
      <c r="DV1521" s="13"/>
      <c r="DW1521" s="13"/>
      <c r="DX1521" s="13"/>
      <c r="DY1521" s="13"/>
    </row>
    <row r="1522" spans="1:129" s="48" customFormat="1" ht="16.5" x14ac:dyDescent="0.25">
      <c r="A1522" s="57" t="s">
        <v>866</v>
      </c>
      <c r="B1522" s="79" t="s">
        <v>25</v>
      </c>
      <c r="C1522" s="53" t="s">
        <v>12</v>
      </c>
      <c r="D1522" s="60" t="s">
        <v>12</v>
      </c>
      <c r="E1522" s="54">
        <f>SUBTOTAL(9,E1523)</f>
        <v>0</v>
      </c>
      <c r="F1522" s="54">
        <f>SUBTOTAL(9,F1523)</f>
        <v>0</v>
      </c>
      <c r="G1522" s="54">
        <f>SUBTOTAL(9,G1523)</f>
        <v>0</v>
      </c>
      <c r="H1522" s="27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  <c r="AX1522" s="16"/>
      <c r="AY1522" s="16"/>
      <c r="AZ1522" s="16"/>
      <c r="BA1522" s="16"/>
      <c r="BB1522" s="16"/>
      <c r="BC1522" s="16"/>
      <c r="BD1522" s="16"/>
      <c r="BE1522" s="16"/>
      <c r="BF1522" s="16"/>
      <c r="BG1522" s="16"/>
      <c r="BH1522" s="16"/>
      <c r="BI1522" s="16"/>
      <c r="BJ1522" s="16"/>
      <c r="BK1522" s="16"/>
      <c r="BL1522" s="16"/>
      <c r="BM1522" s="16"/>
      <c r="BN1522" s="16"/>
      <c r="BO1522" s="16"/>
      <c r="BP1522" s="16"/>
      <c r="BQ1522" s="16"/>
      <c r="BR1522" s="16"/>
      <c r="BS1522" s="16"/>
      <c r="BT1522" s="16"/>
      <c r="BU1522" s="16"/>
      <c r="BV1522" s="16"/>
      <c r="BW1522" s="16"/>
      <c r="BX1522" s="16"/>
      <c r="BY1522" s="16"/>
      <c r="BZ1522" s="16"/>
      <c r="CA1522" s="16"/>
      <c r="CB1522" s="16"/>
      <c r="CC1522" s="16"/>
      <c r="CD1522" s="16"/>
      <c r="CE1522" s="16"/>
      <c r="CF1522" s="16"/>
      <c r="CG1522" s="16"/>
      <c r="CH1522" s="16"/>
      <c r="CI1522" s="16"/>
      <c r="CJ1522" s="16"/>
      <c r="CK1522" s="16"/>
      <c r="CL1522" s="16"/>
      <c r="CM1522" s="16"/>
      <c r="CN1522" s="16"/>
      <c r="CO1522" s="16"/>
      <c r="CP1522" s="16"/>
      <c r="CQ1522" s="16"/>
      <c r="CR1522" s="16"/>
      <c r="CS1522" s="16"/>
      <c r="CT1522" s="16"/>
      <c r="CU1522" s="16"/>
      <c r="CV1522" s="16"/>
      <c r="CW1522" s="16"/>
      <c r="CX1522" s="16"/>
      <c r="CY1522" s="16"/>
      <c r="CZ1522" s="16"/>
      <c r="DA1522" s="16"/>
      <c r="DB1522" s="16"/>
      <c r="DC1522" s="16"/>
      <c r="DD1522" s="16"/>
      <c r="DE1522" s="16"/>
      <c r="DF1522" s="16"/>
      <c r="DG1522" s="16"/>
      <c r="DH1522" s="16"/>
      <c r="DI1522" s="16"/>
      <c r="DJ1522" s="16"/>
      <c r="DK1522" s="16"/>
      <c r="DL1522" s="16"/>
      <c r="DM1522" s="16"/>
      <c r="DN1522" s="16"/>
      <c r="DO1522" s="16"/>
      <c r="DP1522" s="16"/>
      <c r="DQ1522" s="16"/>
      <c r="DR1522" s="16"/>
      <c r="DS1522" s="16"/>
      <c r="DT1522" s="16"/>
      <c r="DU1522" s="16"/>
      <c r="DV1522" s="16"/>
      <c r="DW1522" s="16"/>
      <c r="DX1522" s="16"/>
      <c r="DY1522" s="16"/>
    </row>
    <row r="1523" spans="1:129" ht="16.5" hidden="1" x14ac:dyDescent="0.25">
      <c r="A1523" s="24" t="s">
        <v>21</v>
      </c>
      <c r="B1523" s="73"/>
      <c r="C1523" s="26"/>
      <c r="D1523" s="50"/>
      <c r="E1523" s="50"/>
      <c r="F1523" s="50"/>
      <c r="G1523" s="50"/>
      <c r="H1523" s="27">
        <f>IFERROR(VLOOKUP(B1523,'Приложение 5 МУ1135 (город)'!B$1:C$3343,2,),)</f>
        <v>0</v>
      </c>
      <c r="I1523" s="13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  <c r="AK1523" s="13"/>
      <c r="AL1523" s="13"/>
      <c r="AM1523" s="13"/>
      <c r="AN1523" s="13"/>
      <c r="AO1523" s="13"/>
      <c r="AP1523" s="13"/>
      <c r="AQ1523" s="13"/>
      <c r="AR1523" s="13"/>
      <c r="AS1523" s="13"/>
      <c r="AT1523" s="13"/>
      <c r="AU1523" s="13"/>
      <c r="AV1523" s="13"/>
      <c r="AW1523" s="13"/>
      <c r="AX1523" s="13"/>
      <c r="AY1523" s="13"/>
      <c r="AZ1523" s="13"/>
      <c r="BA1523" s="13"/>
      <c r="BB1523" s="13"/>
      <c r="BC1523" s="13"/>
      <c r="BD1523" s="13"/>
      <c r="BE1523" s="13"/>
      <c r="BF1523" s="13"/>
      <c r="BG1523" s="13"/>
      <c r="BH1523" s="13"/>
      <c r="BI1523" s="13"/>
      <c r="BJ1523" s="13"/>
      <c r="BK1523" s="13"/>
      <c r="BL1523" s="13"/>
      <c r="BM1523" s="13"/>
      <c r="BN1523" s="13"/>
      <c r="BO1523" s="13"/>
      <c r="BP1523" s="13"/>
      <c r="BQ1523" s="13"/>
      <c r="BR1523" s="13"/>
      <c r="BS1523" s="13"/>
      <c r="BT1523" s="13"/>
      <c r="BU1523" s="13"/>
      <c r="BV1523" s="13"/>
      <c r="BW1523" s="13"/>
      <c r="BX1523" s="13"/>
      <c r="BY1523" s="13"/>
      <c r="BZ1523" s="13"/>
      <c r="CA1523" s="13"/>
      <c r="CB1523" s="13"/>
      <c r="CC1523" s="13"/>
      <c r="CD1523" s="13"/>
      <c r="CE1523" s="13"/>
      <c r="CF1523" s="13"/>
      <c r="CG1523" s="13"/>
      <c r="CH1523" s="13"/>
      <c r="CI1523" s="13"/>
      <c r="CJ1523" s="13"/>
      <c r="CK1523" s="13"/>
      <c r="CL1523" s="13"/>
      <c r="CM1523" s="13"/>
      <c r="CN1523" s="13"/>
      <c r="CO1523" s="13"/>
      <c r="CP1523" s="13"/>
      <c r="CQ1523" s="13"/>
      <c r="CR1523" s="13"/>
      <c r="CS1523" s="13"/>
      <c r="CT1523" s="13"/>
      <c r="CU1523" s="13"/>
      <c r="CV1523" s="13"/>
      <c r="CW1523" s="13"/>
      <c r="CX1523" s="13"/>
      <c r="CY1523" s="13"/>
      <c r="CZ1523" s="13"/>
      <c r="DA1523" s="13"/>
      <c r="DB1523" s="13"/>
      <c r="DC1523" s="13"/>
      <c r="DD1523" s="13"/>
      <c r="DE1523" s="13"/>
      <c r="DF1523" s="13"/>
      <c r="DG1523" s="13"/>
      <c r="DH1523" s="13"/>
      <c r="DI1523" s="13"/>
      <c r="DJ1523" s="13"/>
      <c r="DK1523" s="13"/>
      <c r="DL1523" s="13"/>
      <c r="DM1523" s="13"/>
      <c r="DN1523" s="13"/>
      <c r="DO1523" s="13"/>
      <c r="DP1523" s="13"/>
      <c r="DQ1523" s="13"/>
      <c r="DR1523" s="13"/>
      <c r="DS1523" s="13"/>
      <c r="DT1523" s="13"/>
      <c r="DU1523" s="13"/>
      <c r="DV1523" s="13"/>
      <c r="DW1523" s="13"/>
      <c r="DX1523" s="13"/>
      <c r="DY1523" s="13"/>
    </row>
    <row r="1524" spans="1:129" s="48" customFormat="1" ht="16.5" x14ac:dyDescent="0.25">
      <c r="A1524" s="57" t="s">
        <v>867</v>
      </c>
      <c r="B1524" s="79" t="s">
        <v>683</v>
      </c>
      <c r="C1524" s="53" t="s">
        <v>12</v>
      </c>
      <c r="D1524" s="60" t="s">
        <v>12</v>
      </c>
      <c r="E1524" s="54">
        <f>SUBTOTAL(9,E1525)</f>
        <v>0</v>
      </c>
      <c r="F1524" s="54">
        <f>SUBTOTAL(9,F1525)</f>
        <v>0</v>
      </c>
      <c r="G1524" s="54">
        <f>SUBTOTAL(9,G1525)</f>
        <v>0</v>
      </c>
      <c r="H1524" s="27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  <c r="AX1524" s="16"/>
      <c r="AY1524" s="16"/>
      <c r="AZ1524" s="16"/>
      <c r="BA1524" s="16"/>
      <c r="BB1524" s="16"/>
      <c r="BC1524" s="16"/>
      <c r="BD1524" s="16"/>
      <c r="BE1524" s="16"/>
      <c r="BF1524" s="16"/>
      <c r="BG1524" s="16"/>
      <c r="BH1524" s="16"/>
      <c r="BI1524" s="16"/>
      <c r="BJ1524" s="16"/>
      <c r="BK1524" s="16"/>
      <c r="BL1524" s="16"/>
      <c r="BM1524" s="16"/>
      <c r="BN1524" s="16"/>
      <c r="BO1524" s="16"/>
      <c r="BP1524" s="16"/>
      <c r="BQ1524" s="16"/>
      <c r="BR1524" s="16"/>
      <c r="BS1524" s="16"/>
      <c r="BT1524" s="16"/>
      <c r="BU1524" s="16"/>
      <c r="BV1524" s="16"/>
      <c r="BW1524" s="16"/>
      <c r="BX1524" s="16"/>
      <c r="BY1524" s="16"/>
      <c r="BZ1524" s="16"/>
      <c r="CA1524" s="16"/>
      <c r="CB1524" s="16"/>
      <c r="CC1524" s="16"/>
      <c r="CD1524" s="16"/>
      <c r="CE1524" s="16"/>
      <c r="CF1524" s="16"/>
      <c r="CG1524" s="16"/>
      <c r="CH1524" s="16"/>
      <c r="CI1524" s="16"/>
      <c r="CJ1524" s="16"/>
      <c r="CK1524" s="16"/>
      <c r="CL1524" s="16"/>
      <c r="CM1524" s="16"/>
      <c r="CN1524" s="16"/>
      <c r="CO1524" s="16"/>
      <c r="CP1524" s="16"/>
      <c r="CQ1524" s="16"/>
      <c r="CR1524" s="16"/>
      <c r="CS1524" s="16"/>
      <c r="CT1524" s="16"/>
      <c r="CU1524" s="16"/>
      <c r="CV1524" s="16"/>
      <c r="CW1524" s="16"/>
      <c r="CX1524" s="16"/>
      <c r="CY1524" s="16"/>
      <c r="CZ1524" s="16"/>
      <c r="DA1524" s="16"/>
      <c r="DB1524" s="16"/>
      <c r="DC1524" s="16"/>
      <c r="DD1524" s="16"/>
      <c r="DE1524" s="16"/>
      <c r="DF1524" s="16"/>
      <c r="DG1524" s="16"/>
      <c r="DH1524" s="16"/>
      <c r="DI1524" s="16"/>
      <c r="DJ1524" s="16"/>
      <c r="DK1524" s="16"/>
      <c r="DL1524" s="16"/>
      <c r="DM1524" s="16"/>
      <c r="DN1524" s="16"/>
      <c r="DO1524" s="16"/>
      <c r="DP1524" s="16"/>
      <c r="DQ1524" s="16"/>
      <c r="DR1524" s="16"/>
      <c r="DS1524" s="16"/>
      <c r="DT1524" s="16"/>
      <c r="DU1524" s="16"/>
      <c r="DV1524" s="16"/>
      <c r="DW1524" s="16"/>
      <c r="DX1524" s="16"/>
      <c r="DY1524" s="16"/>
    </row>
    <row r="1525" spans="1:129" ht="16.5" hidden="1" x14ac:dyDescent="0.25">
      <c r="A1525" s="24" t="s">
        <v>21</v>
      </c>
      <c r="B1525" s="73"/>
      <c r="C1525" s="26"/>
      <c r="D1525" s="50"/>
      <c r="E1525" s="50"/>
      <c r="F1525" s="50"/>
      <c r="G1525" s="50"/>
      <c r="H1525" s="27">
        <f>IFERROR(VLOOKUP(B1525,'Приложение 5 МУ1135 (город)'!B$1:C$3343,2,),)</f>
        <v>0</v>
      </c>
      <c r="I1525" s="13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  <c r="AK1525" s="13"/>
      <c r="AL1525" s="13"/>
      <c r="AM1525" s="13"/>
      <c r="AN1525" s="13"/>
      <c r="AO1525" s="13"/>
      <c r="AP1525" s="13"/>
      <c r="AQ1525" s="13"/>
      <c r="AR1525" s="13"/>
      <c r="AS1525" s="13"/>
      <c r="AT1525" s="13"/>
      <c r="AU1525" s="13"/>
      <c r="AV1525" s="13"/>
      <c r="AW1525" s="13"/>
      <c r="AX1525" s="13"/>
      <c r="AY1525" s="13"/>
      <c r="AZ1525" s="13"/>
      <c r="BA1525" s="13"/>
      <c r="BB1525" s="13"/>
      <c r="BC1525" s="13"/>
      <c r="BD1525" s="13"/>
      <c r="BE1525" s="13"/>
      <c r="BF1525" s="13"/>
      <c r="BG1525" s="13"/>
      <c r="BH1525" s="13"/>
      <c r="BI1525" s="13"/>
      <c r="BJ1525" s="13"/>
      <c r="BK1525" s="13"/>
      <c r="BL1525" s="13"/>
      <c r="BM1525" s="13"/>
      <c r="BN1525" s="13"/>
      <c r="BO1525" s="13"/>
      <c r="BP1525" s="13"/>
      <c r="BQ1525" s="13"/>
      <c r="BR1525" s="13"/>
      <c r="BS1525" s="13"/>
      <c r="BT1525" s="13"/>
      <c r="BU1525" s="13"/>
      <c r="BV1525" s="13"/>
      <c r="BW1525" s="13"/>
      <c r="BX1525" s="13"/>
      <c r="BY1525" s="13"/>
      <c r="BZ1525" s="13"/>
      <c r="CA1525" s="13"/>
      <c r="CB1525" s="13"/>
      <c r="CC1525" s="13"/>
      <c r="CD1525" s="13"/>
      <c r="CE1525" s="13"/>
      <c r="CF1525" s="13"/>
      <c r="CG1525" s="13"/>
      <c r="CH1525" s="13"/>
      <c r="CI1525" s="13"/>
      <c r="CJ1525" s="13"/>
      <c r="CK1525" s="13"/>
      <c r="CL1525" s="13"/>
      <c r="CM1525" s="13"/>
      <c r="CN1525" s="13"/>
      <c r="CO1525" s="13"/>
      <c r="CP1525" s="13"/>
      <c r="CQ1525" s="13"/>
      <c r="CR1525" s="13"/>
      <c r="CS1525" s="13"/>
      <c r="CT1525" s="13"/>
      <c r="CU1525" s="13"/>
      <c r="CV1525" s="13"/>
      <c r="CW1525" s="13"/>
      <c r="CX1525" s="13"/>
      <c r="CY1525" s="13"/>
      <c r="CZ1525" s="13"/>
      <c r="DA1525" s="13"/>
      <c r="DB1525" s="13"/>
      <c r="DC1525" s="13"/>
      <c r="DD1525" s="13"/>
      <c r="DE1525" s="13"/>
      <c r="DF1525" s="13"/>
      <c r="DG1525" s="13"/>
      <c r="DH1525" s="13"/>
      <c r="DI1525" s="13"/>
      <c r="DJ1525" s="13"/>
      <c r="DK1525" s="13"/>
      <c r="DL1525" s="13"/>
      <c r="DM1525" s="13"/>
      <c r="DN1525" s="13"/>
      <c r="DO1525" s="13"/>
      <c r="DP1525" s="13"/>
      <c r="DQ1525" s="13"/>
      <c r="DR1525" s="13"/>
      <c r="DS1525" s="13"/>
      <c r="DT1525" s="13"/>
      <c r="DU1525" s="13"/>
      <c r="DV1525" s="13"/>
      <c r="DW1525" s="13"/>
      <c r="DX1525" s="13"/>
      <c r="DY1525" s="13"/>
    </row>
    <row r="1526" spans="1:129" s="48" customFormat="1" ht="16.5" x14ac:dyDescent="0.25">
      <c r="A1526" s="57" t="s">
        <v>868</v>
      </c>
      <c r="B1526" s="79" t="s">
        <v>29</v>
      </c>
      <c r="C1526" s="53" t="s">
        <v>12</v>
      </c>
      <c r="D1526" s="60" t="s">
        <v>12</v>
      </c>
      <c r="E1526" s="54">
        <f>SUBTOTAL(9,E1527)</f>
        <v>0</v>
      </c>
      <c r="F1526" s="54">
        <f>SUBTOTAL(9,F1527)</f>
        <v>0</v>
      </c>
      <c r="G1526" s="54">
        <f>SUBTOTAL(9,G1527)</f>
        <v>0</v>
      </c>
      <c r="H1526" s="27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  <c r="AX1526" s="16"/>
      <c r="AY1526" s="16"/>
      <c r="AZ1526" s="16"/>
      <c r="BA1526" s="16"/>
      <c r="BB1526" s="16"/>
      <c r="BC1526" s="16"/>
      <c r="BD1526" s="16"/>
      <c r="BE1526" s="16"/>
      <c r="BF1526" s="16"/>
      <c r="BG1526" s="16"/>
      <c r="BH1526" s="16"/>
      <c r="BI1526" s="16"/>
      <c r="BJ1526" s="16"/>
      <c r="BK1526" s="16"/>
      <c r="BL1526" s="16"/>
      <c r="BM1526" s="16"/>
      <c r="BN1526" s="16"/>
      <c r="BO1526" s="16"/>
      <c r="BP1526" s="16"/>
      <c r="BQ1526" s="16"/>
      <c r="BR1526" s="16"/>
      <c r="BS1526" s="16"/>
      <c r="BT1526" s="16"/>
      <c r="BU1526" s="16"/>
      <c r="BV1526" s="16"/>
      <c r="BW1526" s="16"/>
      <c r="BX1526" s="16"/>
      <c r="BY1526" s="16"/>
      <c r="BZ1526" s="16"/>
      <c r="CA1526" s="16"/>
      <c r="CB1526" s="16"/>
      <c r="CC1526" s="16"/>
      <c r="CD1526" s="16"/>
      <c r="CE1526" s="16"/>
      <c r="CF1526" s="16"/>
      <c r="CG1526" s="16"/>
      <c r="CH1526" s="16"/>
      <c r="CI1526" s="16"/>
      <c r="CJ1526" s="16"/>
      <c r="CK1526" s="16"/>
      <c r="CL1526" s="16"/>
      <c r="CM1526" s="16"/>
      <c r="CN1526" s="16"/>
      <c r="CO1526" s="16"/>
      <c r="CP1526" s="16"/>
      <c r="CQ1526" s="16"/>
      <c r="CR1526" s="16"/>
      <c r="CS1526" s="16"/>
      <c r="CT1526" s="16"/>
      <c r="CU1526" s="16"/>
      <c r="CV1526" s="16"/>
      <c r="CW1526" s="16"/>
      <c r="CX1526" s="16"/>
      <c r="CY1526" s="16"/>
      <c r="CZ1526" s="16"/>
      <c r="DA1526" s="16"/>
      <c r="DB1526" s="16"/>
      <c r="DC1526" s="16"/>
      <c r="DD1526" s="16"/>
      <c r="DE1526" s="16"/>
      <c r="DF1526" s="16"/>
      <c r="DG1526" s="16"/>
      <c r="DH1526" s="16"/>
      <c r="DI1526" s="16"/>
      <c r="DJ1526" s="16"/>
      <c r="DK1526" s="16"/>
      <c r="DL1526" s="16"/>
      <c r="DM1526" s="16"/>
      <c r="DN1526" s="16"/>
      <c r="DO1526" s="16"/>
      <c r="DP1526" s="16"/>
      <c r="DQ1526" s="16"/>
      <c r="DR1526" s="16"/>
      <c r="DS1526" s="16"/>
      <c r="DT1526" s="16"/>
      <c r="DU1526" s="16"/>
      <c r="DV1526" s="16"/>
      <c r="DW1526" s="16"/>
      <c r="DX1526" s="16"/>
      <c r="DY1526" s="16"/>
    </row>
    <row r="1527" spans="1:129" ht="16.5" hidden="1" x14ac:dyDescent="0.25">
      <c r="A1527" s="24" t="s">
        <v>21</v>
      </c>
      <c r="B1527" s="73"/>
      <c r="C1527" s="26"/>
      <c r="D1527" s="50"/>
      <c r="E1527" s="50"/>
      <c r="F1527" s="50"/>
      <c r="G1527" s="50"/>
      <c r="H1527" s="27">
        <f>IFERROR(VLOOKUP(B1527,'Приложение 5 МУ1135 (город)'!B$1:C$3343,2,),)</f>
        <v>0</v>
      </c>
      <c r="I1527" s="13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  <c r="AK1527" s="13"/>
      <c r="AL1527" s="13"/>
      <c r="AM1527" s="13"/>
      <c r="AN1527" s="13"/>
      <c r="AO1527" s="13"/>
      <c r="AP1527" s="13"/>
      <c r="AQ1527" s="13"/>
      <c r="AR1527" s="13"/>
      <c r="AS1527" s="13"/>
      <c r="AT1527" s="13"/>
      <c r="AU1527" s="13"/>
      <c r="AV1527" s="13"/>
      <c r="AW1527" s="13"/>
      <c r="AX1527" s="13"/>
      <c r="AY1527" s="13"/>
      <c r="AZ1527" s="13"/>
      <c r="BA1527" s="13"/>
      <c r="BB1527" s="13"/>
      <c r="BC1527" s="13"/>
      <c r="BD1527" s="13"/>
      <c r="BE1527" s="13"/>
      <c r="BF1527" s="13"/>
      <c r="BG1527" s="13"/>
      <c r="BH1527" s="13"/>
      <c r="BI1527" s="13"/>
      <c r="BJ1527" s="13"/>
      <c r="BK1527" s="13"/>
      <c r="BL1527" s="13"/>
      <c r="BM1527" s="13"/>
      <c r="BN1527" s="13"/>
      <c r="BO1527" s="13"/>
      <c r="BP1527" s="13"/>
      <c r="BQ1527" s="13"/>
      <c r="BR1527" s="13"/>
      <c r="BS1527" s="13"/>
      <c r="BT1527" s="13"/>
      <c r="BU1527" s="13"/>
      <c r="BV1527" s="13"/>
      <c r="BW1527" s="13"/>
      <c r="BX1527" s="13"/>
      <c r="BY1527" s="13"/>
      <c r="BZ1527" s="13"/>
      <c r="CA1527" s="13"/>
      <c r="CB1527" s="13"/>
      <c r="CC1527" s="13"/>
      <c r="CD1527" s="13"/>
      <c r="CE1527" s="13"/>
      <c r="CF1527" s="13"/>
      <c r="CG1527" s="13"/>
      <c r="CH1527" s="13"/>
      <c r="CI1527" s="13"/>
      <c r="CJ1527" s="13"/>
      <c r="CK1527" s="13"/>
      <c r="CL1527" s="13"/>
      <c r="CM1527" s="13"/>
      <c r="CN1527" s="13"/>
      <c r="CO1527" s="13"/>
      <c r="CP1527" s="13"/>
      <c r="CQ1527" s="13"/>
      <c r="CR1527" s="13"/>
      <c r="CS1527" s="13"/>
      <c r="CT1527" s="13"/>
      <c r="CU1527" s="13"/>
      <c r="CV1527" s="13"/>
      <c r="CW1527" s="13"/>
      <c r="CX1527" s="13"/>
      <c r="CY1527" s="13"/>
      <c r="CZ1527" s="13"/>
      <c r="DA1527" s="13"/>
      <c r="DB1527" s="13"/>
      <c r="DC1527" s="13"/>
      <c r="DD1527" s="13"/>
      <c r="DE1527" s="13"/>
      <c r="DF1527" s="13"/>
      <c r="DG1527" s="13"/>
      <c r="DH1527" s="13"/>
      <c r="DI1527" s="13"/>
      <c r="DJ1527" s="13"/>
      <c r="DK1527" s="13"/>
      <c r="DL1527" s="13"/>
      <c r="DM1527" s="13"/>
      <c r="DN1527" s="13"/>
      <c r="DO1527" s="13"/>
      <c r="DP1527" s="13"/>
      <c r="DQ1527" s="13"/>
      <c r="DR1527" s="13"/>
      <c r="DS1527" s="13"/>
      <c r="DT1527" s="13"/>
      <c r="DU1527" s="13"/>
      <c r="DV1527" s="13"/>
      <c r="DW1527" s="13"/>
      <c r="DX1527" s="13"/>
      <c r="DY1527" s="13"/>
    </row>
    <row r="1528" spans="1:129" s="48" customFormat="1" ht="16.5" x14ac:dyDescent="0.25">
      <c r="A1528" s="57" t="s">
        <v>869</v>
      </c>
      <c r="B1528" s="79" t="s">
        <v>31</v>
      </c>
      <c r="C1528" s="53" t="s">
        <v>12</v>
      </c>
      <c r="D1528" s="60" t="s">
        <v>12</v>
      </c>
      <c r="E1528" s="54">
        <f>SUBTOTAL(9,E1529)</f>
        <v>0</v>
      </c>
      <c r="F1528" s="54">
        <f>SUBTOTAL(9,F1529)</f>
        <v>0</v>
      </c>
      <c r="G1528" s="54">
        <f>SUBTOTAL(9,G1529)</f>
        <v>0</v>
      </c>
      <c r="H1528" s="27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  <c r="AX1528" s="16"/>
      <c r="AY1528" s="16"/>
      <c r="AZ1528" s="16"/>
      <c r="BA1528" s="16"/>
      <c r="BB1528" s="16"/>
      <c r="BC1528" s="16"/>
      <c r="BD1528" s="16"/>
      <c r="BE1528" s="16"/>
      <c r="BF1528" s="16"/>
      <c r="BG1528" s="16"/>
      <c r="BH1528" s="16"/>
      <c r="BI1528" s="16"/>
      <c r="BJ1528" s="16"/>
      <c r="BK1528" s="16"/>
      <c r="BL1528" s="16"/>
      <c r="BM1528" s="16"/>
      <c r="BN1528" s="16"/>
      <c r="BO1528" s="16"/>
      <c r="BP1528" s="16"/>
      <c r="BQ1528" s="16"/>
      <c r="BR1528" s="16"/>
      <c r="BS1528" s="16"/>
      <c r="BT1528" s="16"/>
      <c r="BU1528" s="16"/>
      <c r="BV1528" s="16"/>
      <c r="BW1528" s="16"/>
      <c r="BX1528" s="16"/>
      <c r="BY1528" s="16"/>
      <c r="BZ1528" s="16"/>
      <c r="CA1528" s="16"/>
      <c r="CB1528" s="16"/>
      <c r="CC1528" s="16"/>
      <c r="CD1528" s="16"/>
      <c r="CE1528" s="16"/>
      <c r="CF1528" s="16"/>
      <c r="CG1528" s="16"/>
      <c r="CH1528" s="16"/>
      <c r="CI1528" s="16"/>
      <c r="CJ1528" s="16"/>
      <c r="CK1528" s="16"/>
      <c r="CL1528" s="16"/>
      <c r="CM1528" s="16"/>
      <c r="CN1528" s="16"/>
      <c r="CO1528" s="16"/>
      <c r="CP1528" s="16"/>
      <c r="CQ1528" s="16"/>
      <c r="CR1528" s="16"/>
      <c r="CS1528" s="16"/>
      <c r="CT1528" s="16"/>
      <c r="CU1528" s="16"/>
      <c r="CV1528" s="16"/>
      <c r="CW1528" s="16"/>
      <c r="CX1528" s="16"/>
      <c r="CY1528" s="16"/>
      <c r="CZ1528" s="16"/>
      <c r="DA1528" s="16"/>
      <c r="DB1528" s="16"/>
      <c r="DC1528" s="16"/>
      <c r="DD1528" s="16"/>
      <c r="DE1528" s="16"/>
      <c r="DF1528" s="16"/>
      <c r="DG1528" s="16"/>
      <c r="DH1528" s="16"/>
      <c r="DI1528" s="16"/>
      <c r="DJ1528" s="16"/>
      <c r="DK1528" s="16"/>
      <c r="DL1528" s="16"/>
      <c r="DM1528" s="16"/>
      <c r="DN1528" s="16"/>
      <c r="DO1528" s="16"/>
      <c r="DP1528" s="16"/>
      <c r="DQ1528" s="16"/>
      <c r="DR1528" s="16"/>
      <c r="DS1528" s="16"/>
      <c r="DT1528" s="16"/>
      <c r="DU1528" s="16"/>
      <c r="DV1528" s="16"/>
      <c r="DW1528" s="16"/>
      <c r="DX1528" s="16"/>
      <c r="DY1528" s="16"/>
    </row>
    <row r="1529" spans="1:129" ht="16.5" hidden="1" x14ac:dyDescent="0.25">
      <c r="A1529" s="24" t="s">
        <v>21</v>
      </c>
      <c r="B1529" s="73"/>
      <c r="C1529" s="26"/>
      <c r="D1529" s="50"/>
      <c r="E1529" s="50"/>
      <c r="F1529" s="50"/>
      <c r="G1529" s="50"/>
      <c r="H1529" s="27">
        <f>IFERROR(VLOOKUP(B1529,'Приложение 5 МУ1135 (город)'!B$1:C$3343,2,),)</f>
        <v>0</v>
      </c>
      <c r="I1529" s="13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  <c r="AK1529" s="13"/>
      <c r="AL1529" s="13"/>
      <c r="AM1529" s="13"/>
      <c r="AN1529" s="13"/>
      <c r="AO1529" s="13"/>
      <c r="AP1529" s="13"/>
      <c r="AQ1529" s="13"/>
      <c r="AR1529" s="13"/>
      <c r="AS1529" s="13"/>
      <c r="AT1529" s="13"/>
      <c r="AU1529" s="13"/>
      <c r="AV1529" s="13"/>
      <c r="AW1529" s="13"/>
      <c r="AX1529" s="13"/>
      <c r="AY1529" s="13"/>
      <c r="AZ1529" s="13"/>
      <c r="BA1529" s="13"/>
      <c r="BB1529" s="13"/>
      <c r="BC1529" s="13"/>
      <c r="BD1529" s="13"/>
      <c r="BE1529" s="13"/>
      <c r="BF1529" s="13"/>
      <c r="BG1529" s="13"/>
      <c r="BH1529" s="13"/>
      <c r="BI1529" s="13"/>
      <c r="BJ1529" s="13"/>
      <c r="BK1529" s="13"/>
      <c r="BL1529" s="13"/>
      <c r="BM1529" s="13"/>
      <c r="BN1529" s="13"/>
      <c r="BO1529" s="13"/>
      <c r="BP1529" s="13"/>
      <c r="BQ1529" s="13"/>
      <c r="BR1529" s="13"/>
      <c r="BS1529" s="13"/>
      <c r="BT1529" s="13"/>
      <c r="BU1529" s="13"/>
      <c r="BV1529" s="13"/>
      <c r="BW1529" s="13"/>
      <c r="BX1529" s="13"/>
      <c r="BY1529" s="13"/>
      <c r="BZ1529" s="13"/>
      <c r="CA1529" s="13"/>
      <c r="CB1529" s="13"/>
      <c r="CC1529" s="13"/>
      <c r="CD1529" s="13"/>
      <c r="CE1529" s="13"/>
      <c r="CF1529" s="13"/>
      <c r="CG1529" s="13"/>
      <c r="CH1529" s="13"/>
      <c r="CI1529" s="13"/>
      <c r="CJ1529" s="13"/>
      <c r="CK1529" s="13"/>
      <c r="CL1529" s="13"/>
      <c r="CM1529" s="13"/>
      <c r="CN1529" s="13"/>
      <c r="CO1529" s="13"/>
      <c r="CP1529" s="13"/>
      <c r="CQ1529" s="13"/>
      <c r="CR1529" s="13"/>
      <c r="CS1529" s="13"/>
      <c r="CT1529" s="13"/>
      <c r="CU1529" s="13"/>
      <c r="CV1529" s="13"/>
      <c r="CW1529" s="13"/>
      <c r="CX1529" s="13"/>
      <c r="CY1529" s="13"/>
      <c r="CZ1529" s="13"/>
      <c r="DA1529" s="13"/>
      <c r="DB1529" s="13"/>
      <c r="DC1529" s="13"/>
      <c r="DD1529" s="13"/>
      <c r="DE1529" s="13"/>
      <c r="DF1529" s="13"/>
      <c r="DG1529" s="13"/>
      <c r="DH1529" s="13"/>
      <c r="DI1529" s="13"/>
      <c r="DJ1529" s="13"/>
      <c r="DK1529" s="13"/>
      <c r="DL1529" s="13"/>
      <c r="DM1529" s="13"/>
      <c r="DN1529" s="13"/>
      <c r="DO1529" s="13"/>
      <c r="DP1529" s="13"/>
      <c r="DQ1529" s="13"/>
      <c r="DR1529" s="13"/>
      <c r="DS1529" s="13"/>
      <c r="DT1529" s="13"/>
      <c r="DU1529" s="13"/>
      <c r="DV1529" s="13"/>
      <c r="DW1529" s="13"/>
      <c r="DX1529" s="13"/>
      <c r="DY1529" s="13"/>
    </row>
    <row r="1530" spans="1:129" s="43" customFormat="1" ht="16.5" x14ac:dyDescent="0.25">
      <c r="A1530" s="57" t="s">
        <v>870</v>
      </c>
      <c r="B1530" s="79" t="s">
        <v>687</v>
      </c>
      <c r="C1530" s="53" t="s">
        <v>12</v>
      </c>
      <c r="D1530" s="60" t="s">
        <v>12</v>
      </c>
      <c r="E1530" s="54">
        <f>E1531+E1533+E1535+E1537+E1539+E1541</f>
        <v>0</v>
      </c>
      <c r="F1530" s="54">
        <f>F1531+F1533+F1535+F1537+F1539+F1541</f>
        <v>0</v>
      </c>
      <c r="G1530" s="54">
        <f>G1531+G1533+G1535+G1537+G1539+G1541</f>
        <v>0</v>
      </c>
      <c r="H1530" s="27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  <c r="AX1530" s="16"/>
      <c r="AY1530" s="16"/>
      <c r="AZ1530" s="16"/>
      <c r="BA1530" s="16"/>
      <c r="BB1530" s="16"/>
      <c r="BC1530" s="16"/>
      <c r="BD1530" s="16"/>
      <c r="BE1530" s="16"/>
      <c r="BF1530" s="16"/>
      <c r="BG1530" s="16"/>
      <c r="BH1530" s="16"/>
      <c r="BI1530" s="16"/>
      <c r="BJ1530" s="16"/>
      <c r="BK1530" s="16"/>
      <c r="BL1530" s="16"/>
      <c r="BM1530" s="16"/>
      <c r="BN1530" s="16"/>
      <c r="BO1530" s="16"/>
      <c r="BP1530" s="16"/>
      <c r="BQ1530" s="16"/>
      <c r="BR1530" s="16"/>
      <c r="BS1530" s="16"/>
      <c r="BT1530" s="16"/>
      <c r="BU1530" s="16"/>
      <c r="BV1530" s="16"/>
      <c r="BW1530" s="16"/>
      <c r="BX1530" s="16"/>
      <c r="BY1530" s="16"/>
      <c r="BZ1530" s="16"/>
      <c r="CA1530" s="16"/>
      <c r="CB1530" s="16"/>
      <c r="CC1530" s="16"/>
      <c r="CD1530" s="16"/>
      <c r="CE1530" s="16"/>
      <c r="CF1530" s="16"/>
      <c r="CG1530" s="16"/>
      <c r="CH1530" s="16"/>
      <c r="CI1530" s="16"/>
      <c r="CJ1530" s="16"/>
      <c r="CK1530" s="16"/>
      <c r="CL1530" s="16"/>
      <c r="CM1530" s="16"/>
      <c r="CN1530" s="16"/>
      <c r="CO1530" s="16"/>
      <c r="CP1530" s="16"/>
      <c r="CQ1530" s="16"/>
      <c r="CR1530" s="16"/>
      <c r="CS1530" s="16"/>
      <c r="CT1530" s="16"/>
      <c r="CU1530" s="16"/>
      <c r="CV1530" s="16"/>
      <c r="CW1530" s="16"/>
      <c r="CX1530" s="16"/>
      <c r="CY1530" s="16"/>
      <c r="CZ1530" s="16"/>
      <c r="DA1530" s="16"/>
      <c r="DB1530" s="16"/>
      <c r="DC1530" s="16"/>
      <c r="DD1530" s="16"/>
      <c r="DE1530" s="16"/>
      <c r="DF1530" s="16"/>
      <c r="DG1530" s="16"/>
      <c r="DH1530" s="16"/>
      <c r="DI1530" s="16"/>
      <c r="DJ1530" s="16"/>
      <c r="DK1530" s="16"/>
      <c r="DL1530" s="16"/>
      <c r="DM1530" s="16"/>
      <c r="DN1530" s="16"/>
      <c r="DO1530" s="16"/>
      <c r="DP1530" s="16"/>
      <c r="DQ1530" s="16"/>
      <c r="DR1530" s="16"/>
      <c r="DS1530" s="16"/>
      <c r="DT1530" s="16"/>
      <c r="DU1530" s="16"/>
      <c r="DV1530" s="16"/>
      <c r="DW1530" s="16"/>
      <c r="DX1530" s="16"/>
      <c r="DY1530" s="16"/>
    </row>
    <row r="1531" spans="1:129" s="48" customFormat="1" ht="16.5" x14ac:dyDescent="0.25">
      <c r="A1531" s="57" t="s">
        <v>871</v>
      </c>
      <c r="B1531" s="79" t="s">
        <v>664</v>
      </c>
      <c r="C1531" s="53" t="s">
        <v>12</v>
      </c>
      <c r="D1531" s="60" t="s">
        <v>12</v>
      </c>
      <c r="E1531" s="54">
        <f>SUBTOTAL(9,E1532)</f>
        <v>0</v>
      </c>
      <c r="F1531" s="54">
        <f>SUBTOTAL(9,F1532)</f>
        <v>0</v>
      </c>
      <c r="G1531" s="54">
        <f>SUBTOTAL(9,G1532)</f>
        <v>0</v>
      </c>
      <c r="H1531" s="27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  <c r="AX1531" s="16"/>
      <c r="AY1531" s="16"/>
      <c r="AZ1531" s="16"/>
      <c r="BA1531" s="16"/>
      <c r="BB1531" s="16"/>
      <c r="BC1531" s="16"/>
      <c r="BD1531" s="16"/>
      <c r="BE1531" s="16"/>
      <c r="BF1531" s="16"/>
      <c r="BG1531" s="16"/>
      <c r="BH1531" s="16"/>
      <c r="BI1531" s="16"/>
      <c r="BJ1531" s="16"/>
      <c r="BK1531" s="16"/>
      <c r="BL1531" s="16"/>
      <c r="BM1531" s="16"/>
      <c r="BN1531" s="16"/>
      <c r="BO1531" s="16"/>
      <c r="BP1531" s="16"/>
      <c r="BQ1531" s="16"/>
      <c r="BR1531" s="16"/>
      <c r="BS1531" s="16"/>
      <c r="BT1531" s="16"/>
      <c r="BU1531" s="16"/>
      <c r="BV1531" s="16"/>
      <c r="BW1531" s="16"/>
      <c r="BX1531" s="16"/>
      <c r="BY1531" s="16"/>
      <c r="BZ1531" s="16"/>
      <c r="CA1531" s="16"/>
      <c r="CB1531" s="16"/>
      <c r="CC1531" s="16"/>
      <c r="CD1531" s="16"/>
      <c r="CE1531" s="16"/>
      <c r="CF1531" s="16"/>
      <c r="CG1531" s="16"/>
      <c r="CH1531" s="16"/>
      <c r="CI1531" s="16"/>
      <c r="CJ1531" s="16"/>
      <c r="CK1531" s="16"/>
      <c r="CL1531" s="16"/>
      <c r="CM1531" s="16"/>
      <c r="CN1531" s="16"/>
      <c r="CO1531" s="16"/>
      <c r="CP1531" s="16"/>
      <c r="CQ1531" s="16"/>
      <c r="CR1531" s="16"/>
      <c r="CS1531" s="16"/>
      <c r="CT1531" s="16"/>
      <c r="CU1531" s="16"/>
      <c r="CV1531" s="16"/>
      <c r="CW1531" s="16"/>
      <c r="CX1531" s="16"/>
      <c r="CY1531" s="16"/>
      <c r="CZ1531" s="16"/>
      <c r="DA1531" s="16"/>
      <c r="DB1531" s="16"/>
      <c r="DC1531" s="16"/>
      <c r="DD1531" s="16"/>
      <c r="DE1531" s="16"/>
      <c r="DF1531" s="16"/>
      <c r="DG1531" s="16"/>
      <c r="DH1531" s="16"/>
      <c r="DI1531" s="16"/>
      <c r="DJ1531" s="16"/>
      <c r="DK1531" s="16"/>
      <c r="DL1531" s="16"/>
      <c r="DM1531" s="16"/>
      <c r="DN1531" s="16"/>
      <c r="DO1531" s="16"/>
      <c r="DP1531" s="16"/>
      <c r="DQ1531" s="16"/>
      <c r="DR1531" s="16"/>
      <c r="DS1531" s="16"/>
      <c r="DT1531" s="16"/>
      <c r="DU1531" s="16"/>
      <c r="DV1531" s="16"/>
      <c r="DW1531" s="16"/>
      <c r="DX1531" s="16"/>
      <c r="DY1531" s="16"/>
    </row>
    <row r="1532" spans="1:129" ht="16.5" hidden="1" x14ac:dyDescent="0.25">
      <c r="A1532" s="24" t="s">
        <v>21</v>
      </c>
      <c r="B1532" s="73"/>
      <c r="C1532" s="26"/>
      <c r="D1532" s="50"/>
      <c r="E1532" s="50"/>
      <c r="F1532" s="50"/>
      <c r="G1532" s="50"/>
      <c r="H1532" s="27">
        <f>IFERROR(VLOOKUP(B1532,'Приложение 5 МУ1135 (город)'!B$1:C$3343,2,),)</f>
        <v>0</v>
      </c>
      <c r="I1532" s="13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  <c r="AK1532" s="13"/>
      <c r="AL1532" s="13"/>
      <c r="AM1532" s="13"/>
      <c r="AN1532" s="13"/>
      <c r="AO1532" s="13"/>
      <c r="AP1532" s="13"/>
      <c r="AQ1532" s="13"/>
      <c r="AR1532" s="13"/>
      <c r="AS1532" s="13"/>
      <c r="AT1532" s="13"/>
      <c r="AU1532" s="13"/>
      <c r="AV1532" s="13"/>
      <c r="AW1532" s="13"/>
      <c r="AX1532" s="13"/>
      <c r="AY1532" s="13"/>
      <c r="AZ1532" s="13"/>
      <c r="BA1532" s="13"/>
      <c r="BB1532" s="13"/>
      <c r="BC1532" s="13"/>
      <c r="BD1532" s="13"/>
      <c r="BE1532" s="13"/>
      <c r="BF1532" s="13"/>
      <c r="BG1532" s="13"/>
      <c r="BH1532" s="13"/>
      <c r="BI1532" s="13"/>
      <c r="BJ1532" s="13"/>
      <c r="BK1532" s="13"/>
      <c r="BL1532" s="13"/>
      <c r="BM1532" s="13"/>
      <c r="BN1532" s="13"/>
      <c r="BO1532" s="13"/>
      <c r="BP1532" s="13"/>
      <c r="BQ1532" s="13"/>
      <c r="BR1532" s="13"/>
      <c r="BS1532" s="13"/>
      <c r="BT1532" s="13"/>
      <c r="BU1532" s="13"/>
      <c r="BV1532" s="13"/>
      <c r="BW1532" s="13"/>
      <c r="BX1532" s="13"/>
      <c r="BY1532" s="13"/>
      <c r="BZ1532" s="13"/>
      <c r="CA1532" s="13"/>
      <c r="CB1532" s="13"/>
      <c r="CC1532" s="13"/>
      <c r="CD1532" s="13"/>
      <c r="CE1532" s="13"/>
      <c r="CF1532" s="13"/>
      <c r="CG1532" s="13"/>
      <c r="CH1532" s="13"/>
      <c r="CI1532" s="13"/>
      <c r="CJ1532" s="13"/>
      <c r="CK1532" s="13"/>
      <c r="CL1532" s="13"/>
      <c r="CM1532" s="13"/>
      <c r="CN1532" s="13"/>
      <c r="CO1532" s="13"/>
      <c r="CP1532" s="13"/>
      <c r="CQ1532" s="13"/>
      <c r="CR1532" s="13"/>
      <c r="CS1532" s="13"/>
      <c r="CT1532" s="13"/>
      <c r="CU1532" s="13"/>
      <c r="CV1532" s="13"/>
      <c r="CW1532" s="13"/>
      <c r="CX1532" s="13"/>
      <c r="CY1532" s="13"/>
      <c r="CZ1532" s="13"/>
      <c r="DA1532" s="13"/>
      <c r="DB1532" s="13"/>
      <c r="DC1532" s="13"/>
      <c r="DD1532" s="13"/>
      <c r="DE1532" s="13"/>
      <c r="DF1532" s="13"/>
      <c r="DG1532" s="13"/>
      <c r="DH1532" s="13"/>
      <c r="DI1532" s="13"/>
      <c r="DJ1532" s="13"/>
      <c r="DK1532" s="13"/>
      <c r="DL1532" s="13"/>
      <c r="DM1532" s="13"/>
      <c r="DN1532" s="13"/>
      <c r="DO1532" s="13"/>
      <c r="DP1532" s="13"/>
      <c r="DQ1532" s="13"/>
      <c r="DR1532" s="13"/>
      <c r="DS1532" s="13"/>
      <c r="DT1532" s="13"/>
      <c r="DU1532" s="13"/>
      <c r="DV1532" s="13"/>
      <c r="DW1532" s="13"/>
      <c r="DX1532" s="13"/>
      <c r="DY1532" s="13"/>
    </row>
    <row r="1533" spans="1:129" s="48" customFormat="1" ht="16.5" x14ac:dyDescent="0.25">
      <c r="A1533" s="57" t="s">
        <v>872</v>
      </c>
      <c r="B1533" s="79" t="s">
        <v>23</v>
      </c>
      <c r="C1533" s="53" t="s">
        <v>12</v>
      </c>
      <c r="D1533" s="60" t="s">
        <v>12</v>
      </c>
      <c r="E1533" s="54">
        <f>SUBTOTAL(9,E1534)</f>
        <v>0</v>
      </c>
      <c r="F1533" s="54">
        <f>SUBTOTAL(9,F1534)</f>
        <v>0</v>
      </c>
      <c r="G1533" s="54">
        <f>SUBTOTAL(9,G1534)</f>
        <v>0</v>
      </c>
      <c r="H1533" s="27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  <c r="AX1533" s="16"/>
      <c r="AY1533" s="16"/>
      <c r="AZ1533" s="16"/>
      <c r="BA1533" s="16"/>
      <c r="BB1533" s="16"/>
      <c r="BC1533" s="16"/>
      <c r="BD1533" s="16"/>
      <c r="BE1533" s="16"/>
      <c r="BF1533" s="16"/>
      <c r="BG1533" s="16"/>
      <c r="BH1533" s="16"/>
      <c r="BI1533" s="16"/>
      <c r="BJ1533" s="16"/>
      <c r="BK1533" s="16"/>
      <c r="BL1533" s="16"/>
      <c r="BM1533" s="16"/>
      <c r="BN1533" s="16"/>
      <c r="BO1533" s="16"/>
      <c r="BP1533" s="16"/>
      <c r="BQ1533" s="16"/>
      <c r="BR1533" s="16"/>
      <c r="BS1533" s="16"/>
      <c r="BT1533" s="16"/>
      <c r="BU1533" s="16"/>
      <c r="BV1533" s="16"/>
      <c r="BW1533" s="16"/>
      <c r="BX1533" s="16"/>
      <c r="BY1533" s="16"/>
      <c r="BZ1533" s="16"/>
      <c r="CA1533" s="16"/>
      <c r="CB1533" s="16"/>
      <c r="CC1533" s="16"/>
      <c r="CD1533" s="16"/>
      <c r="CE1533" s="16"/>
      <c r="CF1533" s="16"/>
      <c r="CG1533" s="16"/>
      <c r="CH1533" s="16"/>
      <c r="CI1533" s="16"/>
      <c r="CJ1533" s="16"/>
      <c r="CK1533" s="16"/>
      <c r="CL1533" s="16"/>
      <c r="CM1533" s="16"/>
      <c r="CN1533" s="16"/>
      <c r="CO1533" s="16"/>
      <c r="CP1533" s="16"/>
      <c r="CQ1533" s="16"/>
      <c r="CR1533" s="16"/>
      <c r="CS1533" s="16"/>
      <c r="CT1533" s="16"/>
      <c r="CU1533" s="16"/>
      <c r="CV1533" s="16"/>
      <c r="CW1533" s="16"/>
      <c r="CX1533" s="16"/>
      <c r="CY1533" s="16"/>
      <c r="CZ1533" s="16"/>
      <c r="DA1533" s="16"/>
      <c r="DB1533" s="16"/>
      <c r="DC1533" s="16"/>
      <c r="DD1533" s="16"/>
      <c r="DE1533" s="16"/>
      <c r="DF1533" s="16"/>
      <c r="DG1533" s="16"/>
      <c r="DH1533" s="16"/>
      <c r="DI1533" s="16"/>
      <c r="DJ1533" s="16"/>
      <c r="DK1533" s="16"/>
      <c r="DL1533" s="16"/>
      <c r="DM1533" s="16"/>
      <c r="DN1533" s="16"/>
      <c r="DO1533" s="16"/>
      <c r="DP1533" s="16"/>
      <c r="DQ1533" s="16"/>
      <c r="DR1533" s="16"/>
      <c r="DS1533" s="16"/>
      <c r="DT1533" s="16"/>
      <c r="DU1533" s="16"/>
      <c r="DV1533" s="16"/>
      <c r="DW1533" s="16"/>
      <c r="DX1533" s="16"/>
      <c r="DY1533" s="16"/>
    </row>
    <row r="1534" spans="1:129" ht="16.5" hidden="1" x14ac:dyDescent="0.25">
      <c r="A1534" s="24" t="s">
        <v>21</v>
      </c>
      <c r="B1534" s="73"/>
      <c r="C1534" s="26"/>
      <c r="D1534" s="50"/>
      <c r="E1534" s="50"/>
      <c r="F1534" s="50"/>
      <c r="G1534" s="50"/>
      <c r="H1534" s="27">
        <f>IFERROR(VLOOKUP(B1534,'Приложение 5 МУ1135 (город)'!B$1:C$3343,2,),)</f>
        <v>0</v>
      </c>
      <c r="I1534" s="13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  <c r="AK1534" s="13"/>
      <c r="AL1534" s="13"/>
      <c r="AM1534" s="13"/>
      <c r="AN1534" s="13"/>
      <c r="AO1534" s="13"/>
      <c r="AP1534" s="13"/>
      <c r="AQ1534" s="13"/>
      <c r="AR1534" s="13"/>
      <c r="AS1534" s="13"/>
      <c r="AT1534" s="13"/>
      <c r="AU1534" s="13"/>
      <c r="AV1534" s="13"/>
      <c r="AW1534" s="13"/>
      <c r="AX1534" s="13"/>
      <c r="AY1534" s="13"/>
      <c r="AZ1534" s="13"/>
      <c r="BA1534" s="13"/>
      <c r="BB1534" s="13"/>
      <c r="BC1534" s="13"/>
      <c r="BD1534" s="13"/>
      <c r="BE1534" s="13"/>
      <c r="BF1534" s="13"/>
      <c r="BG1534" s="13"/>
      <c r="BH1534" s="13"/>
      <c r="BI1534" s="13"/>
      <c r="BJ1534" s="13"/>
      <c r="BK1534" s="13"/>
      <c r="BL1534" s="13"/>
      <c r="BM1534" s="13"/>
      <c r="BN1534" s="13"/>
      <c r="BO1534" s="13"/>
      <c r="BP1534" s="13"/>
      <c r="BQ1534" s="13"/>
      <c r="BR1534" s="13"/>
      <c r="BS1534" s="13"/>
      <c r="BT1534" s="13"/>
      <c r="BU1534" s="13"/>
      <c r="BV1534" s="13"/>
      <c r="BW1534" s="13"/>
      <c r="BX1534" s="13"/>
      <c r="BY1534" s="13"/>
      <c r="BZ1534" s="13"/>
      <c r="CA1534" s="13"/>
      <c r="CB1534" s="13"/>
      <c r="CC1534" s="13"/>
      <c r="CD1534" s="13"/>
      <c r="CE1534" s="13"/>
      <c r="CF1534" s="13"/>
      <c r="CG1534" s="13"/>
      <c r="CH1534" s="13"/>
      <c r="CI1534" s="13"/>
      <c r="CJ1534" s="13"/>
      <c r="CK1534" s="13"/>
      <c r="CL1534" s="13"/>
      <c r="CM1534" s="13"/>
      <c r="CN1534" s="13"/>
      <c r="CO1534" s="13"/>
      <c r="CP1534" s="13"/>
      <c r="CQ1534" s="13"/>
      <c r="CR1534" s="13"/>
      <c r="CS1534" s="13"/>
      <c r="CT1534" s="13"/>
      <c r="CU1534" s="13"/>
      <c r="CV1534" s="13"/>
      <c r="CW1534" s="13"/>
      <c r="CX1534" s="13"/>
      <c r="CY1534" s="13"/>
      <c r="CZ1534" s="13"/>
      <c r="DA1534" s="13"/>
      <c r="DB1534" s="13"/>
      <c r="DC1534" s="13"/>
      <c r="DD1534" s="13"/>
      <c r="DE1534" s="13"/>
      <c r="DF1534" s="13"/>
      <c r="DG1534" s="13"/>
      <c r="DH1534" s="13"/>
      <c r="DI1534" s="13"/>
      <c r="DJ1534" s="13"/>
      <c r="DK1534" s="13"/>
      <c r="DL1534" s="13"/>
      <c r="DM1534" s="13"/>
      <c r="DN1534" s="13"/>
      <c r="DO1534" s="13"/>
      <c r="DP1534" s="13"/>
      <c r="DQ1534" s="13"/>
      <c r="DR1534" s="13"/>
      <c r="DS1534" s="13"/>
      <c r="DT1534" s="13"/>
      <c r="DU1534" s="13"/>
      <c r="DV1534" s="13"/>
      <c r="DW1534" s="13"/>
      <c r="DX1534" s="13"/>
      <c r="DY1534" s="13"/>
    </row>
    <row r="1535" spans="1:129" s="48" customFormat="1" ht="16.5" x14ac:dyDescent="0.25">
      <c r="A1535" s="57" t="s">
        <v>873</v>
      </c>
      <c r="B1535" s="79" t="s">
        <v>25</v>
      </c>
      <c r="C1535" s="53" t="s">
        <v>12</v>
      </c>
      <c r="D1535" s="60" t="s">
        <v>12</v>
      </c>
      <c r="E1535" s="54">
        <f>SUBTOTAL(9,E1536)</f>
        <v>0</v>
      </c>
      <c r="F1535" s="54">
        <f>SUBTOTAL(9,F1536)</f>
        <v>0</v>
      </c>
      <c r="G1535" s="54">
        <f>SUBTOTAL(9,G1536)</f>
        <v>0</v>
      </c>
      <c r="H1535" s="27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  <c r="AX1535" s="16"/>
      <c r="AY1535" s="16"/>
      <c r="AZ1535" s="16"/>
      <c r="BA1535" s="16"/>
      <c r="BB1535" s="16"/>
      <c r="BC1535" s="16"/>
      <c r="BD1535" s="16"/>
      <c r="BE1535" s="16"/>
      <c r="BF1535" s="16"/>
      <c r="BG1535" s="16"/>
      <c r="BH1535" s="16"/>
      <c r="BI1535" s="16"/>
      <c r="BJ1535" s="16"/>
      <c r="BK1535" s="16"/>
      <c r="BL1535" s="16"/>
      <c r="BM1535" s="16"/>
      <c r="BN1535" s="16"/>
      <c r="BO1535" s="16"/>
      <c r="BP1535" s="16"/>
      <c r="BQ1535" s="16"/>
      <c r="BR1535" s="16"/>
      <c r="BS1535" s="16"/>
      <c r="BT1535" s="16"/>
      <c r="BU1535" s="16"/>
      <c r="BV1535" s="16"/>
      <c r="BW1535" s="16"/>
      <c r="BX1535" s="16"/>
      <c r="BY1535" s="16"/>
      <c r="BZ1535" s="16"/>
      <c r="CA1535" s="16"/>
      <c r="CB1535" s="16"/>
      <c r="CC1535" s="16"/>
      <c r="CD1535" s="16"/>
      <c r="CE1535" s="16"/>
      <c r="CF1535" s="16"/>
      <c r="CG1535" s="16"/>
      <c r="CH1535" s="16"/>
      <c r="CI1535" s="16"/>
      <c r="CJ1535" s="16"/>
      <c r="CK1535" s="16"/>
      <c r="CL1535" s="16"/>
      <c r="CM1535" s="16"/>
      <c r="CN1535" s="16"/>
      <c r="CO1535" s="16"/>
      <c r="CP1535" s="16"/>
      <c r="CQ1535" s="16"/>
      <c r="CR1535" s="16"/>
      <c r="CS1535" s="16"/>
      <c r="CT1535" s="16"/>
      <c r="CU1535" s="16"/>
      <c r="CV1535" s="16"/>
      <c r="CW1535" s="16"/>
      <c r="CX1535" s="16"/>
      <c r="CY1535" s="16"/>
      <c r="CZ1535" s="16"/>
      <c r="DA1535" s="16"/>
      <c r="DB1535" s="16"/>
      <c r="DC1535" s="16"/>
      <c r="DD1535" s="16"/>
      <c r="DE1535" s="16"/>
      <c r="DF1535" s="16"/>
      <c r="DG1535" s="16"/>
      <c r="DH1535" s="16"/>
      <c r="DI1535" s="16"/>
      <c r="DJ1535" s="16"/>
      <c r="DK1535" s="16"/>
      <c r="DL1535" s="16"/>
      <c r="DM1535" s="16"/>
      <c r="DN1535" s="16"/>
      <c r="DO1535" s="16"/>
      <c r="DP1535" s="16"/>
      <c r="DQ1535" s="16"/>
      <c r="DR1535" s="16"/>
      <c r="DS1535" s="16"/>
      <c r="DT1535" s="16"/>
      <c r="DU1535" s="16"/>
      <c r="DV1535" s="16"/>
      <c r="DW1535" s="16"/>
      <c r="DX1535" s="16"/>
      <c r="DY1535" s="16"/>
    </row>
    <row r="1536" spans="1:129" ht="16.5" hidden="1" x14ac:dyDescent="0.25">
      <c r="A1536" s="24" t="s">
        <v>21</v>
      </c>
      <c r="B1536" s="73"/>
      <c r="C1536" s="26"/>
      <c r="D1536" s="50"/>
      <c r="E1536" s="50"/>
      <c r="F1536" s="50"/>
      <c r="G1536" s="50"/>
      <c r="H1536" s="27">
        <f>IFERROR(VLOOKUP(B1536,'Приложение 5 МУ1135 (город)'!B$1:C$3343,2,),)</f>
        <v>0</v>
      </c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13"/>
      <c r="AL1536" s="13"/>
      <c r="AM1536" s="13"/>
      <c r="AN1536" s="13"/>
      <c r="AO1536" s="13"/>
      <c r="AP1536" s="13"/>
      <c r="AQ1536" s="13"/>
      <c r="AR1536" s="13"/>
      <c r="AS1536" s="13"/>
      <c r="AT1536" s="13"/>
      <c r="AU1536" s="13"/>
      <c r="AV1536" s="13"/>
      <c r="AW1536" s="13"/>
      <c r="AX1536" s="13"/>
      <c r="AY1536" s="13"/>
      <c r="AZ1536" s="13"/>
      <c r="BA1536" s="13"/>
      <c r="BB1536" s="13"/>
      <c r="BC1536" s="13"/>
      <c r="BD1536" s="13"/>
      <c r="BE1536" s="13"/>
      <c r="BF1536" s="13"/>
      <c r="BG1536" s="13"/>
      <c r="BH1536" s="13"/>
      <c r="BI1536" s="13"/>
      <c r="BJ1536" s="13"/>
      <c r="BK1536" s="13"/>
      <c r="BL1536" s="13"/>
      <c r="BM1536" s="13"/>
      <c r="BN1536" s="13"/>
      <c r="BO1536" s="13"/>
      <c r="BP1536" s="13"/>
      <c r="BQ1536" s="13"/>
      <c r="BR1536" s="13"/>
      <c r="BS1536" s="13"/>
      <c r="BT1536" s="13"/>
      <c r="BU1536" s="13"/>
      <c r="BV1536" s="13"/>
      <c r="BW1536" s="13"/>
      <c r="BX1536" s="13"/>
      <c r="BY1536" s="13"/>
      <c r="BZ1536" s="13"/>
      <c r="CA1536" s="13"/>
      <c r="CB1536" s="13"/>
      <c r="CC1536" s="13"/>
      <c r="CD1536" s="13"/>
      <c r="CE1536" s="13"/>
      <c r="CF1536" s="13"/>
      <c r="CG1536" s="13"/>
      <c r="CH1536" s="13"/>
      <c r="CI1536" s="13"/>
      <c r="CJ1536" s="13"/>
      <c r="CK1536" s="13"/>
      <c r="CL1536" s="13"/>
      <c r="CM1536" s="13"/>
      <c r="CN1536" s="13"/>
      <c r="CO1536" s="13"/>
      <c r="CP1536" s="13"/>
      <c r="CQ1536" s="13"/>
      <c r="CR1536" s="13"/>
      <c r="CS1536" s="13"/>
      <c r="CT1536" s="13"/>
      <c r="CU1536" s="13"/>
      <c r="CV1536" s="13"/>
      <c r="CW1536" s="13"/>
      <c r="CX1536" s="13"/>
      <c r="CY1536" s="13"/>
      <c r="CZ1536" s="13"/>
      <c r="DA1536" s="13"/>
      <c r="DB1536" s="13"/>
      <c r="DC1536" s="13"/>
      <c r="DD1536" s="13"/>
      <c r="DE1536" s="13"/>
      <c r="DF1536" s="13"/>
      <c r="DG1536" s="13"/>
      <c r="DH1536" s="13"/>
      <c r="DI1536" s="13"/>
      <c r="DJ1536" s="13"/>
      <c r="DK1536" s="13"/>
      <c r="DL1536" s="13"/>
      <c r="DM1536" s="13"/>
      <c r="DN1536" s="13"/>
      <c r="DO1536" s="13"/>
      <c r="DP1536" s="13"/>
      <c r="DQ1536" s="13"/>
      <c r="DR1536" s="13"/>
      <c r="DS1536" s="13"/>
      <c r="DT1536" s="13"/>
      <c r="DU1536" s="13"/>
      <c r="DV1536" s="13"/>
      <c r="DW1536" s="13"/>
      <c r="DX1536" s="13"/>
      <c r="DY1536" s="13"/>
    </row>
    <row r="1537" spans="1:129" s="48" customFormat="1" ht="16.5" x14ac:dyDescent="0.25">
      <c r="A1537" s="57" t="s">
        <v>874</v>
      </c>
      <c r="B1537" s="79" t="s">
        <v>683</v>
      </c>
      <c r="C1537" s="53" t="s">
        <v>12</v>
      </c>
      <c r="D1537" s="60" t="s">
        <v>12</v>
      </c>
      <c r="E1537" s="54">
        <f>SUBTOTAL(9,E1538)</f>
        <v>0</v>
      </c>
      <c r="F1537" s="54">
        <f>SUBTOTAL(9,F1538)</f>
        <v>0</v>
      </c>
      <c r="G1537" s="54">
        <f>SUBTOTAL(9,G1538)</f>
        <v>0</v>
      </c>
      <c r="H1537" s="27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  <c r="AX1537" s="16"/>
      <c r="AY1537" s="16"/>
      <c r="AZ1537" s="16"/>
      <c r="BA1537" s="16"/>
      <c r="BB1537" s="16"/>
      <c r="BC1537" s="16"/>
      <c r="BD1537" s="16"/>
      <c r="BE1537" s="16"/>
      <c r="BF1537" s="16"/>
      <c r="BG1537" s="16"/>
      <c r="BH1537" s="16"/>
      <c r="BI1537" s="16"/>
      <c r="BJ1537" s="16"/>
      <c r="BK1537" s="16"/>
      <c r="BL1537" s="16"/>
      <c r="BM1537" s="16"/>
      <c r="BN1537" s="16"/>
      <c r="BO1537" s="16"/>
      <c r="BP1537" s="16"/>
      <c r="BQ1537" s="16"/>
      <c r="BR1537" s="16"/>
      <c r="BS1537" s="16"/>
      <c r="BT1537" s="16"/>
      <c r="BU1537" s="16"/>
      <c r="BV1537" s="16"/>
      <c r="BW1537" s="16"/>
      <c r="BX1537" s="16"/>
      <c r="BY1537" s="16"/>
      <c r="BZ1537" s="16"/>
      <c r="CA1537" s="16"/>
      <c r="CB1537" s="16"/>
      <c r="CC1537" s="16"/>
      <c r="CD1537" s="16"/>
      <c r="CE1537" s="16"/>
      <c r="CF1537" s="16"/>
      <c r="CG1537" s="16"/>
      <c r="CH1537" s="16"/>
      <c r="CI1537" s="16"/>
      <c r="CJ1537" s="16"/>
      <c r="CK1537" s="16"/>
      <c r="CL1537" s="16"/>
      <c r="CM1537" s="16"/>
      <c r="CN1537" s="16"/>
      <c r="CO1537" s="16"/>
      <c r="CP1537" s="16"/>
      <c r="CQ1537" s="16"/>
      <c r="CR1537" s="16"/>
      <c r="CS1537" s="16"/>
      <c r="CT1537" s="16"/>
      <c r="CU1537" s="16"/>
      <c r="CV1537" s="16"/>
      <c r="CW1537" s="16"/>
      <c r="CX1537" s="16"/>
      <c r="CY1537" s="16"/>
      <c r="CZ1537" s="16"/>
      <c r="DA1537" s="16"/>
      <c r="DB1537" s="16"/>
      <c r="DC1537" s="16"/>
      <c r="DD1537" s="16"/>
      <c r="DE1537" s="16"/>
      <c r="DF1537" s="16"/>
      <c r="DG1537" s="16"/>
      <c r="DH1537" s="16"/>
      <c r="DI1537" s="16"/>
      <c r="DJ1537" s="16"/>
      <c r="DK1537" s="16"/>
      <c r="DL1537" s="16"/>
      <c r="DM1537" s="16"/>
      <c r="DN1537" s="16"/>
      <c r="DO1537" s="16"/>
      <c r="DP1537" s="16"/>
      <c r="DQ1537" s="16"/>
      <c r="DR1537" s="16"/>
      <c r="DS1537" s="16"/>
      <c r="DT1537" s="16"/>
      <c r="DU1537" s="16"/>
      <c r="DV1537" s="16"/>
      <c r="DW1537" s="16"/>
      <c r="DX1537" s="16"/>
      <c r="DY1537" s="16"/>
    </row>
    <row r="1538" spans="1:129" ht="16.5" hidden="1" x14ac:dyDescent="0.25">
      <c r="A1538" s="24" t="s">
        <v>21</v>
      </c>
      <c r="B1538" s="73"/>
      <c r="C1538" s="26"/>
      <c r="D1538" s="50"/>
      <c r="E1538" s="50"/>
      <c r="F1538" s="50"/>
      <c r="G1538" s="50"/>
      <c r="H1538" s="27">
        <f>IFERROR(VLOOKUP(B1538,'Приложение 5 МУ1135 (город)'!B$1:C$3343,2,),)</f>
        <v>0</v>
      </c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13"/>
      <c r="AL1538" s="13"/>
      <c r="AM1538" s="13"/>
      <c r="AN1538" s="13"/>
      <c r="AO1538" s="13"/>
      <c r="AP1538" s="13"/>
      <c r="AQ1538" s="13"/>
      <c r="AR1538" s="13"/>
      <c r="AS1538" s="13"/>
      <c r="AT1538" s="13"/>
      <c r="AU1538" s="13"/>
      <c r="AV1538" s="13"/>
      <c r="AW1538" s="13"/>
      <c r="AX1538" s="13"/>
      <c r="AY1538" s="13"/>
      <c r="AZ1538" s="13"/>
      <c r="BA1538" s="13"/>
      <c r="BB1538" s="13"/>
      <c r="BC1538" s="13"/>
      <c r="BD1538" s="13"/>
      <c r="BE1538" s="13"/>
      <c r="BF1538" s="13"/>
      <c r="BG1538" s="13"/>
      <c r="BH1538" s="13"/>
      <c r="BI1538" s="13"/>
      <c r="BJ1538" s="13"/>
      <c r="BK1538" s="13"/>
      <c r="BL1538" s="13"/>
      <c r="BM1538" s="13"/>
      <c r="BN1538" s="13"/>
      <c r="BO1538" s="13"/>
      <c r="BP1538" s="13"/>
      <c r="BQ1538" s="13"/>
      <c r="BR1538" s="13"/>
      <c r="BS1538" s="13"/>
      <c r="BT1538" s="13"/>
      <c r="BU1538" s="13"/>
      <c r="BV1538" s="13"/>
      <c r="BW1538" s="13"/>
      <c r="BX1538" s="13"/>
      <c r="BY1538" s="13"/>
      <c r="BZ1538" s="13"/>
      <c r="CA1538" s="13"/>
      <c r="CB1538" s="13"/>
      <c r="CC1538" s="13"/>
      <c r="CD1538" s="13"/>
      <c r="CE1538" s="13"/>
      <c r="CF1538" s="13"/>
      <c r="CG1538" s="13"/>
      <c r="CH1538" s="13"/>
      <c r="CI1538" s="13"/>
      <c r="CJ1538" s="13"/>
      <c r="CK1538" s="13"/>
      <c r="CL1538" s="13"/>
      <c r="CM1538" s="13"/>
      <c r="CN1538" s="13"/>
      <c r="CO1538" s="13"/>
      <c r="CP1538" s="13"/>
      <c r="CQ1538" s="13"/>
      <c r="CR1538" s="13"/>
      <c r="CS1538" s="13"/>
      <c r="CT1538" s="13"/>
      <c r="CU1538" s="13"/>
      <c r="CV1538" s="13"/>
      <c r="CW1538" s="13"/>
      <c r="CX1538" s="13"/>
      <c r="CY1538" s="13"/>
      <c r="CZ1538" s="13"/>
      <c r="DA1538" s="13"/>
      <c r="DB1538" s="13"/>
      <c r="DC1538" s="13"/>
      <c r="DD1538" s="13"/>
      <c r="DE1538" s="13"/>
      <c r="DF1538" s="13"/>
      <c r="DG1538" s="13"/>
      <c r="DH1538" s="13"/>
      <c r="DI1538" s="13"/>
      <c r="DJ1538" s="13"/>
      <c r="DK1538" s="13"/>
      <c r="DL1538" s="13"/>
      <c r="DM1538" s="13"/>
      <c r="DN1538" s="13"/>
      <c r="DO1538" s="13"/>
      <c r="DP1538" s="13"/>
      <c r="DQ1538" s="13"/>
      <c r="DR1538" s="13"/>
      <c r="DS1538" s="13"/>
      <c r="DT1538" s="13"/>
      <c r="DU1538" s="13"/>
      <c r="DV1538" s="13"/>
      <c r="DW1538" s="13"/>
      <c r="DX1538" s="13"/>
      <c r="DY1538" s="13"/>
    </row>
    <row r="1539" spans="1:129" s="48" customFormat="1" ht="16.5" x14ac:dyDescent="0.25">
      <c r="A1539" s="57" t="s">
        <v>875</v>
      </c>
      <c r="B1539" s="79" t="s">
        <v>29</v>
      </c>
      <c r="C1539" s="53" t="s">
        <v>12</v>
      </c>
      <c r="D1539" s="60" t="s">
        <v>12</v>
      </c>
      <c r="E1539" s="54">
        <f>SUBTOTAL(9,E1540)</f>
        <v>0</v>
      </c>
      <c r="F1539" s="54">
        <f>SUBTOTAL(9,F1540)</f>
        <v>0</v>
      </c>
      <c r="G1539" s="54">
        <f>SUBTOTAL(9,G1540)</f>
        <v>0</v>
      </c>
      <c r="H1539" s="27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  <c r="AX1539" s="16"/>
      <c r="AY1539" s="16"/>
      <c r="AZ1539" s="16"/>
      <c r="BA1539" s="16"/>
      <c r="BB1539" s="16"/>
      <c r="BC1539" s="16"/>
      <c r="BD1539" s="16"/>
      <c r="BE1539" s="16"/>
      <c r="BF1539" s="16"/>
      <c r="BG1539" s="16"/>
      <c r="BH1539" s="16"/>
      <c r="BI1539" s="16"/>
      <c r="BJ1539" s="16"/>
      <c r="BK1539" s="16"/>
      <c r="BL1539" s="16"/>
      <c r="BM1539" s="16"/>
      <c r="BN1539" s="16"/>
      <c r="BO1539" s="16"/>
      <c r="BP1539" s="16"/>
      <c r="BQ1539" s="16"/>
      <c r="BR1539" s="16"/>
      <c r="BS1539" s="16"/>
      <c r="BT1539" s="16"/>
      <c r="BU1539" s="16"/>
      <c r="BV1539" s="16"/>
      <c r="BW1539" s="16"/>
      <c r="BX1539" s="16"/>
      <c r="BY1539" s="16"/>
      <c r="BZ1539" s="16"/>
      <c r="CA1539" s="16"/>
      <c r="CB1539" s="16"/>
      <c r="CC1539" s="16"/>
      <c r="CD1539" s="16"/>
      <c r="CE1539" s="16"/>
      <c r="CF1539" s="16"/>
      <c r="CG1539" s="16"/>
      <c r="CH1539" s="16"/>
      <c r="CI1539" s="16"/>
      <c r="CJ1539" s="16"/>
      <c r="CK1539" s="16"/>
      <c r="CL1539" s="16"/>
      <c r="CM1539" s="16"/>
      <c r="CN1539" s="16"/>
      <c r="CO1539" s="16"/>
      <c r="CP1539" s="16"/>
      <c r="CQ1539" s="16"/>
      <c r="CR1539" s="16"/>
      <c r="CS1539" s="16"/>
      <c r="CT1539" s="16"/>
      <c r="CU1539" s="16"/>
      <c r="CV1539" s="16"/>
      <c r="CW1539" s="16"/>
      <c r="CX1539" s="16"/>
      <c r="CY1539" s="16"/>
      <c r="CZ1539" s="16"/>
      <c r="DA1539" s="16"/>
      <c r="DB1539" s="16"/>
      <c r="DC1539" s="16"/>
      <c r="DD1539" s="16"/>
      <c r="DE1539" s="16"/>
      <c r="DF1539" s="16"/>
      <c r="DG1539" s="16"/>
      <c r="DH1539" s="16"/>
      <c r="DI1539" s="16"/>
      <c r="DJ1539" s="16"/>
      <c r="DK1539" s="16"/>
      <c r="DL1539" s="16"/>
      <c r="DM1539" s="16"/>
      <c r="DN1539" s="16"/>
      <c r="DO1539" s="16"/>
      <c r="DP1539" s="16"/>
      <c r="DQ1539" s="16"/>
      <c r="DR1539" s="16"/>
      <c r="DS1539" s="16"/>
      <c r="DT1539" s="16"/>
      <c r="DU1539" s="16"/>
      <c r="DV1539" s="16"/>
      <c r="DW1539" s="16"/>
      <c r="DX1539" s="16"/>
      <c r="DY1539" s="16"/>
    </row>
    <row r="1540" spans="1:129" ht="16.5" hidden="1" x14ac:dyDescent="0.25">
      <c r="A1540" s="24" t="s">
        <v>21</v>
      </c>
      <c r="B1540" s="73"/>
      <c r="C1540" s="26"/>
      <c r="D1540" s="50"/>
      <c r="E1540" s="50"/>
      <c r="F1540" s="50"/>
      <c r="G1540" s="50"/>
      <c r="H1540" s="27">
        <f>IFERROR(VLOOKUP(B1540,'Приложение 5 МУ1135 (город)'!B$1:C$3343,2,),)</f>
        <v>0</v>
      </c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13"/>
      <c r="AL1540" s="13"/>
      <c r="AM1540" s="13"/>
      <c r="AN1540" s="13"/>
      <c r="AO1540" s="13"/>
      <c r="AP1540" s="13"/>
      <c r="AQ1540" s="13"/>
      <c r="AR1540" s="13"/>
      <c r="AS1540" s="13"/>
      <c r="AT1540" s="13"/>
      <c r="AU1540" s="13"/>
      <c r="AV1540" s="13"/>
      <c r="AW1540" s="13"/>
      <c r="AX1540" s="13"/>
      <c r="AY1540" s="13"/>
      <c r="AZ1540" s="13"/>
      <c r="BA1540" s="13"/>
      <c r="BB1540" s="13"/>
      <c r="BC1540" s="13"/>
      <c r="BD1540" s="13"/>
      <c r="BE1540" s="13"/>
      <c r="BF1540" s="13"/>
      <c r="BG1540" s="13"/>
      <c r="BH1540" s="13"/>
      <c r="BI1540" s="13"/>
      <c r="BJ1540" s="13"/>
      <c r="BK1540" s="13"/>
      <c r="BL1540" s="13"/>
      <c r="BM1540" s="13"/>
      <c r="BN1540" s="13"/>
      <c r="BO1540" s="13"/>
      <c r="BP1540" s="13"/>
      <c r="BQ1540" s="13"/>
      <c r="BR1540" s="13"/>
      <c r="BS1540" s="13"/>
      <c r="BT1540" s="13"/>
      <c r="BU1540" s="13"/>
      <c r="BV1540" s="13"/>
      <c r="BW1540" s="13"/>
      <c r="BX1540" s="13"/>
      <c r="BY1540" s="13"/>
      <c r="BZ1540" s="13"/>
      <c r="CA1540" s="13"/>
      <c r="CB1540" s="13"/>
      <c r="CC1540" s="13"/>
      <c r="CD1540" s="13"/>
      <c r="CE1540" s="13"/>
      <c r="CF1540" s="13"/>
      <c r="CG1540" s="13"/>
      <c r="CH1540" s="13"/>
      <c r="CI1540" s="13"/>
      <c r="CJ1540" s="13"/>
      <c r="CK1540" s="13"/>
      <c r="CL1540" s="13"/>
      <c r="CM1540" s="13"/>
      <c r="CN1540" s="13"/>
      <c r="CO1540" s="13"/>
      <c r="CP1540" s="13"/>
      <c r="CQ1540" s="13"/>
      <c r="CR1540" s="13"/>
      <c r="CS1540" s="13"/>
      <c r="CT1540" s="13"/>
      <c r="CU1540" s="13"/>
      <c r="CV1540" s="13"/>
      <c r="CW1540" s="13"/>
      <c r="CX1540" s="13"/>
      <c r="CY1540" s="13"/>
      <c r="CZ1540" s="13"/>
      <c r="DA1540" s="13"/>
      <c r="DB1540" s="13"/>
      <c r="DC1540" s="13"/>
      <c r="DD1540" s="13"/>
      <c r="DE1540" s="13"/>
      <c r="DF1540" s="13"/>
      <c r="DG1540" s="13"/>
      <c r="DH1540" s="13"/>
      <c r="DI1540" s="13"/>
      <c r="DJ1540" s="13"/>
      <c r="DK1540" s="13"/>
      <c r="DL1540" s="13"/>
      <c r="DM1540" s="13"/>
      <c r="DN1540" s="13"/>
      <c r="DO1540" s="13"/>
      <c r="DP1540" s="13"/>
      <c r="DQ1540" s="13"/>
      <c r="DR1540" s="13"/>
      <c r="DS1540" s="13"/>
      <c r="DT1540" s="13"/>
      <c r="DU1540" s="13"/>
      <c r="DV1540" s="13"/>
      <c r="DW1540" s="13"/>
      <c r="DX1540" s="13"/>
      <c r="DY1540" s="13"/>
    </row>
    <row r="1541" spans="1:129" s="48" customFormat="1" ht="16.5" x14ac:dyDescent="0.25">
      <c r="A1541" s="57" t="s">
        <v>876</v>
      </c>
      <c r="B1541" s="79" t="s">
        <v>31</v>
      </c>
      <c r="C1541" s="53" t="s">
        <v>12</v>
      </c>
      <c r="D1541" s="60" t="s">
        <v>12</v>
      </c>
      <c r="E1541" s="54">
        <f>SUBTOTAL(9,E1542)</f>
        <v>0</v>
      </c>
      <c r="F1541" s="54">
        <f>SUBTOTAL(9,F1542)</f>
        <v>0</v>
      </c>
      <c r="G1541" s="54">
        <f>SUBTOTAL(9,G1542)</f>
        <v>0</v>
      </c>
      <c r="H1541" s="27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  <c r="AX1541" s="16"/>
      <c r="AY1541" s="16"/>
      <c r="AZ1541" s="16"/>
      <c r="BA1541" s="16"/>
      <c r="BB1541" s="16"/>
      <c r="BC1541" s="16"/>
      <c r="BD1541" s="16"/>
      <c r="BE1541" s="16"/>
      <c r="BF1541" s="16"/>
      <c r="BG1541" s="16"/>
      <c r="BH1541" s="16"/>
      <c r="BI1541" s="16"/>
      <c r="BJ1541" s="16"/>
      <c r="BK1541" s="16"/>
      <c r="BL1541" s="16"/>
      <c r="BM1541" s="16"/>
      <c r="BN1541" s="16"/>
      <c r="BO1541" s="16"/>
      <c r="BP1541" s="16"/>
      <c r="BQ1541" s="16"/>
      <c r="BR1541" s="16"/>
      <c r="BS1541" s="16"/>
      <c r="BT1541" s="16"/>
      <c r="BU1541" s="16"/>
      <c r="BV1541" s="16"/>
      <c r="BW1541" s="16"/>
      <c r="BX1541" s="16"/>
      <c r="BY1541" s="16"/>
      <c r="BZ1541" s="16"/>
      <c r="CA1541" s="16"/>
      <c r="CB1541" s="16"/>
      <c r="CC1541" s="16"/>
      <c r="CD1541" s="16"/>
      <c r="CE1541" s="16"/>
      <c r="CF1541" s="16"/>
      <c r="CG1541" s="16"/>
      <c r="CH1541" s="16"/>
      <c r="CI1541" s="16"/>
      <c r="CJ1541" s="16"/>
      <c r="CK1541" s="16"/>
      <c r="CL1541" s="16"/>
      <c r="CM1541" s="16"/>
      <c r="CN1541" s="16"/>
      <c r="CO1541" s="16"/>
      <c r="CP1541" s="16"/>
      <c r="CQ1541" s="16"/>
      <c r="CR1541" s="16"/>
      <c r="CS1541" s="16"/>
      <c r="CT1541" s="16"/>
      <c r="CU1541" s="16"/>
      <c r="CV1541" s="16"/>
      <c r="CW1541" s="16"/>
      <c r="CX1541" s="16"/>
      <c r="CY1541" s="16"/>
      <c r="CZ1541" s="16"/>
      <c r="DA1541" s="16"/>
      <c r="DB1541" s="16"/>
      <c r="DC1541" s="16"/>
      <c r="DD1541" s="16"/>
      <c r="DE1541" s="16"/>
      <c r="DF1541" s="16"/>
      <c r="DG1541" s="16"/>
      <c r="DH1541" s="16"/>
      <c r="DI1541" s="16"/>
      <c r="DJ1541" s="16"/>
      <c r="DK1541" s="16"/>
      <c r="DL1541" s="16"/>
      <c r="DM1541" s="16"/>
      <c r="DN1541" s="16"/>
      <c r="DO1541" s="16"/>
      <c r="DP1541" s="16"/>
      <c r="DQ1541" s="16"/>
      <c r="DR1541" s="16"/>
      <c r="DS1541" s="16"/>
      <c r="DT1541" s="16"/>
      <c r="DU1541" s="16"/>
      <c r="DV1541" s="16"/>
      <c r="DW1541" s="16"/>
      <c r="DX1541" s="16"/>
      <c r="DY1541" s="16"/>
    </row>
    <row r="1542" spans="1:129" ht="16.5" hidden="1" x14ac:dyDescent="0.25">
      <c r="A1542" s="24" t="s">
        <v>21</v>
      </c>
      <c r="B1542" s="73"/>
      <c r="C1542" s="26"/>
      <c r="D1542" s="50"/>
      <c r="E1542" s="50"/>
      <c r="F1542" s="50"/>
      <c r="G1542" s="50"/>
      <c r="H1542" s="27">
        <f>IFERROR(VLOOKUP(B1542,'Приложение 5 МУ1135 (город)'!B$1:C$3343,2,),)</f>
        <v>0</v>
      </c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K1542" s="13"/>
      <c r="AL1542" s="13"/>
      <c r="AM1542" s="13"/>
      <c r="AN1542" s="13"/>
      <c r="AO1542" s="13"/>
      <c r="AP1542" s="13"/>
      <c r="AQ1542" s="13"/>
      <c r="AR1542" s="13"/>
      <c r="AS1542" s="13"/>
      <c r="AT1542" s="13"/>
      <c r="AU1542" s="13"/>
      <c r="AV1542" s="13"/>
      <c r="AW1542" s="13"/>
      <c r="AX1542" s="13"/>
      <c r="AY1542" s="13"/>
      <c r="AZ1542" s="13"/>
      <c r="BA1542" s="13"/>
      <c r="BB1542" s="13"/>
      <c r="BC1542" s="13"/>
      <c r="BD1542" s="13"/>
      <c r="BE1542" s="13"/>
      <c r="BF1542" s="13"/>
      <c r="BG1542" s="13"/>
      <c r="BH1542" s="13"/>
      <c r="BI1542" s="13"/>
      <c r="BJ1542" s="13"/>
      <c r="BK1542" s="13"/>
      <c r="BL1542" s="13"/>
      <c r="BM1542" s="13"/>
      <c r="BN1542" s="13"/>
      <c r="BO1542" s="13"/>
      <c r="BP1542" s="13"/>
      <c r="BQ1542" s="13"/>
      <c r="BR1542" s="13"/>
      <c r="BS1542" s="13"/>
      <c r="BT1542" s="13"/>
      <c r="BU1542" s="13"/>
      <c r="BV1542" s="13"/>
      <c r="BW1542" s="13"/>
      <c r="BX1542" s="13"/>
      <c r="BY1542" s="13"/>
      <c r="BZ1542" s="13"/>
      <c r="CA1542" s="13"/>
      <c r="CB1542" s="13"/>
      <c r="CC1542" s="13"/>
      <c r="CD1542" s="13"/>
      <c r="CE1542" s="13"/>
      <c r="CF1542" s="13"/>
      <c r="CG1542" s="13"/>
      <c r="CH1542" s="13"/>
      <c r="CI1542" s="13"/>
      <c r="CJ1542" s="13"/>
      <c r="CK1542" s="13"/>
      <c r="CL1542" s="13"/>
      <c r="CM1542" s="13"/>
      <c r="CN1542" s="13"/>
      <c r="CO1542" s="13"/>
      <c r="CP1542" s="13"/>
      <c r="CQ1542" s="13"/>
      <c r="CR1542" s="13"/>
      <c r="CS1542" s="13"/>
      <c r="CT1542" s="13"/>
      <c r="CU1542" s="13"/>
      <c r="CV1542" s="13"/>
      <c r="CW1542" s="13"/>
      <c r="CX1542" s="13"/>
      <c r="CY1542" s="13"/>
      <c r="CZ1542" s="13"/>
      <c r="DA1542" s="13"/>
      <c r="DB1542" s="13"/>
      <c r="DC1542" s="13"/>
      <c r="DD1542" s="13"/>
      <c r="DE1542" s="13"/>
      <c r="DF1542" s="13"/>
      <c r="DG1542" s="13"/>
      <c r="DH1542" s="13"/>
      <c r="DI1542" s="13"/>
      <c r="DJ1542" s="13"/>
      <c r="DK1542" s="13"/>
      <c r="DL1542" s="13"/>
      <c r="DM1542" s="13"/>
      <c r="DN1542" s="13"/>
      <c r="DO1542" s="13"/>
      <c r="DP1542" s="13"/>
      <c r="DQ1542" s="13"/>
      <c r="DR1542" s="13"/>
      <c r="DS1542" s="13"/>
      <c r="DT1542" s="13"/>
      <c r="DU1542" s="13"/>
      <c r="DV1542" s="13"/>
      <c r="DW1542" s="13"/>
      <c r="DX1542" s="13"/>
      <c r="DY1542" s="13"/>
    </row>
    <row r="1543" spans="1:129" s="65" customFormat="1" ht="16.5" x14ac:dyDescent="0.25">
      <c r="A1543" s="57" t="s">
        <v>877</v>
      </c>
      <c r="B1543" s="79" t="s">
        <v>878</v>
      </c>
      <c r="C1543" s="53" t="s">
        <v>12</v>
      </c>
      <c r="D1543" s="60" t="s">
        <v>12</v>
      </c>
      <c r="E1543" s="54">
        <f>E1544+E1555+E1566</f>
        <v>0</v>
      </c>
      <c r="F1543" s="54">
        <f>F1544+F1555+F1566</f>
        <v>0</v>
      </c>
      <c r="G1543" s="54">
        <f>G1544+G1555+G1566</f>
        <v>0</v>
      </c>
      <c r="H1543" s="27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  <c r="AX1543" s="16"/>
      <c r="AY1543" s="16"/>
      <c r="AZ1543" s="16"/>
      <c r="BA1543" s="16"/>
      <c r="BB1543" s="16"/>
      <c r="BC1543" s="16"/>
      <c r="BD1543" s="16"/>
      <c r="BE1543" s="16"/>
      <c r="BF1543" s="16"/>
      <c r="BG1543" s="16"/>
      <c r="BH1543" s="16"/>
      <c r="BI1543" s="16"/>
      <c r="BJ1543" s="16"/>
      <c r="BK1543" s="16"/>
      <c r="BL1543" s="16"/>
      <c r="BM1543" s="16"/>
      <c r="BN1543" s="16"/>
      <c r="BO1543" s="16"/>
      <c r="BP1543" s="16"/>
      <c r="BQ1543" s="16"/>
      <c r="BR1543" s="16"/>
      <c r="BS1543" s="16"/>
      <c r="BT1543" s="16"/>
      <c r="BU1543" s="16"/>
      <c r="BV1543" s="16"/>
      <c r="BW1543" s="16"/>
      <c r="BX1543" s="16"/>
      <c r="BY1543" s="16"/>
      <c r="BZ1543" s="16"/>
      <c r="CA1543" s="16"/>
      <c r="CB1543" s="16"/>
      <c r="CC1543" s="16"/>
      <c r="CD1543" s="16"/>
      <c r="CE1543" s="16"/>
      <c r="CF1543" s="16"/>
      <c r="CG1543" s="16"/>
      <c r="CH1543" s="16"/>
      <c r="CI1543" s="16"/>
      <c r="CJ1543" s="16"/>
      <c r="CK1543" s="16"/>
      <c r="CL1543" s="16"/>
      <c r="CM1543" s="16"/>
      <c r="CN1543" s="16"/>
      <c r="CO1543" s="16"/>
      <c r="CP1543" s="16"/>
      <c r="CQ1543" s="16"/>
      <c r="CR1543" s="16"/>
      <c r="CS1543" s="16"/>
      <c r="CT1543" s="16"/>
      <c r="CU1543" s="16"/>
      <c r="CV1543" s="16"/>
      <c r="CW1543" s="16"/>
      <c r="CX1543" s="16"/>
      <c r="CY1543" s="16"/>
      <c r="CZ1543" s="16"/>
      <c r="DA1543" s="16"/>
      <c r="DB1543" s="16"/>
      <c r="DC1543" s="16"/>
      <c r="DD1543" s="16"/>
      <c r="DE1543" s="16"/>
      <c r="DF1543" s="16"/>
      <c r="DG1543" s="16"/>
      <c r="DH1543" s="16"/>
      <c r="DI1543" s="16"/>
      <c r="DJ1543" s="16"/>
      <c r="DK1543" s="16"/>
      <c r="DL1543" s="16"/>
      <c r="DM1543" s="16"/>
      <c r="DN1543" s="16"/>
      <c r="DO1543" s="16"/>
      <c r="DP1543" s="16"/>
      <c r="DQ1543" s="16"/>
      <c r="DR1543" s="16"/>
      <c r="DS1543" s="16"/>
      <c r="DT1543" s="16"/>
      <c r="DU1543" s="16"/>
      <c r="DV1543" s="16"/>
      <c r="DW1543" s="16"/>
      <c r="DX1543" s="16"/>
      <c r="DY1543" s="16"/>
    </row>
    <row r="1544" spans="1:129" s="33" customFormat="1" ht="16.5" x14ac:dyDescent="0.25">
      <c r="A1544" s="57" t="s">
        <v>879</v>
      </c>
      <c r="B1544" s="79" t="s">
        <v>880</v>
      </c>
      <c r="C1544" s="53" t="s">
        <v>12</v>
      </c>
      <c r="D1544" s="60" t="s">
        <v>12</v>
      </c>
      <c r="E1544" s="54">
        <f>E1545+E1547+E1549+E1551+E1553</f>
        <v>0</v>
      </c>
      <c r="F1544" s="54">
        <f>F1545+F1547+F1549+F1551+F1553</f>
        <v>0</v>
      </c>
      <c r="G1544" s="54">
        <f>G1545+G1547+G1549+G1551+G1553</f>
        <v>0</v>
      </c>
      <c r="H1544" s="27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  <c r="AX1544" s="16"/>
      <c r="AY1544" s="16"/>
      <c r="AZ1544" s="16"/>
      <c r="BA1544" s="16"/>
      <c r="BB1544" s="16"/>
      <c r="BC1544" s="16"/>
      <c r="BD1544" s="16"/>
      <c r="BE1544" s="16"/>
      <c r="BF1544" s="16"/>
      <c r="BG1544" s="16"/>
      <c r="BH1544" s="16"/>
      <c r="BI1544" s="16"/>
      <c r="BJ1544" s="16"/>
      <c r="BK1544" s="16"/>
      <c r="BL1544" s="16"/>
      <c r="BM1544" s="16"/>
      <c r="BN1544" s="16"/>
      <c r="BO1544" s="16"/>
      <c r="BP1544" s="16"/>
      <c r="BQ1544" s="16"/>
      <c r="BR1544" s="16"/>
      <c r="BS1544" s="16"/>
      <c r="BT1544" s="16"/>
      <c r="BU1544" s="16"/>
      <c r="BV1544" s="16"/>
      <c r="BW1544" s="16"/>
      <c r="BX1544" s="16"/>
      <c r="BY1544" s="16"/>
      <c r="BZ1544" s="16"/>
      <c r="CA1544" s="16"/>
      <c r="CB1544" s="16"/>
      <c r="CC1544" s="16"/>
      <c r="CD1544" s="16"/>
      <c r="CE1544" s="16"/>
      <c r="CF1544" s="16"/>
      <c r="CG1544" s="16"/>
      <c r="CH1544" s="16"/>
      <c r="CI1544" s="16"/>
      <c r="CJ1544" s="16"/>
      <c r="CK1544" s="16"/>
      <c r="CL1544" s="16"/>
      <c r="CM1544" s="16"/>
      <c r="CN1544" s="16"/>
      <c r="CO1544" s="16"/>
      <c r="CP1544" s="16"/>
      <c r="CQ1544" s="16"/>
      <c r="CR1544" s="16"/>
      <c r="CS1544" s="16"/>
      <c r="CT1544" s="16"/>
      <c r="CU1544" s="16"/>
      <c r="CV1544" s="16"/>
      <c r="CW1544" s="16"/>
      <c r="CX1544" s="16"/>
      <c r="CY1544" s="16"/>
      <c r="CZ1544" s="16"/>
      <c r="DA1544" s="16"/>
      <c r="DB1544" s="16"/>
      <c r="DC1544" s="16"/>
      <c r="DD1544" s="16"/>
      <c r="DE1544" s="16"/>
      <c r="DF1544" s="16"/>
      <c r="DG1544" s="16"/>
      <c r="DH1544" s="16"/>
      <c r="DI1544" s="16"/>
      <c r="DJ1544" s="16"/>
      <c r="DK1544" s="16"/>
      <c r="DL1544" s="16"/>
      <c r="DM1544" s="16"/>
      <c r="DN1544" s="16"/>
      <c r="DO1544" s="16"/>
      <c r="DP1544" s="16"/>
      <c r="DQ1544" s="16"/>
      <c r="DR1544" s="16"/>
      <c r="DS1544" s="16"/>
      <c r="DT1544" s="16"/>
      <c r="DU1544" s="16"/>
      <c r="DV1544" s="16"/>
      <c r="DW1544" s="16"/>
      <c r="DX1544" s="16"/>
      <c r="DY1544" s="16"/>
    </row>
    <row r="1545" spans="1:129" s="48" customFormat="1" ht="16.5" x14ac:dyDescent="0.25">
      <c r="A1545" s="57" t="s">
        <v>881</v>
      </c>
      <c r="B1545" s="79" t="s">
        <v>882</v>
      </c>
      <c r="C1545" s="53" t="s">
        <v>12</v>
      </c>
      <c r="D1545" s="60" t="s">
        <v>12</v>
      </c>
      <c r="E1545" s="54">
        <f>SUBTOTAL(9,E1546)</f>
        <v>0</v>
      </c>
      <c r="F1545" s="54">
        <f>SUBTOTAL(9,F1546)</f>
        <v>0</v>
      </c>
      <c r="G1545" s="54">
        <f>SUBTOTAL(9,G1546)</f>
        <v>0</v>
      </c>
      <c r="H1545" s="27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  <c r="AX1545" s="16"/>
      <c r="AY1545" s="16"/>
      <c r="AZ1545" s="16"/>
      <c r="BA1545" s="16"/>
      <c r="BB1545" s="16"/>
      <c r="BC1545" s="16"/>
      <c r="BD1545" s="16"/>
      <c r="BE1545" s="16"/>
      <c r="BF1545" s="16"/>
      <c r="BG1545" s="16"/>
      <c r="BH1545" s="16"/>
      <c r="BI1545" s="16"/>
      <c r="BJ1545" s="16"/>
      <c r="BK1545" s="16"/>
      <c r="BL1545" s="16"/>
      <c r="BM1545" s="16"/>
      <c r="BN1545" s="16"/>
      <c r="BO1545" s="16"/>
      <c r="BP1545" s="16"/>
      <c r="BQ1545" s="16"/>
      <c r="BR1545" s="16"/>
      <c r="BS1545" s="16"/>
      <c r="BT1545" s="16"/>
      <c r="BU1545" s="16"/>
      <c r="BV1545" s="16"/>
      <c r="BW1545" s="16"/>
      <c r="BX1545" s="16"/>
      <c r="BY1545" s="16"/>
      <c r="BZ1545" s="16"/>
      <c r="CA1545" s="16"/>
      <c r="CB1545" s="16"/>
      <c r="CC1545" s="16"/>
      <c r="CD1545" s="16"/>
      <c r="CE1545" s="16"/>
      <c r="CF1545" s="16"/>
      <c r="CG1545" s="16"/>
      <c r="CH1545" s="16"/>
      <c r="CI1545" s="16"/>
      <c r="CJ1545" s="16"/>
      <c r="CK1545" s="16"/>
      <c r="CL1545" s="16"/>
      <c r="CM1545" s="16"/>
      <c r="CN1545" s="16"/>
      <c r="CO1545" s="16"/>
      <c r="CP1545" s="16"/>
      <c r="CQ1545" s="16"/>
      <c r="CR1545" s="16"/>
      <c r="CS1545" s="16"/>
      <c r="CT1545" s="16"/>
      <c r="CU1545" s="16"/>
      <c r="CV1545" s="16"/>
      <c r="CW1545" s="16"/>
      <c r="CX1545" s="16"/>
      <c r="CY1545" s="16"/>
      <c r="CZ1545" s="16"/>
      <c r="DA1545" s="16"/>
      <c r="DB1545" s="16"/>
      <c r="DC1545" s="16"/>
      <c r="DD1545" s="16"/>
      <c r="DE1545" s="16"/>
      <c r="DF1545" s="16"/>
      <c r="DG1545" s="16"/>
      <c r="DH1545" s="16"/>
      <c r="DI1545" s="16"/>
      <c r="DJ1545" s="16"/>
      <c r="DK1545" s="16"/>
      <c r="DL1545" s="16"/>
      <c r="DM1545" s="16"/>
      <c r="DN1545" s="16"/>
      <c r="DO1545" s="16"/>
      <c r="DP1545" s="16"/>
      <c r="DQ1545" s="16"/>
      <c r="DR1545" s="16"/>
      <c r="DS1545" s="16"/>
      <c r="DT1545" s="16"/>
      <c r="DU1545" s="16"/>
      <c r="DV1545" s="16"/>
      <c r="DW1545" s="16"/>
      <c r="DX1545" s="16"/>
      <c r="DY1545" s="16"/>
    </row>
    <row r="1546" spans="1:129" ht="16.5" hidden="1" x14ac:dyDescent="0.25">
      <c r="A1546" s="24" t="s">
        <v>21</v>
      </c>
      <c r="B1546" s="73"/>
      <c r="C1546" s="26"/>
      <c r="D1546" s="50"/>
      <c r="E1546" s="50"/>
      <c r="F1546" s="50"/>
      <c r="G1546" s="50"/>
      <c r="H1546" s="27">
        <f>IFERROR(VLOOKUP(B1546,'Приложение 5 МУ1135 (город)'!B$1:C$3343,2,),)</f>
        <v>0</v>
      </c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K1546" s="13"/>
      <c r="AL1546" s="13"/>
      <c r="AM1546" s="13"/>
      <c r="AN1546" s="13"/>
      <c r="AO1546" s="13"/>
      <c r="AP1546" s="13"/>
      <c r="AQ1546" s="13"/>
      <c r="AR1546" s="13"/>
      <c r="AS1546" s="13"/>
      <c r="AT1546" s="13"/>
      <c r="AU1546" s="13"/>
      <c r="AV1546" s="13"/>
      <c r="AW1546" s="13"/>
      <c r="AX1546" s="13"/>
      <c r="AY1546" s="13"/>
      <c r="AZ1546" s="13"/>
      <c r="BA1546" s="13"/>
      <c r="BB1546" s="13"/>
      <c r="BC1546" s="13"/>
      <c r="BD1546" s="13"/>
      <c r="BE1546" s="13"/>
      <c r="BF1546" s="13"/>
      <c r="BG1546" s="13"/>
      <c r="BH1546" s="13"/>
      <c r="BI1546" s="13"/>
      <c r="BJ1546" s="13"/>
      <c r="BK1546" s="13"/>
      <c r="BL1546" s="13"/>
      <c r="BM1546" s="13"/>
      <c r="BN1546" s="13"/>
      <c r="BO1546" s="13"/>
      <c r="BP1546" s="13"/>
      <c r="BQ1546" s="13"/>
      <c r="BR1546" s="13"/>
      <c r="BS1546" s="13"/>
      <c r="BT1546" s="13"/>
      <c r="BU1546" s="13"/>
      <c r="BV1546" s="13"/>
      <c r="BW1546" s="13"/>
      <c r="BX1546" s="13"/>
      <c r="BY1546" s="13"/>
      <c r="BZ1546" s="13"/>
      <c r="CA1546" s="13"/>
      <c r="CB1546" s="13"/>
      <c r="CC1546" s="13"/>
      <c r="CD1546" s="13"/>
      <c r="CE1546" s="13"/>
      <c r="CF1546" s="13"/>
      <c r="CG1546" s="13"/>
      <c r="CH1546" s="13"/>
      <c r="CI1546" s="13"/>
      <c r="CJ1546" s="13"/>
      <c r="CK1546" s="13"/>
      <c r="CL1546" s="13"/>
      <c r="CM1546" s="13"/>
      <c r="CN1546" s="13"/>
      <c r="CO1546" s="13"/>
      <c r="CP1546" s="13"/>
      <c r="CQ1546" s="13"/>
      <c r="CR1546" s="13"/>
      <c r="CS1546" s="13"/>
      <c r="CT1546" s="13"/>
      <c r="CU1546" s="13"/>
      <c r="CV1546" s="13"/>
      <c r="CW1546" s="13"/>
      <c r="CX1546" s="13"/>
      <c r="CY1546" s="13"/>
      <c r="CZ1546" s="13"/>
      <c r="DA1546" s="13"/>
      <c r="DB1546" s="13"/>
      <c r="DC1546" s="13"/>
      <c r="DD1546" s="13"/>
      <c r="DE1546" s="13"/>
      <c r="DF1546" s="13"/>
      <c r="DG1546" s="13"/>
      <c r="DH1546" s="13"/>
      <c r="DI1546" s="13"/>
      <c r="DJ1546" s="13"/>
      <c r="DK1546" s="13"/>
      <c r="DL1546" s="13"/>
      <c r="DM1546" s="13"/>
      <c r="DN1546" s="13"/>
      <c r="DO1546" s="13"/>
      <c r="DP1546" s="13"/>
      <c r="DQ1546" s="13"/>
      <c r="DR1546" s="13"/>
      <c r="DS1546" s="13"/>
      <c r="DT1546" s="13"/>
      <c r="DU1546" s="13"/>
      <c r="DV1546" s="13"/>
      <c r="DW1546" s="13"/>
      <c r="DX1546" s="13"/>
      <c r="DY1546" s="13"/>
    </row>
    <row r="1547" spans="1:129" s="48" customFormat="1" ht="16.5" x14ac:dyDescent="0.25">
      <c r="A1547" s="57" t="s">
        <v>883</v>
      </c>
      <c r="B1547" s="79" t="s">
        <v>884</v>
      </c>
      <c r="C1547" s="53" t="s">
        <v>12</v>
      </c>
      <c r="D1547" s="60" t="s">
        <v>12</v>
      </c>
      <c r="E1547" s="54">
        <f>SUBTOTAL(9,E1548)</f>
        <v>0</v>
      </c>
      <c r="F1547" s="54">
        <f>SUBTOTAL(9,F1548)</f>
        <v>0</v>
      </c>
      <c r="G1547" s="54">
        <f>SUBTOTAL(9,G1548)</f>
        <v>0</v>
      </c>
      <c r="H1547" s="27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  <c r="AX1547" s="16"/>
      <c r="AY1547" s="16"/>
      <c r="AZ1547" s="16"/>
      <c r="BA1547" s="16"/>
      <c r="BB1547" s="16"/>
      <c r="BC1547" s="16"/>
      <c r="BD1547" s="16"/>
      <c r="BE1547" s="16"/>
      <c r="BF1547" s="16"/>
      <c r="BG1547" s="16"/>
      <c r="BH1547" s="16"/>
      <c r="BI1547" s="16"/>
      <c r="BJ1547" s="16"/>
      <c r="BK1547" s="16"/>
      <c r="BL1547" s="16"/>
      <c r="BM1547" s="16"/>
      <c r="BN1547" s="16"/>
      <c r="BO1547" s="16"/>
      <c r="BP1547" s="16"/>
      <c r="BQ1547" s="16"/>
      <c r="BR1547" s="16"/>
      <c r="BS1547" s="16"/>
      <c r="BT1547" s="16"/>
      <c r="BU1547" s="16"/>
      <c r="BV1547" s="16"/>
      <c r="BW1547" s="16"/>
      <c r="BX1547" s="16"/>
      <c r="BY1547" s="16"/>
      <c r="BZ1547" s="16"/>
      <c r="CA1547" s="16"/>
      <c r="CB1547" s="16"/>
      <c r="CC1547" s="16"/>
      <c r="CD1547" s="16"/>
      <c r="CE1547" s="16"/>
      <c r="CF1547" s="16"/>
      <c r="CG1547" s="16"/>
      <c r="CH1547" s="16"/>
      <c r="CI1547" s="16"/>
      <c r="CJ1547" s="16"/>
      <c r="CK1547" s="16"/>
      <c r="CL1547" s="16"/>
      <c r="CM1547" s="16"/>
      <c r="CN1547" s="16"/>
      <c r="CO1547" s="16"/>
      <c r="CP1547" s="16"/>
      <c r="CQ1547" s="16"/>
      <c r="CR1547" s="16"/>
      <c r="CS1547" s="16"/>
      <c r="CT1547" s="16"/>
      <c r="CU1547" s="16"/>
      <c r="CV1547" s="16"/>
      <c r="CW1547" s="16"/>
      <c r="CX1547" s="16"/>
      <c r="CY1547" s="16"/>
      <c r="CZ1547" s="16"/>
      <c r="DA1547" s="16"/>
      <c r="DB1547" s="16"/>
      <c r="DC1547" s="16"/>
      <c r="DD1547" s="16"/>
      <c r="DE1547" s="16"/>
      <c r="DF1547" s="16"/>
      <c r="DG1547" s="16"/>
      <c r="DH1547" s="16"/>
      <c r="DI1547" s="16"/>
      <c r="DJ1547" s="16"/>
      <c r="DK1547" s="16"/>
      <c r="DL1547" s="16"/>
      <c r="DM1547" s="16"/>
      <c r="DN1547" s="16"/>
      <c r="DO1547" s="16"/>
      <c r="DP1547" s="16"/>
      <c r="DQ1547" s="16"/>
      <c r="DR1547" s="16"/>
      <c r="DS1547" s="16"/>
      <c r="DT1547" s="16"/>
      <c r="DU1547" s="16"/>
      <c r="DV1547" s="16"/>
      <c r="DW1547" s="16"/>
      <c r="DX1547" s="16"/>
      <c r="DY1547" s="16"/>
    </row>
    <row r="1548" spans="1:129" ht="16.5" hidden="1" x14ac:dyDescent="0.25">
      <c r="A1548" s="24" t="s">
        <v>21</v>
      </c>
      <c r="B1548" s="73"/>
      <c r="C1548" s="26"/>
      <c r="D1548" s="50"/>
      <c r="E1548" s="50"/>
      <c r="F1548" s="50"/>
      <c r="G1548" s="50"/>
      <c r="H1548" s="27">
        <f>IFERROR(VLOOKUP(B1548,'Приложение 5 МУ1135 (город)'!B$1:C$3343,2,),)</f>
        <v>0</v>
      </c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  <c r="AK1548" s="13"/>
      <c r="AL1548" s="13"/>
      <c r="AM1548" s="13"/>
      <c r="AN1548" s="13"/>
      <c r="AO1548" s="13"/>
      <c r="AP1548" s="13"/>
      <c r="AQ1548" s="13"/>
      <c r="AR1548" s="13"/>
      <c r="AS1548" s="13"/>
      <c r="AT1548" s="13"/>
      <c r="AU1548" s="13"/>
      <c r="AV1548" s="13"/>
      <c r="AW1548" s="13"/>
      <c r="AX1548" s="13"/>
      <c r="AY1548" s="13"/>
      <c r="AZ1548" s="13"/>
      <c r="BA1548" s="13"/>
      <c r="BB1548" s="13"/>
      <c r="BC1548" s="13"/>
      <c r="BD1548" s="13"/>
      <c r="BE1548" s="13"/>
      <c r="BF1548" s="13"/>
      <c r="BG1548" s="13"/>
      <c r="BH1548" s="13"/>
      <c r="BI1548" s="13"/>
      <c r="BJ1548" s="13"/>
      <c r="BK1548" s="13"/>
      <c r="BL1548" s="13"/>
      <c r="BM1548" s="13"/>
      <c r="BN1548" s="13"/>
      <c r="BO1548" s="13"/>
      <c r="BP1548" s="13"/>
      <c r="BQ1548" s="13"/>
      <c r="BR1548" s="13"/>
      <c r="BS1548" s="13"/>
      <c r="BT1548" s="13"/>
      <c r="BU1548" s="13"/>
      <c r="BV1548" s="13"/>
      <c r="BW1548" s="13"/>
      <c r="BX1548" s="13"/>
      <c r="BY1548" s="13"/>
      <c r="BZ1548" s="13"/>
      <c r="CA1548" s="13"/>
      <c r="CB1548" s="13"/>
      <c r="CC1548" s="13"/>
      <c r="CD1548" s="13"/>
      <c r="CE1548" s="13"/>
      <c r="CF1548" s="13"/>
      <c r="CG1548" s="13"/>
      <c r="CH1548" s="13"/>
      <c r="CI1548" s="13"/>
      <c r="CJ1548" s="13"/>
      <c r="CK1548" s="13"/>
      <c r="CL1548" s="13"/>
      <c r="CM1548" s="13"/>
      <c r="CN1548" s="13"/>
      <c r="CO1548" s="13"/>
      <c r="CP1548" s="13"/>
      <c r="CQ1548" s="13"/>
      <c r="CR1548" s="13"/>
      <c r="CS1548" s="13"/>
      <c r="CT1548" s="13"/>
      <c r="CU1548" s="13"/>
      <c r="CV1548" s="13"/>
      <c r="CW1548" s="13"/>
      <c r="CX1548" s="13"/>
      <c r="CY1548" s="13"/>
      <c r="CZ1548" s="13"/>
      <c r="DA1548" s="13"/>
      <c r="DB1548" s="13"/>
      <c r="DC1548" s="13"/>
      <c r="DD1548" s="13"/>
      <c r="DE1548" s="13"/>
      <c r="DF1548" s="13"/>
      <c r="DG1548" s="13"/>
      <c r="DH1548" s="13"/>
      <c r="DI1548" s="13"/>
      <c r="DJ1548" s="13"/>
      <c r="DK1548" s="13"/>
      <c r="DL1548" s="13"/>
      <c r="DM1548" s="13"/>
      <c r="DN1548" s="13"/>
      <c r="DO1548" s="13"/>
      <c r="DP1548" s="13"/>
      <c r="DQ1548" s="13"/>
      <c r="DR1548" s="13"/>
      <c r="DS1548" s="13"/>
      <c r="DT1548" s="13"/>
      <c r="DU1548" s="13"/>
      <c r="DV1548" s="13"/>
      <c r="DW1548" s="13"/>
      <c r="DX1548" s="13"/>
      <c r="DY1548" s="13"/>
    </row>
    <row r="1549" spans="1:129" s="48" customFormat="1" ht="16.5" x14ac:dyDescent="0.25">
      <c r="A1549" s="57" t="s">
        <v>885</v>
      </c>
      <c r="B1549" s="79" t="s">
        <v>886</v>
      </c>
      <c r="C1549" s="53" t="s">
        <v>12</v>
      </c>
      <c r="D1549" s="60" t="s">
        <v>12</v>
      </c>
      <c r="E1549" s="54">
        <f>SUBTOTAL(9,E1550)</f>
        <v>0</v>
      </c>
      <c r="F1549" s="54">
        <f>SUBTOTAL(9,F1550)</f>
        <v>0</v>
      </c>
      <c r="G1549" s="54">
        <f>SUBTOTAL(9,G1550)</f>
        <v>0</v>
      </c>
      <c r="H1549" s="27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  <c r="AX1549" s="16"/>
      <c r="AY1549" s="16"/>
      <c r="AZ1549" s="16"/>
      <c r="BA1549" s="16"/>
      <c r="BB1549" s="16"/>
      <c r="BC1549" s="16"/>
      <c r="BD1549" s="16"/>
      <c r="BE1549" s="16"/>
      <c r="BF1549" s="16"/>
      <c r="BG1549" s="16"/>
      <c r="BH1549" s="16"/>
      <c r="BI1549" s="16"/>
      <c r="BJ1549" s="16"/>
      <c r="BK1549" s="16"/>
      <c r="BL1549" s="16"/>
      <c r="BM1549" s="16"/>
      <c r="BN1549" s="16"/>
      <c r="BO1549" s="16"/>
      <c r="BP1549" s="16"/>
      <c r="BQ1549" s="16"/>
      <c r="BR1549" s="16"/>
      <c r="BS1549" s="16"/>
      <c r="BT1549" s="16"/>
      <c r="BU1549" s="16"/>
      <c r="BV1549" s="16"/>
      <c r="BW1549" s="16"/>
      <c r="BX1549" s="16"/>
      <c r="BY1549" s="16"/>
      <c r="BZ1549" s="16"/>
      <c r="CA1549" s="16"/>
      <c r="CB1549" s="16"/>
      <c r="CC1549" s="16"/>
      <c r="CD1549" s="16"/>
      <c r="CE1549" s="16"/>
      <c r="CF1549" s="16"/>
      <c r="CG1549" s="16"/>
      <c r="CH1549" s="16"/>
      <c r="CI1549" s="16"/>
      <c r="CJ1549" s="16"/>
      <c r="CK1549" s="16"/>
      <c r="CL1549" s="16"/>
      <c r="CM1549" s="16"/>
      <c r="CN1549" s="16"/>
      <c r="CO1549" s="16"/>
      <c r="CP1549" s="16"/>
      <c r="CQ1549" s="16"/>
      <c r="CR1549" s="16"/>
      <c r="CS1549" s="16"/>
      <c r="CT1549" s="16"/>
      <c r="CU1549" s="16"/>
      <c r="CV1549" s="16"/>
      <c r="CW1549" s="16"/>
      <c r="CX1549" s="16"/>
      <c r="CY1549" s="16"/>
      <c r="CZ1549" s="16"/>
      <c r="DA1549" s="16"/>
      <c r="DB1549" s="16"/>
      <c r="DC1549" s="16"/>
      <c r="DD1549" s="16"/>
      <c r="DE1549" s="16"/>
      <c r="DF1549" s="16"/>
      <c r="DG1549" s="16"/>
      <c r="DH1549" s="16"/>
      <c r="DI1549" s="16"/>
      <c r="DJ1549" s="16"/>
      <c r="DK1549" s="16"/>
      <c r="DL1549" s="16"/>
      <c r="DM1549" s="16"/>
      <c r="DN1549" s="16"/>
      <c r="DO1549" s="16"/>
      <c r="DP1549" s="16"/>
      <c r="DQ1549" s="16"/>
      <c r="DR1549" s="16"/>
      <c r="DS1549" s="16"/>
      <c r="DT1549" s="16"/>
      <c r="DU1549" s="16"/>
      <c r="DV1549" s="16"/>
      <c r="DW1549" s="16"/>
      <c r="DX1549" s="16"/>
      <c r="DY1549" s="16"/>
    </row>
    <row r="1550" spans="1:129" ht="16.5" hidden="1" x14ac:dyDescent="0.25">
      <c r="A1550" s="24" t="s">
        <v>21</v>
      </c>
      <c r="B1550" s="73"/>
      <c r="C1550" s="26"/>
      <c r="D1550" s="50"/>
      <c r="E1550" s="50"/>
      <c r="F1550" s="50"/>
      <c r="G1550" s="50"/>
      <c r="H1550" s="27">
        <f>IFERROR(VLOOKUP(B1550,'Приложение 5 МУ1135 (город)'!B$1:C$3343,2,),)</f>
        <v>0</v>
      </c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  <c r="AK1550" s="13"/>
      <c r="AL1550" s="13"/>
      <c r="AM1550" s="13"/>
      <c r="AN1550" s="13"/>
      <c r="AO1550" s="13"/>
      <c r="AP1550" s="13"/>
      <c r="AQ1550" s="13"/>
      <c r="AR1550" s="13"/>
      <c r="AS1550" s="13"/>
      <c r="AT1550" s="13"/>
      <c r="AU1550" s="13"/>
      <c r="AV1550" s="13"/>
      <c r="AW1550" s="13"/>
      <c r="AX1550" s="13"/>
      <c r="AY1550" s="13"/>
      <c r="AZ1550" s="13"/>
      <c r="BA1550" s="13"/>
      <c r="BB1550" s="13"/>
      <c r="BC1550" s="13"/>
      <c r="BD1550" s="13"/>
      <c r="BE1550" s="13"/>
      <c r="BF1550" s="13"/>
      <c r="BG1550" s="13"/>
      <c r="BH1550" s="13"/>
      <c r="BI1550" s="13"/>
      <c r="BJ1550" s="13"/>
      <c r="BK1550" s="13"/>
      <c r="BL1550" s="13"/>
      <c r="BM1550" s="13"/>
      <c r="BN1550" s="13"/>
      <c r="BO1550" s="13"/>
      <c r="BP1550" s="13"/>
      <c r="BQ1550" s="13"/>
      <c r="BR1550" s="13"/>
      <c r="BS1550" s="13"/>
      <c r="BT1550" s="13"/>
      <c r="BU1550" s="13"/>
      <c r="BV1550" s="13"/>
      <c r="BW1550" s="13"/>
      <c r="BX1550" s="13"/>
      <c r="BY1550" s="13"/>
      <c r="BZ1550" s="13"/>
      <c r="CA1550" s="13"/>
      <c r="CB1550" s="13"/>
      <c r="CC1550" s="13"/>
      <c r="CD1550" s="13"/>
      <c r="CE1550" s="13"/>
      <c r="CF1550" s="13"/>
      <c r="CG1550" s="13"/>
      <c r="CH1550" s="13"/>
      <c r="CI1550" s="13"/>
      <c r="CJ1550" s="13"/>
      <c r="CK1550" s="13"/>
      <c r="CL1550" s="13"/>
      <c r="CM1550" s="13"/>
      <c r="CN1550" s="13"/>
      <c r="CO1550" s="13"/>
      <c r="CP1550" s="13"/>
      <c r="CQ1550" s="13"/>
      <c r="CR1550" s="13"/>
      <c r="CS1550" s="13"/>
      <c r="CT1550" s="13"/>
      <c r="CU1550" s="13"/>
      <c r="CV1550" s="13"/>
      <c r="CW1550" s="13"/>
      <c r="CX1550" s="13"/>
      <c r="CY1550" s="13"/>
      <c r="CZ1550" s="13"/>
      <c r="DA1550" s="13"/>
      <c r="DB1550" s="13"/>
      <c r="DC1550" s="13"/>
      <c r="DD1550" s="13"/>
      <c r="DE1550" s="13"/>
      <c r="DF1550" s="13"/>
      <c r="DG1550" s="13"/>
      <c r="DH1550" s="13"/>
      <c r="DI1550" s="13"/>
      <c r="DJ1550" s="13"/>
      <c r="DK1550" s="13"/>
      <c r="DL1550" s="13"/>
      <c r="DM1550" s="13"/>
      <c r="DN1550" s="13"/>
      <c r="DO1550" s="13"/>
      <c r="DP1550" s="13"/>
      <c r="DQ1550" s="13"/>
      <c r="DR1550" s="13"/>
      <c r="DS1550" s="13"/>
      <c r="DT1550" s="13"/>
      <c r="DU1550" s="13"/>
      <c r="DV1550" s="13"/>
      <c r="DW1550" s="13"/>
      <c r="DX1550" s="13"/>
      <c r="DY1550" s="13"/>
    </row>
    <row r="1551" spans="1:129" s="48" customFormat="1" ht="16.5" x14ac:dyDescent="0.25">
      <c r="A1551" s="256" t="s">
        <v>887</v>
      </c>
      <c r="B1551" s="79" t="s">
        <v>888</v>
      </c>
      <c r="C1551" s="53" t="s">
        <v>12</v>
      </c>
      <c r="D1551" s="60" t="s">
        <v>12</v>
      </c>
      <c r="E1551" s="54">
        <f>SUBTOTAL(9,E1552)</f>
        <v>0</v>
      </c>
      <c r="F1551" s="54">
        <f>SUBTOTAL(9,F1552)</f>
        <v>0</v>
      </c>
      <c r="G1551" s="54">
        <f>SUBTOTAL(9,G1552)</f>
        <v>0</v>
      </c>
      <c r="H1551" s="27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  <c r="AX1551" s="16"/>
      <c r="AY1551" s="16"/>
      <c r="AZ1551" s="16"/>
      <c r="BA1551" s="16"/>
      <c r="BB1551" s="16"/>
      <c r="BC1551" s="16"/>
      <c r="BD1551" s="16"/>
      <c r="BE1551" s="16"/>
      <c r="BF1551" s="16"/>
      <c r="BG1551" s="16"/>
      <c r="BH1551" s="16"/>
      <c r="BI1551" s="16"/>
      <c r="BJ1551" s="16"/>
      <c r="BK1551" s="16"/>
      <c r="BL1551" s="16"/>
      <c r="BM1551" s="16"/>
      <c r="BN1551" s="16"/>
      <c r="BO1551" s="16"/>
      <c r="BP1551" s="16"/>
      <c r="BQ1551" s="16"/>
      <c r="BR1551" s="16"/>
      <c r="BS1551" s="16"/>
      <c r="BT1551" s="16"/>
      <c r="BU1551" s="16"/>
      <c r="BV1551" s="16"/>
      <c r="BW1551" s="16"/>
      <c r="BX1551" s="16"/>
      <c r="BY1551" s="16"/>
      <c r="BZ1551" s="16"/>
      <c r="CA1551" s="16"/>
      <c r="CB1551" s="16"/>
      <c r="CC1551" s="16"/>
      <c r="CD1551" s="16"/>
      <c r="CE1551" s="16"/>
      <c r="CF1551" s="16"/>
      <c r="CG1551" s="16"/>
      <c r="CH1551" s="16"/>
      <c r="CI1551" s="16"/>
      <c r="CJ1551" s="16"/>
      <c r="CK1551" s="16"/>
      <c r="CL1551" s="16"/>
      <c r="CM1551" s="16"/>
      <c r="CN1551" s="16"/>
      <c r="CO1551" s="16"/>
      <c r="CP1551" s="16"/>
      <c r="CQ1551" s="16"/>
      <c r="CR1551" s="16"/>
      <c r="CS1551" s="16"/>
      <c r="CT1551" s="16"/>
      <c r="CU1551" s="16"/>
      <c r="CV1551" s="16"/>
      <c r="CW1551" s="16"/>
      <c r="CX1551" s="16"/>
      <c r="CY1551" s="16"/>
      <c r="CZ1551" s="16"/>
      <c r="DA1551" s="16"/>
      <c r="DB1551" s="16"/>
      <c r="DC1551" s="16"/>
      <c r="DD1551" s="16"/>
      <c r="DE1551" s="16"/>
      <c r="DF1551" s="16"/>
      <c r="DG1551" s="16"/>
      <c r="DH1551" s="16"/>
      <c r="DI1551" s="16"/>
      <c r="DJ1551" s="16"/>
      <c r="DK1551" s="16"/>
      <c r="DL1551" s="16"/>
      <c r="DM1551" s="16"/>
      <c r="DN1551" s="16"/>
      <c r="DO1551" s="16"/>
      <c r="DP1551" s="16"/>
      <c r="DQ1551" s="16"/>
      <c r="DR1551" s="16"/>
      <c r="DS1551" s="16"/>
      <c r="DT1551" s="16"/>
      <c r="DU1551" s="16"/>
      <c r="DV1551" s="16"/>
      <c r="DW1551" s="16"/>
      <c r="DX1551" s="16"/>
      <c r="DY1551" s="16"/>
    </row>
    <row r="1552" spans="1:129" ht="16.5" hidden="1" x14ac:dyDescent="0.25">
      <c r="A1552" s="24" t="s">
        <v>21</v>
      </c>
      <c r="B1552" s="73"/>
      <c r="C1552" s="26"/>
      <c r="D1552" s="50"/>
      <c r="E1552" s="50"/>
      <c r="F1552" s="50"/>
      <c r="G1552" s="50"/>
      <c r="H1552" s="27">
        <f>IFERROR(VLOOKUP(B1552,'Приложение 5 МУ1135 (город)'!B$1:C$3343,2,),)</f>
        <v>0</v>
      </c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K1552" s="13"/>
      <c r="AL1552" s="13"/>
      <c r="AM1552" s="13"/>
      <c r="AN1552" s="13"/>
      <c r="AO1552" s="13"/>
      <c r="AP1552" s="13"/>
      <c r="AQ1552" s="13"/>
      <c r="AR1552" s="13"/>
      <c r="AS1552" s="13"/>
      <c r="AT1552" s="13"/>
      <c r="AU1552" s="13"/>
      <c r="AV1552" s="13"/>
      <c r="AW1552" s="13"/>
      <c r="AX1552" s="13"/>
      <c r="AY1552" s="13"/>
      <c r="AZ1552" s="13"/>
      <c r="BA1552" s="13"/>
      <c r="BB1552" s="13"/>
      <c r="BC1552" s="13"/>
      <c r="BD1552" s="13"/>
      <c r="BE1552" s="13"/>
      <c r="BF1552" s="13"/>
      <c r="BG1552" s="13"/>
      <c r="BH1552" s="13"/>
      <c r="BI1552" s="13"/>
      <c r="BJ1552" s="13"/>
      <c r="BK1552" s="13"/>
      <c r="BL1552" s="13"/>
      <c r="BM1552" s="13"/>
      <c r="BN1552" s="13"/>
      <c r="BO1552" s="13"/>
      <c r="BP1552" s="13"/>
      <c r="BQ1552" s="13"/>
      <c r="BR1552" s="13"/>
      <c r="BS1552" s="13"/>
      <c r="BT1552" s="13"/>
      <c r="BU1552" s="13"/>
      <c r="BV1552" s="13"/>
      <c r="BW1552" s="13"/>
      <c r="BX1552" s="13"/>
      <c r="BY1552" s="13"/>
      <c r="BZ1552" s="13"/>
      <c r="CA1552" s="13"/>
      <c r="CB1552" s="13"/>
      <c r="CC1552" s="13"/>
      <c r="CD1552" s="13"/>
      <c r="CE1552" s="13"/>
      <c r="CF1552" s="13"/>
      <c r="CG1552" s="13"/>
      <c r="CH1552" s="13"/>
      <c r="CI1552" s="13"/>
      <c r="CJ1552" s="13"/>
      <c r="CK1552" s="13"/>
      <c r="CL1552" s="13"/>
      <c r="CM1552" s="13"/>
      <c r="CN1552" s="13"/>
      <c r="CO1552" s="13"/>
      <c r="CP1552" s="13"/>
      <c r="CQ1552" s="13"/>
      <c r="CR1552" s="13"/>
      <c r="CS1552" s="13"/>
      <c r="CT1552" s="13"/>
      <c r="CU1552" s="13"/>
      <c r="CV1552" s="13"/>
      <c r="CW1552" s="13"/>
      <c r="CX1552" s="13"/>
      <c r="CY1552" s="13"/>
      <c r="CZ1552" s="13"/>
      <c r="DA1552" s="13"/>
      <c r="DB1552" s="13"/>
      <c r="DC1552" s="13"/>
      <c r="DD1552" s="13"/>
      <c r="DE1552" s="13"/>
      <c r="DF1552" s="13"/>
      <c r="DG1552" s="13"/>
      <c r="DH1552" s="13"/>
      <c r="DI1552" s="13"/>
      <c r="DJ1552" s="13"/>
      <c r="DK1552" s="13"/>
      <c r="DL1552" s="13"/>
      <c r="DM1552" s="13"/>
      <c r="DN1552" s="13"/>
      <c r="DO1552" s="13"/>
      <c r="DP1552" s="13"/>
      <c r="DQ1552" s="13"/>
      <c r="DR1552" s="13"/>
      <c r="DS1552" s="13"/>
      <c r="DT1552" s="13"/>
      <c r="DU1552" s="13"/>
      <c r="DV1552" s="13"/>
      <c r="DW1552" s="13"/>
      <c r="DX1552" s="13"/>
      <c r="DY1552" s="13"/>
    </row>
    <row r="1553" spans="1:129" s="48" customFormat="1" ht="16.5" x14ac:dyDescent="0.25">
      <c r="A1553" s="57" t="s">
        <v>889</v>
      </c>
      <c r="B1553" s="79" t="s">
        <v>890</v>
      </c>
      <c r="C1553" s="53" t="s">
        <v>12</v>
      </c>
      <c r="D1553" s="60" t="s">
        <v>12</v>
      </c>
      <c r="E1553" s="54">
        <f>SUBTOTAL(9,E1554)</f>
        <v>0</v>
      </c>
      <c r="F1553" s="54">
        <f>SUBTOTAL(9,F1554)</f>
        <v>0</v>
      </c>
      <c r="G1553" s="54">
        <f>SUBTOTAL(9,G1554)</f>
        <v>0</v>
      </c>
      <c r="H1553" s="27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  <c r="AX1553" s="16"/>
      <c r="AY1553" s="16"/>
      <c r="AZ1553" s="16"/>
      <c r="BA1553" s="16"/>
      <c r="BB1553" s="16"/>
      <c r="BC1553" s="16"/>
      <c r="BD1553" s="16"/>
      <c r="BE1553" s="16"/>
      <c r="BF1553" s="16"/>
      <c r="BG1553" s="16"/>
      <c r="BH1553" s="16"/>
      <c r="BI1553" s="16"/>
      <c r="BJ1553" s="16"/>
      <c r="BK1553" s="16"/>
      <c r="BL1553" s="16"/>
      <c r="BM1553" s="16"/>
      <c r="BN1553" s="16"/>
      <c r="BO1553" s="16"/>
      <c r="BP1553" s="16"/>
      <c r="BQ1553" s="16"/>
      <c r="BR1553" s="16"/>
      <c r="BS1553" s="16"/>
      <c r="BT1553" s="16"/>
      <c r="BU1553" s="16"/>
      <c r="BV1553" s="16"/>
      <c r="BW1553" s="16"/>
      <c r="BX1553" s="16"/>
      <c r="BY1553" s="16"/>
      <c r="BZ1553" s="16"/>
      <c r="CA1553" s="16"/>
      <c r="CB1553" s="16"/>
      <c r="CC1553" s="16"/>
      <c r="CD1553" s="16"/>
      <c r="CE1553" s="16"/>
      <c r="CF1553" s="16"/>
      <c r="CG1553" s="16"/>
      <c r="CH1553" s="16"/>
      <c r="CI1553" s="16"/>
      <c r="CJ1553" s="16"/>
      <c r="CK1553" s="16"/>
      <c r="CL1553" s="16"/>
      <c r="CM1553" s="16"/>
      <c r="CN1553" s="16"/>
      <c r="CO1553" s="16"/>
      <c r="CP1553" s="16"/>
      <c r="CQ1553" s="16"/>
      <c r="CR1553" s="16"/>
      <c r="CS1553" s="16"/>
      <c r="CT1553" s="16"/>
      <c r="CU1553" s="16"/>
      <c r="CV1553" s="16"/>
      <c r="CW1553" s="16"/>
      <c r="CX1553" s="16"/>
      <c r="CY1553" s="16"/>
      <c r="CZ1553" s="16"/>
      <c r="DA1553" s="16"/>
      <c r="DB1553" s="16"/>
      <c r="DC1553" s="16"/>
      <c r="DD1553" s="16"/>
      <c r="DE1553" s="16"/>
      <c r="DF1553" s="16"/>
      <c r="DG1553" s="16"/>
      <c r="DH1553" s="16"/>
      <c r="DI1553" s="16"/>
      <c r="DJ1553" s="16"/>
      <c r="DK1553" s="16"/>
      <c r="DL1553" s="16"/>
      <c r="DM1553" s="16"/>
      <c r="DN1553" s="16"/>
      <c r="DO1553" s="16"/>
      <c r="DP1553" s="16"/>
      <c r="DQ1553" s="16"/>
      <c r="DR1553" s="16"/>
      <c r="DS1553" s="16"/>
      <c r="DT1553" s="16"/>
      <c r="DU1553" s="16"/>
      <c r="DV1553" s="16"/>
      <c r="DW1553" s="16"/>
      <c r="DX1553" s="16"/>
      <c r="DY1553" s="16"/>
    </row>
    <row r="1554" spans="1:129" ht="16.5" hidden="1" x14ac:dyDescent="0.25">
      <c r="A1554" s="24" t="s">
        <v>21</v>
      </c>
      <c r="B1554" s="73"/>
      <c r="C1554" s="26"/>
      <c r="D1554" s="50"/>
      <c r="E1554" s="50"/>
      <c r="F1554" s="50"/>
      <c r="G1554" s="50"/>
      <c r="H1554" s="27">
        <f>IFERROR(VLOOKUP(B1554,'Приложение 5 МУ1135 (город)'!B$1:C$3343,2,),)</f>
        <v>0</v>
      </c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  <c r="AK1554" s="13"/>
      <c r="AL1554" s="13"/>
      <c r="AM1554" s="13"/>
      <c r="AN1554" s="13"/>
      <c r="AO1554" s="13"/>
      <c r="AP1554" s="13"/>
      <c r="AQ1554" s="13"/>
      <c r="AR1554" s="13"/>
      <c r="AS1554" s="13"/>
      <c r="AT1554" s="13"/>
      <c r="AU1554" s="13"/>
      <c r="AV1554" s="13"/>
      <c r="AW1554" s="13"/>
      <c r="AX1554" s="13"/>
      <c r="AY1554" s="13"/>
      <c r="AZ1554" s="13"/>
      <c r="BA1554" s="13"/>
      <c r="BB1554" s="13"/>
      <c r="BC1554" s="13"/>
      <c r="BD1554" s="13"/>
      <c r="BE1554" s="13"/>
      <c r="BF1554" s="13"/>
      <c r="BG1554" s="13"/>
      <c r="BH1554" s="13"/>
      <c r="BI1554" s="13"/>
      <c r="BJ1554" s="13"/>
      <c r="BK1554" s="13"/>
      <c r="BL1554" s="13"/>
      <c r="BM1554" s="13"/>
      <c r="BN1554" s="13"/>
      <c r="BO1554" s="13"/>
      <c r="BP1554" s="13"/>
      <c r="BQ1554" s="13"/>
      <c r="BR1554" s="13"/>
      <c r="BS1554" s="13"/>
      <c r="BT1554" s="13"/>
      <c r="BU1554" s="13"/>
      <c r="BV1554" s="13"/>
      <c r="BW1554" s="13"/>
      <c r="BX1554" s="13"/>
      <c r="BY1554" s="13"/>
      <c r="BZ1554" s="13"/>
      <c r="CA1554" s="13"/>
      <c r="CB1554" s="13"/>
      <c r="CC1554" s="13"/>
      <c r="CD1554" s="13"/>
      <c r="CE1554" s="13"/>
      <c r="CF1554" s="13"/>
      <c r="CG1554" s="13"/>
      <c r="CH1554" s="13"/>
      <c r="CI1554" s="13"/>
      <c r="CJ1554" s="13"/>
      <c r="CK1554" s="13"/>
      <c r="CL1554" s="13"/>
      <c r="CM1554" s="13"/>
      <c r="CN1554" s="13"/>
      <c r="CO1554" s="13"/>
      <c r="CP1554" s="13"/>
      <c r="CQ1554" s="13"/>
      <c r="CR1554" s="13"/>
      <c r="CS1554" s="13"/>
      <c r="CT1554" s="13"/>
      <c r="CU1554" s="13"/>
      <c r="CV1554" s="13"/>
      <c r="CW1554" s="13"/>
      <c r="CX1554" s="13"/>
      <c r="CY1554" s="13"/>
      <c r="CZ1554" s="13"/>
      <c r="DA1554" s="13"/>
      <c r="DB1554" s="13"/>
      <c r="DC1554" s="13"/>
      <c r="DD1554" s="13"/>
      <c r="DE1554" s="13"/>
      <c r="DF1554" s="13"/>
      <c r="DG1554" s="13"/>
      <c r="DH1554" s="13"/>
      <c r="DI1554" s="13"/>
      <c r="DJ1554" s="13"/>
      <c r="DK1554" s="13"/>
      <c r="DL1554" s="13"/>
      <c r="DM1554" s="13"/>
      <c r="DN1554" s="13"/>
      <c r="DO1554" s="13"/>
      <c r="DP1554" s="13"/>
      <c r="DQ1554" s="13"/>
      <c r="DR1554" s="13"/>
      <c r="DS1554" s="13"/>
      <c r="DT1554" s="13"/>
      <c r="DU1554" s="13"/>
      <c r="DV1554" s="13"/>
      <c r="DW1554" s="13"/>
      <c r="DX1554" s="13"/>
      <c r="DY1554" s="13"/>
    </row>
    <row r="1555" spans="1:129" s="33" customFormat="1" ht="16.5" x14ac:dyDescent="0.25">
      <c r="A1555" s="57" t="s">
        <v>891</v>
      </c>
      <c r="B1555" s="79" t="s">
        <v>892</v>
      </c>
      <c r="C1555" s="53" t="s">
        <v>12</v>
      </c>
      <c r="D1555" s="60" t="s">
        <v>12</v>
      </c>
      <c r="E1555" s="54">
        <f>E1556+E1558+E1560+E1562+E1564</f>
        <v>0</v>
      </c>
      <c r="F1555" s="54">
        <f>F1556+F1558+F1560+F1562+F1564</f>
        <v>0</v>
      </c>
      <c r="G1555" s="54">
        <f>G1556+G1558+G1560+G1562+G1564</f>
        <v>0</v>
      </c>
      <c r="H1555" s="27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  <c r="AX1555" s="16"/>
      <c r="AY1555" s="16"/>
      <c r="AZ1555" s="16"/>
      <c r="BA1555" s="16"/>
      <c r="BB1555" s="16"/>
      <c r="BC1555" s="16"/>
      <c r="BD1555" s="16"/>
      <c r="BE1555" s="16"/>
      <c r="BF1555" s="16"/>
      <c r="BG1555" s="16"/>
      <c r="BH1555" s="16"/>
      <c r="BI1555" s="16"/>
      <c r="BJ1555" s="16"/>
      <c r="BK1555" s="16"/>
      <c r="BL1555" s="16"/>
      <c r="BM1555" s="16"/>
      <c r="BN1555" s="16"/>
      <c r="BO1555" s="16"/>
      <c r="BP1555" s="16"/>
      <c r="BQ1555" s="16"/>
      <c r="BR1555" s="16"/>
      <c r="BS1555" s="16"/>
      <c r="BT1555" s="16"/>
      <c r="BU1555" s="16"/>
      <c r="BV1555" s="16"/>
      <c r="BW1555" s="16"/>
      <c r="BX1555" s="16"/>
      <c r="BY1555" s="16"/>
      <c r="BZ1555" s="16"/>
      <c r="CA1555" s="16"/>
      <c r="CB1555" s="16"/>
      <c r="CC1555" s="16"/>
      <c r="CD1555" s="16"/>
      <c r="CE1555" s="16"/>
      <c r="CF1555" s="16"/>
      <c r="CG1555" s="16"/>
      <c r="CH1555" s="16"/>
      <c r="CI1555" s="16"/>
      <c r="CJ1555" s="16"/>
      <c r="CK1555" s="16"/>
      <c r="CL1555" s="16"/>
      <c r="CM1555" s="16"/>
      <c r="CN1555" s="16"/>
      <c r="CO1555" s="16"/>
      <c r="CP1555" s="16"/>
      <c r="CQ1555" s="16"/>
      <c r="CR1555" s="16"/>
      <c r="CS1555" s="16"/>
      <c r="CT1555" s="16"/>
      <c r="CU1555" s="16"/>
      <c r="CV1555" s="16"/>
      <c r="CW1555" s="16"/>
      <c r="CX1555" s="16"/>
      <c r="CY1555" s="16"/>
      <c r="CZ1555" s="16"/>
      <c r="DA1555" s="16"/>
      <c r="DB1555" s="16"/>
      <c r="DC1555" s="16"/>
      <c r="DD1555" s="16"/>
      <c r="DE1555" s="16"/>
      <c r="DF1555" s="16"/>
      <c r="DG1555" s="16"/>
      <c r="DH1555" s="16"/>
      <c r="DI1555" s="16"/>
      <c r="DJ1555" s="16"/>
      <c r="DK1555" s="16"/>
      <c r="DL1555" s="16"/>
      <c r="DM1555" s="16"/>
      <c r="DN1555" s="16"/>
      <c r="DO1555" s="16"/>
      <c r="DP1555" s="16"/>
      <c r="DQ1555" s="16"/>
      <c r="DR1555" s="16"/>
      <c r="DS1555" s="16"/>
      <c r="DT1555" s="16"/>
      <c r="DU1555" s="16"/>
      <c r="DV1555" s="16"/>
      <c r="DW1555" s="16"/>
      <c r="DX1555" s="16"/>
      <c r="DY1555" s="16"/>
    </row>
    <row r="1556" spans="1:129" s="48" customFormat="1" ht="16.5" x14ac:dyDescent="0.25">
      <c r="A1556" s="57" t="s">
        <v>893</v>
      </c>
      <c r="B1556" s="79" t="s">
        <v>882</v>
      </c>
      <c r="C1556" s="53" t="s">
        <v>12</v>
      </c>
      <c r="D1556" s="60" t="s">
        <v>12</v>
      </c>
      <c r="E1556" s="54">
        <f>SUBTOTAL(9,E1557)</f>
        <v>0</v>
      </c>
      <c r="F1556" s="54">
        <f>SUBTOTAL(9,F1557)</f>
        <v>0</v>
      </c>
      <c r="G1556" s="54">
        <f>SUBTOTAL(9,G1557)</f>
        <v>0</v>
      </c>
      <c r="H1556" s="27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  <c r="AX1556" s="16"/>
      <c r="AY1556" s="16"/>
      <c r="AZ1556" s="16"/>
      <c r="BA1556" s="16"/>
      <c r="BB1556" s="16"/>
      <c r="BC1556" s="16"/>
      <c r="BD1556" s="16"/>
      <c r="BE1556" s="16"/>
      <c r="BF1556" s="16"/>
      <c r="BG1556" s="16"/>
      <c r="BH1556" s="16"/>
      <c r="BI1556" s="16"/>
      <c r="BJ1556" s="16"/>
      <c r="BK1556" s="16"/>
      <c r="BL1556" s="16"/>
      <c r="BM1556" s="16"/>
      <c r="BN1556" s="16"/>
      <c r="BO1556" s="16"/>
      <c r="BP1556" s="16"/>
      <c r="BQ1556" s="16"/>
      <c r="BR1556" s="16"/>
      <c r="BS1556" s="16"/>
      <c r="BT1556" s="16"/>
      <c r="BU1556" s="16"/>
      <c r="BV1556" s="16"/>
      <c r="BW1556" s="16"/>
      <c r="BX1556" s="16"/>
      <c r="BY1556" s="16"/>
      <c r="BZ1556" s="16"/>
      <c r="CA1556" s="16"/>
      <c r="CB1556" s="16"/>
      <c r="CC1556" s="16"/>
      <c r="CD1556" s="16"/>
      <c r="CE1556" s="16"/>
      <c r="CF1556" s="16"/>
      <c r="CG1556" s="16"/>
      <c r="CH1556" s="16"/>
      <c r="CI1556" s="16"/>
      <c r="CJ1556" s="16"/>
      <c r="CK1556" s="16"/>
      <c r="CL1556" s="16"/>
      <c r="CM1556" s="16"/>
      <c r="CN1556" s="16"/>
      <c r="CO1556" s="16"/>
      <c r="CP1556" s="16"/>
      <c r="CQ1556" s="16"/>
      <c r="CR1556" s="16"/>
      <c r="CS1556" s="16"/>
      <c r="CT1556" s="16"/>
      <c r="CU1556" s="16"/>
      <c r="CV1556" s="16"/>
      <c r="CW1556" s="16"/>
      <c r="CX1556" s="16"/>
      <c r="CY1556" s="16"/>
      <c r="CZ1556" s="16"/>
      <c r="DA1556" s="16"/>
      <c r="DB1556" s="16"/>
      <c r="DC1556" s="16"/>
      <c r="DD1556" s="16"/>
      <c r="DE1556" s="16"/>
      <c r="DF1556" s="16"/>
      <c r="DG1556" s="16"/>
      <c r="DH1556" s="16"/>
      <c r="DI1556" s="16"/>
      <c r="DJ1556" s="16"/>
      <c r="DK1556" s="16"/>
      <c r="DL1556" s="16"/>
      <c r="DM1556" s="16"/>
      <c r="DN1556" s="16"/>
      <c r="DO1556" s="16"/>
      <c r="DP1556" s="16"/>
      <c r="DQ1556" s="16"/>
      <c r="DR1556" s="16"/>
      <c r="DS1556" s="16"/>
      <c r="DT1556" s="16"/>
      <c r="DU1556" s="16"/>
      <c r="DV1556" s="16"/>
      <c r="DW1556" s="16"/>
      <c r="DX1556" s="16"/>
      <c r="DY1556" s="16"/>
    </row>
    <row r="1557" spans="1:129" ht="16.5" hidden="1" x14ac:dyDescent="0.25">
      <c r="A1557" s="24" t="s">
        <v>21</v>
      </c>
      <c r="B1557" s="73"/>
      <c r="C1557" s="26"/>
      <c r="D1557" s="50"/>
      <c r="E1557" s="50"/>
      <c r="F1557" s="50"/>
      <c r="G1557" s="50"/>
      <c r="H1557" s="27">
        <f>IFERROR(VLOOKUP(B1557,'Приложение 5 МУ1135 (город)'!B$1:C$3343,2,),)</f>
        <v>0</v>
      </c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  <c r="AK1557" s="13"/>
      <c r="AL1557" s="13"/>
      <c r="AM1557" s="13"/>
      <c r="AN1557" s="13"/>
      <c r="AO1557" s="13"/>
      <c r="AP1557" s="13"/>
      <c r="AQ1557" s="13"/>
      <c r="AR1557" s="13"/>
      <c r="AS1557" s="13"/>
      <c r="AT1557" s="13"/>
      <c r="AU1557" s="13"/>
      <c r="AV1557" s="13"/>
      <c r="AW1557" s="13"/>
      <c r="AX1557" s="13"/>
      <c r="AY1557" s="13"/>
      <c r="AZ1557" s="13"/>
      <c r="BA1557" s="13"/>
      <c r="BB1557" s="13"/>
      <c r="BC1557" s="13"/>
      <c r="BD1557" s="13"/>
      <c r="BE1557" s="13"/>
      <c r="BF1557" s="13"/>
      <c r="BG1557" s="13"/>
      <c r="BH1557" s="13"/>
      <c r="BI1557" s="13"/>
      <c r="BJ1557" s="13"/>
      <c r="BK1557" s="13"/>
      <c r="BL1557" s="13"/>
      <c r="BM1557" s="13"/>
      <c r="BN1557" s="13"/>
      <c r="BO1557" s="13"/>
      <c r="BP1557" s="13"/>
      <c r="BQ1557" s="13"/>
      <c r="BR1557" s="13"/>
      <c r="BS1557" s="13"/>
      <c r="BT1557" s="13"/>
      <c r="BU1557" s="13"/>
      <c r="BV1557" s="13"/>
      <c r="BW1557" s="13"/>
      <c r="BX1557" s="13"/>
      <c r="BY1557" s="13"/>
      <c r="BZ1557" s="13"/>
      <c r="CA1557" s="13"/>
      <c r="CB1557" s="13"/>
      <c r="CC1557" s="13"/>
      <c r="CD1557" s="13"/>
      <c r="CE1557" s="13"/>
      <c r="CF1557" s="13"/>
      <c r="CG1557" s="13"/>
      <c r="CH1557" s="13"/>
      <c r="CI1557" s="13"/>
      <c r="CJ1557" s="13"/>
      <c r="CK1557" s="13"/>
      <c r="CL1557" s="13"/>
      <c r="CM1557" s="13"/>
      <c r="CN1557" s="13"/>
      <c r="CO1557" s="13"/>
      <c r="CP1557" s="13"/>
      <c r="CQ1557" s="13"/>
      <c r="CR1557" s="13"/>
      <c r="CS1557" s="13"/>
      <c r="CT1557" s="13"/>
      <c r="CU1557" s="13"/>
      <c r="CV1557" s="13"/>
      <c r="CW1557" s="13"/>
      <c r="CX1557" s="13"/>
      <c r="CY1557" s="13"/>
      <c r="CZ1557" s="13"/>
      <c r="DA1557" s="13"/>
      <c r="DB1557" s="13"/>
      <c r="DC1557" s="13"/>
      <c r="DD1557" s="13"/>
      <c r="DE1557" s="13"/>
      <c r="DF1557" s="13"/>
      <c r="DG1557" s="13"/>
      <c r="DH1557" s="13"/>
      <c r="DI1557" s="13"/>
      <c r="DJ1557" s="13"/>
      <c r="DK1557" s="13"/>
      <c r="DL1557" s="13"/>
      <c r="DM1557" s="13"/>
      <c r="DN1557" s="13"/>
      <c r="DO1557" s="13"/>
      <c r="DP1557" s="13"/>
      <c r="DQ1557" s="13"/>
      <c r="DR1557" s="13"/>
      <c r="DS1557" s="13"/>
      <c r="DT1557" s="13"/>
      <c r="DU1557" s="13"/>
      <c r="DV1557" s="13"/>
      <c r="DW1557" s="13"/>
      <c r="DX1557" s="13"/>
      <c r="DY1557" s="13"/>
    </row>
    <row r="1558" spans="1:129" s="48" customFormat="1" ht="16.5" x14ac:dyDescent="0.25">
      <c r="A1558" s="57" t="s">
        <v>894</v>
      </c>
      <c r="B1558" s="79" t="s">
        <v>884</v>
      </c>
      <c r="C1558" s="53" t="s">
        <v>12</v>
      </c>
      <c r="D1558" s="60" t="s">
        <v>12</v>
      </c>
      <c r="E1558" s="54">
        <f>SUBTOTAL(9,E1559)</f>
        <v>0</v>
      </c>
      <c r="F1558" s="54">
        <f>SUBTOTAL(9,F1559)</f>
        <v>0</v>
      </c>
      <c r="G1558" s="54">
        <f>SUBTOTAL(9,G1559)</f>
        <v>0</v>
      </c>
      <c r="H1558" s="27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  <c r="AX1558" s="16"/>
      <c r="AY1558" s="16"/>
      <c r="AZ1558" s="16"/>
      <c r="BA1558" s="16"/>
      <c r="BB1558" s="16"/>
      <c r="BC1558" s="16"/>
      <c r="BD1558" s="16"/>
      <c r="BE1558" s="16"/>
      <c r="BF1558" s="16"/>
      <c r="BG1558" s="16"/>
      <c r="BH1558" s="16"/>
      <c r="BI1558" s="16"/>
      <c r="BJ1558" s="16"/>
      <c r="BK1558" s="16"/>
      <c r="BL1558" s="16"/>
      <c r="BM1558" s="16"/>
      <c r="BN1558" s="16"/>
      <c r="BO1558" s="16"/>
      <c r="BP1558" s="16"/>
      <c r="BQ1558" s="16"/>
      <c r="BR1558" s="16"/>
      <c r="BS1558" s="16"/>
      <c r="BT1558" s="16"/>
      <c r="BU1558" s="16"/>
      <c r="BV1558" s="16"/>
      <c r="BW1558" s="16"/>
      <c r="BX1558" s="16"/>
      <c r="BY1558" s="16"/>
      <c r="BZ1558" s="16"/>
      <c r="CA1558" s="16"/>
      <c r="CB1558" s="16"/>
      <c r="CC1558" s="16"/>
      <c r="CD1558" s="16"/>
      <c r="CE1558" s="16"/>
      <c r="CF1558" s="16"/>
      <c r="CG1558" s="16"/>
      <c r="CH1558" s="16"/>
      <c r="CI1558" s="16"/>
      <c r="CJ1558" s="16"/>
      <c r="CK1558" s="16"/>
      <c r="CL1558" s="16"/>
      <c r="CM1558" s="16"/>
      <c r="CN1558" s="16"/>
      <c r="CO1558" s="16"/>
      <c r="CP1558" s="16"/>
      <c r="CQ1558" s="16"/>
      <c r="CR1558" s="16"/>
      <c r="CS1558" s="16"/>
      <c r="CT1558" s="16"/>
      <c r="CU1558" s="16"/>
      <c r="CV1558" s="16"/>
      <c r="CW1558" s="16"/>
      <c r="CX1558" s="16"/>
      <c r="CY1558" s="16"/>
      <c r="CZ1558" s="16"/>
      <c r="DA1558" s="16"/>
      <c r="DB1558" s="16"/>
      <c r="DC1558" s="16"/>
      <c r="DD1558" s="16"/>
      <c r="DE1558" s="16"/>
      <c r="DF1558" s="16"/>
      <c r="DG1558" s="16"/>
      <c r="DH1558" s="16"/>
      <c r="DI1558" s="16"/>
      <c r="DJ1558" s="16"/>
      <c r="DK1558" s="16"/>
      <c r="DL1558" s="16"/>
      <c r="DM1558" s="16"/>
      <c r="DN1558" s="16"/>
      <c r="DO1558" s="16"/>
      <c r="DP1558" s="16"/>
      <c r="DQ1558" s="16"/>
      <c r="DR1558" s="16"/>
      <c r="DS1558" s="16"/>
      <c r="DT1558" s="16"/>
      <c r="DU1558" s="16"/>
      <c r="DV1558" s="16"/>
      <c r="DW1558" s="16"/>
      <c r="DX1558" s="16"/>
      <c r="DY1558" s="16"/>
    </row>
    <row r="1559" spans="1:129" ht="16.5" hidden="1" x14ac:dyDescent="0.25">
      <c r="A1559" s="24" t="s">
        <v>21</v>
      </c>
      <c r="B1559" s="73"/>
      <c r="C1559" s="26"/>
      <c r="D1559" s="50"/>
      <c r="E1559" s="50"/>
      <c r="F1559" s="50"/>
      <c r="G1559" s="50"/>
      <c r="H1559" s="27">
        <f>IFERROR(VLOOKUP(B1559,'Приложение 5 МУ1135 (город)'!B$1:C$3343,2,),)</f>
        <v>0</v>
      </c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  <c r="AK1559" s="13"/>
      <c r="AL1559" s="13"/>
      <c r="AM1559" s="13"/>
      <c r="AN1559" s="13"/>
      <c r="AO1559" s="13"/>
      <c r="AP1559" s="13"/>
      <c r="AQ1559" s="13"/>
      <c r="AR1559" s="13"/>
      <c r="AS1559" s="13"/>
      <c r="AT1559" s="13"/>
      <c r="AU1559" s="13"/>
      <c r="AV1559" s="13"/>
      <c r="AW1559" s="13"/>
      <c r="AX1559" s="13"/>
      <c r="AY1559" s="13"/>
      <c r="AZ1559" s="13"/>
      <c r="BA1559" s="13"/>
      <c r="BB1559" s="13"/>
      <c r="BC1559" s="13"/>
      <c r="BD1559" s="13"/>
      <c r="BE1559" s="13"/>
      <c r="BF1559" s="13"/>
      <c r="BG1559" s="13"/>
      <c r="BH1559" s="13"/>
      <c r="BI1559" s="13"/>
      <c r="BJ1559" s="13"/>
      <c r="BK1559" s="13"/>
      <c r="BL1559" s="13"/>
      <c r="BM1559" s="13"/>
      <c r="BN1559" s="13"/>
      <c r="BO1559" s="13"/>
      <c r="BP1559" s="13"/>
      <c r="BQ1559" s="13"/>
      <c r="BR1559" s="13"/>
      <c r="BS1559" s="13"/>
      <c r="BT1559" s="13"/>
      <c r="BU1559" s="13"/>
      <c r="BV1559" s="13"/>
      <c r="BW1559" s="13"/>
      <c r="BX1559" s="13"/>
      <c r="BY1559" s="13"/>
      <c r="BZ1559" s="13"/>
      <c r="CA1559" s="13"/>
      <c r="CB1559" s="13"/>
      <c r="CC1559" s="13"/>
      <c r="CD1559" s="13"/>
      <c r="CE1559" s="13"/>
      <c r="CF1559" s="13"/>
      <c r="CG1559" s="13"/>
      <c r="CH1559" s="13"/>
      <c r="CI1559" s="13"/>
      <c r="CJ1559" s="13"/>
      <c r="CK1559" s="13"/>
      <c r="CL1559" s="13"/>
      <c r="CM1559" s="13"/>
      <c r="CN1559" s="13"/>
      <c r="CO1559" s="13"/>
      <c r="CP1559" s="13"/>
      <c r="CQ1559" s="13"/>
      <c r="CR1559" s="13"/>
      <c r="CS1559" s="13"/>
      <c r="CT1559" s="13"/>
      <c r="CU1559" s="13"/>
      <c r="CV1559" s="13"/>
      <c r="CW1559" s="13"/>
      <c r="CX1559" s="13"/>
      <c r="CY1559" s="13"/>
      <c r="CZ1559" s="13"/>
      <c r="DA1559" s="13"/>
      <c r="DB1559" s="13"/>
      <c r="DC1559" s="13"/>
      <c r="DD1559" s="13"/>
      <c r="DE1559" s="13"/>
      <c r="DF1559" s="13"/>
      <c r="DG1559" s="13"/>
      <c r="DH1559" s="13"/>
      <c r="DI1559" s="13"/>
      <c r="DJ1559" s="13"/>
      <c r="DK1559" s="13"/>
      <c r="DL1559" s="13"/>
      <c r="DM1559" s="13"/>
      <c r="DN1559" s="13"/>
      <c r="DO1559" s="13"/>
      <c r="DP1559" s="13"/>
      <c r="DQ1559" s="13"/>
      <c r="DR1559" s="13"/>
      <c r="DS1559" s="13"/>
      <c r="DT1559" s="13"/>
      <c r="DU1559" s="13"/>
      <c r="DV1559" s="13"/>
      <c r="DW1559" s="13"/>
      <c r="DX1559" s="13"/>
      <c r="DY1559" s="13"/>
    </row>
    <row r="1560" spans="1:129" s="48" customFormat="1" ht="16.5" x14ac:dyDescent="0.25">
      <c r="A1560" s="57" t="s">
        <v>895</v>
      </c>
      <c r="B1560" s="79" t="s">
        <v>886</v>
      </c>
      <c r="C1560" s="53" t="s">
        <v>12</v>
      </c>
      <c r="D1560" s="60" t="s">
        <v>12</v>
      </c>
      <c r="E1560" s="54">
        <f>SUBTOTAL(9,E1561)</f>
        <v>0</v>
      </c>
      <c r="F1560" s="54">
        <f>SUBTOTAL(9,F1561)</f>
        <v>0</v>
      </c>
      <c r="G1560" s="54">
        <f>SUBTOTAL(9,G1561)</f>
        <v>0</v>
      </c>
      <c r="H1560" s="27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  <c r="AX1560" s="16"/>
      <c r="AY1560" s="16"/>
      <c r="AZ1560" s="16"/>
      <c r="BA1560" s="16"/>
      <c r="BB1560" s="16"/>
      <c r="BC1560" s="16"/>
      <c r="BD1560" s="16"/>
      <c r="BE1560" s="16"/>
      <c r="BF1560" s="16"/>
      <c r="BG1560" s="16"/>
      <c r="BH1560" s="16"/>
      <c r="BI1560" s="16"/>
      <c r="BJ1560" s="16"/>
      <c r="BK1560" s="16"/>
      <c r="BL1560" s="16"/>
      <c r="BM1560" s="16"/>
      <c r="BN1560" s="16"/>
      <c r="BO1560" s="16"/>
      <c r="BP1560" s="16"/>
      <c r="BQ1560" s="16"/>
      <c r="BR1560" s="16"/>
      <c r="BS1560" s="16"/>
      <c r="BT1560" s="16"/>
      <c r="BU1560" s="16"/>
      <c r="BV1560" s="16"/>
      <c r="BW1560" s="16"/>
      <c r="BX1560" s="16"/>
      <c r="BY1560" s="16"/>
      <c r="BZ1560" s="16"/>
      <c r="CA1560" s="16"/>
      <c r="CB1560" s="16"/>
      <c r="CC1560" s="16"/>
      <c r="CD1560" s="16"/>
      <c r="CE1560" s="16"/>
      <c r="CF1560" s="16"/>
      <c r="CG1560" s="16"/>
      <c r="CH1560" s="16"/>
      <c r="CI1560" s="16"/>
      <c r="CJ1560" s="16"/>
      <c r="CK1560" s="16"/>
      <c r="CL1560" s="16"/>
      <c r="CM1560" s="16"/>
      <c r="CN1560" s="16"/>
      <c r="CO1560" s="16"/>
      <c r="CP1560" s="16"/>
      <c r="CQ1560" s="16"/>
      <c r="CR1560" s="16"/>
      <c r="CS1560" s="16"/>
      <c r="CT1560" s="16"/>
      <c r="CU1560" s="16"/>
      <c r="CV1560" s="16"/>
      <c r="CW1560" s="16"/>
      <c r="CX1560" s="16"/>
      <c r="CY1560" s="16"/>
      <c r="CZ1560" s="16"/>
      <c r="DA1560" s="16"/>
      <c r="DB1560" s="16"/>
      <c r="DC1560" s="16"/>
      <c r="DD1560" s="16"/>
      <c r="DE1560" s="16"/>
      <c r="DF1560" s="16"/>
      <c r="DG1560" s="16"/>
      <c r="DH1560" s="16"/>
      <c r="DI1560" s="16"/>
      <c r="DJ1560" s="16"/>
      <c r="DK1560" s="16"/>
      <c r="DL1560" s="16"/>
      <c r="DM1560" s="16"/>
      <c r="DN1560" s="16"/>
      <c r="DO1560" s="16"/>
      <c r="DP1560" s="16"/>
      <c r="DQ1560" s="16"/>
      <c r="DR1560" s="16"/>
      <c r="DS1560" s="16"/>
      <c r="DT1560" s="16"/>
      <c r="DU1560" s="16"/>
      <c r="DV1560" s="16"/>
      <c r="DW1560" s="16"/>
      <c r="DX1560" s="16"/>
      <c r="DY1560" s="16"/>
    </row>
    <row r="1561" spans="1:129" ht="16.5" hidden="1" x14ac:dyDescent="0.25">
      <c r="A1561" s="24" t="s">
        <v>21</v>
      </c>
      <c r="B1561" s="73"/>
      <c r="C1561" s="26"/>
      <c r="D1561" s="50"/>
      <c r="E1561" s="50"/>
      <c r="F1561" s="50"/>
      <c r="G1561" s="50"/>
      <c r="H1561" s="27">
        <f>IFERROR(VLOOKUP(B1561,'Приложение 5 МУ1135 (город)'!B$1:C$3343,2,),)</f>
        <v>0</v>
      </c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  <c r="AK1561" s="13"/>
      <c r="AL1561" s="13"/>
      <c r="AM1561" s="13"/>
      <c r="AN1561" s="13"/>
      <c r="AO1561" s="13"/>
      <c r="AP1561" s="13"/>
      <c r="AQ1561" s="13"/>
      <c r="AR1561" s="13"/>
      <c r="AS1561" s="13"/>
      <c r="AT1561" s="13"/>
      <c r="AU1561" s="13"/>
      <c r="AV1561" s="13"/>
      <c r="AW1561" s="13"/>
      <c r="AX1561" s="13"/>
      <c r="AY1561" s="13"/>
      <c r="AZ1561" s="13"/>
      <c r="BA1561" s="13"/>
      <c r="BB1561" s="13"/>
      <c r="BC1561" s="13"/>
      <c r="BD1561" s="13"/>
      <c r="BE1561" s="13"/>
      <c r="BF1561" s="13"/>
      <c r="BG1561" s="13"/>
      <c r="BH1561" s="13"/>
      <c r="BI1561" s="13"/>
      <c r="BJ1561" s="13"/>
      <c r="BK1561" s="13"/>
      <c r="BL1561" s="13"/>
      <c r="BM1561" s="13"/>
      <c r="BN1561" s="13"/>
      <c r="BO1561" s="13"/>
      <c r="BP1561" s="13"/>
      <c r="BQ1561" s="13"/>
      <c r="BR1561" s="13"/>
      <c r="BS1561" s="13"/>
      <c r="BT1561" s="13"/>
      <c r="BU1561" s="13"/>
      <c r="BV1561" s="13"/>
      <c r="BW1561" s="13"/>
      <c r="BX1561" s="13"/>
      <c r="BY1561" s="13"/>
      <c r="BZ1561" s="13"/>
      <c r="CA1561" s="13"/>
      <c r="CB1561" s="13"/>
      <c r="CC1561" s="13"/>
      <c r="CD1561" s="13"/>
      <c r="CE1561" s="13"/>
      <c r="CF1561" s="13"/>
      <c r="CG1561" s="13"/>
      <c r="CH1561" s="13"/>
      <c r="CI1561" s="13"/>
      <c r="CJ1561" s="13"/>
      <c r="CK1561" s="13"/>
      <c r="CL1561" s="13"/>
      <c r="CM1561" s="13"/>
      <c r="CN1561" s="13"/>
      <c r="CO1561" s="13"/>
      <c r="CP1561" s="13"/>
      <c r="CQ1561" s="13"/>
      <c r="CR1561" s="13"/>
      <c r="CS1561" s="13"/>
      <c r="CT1561" s="13"/>
      <c r="CU1561" s="13"/>
      <c r="CV1561" s="13"/>
      <c r="CW1561" s="13"/>
      <c r="CX1561" s="13"/>
      <c r="CY1561" s="13"/>
      <c r="CZ1561" s="13"/>
      <c r="DA1561" s="13"/>
      <c r="DB1561" s="13"/>
      <c r="DC1561" s="13"/>
      <c r="DD1561" s="13"/>
      <c r="DE1561" s="13"/>
      <c r="DF1561" s="13"/>
      <c r="DG1561" s="13"/>
      <c r="DH1561" s="13"/>
      <c r="DI1561" s="13"/>
      <c r="DJ1561" s="13"/>
      <c r="DK1561" s="13"/>
      <c r="DL1561" s="13"/>
      <c r="DM1561" s="13"/>
      <c r="DN1561" s="13"/>
      <c r="DO1561" s="13"/>
      <c r="DP1561" s="13"/>
      <c r="DQ1561" s="13"/>
      <c r="DR1561" s="13"/>
      <c r="DS1561" s="13"/>
      <c r="DT1561" s="13"/>
      <c r="DU1561" s="13"/>
      <c r="DV1561" s="13"/>
      <c r="DW1561" s="13"/>
      <c r="DX1561" s="13"/>
      <c r="DY1561" s="13"/>
    </row>
    <row r="1562" spans="1:129" s="48" customFormat="1" ht="16.5" x14ac:dyDescent="0.25">
      <c r="A1562" s="256" t="s">
        <v>896</v>
      </c>
      <c r="B1562" s="79" t="s">
        <v>888</v>
      </c>
      <c r="C1562" s="53" t="s">
        <v>12</v>
      </c>
      <c r="D1562" s="60" t="s">
        <v>12</v>
      </c>
      <c r="E1562" s="54">
        <f>SUBTOTAL(9,E1563)</f>
        <v>0</v>
      </c>
      <c r="F1562" s="54">
        <f>SUBTOTAL(9,F1563)</f>
        <v>0</v>
      </c>
      <c r="G1562" s="54">
        <f>SUBTOTAL(9,G1563)</f>
        <v>0</v>
      </c>
      <c r="H1562" s="27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  <c r="AX1562" s="16"/>
      <c r="AY1562" s="16"/>
      <c r="AZ1562" s="16"/>
      <c r="BA1562" s="16"/>
      <c r="BB1562" s="16"/>
      <c r="BC1562" s="16"/>
      <c r="BD1562" s="16"/>
      <c r="BE1562" s="16"/>
      <c r="BF1562" s="16"/>
      <c r="BG1562" s="16"/>
      <c r="BH1562" s="16"/>
      <c r="BI1562" s="16"/>
      <c r="BJ1562" s="16"/>
      <c r="BK1562" s="16"/>
      <c r="BL1562" s="16"/>
      <c r="BM1562" s="16"/>
      <c r="BN1562" s="16"/>
      <c r="BO1562" s="16"/>
      <c r="BP1562" s="16"/>
      <c r="BQ1562" s="16"/>
      <c r="BR1562" s="16"/>
      <c r="BS1562" s="16"/>
      <c r="BT1562" s="16"/>
      <c r="BU1562" s="16"/>
      <c r="BV1562" s="16"/>
      <c r="BW1562" s="16"/>
      <c r="BX1562" s="16"/>
      <c r="BY1562" s="16"/>
      <c r="BZ1562" s="16"/>
      <c r="CA1562" s="16"/>
      <c r="CB1562" s="16"/>
      <c r="CC1562" s="16"/>
      <c r="CD1562" s="16"/>
      <c r="CE1562" s="16"/>
      <c r="CF1562" s="16"/>
      <c r="CG1562" s="16"/>
      <c r="CH1562" s="16"/>
      <c r="CI1562" s="16"/>
      <c r="CJ1562" s="16"/>
      <c r="CK1562" s="16"/>
      <c r="CL1562" s="16"/>
      <c r="CM1562" s="16"/>
      <c r="CN1562" s="16"/>
      <c r="CO1562" s="16"/>
      <c r="CP1562" s="16"/>
      <c r="CQ1562" s="16"/>
      <c r="CR1562" s="16"/>
      <c r="CS1562" s="16"/>
      <c r="CT1562" s="16"/>
      <c r="CU1562" s="16"/>
      <c r="CV1562" s="16"/>
      <c r="CW1562" s="16"/>
      <c r="CX1562" s="16"/>
      <c r="CY1562" s="16"/>
      <c r="CZ1562" s="16"/>
      <c r="DA1562" s="16"/>
      <c r="DB1562" s="16"/>
      <c r="DC1562" s="16"/>
      <c r="DD1562" s="16"/>
      <c r="DE1562" s="16"/>
      <c r="DF1562" s="16"/>
      <c r="DG1562" s="16"/>
      <c r="DH1562" s="16"/>
      <c r="DI1562" s="16"/>
      <c r="DJ1562" s="16"/>
      <c r="DK1562" s="16"/>
      <c r="DL1562" s="16"/>
      <c r="DM1562" s="16"/>
      <c r="DN1562" s="16"/>
      <c r="DO1562" s="16"/>
      <c r="DP1562" s="16"/>
      <c r="DQ1562" s="16"/>
      <c r="DR1562" s="16"/>
      <c r="DS1562" s="16"/>
      <c r="DT1562" s="16"/>
      <c r="DU1562" s="16"/>
      <c r="DV1562" s="16"/>
      <c r="DW1562" s="16"/>
      <c r="DX1562" s="16"/>
      <c r="DY1562" s="16"/>
    </row>
    <row r="1563" spans="1:129" ht="16.5" hidden="1" x14ac:dyDescent="0.25">
      <c r="A1563" s="24" t="s">
        <v>21</v>
      </c>
      <c r="B1563" s="73"/>
      <c r="C1563" s="26"/>
      <c r="D1563" s="50"/>
      <c r="E1563" s="50"/>
      <c r="F1563" s="50"/>
      <c r="G1563" s="50"/>
      <c r="H1563" s="27">
        <f>IFERROR(VLOOKUP(B1563,'Приложение 5 МУ1135 (город)'!B$1:C$3343,2,),)</f>
        <v>0</v>
      </c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  <c r="AK1563" s="13"/>
      <c r="AL1563" s="13"/>
      <c r="AM1563" s="13"/>
      <c r="AN1563" s="13"/>
      <c r="AO1563" s="13"/>
      <c r="AP1563" s="13"/>
      <c r="AQ1563" s="13"/>
      <c r="AR1563" s="13"/>
      <c r="AS1563" s="13"/>
      <c r="AT1563" s="13"/>
      <c r="AU1563" s="13"/>
      <c r="AV1563" s="13"/>
      <c r="AW1563" s="13"/>
      <c r="AX1563" s="13"/>
      <c r="AY1563" s="13"/>
      <c r="AZ1563" s="13"/>
      <c r="BA1563" s="13"/>
      <c r="BB1563" s="13"/>
      <c r="BC1563" s="13"/>
      <c r="BD1563" s="13"/>
      <c r="BE1563" s="13"/>
      <c r="BF1563" s="13"/>
      <c r="BG1563" s="13"/>
      <c r="BH1563" s="13"/>
      <c r="BI1563" s="13"/>
      <c r="BJ1563" s="13"/>
      <c r="BK1563" s="13"/>
      <c r="BL1563" s="13"/>
      <c r="BM1563" s="13"/>
      <c r="BN1563" s="13"/>
      <c r="BO1563" s="13"/>
      <c r="BP1563" s="13"/>
      <c r="BQ1563" s="13"/>
      <c r="BR1563" s="13"/>
      <c r="BS1563" s="13"/>
      <c r="BT1563" s="13"/>
      <c r="BU1563" s="13"/>
      <c r="BV1563" s="13"/>
      <c r="BW1563" s="13"/>
      <c r="BX1563" s="13"/>
      <c r="BY1563" s="13"/>
      <c r="BZ1563" s="13"/>
      <c r="CA1563" s="13"/>
      <c r="CB1563" s="13"/>
      <c r="CC1563" s="13"/>
      <c r="CD1563" s="13"/>
      <c r="CE1563" s="13"/>
      <c r="CF1563" s="13"/>
      <c r="CG1563" s="13"/>
      <c r="CH1563" s="13"/>
      <c r="CI1563" s="13"/>
      <c r="CJ1563" s="13"/>
      <c r="CK1563" s="13"/>
      <c r="CL1563" s="13"/>
      <c r="CM1563" s="13"/>
      <c r="CN1563" s="13"/>
      <c r="CO1563" s="13"/>
      <c r="CP1563" s="13"/>
      <c r="CQ1563" s="13"/>
      <c r="CR1563" s="13"/>
      <c r="CS1563" s="13"/>
      <c r="CT1563" s="13"/>
      <c r="CU1563" s="13"/>
      <c r="CV1563" s="13"/>
      <c r="CW1563" s="13"/>
      <c r="CX1563" s="13"/>
      <c r="CY1563" s="13"/>
      <c r="CZ1563" s="13"/>
      <c r="DA1563" s="13"/>
      <c r="DB1563" s="13"/>
      <c r="DC1563" s="13"/>
      <c r="DD1563" s="13"/>
      <c r="DE1563" s="13"/>
      <c r="DF1563" s="13"/>
      <c r="DG1563" s="13"/>
      <c r="DH1563" s="13"/>
      <c r="DI1563" s="13"/>
      <c r="DJ1563" s="13"/>
      <c r="DK1563" s="13"/>
      <c r="DL1563" s="13"/>
      <c r="DM1563" s="13"/>
      <c r="DN1563" s="13"/>
      <c r="DO1563" s="13"/>
      <c r="DP1563" s="13"/>
      <c r="DQ1563" s="13"/>
      <c r="DR1563" s="13"/>
      <c r="DS1563" s="13"/>
      <c r="DT1563" s="13"/>
      <c r="DU1563" s="13"/>
      <c r="DV1563" s="13"/>
      <c r="DW1563" s="13"/>
      <c r="DX1563" s="13"/>
      <c r="DY1563" s="13"/>
    </row>
    <row r="1564" spans="1:129" s="48" customFormat="1" ht="16.5" x14ac:dyDescent="0.25">
      <c r="A1564" s="57" t="s">
        <v>897</v>
      </c>
      <c r="B1564" s="79" t="s">
        <v>890</v>
      </c>
      <c r="C1564" s="53" t="s">
        <v>12</v>
      </c>
      <c r="D1564" s="60" t="s">
        <v>12</v>
      </c>
      <c r="E1564" s="54">
        <f>SUBTOTAL(9,E1565)</f>
        <v>0</v>
      </c>
      <c r="F1564" s="54">
        <f>SUBTOTAL(9,F1565)</f>
        <v>0</v>
      </c>
      <c r="G1564" s="54">
        <f>SUBTOTAL(9,G1565)</f>
        <v>0</v>
      </c>
      <c r="H1564" s="27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  <c r="AX1564" s="16"/>
      <c r="AY1564" s="16"/>
      <c r="AZ1564" s="16"/>
      <c r="BA1564" s="16"/>
      <c r="BB1564" s="16"/>
      <c r="BC1564" s="16"/>
      <c r="BD1564" s="16"/>
      <c r="BE1564" s="16"/>
      <c r="BF1564" s="16"/>
      <c r="BG1564" s="16"/>
      <c r="BH1564" s="16"/>
      <c r="BI1564" s="16"/>
      <c r="BJ1564" s="16"/>
      <c r="BK1564" s="16"/>
      <c r="BL1564" s="16"/>
      <c r="BM1564" s="16"/>
      <c r="BN1564" s="16"/>
      <c r="BO1564" s="16"/>
      <c r="BP1564" s="16"/>
      <c r="BQ1564" s="16"/>
      <c r="BR1564" s="16"/>
      <c r="BS1564" s="16"/>
      <c r="BT1564" s="16"/>
      <c r="BU1564" s="16"/>
      <c r="BV1564" s="16"/>
      <c r="BW1564" s="16"/>
      <c r="BX1564" s="16"/>
      <c r="BY1564" s="16"/>
      <c r="BZ1564" s="16"/>
      <c r="CA1564" s="16"/>
      <c r="CB1564" s="16"/>
      <c r="CC1564" s="16"/>
      <c r="CD1564" s="16"/>
      <c r="CE1564" s="16"/>
      <c r="CF1564" s="16"/>
      <c r="CG1564" s="16"/>
      <c r="CH1564" s="16"/>
      <c r="CI1564" s="16"/>
      <c r="CJ1564" s="16"/>
      <c r="CK1564" s="16"/>
      <c r="CL1564" s="16"/>
      <c r="CM1564" s="16"/>
      <c r="CN1564" s="16"/>
      <c r="CO1564" s="16"/>
      <c r="CP1564" s="16"/>
      <c r="CQ1564" s="16"/>
      <c r="CR1564" s="16"/>
      <c r="CS1564" s="16"/>
      <c r="CT1564" s="16"/>
      <c r="CU1564" s="16"/>
      <c r="CV1564" s="16"/>
      <c r="CW1564" s="16"/>
      <c r="CX1564" s="16"/>
      <c r="CY1564" s="16"/>
      <c r="CZ1564" s="16"/>
      <c r="DA1564" s="16"/>
      <c r="DB1564" s="16"/>
      <c r="DC1564" s="16"/>
      <c r="DD1564" s="16"/>
      <c r="DE1564" s="16"/>
      <c r="DF1564" s="16"/>
      <c r="DG1564" s="16"/>
      <c r="DH1564" s="16"/>
      <c r="DI1564" s="16"/>
      <c r="DJ1564" s="16"/>
      <c r="DK1564" s="16"/>
      <c r="DL1564" s="16"/>
      <c r="DM1564" s="16"/>
      <c r="DN1564" s="16"/>
      <c r="DO1564" s="16"/>
      <c r="DP1564" s="16"/>
      <c r="DQ1564" s="16"/>
      <c r="DR1564" s="16"/>
      <c r="DS1564" s="16"/>
      <c r="DT1564" s="16"/>
      <c r="DU1564" s="16"/>
      <c r="DV1564" s="16"/>
      <c r="DW1564" s="16"/>
      <c r="DX1564" s="16"/>
      <c r="DY1564" s="16"/>
    </row>
    <row r="1565" spans="1:129" ht="16.5" hidden="1" x14ac:dyDescent="0.25">
      <c r="A1565" s="24" t="s">
        <v>21</v>
      </c>
      <c r="B1565" s="73"/>
      <c r="C1565" s="26"/>
      <c r="D1565" s="50"/>
      <c r="E1565" s="50"/>
      <c r="F1565" s="50"/>
      <c r="G1565" s="50"/>
      <c r="H1565" s="27">
        <f>IFERROR(VLOOKUP(B1565,'Приложение 5 МУ1135 (город)'!B$1:C$3343,2,),)</f>
        <v>0</v>
      </c>
      <c r="I1565" s="13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  <c r="AK1565" s="13"/>
      <c r="AL1565" s="13"/>
      <c r="AM1565" s="13"/>
      <c r="AN1565" s="13"/>
      <c r="AO1565" s="13"/>
      <c r="AP1565" s="13"/>
      <c r="AQ1565" s="13"/>
      <c r="AR1565" s="13"/>
      <c r="AS1565" s="13"/>
      <c r="AT1565" s="13"/>
      <c r="AU1565" s="13"/>
      <c r="AV1565" s="13"/>
      <c r="AW1565" s="13"/>
      <c r="AX1565" s="13"/>
      <c r="AY1565" s="13"/>
      <c r="AZ1565" s="13"/>
      <c r="BA1565" s="13"/>
      <c r="BB1565" s="13"/>
      <c r="BC1565" s="13"/>
      <c r="BD1565" s="13"/>
      <c r="BE1565" s="13"/>
      <c r="BF1565" s="13"/>
      <c r="BG1565" s="13"/>
      <c r="BH1565" s="13"/>
      <c r="BI1565" s="13"/>
      <c r="BJ1565" s="13"/>
      <c r="BK1565" s="13"/>
      <c r="BL1565" s="13"/>
      <c r="BM1565" s="13"/>
      <c r="BN1565" s="13"/>
      <c r="BO1565" s="13"/>
      <c r="BP1565" s="13"/>
      <c r="BQ1565" s="13"/>
      <c r="BR1565" s="13"/>
      <c r="BS1565" s="13"/>
      <c r="BT1565" s="13"/>
      <c r="BU1565" s="13"/>
      <c r="BV1565" s="13"/>
      <c r="BW1565" s="13"/>
      <c r="BX1565" s="13"/>
      <c r="BY1565" s="13"/>
      <c r="BZ1565" s="13"/>
      <c r="CA1565" s="13"/>
      <c r="CB1565" s="13"/>
      <c r="CC1565" s="13"/>
      <c r="CD1565" s="13"/>
      <c r="CE1565" s="13"/>
      <c r="CF1565" s="13"/>
      <c r="CG1565" s="13"/>
      <c r="CH1565" s="13"/>
      <c r="CI1565" s="13"/>
      <c r="CJ1565" s="13"/>
      <c r="CK1565" s="13"/>
      <c r="CL1565" s="13"/>
      <c r="CM1565" s="13"/>
      <c r="CN1565" s="13"/>
      <c r="CO1565" s="13"/>
      <c r="CP1565" s="13"/>
      <c r="CQ1565" s="13"/>
      <c r="CR1565" s="13"/>
      <c r="CS1565" s="13"/>
      <c r="CT1565" s="13"/>
      <c r="CU1565" s="13"/>
      <c r="CV1565" s="13"/>
      <c r="CW1565" s="13"/>
      <c r="CX1565" s="13"/>
      <c r="CY1565" s="13"/>
      <c r="CZ1565" s="13"/>
      <c r="DA1565" s="13"/>
      <c r="DB1565" s="13"/>
      <c r="DC1565" s="13"/>
      <c r="DD1565" s="13"/>
      <c r="DE1565" s="13"/>
      <c r="DF1565" s="13"/>
      <c r="DG1565" s="13"/>
      <c r="DH1565" s="13"/>
      <c r="DI1565" s="13"/>
      <c r="DJ1565" s="13"/>
      <c r="DK1565" s="13"/>
      <c r="DL1565" s="13"/>
      <c r="DM1565" s="13"/>
      <c r="DN1565" s="13"/>
      <c r="DO1565" s="13"/>
      <c r="DP1565" s="13"/>
      <c r="DQ1565" s="13"/>
      <c r="DR1565" s="13"/>
      <c r="DS1565" s="13"/>
      <c r="DT1565" s="13"/>
      <c r="DU1565" s="13"/>
      <c r="DV1565" s="13"/>
      <c r="DW1565" s="13"/>
      <c r="DX1565" s="13"/>
      <c r="DY1565" s="13"/>
    </row>
    <row r="1566" spans="1:129" s="33" customFormat="1" ht="16.5" x14ac:dyDescent="0.25">
      <c r="A1566" s="57" t="s">
        <v>898</v>
      </c>
      <c r="B1566" s="79" t="s">
        <v>899</v>
      </c>
      <c r="C1566" s="53" t="s">
        <v>12</v>
      </c>
      <c r="D1566" s="60" t="s">
        <v>12</v>
      </c>
      <c r="E1566" s="54">
        <f>E1567+E1569+E1571+E1573+E1575</f>
        <v>0</v>
      </c>
      <c r="F1566" s="54">
        <f>F1567+F1569+F1571+F1573+F1575</f>
        <v>0</v>
      </c>
      <c r="G1566" s="54">
        <f>G1567+G1569+G1571+G1573+G1575</f>
        <v>0</v>
      </c>
      <c r="H1566" s="27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  <c r="AX1566" s="16"/>
      <c r="AY1566" s="16"/>
      <c r="AZ1566" s="16"/>
      <c r="BA1566" s="16"/>
      <c r="BB1566" s="16"/>
      <c r="BC1566" s="16"/>
      <c r="BD1566" s="16"/>
      <c r="BE1566" s="16"/>
      <c r="BF1566" s="16"/>
      <c r="BG1566" s="16"/>
      <c r="BH1566" s="16"/>
      <c r="BI1566" s="16"/>
      <c r="BJ1566" s="16"/>
      <c r="BK1566" s="16"/>
      <c r="BL1566" s="16"/>
      <c r="BM1566" s="16"/>
      <c r="BN1566" s="16"/>
      <c r="BO1566" s="16"/>
      <c r="BP1566" s="16"/>
      <c r="BQ1566" s="16"/>
      <c r="BR1566" s="16"/>
      <c r="BS1566" s="16"/>
      <c r="BT1566" s="16"/>
      <c r="BU1566" s="16"/>
      <c r="BV1566" s="16"/>
      <c r="BW1566" s="16"/>
      <c r="BX1566" s="16"/>
      <c r="BY1566" s="16"/>
      <c r="BZ1566" s="16"/>
      <c r="CA1566" s="16"/>
      <c r="CB1566" s="16"/>
      <c r="CC1566" s="16"/>
      <c r="CD1566" s="16"/>
      <c r="CE1566" s="16"/>
      <c r="CF1566" s="16"/>
      <c r="CG1566" s="16"/>
      <c r="CH1566" s="16"/>
      <c r="CI1566" s="16"/>
      <c r="CJ1566" s="16"/>
      <c r="CK1566" s="16"/>
      <c r="CL1566" s="16"/>
      <c r="CM1566" s="16"/>
      <c r="CN1566" s="16"/>
      <c r="CO1566" s="16"/>
      <c r="CP1566" s="16"/>
      <c r="CQ1566" s="16"/>
      <c r="CR1566" s="16"/>
      <c r="CS1566" s="16"/>
      <c r="CT1566" s="16"/>
      <c r="CU1566" s="16"/>
      <c r="CV1566" s="16"/>
      <c r="CW1566" s="16"/>
      <c r="CX1566" s="16"/>
      <c r="CY1566" s="16"/>
      <c r="CZ1566" s="16"/>
      <c r="DA1566" s="16"/>
      <c r="DB1566" s="16"/>
      <c r="DC1566" s="16"/>
      <c r="DD1566" s="16"/>
      <c r="DE1566" s="16"/>
      <c r="DF1566" s="16"/>
      <c r="DG1566" s="16"/>
      <c r="DH1566" s="16"/>
      <c r="DI1566" s="16"/>
      <c r="DJ1566" s="16"/>
      <c r="DK1566" s="16"/>
      <c r="DL1566" s="16"/>
      <c r="DM1566" s="16"/>
      <c r="DN1566" s="16"/>
      <c r="DO1566" s="16"/>
      <c r="DP1566" s="16"/>
      <c r="DQ1566" s="16"/>
      <c r="DR1566" s="16"/>
      <c r="DS1566" s="16"/>
      <c r="DT1566" s="16"/>
      <c r="DU1566" s="16"/>
      <c r="DV1566" s="16"/>
      <c r="DW1566" s="16"/>
      <c r="DX1566" s="16"/>
      <c r="DY1566" s="16"/>
    </row>
    <row r="1567" spans="1:129" s="48" customFormat="1" ht="16.5" x14ac:dyDescent="0.25">
      <c r="A1567" s="57" t="s">
        <v>900</v>
      </c>
      <c r="B1567" s="79" t="s">
        <v>882</v>
      </c>
      <c r="C1567" s="53" t="s">
        <v>12</v>
      </c>
      <c r="D1567" s="60" t="s">
        <v>12</v>
      </c>
      <c r="E1567" s="54">
        <f>SUBTOTAL(9,E1568)</f>
        <v>0</v>
      </c>
      <c r="F1567" s="54">
        <f>SUBTOTAL(9,F1568)</f>
        <v>0</v>
      </c>
      <c r="G1567" s="54">
        <f>SUBTOTAL(9,G1568)</f>
        <v>0</v>
      </c>
      <c r="H1567" s="27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  <c r="AX1567" s="16"/>
      <c r="AY1567" s="16"/>
      <c r="AZ1567" s="16"/>
      <c r="BA1567" s="16"/>
      <c r="BB1567" s="16"/>
      <c r="BC1567" s="16"/>
      <c r="BD1567" s="16"/>
      <c r="BE1567" s="16"/>
      <c r="BF1567" s="16"/>
      <c r="BG1567" s="16"/>
      <c r="BH1567" s="16"/>
      <c r="BI1567" s="16"/>
      <c r="BJ1567" s="16"/>
      <c r="BK1567" s="16"/>
      <c r="BL1567" s="16"/>
      <c r="BM1567" s="16"/>
      <c r="BN1567" s="16"/>
      <c r="BO1567" s="16"/>
      <c r="BP1567" s="16"/>
      <c r="BQ1567" s="16"/>
      <c r="BR1567" s="16"/>
      <c r="BS1567" s="16"/>
      <c r="BT1567" s="16"/>
      <c r="BU1567" s="16"/>
      <c r="BV1567" s="16"/>
      <c r="BW1567" s="16"/>
      <c r="BX1567" s="16"/>
      <c r="BY1567" s="16"/>
      <c r="BZ1567" s="16"/>
      <c r="CA1567" s="16"/>
      <c r="CB1567" s="16"/>
      <c r="CC1567" s="16"/>
      <c r="CD1567" s="16"/>
      <c r="CE1567" s="16"/>
      <c r="CF1567" s="16"/>
      <c r="CG1567" s="16"/>
      <c r="CH1567" s="16"/>
      <c r="CI1567" s="16"/>
      <c r="CJ1567" s="16"/>
      <c r="CK1567" s="16"/>
      <c r="CL1567" s="16"/>
      <c r="CM1567" s="16"/>
      <c r="CN1567" s="16"/>
      <c r="CO1567" s="16"/>
      <c r="CP1567" s="16"/>
      <c r="CQ1567" s="16"/>
      <c r="CR1567" s="16"/>
      <c r="CS1567" s="16"/>
      <c r="CT1567" s="16"/>
      <c r="CU1567" s="16"/>
      <c r="CV1567" s="16"/>
      <c r="CW1567" s="16"/>
      <c r="CX1567" s="16"/>
      <c r="CY1567" s="16"/>
      <c r="CZ1567" s="16"/>
      <c r="DA1567" s="16"/>
      <c r="DB1567" s="16"/>
      <c r="DC1567" s="16"/>
      <c r="DD1567" s="16"/>
      <c r="DE1567" s="16"/>
      <c r="DF1567" s="16"/>
      <c r="DG1567" s="16"/>
      <c r="DH1567" s="16"/>
      <c r="DI1567" s="16"/>
      <c r="DJ1567" s="16"/>
      <c r="DK1567" s="16"/>
      <c r="DL1567" s="16"/>
      <c r="DM1567" s="16"/>
      <c r="DN1567" s="16"/>
      <c r="DO1567" s="16"/>
      <c r="DP1567" s="16"/>
      <c r="DQ1567" s="16"/>
      <c r="DR1567" s="16"/>
      <c r="DS1567" s="16"/>
      <c r="DT1567" s="16"/>
      <c r="DU1567" s="16"/>
      <c r="DV1567" s="16"/>
      <c r="DW1567" s="16"/>
      <c r="DX1567" s="16"/>
      <c r="DY1567" s="16"/>
    </row>
    <row r="1568" spans="1:129" ht="16.5" hidden="1" x14ac:dyDescent="0.25">
      <c r="A1568" s="24" t="s">
        <v>21</v>
      </c>
      <c r="B1568" s="73"/>
      <c r="C1568" s="26"/>
      <c r="D1568" s="50"/>
      <c r="E1568" s="50"/>
      <c r="F1568" s="50"/>
      <c r="G1568" s="50"/>
      <c r="H1568" s="27">
        <f>IFERROR(VLOOKUP(B1568,'Приложение 5 МУ1135 (город)'!B$1:C$3343,2,),)</f>
        <v>0</v>
      </c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K1568" s="13"/>
      <c r="AL1568" s="13"/>
      <c r="AM1568" s="13"/>
      <c r="AN1568" s="13"/>
      <c r="AO1568" s="13"/>
      <c r="AP1568" s="13"/>
      <c r="AQ1568" s="13"/>
      <c r="AR1568" s="13"/>
      <c r="AS1568" s="13"/>
      <c r="AT1568" s="13"/>
      <c r="AU1568" s="13"/>
      <c r="AV1568" s="13"/>
      <c r="AW1568" s="13"/>
      <c r="AX1568" s="13"/>
      <c r="AY1568" s="13"/>
      <c r="AZ1568" s="13"/>
      <c r="BA1568" s="13"/>
      <c r="BB1568" s="13"/>
      <c r="BC1568" s="13"/>
      <c r="BD1568" s="13"/>
      <c r="BE1568" s="13"/>
      <c r="BF1568" s="13"/>
      <c r="BG1568" s="13"/>
      <c r="BH1568" s="13"/>
      <c r="BI1568" s="13"/>
      <c r="BJ1568" s="13"/>
      <c r="BK1568" s="13"/>
      <c r="BL1568" s="13"/>
      <c r="BM1568" s="13"/>
      <c r="BN1568" s="13"/>
      <c r="BO1568" s="13"/>
      <c r="BP1568" s="13"/>
      <c r="BQ1568" s="13"/>
      <c r="BR1568" s="13"/>
      <c r="BS1568" s="13"/>
      <c r="BT1568" s="13"/>
      <c r="BU1568" s="13"/>
      <c r="BV1568" s="13"/>
      <c r="BW1568" s="13"/>
      <c r="BX1568" s="13"/>
      <c r="BY1568" s="13"/>
      <c r="BZ1568" s="13"/>
      <c r="CA1568" s="13"/>
      <c r="CB1568" s="13"/>
      <c r="CC1568" s="13"/>
      <c r="CD1568" s="13"/>
      <c r="CE1568" s="13"/>
      <c r="CF1568" s="13"/>
      <c r="CG1568" s="13"/>
      <c r="CH1568" s="13"/>
      <c r="CI1568" s="13"/>
      <c r="CJ1568" s="13"/>
      <c r="CK1568" s="13"/>
      <c r="CL1568" s="13"/>
      <c r="CM1568" s="13"/>
      <c r="CN1568" s="13"/>
      <c r="CO1568" s="13"/>
      <c r="CP1568" s="13"/>
      <c r="CQ1568" s="13"/>
      <c r="CR1568" s="13"/>
      <c r="CS1568" s="13"/>
      <c r="CT1568" s="13"/>
      <c r="CU1568" s="13"/>
      <c r="CV1568" s="13"/>
      <c r="CW1568" s="13"/>
      <c r="CX1568" s="13"/>
      <c r="CY1568" s="13"/>
      <c r="CZ1568" s="13"/>
      <c r="DA1568" s="13"/>
      <c r="DB1568" s="13"/>
      <c r="DC1568" s="13"/>
      <c r="DD1568" s="13"/>
      <c r="DE1568" s="13"/>
      <c r="DF1568" s="13"/>
      <c r="DG1568" s="13"/>
      <c r="DH1568" s="13"/>
      <c r="DI1568" s="13"/>
      <c r="DJ1568" s="13"/>
      <c r="DK1568" s="13"/>
      <c r="DL1568" s="13"/>
      <c r="DM1568" s="13"/>
      <c r="DN1568" s="13"/>
      <c r="DO1568" s="13"/>
      <c r="DP1568" s="13"/>
      <c r="DQ1568" s="13"/>
      <c r="DR1568" s="13"/>
      <c r="DS1568" s="13"/>
      <c r="DT1568" s="13"/>
      <c r="DU1568" s="13"/>
      <c r="DV1568" s="13"/>
      <c r="DW1568" s="13"/>
      <c r="DX1568" s="13"/>
      <c r="DY1568" s="13"/>
    </row>
    <row r="1569" spans="1:129" s="48" customFormat="1" ht="16.5" x14ac:dyDescent="0.25">
      <c r="A1569" s="57" t="s">
        <v>901</v>
      </c>
      <c r="B1569" s="79" t="s">
        <v>884</v>
      </c>
      <c r="C1569" s="53" t="s">
        <v>12</v>
      </c>
      <c r="D1569" s="60" t="s">
        <v>12</v>
      </c>
      <c r="E1569" s="54">
        <f>SUBTOTAL(9,E1570)</f>
        <v>0</v>
      </c>
      <c r="F1569" s="54">
        <f>SUBTOTAL(9,F1570)</f>
        <v>0</v>
      </c>
      <c r="G1569" s="54">
        <f>SUBTOTAL(9,G1570)</f>
        <v>0</v>
      </c>
      <c r="H1569" s="27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6"/>
      <c r="AZ1569" s="16"/>
      <c r="BA1569" s="16"/>
      <c r="BB1569" s="16"/>
      <c r="BC1569" s="16"/>
      <c r="BD1569" s="16"/>
      <c r="BE1569" s="16"/>
      <c r="BF1569" s="16"/>
      <c r="BG1569" s="16"/>
      <c r="BH1569" s="16"/>
      <c r="BI1569" s="16"/>
      <c r="BJ1569" s="16"/>
      <c r="BK1569" s="16"/>
      <c r="BL1569" s="16"/>
      <c r="BM1569" s="16"/>
      <c r="BN1569" s="16"/>
      <c r="BO1569" s="16"/>
      <c r="BP1569" s="16"/>
      <c r="BQ1569" s="16"/>
      <c r="BR1569" s="16"/>
      <c r="BS1569" s="16"/>
      <c r="BT1569" s="16"/>
      <c r="BU1569" s="16"/>
      <c r="BV1569" s="16"/>
      <c r="BW1569" s="16"/>
      <c r="BX1569" s="16"/>
      <c r="BY1569" s="16"/>
      <c r="BZ1569" s="16"/>
      <c r="CA1569" s="16"/>
      <c r="CB1569" s="16"/>
      <c r="CC1569" s="16"/>
      <c r="CD1569" s="16"/>
      <c r="CE1569" s="16"/>
      <c r="CF1569" s="16"/>
      <c r="CG1569" s="16"/>
      <c r="CH1569" s="16"/>
      <c r="CI1569" s="16"/>
      <c r="CJ1569" s="16"/>
      <c r="CK1569" s="16"/>
      <c r="CL1569" s="16"/>
      <c r="CM1569" s="16"/>
      <c r="CN1569" s="16"/>
      <c r="CO1569" s="16"/>
      <c r="CP1569" s="16"/>
      <c r="CQ1569" s="16"/>
      <c r="CR1569" s="16"/>
      <c r="CS1569" s="16"/>
      <c r="CT1569" s="16"/>
      <c r="CU1569" s="16"/>
      <c r="CV1569" s="16"/>
      <c r="CW1569" s="16"/>
      <c r="CX1569" s="16"/>
      <c r="CY1569" s="16"/>
      <c r="CZ1569" s="16"/>
      <c r="DA1569" s="16"/>
      <c r="DB1569" s="16"/>
      <c r="DC1569" s="16"/>
      <c r="DD1569" s="16"/>
      <c r="DE1569" s="16"/>
      <c r="DF1569" s="16"/>
      <c r="DG1569" s="16"/>
      <c r="DH1569" s="16"/>
      <c r="DI1569" s="16"/>
      <c r="DJ1569" s="16"/>
      <c r="DK1569" s="16"/>
      <c r="DL1569" s="16"/>
      <c r="DM1569" s="16"/>
      <c r="DN1569" s="16"/>
      <c r="DO1569" s="16"/>
      <c r="DP1569" s="16"/>
      <c r="DQ1569" s="16"/>
      <c r="DR1569" s="16"/>
      <c r="DS1569" s="16"/>
      <c r="DT1569" s="16"/>
      <c r="DU1569" s="16"/>
      <c r="DV1569" s="16"/>
      <c r="DW1569" s="16"/>
      <c r="DX1569" s="16"/>
      <c r="DY1569" s="16"/>
    </row>
    <row r="1570" spans="1:129" ht="16.5" hidden="1" x14ac:dyDescent="0.25">
      <c r="A1570" s="24" t="s">
        <v>21</v>
      </c>
      <c r="B1570" s="73"/>
      <c r="C1570" s="26"/>
      <c r="D1570" s="50"/>
      <c r="E1570" s="50"/>
      <c r="F1570" s="50"/>
      <c r="G1570" s="50"/>
      <c r="H1570" s="27">
        <f>IFERROR(VLOOKUP(B1570,'Приложение 5 МУ1135 (город)'!B$1:C$3343,2,),)</f>
        <v>0</v>
      </c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  <c r="AK1570" s="13"/>
      <c r="AL1570" s="13"/>
      <c r="AM1570" s="13"/>
      <c r="AN1570" s="13"/>
      <c r="AO1570" s="13"/>
      <c r="AP1570" s="13"/>
      <c r="AQ1570" s="13"/>
      <c r="AR1570" s="13"/>
      <c r="AS1570" s="13"/>
      <c r="AT1570" s="13"/>
      <c r="AU1570" s="13"/>
      <c r="AV1570" s="13"/>
      <c r="AW1570" s="13"/>
      <c r="AX1570" s="13"/>
      <c r="AY1570" s="13"/>
      <c r="AZ1570" s="13"/>
      <c r="BA1570" s="13"/>
      <c r="BB1570" s="13"/>
      <c r="BC1570" s="13"/>
      <c r="BD1570" s="13"/>
      <c r="BE1570" s="13"/>
      <c r="BF1570" s="13"/>
      <c r="BG1570" s="13"/>
      <c r="BH1570" s="13"/>
      <c r="BI1570" s="13"/>
      <c r="BJ1570" s="13"/>
      <c r="BK1570" s="13"/>
      <c r="BL1570" s="13"/>
      <c r="BM1570" s="13"/>
      <c r="BN1570" s="13"/>
      <c r="BO1570" s="13"/>
      <c r="BP1570" s="13"/>
      <c r="BQ1570" s="13"/>
      <c r="BR1570" s="13"/>
      <c r="BS1570" s="13"/>
      <c r="BT1570" s="13"/>
      <c r="BU1570" s="13"/>
      <c r="BV1570" s="13"/>
      <c r="BW1570" s="13"/>
      <c r="BX1570" s="13"/>
      <c r="BY1570" s="13"/>
      <c r="BZ1570" s="13"/>
      <c r="CA1570" s="13"/>
      <c r="CB1570" s="13"/>
      <c r="CC1570" s="13"/>
      <c r="CD1570" s="13"/>
      <c r="CE1570" s="13"/>
      <c r="CF1570" s="13"/>
      <c r="CG1570" s="13"/>
      <c r="CH1570" s="13"/>
      <c r="CI1570" s="13"/>
      <c r="CJ1570" s="13"/>
      <c r="CK1570" s="13"/>
      <c r="CL1570" s="13"/>
      <c r="CM1570" s="13"/>
      <c r="CN1570" s="13"/>
      <c r="CO1570" s="13"/>
      <c r="CP1570" s="13"/>
      <c r="CQ1570" s="13"/>
      <c r="CR1570" s="13"/>
      <c r="CS1570" s="13"/>
      <c r="CT1570" s="13"/>
      <c r="CU1570" s="13"/>
      <c r="CV1570" s="13"/>
      <c r="CW1570" s="13"/>
      <c r="CX1570" s="13"/>
      <c r="CY1570" s="13"/>
      <c r="CZ1570" s="13"/>
      <c r="DA1570" s="13"/>
      <c r="DB1570" s="13"/>
      <c r="DC1570" s="13"/>
      <c r="DD1570" s="13"/>
      <c r="DE1570" s="13"/>
      <c r="DF1570" s="13"/>
      <c r="DG1570" s="13"/>
      <c r="DH1570" s="13"/>
      <c r="DI1570" s="13"/>
      <c r="DJ1570" s="13"/>
      <c r="DK1570" s="13"/>
      <c r="DL1570" s="13"/>
      <c r="DM1570" s="13"/>
      <c r="DN1570" s="13"/>
      <c r="DO1570" s="13"/>
      <c r="DP1570" s="13"/>
      <c r="DQ1570" s="13"/>
      <c r="DR1570" s="13"/>
      <c r="DS1570" s="13"/>
      <c r="DT1570" s="13"/>
      <c r="DU1570" s="13"/>
      <c r="DV1570" s="13"/>
      <c r="DW1570" s="13"/>
      <c r="DX1570" s="13"/>
      <c r="DY1570" s="13"/>
    </row>
    <row r="1571" spans="1:129" s="48" customFormat="1" ht="16.5" x14ac:dyDescent="0.25">
      <c r="A1571" s="57" t="s">
        <v>902</v>
      </c>
      <c r="B1571" s="79" t="s">
        <v>886</v>
      </c>
      <c r="C1571" s="53" t="s">
        <v>12</v>
      </c>
      <c r="D1571" s="60" t="s">
        <v>12</v>
      </c>
      <c r="E1571" s="54">
        <f>SUBTOTAL(9,E1572)</f>
        <v>0</v>
      </c>
      <c r="F1571" s="54">
        <f>SUBTOTAL(9,F1572)</f>
        <v>0</v>
      </c>
      <c r="G1571" s="54">
        <f>SUBTOTAL(9,G1572)</f>
        <v>0</v>
      </c>
      <c r="H1571" s="27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  <c r="AX1571" s="16"/>
      <c r="AY1571" s="16"/>
      <c r="AZ1571" s="16"/>
      <c r="BA1571" s="16"/>
      <c r="BB1571" s="16"/>
      <c r="BC1571" s="16"/>
      <c r="BD1571" s="16"/>
      <c r="BE1571" s="16"/>
      <c r="BF1571" s="16"/>
      <c r="BG1571" s="16"/>
      <c r="BH1571" s="16"/>
      <c r="BI1571" s="16"/>
      <c r="BJ1571" s="16"/>
      <c r="BK1571" s="16"/>
      <c r="BL1571" s="16"/>
      <c r="BM1571" s="16"/>
      <c r="BN1571" s="16"/>
      <c r="BO1571" s="16"/>
      <c r="BP1571" s="16"/>
      <c r="BQ1571" s="16"/>
      <c r="BR1571" s="16"/>
      <c r="BS1571" s="16"/>
      <c r="BT1571" s="16"/>
      <c r="BU1571" s="16"/>
      <c r="BV1571" s="16"/>
      <c r="BW1571" s="16"/>
      <c r="BX1571" s="16"/>
      <c r="BY1571" s="16"/>
      <c r="BZ1571" s="16"/>
      <c r="CA1571" s="16"/>
      <c r="CB1571" s="16"/>
      <c r="CC1571" s="16"/>
      <c r="CD1571" s="16"/>
      <c r="CE1571" s="16"/>
      <c r="CF1571" s="16"/>
      <c r="CG1571" s="16"/>
      <c r="CH1571" s="16"/>
      <c r="CI1571" s="16"/>
      <c r="CJ1571" s="16"/>
      <c r="CK1571" s="16"/>
      <c r="CL1571" s="16"/>
      <c r="CM1571" s="16"/>
      <c r="CN1571" s="16"/>
      <c r="CO1571" s="16"/>
      <c r="CP1571" s="16"/>
      <c r="CQ1571" s="16"/>
      <c r="CR1571" s="16"/>
      <c r="CS1571" s="16"/>
      <c r="CT1571" s="16"/>
      <c r="CU1571" s="16"/>
      <c r="CV1571" s="16"/>
      <c r="CW1571" s="16"/>
      <c r="CX1571" s="16"/>
      <c r="CY1571" s="16"/>
      <c r="CZ1571" s="16"/>
      <c r="DA1571" s="16"/>
      <c r="DB1571" s="16"/>
      <c r="DC1571" s="16"/>
      <c r="DD1571" s="16"/>
      <c r="DE1571" s="16"/>
      <c r="DF1571" s="16"/>
      <c r="DG1571" s="16"/>
      <c r="DH1571" s="16"/>
      <c r="DI1571" s="16"/>
      <c r="DJ1571" s="16"/>
      <c r="DK1571" s="16"/>
      <c r="DL1571" s="16"/>
      <c r="DM1571" s="16"/>
      <c r="DN1571" s="16"/>
      <c r="DO1571" s="16"/>
      <c r="DP1571" s="16"/>
      <c r="DQ1571" s="16"/>
      <c r="DR1571" s="16"/>
      <c r="DS1571" s="16"/>
      <c r="DT1571" s="16"/>
      <c r="DU1571" s="16"/>
      <c r="DV1571" s="16"/>
      <c r="DW1571" s="16"/>
      <c r="DX1571" s="16"/>
      <c r="DY1571" s="16"/>
    </row>
    <row r="1572" spans="1:129" ht="16.5" hidden="1" x14ac:dyDescent="0.25">
      <c r="A1572" s="24" t="s">
        <v>21</v>
      </c>
      <c r="B1572" s="73"/>
      <c r="C1572" s="26"/>
      <c r="D1572" s="50"/>
      <c r="E1572" s="50"/>
      <c r="F1572" s="50"/>
      <c r="G1572" s="50"/>
      <c r="H1572" s="27">
        <f>IFERROR(VLOOKUP(B1572,'Приложение 5 МУ1135 (город)'!B$1:C$3343,2,),)</f>
        <v>0</v>
      </c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13"/>
      <c r="AL1572" s="13"/>
      <c r="AM1572" s="13"/>
      <c r="AN1572" s="13"/>
      <c r="AO1572" s="13"/>
      <c r="AP1572" s="13"/>
      <c r="AQ1572" s="13"/>
      <c r="AR1572" s="13"/>
      <c r="AS1572" s="13"/>
      <c r="AT1572" s="13"/>
      <c r="AU1572" s="13"/>
      <c r="AV1572" s="13"/>
      <c r="AW1572" s="13"/>
      <c r="AX1572" s="13"/>
      <c r="AY1572" s="13"/>
      <c r="AZ1572" s="13"/>
      <c r="BA1572" s="13"/>
      <c r="BB1572" s="13"/>
      <c r="BC1572" s="13"/>
      <c r="BD1572" s="13"/>
      <c r="BE1572" s="13"/>
      <c r="BF1572" s="13"/>
      <c r="BG1572" s="13"/>
      <c r="BH1572" s="13"/>
      <c r="BI1572" s="13"/>
      <c r="BJ1572" s="13"/>
      <c r="BK1572" s="13"/>
      <c r="BL1572" s="13"/>
      <c r="BM1572" s="13"/>
      <c r="BN1572" s="13"/>
      <c r="BO1572" s="13"/>
      <c r="BP1572" s="13"/>
      <c r="BQ1572" s="13"/>
      <c r="BR1572" s="13"/>
      <c r="BS1572" s="13"/>
      <c r="BT1572" s="13"/>
      <c r="BU1572" s="13"/>
      <c r="BV1572" s="13"/>
      <c r="BW1572" s="13"/>
      <c r="BX1572" s="13"/>
      <c r="BY1572" s="13"/>
      <c r="BZ1572" s="13"/>
      <c r="CA1572" s="13"/>
      <c r="CB1572" s="13"/>
      <c r="CC1572" s="13"/>
      <c r="CD1572" s="13"/>
      <c r="CE1572" s="13"/>
      <c r="CF1572" s="13"/>
      <c r="CG1572" s="13"/>
      <c r="CH1572" s="13"/>
      <c r="CI1572" s="13"/>
      <c r="CJ1572" s="13"/>
      <c r="CK1572" s="13"/>
      <c r="CL1572" s="13"/>
      <c r="CM1572" s="13"/>
      <c r="CN1572" s="13"/>
      <c r="CO1572" s="13"/>
      <c r="CP1572" s="13"/>
      <c r="CQ1572" s="13"/>
      <c r="CR1572" s="13"/>
      <c r="CS1572" s="13"/>
      <c r="CT1572" s="13"/>
      <c r="CU1572" s="13"/>
      <c r="CV1572" s="13"/>
      <c r="CW1572" s="13"/>
      <c r="CX1572" s="13"/>
      <c r="CY1572" s="13"/>
      <c r="CZ1572" s="13"/>
      <c r="DA1572" s="13"/>
      <c r="DB1572" s="13"/>
      <c r="DC1572" s="13"/>
      <c r="DD1572" s="13"/>
      <c r="DE1572" s="13"/>
      <c r="DF1572" s="13"/>
      <c r="DG1572" s="13"/>
      <c r="DH1572" s="13"/>
      <c r="DI1572" s="13"/>
      <c r="DJ1572" s="13"/>
      <c r="DK1572" s="13"/>
      <c r="DL1572" s="13"/>
      <c r="DM1572" s="13"/>
      <c r="DN1572" s="13"/>
      <c r="DO1572" s="13"/>
      <c r="DP1572" s="13"/>
      <c r="DQ1572" s="13"/>
      <c r="DR1572" s="13"/>
      <c r="DS1572" s="13"/>
      <c r="DT1572" s="13"/>
      <c r="DU1572" s="13"/>
      <c r="DV1572" s="13"/>
      <c r="DW1572" s="13"/>
      <c r="DX1572" s="13"/>
      <c r="DY1572" s="13"/>
    </row>
    <row r="1573" spans="1:129" s="48" customFormat="1" ht="16.5" x14ac:dyDescent="0.25">
      <c r="A1573" s="256" t="s">
        <v>903</v>
      </c>
      <c r="B1573" s="79" t="s">
        <v>888</v>
      </c>
      <c r="C1573" s="53" t="s">
        <v>12</v>
      </c>
      <c r="D1573" s="60" t="s">
        <v>12</v>
      </c>
      <c r="E1573" s="54">
        <f>SUBTOTAL(9,E1574)</f>
        <v>0</v>
      </c>
      <c r="F1573" s="54">
        <f>SUBTOTAL(9,F1574)</f>
        <v>0</v>
      </c>
      <c r="G1573" s="54">
        <f>SUBTOTAL(9,G1574)</f>
        <v>0</v>
      </c>
      <c r="H1573" s="27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  <c r="AX1573" s="16"/>
      <c r="AY1573" s="16"/>
      <c r="AZ1573" s="16"/>
      <c r="BA1573" s="16"/>
      <c r="BB1573" s="16"/>
      <c r="BC1573" s="16"/>
      <c r="BD1573" s="16"/>
      <c r="BE1573" s="16"/>
      <c r="BF1573" s="16"/>
      <c r="BG1573" s="16"/>
      <c r="BH1573" s="16"/>
      <c r="BI1573" s="16"/>
      <c r="BJ1573" s="16"/>
      <c r="BK1573" s="16"/>
      <c r="BL1573" s="16"/>
      <c r="BM1573" s="16"/>
      <c r="BN1573" s="16"/>
      <c r="BO1573" s="16"/>
      <c r="BP1573" s="16"/>
      <c r="BQ1573" s="16"/>
      <c r="BR1573" s="16"/>
      <c r="BS1573" s="16"/>
      <c r="BT1573" s="16"/>
      <c r="BU1573" s="16"/>
      <c r="BV1573" s="16"/>
      <c r="BW1573" s="16"/>
      <c r="BX1573" s="16"/>
      <c r="BY1573" s="16"/>
      <c r="BZ1573" s="16"/>
      <c r="CA1573" s="16"/>
      <c r="CB1573" s="16"/>
      <c r="CC1573" s="16"/>
      <c r="CD1573" s="16"/>
      <c r="CE1573" s="16"/>
      <c r="CF1573" s="16"/>
      <c r="CG1573" s="16"/>
      <c r="CH1573" s="16"/>
      <c r="CI1573" s="16"/>
      <c r="CJ1573" s="16"/>
      <c r="CK1573" s="16"/>
      <c r="CL1573" s="16"/>
      <c r="CM1573" s="16"/>
      <c r="CN1573" s="16"/>
      <c r="CO1573" s="16"/>
      <c r="CP1573" s="16"/>
      <c r="CQ1573" s="16"/>
      <c r="CR1573" s="16"/>
      <c r="CS1573" s="16"/>
      <c r="CT1573" s="16"/>
      <c r="CU1573" s="16"/>
      <c r="CV1573" s="16"/>
      <c r="CW1573" s="16"/>
      <c r="CX1573" s="16"/>
      <c r="CY1573" s="16"/>
      <c r="CZ1573" s="16"/>
      <c r="DA1573" s="16"/>
      <c r="DB1573" s="16"/>
      <c r="DC1573" s="16"/>
      <c r="DD1573" s="16"/>
      <c r="DE1573" s="16"/>
      <c r="DF1573" s="16"/>
      <c r="DG1573" s="16"/>
      <c r="DH1573" s="16"/>
      <c r="DI1573" s="16"/>
      <c r="DJ1573" s="16"/>
      <c r="DK1573" s="16"/>
      <c r="DL1573" s="16"/>
      <c r="DM1573" s="16"/>
      <c r="DN1573" s="16"/>
      <c r="DO1573" s="16"/>
      <c r="DP1573" s="16"/>
      <c r="DQ1573" s="16"/>
      <c r="DR1573" s="16"/>
      <c r="DS1573" s="16"/>
      <c r="DT1573" s="16"/>
      <c r="DU1573" s="16"/>
      <c r="DV1573" s="16"/>
      <c r="DW1573" s="16"/>
      <c r="DX1573" s="16"/>
      <c r="DY1573" s="16"/>
    </row>
    <row r="1574" spans="1:129" ht="16.5" hidden="1" x14ac:dyDescent="0.25">
      <c r="A1574" s="24" t="s">
        <v>21</v>
      </c>
      <c r="B1574" s="73"/>
      <c r="C1574" s="26"/>
      <c r="D1574" s="50"/>
      <c r="E1574" s="50"/>
      <c r="F1574" s="50"/>
      <c r="G1574" s="50"/>
      <c r="H1574" s="27">
        <f>IFERROR(VLOOKUP(B1574,'Приложение 5 МУ1135 (город)'!B$1:C$3343,2,),)</f>
        <v>0</v>
      </c>
      <c r="I1574" s="13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  <c r="AK1574" s="13"/>
      <c r="AL1574" s="13"/>
      <c r="AM1574" s="13"/>
      <c r="AN1574" s="13"/>
      <c r="AO1574" s="13"/>
      <c r="AP1574" s="13"/>
      <c r="AQ1574" s="13"/>
      <c r="AR1574" s="13"/>
      <c r="AS1574" s="13"/>
      <c r="AT1574" s="13"/>
      <c r="AU1574" s="13"/>
      <c r="AV1574" s="13"/>
      <c r="AW1574" s="13"/>
      <c r="AX1574" s="13"/>
      <c r="AY1574" s="13"/>
      <c r="AZ1574" s="13"/>
      <c r="BA1574" s="13"/>
      <c r="BB1574" s="13"/>
      <c r="BC1574" s="13"/>
      <c r="BD1574" s="13"/>
      <c r="BE1574" s="13"/>
      <c r="BF1574" s="13"/>
      <c r="BG1574" s="13"/>
      <c r="BH1574" s="13"/>
      <c r="BI1574" s="13"/>
      <c r="BJ1574" s="13"/>
      <c r="BK1574" s="13"/>
      <c r="BL1574" s="13"/>
      <c r="BM1574" s="13"/>
      <c r="BN1574" s="13"/>
      <c r="BO1574" s="13"/>
      <c r="BP1574" s="13"/>
      <c r="BQ1574" s="13"/>
      <c r="BR1574" s="13"/>
      <c r="BS1574" s="13"/>
      <c r="BT1574" s="13"/>
      <c r="BU1574" s="13"/>
      <c r="BV1574" s="13"/>
      <c r="BW1574" s="13"/>
      <c r="BX1574" s="13"/>
      <c r="BY1574" s="13"/>
      <c r="BZ1574" s="13"/>
      <c r="CA1574" s="13"/>
      <c r="CB1574" s="13"/>
      <c r="CC1574" s="13"/>
      <c r="CD1574" s="13"/>
      <c r="CE1574" s="13"/>
      <c r="CF1574" s="13"/>
      <c r="CG1574" s="13"/>
      <c r="CH1574" s="13"/>
      <c r="CI1574" s="13"/>
      <c r="CJ1574" s="13"/>
      <c r="CK1574" s="13"/>
      <c r="CL1574" s="13"/>
      <c r="CM1574" s="13"/>
      <c r="CN1574" s="13"/>
      <c r="CO1574" s="13"/>
      <c r="CP1574" s="13"/>
      <c r="CQ1574" s="13"/>
      <c r="CR1574" s="13"/>
      <c r="CS1574" s="13"/>
      <c r="CT1574" s="13"/>
      <c r="CU1574" s="13"/>
      <c r="CV1574" s="13"/>
      <c r="CW1574" s="13"/>
      <c r="CX1574" s="13"/>
      <c r="CY1574" s="13"/>
      <c r="CZ1574" s="13"/>
      <c r="DA1574" s="13"/>
      <c r="DB1574" s="13"/>
      <c r="DC1574" s="13"/>
      <c r="DD1574" s="13"/>
      <c r="DE1574" s="13"/>
      <c r="DF1574" s="13"/>
      <c r="DG1574" s="13"/>
      <c r="DH1574" s="13"/>
      <c r="DI1574" s="13"/>
      <c r="DJ1574" s="13"/>
      <c r="DK1574" s="13"/>
      <c r="DL1574" s="13"/>
      <c r="DM1574" s="13"/>
      <c r="DN1574" s="13"/>
      <c r="DO1574" s="13"/>
      <c r="DP1574" s="13"/>
      <c r="DQ1574" s="13"/>
      <c r="DR1574" s="13"/>
      <c r="DS1574" s="13"/>
      <c r="DT1574" s="13"/>
      <c r="DU1574" s="13"/>
      <c r="DV1574" s="13"/>
      <c r="DW1574" s="13"/>
      <c r="DX1574" s="13"/>
      <c r="DY1574" s="13"/>
    </row>
    <row r="1575" spans="1:129" s="48" customFormat="1" ht="16.5" x14ac:dyDescent="0.25">
      <c r="A1575" s="57" t="s">
        <v>904</v>
      </c>
      <c r="B1575" s="79" t="s">
        <v>890</v>
      </c>
      <c r="C1575" s="53" t="s">
        <v>12</v>
      </c>
      <c r="D1575" s="60" t="s">
        <v>12</v>
      </c>
      <c r="E1575" s="54">
        <f>SUBTOTAL(9,E1576)</f>
        <v>0</v>
      </c>
      <c r="F1575" s="54">
        <f>SUBTOTAL(9,F1576)</f>
        <v>0</v>
      </c>
      <c r="G1575" s="54">
        <f>SUBTOTAL(9,G1576)</f>
        <v>0</v>
      </c>
      <c r="H1575" s="27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  <c r="AX1575" s="16"/>
      <c r="AY1575" s="16"/>
      <c r="AZ1575" s="16"/>
      <c r="BA1575" s="16"/>
      <c r="BB1575" s="16"/>
      <c r="BC1575" s="16"/>
      <c r="BD1575" s="16"/>
      <c r="BE1575" s="16"/>
      <c r="BF1575" s="16"/>
      <c r="BG1575" s="16"/>
      <c r="BH1575" s="16"/>
      <c r="BI1575" s="16"/>
      <c r="BJ1575" s="16"/>
      <c r="BK1575" s="16"/>
      <c r="BL1575" s="16"/>
      <c r="BM1575" s="16"/>
      <c r="BN1575" s="16"/>
      <c r="BO1575" s="16"/>
      <c r="BP1575" s="16"/>
      <c r="BQ1575" s="16"/>
      <c r="BR1575" s="16"/>
      <c r="BS1575" s="16"/>
      <c r="BT1575" s="16"/>
      <c r="BU1575" s="16"/>
      <c r="BV1575" s="16"/>
      <c r="BW1575" s="16"/>
      <c r="BX1575" s="16"/>
      <c r="BY1575" s="16"/>
      <c r="BZ1575" s="16"/>
      <c r="CA1575" s="16"/>
      <c r="CB1575" s="16"/>
      <c r="CC1575" s="16"/>
      <c r="CD1575" s="16"/>
      <c r="CE1575" s="16"/>
      <c r="CF1575" s="16"/>
      <c r="CG1575" s="16"/>
      <c r="CH1575" s="16"/>
      <c r="CI1575" s="16"/>
      <c r="CJ1575" s="16"/>
      <c r="CK1575" s="16"/>
      <c r="CL1575" s="16"/>
      <c r="CM1575" s="16"/>
      <c r="CN1575" s="16"/>
      <c r="CO1575" s="16"/>
      <c r="CP1575" s="16"/>
      <c r="CQ1575" s="16"/>
      <c r="CR1575" s="16"/>
      <c r="CS1575" s="16"/>
      <c r="CT1575" s="16"/>
      <c r="CU1575" s="16"/>
      <c r="CV1575" s="16"/>
      <c r="CW1575" s="16"/>
      <c r="CX1575" s="16"/>
      <c r="CY1575" s="16"/>
      <c r="CZ1575" s="16"/>
      <c r="DA1575" s="16"/>
      <c r="DB1575" s="16"/>
      <c r="DC1575" s="16"/>
      <c r="DD1575" s="16"/>
      <c r="DE1575" s="16"/>
      <c r="DF1575" s="16"/>
      <c r="DG1575" s="16"/>
      <c r="DH1575" s="16"/>
      <c r="DI1575" s="16"/>
      <c r="DJ1575" s="16"/>
      <c r="DK1575" s="16"/>
      <c r="DL1575" s="16"/>
      <c r="DM1575" s="16"/>
      <c r="DN1575" s="16"/>
      <c r="DO1575" s="16"/>
      <c r="DP1575" s="16"/>
      <c r="DQ1575" s="16"/>
      <c r="DR1575" s="16"/>
      <c r="DS1575" s="16"/>
      <c r="DT1575" s="16"/>
      <c r="DU1575" s="16"/>
      <c r="DV1575" s="16"/>
      <c r="DW1575" s="16"/>
      <c r="DX1575" s="16"/>
      <c r="DY1575" s="16"/>
    </row>
    <row r="1576" spans="1:129" ht="16.5" hidden="1" x14ac:dyDescent="0.25">
      <c r="A1576" s="24" t="s">
        <v>21</v>
      </c>
      <c r="B1576" s="73"/>
      <c r="C1576" s="26"/>
      <c r="D1576" s="50"/>
      <c r="E1576" s="50"/>
      <c r="F1576" s="50"/>
      <c r="G1576" s="50"/>
      <c r="H1576" s="27">
        <f>IFERROR(VLOOKUP(B1576,'Приложение 5 МУ1135 (город)'!B$1:C$3343,2,),)</f>
        <v>0</v>
      </c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  <c r="AK1576" s="13"/>
      <c r="AL1576" s="13"/>
      <c r="AM1576" s="13"/>
      <c r="AN1576" s="13"/>
      <c r="AO1576" s="13"/>
      <c r="AP1576" s="13"/>
      <c r="AQ1576" s="13"/>
      <c r="AR1576" s="13"/>
      <c r="AS1576" s="13"/>
      <c r="AT1576" s="13"/>
      <c r="AU1576" s="13"/>
      <c r="AV1576" s="13"/>
      <c r="AW1576" s="13"/>
      <c r="AX1576" s="13"/>
      <c r="AY1576" s="13"/>
      <c r="AZ1576" s="13"/>
      <c r="BA1576" s="13"/>
      <c r="BB1576" s="13"/>
      <c r="BC1576" s="13"/>
      <c r="BD1576" s="13"/>
      <c r="BE1576" s="13"/>
      <c r="BF1576" s="13"/>
      <c r="BG1576" s="13"/>
      <c r="BH1576" s="13"/>
      <c r="BI1576" s="13"/>
      <c r="BJ1576" s="13"/>
      <c r="BK1576" s="13"/>
      <c r="BL1576" s="13"/>
      <c r="BM1576" s="13"/>
      <c r="BN1576" s="13"/>
      <c r="BO1576" s="13"/>
      <c r="BP1576" s="13"/>
      <c r="BQ1576" s="13"/>
      <c r="BR1576" s="13"/>
      <c r="BS1576" s="13"/>
      <c r="BT1576" s="13"/>
      <c r="BU1576" s="13"/>
      <c r="BV1576" s="13"/>
      <c r="BW1576" s="13"/>
      <c r="BX1576" s="13"/>
      <c r="BY1576" s="13"/>
      <c r="BZ1576" s="13"/>
      <c r="CA1576" s="13"/>
      <c r="CB1576" s="13"/>
      <c r="CC1576" s="13"/>
      <c r="CD1576" s="13"/>
      <c r="CE1576" s="13"/>
      <c r="CF1576" s="13"/>
      <c r="CG1576" s="13"/>
      <c r="CH1576" s="13"/>
      <c r="CI1576" s="13"/>
      <c r="CJ1576" s="13"/>
      <c r="CK1576" s="13"/>
      <c r="CL1576" s="13"/>
      <c r="CM1576" s="13"/>
      <c r="CN1576" s="13"/>
      <c r="CO1576" s="13"/>
      <c r="CP1576" s="13"/>
      <c r="CQ1576" s="13"/>
      <c r="CR1576" s="13"/>
      <c r="CS1576" s="13"/>
      <c r="CT1576" s="13"/>
      <c r="CU1576" s="13"/>
      <c r="CV1576" s="13"/>
      <c r="CW1576" s="13"/>
      <c r="CX1576" s="13"/>
      <c r="CY1576" s="13"/>
      <c r="CZ1576" s="13"/>
      <c r="DA1576" s="13"/>
      <c r="DB1576" s="13"/>
      <c r="DC1576" s="13"/>
      <c r="DD1576" s="13"/>
      <c r="DE1576" s="13"/>
      <c r="DF1576" s="13"/>
      <c r="DG1576" s="13"/>
      <c r="DH1576" s="13"/>
      <c r="DI1576" s="13"/>
      <c r="DJ1576" s="13"/>
      <c r="DK1576" s="13"/>
      <c r="DL1576" s="13"/>
      <c r="DM1576" s="13"/>
      <c r="DN1576" s="13"/>
      <c r="DO1576" s="13"/>
      <c r="DP1576" s="13"/>
      <c r="DQ1576" s="13"/>
      <c r="DR1576" s="13"/>
      <c r="DS1576" s="13"/>
      <c r="DT1576" s="13"/>
      <c r="DU1576" s="13"/>
      <c r="DV1576" s="13"/>
      <c r="DW1576" s="13"/>
      <c r="DX1576" s="13"/>
      <c r="DY1576" s="13"/>
    </row>
    <row r="1577" spans="1:129" s="65" customFormat="1" ht="49.5" x14ac:dyDescent="0.25">
      <c r="A1577" s="57" t="s">
        <v>905</v>
      </c>
      <c r="B1577" s="79" t="s">
        <v>906</v>
      </c>
      <c r="C1577" s="53" t="s">
        <v>12</v>
      </c>
      <c r="D1577" s="60" t="s">
        <v>12</v>
      </c>
      <c r="E1577" s="54">
        <f>E1578</f>
        <v>0</v>
      </c>
      <c r="F1577" s="54">
        <f t="shared" ref="F1577:G1577" si="4">F1578</f>
        <v>18635.460500000001</v>
      </c>
      <c r="G1577" s="54">
        <f t="shared" si="4"/>
        <v>73820.39903</v>
      </c>
      <c r="H1577" s="56"/>
      <c r="I1577" s="5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6"/>
      <c r="AZ1577" s="16"/>
      <c r="BA1577" s="16"/>
      <c r="BB1577" s="16"/>
      <c r="BC1577" s="16"/>
      <c r="BD1577" s="16"/>
      <c r="BE1577" s="16"/>
      <c r="BF1577" s="16"/>
      <c r="BG1577" s="16"/>
      <c r="BH1577" s="16"/>
      <c r="BI1577" s="16"/>
      <c r="BJ1577" s="16"/>
      <c r="BK1577" s="16"/>
      <c r="BL1577" s="16"/>
      <c r="BM1577" s="16"/>
      <c r="BN1577" s="16"/>
      <c r="BO1577" s="16"/>
      <c r="BP1577" s="16"/>
      <c r="BQ1577" s="16"/>
      <c r="BR1577" s="16"/>
      <c r="BS1577" s="16"/>
      <c r="BT1577" s="16"/>
      <c r="BU1577" s="16"/>
      <c r="BV1577" s="16"/>
      <c r="BW1577" s="16"/>
      <c r="BX1577" s="16"/>
      <c r="BY1577" s="16"/>
      <c r="BZ1577" s="16"/>
      <c r="CA1577" s="16"/>
      <c r="CB1577" s="16"/>
      <c r="CC1577" s="16"/>
      <c r="CD1577" s="16"/>
      <c r="CE1577" s="16"/>
      <c r="CF1577" s="16"/>
      <c r="CG1577" s="16"/>
      <c r="CH1577" s="16"/>
      <c r="CI1577" s="16"/>
      <c r="CJ1577" s="16"/>
      <c r="CK1577" s="16"/>
      <c r="CL1577" s="16"/>
      <c r="CM1577" s="16"/>
      <c r="CN1577" s="16"/>
      <c r="CO1577" s="16"/>
      <c r="CP1577" s="16"/>
      <c r="CQ1577" s="16"/>
      <c r="CR1577" s="16"/>
      <c r="CS1577" s="16"/>
      <c r="CT1577" s="16"/>
      <c r="CU1577" s="16"/>
      <c r="CV1577" s="16"/>
      <c r="CW1577" s="16"/>
      <c r="CX1577" s="16"/>
      <c r="CY1577" s="16"/>
      <c r="CZ1577" s="16"/>
      <c r="DA1577" s="16"/>
      <c r="DB1577" s="16"/>
      <c r="DC1577" s="16"/>
      <c r="DD1577" s="16"/>
      <c r="DE1577" s="16"/>
      <c r="DF1577" s="16"/>
      <c r="DG1577" s="16"/>
      <c r="DH1577" s="16"/>
      <c r="DI1577" s="16"/>
      <c r="DJ1577" s="16"/>
      <c r="DK1577" s="16"/>
      <c r="DL1577" s="16"/>
      <c r="DM1577" s="16"/>
      <c r="DN1577" s="16"/>
      <c r="DO1577" s="16"/>
      <c r="DP1577" s="16"/>
      <c r="DQ1577" s="16"/>
      <c r="DR1577" s="16"/>
      <c r="DS1577" s="16"/>
      <c r="DT1577" s="16"/>
      <c r="DU1577" s="16"/>
      <c r="DV1577" s="16"/>
      <c r="DW1577" s="16"/>
      <c r="DX1577" s="16"/>
      <c r="DY1577" s="16"/>
    </row>
    <row r="1578" spans="1:129" s="33" customFormat="1" ht="33" x14ac:dyDescent="0.25">
      <c r="A1578" s="57" t="s">
        <v>907</v>
      </c>
      <c r="B1578" s="79" t="s">
        <v>908</v>
      </c>
      <c r="C1578" s="53" t="s">
        <v>12</v>
      </c>
      <c r="D1578" s="60" t="s">
        <v>12</v>
      </c>
      <c r="E1578" s="54">
        <f>E1579+E1727</f>
        <v>0</v>
      </c>
      <c r="F1578" s="54">
        <f>F1579+F1727</f>
        <v>18635.460500000001</v>
      </c>
      <c r="G1578" s="54">
        <f>G1579+G1727</f>
        <v>73820.39903</v>
      </c>
      <c r="H1578" s="27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  <c r="AX1578" s="16"/>
      <c r="AY1578" s="16"/>
      <c r="AZ1578" s="16"/>
      <c r="BA1578" s="16"/>
      <c r="BB1578" s="16"/>
      <c r="BC1578" s="16"/>
      <c r="BD1578" s="16"/>
      <c r="BE1578" s="16"/>
      <c r="BF1578" s="16"/>
      <c r="BG1578" s="16"/>
      <c r="BH1578" s="16"/>
      <c r="BI1578" s="16"/>
      <c r="BJ1578" s="16"/>
      <c r="BK1578" s="16"/>
      <c r="BL1578" s="16"/>
      <c r="BM1578" s="16"/>
      <c r="BN1578" s="16"/>
      <c r="BO1578" s="16"/>
      <c r="BP1578" s="16"/>
      <c r="BQ1578" s="16"/>
      <c r="BR1578" s="16"/>
      <c r="BS1578" s="16"/>
      <c r="BT1578" s="16"/>
      <c r="BU1578" s="16"/>
      <c r="BV1578" s="16"/>
      <c r="BW1578" s="16"/>
      <c r="BX1578" s="16"/>
      <c r="BY1578" s="16"/>
      <c r="BZ1578" s="16"/>
      <c r="CA1578" s="16"/>
      <c r="CB1578" s="16"/>
      <c r="CC1578" s="16"/>
      <c r="CD1578" s="16"/>
      <c r="CE1578" s="16"/>
      <c r="CF1578" s="16"/>
      <c r="CG1578" s="16"/>
      <c r="CH1578" s="16"/>
      <c r="CI1578" s="16"/>
      <c r="CJ1578" s="16"/>
      <c r="CK1578" s="16"/>
      <c r="CL1578" s="16"/>
      <c r="CM1578" s="16"/>
      <c r="CN1578" s="16"/>
      <c r="CO1578" s="16"/>
      <c r="CP1578" s="16"/>
      <c r="CQ1578" s="16"/>
      <c r="CR1578" s="16"/>
      <c r="CS1578" s="16"/>
      <c r="CT1578" s="16"/>
      <c r="CU1578" s="16"/>
      <c r="CV1578" s="16"/>
      <c r="CW1578" s="16"/>
      <c r="CX1578" s="16"/>
      <c r="CY1578" s="16"/>
      <c r="CZ1578" s="16"/>
      <c r="DA1578" s="16"/>
      <c r="DB1578" s="16"/>
      <c r="DC1578" s="16"/>
      <c r="DD1578" s="16"/>
      <c r="DE1578" s="16"/>
      <c r="DF1578" s="16"/>
      <c r="DG1578" s="16"/>
      <c r="DH1578" s="16"/>
      <c r="DI1578" s="16"/>
      <c r="DJ1578" s="16"/>
      <c r="DK1578" s="16"/>
      <c r="DL1578" s="16"/>
      <c r="DM1578" s="16"/>
      <c r="DN1578" s="16"/>
      <c r="DO1578" s="16"/>
      <c r="DP1578" s="16"/>
      <c r="DQ1578" s="16"/>
      <c r="DR1578" s="16"/>
      <c r="DS1578" s="16"/>
      <c r="DT1578" s="16"/>
      <c r="DU1578" s="16"/>
      <c r="DV1578" s="16"/>
      <c r="DW1578" s="16"/>
      <c r="DX1578" s="16"/>
      <c r="DY1578" s="16"/>
    </row>
    <row r="1579" spans="1:129" s="38" customFormat="1" ht="16.5" x14ac:dyDescent="0.25">
      <c r="A1579" s="57" t="s">
        <v>909</v>
      </c>
      <c r="B1579" s="79" t="s">
        <v>910</v>
      </c>
      <c r="C1579" s="53" t="s">
        <v>12</v>
      </c>
      <c r="D1579" s="60" t="s">
        <v>12</v>
      </c>
      <c r="E1579" s="54">
        <f>E1580+E1610+E1679+E1708+E1716+E1725</f>
        <v>0</v>
      </c>
      <c r="F1579" s="54">
        <f>F1580+F1610+F1679+F1708+F1716+F1725</f>
        <v>17512.485500000003</v>
      </c>
      <c r="G1579" s="54">
        <f>G1580+G1610+G1679+G1708+G1716+G1725</f>
        <v>68836.614700000006</v>
      </c>
      <c r="H1579" s="27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  <c r="AX1579" s="16"/>
      <c r="AY1579" s="16"/>
      <c r="AZ1579" s="16"/>
      <c r="BA1579" s="16"/>
      <c r="BB1579" s="16"/>
      <c r="BC1579" s="16"/>
      <c r="BD1579" s="16"/>
      <c r="BE1579" s="16"/>
      <c r="BF1579" s="16"/>
      <c r="BG1579" s="16"/>
      <c r="BH1579" s="16"/>
      <c r="BI1579" s="16"/>
      <c r="BJ1579" s="16"/>
      <c r="BK1579" s="16"/>
      <c r="BL1579" s="16"/>
      <c r="BM1579" s="16"/>
      <c r="BN1579" s="16"/>
      <c r="BO1579" s="16"/>
      <c r="BP1579" s="16"/>
      <c r="BQ1579" s="16"/>
      <c r="BR1579" s="16"/>
      <c r="BS1579" s="16"/>
      <c r="BT1579" s="16"/>
      <c r="BU1579" s="16"/>
      <c r="BV1579" s="16"/>
      <c r="BW1579" s="16"/>
      <c r="BX1579" s="16"/>
      <c r="BY1579" s="16"/>
      <c r="BZ1579" s="16"/>
      <c r="CA1579" s="16"/>
      <c r="CB1579" s="16"/>
      <c r="CC1579" s="16"/>
      <c r="CD1579" s="16"/>
      <c r="CE1579" s="16"/>
      <c r="CF1579" s="16"/>
      <c r="CG1579" s="16"/>
      <c r="CH1579" s="16"/>
      <c r="CI1579" s="16"/>
      <c r="CJ1579" s="16"/>
      <c r="CK1579" s="16"/>
      <c r="CL1579" s="16"/>
      <c r="CM1579" s="16"/>
      <c r="CN1579" s="16"/>
      <c r="CO1579" s="16"/>
      <c r="CP1579" s="16"/>
      <c r="CQ1579" s="16"/>
      <c r="CR1579" s="16"/>
      <c r="CS1579" s="16"/>
      <c r="CT1579" s="16"/>
      <c r="CU1579" s="16"/>
      <c r="CV1579" s="16"/>
      <c r="CW1579" s="16"/>
      <c r="CX1579" s="16"/>
      <c r="CY1579" s="16"/>
      <c r="CZ1579" s="16"/>
      <c r="DA1579" s="16"/>
      <c r="DB1579" s="16"/>
      <c r="DC1579" s="16"/>
      <c r="DD1579" s="16"/>
      <c r="DE1579" s="16"/>
      <c r="DF1579" s="16"/>
      <c r="DG1579" s="16"/>
      <c r="DH1579" s="16"/>
      <c r="DI1579" s="16"/>
      <c r="DJ1579" s="16"/>
      <c r="DK1579" s="16"/>
      <c r="DL1579" s="16"/>
      <c r="DM1579" s="16"/>
      <c r="DN1579" s="16"/>
      <c r="DO1579" s="16"/>
      <c r="DP1579" s="16"/>
      <c r="DQ1579" s="16"/>
      <c r="DR1579" s="16"/>
      <c r="DS1579" s="16"/>
      <c r="DT1579" s="16"/>
      <c r="DU1579" s="16"/>
      <c r="DV1579" s="16"/>
      <c r="DW1579" s="16"/>
      <c r="DX1579" s="16"/>
      <c r="DY1579" s="16"/>
    </row>
    <row r="1580" spans="1:129" s="48" customFormat="1" ht="16.5" x14ac:dyDescent="0.25">
      <c r="A1580" s="57" t="s">
        <v>911</v>
      </c>
      <c r="B1580" s="79" t="s">
        <v>912</v>
      </c>
      <c r="C1580" s="53" t="s">
        <v>12</v>
      </c>
      <c r="D1580" s="60" t="s">
        <v>12</v>
      </c>
      <c r="E1580" s="54">
        <f>SUBTOTAL(9,E1581:E1587)</f>
        <v>0</v>
      </c>
      <c r="F1580" s="54">
        <f>SUBTOTAL(9,F1581:F1609)</f>
        <v>683.48</v>
      </c>
      <c r="G1580" s="54">
        <f>SUBTOTAL(9,G1581:G1609)</f>
        <v>12579.564230000002</v>
      </c>
      <c r="H1580" s="27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  <c r="AX1580" s="16"/>
      <c r="AY1580" s="16"/>
      <c r="AZ1580" s="16"/>
      <c r="BA1580" s="16"/>
      <c r="BB1580" s="16"/>
      <c r="BC1580" s="16"/>
      <c r="BD1580" s="16"/>
      <c r="BE1580" s="16"/>
      <c r="BF1580" s="16"/>
      <c r="BG1580" s="16"/>
      <c r="BH1580" s="16"/>
      <c r="BI1580" s="16"/>
      <c r="BJ1580" s="16"/>
      <c r="BK1580" s="16"/>
      <c r="BL1580" s="16"/>
      <c r="BM1580" s="16"/>
      <c r="BN1580" s="16"/>
      <c r="BO1580" s="16"/>
      <c r="BP1580" s="16"/>
      <c r="BQ1580" s="16"/>
      <c r="BR1580" s="16"/>
      <c r="BS1580" s="16"/>
      <c r="BT1580" s="16"/>
      <c r="BU1580" s="16"/>
      <c r="BV1580" s="16"/>
      <c r="BW1580" s="16"/>
      <c r="BX1580" s="16"/>
      <c r="BY1580" s="16"/>
      <c r="BZ1580" s="16"/>
      <c r="CA1580" s="16"/>
      <c r="CB1580" s="16"/>
      <c r="CC1580" s="16"/>
      <c r="CD1580" s="16"/>
      <c r="CE1580" s="16"/>
      <c r="CF1580" s="16"/>
      <c r="CG1580" s="16"/>
      <c r="CH1580" s="16"/>
      <c r="CI1580" s="16"/>
      <c r="CJ1580" s="16"/>
      <c r="CK1580" s="16"/>
      <c r="CL1580" s="16"/>
      <c r="CM1580" s="16"/>
      <c r="CN1580" s="16"/>
      <c r="CO1580" s="16"/>
      <c r="CP1580" s="16"/>
      <c r="CQ1580" s="16"/>
      <c r="CR1580" s="16"/>
      <c r="CS1580" s="16"/>
      <c r="CT1580" s="16"/>
      <c r="CU1580" s="16"/>
      <c r="CV1580" s="16"/>
      <c r="CW1580" s="16"/>
      <c r="CX1580" s="16"/>
      <c r="CY1580" s="16"/>
      <c r="CZ1580" s="16"/>
      <c r="DA1580" s="16"/>
      <c r="DB1580" s="16"/>
      <c r="DC1580" s="16"/>
      <c r="DD1580" s="16"/>
      <c r="DE1580" s="16"/>
      <c r="DF1580" s="16"/>
      <c r="DG1580" s="16"/>
      <c r="DH1580" s="16"/>
      <c r="DI1580" s="16"/>
      <c r="DJ1580" s="16"/>
      <c r="DK1580" s="16"/>
      <c r="DL1580" s="16"/>
      <c r="DM1580" s="16"/>
      <c r="DN1580" s="16"/>
      <c r="DO1580" s="16"/>
      <c r="DP1580" s="16"/>
      <c r="DQ1580" s="16"/>
      <c r="DR1580" s="16"/>
      <c r="DS1580" s="16"/>
      <c r="DT1580" s="16"/>
      <c r="DU1580" s="16"/>
      <c r="DV1580" s="16"/>
      <c r="DW1580" s="16"/>
      <c r="DX1580" s="16"/>
      <c r="DY1580" s="16"/>
    </row>
    <row r="1581" spans="1:129" ht="16.5" hidden="1" x14ac:dyDescent="0.25">
      <c r="A1581" s="24"/>
      <c r="B1581" s="73"/>
      <c r="C1581" s="53"/>
      <c r="D1581" s="60"/>
      <c r="E1581" s="54"/>
      <c r="F1581" s="54"/>
      <c r="G1581" s="54"/>
      <c r="H1581" s="27">
        <f>IFERROR(VLOOKUP(B1581,'Приложение 5 МУ1135 (город)'!B$1:C$3343,2,),)</f>
        <v>0</v>
      </c>
    </row>
    <row r="1582" spans="1:129" ht="16.5" x14ac:dyDescent="0.25">
      <c r="A1582" s="57"/>
      <c r="B1582" s="79" t="s">
        <v>914</v>
      </c>
      <c r="C1582" s="53">
        <v>2017</v>
      </c>
      <c r="D1582" s="54" t="s">
        <v>915</v>
      </c>
      <c r="E1582" s="54"/>
      <c r="F1582" s="54">
        <v>24.41</v>
      </c>
      <c r="G1582" s="54">
        <v>304.09719000000001</v>
      </c>
      <c r="H1582" s="27"/>
      <c r="I1582" s="13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  <c r="AK1582" s="13"/>
      <c r="AL1582" s="13"/>
      <c r="AM1582" s="13"/>
      <c r="AN1582" s="13"/>
      <c r="AO1582" s="13"/>
      <c r="AP1582" s="13"/>
      <c r="AQ1582" s="13"/>
      <c r="AR1582" s="13"/>
      <c r="AS1582" s="13"/>
      <c r="AT1582" s="13"/>
      <c r="AU1582" s="13"/>
      <c r="AV1582" s="13"/>
      <c r="AW1582" s="13"/>
      <c r="AX1582" s="13"/>
      <c r="AY1582" s="13"/>
      <c r="AZ1582" s="13"/>
      <c r="BA1582" s="13"/>
      <c r="BB1582" s="13"/>
      <c r="BC1582" s="13"/>
      <c r="BD1582" s="13"/>
      <c r="BE1582" s="13"/>
      <c r="BF1582" s="13"/>
      <c r="BG1582" s="13"/>
      <c r="BH1582" s="13"/>
      <c r="BI1582" s="13"/>
      <c r="BJ1582" s="13"/>
      <c r="BK1582" s="13"/>
      <c r="BL1582" s="13"/>
      <c r="BM1582" s="13"/>
      <c r="BN1582" s="13"/>
      <c r="BO1582" s="13"/>
      <c r="BP1582" s="13"/>
      <c r="BQ1582" s="13"/>
      <c r="BR1582" s="13"/>
      <c r="BS1582" s="13"/>
      <c r="BT1582" s="13"/>
      <c r="BU1582" s="13"/>
      <c r="BV1582" s="13"/>
      <c r="BW1582" s="13"/>
      <c r="BX1582" s="13"/>
      <c r="BY1582" s="13"/>
      <c r="BZ1582" s="13"/>
      <c r="CA1582" s="13"/>
      <c r="CB1582" s="13"/>
      <c r="CC1582" s="13"/>
      <c r="CD1582" s="13"/>
      <c r="CE1582" s="13"/>
      <c r="CF1582" s="13"/>
      <c r="CG1582" s="13"/>
      <c r="CH1582" s="13"/>
      <c r="CI1582" s="13"/>
      <c r="CJ1582" s="13"/>
      <c r="CK1582" s="13"/>
      <c r="CL1582" s="13"/>
      <c r="CM1582" s="13"/>
      <c r="CN1582" s="13"/>
      <c r="CO1582" s="13"/>
      <c r="CP1582" s="13"/>
      <c r="CQ1582" s="13"/>
      <c r="CR1582" s="13"/>
      <c r="CS1582" s="13"/>
      <c r="CT1582" s="13"/>
      <c r="CU1582" s="13"/>
      <c r="CV1582" s="13"/>
      <c r="CW1582" s="13"/>
      <c r="CX1582" s="13"/>
      <c r="CY1582" s="13"/>
      <c r="CZ1582" s="13"/>
      <c r="DA1582" s="13"/>
      <c r="DB1582" s="13"/>
      <c r="DC1582" s="13"/>
      <c r="DD1582" s="13"/>
      <c r="DE1582" s="13"/>
      <c r="DF1582" s="13"/>
      <c r="DG1582" s="13"/>
      <c r="DH1582" s="13"/>
      <c r="DI1582" s="13"/>
      <c r="DJ1582" s="13"/>
      <c r="DK1582" s="13"/>
      <c r="DL1582" s="13"/>
      <c r="DM1582" s="13"/>
      <c r="DN1582" s="13"/>
      <c r="DO1582" s="13"/>
      <c r="DP1582" s="13"/>
      <c r="DQ1582" s="13"/>
      <c r="DR1582" s="13"/>
      <c r="DS1582" s="13"/>
      <c r="DT1582" s="13"/>
      <c r="DU1582" s="13"/>
      <c r="DV1582" s="13"/>
      <c r="DW1582" s="13"/>
      <c r="DX1582" s="13"/>
      <c r="DY1582" s="13"/>
    </row>
    <row r="1583" spans="1:129" ht="16.5" x14ac:dyDescent="0.25">
      <c r="A1583" s="57"/>
      <c r="B1583" s="79" t="s">
        <v>916</v>
      </c>
      <c r="C1583" s="53">
        <v>2017</v>
      </c>
      <c r="D1583" s="54" t="s">
        <v>915</v>
      </c>
      <c r="E1583" s="54"/>
      <c r="F1583" s="54">
        <v>24.41</v>
      </c>
      <c r="G1583" s="54">
        <v>531.73078999999996</v>
      </c>
      <c r="H1583" s="27"/>
      <c r="I1583" s="13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  <c r="AK1583" s="13"/>
      <c r="AL1583" s="13"/>
      <c r="AM1583" s="13"/>
      <c r="AN1583" s="13"/>
      <c r="AO1583" s="13"/>
      <c r="AP1583" s="13"/>
      <c r="AQ1583" s="13"/>
      <c r="AR1583" s="13"/>
      <c r="AS1583" s="13"/>
      <c r="AT1583" s="13"/>
      <c r="AU1583" s="13"/>
      <c r="AV1583" s="13"/>
      <c r="AW1583" s="13"/>
      <c r="AX1583" s="13"/>
      <c r="AY1583" s="13"/>
      <c r="AZ1583" s="13"/>
      <c r="BA1583" s="13"/>
      <c r="BB1583" s="13"/>
      <c r="BC1583" s="13"/>
      <c r="BD1583" s="13"/>
      <c r="BE1583" s="13"/>
      <c r="BF1583" s="13"/>
      <c r="BG1583" s="13"/>
      <c r="BH1583" s="13"/>
      <c r="BI1583" s="13"/>
      <c r="BJ1583" s="13"/>
      <c r="BK1583" s="13"/>
      <c r="BL1583" s="13"/>
      <c r="BM1583" s="13"/>
      <c r="BN1583" s="13"/>
      <c r="BO1583" s="13"/>
      <c r="BP1583" s="13"/>
      <c r="BQ1583" s="13"/>
      <c r="BR1583" s="13"/>
      <c r="BS1583" s="13"/>
      <c r="BT1583" s="13"/>
      <c r="BU1583" s="13"/>
      <c r="BV1583" s="13"/>
      <c r="BW1583" s="13"/>
      <c r="BX1583" s="13"/>
      <c r="BY1583" s="13"/>
      <c r="BZ1583" s="13"/>
      <c r="CA1583" s="13"/>
      <c r="CB1583" s="13"/>
      <c r="CC1583" s="13"/>
      <c r="CD1583" s="13"/>
      <c r="CE1583" s="13"/>
      <c r="CF1583" s="13"/>
      <c r="CG1583" s="13"/>
      <c r="CH1583" s="13"/>
      <c r="CI1583" s="13"/>
      <c r="CJ1583" s="13"/>
      <c r="CK1583" s="13"/>
      <c r="CL1583" s="13"/>
      <c r="CM1583" s="13"/>
      <c r="CN1583" s="13"/>
      <c r="CO1583" s="13"/>
      <c r="CP1583" s="13"/>
      <c r="CQ1583" s="13"/>
      <c r="CR1583" s="13"/>
      <c r="CS1583" s="13"/>
      <c r="CT1583" s="13"/>
      <c r="CU1583" s="13"/>
      <c r="CV1583" s="13"/>
      <c r="CW1583" s="13"/>
      <c r="CX1583" s="13"/>
      <c r="CY1583" s="13"/>
      <c r="CZ1583" s="13"/>
      <c r="DA1583" s="13"/>
      <c r="DB1583" s="13"/>
      <c r="DC1583" s="13"/>
      <c r="DD1583" s="13"/>
      <c r="DE1583" s="13"/>
      <c r="DF1583" s="13"/>
      <c r="DG1583" s="13"/>
      <c r="DH1583" s="13"/>
      <c r="DI1583" s="13"/>
      <c r="DJ1583" s="13"/>
      <c r="DK1583" s="13"/>
      <c r="DL1583" s="13"/>
      <c r="DM1583" s="13"/>
      <c r="DN1583" s="13"/>
      <c r="DO1583" s="13"/>
      <c r="DP1583" s="13"/>
      <c r="DQ1583" s="13"/>
      <c r="DR1583" s="13"/>
      <c r="DS1583" s="13"/>
      <c r="DT1583" s="13"/>
      <c r="DU1583" s="13"/>
      <c r="DV1583" s="13"/>
      <c r="DW1583" s="13"/>
      <c r="DX1583" s="13"/>
      <c r="DY1583" s="13"/>
    </row>
    <row r="1584" spans="1:129" ht="16.5" x14ac:dyDescent="0.25">
      <c r="A1584" s="57"/>
      <c r="B1584" s="79" t="s">
        <v>917</v>
      </c>
      <c r="C1584" s="53">
        <v>2017</v>
      </c>
      <c r="D1584" s="54" t="s">
        <v>915</v>
      </c>
      <c r="E1584" s="54"/>
      <c r="F1584" s="54">
        <v>24.41</v>
      </c>
      <c r="G1584" s="54">
        <v>288.44373999999999</v>
      </c>
      <c r="H1584" s="27"/>
      <c r="I1584" s="13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  <c r="AK1584" s="13"/>
      <c r="AL1584" s="13"/>
      <c r="AM1584" s="13"/>
      <c r="AN1584" s="13"/>
      <c r="AO1584" s="13"/>
      <c r="AP1584" s="13"/>
      <c r="AQ1584" s="13"/>
      <c r="AR1584" s="13"/>
      <c r="AS1584" s="13"/>
      <c r="AT1584" s="13"/>
      <c r="AU1584" s="13"/>
      <c r="AV1584" s="13"/>
      <c r="AW1584" s="13"/>
      <c r="AX1584" s="13"/>
      <c r="AY1584" s="13"/>
      <c r="AZ1584" s="13"/>
      <c r="BA1584" s="13"/>
      <c r="BB1584" s="13"/>
      <c r="BC1584" s="13"/>
      <c r="BD1584" s="13"/>
      <c r="BE1584" s="13"/>
      <c r="BF1584" s="13"/>
      <c r="BG1584" s="13"/>
      <c r="BH1584" s="13"/>
      <c r="BI1584" s="13"/>
      <c r="BJ1584" s="13"/>
      <c r="BK1584" s="13"/>
      <c r="BL1584" s="13"/>
      <c r="BM1584" s="13"/>
      <c r="BN1584" s="13"/>
      <c r="BO1584" s="13"/>
      <c r="BP1584" s="13"/>
      <c r="BQ1584" s="13"/>
      <c r="BR1584" s="13"/>
      <c r="BS1584" s="13"/>
      <c r="BT1584" s="13"/>
      <c r="BU1584" s="13"/>
      <c r="BV1584" s="13"/>
      <c r="BW1584" s="13"/>
      <c r="BX1584" s="13"/>
      <c r="BY1584" s="13"/>
      <c r="BZ1584" s="13"/>
      <c r="CA1584" s="13"/>
      <c r="CB1584" s="13"/>
      <c r="CC1584" s="13"/>
      <c r="CD1584" s="13"/>
      <c r="CE1584" s="13"/>
      <c r="CF1584" s="13"/>
      <c r="CG1584" s="13"/>
      <c r="CH1584" s="13"/>
      <c r="CI1584" s="13"/>
      <c r="CJ1584" s="13"/>
      <c r="CK1584" s="13"/>
      <c r="CL1584" s="13"/>
      <c r="CM1584" s="13"/>
      <c r="CN1584" s="13"/>
      <c r="CO1584" s="13"/>
      <c r="CP1584" s="13"/>
      <c r="CQ1584" s="13"/>
      <c r="CR1584" s="13"/>
      <c r="CS1584" s="13"/>
      <c r="CT1584" s="13"/>
      <c r="CU1584" s="13"/>
      <c r="CV1584" s="13"/>
      <c r="CW1584" s="13"/>
      <c r="CX1584" s="13"/>
      <c r="CY1584" s="13"/>
      <c r="CZ1584" s="13"/>
      <c r="DA1584" s="13"/>
      <c r="DB1584" s="13"/>
      <c r="DC1584" s="13"/>
      <c r="DD1584" s="13"/>
      <c r="DE1584" s="13"/>
      <c r="DF1584" s="13"/>
      <c r="DG1584" s="13"/>
      <c r="DH1584" s="13"/>
      <c r="DI1584" s="13"/>
      <c r="DJ1584" s="13"/>
      <c r="DK1584" s="13"/>
      <c r="DL1584" s="13"/>
      <c r="DM1584" s="13"/>
      <c r="DN1584" s="13"/>
      <c r="DO1584" s="13"/>
      <c r="DP1584" s="13"/>
      <c r="DQ1584" s="13"/>
      <c r="DR1584" s="13"/>
      <c r="DS1584" s="13"/>
      <c r="DT1584" s="13"/>
      <c r="DU1584" s="13"/>
      <c r="DV1584" s="13"/>
      <c r="DW1584" s="13"/>
      <c r="DX1584" s="13"/>
      <c r="DY1584" s="13"/>
    </row>
    <row r="1585" spans="1:129" ht="16.5" x14ac:dyDescent="0.25">
      <c r="A1585" s="57"/>
      <c r="B1585" s="79" t="s">
        <v>918</v>
      </c>
      <c r="C1585" s="53">
        <v>2017</v>
      </c>
      <c r="D1585" s="54" t="s">
        <v>915</v>
      </c>
      <c r="E1585" s="54"/>
      <c r="F1585" s="54">
        <v>24.41</v>
      </c>
      <c r="G1585" s="54">
        <v>554.72757000000001</v>
      </c>
      <c r="H1585" s="27"/>
      <c r="I1585" s="13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  <c r="AK1585" s="13"/>
      <c r="AL1585" s="13"/>
      <c r="AM1585" s="13"/>
      <c r="AN1585" s="13"/>
      <c r="AO1585" s="13"/>
      <c r="AP1585" s="13"/>
      <c r="AQ1585" s="13"/>
      <c r="AR1585" s="13"/>
      <c r="AS1585" s="13"/>
      <c r="AT1585" s="13"/>
      <c r="AU1585" s="13"/>
      <c r="AV1585" s="13"/>
      <c r="AW1585" s="13"/>
      <c r="AX1585" s="13"/>
      <c r="AY1585" s="13"/>
      <c r="AZ1585" s="13"/>
      <c r="BA1585" s="13"/>
      <c r="BB1585" s="13"/>
      <c r="BC1585" s="13"/>
      <c r="BD1585" s="13"/>
      <c r="BE1585" s="13"/>
      <c r="BF1585" s="13"/>
      <c r="BG1585" s="13"/>
      <c r="BH1585" s="13"/>
      <c r="BI1585" s="13"/>
      <c r="BJ1585" s="13"/>
      <c r="BK1585" s="13"/>
      <c r="BL1585" s="13"/>
      <c r="BM1585" s="13"/>
      <c r="BN1585" s="13"/>
      <c r="BO1585" s="13"/>
      <c r="BP1585" s="13"/>
      <c r="BQ1585" s="13"/>
      <c r="BR1585" s="13"/>
      <c r="BS1585" s="13"/>
      <c r="BT1585" s="13"/>
      <c r="BU1585" s="13"/>
      <c r="BV1585" s="13"/>
      <c r="BW1585" s="13"/>
      <c r="BX1585" s="13"/>
      <c r="BY1585" s="13"/>
      <c r="BZ1585" s="13"/>
      <c r="CA1585" s="13"/>
      <c r="CB1585" s="13"/>
      <c r="CC1585" s="13"/>
      <c r="CD1585" s="13"/>
      <c r="CE1585" s="13"/>
      <c r="CF1585" s="13"/>
      <c r="CG1585" s="13"/>
      <c r="CH1585" s="13"/>
      <c r="CI1585" s="13"/>
      <c r="CJ1585" s="13"/>
      <c r="CK1585" s="13"/>
      <c r="CL1585" s="13"/>
      <c r="CM1585" s="13"/>
      <c r="CN1585" s="13"/>
      <c r="CO1585" s="13"/>
      <c r="CP1585" s="13"/>
      <c r="CQ1585" s="13"/>
      <c r="CR1585" s="13"/>
      <c r="CS1585" s="13"/>
      <c r="CT1585" s="13"/>
      <c r="CU1585" s="13"/>
      <c r="CV1585" s="13"/>
      <c r="CW1585" s="13"/>
      <c r="CX1585" s="13"/>
      <c r="CY1585" s="13"/>
      <c r="CZ1585" s="13"/>
      <c r="DA1585" s="13"/>
      <c r="DB1585" s="13"/>
      <c r="DC1585" s="13"/>
      <c r="DD1585" s="13"/>
      <c r="DE1585" s="13"/>
      <c r="DF1585" s="13"/>
      <c r="DG1585" s="13"/>
      <c r="DH1585" s="13"/>
      <c r="DI1585" s="13"/>
      <c r="DJ1585" s="13"/>
      <c r="DK1585" s="13"/>
      <c r="DL1585" s="13"/>
      <c r="DM1585" s="13"/>
      <c r="DN1585" s="13"/>
      <c r="DO1585" s="13"/>
      <c r="DP1585" s="13"/>
      <c r="DQ1585" s="13"/>
      <c r="DR1585" s="13"/>
      <c r="DS1585" s="13"/>
      <c r="DT1585" s="13"/>
      <c r="DU1585" s="13"/>
      <c r="DV1585" s="13"/>
      <c r="DW1585" s="13"/>
      <c r="DX1585" s="13"/>
      <c r="DY1585" s="13"/>
    </row>
    <row r="1586" spans="1:129" ht="16.5" x14ac:dyDescent="0.25">
      <c r="A1586" s="57"/>
      <c r="B1586" s="79" t="s">
        <v>919</v>
      </c>
      <c r="C1586" s="53">
        <v>2017</v>
      </c>
      <c r="D1586" s="54" t="s">
        <v>915</v>
      </c>
      <c r="E1586" s="54"/>
      <c r="F1586" s="54">
        <v>24.41</v>
      </c>
      <c r="G1586" s="54">
        <v>488.14096999999998</v>
      </c>
      <c r="H1586" s="27"/>
      <c r="I1586" s="13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  <c r="AK1586" s="13"/>
      <c r="AL1586" s="13"/>
      <c r="AM1586" s="13"/>
      <c r="AN1586" s="13"/>
      <c r="AO1586" s="13"/>
      <c r="AP1586" s="13"/>
      <c r="AQ1586" s="13"/>
      <c r="AR1586" s="13"/>
      <c r="AS1586" s="13"/>
      <c r="AT1586" s="13"/>
      <c r="AU1586" s="13"/>
      <c r="AV1586" s="13"/>
      <c r="AW1586" s="13"/>
      <c r="AX1586" s="13"/>
      <c r="AY1586" s="13"/>
      <c r="AZ1586" s="13"/>
      <c r="BA1586" s="13"/>
      <c r="BB1586" s="13"/>
      <c r="BC1586" s="13"/>
      <c r="BD1586" s="13"/>
      <c r="BE1586" s="13"/>
      <c r="BF1586" s="13"/>
      <c r="BG1586" s="13"/>
      <c r="BH1586" s="13"/>
      <c r="BI1586" s="13"/>
      <c r="BJ1586" s="13"/>
      <c r="BK1586" s="13"/>
      <c r="BL1586" s="13"/>
      <c r="BM1586" s="13"/>
      <c r="BN1586" s="13"/>
      <c r="BO1586" s="13"/>
      <c r="BP1586" s="13"/>
      <c r="BQ1586" s="13"/>
      <c r="BR1586" s="13"/>
      <c r="BS1586" s="13"/>
      <c r="BT1586" s="13"/>
      <c r="BU1586" s="13"/>
      <c r="BV1586" s="13"/>
      <c r="BW1586" s="13"/>
      <c r="BX1586" s="13"/>
      <c r="BY1586" s="13"/>
      <c r="BZ1586" s="13"/>
      <c r="CA1586" s="13"/>
      <c r="CB1586" s="13"/>
      <c r="CC1586" s="13"/>
      <c r="CD1586" s="13"/>
      <c r="CE1586" s="13"/>
      <c r="CF1586" s="13"/>
      <c r="CG1586" s="13"/>
      <c r="CH1586" s="13"/>
      <c r="CI1586" s="13"/>
      <c r="CJ1586" s="13"/>
      <c r="CK1586" s="13"/>
      <c r="CL1586" s="13"/>
      <c r="CM1586" s="13"/>
      <c r="CN1586" s="13"/>
      <c r="CO1586" s="13"/>
      <c r="CP1586" s="13"/>
      <c r="CQ1586" s="13"/>
      <c r="CR1586" s="13"/>
      <c r="CS1586" s="13"/>
      <c r="CT1586" s="13"/>
      <c r="CU1586" s="13"/>
      <c r="CV1586" s="13"/>
      <c r="CW1586" s="13"/>
      <c r="CX1586" s="13"/>
      <c r="CY1586" s="13"/>
      <c r="CZ1586" s="13"/>
      <c r="DA1586" s="13"/>
      <c r="DB1586" s="13"/>
      <c r="DC1586" s="13"/>
      <c r="DD1586" s="13"/>
      <c r="DE1586" s="13"/>
      <c r="DF1586" s="13"/>
      <c r="DG1586" s="13"/>
      <c r="DH1586" s="13"/>
      <c r="DI1586" s="13"/>
      <c r="DJ1586" s="13"/>
      <c r="DK1586" s="13"/>
      <c r="DL1586" s="13"/>
      <c r="DM1586" s="13"/>
      <c r="DN1586" s="13"/>
      <c r="DO1586" s="13"/>
      <c r="DP1586" s="13"/>
      <c r="DQ1586" s="13"/>
      <c r="DR1586" s="13"/>
      <c r="DS1586" s="13"/>
      <c r="DT1586" s="13"/>
      <c r="DU1586" s="13"/>
      <c r="DV1586" s="13"/>
      <c r="DW1586" s="13"/>
      <c r="DX1586" s="13"/>
      <c r="DY1586" s="13"/>
    </row>
    <row r="1587" spans="1:129" ht="16.5" x14ac:dyDescent="0.25">
      <c r="A1587" s="57"/>
      <c r="B1587" s="79" t="s">
        <v>920</v>
      </c>
      <c r="C1587" s="53">
        <v>2017</v>
      </c>
      <c r="D1587" s="54" t="s">
        <v>915</v>
      </c>
      <c r="E1587" s="54"/>
      <c r="F1587" s="54">
        <v>24.41</v>
      </c>
      <c r="G1587" s="54">
        <v>355.94051999999999</v>
      </c>
      <c r="H1587" s="27"/>
      <c r="I1587" s="13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  <c r="AK1587" s="13"/>
      <c r="AL1587" s="13"/>
      <c r="AM1587" s="13"/>
      <c r="AN1587" s="13"/>
      <c r="AO1587" s="13"/>
      <c r="AP1587" s="13"/>
      <c r="AQ1587" s="13"/>
      <c r="AR1587" s="13"/>
      <c r="AS1587" s="13"/>
      <c r="AT1587" s="13"/>
      <c r="AU1587" s="13"/>
      <c r="AV1587" s="13"/>
      <c r="AW1587" s="13"/>
      <c r="AX1587" s="13"/>
      <c r="AY1587" s="13"/>
      <c r="AZ1587" s="13"/>
      <c r="BA1587" s="13"/>
      <c r="BB1587" s="13"/>
      <c r="BC1587" s="13"/>
      <c r="BD1587" s="13"/>
      <c r="BE1587" s="13"/>
      <c r="BF1587" s="13"/>
      <c r="BG1587" s="13"/>
      <c r="BH1587" s="13"/>
      <c r="BI1587" s="13"/>
      <c r="BJ1587" s="13"/>
      <c r="BK1587" s="13"/>
      <c r="BL1587" s="13"/>
      <c r="BM1587" s="13"/>
      <c r="BN1587" s="13"/>
      <c r="BO1587" s="13"/>
      <c r="BP1587" s="13"/>
      <c r="BQ1587" s="13"/>
      <c r="BR1587" s="13"/>
      <c r="BS1587" s="13"/>
      <c r="BT1587" s="13"/>
      <c r="BU1587" s="13"/>
      <c r="BV1587" s="13"/>
      <c r="BW1587" s="13"/>
      <c r="BX1587" s="13"/>
      <c r="BY1587" s="13"/>
      <c r="BZ1587" s="13"/>
      <c r="CA1587" s="13"/>
      <c r="CB1587" s="13"/>
      <c r="CC1587" s="13"/>
      <c r="CD1587" s="13"/>
      <c r="CE1587" s="13"/>
      <c r="CF1587" s="13"/>
      <c r="CG1587" s="13"/>
      <c r="CH1587" s="13"/>
      <c r="CI1587" s="13"/>
      <c r="CJ1587" s="13"/>
      <c r="CK1587" s="13"/>
      <c r="CL1587" s="13"/>
      <c r="CM1587" s="13"/>
      <c r="CN1587" s="13"/>
      <c r="CO1587" s="13"/>
      <c r="CP1587" s="13"/>
      <c r="CQ1587" s="13"/>
      <c r="CR1587" s="13"/>
      <c r="CS1587" s="13"/>
      <c r="CT1587" s="13"/>
      <c r="CU1587" s="13"/>
      <c r="CV1587" s="13"/>
      <c r="CW1587" s="13"/>
      <c r="CX1587" s="13"/>
      <c r="CY1587" s="13"/>
      <c r="CZ1587" s="13"/>
      <c r="DA1587" s="13"/>
      <c r="DB1587" s="13"/>
      <c r="DC1587" s="13"/>
      <c r="DD1587" s="13"/>
      <c r="DE1587" s="13"/>
      <c r="DF1587" s="13"/>
      <c r="DG1587" s="13"/>
      <c r="DH1587" s="13"/>
      <c r="DI1587" s="13"/>
      <c r="DJ1587" s="13"/>
      <c r="DK1587" s="13"/>
      <c r="DL1587" s="13"/>
      <c r="DM1587" s="13"/>
      <c r="DN1587" s="13"/>
      <c r="DO1587" s="13"/>
      <c r="DP1587" s="13"/>
      <c r="DQ1587" s="13"/>
      <c r="DR1587" s="13"/>
      <c r="DS1587" s="13"/>
      <c r="DT1587" s="13"/>
      <c r="DU1587" s="13"/>
      <c r="DV1587" s="13"/>
      <c r="DW1587" s="13"/>
      <c r="DX1587" s="13"/>
      <c r="DY1587" s="13"/>
    </row>
    <row r="1588" spans="1:129" ht="16.5" x14ac:dyDescent="0.25">
      <c r="A1588" s="57"/>
      <c r="B1588" s="79" t="s">
        <v>2530</v>
      </c>
      <c r="C1588" s="53">
        <v>2018</v>
      </c>
      <c r="D1588" s="54" t="s">
        <v>915</v>
      </c>
      <c r="E1588" s="54"/>
      <c r="F1588" s="54">
        <v>24.41</v>
      </c>
      <c r="G1588" s="54">
        <v>283.73727000000002</v>
      </c>
      <c r="H1588" s="27"/>
      <c r="I1588" s="13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  <c r="AK1588" s="13"/>
      <c r="AL1588" s="13"/>
      <c r="AM1588" s="13"/>
      <c r="AN1588" s="13"/>
      <c r="AO1588" s="13"/>
      <c r="AP1588" s="13"/>
      <c r="AQ1588" s="13"/>
      <c r="AR1588" s="13"/>
      <c r="AS1588" s="13"/>
      <c r="AT1588" s="13"/>
      <c r="AU1588" s="13"/>
      <c r="AV1588" s="13"/>
      <c r="AW1588" s="13"/>
      <c r="AX1588" s="13"/>
      <c r="AY1588" s="13"/>
      <c r="AZ1588" s="13"/>
      <c r="BA1588" s="13"/>
      <c r="BB1588" s="13"/>
      <c r="BC1588" s="13"/>
      <c r="BD1588" s="13"/>
      <c r="BE1588" s="13"/>
      <c r="BF1588" s="13"/>
      <c r="BG1588" s="13"/>
      <c r="BH1588" s="13"/>
      <c r="BI1588" s="13"/>
      <c r="BJ1588" s="13"/>
      <c r="BK1588" s="13"/>
      <c r="BL1588" s="13"/>
      <c r="BM1588" s="13"/>
      <c r="BN1588" s="13"/>
      <c r="BO1588" s="13"/>
      <c r="BP1588" s="13"/>
      <c r="BQ1588" s="13"/>
      <c r="BR1588" s="13"/>
      <c r="BS1588" s="13"/>
      <c r="BT1588" s="13"/>
      <c r="BU1588" s="13"/>
      <c r="BV1588" s="13"/>
      <c r="BW1588" s="13"/>
      <c r="BX1588" s="13"/>
      <c r="BY1588" s="13"/>
      <c r="BZ1588" s="13"/>
      <c r="CA1588" s="13"/>
      <c r="CB1588" s="13"/>
      <c r="CC1588" s="13"/>
      <c r="CD1588" s="13"/>
      <c r="CE1588" s="13"/>
      <c r="CF1588" s="13"/>
      <c r="CG1588" s="13"/>
      <c r="CH1588" s="13"/>
      <c r="CI1588" s="13"/>
      <c r="CJ1588" s="13"/>
      <c r="CK1588" s="13"/>
      <c r="CL1588" s="13"/>
      <c r="CM1588" s="13"/>
      <c r="CN1588" s="13"/>
      <c r="CO1588" s="13"/>
      <c r="CP1588" s="13"/>
      <c r="CQ1588" s="13"/>
      <c r="CR1588" s="13"/>
      <c r="CS1588" s="13"/>
      <c r="CT1588" s="13"/>
      <c r="CU1588" s="13"/>
      <c r="CV1588" s="13"/>
      <c r="CW1588" s="13"/>
      <c r="CX1588" s="13"/>
      <c r="CY1588" s="13"/>
      <c r="CZ1588" s="13"/>
      <c r="DA1588" s="13"/>
      <c r="DB1588" s="13"/>
      <c r="DC1588" s="13"/>
      <c r="DD1588" s="13"/>
      <c r="DE1588" s="13"/>
      <c r="DF1588" s="13"/>
      <c r="DG1588" s="13"/>
      <c r="DH1588" s="13"/>
      <c r="DI1588" s="13"/>
      <c r="DJ1588" s="13"/>
      <c r="DK1588" s="13"/>
      <c r="DL1588" s="13"/>
      <c r="DM1588" s="13"/>
      <c r="DN1588" s="13"/>
      <c r="DO1588" s="13"/>
      <c r="DP1588" s="13"/>
      <c r="DQ1588" s="13"/>
      <c r="DR1588" s="13"/>
      <c r="DS1588" s="13"/>
      <c r="DT1588" s="13"/>
      <c r="DU1588" s="13"/>
      <c r="DV1588" s="13"/>
      <c r="DW1588" s="13"/>
      <c r="DX1588" s="13"/>
      <c r="DY1588" s="13"/>
    </row>
    <row r="1589" spans="1:129" ht="16.5" x14ac:dyDescent="0.25">
      <c r="A1589" s="57"/>
      <c r="B1589" s="79" t="s">
        <v>2531</v>
      </c>
      <c r="C1589" s="53">
        <v>2018</v>
      </c>
      <c r="D1589" s="54" t="s">
        <v>915</v>
      </c>
      <c r="E1589" s="54"/>
      <c r="F1589" s="54">
        <v>24.41</v>
      </c>
      <c r="G1589" s="54">
        <v>546.77240000000006</v>
      </c>
      <c r="H1589" s="27"/>
      <c r="I1589" s="13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  <c r="AK1589" s="13"/>
      <c r="AL1589" s="13"/>
      <c r="AM1589" s="13"/>
      <c r="AN1589" s="13"/>
      <c r="AO1589" s="13"/>
      <c r="AP1589" s="13"/>
      <c r="AQ1589" s="13"/>
      <c r="AR1589" s="13"/>
      <c r="AS1589" s="13"/>
      <c r="AT1589" s="13"/>
      <c r="AU1589" s="13"/>
      <c r="AV1589" s="13"/>
      <c r="AW1589" s="13"/>
      <c r="AX1589" s="13"/>
      <c r="AY1589" s="13"/>
      <c r="AZ1589" s="13"/>
      <c r="BA1589" s="13"/>
      <c r="BB1589" s="13"/>
      <c r="BC1589" s="13"/>
      <c r="BD1589" s="13"/>
      <c r="BE1589" s="13"/>
      <c r="BF1589" s="13"/>
      <c r="BG1589" s="13"/>
      <c r="BH1589" s="13"/>
      <c r="BI1589" s="13"/>
      <c r="BJ1589" s="13"/>
      <c r="BK1589" s="13"/>
      <c r="BL1589" s="13"/>
      <c r="BM1589" s="13"/>
      <c r="BN1589" s="13"/>
      <c r="BO1589" s="13"/>
      <c r="BP1589" s="13"/>
      <c r="BQ1589" s="13"/>
      <c r="BR1589" s="13"/>
      <c r="BS1589" s="13"/>
      <c r="BT1589" s="13"/>
      <c r="BU1589" s="13"/>
      <c r="BV1589" s="13"/>
      <c r="BW1589" s="13"/>
      <c r="BX1589" s="13"/>
      <c r="BY1589" s="13"/>
      <c r="BZ1589" s="13"/>
      <c r="CA1589" s="13"/>
      <c r="CB1589" s="13"/>
      <c r="CC1589" s="13"/>
      <c r="CD1589" s="13"/>
      <c r="CE1589" s="13"/>
      <c r="CF1589" s="13"/>
      <c r="CG1589" s="13"/>
      <c r="CH1589" s="13"/>
      <c r="CI1589" s="13"/>
      <c r="CJ1589" s="13"/>
      <c r="CK1589" s="13"/>
      <c r="CL1589" s="13"/>
      <c r="CM1589" s="13"/>
      <c r="CN1589" s="13"/>
      <c r="CO1589" s="13"/>
      <c r="CP1589" s="13"/>
      <c r="CQ1589" s="13"/>
      <c r="CR1589" s="13"/>
      <c r="CS1589" s="13"/>
      <c r="CT1589" s="13"/>
      <c r="CU1589" s="13"/>
      <c r="CV1589" s="13"/>
      <c r="CW1589" s="13"/>
      <c r="CX1589" s="13"/>
      <c r="CY1589" s="13"/>
      <c r="CZ1589" s="13"/>
      <c r="DA1589" s="13"/>
      <c r="DB1589" s="13"/>
      <c r="DC1589" s="13"/>
      <c r="DD1589" s="13"/>
      <c r="DE1589" s="13"/>
      <c r="DF1589" s="13"/>
      <c r="DG1589" s="13"/>
      <c r="DH1589" s="13"/>
      <c r="DI1589" s="13"/>
      <c r="DJ1589" s="13"/>
      <c r="DK1589" s="13"/>
      <c r="DL1589" s="13"/>
      <c r="DM1589" s="13"/>
      <c r="DN1589" s="13"/>
      <c r="DO1589" s="13"/>
      <c r="DP1589" s="13"/>
      <c r="DQ1589" s="13"/>
      <c r="DR1589" s="13"/>
      <c r="DS1589" s="13"/>
      <c r="DT1589" s="13"/>
      <c r="DU1589" s="13"/>
      <c r="DV1589" s="13"/>
      <c r="DW1589" s="13"/>
      <c r="DX1589" s="13"/>
      <c r="DY1589" s="13"/>
    </row>
    <row r="1590" spans="1:129" ht="16.5" x14ac:dyDescent="0.25">
      <c r="A1590" s="57"/>
      <c r="B1590" s="79" t="s">
        <v>2532</v>
      </c>
      <c r="C1590" s="53">
        <v>2018</v>
      </c>
      <c r="D1590" s="54" t="s">
        <v>915</v>
      </c>
      <c r="E1590" s="54"/>
      <c r="F1590" s="54">
        <v>24.41</v>
      </c>
      <c r="G1590" s="54">
        <v>560.03364999999997</v>
      </c>
      <c r="H1590" s="27"/>
      <c r="I1590" s="13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  <c r="AK1590" s="13"/>
      <c r="AL1590" s="13"/>
      <c r="AM1590" s="13"/>
      <c r="AN1590" s="13"/>
      <c r="AO1590" s="13"/>
      <c r="AP1590" s="13"/>
      <c r="AQ1590" s="13"/>
      <c r="AR1590" s="13"/>
      <c r="AS1590" s="13"/>
      <c r="AT1590" s="13"/>
      <c r="AU1590" s="13"/>
      <c r="AV1590" s="13"/>
      <c r="AW1590" s="13"/>
      <c r="AX1590" s="13"/>
      <c r="AY1590" s="13"/>
      <c r="AZ1590" s="13"/>
      <c r="BA1590" s="13"/>
      <c r="BB1590" s="13"/>
      <c r="BC1590" s="13"/>
      <c r="BD1590" s="13"/>
      <c r="BE1590" s="13"/>
      <c r="BF1590" s="13"/>
      <c r="BG1590" s="13"/>
      <c r="BH1590" s="13"/>
      <c r="BI1590" s="13"/>
      <c r="BJ1590" s="13"/>
      <c r="BK1590" s="13"/>
      <c r="BL1590" s="13"/>
      <c r="BM1590" s="13"/>
      <c r="BN1590" s="13"/>
      <c r="BO1590" s="13"/>
      <c r="BP1590" s="13"/>
      <c r="BQ1590" s="13"/>
      <c r="BR1590" s="13"/>
      <c r="BS1590" s="13"/>
      <c r="BT1590" s="13"/>
      <c r="BU1590" s="13"/>
      <c r="BV1590" s="13"/>
      <c r="BW1590" s="13"/>
      <c r="BX1590" s="13"/>
      <c r="BY1590" s="13"/>
      <c r="BZ1590" s="13"/>
      <c r="CA1590" s="13"/>
      <c r="CB1590" s="13"/>
      <c r="CC1590" s="13"/>
      <c r="CD1590" s="13"/>
      <c r="CE1590" s="13"/>
      <c r="CF1590" s="13"/>
      <c r="CG1590" s="13"/>
      <c r="CH1590" s="13"/>
      <c r="CI1590" s="13"/>
      <c r="CJ1590" s="13"/>
      <c r="CK1590" s="13"/>
      <c r="CL1590" s="13"/>
      <c r="CM1590" s="13"/>
      <c r="CN1590" s="13"/>
      <c r="CO1590" s="13"/>
      <c r="CP1590" s="13"/>
      <c r="CQ1590" s="13"/>
      <c r="CR1590" s="13"/>
      <c r="CS1590" s="13"/>
      <c r="CT1590" s="13"/>
      <c r="CU1590" s="13"/>
      <c r="CV1590" s="13"/>
      <c r="CW1590" s="13"/>
      <c r="CX1590" s="13"/>
      <c r="CY1590" s="13"/>
      <c r="CZ1590" s="13"/>
      <c r="DA1590" s="13"/>
      <c r="DB1590" s="13"/>
      <c r="DC1590" s="13"/>
      <c r="DD1590" s="13"/>
      <c r="DE1590" s="13"/>
      <c r="DF1590" s="13"/>
      <c r="DG1590" s="13"/>
      <c r="DH1590" s="13"/>
      <c r="DI1590" s="13"/>
      <c r="DJ1590" s="13"/>
      <c r="DK1590" s="13"/>
      <c r="DL1590" s="13"/>
      <c r="DM1590" s="13"/>
      <c r="DN1590" s="13"/>
      <c r="DO1590" s="13"/>
      <c r="DP1590" s="13"/>
      <c r="DQ1590" s="13"/>
      <c r="DR1590" s="13"/>
      <c r="DS1590" s="13"/>
      <c r="DT1590" s="13"/>
      <c r="DU1590" s="13"/>
      <c r="DV1590" s="13"/>
      <c r="DW1590" s="13"/>
      <c r="DX1590" s="13"/>
      <c r="DY1590" s="13"/>
    </row>
    <row r="1591" spans="1:129" ht="16.5" x14ac:dyDescent="0.25">
      <c r="A1591" s="57"/>
      <c r="B1591" s="79" t="s">
        <v>2533</v>
      </c>
      <c r="C1591" s="53">
        <v>2018</v>
      </c>
      <c r="D1591" s="54" t="s">
        <v>915</v>
      </c>
      <c r="E1591" s="54"/>
      <c r="F1591" s="54">
        <v>24.41</v>
      </c>
      <c r="G1591" s="54">
        <v>441.88810999999998</v>
      </c>
      <c r="H1591" s="27"/>
      <c r="I1591" s="13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  <c r="AK1591" s="13"/>
      <c r="AL1591" s="13"/>
      <c r="AM1591" s="13"/>
      <c r="AN1591" s="13"/>
      <c r="AO1591" s="13"/>
      <c r="AP1591" s="13"/>
      <c r="AQ1591" s="13"/>
      <c r="AR1591" s="13"/>
      <c r="AS1591" s="13"/>
      <c r="AT1591" s="13"/>
      <c r="AU1591" s="13"/>
      <c r="AV1591" s="13"/>
      <c r="AW1591" s="13"/>
      <c r="AX1591" s="13"/>
      <c r="AY1591" s="13"/>
      <c r="AZ1591" s="13"/>
      <c r="BA1591" s="13"/>
      <c r="BB1591" s="13"/>
      <c r="BC1591" s="13"/>
      <c r="BD1591" s="13"/>
      <c r="BE1591" s="13"/>
      <c r="BF1591" s="13"/>
      <c r="BG1591" s="13"/>
      <c r="BH1591" s="13"/>
      <c r="BI1591" s="13"/>
      <c r="BJ1591" s="13"/>
      <c r="BK1591" s="13"/>
      <c r="BL1591" s="13"/>
      <c r="BM1591" s="13"/>
      <c r="BN1591" s="13"/>
      <c r="BO1591" s="13"/>
      <c r="BP1591" s="13"/>
      <c r="BQ1591" s="13"/>
      <c r="BR1591" s="13"/>
      <c r="BS1591" s="13"/>
      <c r="BT1591" s="13"/>
      <c r="BU1591" s="13"/>
      <c r="BV1591" s="13"/>
      <c r="BW1591" s="13"/>
      <c r="BX1591" s="13"/>
      <c r="BY1591" s="13"/>
      <c r="BZ1591" s="13"/>
      <c r="CA1591" s="13"/>
      <c r="CB1591" s="13"/>
      <c r="CC1591" s="13"/>
      <c r="CD1591" s="13"/>
      <c r="CE1591" s="13"/>
      <c r="CF1591" s="13"/>
      <c r="CG1591" s="13"/>
      <c r="CH1591" s="13"/>
      <c r="CI1591" s="13"/>
      <c r="CJ1591" s="13"/>
      <c r="CK1591" s="13"/>
      <c r="CL1591" s="13"/>
      <c r="CM1591" s="13"/>
      <c r="CN1591" s="13"/>
      <c r="CO1591" s="13"/>
      <c r="CP1591" s="13"/>
      <c r="CQ1591" s="13"/>
      <c r="CR1591" s="13"/>
      <c r="CS1591" s="13"/>
      <c r="CT1591" s="13"/>
      <c r="CU1591" s="13"/>
      <c r="CV1591" s="13"/>
      <c r="CW1591" s="13"/>
      <c r="CX1591" s="13"/>
      <c r="CY1591" s="13"/>
      <c r="CZ1591" s="13"/>
      <c r="DA1591" s="13"/>
      <c r="DB1591" s="13"/>
      <c r="DC1591" s="13"/>
      <c r="DD1591" s="13"/>
      <c r="DE1591" s="13"/>
      <c r="DF1591" s="13"/>
      <c r="DG1591" s="13"/>
      <c r="DH1591" s="13"/>
      <c r="DI1591" s="13"/>
      <c r="DJ1591" s="13"/>
      <c r="DK1591" s="13"/>
      <c r="DL1591" s="13"/>
      <c r="DM1591" s="13"/>
      <c r="DN1591" s="13"/>
      <c r="DO1591" s="13"/>
      <c r="DP1591" s="13"/>
      <c r="DQ1591" s="13"/>
      <c r="DR1591" s="13"/>
      <c r="DS1591" s="13"/>
      <c r="DT1591" s="13"/>
      <c r="DU1591" s="13"/>
      <c r="DV1591" s="13"/>
      <c r="DW1591" s="13"/>
      <c r="DX1591" s="13"/>
      <c r="DY1591" s="13"/>
    </row>
    <row r="1592" spans="1:129" ht="16.5" x14ac:dyDescent="0.25">
      <c r="A1592" s="57"/>
      <c r="B1592" s="79" t="s">
        <v>2534</v>
      </c>
      <c r="C1592" s="53">
        <v>2018</v>
      </c>
      <c r="D1592" s="54" t="s">
        <v>915</v>
      </c>
      <c r="E1592" s="54"/>
      <c r="F1592" s="54">
        <v>24.41</v>
      </c>
      <c r="G1592" s="54">
        <v>431.65845000000002</v>
      </c>
      <c r="H1592" s="27"/>
      <c r="I1592" s="13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  <c r="AK1592" s="13"/>
      <c r="AL1592" s="13"/>
      <c r="AM1592" s="13"/>
      <c r="AN1592" s="13"/>
      <c r="AO1592" s="13"/>
      <c r="AP1592" s="13"/>
      <c r="AQ1592" s="13"/>
      <c r="AR1592" s="13"/>
      <c r="AS1592" s="13"/>
      <c r="AT1592" s="13"/>
      <c r="AU1592" s="13"/>
      <c r="AV1592" s="13"/>
      <c r="AW1592" s="13"/>
      <c r="AX1592" s="13"/>
      <c r="AY1592" s="13"/>
      <c r="AZ1592" s="13"/>
      <c r="BA1592" s="13"/>
      <c r="BB1592" s="13"/>
      <c r="BC1592" s="13"/>
      <c r="BD1592" s="13"/>
      <c r="BE1592" s="13"/>
      <c r="BF1592" s="13"/>
      <c r="BG1592" s="13"/>
      <c r="BH1592" s="13"/>
      <c r="BI1592" s="13"/>
      <c r="BJ1592" s="13"/>
      <c r="BK1592" s="13"/>
      <c r="BL1592" s="13"/>
      <c r="BM1592" s="13"/>
      <c r="BN1592" s="13"/>
      <c r="BO1592" s="13"/>
      <c r="BP1592" s="13"/>
      <c r="BQ1592" s="13"/>
      <c r="BR1592" s="13"/>
      <c r="BS1592" s="13"/>
      <c r="BT1592" s="13"/>
      <c r="BU1592" s="13"/>
      <c r="BV1592" s="13"/>
      <c r="BW1592" s="13"/>
      <c r="BX1592" s="13"/>
      <c r="BY1592" s="13"/>
      <c r="BZ1592" s="13"/>
      <c r="CA1592" s="13"/>
      <c r="CB1592" s="13"/>
      <c r="CC1592" s="13"/>
      <c r="CD1592" s="13"/>
      <c r="CE1592" s="13"/>
      <c r="CF1592" s="13"/>
      <c r="CG1592" s="13"/>
      <c r="CH1592" s="13"/>
      <c r="CI1592" s="13"/>
      <c r="CJ1592" s="13"/>
      <c r="CK1592" s="13"/>
      <c r="CL1592" s="13"/>
      <c r="CM1592" s="13"/>
      <c r="CN1592" s="13"/>
      <c r="CO1592" s="13"/>
      <c r="CP1592" s="13"/>
      <c r="CQ1592" s="13"/>
      <c r="CR1592" s="13"/>
      <c r="CS1592" s="13"/>
      <c r="CT1592" s="13"/>
      <c r="CU1592" s="13"/>
      <c r="CV1592" s="13"/>
      <c r="CW1592" s="13"/>
      <c r="CX1592" s="13"/>
      <c r="CY1592" s="13"/>
      <c r="CZ1592" s="13"/>
      <c r="DA1592" s="13"/>
      <c r="DB1592" s="13"/>
      <c r="DC1592" s="13"/>
      <c r="DD1592" s="13"/>
      <c r="DE1592" s="13"/>
      <c r="DF1592" s="13"/>
      <c r="DG1592" s="13"/>
      <c r="DH1592" s="13"/>
      <c r="DI1592" s="13"/>
      <c r="DJ1592" s="13"/>
      <c r="DK1592" s="13"/>
      <c r="DL1592" s="13"/>
      <c r="DM1592" s="13"/>
      <c r="DN1592" s="13"/>
      <c r="DO1592" s="13"/>
      <c r="DP1592" s="13"/>
      <c r="DQ1592" s="13"/>
      <c r="DR1592" s="13"/>
      <c r="DS1592" s="13"/>
      <c r="DT1592" s="13"/>
      <c r="DU1592" s="13"/>
      <c r="DV1592" s="13"/>
      <c r="DW1592" s="13"/>
      <c r="DX1592" s="13"/>
      <c r="DY1592" s="13"/>
    </row>
    <row r="1593" spans="1:129" ht="16.5" x14ac:dyDescent="0.25">
      <c r="A1593" s="57"/>
      <c r="B1593" s="79" t="s">
        <v>2535</v>
      </c>
      <c r="C1593" s="53">
        <v>2018</v>
      </c>
      <c r="D1593" s="54" t="s">
        <v>915</v>
      </c>
      <c r="E1593" s="54"/>
      <c r="F1593" s="54">
        <v>24.41</v>
      </c>
      <c r="G1593" s="54">
        <v>560.22228000000007</v>
      </c>
      <c r="H1593" s="27"/>
      <c r="I1593" s="13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  <c r="AK1593" s="13"/>
      <c r="AL1593" s="13"/>
      <c r="AM1593" s="13"/>
      <c r="AN1593" s="13"/>
      <c r="AO1593" s="13"/>
      <c r="AP1593" s="13"/>
      <c r="AQ1593" s="13"/>
      <c r="AR1593" s="13"/>
      <c r="AS1593" s="13"/>
      <c r="AT1593" s="13"/>
      <c r="AU1593" s="13"/>
      <c r="AV1593" s="13"/>
      <c r="AW1593" s="13"/>
      <c r="AX1593" s="13"/>
      <c r="AY1593" s="13"/>
      <c r="AZ1593" s="13"/>
      <c r="BA1593" s="13"/>
      <c r="BB1593" s="13"/>
      <c r="BC1593" s="13"/>
      <c r="BD1593" s="13"/>
      <c r="BE1593" s="13"/>
      <c r="BF1593" s="13"/>
      <c r="BG1593" s="13"/>
      <c r="BH1593" s="13"/>
      <c r="BI1593" s="13"/>
      <c r="BJ1593" s="13"/>
      <c r="BK1593" s="13"/>
      <c r="BL1593" s="13"/>
      <c r="BM1593" s="13"/>
      <c r="BN1593" s="13"/>
      <c r="BO1593" s="13"/>
      <c r="BP1593" s="13"/>
      <c r="BQ1593" s="13"/>
      <c r="BR1593" s="13"/>
      <c r="BS1593" s="13"/>
      <c r="BT1593" s="13"/>
      <c r="BU1593" s="13"/>
      <c r="BV1593" s="13"/>
      <c r="BW1593" s="13"/>
      <c r="BX1593" s="13"/>
      <c r="BY1593" s="13"/>
      <c r="BZ1593" s="13"/>
      <c r="CA1593" s="13"/>
      <c r="CB1593" s="13"/>
      <c r="CC1593" s="13"/>
      <c r="CD1593" s="13"/>
      <c r="CE1593" s="13"/>
      <c r="CF1593" s="13"/>
      <c r="CG1593" s="13"/>
      <c r="CH1593" s="13"/>
      <c r="CI1593" s="13"/>
      <c r="CJ1593" s="13"/>
      <c r="CK1593" s="13"/>
      <c r="CL1593" s="13"/>
      <c r="CM1593" s="13"/>
      <c r="CN1593" s="13"/>
      <c r="CO1593" s="13"/>
      <c r="CP1593" s="13"/>
      <c r="CQ1593" s="13"/>
      <c r="CR1593" s="13"/>
      <c r="CS1593" s="13"/>
      <c r="CT1593" s="13"/>
      <c r="CU1593" s="13"/>
      <c r="CV1593" s="13"/>
      <c r="CW1593" s="13"/>
      <c r="CX1593" s="13"/>
      <c r="CY1593" s="13"/>
      <c r="CZ1593" s="13"/>
      <c r="DA1593" s="13"/>
      <c r="DB1593" s="13"/>
      <c r="DC1593" s="13"/>
      <c r="DD1593" s="13"/>
      <c r="DE1593" s="13"/>
      <c r="DF1593" s="13"/>
      <c r="DG1593" s="13"/>
      <c r="DH1593" s="13"/>
      <c r="DI1593" s="13"/>
      <c r="DJ1593" s="13"/>
      <c r="DK1593" s="13"/>
      <c r="DL1593" s="13"/>
      <c r="DM1593" s="13"/>
      <c r="DN1593" s="13"/>
      <c r="DO1593" s="13"/>
      <c r="DP1593" s="13"/>
      <c r="DQ1593" s="13"/>
      <c r="DR1593" s="13"/>
      <c r="DS1593" s="13"/>
      <c r="DT1593" s="13"/>
      <c r="DU1593" s="13"/>
      <c r="DV1593" s="13"/>
      <c r="DW1593" s="13"/>
      <c r="DX1593" s="13"/>
      <c r="DY1593" s="13"/>
    </row>
    <row r="1594" spans="1:129" ht="16.5" x14ac:dyDescent="0.25">
      <c r="A1594" s="57"/>
      <c r="B1594" s="79" t="s">
        <v>2536</v>
      </c>
      <c r="C1594" s="53">
        <v>2018</v>
      </c>
      <c r="D1594" s="54" t="s">
        <v>915</v>
      </c>
      <c r="E1594" s="54"/>
      <c r="F1594" s="54">
        <v>24.41</v>
      </c>
      <c r="G1594" s="54">
        <v>317.16554999999994</v>
      </c>
      <c r="H1594" s="27"/>
      <c r="I1594" s="13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  <c r="AK1594" s="13"/>
      <c r="AL1594" s="13"/>
      <c r="AM1594" s="13"/>
      <c r="AN1594" s="13"/>
      <c r="AO1594" s="13"/>
      <c r="AP1594" s="13"/>
      <c r="AQ1594" s="13"/>
      <c r="AR1594" s="13"/>
      <c r="AS1594" s="13"/>
      <c r="AT1594" s="13"/>
      <c r="AU1594" s="13"/>
      <c r="AV1594" s="13"/>
      <c r="AW1594" s="13"/>
      <c r="AX1594" s="13"/>
      <c r="AY1594" s="13"/>
      <c r="AZ1594" s="13"/>
      <c r="BA1594" s="13"/>
      <c r="BB1594" s="13"/>
      <c r="BC1594" s="13"/>
      <c r="BD1594" s="13"/>
      <c r="BE1594" s="13"/>
      <c r="BF1594" s="13"/>
      <c r="BG1594" s="13"/>
      <c r="BH1594" s="13"/>
      <c r="BI1594" s="13"/>
      <c r="BJ1594" s="13"/>
      <c r="BK1594" s="13"/>
      <c r="BL1594" s="13"/>
      <c r="BM1594" s="13"/>
      <c r="BN1594" s="13"/>
      <c r="BO1594" s="13"/>
      <c r="BP1594" s="13"/>
      <c r="BQ1594" s="13"/>
      <c r="BR1594" s="13"/>
      <c r="BS1594" s="13"/>
      <c r="BT1594" s="13"/>
      <c r="BU1594" s="13"/>
      <c r="BV1594" s="13"/>
      <c r="BW1594" s="13"/>
      <c r="BX1594" s="13"/>
      <c r="BY1594" s="13"/>
      <c r="BZ1594" s="13"/>
      <c r="CA1594" s="13"/>
      <c r="CB1594" s="13"/>
      <c r="CC1594" s="13"/>
      <c r="CD1594" s="13"/>
      <c r="CE1594" s="13"/>
      <c r="CF1594" s="13"/>
      <c r="CG1594" s="13"/>
      <c r="CH1594" s="13"/>
      <c r="CI1594" s="13"/>
      <c r="CJ1594" s="13"/>
      <c r="CK1594" s="13"/>
      <c r="CL1594" s="13"/>
      <c r="CM1594" s="13"/>
      <c r="CN1594" s="13"/>
      <c r="CO1594" s="13"/>
      <c r="CP1594" s="13"/>
      <c r="CQ1594" s="13"/>
      <c r="CR1594" s="13"/>
      <c r="CS1594" s="13"/>
      <c r="CT1594" s="13"/>
      <c r="CU1594" s="13"/>
      <c r="CV1594" s="13"/>
      <c r="CW1594" s="13"/>
      <c r="CX1594" s="13"/>
      <c r="CY1594" s="13"/>
      <c r="CZ1594" s="13"/>
      <c r="DA1594" s="13"/>
      <c r="DB1594" s="13"/>
      <c r="DC1594" s="13"/>
      <c r="DD1594" s="13"/>
      <c r="DE1594" s="13"/>
      <c r="DF1594" s="13"/>
      <c r="DG1594" s="13"/>
      <c r="DH1594" s="13"/>
      <c r="DI1594" s="13"/>
      <c r="DJ1594" s="13"/>
      <c r="DK1594" s="13"/>
      <c r="DL1594" s="13"/>
      <c r="DM1594" s="13"/>
      <c r="DN1594" s="13"/>
      <c r="DO1594" s="13"/>
      <c r="DP1594" s="13"/>
      <c r="DQ1594" s="13"/>
      <c r="DR1594" s="13"/>
      <c r="DS1594" s="13"/>
      <c r="DT1594" s="13"/>
      <c r="DU1594" s="13"/>
      <c r="DV1594" s="13"/>
      <c r="DW1594" s="13"/>
      <c r="DX1594" s="13"/>
      <c r="DY1594" s="13"/>
    </row>
    <row r="1595" spans="1:129" ht="16.5" x14ac:dyDescent="0.25">
      <c r="A1595" s="57"/>
      <c r="B1595" s="79" t="s">
        <v>2537</v>
      </c>
      <c r="C1595" s="53">
        <v>2018</v>
      </c>
      <c r="D1595" s="54" t="s">
        <v>915</v>
      </c>
      <c r="E1595" s="54"/>
      <c r="F1595" s="54">
        <v>24.41</v>
      </c>
      <c r="G1595" s="54">
        <v>356.32740000000001</v>
      </c>
      <c r="H1595" s="27"/>
      <c r="I1595" s="13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  <c r="AK1595" s="13"/>
      <c r="AL1595" s="13"/>
      <c r="AM1595" s="13"/>
      <c r="AN1595" s="13"/>
      <c r="AO1595" s="13"/>
      <c r="AP1595" s="13"/>
      <c r="AQ1595" s="13"/>
      <c r="AR1595" s="13"/>
      <c r="AS1595" s="13"/>
      <c r="AT1595" s="13"/>
      <c r="AU1595" s="13"/>
      <c r="AV1595" s="13"/>
      <c r="AW1595" s="13"/>
      <c r="AX1595" s="13"/>
      <c r="AY1595" s="13"/>
      <c r="AZ1595" s="13"/>
      <c r="BA1595" s="13"/>
      <c r="BB1595" s="13"/>
      <c r="BC1595" s="13"/>
      <c r="BD1595" s="13"/>
      <c r="BE1595" s="13"/>
      <c r="BF1595" s="13"/>
      <c r="BG1595" s="13"/>
      <c r="BH1595" s="13"/>
      <c r="BI1595" s="13"/>
      <c r="BJ1595" s="13"/>
      <c r="BK1595" s="13"/>
      <c r="BL1595" s="13"/>
      <c r="BM1595" s="13"/>
      <c r="BN1595" s="13"/>
      <c r="BO1595" s="13"/>
      <c r="BP1595" s="13"/>
      <c r="BQ1595" s="13"/>
      <c r="BR1595" s="13"/>
      <c r="BS1595" s="13"/>
      <c r="BT1595" s="13"/>
      <c r="BU1595" s="13"/>
      <c r="BV1595" s="13"/>
      <c r="BW1595" s="13"/>
      <c r="BX1595" s="13"/>
      <c r="BY1595" s="13"/>
      <c r="BZ1595" s="13"/>
      <c r="CA1595" s="13"/>
      <c r="CB1595" s="13"/>
      <c r="CC1595" s="13"/>
      <c r="CD1595" s="13"/>
      <c r="CE1595" s="13"/>
      <c r="CF1595" s="13"/>
      <c r="CG1595" s="13"/>
      <c r="CH1595" s="13"/>
      <c r="CI1595" s="13"/>
      <c r="CJ1595" s="13"/>
      <c r="CK1595" s="13"/>
      <c r="CL1595" s="13"/>
      <c r="CM1595" s="13"/>
      <c r="CN1595" s="13"/>
      <c r="CO1595" s="13"/>
      <c r="CP1595" s="13"/>
      <c r="CQ1595" s="13"/>
      <c r="CR1595" s="13"/>
      <c r="CS1595" s="13"/>
      <c r="CT1595" s="13"/>
      <c r="CU1595" s="13"/>
      <c r="CV1595" s="13"/>
      <c r="CW1595" s="13"/>
      <c r="CX1595" s="13"/>
      <c r="CY1595" s="13"/>
      <c r="CZ1595" s="13"/>
      <c r="DA1595" s="13"/>
      <c r="DB1595" s="13"/>
      <c r="DC1595" s="13"/>
      <c r="DD1595" s="13"/>
      <c r="DE1595" s="13"/>
      <c r="DF1595" s="13"/>
      <c r="DG1595" s="13"/>
      <c r="DH1595" s="13"/>
      <c r="DI1595" s="13"/>
      <c r="DJ1595" s="13"/>
      <c r="DK1595" s="13"/>
      <c r="DL1595" s="13"/>
      <c r="DM1595" s="13"/>
      <c r="DN1595" s="13"/>
      <c r="DO1595" s="13"/>
      <c r="DP1595" s="13"/>
      <c r="DQ1595" s="13"/>
      <c r="DR1595" s="13"/>
      <c r="DS1595" s="13"/>
      <c r="DT1595" s="13"/>
      <c r="DU1595" s="13"/>
      <c r="DV1595" s="13"/>
      <c r="DW1595" s="13"/>
      <c r="DX1595" s="13"/>
      <c r="DY1595" s="13"/>
    </row>
    <row r="1596" spans="1:129" ht="16.5" x14ac:dyDescent="0.25">
      <c r="A1596" s="57"/>
      <c r="B1596" s="79" t="s">
        <v>2538</v>
      </c>
      <c r="C1596" s="53">
        <v>2018</v>
      </c>
      <c r="D1596" s="54" t="s">
        <v>915</v>
      </c>
      <c r="E1596" s="54"/>
      <c r="F1596" s="54">
        <v>24.41</v>
      </c>
      <c r="G1596" s="54">
        <v>648.85681000000011</v>
      </c>
      <c r="H1596" s="27"/>
      <c r="I1596" s="13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  <c r="AK1596" s="13"/>
      <c r="AL1596" s="13"/>
      <c r="AM1596" s="13"/>
      <c r="AN1596" s="13"/>
      <c r="AO1596" s="13"/>
      <c r="AP1596" s="13"/>
      <c r="AQ1596" s="13"/>
      <c r="AR1596" s="13"/>
      <c r="AS1596" s="13"/>
      <c r="AT1596" s="13"/>
      <c r="AU1596" s="13"/>
      <c r="AV1596" s="13"/>
      <c r="AW1596" s="13"/>
      <c r="AX1596" s="13"/>
      <c r="AY1596" s="13"/>
      <c r="AZ1596" s="13"/>
      <c r="BA1596" s="13"/>
      <c r="BB1596" s="13"/>
      <c r="BC1596" s="13"/>
      <c r="BD1596" s="13"/>
      <c r="BE1596" s="13"/>
      <c r="BF1596" s="13"/>
      <c r="BG1596" s="13"/>
      <c r="BH1596" s="13"/>
      <c r="BI1596" s="13"/>
      <c r="BJ1596" s="13"/>
      <c r="BK1596" s="13"/>
      <c r="BL1596" s="13"/>
      <c r="BM1596" s="13"/>
      <c r="BN1596" s="13"/>
      <c r="BO1596" s="13"/>
      <c r="BP1596" s="13"/>
      <c r="BQ1596" s="13"/>
      <c r="BR1596" s="13"/>
      <c r="BS1596" s="13"/>
      <c r="BT1596" s="13"/>
      <c r="BU1596" s="13"/>
      <c r="BV1596" s="13"/>
      <c r="BW1596" s="13"/>
      <c r="BX1596" s="13"/>
      <c r="BY1596" s="13"/>
      <c r="BZ1596" s="13"/>
      <c r="CA1596" s="13"/>
      <c r="CB1596" s="13"/>
      <c r="CC1596" s="13"/>
      <c r="CD1596" s="13"/>
      <c r="CE1596" s="13"/>
      <c r="CF1596" s="13"/>
      <c r="CG1596" s="13"/>
      <c r="CH1596" s="13"/>
      <c r="CI1596" s="13"/>
      <c r="CJ1596" s="13"/>
      <c r="CK1596" s="13"/>
      <c r="CL1596" s="13"/>
      <c r="CM1596" s="13"/>
      <c r="CN1596" s="13"/>
      <c r="CO1596" s="13"/>
      <c r="CP1596" s="13"/>
      <c r="CQ1596" s="13"/>
      <c r="CR1596" s="13"/>
      <c r="CS1596" s="13"/>
      <c r="CT1596" s="13"/>
      <c r="CU1596" s="13"/>
      <c r="CV1596" s="13"/>
      <c r="CW1596" s="13"/>
      <c r="CX1596" s="13"/>
      <c r="CY1596" s="13"/>
      <c r="CZ1596" s="13"/>
      <c r="DA1596" s="13"/>
      <c r="DB1596" s="13"/>
      <c r="DC1596" s="13"/>
      <c r="DD1596" s="13"/>
      <c r="DE1596" s="13"/>
      <c r="DF1596" s="13"/>
      <c r="DG1596" s="13"/>
      <c r="DH1596" s="13"/>
      <c r="DI1596" s="13"/>
      <c r="DJ1596" s="13"/>
      <c r="DK1596" s="13"/>
      <c r="DL1596" s="13"/>
      <c r="DM1596" s="13"/>
      <c r="DN1596" s="13"/>
      <c r="DO1596" s="13"/>
      <c r="DP1596" s="13"/>
      <c r="DQ1596" s="13"/>
      <c r="DR1596" s="13"/>
      <c r="DS1596" s="13"/>
      <c r="DT1596" s="13"/>
      <c r="DU1596" s="13"/>
      <c r="DV1596" s="13"/>
      <c r="DW1596" s="13"/>
      <c r="DX1596" s="13"/>
      <c r="DY1596" s="13"/>
    </row>
    <row r="1597" spans="1:129" ht="16.5" x14ac:dyDescent="0.25">
      <c r="A1597" s="57"/>
      <c r="B1597" s="79" t="s">
        <v>2539</v>
      </c>
      <c r="C1597" s="53">
        <v>2018</v>
      </c>
      <c r="D1597" s="54" t="s">
        <v>915</v>
      </c>
      <c r="E1597" s="54"/>
      <c r="F1597" s="54">
        <v>24.41</v>
      </c>
      <c r="G1597" s="54">
        <v>340.31793000000005</v>
      </c>
      <c r="H1597" s="27"/>
      <c r="I1597" s="13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  <c r="AK1597" s="13"/>
      <c r="AL1597" s="13"/>
      <c r="AM1597" s="13"/>
      <c r="AN1597" s="13"/>
      <c r="AO1597" s="13"/>
      <c r="AP1597" s="13"/>
      <c r="AQ1597" s="13"/>
      <c r="AR1597" s="13"/>
      <c r="AS1597" s="13"/>
      <c r="AT1597" s="13"/>
      <c r="AU1597" s="13"/>
      <c r="AV1597" s="13"/>
      <c r="AW1597" s="13"/>
      <c r="AX1597" s="13"/>
      <c r="AY1597" s="13"/>
      <c r="AZ1597" s="13"/>
      <c r="BA1597" s="13"/>
      <c r="BB1597" s="13"/>
      <c r="BC1597" s="13"/>
      <c r="BD1597" s="13"/>
      <c r="BE1597" s="13"/>
      <c r="BF1597" s="13"/>
      <c r="BG1597" s="13"/>
      <c r="BH1597" s="13"/>
      <c r="BI1597" s="13"/>
      <c r="BJ1597" s="13"/>
      <c r="BK1597" s="13"/>
      <c r="BL1597" s="13"/>
      <c r="BM1597" s="13"/>
      <c r="BN1597" s="13"/>
      <c r="BO1597" s="13"/>
      <c r="BP1597" s="13"/>
      <c r="BQ1597" s="13"/>
      <c r="BR1597" s="13"/>
      <c r="BS1597" s="13"/>
      <c r="BT1597" s="13"/>
      <c r="BU1597" s="13"/>
      <c r="BV1597" s="13"/>
      <c r="BW1597" s="13"/>
      <c r="BX1597" s="13"/>
      <c r="BY1597" s="13"/>
      <c r="BZ1597" s="13"/>
      <c r="CA1597" s="13"/>
      <c r="CB1597" s="13"/>
      <c r="CC1597" s="13"/>
      <c r="CD1597" s="13"/>
      <c r="CE1597" s="13"/>
      <c r="CF1597" s="13"/>
      <c r="CG1597" s="13"/>
      <c r="CH1597" s="13"/>
      <c r="CI1597" s="13"/>
      <c r="CJ1597" s="13"/>
      <c r="CK1597" s="13"/>
      <c r="CL1597" s="13"/>
      <c r="CM1597" s="13"/>
      <c r="CN1597" s="13"/>
      <c r="CO1597" s="13"/>
      <c r="CP1597" s="13"/>
      <c r="CQ1597" s="13"/>
      <c r="CR1597" s="13"/>
      <c r="CS1597" s="13"/>
      <c r="CT1597" s="13"/>
      <c r="CU1597" s="13"/>
      <c r="CV1597" s="13"/>
      <c r="CW1597" s="13"/>
      <c r="CX1597" s="13"/>
      <c r="CY1597" s="13"/>
      <c r="CZ1597" s="13"/>
      <c r="DA1597" s="13"/>
      <c r="DB1597" s="13"/>
      <c r="DC1597" s="13"/>
      <c r="DD1597" s="13"/>
      <c r="DE1597" s="13"/>
      <c r="DF1597" s="13"/>
      <c r="DG1597" s="13"/>
      <c r="DH1597" s="13"/>
      <c r="DI1597" s="13"/>
      <c r="DJ1597" s="13"/>
      <c r="DK1597" s="13"/>
      <c r="DL1597" s="13"/>
      <c r="DM1597" s="13"/>
      <c r="DN1597" s="13"/>
      <c r="DO1597" s="13"/>
      <c r="DP1597" s="13"/>
      <c r="DQ1597" s="13"/>
      <c r="DR1597" s="13"/>
      <c r="DS1597" s="13"/>
      <c r="DT1597" s="13"/>
      <c r="DU1597" s="13"/>
      <c r="DV1597" s="13"/>
      <c r="DW1597" s="13"/>
      <c r="DX1597" s="13"/>
      <c r="DY1597" s="13"/>
    </row>
    <row r="1598" spans="1:129" ht="16.5" x14ac:dyDescent="0.25">
      <c r="A1598" s="57"/>
      <c r="B1598" s="79" t="s">
        <v>2540</v>
      </c>
      <c r="C1598" s="53">
        <v>2018</v>
      </c>
      <c r="D1598" s="54" t="s">
        <v>915</v>
      </c>
      <c r="E1598" s="54"/>
      <c r="F1598" s="54">
        <v>24.41</v>
      </c>
      <c r="G1598" s="54">
        <v>350.70642000000004</v>
      </c>
      <c r="H1598" s="27"/>
      <c r="I1598" s="13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  <c r="AK1598" s="13"/>
      <c r="AL1598" s="13"/>
      <c r="AM1598" s="13"/>
      <c r="AN1598" s="13"/>
      <c r="AO1598" s="13"/>
      <c r="AP1598" s="13"/>
      <c r="AQ1598" s="13"/>
      <c r="AR1598" s="13"/>
      <c r="AS1598" s="13"/>
      <c r="AT1598" s="13"/>
      <c r="AU1598" s="13"/>
      <c r="AV1598" s="13"/>
      <c r="AW1598" s="13"/>
      <c r="AX1598" s="13"/>
      <c r="AY1598" s="13"/>
      <c r="AZ1598" s="13"/>
      <c r="BA1598" s="13"/>
      <c r="BB1598" s="13"/>
      <c r="BC1598" s="13"/>
      <c r="BD1598" s="13"/>
      <c r="BE1598" s="13"/>
      <c r="BF1598" s="13"/>
      <c r="BG1598" s="13"/>
      <c r="BH1598" s="13"/>
      <c r="BI1598" s="13"/>
      <c r="BJ1598" s="13"/>
      <c r="BK1598" s="13"/>
      <c r="BL1598" s="13"/>
      <c r="BM1598" s="13"/>
      <c r="BN1598" s="13"/>
      <c r="BO1598" s="13"/>
      <c r="BP1598" s="13"/>
      <c r="BQ1598" s="13"/>
      <c r="BR1598" s="13"/>
      <c r="BS1598" s="13"/>
      <c r="BT1598" s="13"/>
      <c r="BU1598" s="13"/>
      <c r="BV1598" s="13"/>
      <c r="BW1598" s="13"/>
      <c r="BX1598" s="13"/>
      <c r="BY1598" s="13"/>
      <c r="BZ1598" s="13"/>
      <c r="CA1598" s="13"/>
      <c r="CB1598" s="13"/>
      <c r="CC1598" s="13"/>
      <c r="CD1598" s="13"/>
      <c r="CE1598" s="13"/>
      <c r="CF1598" s="13"/>
      <c r="CG1598" s="13"/>
      <c r="CH1598" s="13"/>
      <c r="CI1598" s="13"/>
      <c r="CJ1598" s="13"/>
      <c r="CK1598" s="13"/>
      <c r="CL1598" s="13"/>
      <c r="CM1598" s="13"/>
      <c r="CN1598" s="13"/>
      <c r="CO1598" s="13"/>
      <c r="CP1598" s="13"/>
      <c r="CQ1598" s="13"/>
      <c r="CR1598" s="13"/>
      <c r="CS1598" s="13"/>
      <c r="CT1598" s="13"/>
      <c r="CU1598" s="13"/>
      <c r="CV1598" s="13"/>
      <c r="CW1598" s="13"/>
      <c r="CX1598" s="13"/>
      <c r="CY1598" s="13"/>
      <c r="CZ1598" s="13"/>
      <c r="DA1598" s="13"/>
      <c r="DB1598" s="13"/>
      <c r="DC1598" s="13"/>
      <c r="DD1598" s="13"/>
      <c r="DE1598" s="13"/>
      <c r="DF1598" s="13"/>
      <c r="DG1598" s="13"/>
      <c r="DH1598" s="13"/>
      <c r="DI1598" s="13"/>
      <c r="DJ1598" s="13"/>
      <c r="DK1598" s="13"/>
      <c r="DL1598" s="13"/>
      <c r="DM1598" s="13"/>
      <c r="DN1598" s="13"/>
      <c r="DO1598" s="13"/>
      <c r="DP1598" s="13"/>
      <c r="DQ1598" s="13"/>
      <c r="DR1598" s="13"/>
      <c r="DS1598" s="13"/>
      <c r="DT1598" s="13"/>
      <c r="DU1598" s="13"/>
      <c r="DV1598" s="13"/>
      <c r="DW1598" s="13"/>
      <c r="DX1598" s="13"/>
      <c r="DY1598" s="13"/>
    </row>
    <row r="1599" spans="1:129" ht="16.5" x14ac:dyDescent="0.25">
      <c r="A1599" s="57"/>
      <c r="B1599" s="79" t="s">
        <v>2541</v>
      </c>
      <c r="C1599" s="53">
        <v>2018</v>
      </c>
      <c r="D1599" s="54" t="s">
        <v>915</v>
      </c>
      <c r="E1599" s="54"/>
      <c r="F1599" s="54">
        <v>24.41</v>
      </c>
      <c r="G1599" s="54">
        <v>397.32549999999998</v>
      </c>
      <c r="H1599" s="27"/>
      <c r="I1599" s="13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  <c r="AK1599" s="13"/>
      <c r="AL1599" s="13"/>
      <c r="AM1599" s="13"/>
      <c r="AN1599" s="13"/>
      <c r="AO1599" s="13"/>
      <c r="AP1599" s="13"/>
      <c r="AQ1599" s="13"/>
      <c r="AR1599" s="13"/>
      <c r="AS1599" s="13"/>
      <c r="AT1599" s="13"/>
      <c r="AU1599" s="13"/>
      <c r="AV1599" s="13"/>
      <c r="AW1599" s="13"/>
      <c r="AX1599" s="13"/>
      <c r="AY1599" s="13"/>
      <c r="AZ1599" s="13"/>
      <c r="BA1599" s="13"/>
      <c r="BB1599" s="13"/>
      <c r="BC1599" s="13"/>
      <c r="BD1599" s="13"/>
      <c r="BE1599" s="13"/>
      <c r="BF1599" s="13"/>
      <c r="BG1599" s="13"/>
      <c r="BH1599" s="13"/>
      <c r="BI1599" s="13"/>
      <c r="BJ1599" s="13"/>
      <c r="BK1599" s="13"/>
      <c r="BL1599" s="13"/>
      <c r="BM1599" s="13"/>
      <c r="BN1599" s="13"/>
      <c r="BO1599" s="13"/>
      <c r="BP1599" s="13"/>
      <c r="BQ1599" s="13"/>
      <c r="BR1599" s="13"/>
      <c r="BS1599" s="13"/>
      <c r="BT1599" s="13"/>
      <c r="BU1599" s="13"/>
      <c r="BV1599" s="13"/>
      <c r="BW1599" s="13"/>
      <c r="BX1599" s="13"/>
      <c r="BY1599" s="13"/>
      <c r="BZ1599" s="13"/>
      <c r="CA1599" s="13"/>
      <c r="CB1599" s="13"/>
      <c r="CC1599" s="13"/>
      <c r="CD1599" s="13"/>
      <c r="CE1599" s="13"/>
      <c r="CF1599" s="13"/>
      <c r="CG1599" s="13"/>
      <c r="CH1599" s="13"/>
      <c r="CI1599" s="13"/>
      <c r="CJ1599" s="13"/>
      <c r="CK1599" s="13"/>
      <c r="CL1599" s="13"/>
      <c r="CM1599" s="13"/>
      <c r="CN1599" s="13"/>
      <c r="CO1599" s="13"/>
      <c r="CP1599" s="13"/>
      <c r="CQ1599" s="13"/>
      <c r="CR1599" s="13"/>
      <c r="CS1599" s="13"/>
      <c r="CT1599" s="13"/>
      <c r="CU1599" s="13"/>
      <c r="CV1599" s="13"/>
      <c r="CW1599" s="13"/>
      <c r="CX1599" s="13"/>
      <c r="CY1599" s="13"/>
      <c r="CZ1599" s="13"/>
      <c r="DA1599" s="13"/>
      <c r="DB1599" s="13"/>
      <c r="DC1599" s="13"/>
      <c r="DD1599" s="13"/>
      <c r="DE1599" s="13"/>
      <c r="DF1599" s="13"/>
      <c r="DG1599" s="13"/>
      <c r="DH1599" s="13"/>
      <c r="DI1599" s="13"/>
      <c r="DJ1599" s="13"/>
      <c r="DK1599" s="13"/>
      <c r="DL1599" s="13"/>
      <c r="DM1599" s="13"/>
      <c r="DN1599" s="13"/>
      <c r="DO1599" s="13"/>
      <c r="DP1599" s="13"/>
      <c r="DQ1599" s="13"/>
      <c r="DR1599" s="13"/>
      <c r="DS1599" s="13"/>
      <c r="DT1599" s="13"/>
      <c r="DU1599" s="13"/>
      <c r="DV1599" s="13"/>
      <c r="DW1599" s="13"/>
      <c r="DX1599" s="13"/>
      <c r="DY1599" s="13"/>
    </row>
    <row r="1600" spans="1:129" ht="16.5" x14ac:dyDescent="0.25">
      <c r="A1600" s="57"/>
      <c r="B1600" s="79" t="s">
        <v>2542</v>
      </c>
      <c r="C1600" s="53">
        <v>2018</v>
      </c>
      <c r="D1600" s="54" t="s">
        <v>915</v>
      </c>
      <c r="E1600" s="54"/>
      <c r="F1600" s="54">
        <v>24.41</v>
      </c>
      <c r="G1600" s="54">
        <v>533.17878000000007</v>
      </c>
      <c r="H1600" s="27"/>
      <c r="I1600" s="13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  <c r="AK1600" s="13"/>
      <c r="AL1600" s="13"/>
      <c r="AM1600" s="13"/>
      <c r="AN1600" s="13"/>
      <c r="AO1600" s="13"/>
      <c r="AP1600" s="13"/>
      <c r="AQ1600" s="13"/>
      <c r="AR1600" s="13"/>
      <c r="AS1600" s="13"/>
      <c r="AT1600" s="13"/>
      <c r="AU1600" s="13"/>
      <c r="AV1600" s="13"/>
      <c r="AW1600" s="13"/>
      <c r="AX1600" s="13"/>
      <c r="AY1600" s="13"/>
      <c r="AZ1600" s="13"/>
      <c r="BA1600" s="13"/>
      <c r="BB1600" s="13"/>
      <c r="BC1600" s="13"/>
      <c r="BD1600" s="13"/>
      <c r="BE1600" s="13"/>
      <c r="BF1600" s="13"/>
      <c r="BG1600" s="13"/>
      <c r="BH1600" s="13"/>
      <c r="BI1600" s="13"/>
      <c r="BJ1600" s="13"/>
      <c r="BK1600" s="13"/>
      <c r="BL1600" s="13"/>
      <c r="BM1600" s="13"/>
      <c r="BN1600" s="13"/>
      <c r="BO1600" s="13"/>
      <c r="BP1600" s="13"/>
      <c r="BQ1600" s="13"/>
      <c r="BR1600" s="13"/>
      <c r="BS1600" s="13"/>
      <c r="BT1600" s="13"/>
      <c r="BU1600" s="13"/>
      <c r="BV1600" s="13"/>
      <c r="BW1600" s="13"/>
      <c r="BX1600" s="13"/>
      <c r="BY1600" s="13"/>
      <c r="BZ1600" s="13"/>
      <c r="CA1600" s="13"/>
      <c r="CB1600" s="13"/>
      <c r="CC1600" s="13"/>
      <c r="CD1600" s="13"/>
      <c r="CE1600" s="13"/>
      <c r="CF1600" s="13"/>
      <c r="CG1600" s="13"/>
      <c r="CH1600" s="13"/>
      <c r="CI1600" s="13"/>
      <c r="CJ1600" s="13"/>
      <c r="CK1600" s="13"/>
      <c r="CL1600" s="13"/>
      <c r="CM1600" s="13"/>
      <c r="CN1600" s="13"/>
      <c r="CO1600" s="13"/>
      <c r="CP1600" s="13"/>
      <c r="CQ1600" s="13"/>
      <c r="CR1600" s="13"/>
      <c r="CS1600" s="13"/>
      <c r="CT1600" s="13"/>
      <c r="CU1600" s="13"/>
      <c r="CV1600" s="13"/>
      <c r="CW1600" s="13"/>
      <c r="CX1600" s="13"/>
      <c r="CY1600" s="13"/>
      <c r="CZ1600" s="13"/>
      <c r="DA1600" s="13"/>
      <c r="DB1600" s="13"/>
      <c r="DC1600" s="13"/>
      <c r="DD1600" s="13"/>
      <c r="DE1600" s="13"/>
      <c r="DF1600" s="13"/>
      <c r="DG1600" s="13"/>
      <c r="DH1600" s="13"/>
      <c r="DI1600" s="13"/>
      <c r="DJ1600" s="13"/>
      <c r="DK1600" s="13"/>
      <c r="DL1600" s="13"/>
      <c r="DM1600" s="13"/>
      <c r="DN1600" s="13"/>
      <c r="DO1600" s="13"/>
      <c r="DP1600" s="13"/>
      <c r="DQ1600" s="13"/>
      <c r="DR1600" s="13"/>
      <c r="DS1600" s="13"/>
      <c r="DT1600" s="13"/>
      <c r="DU1600" s="13"/>
      <c r="DV1600" s="13"/>
      <c r="DW1600" s="13"/>
      <c r="DX1600" s="13"/>
      <c r="DY1600" s="13"/>
    </row>
    <row r="1601" spans="1:129" ht="16.5" x14ac:dyDescent="0.25">
      <c r="A1601" s="57"/>
      <c r="B1601" s="79" t="s">
        <v>2543</v>
      </c>
      <c r="C1601" s="53">
        <v>2018</v>
      </c>
      <c r="D1601" s="54" t="s">
        <v>915</v>
      </c>
      <c r="E1601" s="54"/>
      <c r="F1601" s="54">
        <v>24.41</v>
      </c>
      <c r="G1601" s="54">
        <v>398.52350999999999</v>
      </c>
      <c r="H1601" s="27"/>
      <c r="I1601" s="13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  <c r="AK1601" s="13"/>
      <c r="AL1601" s="13"/>
      <c r="AM1601" s="13"/>
      <c r="AN1601" s="13"/>
      <c r="AO1601" s="13"/>
      <c r="AP1601" s="13"/>
      <c r="AQ1601" s="13"/>
      <c r="AR1601" s="13"/>
      <c r="AS1601" s="13"/>
      <c r="AT1601" s="13"/>
      <c r="AU1601" s="13"/>
      <c r="AV1601" s="13"/>
      <c r="AW1601" s="13"/>
      <c r="AX1601" s="13"/>
      <c r="AY1601" s="13"/>
      <c r="AZ1601" s="13"/>
      <c r="BA1601" s="13"/>
      <c r="BB1601" s="13"/>
      <c r="BC1601" s="13"/>
      <c r="BD1601" s="13"/>
      <c r="BE1601" s="13"/>
      <c r="BF1601" s="13"/>
      <c r="BG1601" s="13"/>
      <c r="BH1601" s="13"/>
      <c r="BI1601" s="13"/>
      <c r="BJ1601" s="13"/>
      <c r="BK1601" s="13"/>
      <c r="BL1601" s="13"/>
      <c r="BM1601" s="13"/>
      <c r="BN1601" s="13"/>
      <c r="BO1601" s="13"/>
      <c r="BP1601" s="13"/>
      <c r="BQ1601" s="13"/>
      <c r="BR1601" s="13"/>
      <c r="BS1601" s="13"/>
      <c r="BT1601" s="13"/>
      <c r="BU1601" s="13"/>
      <c r="BV1601" s="13"/>
      <c r="BW1601" s="13"/>
      <c r="BX1601" s="13"/>
      <c r="BY1601" s="13"/>
      <c r="BZ1601" s="13"/>
      <c r="CA1601" s="13"/>
      <c r="CB1601" s="13"/>
      <c r="CC1601" s="13"/>
      <c r="CD1601" s="13"/>
      <c r="CE1601" s="13"/>
      <c r="CF1601" s="13"/>
      <c r="CG1601" s="13"/>
      <c r="CH1601" s="13"/>
      <c r="CI1601" s="13"/>
      <c r="CJ1601" s="13"/>
      <c r="CK1601" s="13"/>
      <c r="CL1601" s="13"/>
      <c r="CM1601" s="13"/>
      <c r="CN1601" s="13"/>
      <c r="CO1601" s="13"/>
      <c r="CP1601" s="13"/>
      <c r="CQ1601" s="13"/>
      <c r="CR1601" s="13"/>
      <c r="CS1601" s="13"/>
      <c r="CT1601" s="13"/>
      <c r="CU1601" s="13"/>
      <c r="CV1601" s="13"/>
      <c r="CW1601" s="13"/>
      <c r="CX1601" s="13"/>
      <c r="CY1601" s="13"/>
      <c r="CZ1601" s="13"/>
      <c r="DA1601" s="13"/>
      <c r="DB1601" s="13"/>
      <c r="DC1601" s="13"/>
      <c r="DD1601" s="13"/>
      <c r="DE1601" s="13"/>
      <c r="DF1601" s="13"/>
      <c r="DG1601" s="13"/>
      <c r="DH1601" s="13"/>
      <c r="DI1601" s="13"/>
      <c r="DJ1601" s="13"/>
      <c r="DK1601" s="13"/>
      <c r="DL1601" s="13"/>
      <c r="DM1601" s="13"/>
      <c r="DN1601" s="13"/>
      <c r="DO1601" s="13"/>
      <c r="DP1601" s="13"/>
      <c r="DQ1601" s="13"/>
      <c r="DR1601" s="13"/>
      <c r="DS1601" s="13"/>
      <c r="DT1601" s="13"/>
      <c r="DU1601" s="13"/>
      <c r="DV1601" s="13"/>
      <c r="DW1601" s="13"/>
      <c r="DX1601" s="13"/>
      <c r="DY1601" s="13"/>
    </row>
    <row r="1602" spans="1:129" ht="16.5" x14ac:dyDescent="0.25">
      <c r="A1602" s="57"/>
      <c r="B1602" s="79" t="s">
        <v>2544</v>
      </c>
      <c r="C1602" s="53">
        <v>2018</v>
      </c>
      <c r="D1602" s="54" t="s">
        <v>915</v>
      </c>
      <c r="E1602" s="54"/>
      <c r="F1602" s="54">
        <v>24.41</v>
      </c>
      <c r="G1602" s="54">
        <v>356.26977999999997</v>
      </c>
      <c r="H1602" s="27"/>
      <c r="I1602" s="13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  <c r="AK1602" s="13"/>
      <c r="AL1602" s="13"/>
      <c r="AM1602" s="13"/>
      <c r="AN1602" s="13"/>
      <c r="AO1602" s="13"/>
      <c r="AP1602" s="13"/>
      <c r="AQ1602" s="13"/>
      <c r="AR1602" s="13"/>
      <c r="AS1602" s="13"/>
      <c r="AT1602" s="13"/>
      <c r="AU1602" s="13"/>
      <c r="AV1602" s="13"/>
      <c r="AW1602" s="13"/>
      <c r="AX1602" s="13"/>
      <c r="AY1602" s="13"/>
      <c r="AZ1602" s="13"/>
      <c r="BA1602" s="13"/>
      <c r="BB1602" s="13"/>
      <c r="BC1602" s="13"/>
      <c r="BD1602" s="13"/>
      <c r="BE1602" s="13"/>
      <c r="BF1602" s="13"/>
      <c r="BG1602" s="13"/>
      <c r="BH1602" s="13"/>
      <c r="BI1602" s="13"/>
      <c r="BJ1602" s="13"/>
      <c r="BK1602" s="13"/>
      <c r="BL1602" s="13"/>
      <c r="BM1602" s="13"/>
      <c r="BN1602" s="13"/>
      <c r="BO1602" s="13"/>
      <c r="BP1602" s="13"/>
      <c r="BQ1602" s="13"/>
      <c r="BR1602" s="13"/>
      <c r="BS1602" s="13"/>
      <c r="BT1602" s="13"/>
      <c r="BU1602" s="13"/>
      <c r="BV1602" s="13"/>
      <c r="BW1602" s="13"/>
      <c r="BX1602" s="13"/>
      <c r="BY1602" s="13"/>
      <c r="BZ1602" s="13"/>
      <c r="CA1602" s="13"/>
      <c r="CB1602" s="13"/>
      <c r="CC1602" s="13"/>
      <c r="CD1602" s="13"/>
      <c r="CE1602" s="13"/>
      <c r="CF1602" s="13"/>
      <c r="CG1602" s="13"/>
      <c r="CH1602" s="13"/>
      <c r="CI1602" s="13"/>
      <c r="CJ1602" s="13"/>
      <c r="CK1602" s="13"/>
      <c r="CL1602" s="13"/>
      <c r="CM1602" s="13"/>
      <c r="CN1602" s="13"/>
      <c r="CO1602" s="13"/>
      <c r="CP1602" s="13"/>
      <c r="CQ1602" s="13"/>
      <c r="CR1602" s="13"/>
      <c r="CS1602" s="13"/>
      <c r="CT1602" s="13"/>
      <c r="CU1602" s="13"/>
      <c r="CV1602" s="13"/>
      <c r="CW1602" s="13"/>
      <c r="CX1602" s="13"/>
      <c r="CY1602" s="13"/>
      <c r="CZ1602" s="13"/>
      <c r="DA1602" s="13"/>
      <c r="DB1602" s="13"/>
      <c r="DC1602" s="13"/>
      <c r="DD1602" s="13"/>
      <c r="DE1602" s="13"/>
      <c r="DF1602" s="13"/>
      <c r="DG1602" s="13"/>
      <c r="DH1602" s="13"/>
      <c r="DI1602" s="13"/>
      <c r="DJ1602" s="13"/>
      <c r="DK1602" s="13"/>
      <c r="DL1602" s="13"/>
      <c r="DM1602" s="13"/>
      <c r="DN1602" s="13"/>
      <c r="DO1602" s="13"/>
      <c r="DP1602" s="13"/>
      <c r="DQ1602" s="13"/>
      <c r="DR1602" s="13"/>
      <c r="DS1602" s="13"/>
      <c r="DT1602" s="13"/>
      <c r="DU1602" s="13"/>
      <c r="DV1602" s="13"/>
      <c r="DW1602" s="13"/>
      <c r="DX1602" s="13"/>
      <c r="DY1602" s="13"/>
    </row>
    <row r="1603" spans="1:129" ht="16.5" x14ac:dyDescent="0.25">
      <c r="A1603" s="57"/>
      <c r="B1603" s="79" t="s">
        <v>2545</v>
      </c>
      <c r="C1603" s="53">
        <v>2018</v>
      </c>
      <c r="D1603" s="54" t="s">
        <v>1915</v>
      </c>
      <c r="E1603" s="54"/>
      <c r="F1603" s="54">
        <v>24.41</v>
      </c>
      <c r="G1603" s="54">
        <v>687.80220000000008</v>
      </c>
      <c r="H1603" s="27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  <c r="AK1603" s="13"/>
      <c r="AL1603" s="13"/>
      <c r="AM1603" s="13"/>
      <c r="AN1603" s="13"/>
      <c r="AO1603" s="13"/>
      <c r="AP1603" s="13"/>
      <c r="AQ1603" s="13"/>
      <c r="AR1603" s="13"/>
      <c r="AS1603" s="13"/>
      <c r="AT1603" s="13"/>
      <c r="AU1603" s="13"/>
      <c r="AV1603" s="13"/>
      <c r="AW1603" s="13"/>
      <c r="AX1603" s="13"/>
      <c r="AY1603" s="13"/>
      <c r="AZ1603" s="13"/>
      <c r="BA1603" s="13"/>
      <c r="BB1603" s="13"/>
      <c r="BC1603" s="13"/>
      <c r="BD1603" s="13"/>
      <c r="BE1603" s="13"/>
      <c r="BF1603" s="13"/>
      <c r="BG1603" s="13"/>
      <c r="BH1603" s="13"/>
      <c r="BI1603" s="13"/>
      <c r="BJ1603" s="13"/>
      <c r="BK1603" s="13"/>
      <c r="BL1603" s="13"/>
      <c r="BM1603" s="13"/>
      <c r="BN1603" s="13"/>
      <c r="BO1603" s="13"/>
      <c r="BP1603" s="13"/>
      <c r="BQ1603" s="13"/>
      <c r="BR1603" s="13"/>
      <c r="BS1603" s="13"/>
      <c r="BT1603" s="13"/>
      <c r="BU1603" s="13"/>
      <c r="BV1603" s="13"/>
      <c r="BW1603" s="13"/>
      <c r="BX1603" s="13"/>
      <c r="BY1603" s="13"/>
      <c r="BZ1603" s="13"/>
      <c r="CA1603" s="13"/>
      <c r="CB1603" s="13"/>
      <c r="CC1603" s="13"/>
      <c r="CD1603" s="13"/>
      <c r="CE1603" s="13"/>
      <c r="CF1603" s="13"/>
      <c r="CG1603" s="13"/>
      <c r="CH1603" s="13"/>
      <c r="CI1603" s="13"/>
      <c r="CJ1603" s="13"/>
      <c r="CK1603" s="13"/>
      <c r="CL1603" s="13"/>
      <c r="CM1603" s="13"/>
      <c r="CN1603" s="13"/>
      <c r="CO1603" s="13"/>
      <c r="CP1603" s="13"/>
      <c r="CQ1603" s="13"/>
      <c r="CR1603" s="13"/>
      <c r="CS1603" s="13"/>
      <c r="CT1603" s="13"/>
      <c r="CU1603" s="13"/>
      <c r="CV1603" s="13"/>
      <c r="CW1603" s="13"/>
      <c r="CX1603" s="13"/>
      <c r="CY1603" s="13"/>
      <c r="CZ1603" s="13"/>
      <c r="DA1603" s="13"/>
      <c r="DB1603" s="13"/>
      <c r="DC1603" s="13"/>
      <c r="DD1603" s="13"/>
      <c r="DE1603" s="13"/>
      <c r="DF1603" s="13"/>
      <c r="DG1603" s="13"/>
      <c r="DH1603" s="13"/>
      <c r="DI1603" s="13"/>
      <c r="DJ1603" s="13"/>
      <c r="DK1603" s="13"/>
      <c r="DL1603" s="13"/>
      <c r="DM1603" s="13"/>
      <c r="DN1603" s="13"/>
      <c r="DO1603" s="13"/>
      <c r="DP1603" s="13"/>
      <c r="DQ1603" s="13"/>
      <c r="DR1603" s="13"/>
      <c r="DS1603" s="13"/>
      <c r="DT1603" s="13"/>
      <c r="DU1603" s="13"/>
      <c r="DV1603" s="13"/>
      <c r="DW1603" s="13"/>
      <c r="DX1603" s="13"/>
      <c r="DY1603" s="13"/>
    </row>
    <row r="1604" spans="1:129" ht="16.5" x14ac:dyDescent="0.25">
      <c r="A1604" s="57"/>
      <c r="B1604" s="79" t="s">
        <v>2546</v>
      </c>
      <c r="C1604" s="53">
        <v>2018</v>
      </c>
      <c r="D1604" s="54" t="s">
        <v>915</v>
      </c>
      <c r="E1604" s="54"/>
      <c r="F1604" s="54">
        <v>24.41</v>
      </c>
      <c r="G1604" s="54">
        <v>472.20587999999998</v>
      </c>
      <c r="H1604" s="27"/>
      <c r="I1604" s="13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  <c r="AK1604" s="13"/>
      <c r="AL1604" s="13"/>
      <c r="AM1604" s="13"/>
      <c r="AN1604" s="13"/>
      <c r="AO1604" s="13"/>
      <c r="AP1604" s="13"/>
      <c r="AQ1604" s="13"/>
      <c r="AR1604" s="13"/>
      <c r="AS1604" s="13"/>
      <c r="AT1604" s="13"/>
      <c r="AU1604" s="13"/>
      <c r="AV1604" s="13"/>
      <c r="AW1604" s="13"/>
      <c r="AX1604" s="13"/>
      <c r="AY1604" s="13"/>
      <c r="AZ1604" s="13"/>
      <c r="BA1604" s="13"/>
      <c r="BB1604" s="13"/>
      <c r="BC1604" s="13"/>
      <c r="BD1604" s="13"/>
      <c r="BE1604" s="13"/>
      <c r="BF1604" s="13"/>
      <c r="BG1604" s="13"/>
      <c r="BH1604" s="13"/>
      <c r="BI1604" s="13"/>
      <c r="BJ1604" s="13"/>
      <c r="BK1604" s="13"/>
      <c r="BL1604" s="13"/>
      <c r="BM1604" s="13"/>
      <c r="BN1604" s="13"/>
      <c r="BO1604" s="13"/>
      <c r="BP1604" s="13"/>
      <c r="BQ1604" s="13"/>
      <c r="BR1604" s="13"/>
      <c r="BS1604" s="13"/>
      <c r="BT1604" s="13"/>
      <c r="BU1604" s="13"/>
      <c r="BV1604" s="13"/>
      <c r="BW1604" s="13"/>
      <c r="BX1604" s="13"/>
      <c r="BY1604" s="13"/>
      <c r="BZ1604" s="13"/>
      <c r="CA1604" s="13"/>
      <c r="CB1604" s="13"/>
      <c r="CC1604" s="13"/>
      <c r="CD1604" s="13"/>
      <c r="CE1604" s="13"/>
      <c r="CF1604" s="13"/>
      <c r="CG1604" s="13"/>
      <c r="CH1604" s="13"/>
      <c r="CI1604" s="13"/>
      <c r="CJ1604" s="13"/>
      <c r="CK1604" s="13"/>
      <c r="CL1604" s="13"/>
      <c r="CM1604" s="13"/>
      <c r="CN1604" s="13"/>
      <c r="CO1604" s="13"/>
      <c r="CP1604" s="13"/>
      <c r="CQ1604" s="13"/>
      <c r="CR1604" s="13"/>
      <c r="CS1604" s="13"/>
      <c r="CT1604" s="13"/>
      <c r="CU1604" s="13"/>
      <c r="CV1604" s="13"/>
      <c r="CW1604" s="13"/>
      <c r="CX1604" s="13"/>
      <c r="CY1604" s="13"/>
      <c r="CZ1604" s="13"/>
      <c r="DA1604" s="13"/>
      <c r="DB1604" s="13"/>
      <c r="DC1604" s="13"/>
      <c r="DD1604" s="13"/>
      <c r="DE1604" s="13"/>
      <c r="DF1604" s="13"/>
      <c r="DG1604" s="13"/>
      <c r="DH1604" s="13"/>
      <c r="DI1604" s="13"/>
      <c r="DJ1604" s="13"/>
      <c r="DK1604" s="13"/>
      <c r="DL1604" s="13"/>
      <c r="DM1604" s="13"/>
      <c r="DN1604" s="13"/>
      <c r="DO1604" s="13"/>
      <c r="DP1604" s="13"/>
      <c r="DQ1604" s="13"/>
      <c r="DR1604" s="13"/>
      <c r="DS1604" s="13"/>
      <c r="DT1604" s="13"/>
      <c r="DU1604" s="13"/>
      <c r="DV1604" s="13"/>
      <c r="DW1604" s="13"/>
      <c r="DX1604" s="13"/>
      <c r="DY1604" s="13"/>
    </row>
    <row r="1605" spans="1:129" ht="16.5" x14ac:dyDescent="0.25">
      <c r="A1605" s="57"/>
      <c r="B1605" s="79" t="s">
        <v>2547</v>
      </c>
      <c r="C1605" s="53">
        <v>2018</v>
      </c>
      <c r="D1605" s="54" t="s">
        <v>915</v>
      </c>
      <c r="E1605" s="54"/>
      <c r="F1605" s="54">
        <v>24.41</v>
      </c>
      <c r="G1605" s="54">
        <v>505.81203999999997</v>
      </c>
      <c r="H1605" s="27"/>
      <c r="I1605" s="13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  <c r="AK1605" s="13"/>
      <c r="AL1605" s="13"/>
      <c r="AM1605" s="13"/>
      <c r="AN1605" s="13"/>
      <c r="AO1605" s="13"/>
      <c r="AP1605" s="13"/>
      <c r="AQ1605" s="13"/>
      <c r="AR1605" s="13"/>
      <c r="AS1605" s="13"/>
      <c r="AT1605" s="13"/>
      <c r="AU1605" s="13"/>
      <c r="AV1605" s="13"/>
      <c r="AW1605" s="13"/>
      <c r="AX1605" s="13"/>
      <c r="AY1605" s="13"/>
      <c r="AZ1605" s="13"/>
      <c r="BA1605" s="13"/>
      <c r="BB1605" s="13"/>
      <c r="BC1605" s="13"/>
      <c r="BD1605" s="13"/>
      <c r="BE1605" s="13"/>
      <c r="BF1605" s="13"/>
      <c r="BG1605" s="13"/>
      <c r="BH1605" s="13"/>
      <c r="BI1605" s="13"/>
      <c r="BJ1605" s="13"/>
      <c r="BK1605" s="13"/>
      <c r="BL1605" s="13"/>
      <c r="BM1605" s="13"/>
      <c r="BN1605" s="13"/>
      <c r="BO1605" s="13"/>
      <c r="BP1605" s="13"/>
      <c r="BQ1605" s="13"/>
      <c r="BR1605" s="13"/>
      <c r="BS1605" s="13"/>
      <c r="BT1605" s="13"/>
      <c r="BU1605" s="13"/>
      <c r="BV1605" s="13"/>
      <c r="BW1605" s="13"/>
      <c r="BX1605" s="13"/>
      <c r="BY1605" s="13"/>
      <c r="BZ1605" s="13"/>
      <c r="CA1605" s="13"/>
      <c r="CB1605" s="13"/>
      <c r="CC1605" s="13"/>
      <c r="CD1605" s="13"/>
      <c r="CE1605" s="13"/>
      <c r="CF1605" s="13"/>
      <c r="CG1605" s="13"/>
      <c r="CH1605" s="13"/>
      <c r="CI1605" s="13"/>
      <c r="CJ1605" s="13"/>
      <c r="CK1605" s="13"/>
      <c r="CL1605" s="13"/>
      <c r="CM1605" s="13"/>
      <c r="CN1605" s="13"/>
      <c r="CO1605" s="13"/>
      <c r="CP1605" s="13"/>
      <c r="CQ1605" s="13"/>
      <c r="CR1605" s="13"/>
      <c r="CS1605" s="13"/>
      <c r="CT1605" s="13"/>
      <c r="CU1605" s="13"/>
      <c r="CV1605" s="13"/>
      <c r="CW1605" s="13"/>
      <c r="CX1605" s="13"/>
      <c r="CY1605" s="13"/>
      <c r="CZ1605" s="13"/>
      <c r="DA1605" s="13"/>
      <c r="DB1605" s="13"/>
      <c r="DC1605" s="13"/>
      <c r="DD1605" s="13"/>
      <c r="DE1605" s="13"/>
      <c r="DF1605" s="13"/>
      <c r="DG1605" s="13"/>
      <c r="DH1605" s="13"/>
      <c r="DI1605" s="13"/>
      <c r="DJ1605" s="13"/>
      <c r="DK1605" s="13"/>
      <c r="DL1605" s="13"/>
      <c r="DM1605" s="13"/>
      <c r="DN1605" s="13"/>
      <c r="DO1605" s="13"/>
      <c r="DP1605" s="13"/>
      <c r="DQ1605" s="13"/>
      <c r="DR1605" s="13"/>
      <c r="DS1605" s="13"/>
      <c r="DT1605" s="13"/>
      <c r="DU1605" s="13"/>
      <c r="DV1605" s="13"/>
      <c r="DW1605" s="13"/>
      <c r="DX1605" s="13"/>
      <c r="DY1605" s="13"/>
    </row>
    <row r="1606" spans="1:129" ht="16.5" x14ac:dyDescent="0.25">
      <c r="A1606" s="57"/>
      <c r="B1606" s="79" t="s">
        <v>2548</v>
      </c>
      <c r="C1606" s="53">
        <v>2018</v>
      </c>
      <c r="D1606" s="54" t="s">
        <v>915</v>
      </c>
      <c r="E1606" s="54"/>
      <c r="F1606" s="54">
        <v>24.41</v>
      </c>
      <c r="G1606" s="54">
        <v>466.96832999999998</v>
      </c>
      <c r="H1606" s="27"/>
      <c r="I1606" s="13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  <c r="AK1606" s="13"/>
      <c r="AL1606" s="13"/>
      <c r="AM1606" s="13"/>
      <c r="AN1606" s="13"/>
      <c r="AO1606" s="13"/>
      <c r="AP1606" s="13"/>
      <c r="AQ1606" s="13"/>
      <c r="AR1606" s="13"/>
      <c r="AS1606" s="13"/>
      <c r="AT1606" s="13"/>
      <c r="AU1606" s="13"/>
      <c r="AV1606" s="13"/>
      <c r="AW1606" s="13"/>
      <c r="AX1606" s="13"/>
      <c r="AY1606" s="13"/>
      <c r="AZ1606" s="13"/>
      <c r="BA1606" s="13"/>
      <c r="BB1606" s="13"/>
      <c r="BC1606" s="13"/>
      <c r="BD1606" s="13"/>
      <c r="BE1606" s="13"/>
      <c r="BF1606" s="13"/>
      <c r="BG1606" s="13"/>
      <c r="BH1606" s="13"/>
      <c r="BI1606" s="13"/>
      <c r="BJ1606" s="13"/>
      <c r="BK1606" s="13"/>
      <c r="BL1606" s="13"/>
      <c r="BM1606" s="13"/>
      <c r="BN1606" s="13"/>
      <c r="BO1606" s="13"/>
      <c r="BP1606" s="13"/>
      <c r="BQ1606" s="13"/>
      <c r="BR1606" s="13"/>
      <c r="BS1606" s="13"/>
      <c r="BT1606" s="13"/>
      <c r="BU1606" s="13"/>
      <c r="BV1606" s="13"/>
      <c r="BW1606" s="13"/>
      <c r="BX1606" s="13"/>
      <c r="BY1606" s="13"/>
      <c r="BZ1606" s="13"/>
      <c r="CA1606" s="13"/>
      <c r="CB1606" s="13"/>
      <c r="CC1606" s="13"/>
      <c r="CD1606" s="13"/>
      <c r="CE1606" s="13"/>
      <c r="CF1606" s="13"/>
      <c r="CG1606" s="13"/>
      <c r="CH1606" s="13"/>
      <c r="CI1606" s="13"/>
      <c r="CJ1606" s="13"/>
      <c r="CK1606" s="13"/>
      <c r="CL1606" s="13"/>
      <c r="CM1606" s="13"/>
      <c r="CN1606" s="13"/>
      <c r="CO1606" s="13"/>
      <c r="CP1606" s="13"/>
      <c r="CQ1606" s="13"/>
      <c r="CR1606" s="13"/>
      <c r="CS1606" s="13"/>
      <c r="CT1606" s="13"/>
      <c r="CU1606" s="13"/>
      <c r="CV1606" s="13"/>
      <c r="CW1606" s="13"/>
      <c r="CX1606" s="13"/>
      <c r="CY1606" s="13"/>
      <c r="CZ1606" s="13"/>
      <c r="DA1606" s="13"/>
      <c r="DB1606" s="13"/>
      <c r="DC1606" s="13"/>
      <c r="DD1606" s="13"/>
      <c r="DE1606" s="13"/>
      <c r="DF1606" s="13"/>
      <c r="DG1606" s="13"/>
      <c r="DH1606" s="13"/>
      <c r="DI1606" s="13"/>
      <c r="DJ1606" s="13"/>
      <c r="DK1606" s="13"/>
      <c r="DL1606" s="13"/>
      <c r="DM1606" s="13"/>
      <c r="DN1606" s="13"/>
      <c r="DO1606" s="13"/>
      <c r="DP1606" s="13"/>
      <c r="DQ1606" s="13"/>
      <c r="DR1606" s="13"/>
      <c r="DS1606" s="13"/>
      <c r="DT1606" s="13"/>
      <c r="DU1606" s="13"/>
      <c r="DV1606" s="13"/>
      <c r="DW1606" s="13"/>
      <c r="DX1606" s="13"/>
      <c r="DY1606" s="13"/>
    </row>
    <row r="1607" spans="1:129" ht="16.5" x14ac:dyDescent="0.25">
      <c r="A1607" s="57"/>
      <c r="B1607" s="79" t="s">
        <v>2549</v>
      </c>
      <c r="C1607" s="53">
        <v>2018</v>
      </c>
      <c r="D1607" s="54" t="s">
        <v>915</v>
      </c>
      <c r="E1607" s="54"/>
      <c r="F1607" s="54">
        <v>24.41</v>
      </c>
      <c r="G1607" s="54">
        <v>432.17989</v>
      </c>
      <c r="H1607" s="27"/>
      <c r="I1607" s="13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  <c r="AK1607" s="13"/>
      <c r="AL1607" s="13"/>
      <c r="AM1607" s="13"/>
      <c r="AN1607" s="13"/>
      <c r="AO1607" s="13"/>
      <c r="AP1607" s="13"/>
      <c r="AQ1607" s="13"/>
      <c r="AR1607" s="13"/>
      <c r="AS1607" s="13"/>
      <c r="AT1607" s="13"/>
      <c r="AU1607" s="13"/>
      <c r="AV1607" s="13"/>
      <c r="AW1607" s="13"/>
      <c r="AX1607" s="13"/>
      <c r="AY1607" s="13"/>
      <c r="AZ1607" s="13"/>
      <c r="BA1607" s="13"/>
      <c r="BB1607" s="13"/>
      <c r="BC1607" s="13"/>
      <c r="BD1607" s="13"/>
      <c r="BE1607" s="13"/>
      <c r="BF1607" s="13"/>
      <c r="BG1607" s="13"/>
      <c r="BH1607" s="13"/>
      <c r="BI1607" s="13"/>
      <c r="BJ1607" s="13"/>
      <c r="BK1607" s="13"/>
      <c r="BL1607" s="13"/>
      <c r="BM1607" s="13"/>
      <c r="BN1607" s="13"/>
      <c r="BO1607" s="13"/>
      <c r="BP1607" s="13"/>
      <c r="BQ1607" s="13"/>
      <c r="BR1607" s="13"/>
      <c r="BS1607" s="13"/>
      <c r="BT1607" s="13"/>
      <c r="BU1607" s="13"/>
      <c r="BV1607" s="13"/>
      <c r="BW1607" s="13"/>
      <c r="BX1607" s="13"/>
      <c r="BY1607" s="13"/>
      <c r="BZ1607" s="13"/>
      <c r="CA1607" s="13"/>
      <c r="CB1607" s="13"/>
      <c r="CC1607" s="13"/>
      <c r="CD1607" s="13"/>
      <c r="CE1607" s="13"/>
      <c r="CF1607" s="13"/>
      <c r="CG1607" s="13"/>
      <c r="CH1607" s="13"/>
      <c r="CI1607" s="13"/>
      <c r="CJ1607" s="13"/>
      <c r="CK1607" s="13"/>
      <c r="CL1607" s="13"/>
      <c r="CM1607" s="13"/>
      <c r="CN1607" s="13"/>
      <c r="CO1607" s="13"/>
      <c r="CP1607" s="13"/>
      <c r="CQ1607" s="13"/>
      <c r="CR1607" s="13"/>
      <c r="CS1607" s="13"/>
      <c r="CT1607" s="13"/>
      <c r="CU1607" s="13"/>
      <c r="CV1607" s="13"/>
      <c r="CW1607" s="13"/>
      <c r="CX1607" s="13"/>
      <c r="CY1607" s="13"/>
      <c r="CZ1607" s="13"/>
      <c r="DA1607" s="13"/>
      <c r="DB1607" s="13"/>
      <c r="DC1607" s="13"/>
      <c r="DD1607" s="13"/>
      <c r="DE1607" s="13"/>
      <c r="DF1607" s="13"/>
      <c r="DG1607" s="13"/>
      <c r="DH1607" s="13"/>
      <c r="DI1607" s="13"/>
      <c r="DJ1607" s="13"/>
      <c r="DK1607" s="13"/>
      <c r="DL1607" s="13"/>
      <c r="DM1607" s="13"/>
      <c r="DN1607" s="13"/>
      <c r="DO1607" s="13"/>
      <c r="DP1607" s="13"/>
      <c r="DQ1607" s="13"/>
      <c r="DR1607" s="13"/>
      <c r="DS1607" s="13"/>
      <c r="DT1607" s="13"/>
      <c r="DU1607" s="13"/>
      <c r="DV1607" s="13"/>
      <c r="DW1607" s="13"/>
      <c r="DX1607" s="13"/>
      <c r="DY1607" s="13"/>
    </row>
    <row r="1608" spans="1:129" ht="16.5" x14ac:dyDescent="0.25">
      <c r="A1608" s="57"/>
      <c r="B1608" s="79" t="s">
        <v>2550</v>
      </c>
      <c r="C1608" s="53">
        <v>2018</v>
      </c>
      <c r="D1608" s="54" t="s">
        <v>915</v>
      </c>
      <c r="E1608" s="54"/>
      <c r="F1608" s="54">
        <v>24.41</v>
      </c>
      <c r="G1608" s="54">
        <v>567.46498999999994</v>
      </c>
      <c r="H1608" s="27"/>
      <c r="I1608" s="13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  <c r="AK1608" s="13"/>
      <c r="AL1608" s="13"/>
      <c r="AM1608" s="13"/>
      <c r="AN1608" s="13"/>
      <c r="AO1608" s="13"/>
      <c r="AP1608" s="13"/>
      <c r="AQ1608" s="13"/>
      <c r="AR1608" s="13"/>
      <c r="AS1608" s="13"/>
      <c r="AT1608" s="13"/>
      <c r="AU1608" s="13"/>
      <c r="AV1608" s="13"/>
      <c r="AW1608" s="13"/>
      <c r="AX1608" s="13"/>
      <c r="AY1608" s="13"/>
      <c r="AZ1608" s="13"/>
      <c r="BA1608" s="13"/>
      <c r="BB1608" s="13"/>
      <c r="BC1608" s="13"/>
      <c r="BD1608" s="13"/>
      <c r="BE1608" s="13"/>
      <c r="BF1608" s="13"/>
      <c r="BG1608" s="13"/>
      <c r="BH1608" s="13"/>
      <c r="BI1608" s="13"/>
      <c r="BJ1608" s="13"/>
      <c r="BK1608" s="13"/>
      <c r="BL1608" s="13"/>
      <c r="BM1608" s="13"/>
      <c r="BN1608" s="13"/>
      <c r="BO1608" s="13"/>
      <c r="BP1608" s="13"/>
      <c r="BQ1608" s="13"/>
      <c r="BR1608" s="13"/>
      <c r="BS1608" s="13"/>
      <c r="BT1608" s="13"/>
      <c r="BU1608" s="13"/>
      <c r="BV1608" s="13"/>
      <c r="BW1608" s="13"/>
      <c r="BX1608" s="13"/>
      <c r="BY1608" s="13"/>
      <c r="BZ1608" s="13"/>
      <c r="CA1608" s="13"/>
      <c r="CB1608" s="13"/>
      <c r="CC1608" s="13"/>
      <c r="CD1608" s="13"/>
      <c r="CE1608" s="13"/>
      <c r="CF1608" s="13"/>
      <c r="CG1608" s="13"/>
      <c r="CH1608" s="13"/>
      <c r="CI1608" s="13"/>
      <c r="CJ1608" s="13"/>
      <c r="CK1608" s="13"/>
      <c r="CL1608" s="13"/>
      <c r="CM1608" s="13"/>
      <c r="CN1608" s="13"/>
      <c r="CO1608" s="13"/>
      <c r="CP1608" s="13"/>
      <c r="CQ1608" s="13"/>
      <c r="CR1608" s="13"/>
      <c r="CS1608" s="13"/>
      <c r="CT1608" s="13"/>
      <c r="CU1608" s="13"/>
      <c r="CV1608" s="13"/>
      <c r="CW1608" s="13"/>
      <c r="CX1608" s="13"/>
      <c r="CY1608" s="13"/>
      <c r="CZ1608" s="13"/>
      <c r="DA1608" s="13"/>
      <c r="DB1608" s="13"/>
      <c r="DC1608" s="13"/>
      <c r="DD1608" s="13"/>
      <c r="DE1608" s="13"/>
      <c r="DF1608" s="13"/>
      <c r="DG1608" s="13"/>
      <c r="DH1608" s="13"/>
      <c r="DI1608" s="13"/>
      <c r="DJ1608" s="13"/>
      <c r="DK1608" s="13"/>
      <c r="DL1608" s="13"/>
      <c r="DM1608" s="13"/>
      <c r="DN1608" s="13"/>
      <c r="DO1608" s="13"/>
      <c r="DP1608" s="13"/>
      <c r="DQ1608" s="13"/>
      <c r="DR1608" s="13"/>
      <c r="DS1608" s="13"/>
      <c r="DT1608" s="13"/>
      <c r="DU1608" s="13"/>
      <c r="DV1608" s="13"/>
      <c r="DW1608" s="13"/>
      <c r="DX1608" s="13"/>
      <c r="DY1608" s="13"/>
    </row>
    <row r="1609" spans="1:129" ht="16.5" x14ac:dyDescent="0.25">
      <c r="A1609" s="57"/>
      <c r="B1609" s="79" t="s">
        <v>2551</v>
      </c>
      <c r="C1609" s="53">
        <v>2018</v>
      </c>
      <c r="D1609" s="54" t="s">
        <v>915</v>
      </c>
      <c r="E1609" s="54"/>
      <c r="F1609" s="54">
        <v>24.41</v>
      </c>
      <c r="G1609" s="54">
        <v>401.06627999999995</v>
      </c>
      <c r="H1609" s="27"/>
      <c r="I1609" s="13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  <c r="AK1609" s="13"/>
      <c r="AL1609" s="13"/>
      <c r="AM1609" s="13"/>
      <c r="AN1609" s="13"/>
      <c r="AO1609" s="13"/>
      <c r="AP1609" s="13"/>
      <c r="AQ1609" s="13"/>
      <c r="AR1609" s="13"/>
      <c r="AS1609" s="13"/>
      <c r="AT1609" s="13"/>
      <c r="AU1609" s="13"/>
      <c r="AV1609" s="13"/>
      <c r="AW1609" s="13"/>
      <c r="AX1609" s="13"/>
      <c r="AY1609" s="13"/>
      <c r="AZ1609" s="13"/>
      <c r="BA1609" s="13"/>
      <c r="BB1609" s="13"/>
      <c r="BC1609" s="13"/>
      <c r="BD1609" s="13"/>
      <c r="BE1609" s="13"/>
      <c r="BF1609" s="13"/>
      <c r="BG1609" s="13"/>
      <c r="BH1609" s="13"/>
      <c r="BI1609" s="13"/>
      <c r="BJ1609" s="13"/>
      <c r="BK1609" s="13"/>
      <c r="BL1609" s="13"/>
      <c r="BM1609" s="13"/>
      <c r="BN1609" s="13"/>
      <c r="BO1609" s="13"/>
      <c r="BP1609" s="13"/>
      <c r="BQ1609" s="13"/>
      <c r="BR1609" s="13"/>
      <c r="BS1609" s="13"/>
      <c r="BT1609" s="13"/>
      <c r="BU1609" s="13"/>
      <c r="BV1609" s="13"/>
      <c r="BW1609" s="13"/>
      <c r="BX1609" s="13"/>
      <c r="BY1609" s="13"/>
      <c r="BZ1609" s="13"/>
      <c r="CA1609" s="13"/>
      <c r="CB1609" s="13"/>
      <c r="CC1609" s="13"/>
      <c r="CD1609" s="13"/>
      <c r="CE1609" s="13"/>
      <c r="CF1609" s="13"/>
      <c r="CG1609" s="13"/>
      <c r="CH1609" s="13"/>
      <c r="CI1609" s="13"/>
      <c r="CJ1609" s="13"/>
      <c r="CK1609" s="13"/>
      <c r="CL1609" s="13"/>
      <c r="CM1609" s="13"/>
      <c r="CN1609" s="13"/>
      <c r="CO1609" s="13"/>
      <c r="CP1609" s="13"/>
      <c r="CQ1609" s="13"/>
      <c r="CR1609" s="13"/>
      <c r="CS1609" s="13"/>
      <c r="CT1609" s="13"/>
      <c r="CU1609" s="13"/>
      <c r="CV1609" s="13"/>
      <c r="CW1609" s="13"/>
      <c r="CX1609" s="13"/>
      <c r="CY1609" s="13"/>
      <c r="CZ1609" s="13"/>
      <c r="DA1609" s="13"/>
      <c r="DB1609" s="13"/>
      <c r="DC1609" s="13"/>
      <c r="DD1609" s="13"/>
      <c r="DE1609" s="13"/>
      <c r="DF1609" s="13"/>
      <c r="DG1609" s="13"/>
      <c r="DH1609" s="13"/>
      <c r="DI1609" s="13"/>
      <c r="DJ1609" s="13"/>
      <c r="DK1609" s="13"/>
      <c r="DL1609" s="13"/>
      <c r="DM1609" s="13"/>
      <c r="DN1609" s="13"/>
      <c r="DO1609" s="13"/>
      <c r="DP1609" s="13"/>
      <c r="DQ1609" s="13"/>
      <c r="DR1609" s="13"/>
      <c r="DS1609" s="13"/>
      <c r="DT1609" s="13"/>
      <c r="DU1609" s="13"/>
      <c r="DV1609" s="13"/>
      <c r="DW1609" s="13"/>
      <c r="DX1609" s="13"/>
      <c r="DY1609" s="13"/>
    </row>
    <row r="1610" spans="1:129" s="48" customFormat="1" ht="16.5" x14ac:dyDescent="0.25">
      <c r="A1610" s="57" t="s">
        <v>921</v>
      </c>
      <c r="B1610" s="79" t="s">
        <v>922</v>
      </c>
      <c r="C1610" s="53" t="s">
        <v>12</v>
      </c>
      <c r="D1610" s="60" t="s">
        <v>12</v>
      </c>
      <c r="E1610" s="54">
        <f>SUBTOTAL(9,E1611:E1628)</f>
        <v>0</v>
      </c>
      <c r="F1610" s="54">
        <f>SUBTOTAL(9,F1611:F1678)</f>
        <v>5521.1355000000021</v>
      </c>
      <c r="G1610" s="54">
        <f>SUBTOTAL(9,G1611:G1678)</f>
        <v>31734.869730000002</v>
      </c>
      <c r="H1610" s="27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  <c r="AX1610" s="16"/>
      <c r="AY1610" s="16"/>
      <c r="AZ1610" s="16"/>
      <c r="BA1610" s="16"/>
      <c r="BB1610" s="16"/>
      <c r="BC1610" s="16"/>
      <c r="BD1610" s="16"/>
      <c r="BE1610" s="16"/>
      <c r="BF1610" s="16"/>
      <c r="BG1610" s="16"/>
      <c r="BH1610" s="16"/>
      <c r="BI1610" s="16"/>
      <c r="BJ1610" s="16"/>
      <c r="BK1610" s="16"/>
      <c r="BL1610" s="16"/>
      <c r="BM1610" s="16"/>
      <c r="BN1610" s="16"/>
      <c r="BO1610" s="16"/>
      <c r="BP1610" s="16"/>
      <c r="BQ1610" s="16"/>
      <c r="BR1610" s="16"/>
      <c r="BS1610" s="16"/>
      <c r="BT1610" s="16"/>
      <c r="BU1610" s="16"/>
      <c r="BV1610" s="16"/>
      <c r="BW1610" s="16"/>
      <c r="BX1610" s="16"/>
      <c r="BY1610" s="16"/>
      <c r="BZ1610" s="16"/>
      <c r="CA1610" s="16"/>
      <c r="CB1610" s="16"/>
      <c r="CC1610" s="16"/>
      <c r="CD1610" s="16"/>
      <c r="CE1610" s="16"/>
      <c r="CF1610" s="16"/>
      <c r="CG1610" s="16"/>
      <c r="CH1610" s="16"/>
      <c r="CI1610" s="16"/>
      <c r="CJ1610" s="16"/>
      <c r="CK1610" s="16"/>
      <c r="CL1610" s="16"/>
      <c r="CM1610" s="16"/>
      <c r="CN1610" s="16"/>
      <c r="CO1610" s="16"/>
      <c r="CP1610" s="16"/>
      <c r="CQ1610" s="16"/>
      <c r="CR1610" s="16"/>
      <c r="CS1610" s="16"/>
      <c r="CT1610" s="16"/>
      <c r="CU1610" s="16"/>
      <c r="CV1610" s="16"/>
      <c r="CW1610" s="16"/>
      <c r="CX1610" s="16"/>
      <c r="CY1610" s="16"/>
      <c r="CZ1610" s="16"/>
      <c r="DA1610" s="16"/>
      <c r="DB1610" s="16"/>
      <c r="DC1610" s="16"/>
      <c r="DD1610" s="16"/>
      <c r="DE1610" s="16"/>
      <c r="DF1610" s="16"/>
      <c r="DG1610" s="16"/>
      <c r="DH1610" s="16"/>
      <c r="DI1610" s="16"/>
      <c r="DJ1610" s="16"/>
      <c r="DK1610" s="16"/>
      <c r="DL1610" s="16"/>
      <c r="DM1610" s="16"/>
      <c r="DN1610" s="16"/>
      <c r="DO1610" s="16"/>
      <c r="DP1610" s="16"/>
      <c r="DQ1610" s="16"/>
      <c r="DR1610" s="16"/>
      <c r="DS1610" s="16"/>
      <c r="DT1610" s="16"/>
      <c r="DU1610" s="16"/>
      <c r="DV1610" s="16"/>
      <c r="DW1610" s="16"/>
      <c r="DX1610" s="16"/>
      <c r="DY1610" s="16"/>
    </row>
    <row r="1611" spans="1:129" ht="16.5" x14ac:dyDescent="0.25">
      <c r="A1611" s="57"/>
      <c r="B1611" s="79" t="s">
        <v>923</v>
      </c>
      <c r="C1611" s="53">
        <v>2016</v>
      </c>
      <c r="D1611" s="60" t="s">
        <v>913</v>
      </c>
      <c r="E1611" s="54"/>
      <c r="F1611" s="54">
        <v>97.65</v>
      </c>
      <c r="G1611" s="54">
        <v>317.74660000000006</v>
      </c>
      <c r="H1611" s="27"/>
    </row>
    <row r="1612" spans="1:129" ht="16.5" x14ac:dyDescent="0.25">
      <c r="A1612" s="57"/>
      <c r="B1612" s="79" t="s">
        <v>924</v>
      </c>
      <c r="C1612" s="53">
        <v>2016</v>
      </c>
      <c r="D1612" s="60" t="s">
        <v>913</v>
      </c>
      <c r="E1612" s="54"/>
      <c r="F1612" s="54">
        <v>61.519500000000008</v>
      </c>
      <c r="G1612" s="54">
        <v>413.80063999999999</v>
      </c>
      <c r="H1612" s="27"/>
    </row>
    <row r="1613" spans="1:129" ht="16.5" x14ac:dyDescent="0.25">
      <c r="A1613" s="57"/>
      <c r="B1613" s="79" t="s">
        <v>925</v>
      </c>
      <c r="C1613" s="53">
        <v>2016</v>
      </c>
      <c r="D1613" s="60" t="s">
        <v>913</v>
      </c>
      <c r="E1613" s="54"/>
      <c r="F1613" s="54">
        <v>39.06</v>
      </c>
      <c r="G1613" s="54">
        <v>268.72084999999998</v>
      </c>
      <c r="H1613" s="27"/>
    </row>
    <row r="1614" spans="1:129" ht="16.5" x14ac:dyDescent="0.25">
      <c r="A1614" s="57"/>
      <c r="B1614" s="79" t="s">
        <v>926</v>
      </c>
      <c r="C1614" s="53">
        <v>2016</v>
      </c>
      <c r="D1614" s="60" t="s">
        <v>913</v>
      </c>
      <c r="E1614" s="54"/>
      <c r="F1614" s="54">
        <v>61.519500000000008</v>
      </c>
      <c r="G1614" s="54">
        <v>865.49544000000003</v>
      </c>
      <c r="H1614" s="27"/>
    </row>
    <row r="1615" spans="1:129" ht="16.5" x14ac:dyDescent="0.25">
      <c r="A1615" s="57"/>
      <c r="B1615" s="79" t="s">
        <v>927</v>
      </c>
      <c r="C1615" s="53">
        <v>2016</v>
      </c>
      <c r="D1615" s="60" t="s">
        <v>913</v>
      </c>
      <c r="E1615" s="54"/>
      <c r="F1615" s="54">
        <v>61.519500000000008</v>
      </c>
      <c r="G1615" s="54">
        <v>369.32425000000001</v>
      </c>
      <c r="H1615" s="27"/>
    </row>
    <row r="1616" spans="1:129" ht="16.5" x14ac:dyDescent="0.25">
      <c r="A1616" s="57"/>
      <c r="B1616" s="79" t="s">
        <v>928</v>
      </c>
      <c r="C1616" s="53">
        <v>2016</v>
      </c>
      <c r="D1616" s="60" t="s">
        <v>913</v>
      </c>
      <c r="E1616" s="54"/>
      <c r="F1616" s="54">
        <v>97.65</v>
      </c>
      <c r="G1616" s="54">
        <v>464.40773000000002</v>
      </c>
      <c r="H1616" s="27"/>
    </row>
    <row r="1617" spans="1:129" ht="16.5" x14ac:dyDescent="0.25">
      <c r="A1617" s="57"/>
      <c r="B1617" s="79" t="s">
        <v>929</v>
      </c>
      <c r="C1617" s="53">
        <v>2016</v>
      </c>
      <c r="D1617" s="60" t="s">
        <v>913</v>
      </c>
      <c r="E1617" s="54"/>
      <c r="F1617" s="54">
        <v>39.06</v>
      </c>
      <c r="G1617" s="54">
        <v>683.95796000000007</v>
      </c>
      <c r="H1617" s="27"/>
    </row>
    <row r="1618" spans="1:129" ht="16.5" x14ac:dyDescent="0.25">
      <c r="A1618" s="57"/>
      <c r="B1618" s="79" t="s">
        <v>929</v>
      </c>
      <c r="C1618" s="53">
        <v>2016</v>
      </c>
      <c r="D1618" s="60" t="s">
        <v>913</v>
      </c>
      <c r="E1618" s="54"/>
      <c r="F1618" s="54">
        <v>61.519500000000008</v>
      </c>
      <c r="G1618" s="54">
        <v>683.95796000000007</v>
      </c>
      <c r="H1618" s="27"/>
    </row>
    <row r="1619" spans="1:129" ht="16.5" x14ac:dyDescent="0.25">
      <c r="A1619" s="57"/>
      <c r="B1619" s="79" t="s">
        <v>930</v>
      </c>
      <c r="C1619" s="53">
        <v>2016</v>
      </c>
      <c r="D1619" s="60" t="s">
        <v>913</v>
      </c>
      <c r="E1619" s="54"/>
      <c r="F1619" s="54">
        <v>61.519500000000008</v>
      </c>
      <c r="G1619" s="54">
        <v>399.41001</v>
      </c>
      <c r="H1619" s="27"/>
    </row>
    <row r="1620" spans="1:129" s="27" customFormat="1" ht="16.5" x14ac:dyDescent="0.25">
      <c r="A1620" s="57"/>
      <c r="B1620" s="79" t="s">
        <v>931</v>
      </c>
      <c r="C1620" s="53">
        <v>2017</v>
      </c>
      <c r="D1620" s="54" t="s">
        <v>915</v>
      </c>
      <c r="E1620" s="54"/>
      <c r="F1620" s="54">
        <v>61.519500000000008</v>
      </c>
      <c r="G1620" s="54">
        <v>353.62268</v>
      </c>
    </row>
    <row r="1621" spans="1:129" s="27" customFormat="1" ht="16.5" x14ac:dyDescent="0.25">
      <c r="A1621" s="57"/>
      <c r="B1621" s="79" t="s">
        <v>932</v>
      </c>
      <c r="C1621" s="53">
        <v>2017</v>
      </c>
      <c r="D1621" s="54" t="s">
        <v>915</v>
      </c>
      <c r="E1621" s="54"/>
      <c r="F1621" s="54">
        <v>39.06</v>
      </c>
      <c r="G1621" s="54">
        <v>378.06626999999997</v>
      </c>
    </row>
    <row r="1622" spans="1:129" s="27" customFormat="1" ht="16.5" x14ac:dyDescent="0.25">
      <c r="A1622" s="57"/>
      <c r="B1622" s="79" t="s">
        <v>933</v>
      </c>
      <c r="C1622" s="53">
        <v>2017</v>
      </c>
      <c r="D1622" s="54" t="s">
        <v>915</v>
      </c>
      <c r="E1622" s="54"/>
      <c r="F1622" s="54">
        <v>61.519500000000008</v>
      </c>
      <c r="G1622" s="54">
        <v>376.08193</v>
      </c>
    </row>
    <row r="1623" spans="1:129" ht="16.5" x14ac:dyDescent="0.25">
      <c r="A1623" s="57"/>
      <c r="B1623" s="79" t="s">
        <v>934</v>
      </c>
      <c r="C1623" s="53">
        <v>2017</v>
      </c>
      <c r="D1623" s="54" t="s">
        <v>915</v>
      </c>
      <c r="E1623" s="54"/>
      <c r="F1623" s="54">
        <f>100*0.93*1.05</f>
        <v>97.65</v>
      </c>
      <c r="G1623" s="54">
        <v>497.31223999999997</v>
      </c>
      <c r="H1623" s="27"/>
      <c r="I1623" s="13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  <c r="AK1623" s="13"/>
      <c r="AL1623" s="13"/>
      <c r="AM1623" s="13"/>
      <c r="AN1623" s="13"/>
      <c r="AO1623" s="13"/>
      <c r="AP1623" s="13"/>
      <c r="AQ1623" s="13"/>
      <c r="AR1623" s="13"/>
      <c r="AS1623" s="13"/>
      <c r="AT1623" s="13"/>
      <c r="AU1623" s="13"/>
      <c r="AV1623" s="13"/>
      <c r="AW1623" s="13"/>
      <c r="AX1623" s="13"/>
      <c r="AY1623" s="13"/>
      <c r="AZ1623" s="13"/>
      <c r="BA1623" s="13"/>
      <c r="BB1623" s="13"/>
      <c r="BC1623" s="13"/>
      <c r="BD1623" s="13"/>
      <c r="BE1623" s="13"/>
      <c r="BF1623" s="13"/>
      <c r="BG1623" s="13"/>
      <c r="BH1623" s="13"/>
      <c r="BI1623" s="13"/>
      <c r="BJ1623" s="13"/>
      <c r="BK1623" s="13"/>
      <c r="BL1623" s="13"/>
      <c r="BM1623" s="13"/>
      <c r="BN1623" s="13"/>
      <c r="BO1623" s="13"/>
      <c r="BP1623" s="13"/>
      <c r="BQ1623" s="13"/>
      <c r="BR1623" s="13"/>
      <c r="BS1623" s="13"/>
      <c r="BT1623" s="13"/>
      <c r="BU1623" s="13"/>
      <c r="BV1623" s="13"/>
      <c r="BW1623" s="13"/>
      <c r="BX1623" s="13"/>
      <c r="BY1623" s="13"/>
      <c r="BZ1623" s="13"/>
      <c r="CA1623" s="13"/>
      <c r="CB1623" s="13"/>
      <c r="CC1623" s="13"/>
      <c r="CD1623" s="13"/>
      <c r="CE1623" s="13"/>
      <c r="CF1623" s="13"/>
      <c r="CG1623" s="13"/>
      <c r="CH1623" s="13"/>
      <c r="CI1623" s="13"/>
      <c r="CJ1623" s="13"/>
      <c r="CK1623" s="13"/>
      <c r="CL1623" s="13"/>
      <c r="CM1623" s="13"/>
      <c r="CN1623" s="13"/>
      <c r="CO1623" s="13"/>
      <c r="CP1623" s="13"/>
      <c r="CQ1623" s="13"/>
      <c r="CR1623" s="13"/>
      <c r="CS1623" s="13"/>
      <c r="CT1623" s="13"/>
      <c r="CU1623" s="13"/>
      <c r="CV1623" s="13"/>
      <c r="CW1623" s="13"/>
      <c r="CX1623" s="13"/>
      <c r="CY1623" s="13"/>
      <c r="CZ1623" s="13"/>
      <c r="DA1623" s="13"/>
      <c r="DB1623" s="13"/>
      <c r="DC1623" s="13"/>
      <c r="DD1623" s="13"/>
      <c r="DE1623" s="13"/>
      <c r="DF1623" s="13"/>
      <c r="DG1623" s="13"/>
      <c r="DH1623" s="13"/>
      <c r="DI1623" s="13"/>
      <c r="DJ1623" s="13"/>
      <c r="DK1623" s="13"/>
      <c r="DL1623" s="13"/>
      <c r="DM1623" s="13"/>
      <c r="DN1623" s="13"/>
      <c r="DO1623" s="13"/>
      <c r="DP1623" s="13"/>
      <c r="DQ1623" s="13"/>
      <c r="DR1623" s="13"/>
      <c r="DS1623" s="13"/>
      <c r="DT1623" s="13"/>
      <c r="DU1623" s="13"/>
      <c r="DV1623" s="13"/>
      <c r="DW1623" s="13"/>
      <c r="DX1623" s="13"/>
      <c r="DY1623" s="13"/>
    </row>
    <row r="1624" spans="1:129" s="27" customFormat="1" ht="16.5" x14ac:dyDescent="0.25">
      <c r="A1624" s="57"/>
      <c r="B1624" s="79" t="s">
        <v>935</v>
      </c>
      <c r="C1624" s="53">
        <v>2017</v>
      </c>
      <c r="D1624" s="54" t="s">
        <v>915</v>
      </c>
      <c r="E1624" s="54"/>
      <c r="F1624" s="54">
        <f>100*0.93*1.05</f>
        <v>97.65</v>
      </c>
      <c r="G1624" s="54">
        <v>471.07510000000002</v>
      </c>
    </row>
    <row r="1625" spans="1:129" ht="16.5" x14ac:dyDescent="0.25">
      <c r="A1625" s="57"/>
      <c r="B1625" s="79" t="s">
        <v>936</v>
      </c>
      <c r="C1625" s="53">
        <v>2017</v>
      </c>
      <c r="D1625" s="54" t="s">
        <v>915</v>
      </c>
      <c r="E1625" s="54"/>
      <c r="F1625" s="54">
        <v>39.06</v>
      </c>
      <c r="G1625" s="54">
        <v>470.15557762237768</v>
      </c>
      <c r="H1625" s="27"/>
      <c r="I1625" s="13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  <c r="AK1625" s="13"/>
      <c r="AL1625" s="13"/>
      <c r="AM1625" s="13"/>
      <c r="AN1625" s="13"/>
      <c r="AO1625" s="13"/>
      <c r="AP1625" s="13"/>
      <c r="AQ1625" s="13"/>
      <c r="AR1625" s="13"/>
      <c r="AS1625" s="13"/>
      <c r="AT1625" s="13"/>
      <c r="AU1625" s="13"/>
      <c r="AV1625" s="13"/>
      <c r="AW1625" s="13"/>
      <c r="AX1625" s="13"/>
      <c r="AY1625" s="13"/>
      <c r="AZ1625" s="13"/>
      <c r="BA1625" s="13"/>
      <c r="BB1625" s="13"/>
      <c r="BC1625" s="13"/>
      <c r="BD1625" s="13"/>
      <c r="BE1625" s="13"/>
      <c r="BF1625" s="13"/>
      <c r="BG1625" s="13"/>
      <c r="BH1625" s="13"/>
      <c r="BI1625" s="13"/>
      <c r="BJ1625" s="13"/>
      <c r="BK1625" s="13"/>
      <c r="BL1625" s="13"/>
      <c r="BM1625" s="13"/>
      <c r="BN1625" s="13"/>
      <c r="BO1625" s="13"/>
      <c r="BP1625" s="13"/>
      <c r="BQ1625" s="13"/>
      <c r="BR1625" s="13"/>
      <c r="BS1625" s="13"/>
      <c r="BT1625" s="13"/>
      <c r="BU1625" s="13"/>
      <c r="BV1625" s="13"/>
      <c r="BW1625" s="13"/>
      <c r="BX1625" s="13"/>
      <c r="BY1625" s="13"/>
      <c r="BZ1625" s="13"/>
      <c r="CA1625" s="13"/>
      <c r="CB1625" s="13"/>
      <c r="CC1625" s="13"/>
      <c r="CD1625" s="13"/>
      <c r="CE1625" s="13"/>
      <c r="CF1625" s="13"/>
      <c r="CG1625" s="13"/>
      <c r="CH1625" s="13"/>
      <c r="CI1625" s="13"/>
      <c r="CJ1625" s="13"/>
      <c r="CK1625" s="13"/>
      <c r="CL1625" s="13"/>
      <c r="CM1625" s="13"/>
      <c r="CN1625" s="13"/>
      <c r="CO1625" s="13"/>
      <c r="CP1625" s="13"/>
      <c r="CQ1625" s="13"/>
      <c r="CR1625" s="13"/>
      <c r="CS1625" s="13"/>
      <c r="CT1625" s="13"/>
      <c r="CU1625" s="13"/>
      <c r="CV1625" s="13"/>
      <c r="CW1625" s="13"/>
      <c r="CX1625" s="13"/>
      <c r="CY1625" s="13"/>
      <c r="CZ1625" s="13"/>
      <c r="DA1625" s="13"/>
      <c r="DB1625" s="13"/>
      <c r="DC1625" s="13"/>
      <c r="DD1625" s="13"/>
      <c r="DE1625" s="13"/>
      <c r="DF1625" s="13"/>
      <c r="DG1625" s="13"/>
      <c r="DH1625" s="13"/>
      <c r="DI1625" s="13"/>
      <c r="DJ1625" s="13"/>
      <c r="DK1625" s="13"/>
      <c r="DL1625" s="13"/>
      <c r="DM1625" s="13"/>
      <c r="DN1625" s="13"/>
      <c r="DO1625" s="13"/>
      <c r="DP1625" s="13"/>
      <c r="DQ1625" s="13"/>
      <c r="DR1625" s="13"/>
      <c r="DS1625" s="13"/>
      <c r="DT1625" s="13"/>
      <c r="DU1625" s="13"/>
      <c r="DV1625" s="13"/>
      <c r="DW1625" s="13"/>
      <c r="DX1625" s="13"/>
      <c r="DY1625" s="13"/>
    </row>
    <row r="1626" spans="1:129" s="27" customFormat="1" ht="16.5" x14ac:dyDescent="0.25">
      <c r="A1626" s="57"/>
      <c r="B1626" s="79" t="s">
        <v>937</v>
      </c>
      <c r="C1626" s="53">
        <v>2017</v>
      </c>
      <c r="D1626" s="54" t="s">
        <v>915</v>
      </c>
      <c r="E1626" s="54"/>
      <c r="F1626" s="54">
        <v>39.06</v>
      </c>
      <c r="G1626" s="54">
        <v>470.15557762237768</v>
      </c>
    </row>
    <row r="1627" spans="1:129" ht="16.5" x14ac:dyDescent="0.25">
      <c r="A1627" s="57"/>
      <c r="B1627" s="79" t="s">
        <v>938</v>
      </c>
      <c r="C1627" s="53">
        <v>2017</v>
      </c>
      <c r="D1627" s="54" t="s">
        <v>915</v>
      </c>
      <c r="E1627" s="54"/>
      <c r="F1627" s="54">
        <v>61.519500000000008</v>
      </c>
      <c r="G1627" s="54">
        <v>740.49503475524489</v>
      </c>
      <c r="H1627" s="27"/>
      <c r="I1627" s="13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  <c r="AK1627" s="13"/>
      <c r="AL1627" s="13"/>
      <c r="AM1627" s="13"/>
      <c r="AN1627" s="13"/>
      <c r="AO1627" s="13"/>
      <c r="AP1627" s="13"/>
      <c r="AQ1627" s="13"/>
      <c r="AR1627" s="13"/>
      <c r="AS1627" s="13"/>
      <c r="AT1627" s="13"/>
      <c r="AU1627" s="13"/>
      <c r="AV1627" s="13"/>
      <c r="AW1627" s="13"/>
      <c r="AX1627" s="13"/>
      <c r="AY1627" s="13"/>
      <c r="AZ1627" s="13"/>
      <c r="BA1627" s="13"/>
      <c r="BB1627" s="13"/>
      <c r="BC1627" s="13"/>
      <c r="BD1627" s="13"/>
      <c r="BE1627" s="13"/>
      <c r="BF1627" s="13"/>
      <c r="BG1627" s="13"/>
      <c r="BH1627" s="13"/>
      <c r="BI1627" s="13"/>
      <c r="BJ1627" s="13"/>
      <c r="BK1627" s="13"/>
      <c r="BL1627" s="13"/>
      <c r="BM1627" s="13"/>
      <c r="BN1627" s="13"/>
      <c r="BO1627" s="13"/>
      <c r="BP1627" s="13"/>
      <c r="BQ1627" s="13"/>
      <c r="BR1627" s="13"/>
      <c r="BS1627" s="13"/>
      <c r="BT1627" s="13"/>
      <c r="BU1627" s="13"/>
      <c r="BV1627" s="13"/>
      <c r="BW1627" s="13"/>
      <c r="BX1627" s="13"/>
      <c r="BY1627" s="13"/>
      <c r="BZ1627" s="13"/>
      <c r="CA1627" s="13"/>
      <c r="CB1627" s="13"/>
      <c r="CC1627" s="13"/>
      <c r="CD1627" s="13"/>
      <c r="CE1627" s="13"/>
      <c r="CF1627" s="13"/>
      <c r="CG1627" s="13"/>
      <c r="CH1627" s="13"/>
      <c r="CI1627" s="13"/>
      <c r="CJ1627" s="13"/>
      <c r="CK1627" s="13"/>
      <c r="CL1627" s="13"/>
      <c r="CM1627" s="13"/>
      <c r="CN1627" s="13"/>
      <c r="CO1627" s="13"/>
      <c r="CP1627" s="13"/>
      <c r="CQ1627" s="13"/>
      <c r="CR1627" s="13"/>
      <c r="CS1627" s="13"/>
      <c r="CT1627" s="13"/>
      <c r="CU1627" s="13"/>
      <c r="CV1627" s="13"/>
      <c r="CW1627" s="13"/>
      <c r="CX1627" s="13"/>
      <c r="CY1627" s="13"/>
      <c r="CZ1627" s="13"/>
      <c r="DA1627" s="13"/>
      <c r="DB1627" s="13"/>
      <c r="DC1627" s="13"/>
      <c r="DD1627" s="13"/>
      <c r="DE1627" s="13"/>
      <c r="DF1627" s="13"/>
      <c r="DG1627" s="13"/>
      <c r="DH1627" s="13"/>
      <c r="DI1627" s="13"/>
      <c r="DJ1627" s="13"/>
      <c r="DK1627" s="13"/>
      <c r="DL1627" s="13"/>
      <c r="DM1627" s="13"/>
      <c r="DN1627" s="13"/>
      <c r="DO1627" s="13"/>
      <c r="DP1627" s="13"/>
      <c r="DQ1627" s="13"/>
      <c r="DR1627" s="13"/>
      <c r="DS1627" s="13"/>
      <c r="DT1627" s="13"/>
      <c r="DU1627" s="13"/>
      <c r="DV1627" s="13"/>
      <c r="DW1627" s="13"/>
      <c r="DX1627" s="13"/>
      <c r="DY1627" s="13"/>
    </row>
    <row r="1628" spans="1:129" ht="16.5" x14ac:dyDescent="0.25">
      <c r="A1628" s="57"/>
      <c r="B1628" s="79" t="s">
        <v>939</v>
      </c>
      <c r="C1628" s="53">
        <v>2017</v>
      </c>
      <c r="D1628" s="54" t="s">
        <v>915</v>
      </c>
      <c r="E1628" s="54"/>
      <c r="F1628" s="54">
        <v>61.519500000000008</v>
      </c>
      <c r="G1628" s="54">
        <v>290.54000000000002</v>
      </c>
      <c r="H1628" s="27"/>
      <c r="I1628" s="13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  <c r="AK1628" s="13"/>
      <c r="AL1628" s="13"/>
      <c r="AM1628" s="13"/>
      <c r="AN1628" s="13"/>
      <c r="AO1628" s="13"/>
      <c r="AP1628" s="13"/>
      <c r="AQ1628" s="13"/>
      <c r="AR1628" s="13"/>
      <c r="AS1628" s="13"/>
      <c r="AT1628" s="13"/>
      <c r="AU1628" s="13"/>
      <c r="AV1628" s="13"/>
      <c r="AW1628" s="13"/>
      <c r="AX1628" s="13"/>
      <c r="AY1628" s="13"/>
      <c r="AZ1628" s="13"/>
      <c r="BA1628" s="13"/>
      <c r="BB1628" s="13"/>
      <c r="BC1628" s="13"/>
      <c r="BD1628" s="13"/>
      <c r="BE1628" s="13"/>
      <c r="BF1628" s="13"/>
      <c r="BG1628" s="13"/>
      <c r="BH1628" s="13"/>
      <c r="BI1628" s="13"/>
      <c r="BJ1628" s="13"/>
      <c r="BK1628" s="13"/>
      <c r="BL1628" s="13"/>
      <c r="BM1628" s="13"/>
      <c r="BN1628" s="13"/>
      <c r="BO1628" s="13"/>
      <c r="BP1628" s="13"/>
      <c r="BQ1628" s="13"/>
      <c r="BR1628" s="13"/>
      <c r="BS1628" s="13"/>
      <c r="BT1628" s="13"/>
      <c r="BU1628" s="13"/>
      <c r="BV1628" s="13"/>
      <c r="BW1628" s="13"/>
      <c r="BX1628" s="13"/>
      <c r="BY1628" s="13"/>
      <c r="BZ1628" s="13"/>
      <c r="CA1628" s="13"/>
      <c r="CB1628" s="13"/>
      <c r="CC1628" s="13"/>
      <c r="CD1628" s="13"/>
      <c r="CE1628" s="13"/>
      <c r="CF1628" s="13"/>
      <c r="CG1628" s="13"/>
      <c r="CH1628" s="13"/>
      <c r="CI1628" s="13"/>
      <c r="CJ1628" s="13"/>
      <c r="CK1628" s="13"/>
      <c r="CL1628" s="13"/>
      <c r="CM1628" s="13"/>
      <c r="CN1628" s="13"/>
      <c r="CO1628" s="13"/>
      <c r="CP1628" s="13"/>
      <c r="CQ1628" s="13"/>
      <c r="CR1628" s="13"/>
      <c r="CS1628" s="13"/>
      <c r="CT1628" s="13"/>
      <c r="CU1628" s="13"/>
      <c r="CV1628" s="13"/>
      <c r="CW1628" s="13"/>
      <c r="CX1628" s="13"/>
      <c r="CY1628" s="13"/>
      <c r="CZ1628" s="13"/>
      <c r="DA1628" s="13"/>
      <c r="DB1628" s="13"/>
      <c r="DC1628" s="13"/>
      <c r="DD1628" s="13"/>
      <c r="DE1628" s="13"/>
      <c r="DF1628" s="13"/>
      <c r="DG1628" s="13"/>
      <c r="DH1628" s="13"/>
      <c r="DI1628" s="13"/>
      <c r="DJ1628" s="13"/>
      <c r="DK1628" s="13"/>
      <c r="DL1628" s="13"/>
      <c r="DM1628" s="13"/>
      <c r="DN1628" s="13"/>
      <c r="DO1628" s="13"/>
      <c r="DP1628" s="13"/>
      <c r="DQ1628" s="13"/>
      <c r="DR1628" s="13"/>
      <c r="DS1628" s="13"/>
      <c r="DT1628" s="13"/>
      <c r="DU1628" s="13"/>
      <c r="DV1628" s="13"/>
      <c r="DW1628" s="13"/>
      <c r="DX1628" s="13"/>
      <c r="DY1628" s="13"/>
    </row>
    <row r="1629" spans="1:129" ht="16.5" x14ac:dyDescent="0.25">
      <c r="A1629" s="57"/>
      <c r="B1629" s="79" t="s">
        <v>2552</v>
      </c>
      <c r="C1629" s="53">
        <v>2018</v>
      </c>
      <c r="D1629" s="54" t="s">
        <v>915</v>
      </c>
      <c r="E1629" s="54"/>
      <c r="F1629" s="54">
        <v>97.65</v>
      </c>
      <c r="G1629" s="54">
        <v>429.68187</v>
      </c>
      <c r="H1629" s="27"/>
      <c r="I1629" s="13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  <c r="AK1629" s="13"/>
      <c r="AL1629" s="13"/>
      <c r="AM1629" s="13"/>
      <c r="AN1629" s="13"/>
      <c r="AO1629" s="13"/>
      <c r="AP1629" s="13"/>
      <c r="AQ1629" s="13"/>
      <c r="AR1629" s="13"/>
      <c r="AS1629" s="13"/>
      <c r="AT1629" s="13"/>
      <c r="AU1629" s="13"/>
      <c r="AV1629" s="13"/>
      <c r="AW1629" s="13"/>
      <c r="AX1629" s="13"/>
      <c r="AY1629" s="13"/>
      <c r="AZ1629" s="13"/>
      <c r="BA1629" s="13"/>
      <c r="BB1629" s="13"/>
      <c r="BC1629" s="13"/>
      <c r="BD1629" s="13"/>
      <c r="BE1629" s="13"/>
      <c r="BF1629" s="13"/>
      <c r="BG1629" s="13"/>
      <c r="BH1629" s="13"/>
      <c r="BI1629" s="13"/>
      <c r="BJ1629" s="13"/>
      <c r="BK1629" s="13"/>
      <c r="BL1629" s="13"/>
      <c r="BM1629" s="13"/>
      <c r="BN1629" s="13"/>
      <c r="BO1629" s="13"/>
      <c r="BP1629" s="13"/>
      <c r="BQ1629" s="13"/>
      <c r="BR1629" s="13"/>
      <c r="BS1629" s="13"/>
      <c r="BT1629" s="13"/>
      <c r="BU1629" s="13"/>
      <c r="BV1629" s="13"/>
      <c r="BW1629" s="13"/>
      <c r="BX1629" s="13"/>
      <c r="BY1629" s="13"/>
      <c r="BZ1629" s="13"/>
      <c r="CA1629" s="13"/>
      <c r="CB1629" s="13"/>
      <c r="CC1629" s="13"/>
      <c r="CD1629" s="13"/>
      <c r="CE1629" s="13"/>
      <c r="CF1629" s="13"/>
      <c r="CG1629" s="13"/>
      <c r="CH1629" s="13"/>
      <c r="CI1629" s="13"/>
      <c r="CJ1629" s="13"/>
      <c r="CK1629" s="13"/>
      <c r="CL1629" s="13"/>
      <c r="CM1629" s="13"/>
      <c r="CN1629" s="13"/>
      <c r="CO1629" s="13"/>
      <c r="CP1629" s="13"/>
      <c r="CQ1629" s="13"/>
      <c r="CR1629" s="13"/>
      <c r="CS1629" s="13"/>
      <c r="CT1629" s="13"/>
      <c r="CU1629" s="13"/>
      <c r="CV1629" s="13"/>
      <c r="CW1629" s="13"/>
      <c r="CX1629" s="13"/>
      <c r="CY1629" s="13"/>
      <c r="CZ1629" s="13"/>
      <c r="DA1629" s="13"/>
      <c r="DB1629" s="13"/>
      <c r="DC1629" s="13"/>
      <c r="DD1629" s="13"/>
      <c r="DE1629" s="13"/>
      <c r="DF1629" s="13"/>
      <c r="DG1629" s="13"/>
      <c r="DH1629" s="13"/>
      <c r="DI1629" s="13"/>
      <c r="DJ1629" s="13"/>
      <c r="DK1629" s="13"/>
      <c r="DL1629" s="13"/>
      <c r="DM1629" s="13"/>
      <c r="DN1629" s="13"/>
      <c r="DO1629" s="13"/>
      <c r="DP1629" s="13"/>
      <c r="DQ1629" s="13"/>
      <c r="DR1629" s="13"/>
      <c r="DS1629" s="13"/>
      <c r="DT1629" s="13"/>
      <c r="DU1629" s="13"/>
      <c r="DV1629" s="13"/>
      <c r="DW1629" s="13"/>
      <c r="DX1629" s="13"/>
      <c r="DY1629" s="13"/>
    </row>
    <row r="1630" spans="1:129" ht="16.5" x14ac:dyDescent="0.25">
      <c r="A1630" s="57"/>
      <c r="B1630" s="79" t="s">
        <v>2553</v>
      </c>
      <c r="C1630" s="53">
        <v>2018</v>
      </c>
      <c r="D1630" s="54" t="s">
        <v>915</v>
      </c>
      <c r="E1630" s="54"/>
      <c r="F1630" s="54">
        <v>97.65</v>
      </c>
      <c r="G1630" s="54">
        <v>452.16702999999995</v>
      </c>
      <c r="H1630" s="27"/>
      <c r="I1630" s="13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  <c r="AK1630" s="13"/>
      <c r="AL1630" s="13"/>
      <c r="AM1630" s="13"/>
      <c r="AN1630" s="13"/>
      <c r="AO1630" s="13"/>
      <c r="AP1630" s="13"/>
      <c r="AQ1630" s="13"/>
      <c r="AR1630" s="13"/>
      <c r="AS1630" s="13"/>
      <c r="AT1630" s="13"/>
      <c r="AU1630" s="13"/>
      <c r="AV1630" s="13"/>
      <c r="AW1630" s="13"/>
      <c r="AX1630" s="13"/>
      <c r="AY1630" s="13"/>
      <c r="AZ1630" s="13"/>
      <c r="BA1630" s="13"/>
      <c r="BB1630" s="13"/>
      <c r="BC1630" s="13"/>
      <c r="BD1630" s="13"/>
      <c r="BE1630" s="13"/>
      <c r="BF1630" s="13"/>
      <c r="BG1630" s="13"/>
      <c r="BH1630" s="13"/>
      <c r="BI1630" s="13"/>
      <c r="BJ1630" s="13"/>
      <c r="BK1630" s="13"/>
      <c r="BL1630" s="13"/>
      <c r="BM1630" s="13"/>
      <c r="BN1630" s="13"/>
      <c r="BO1630" s="13"/>
      <c r="BP1630" s="13"/>
      <c r="BQ1630" s="13"/>
      <c r="BR1630" s="13"/>
      <c r="BS1630" s="13"/>
      <c r="BT1630" s="13"/>
      <c r="BU1630" s="13"/>
      <c r="BV1630" s="13"/>
      <c r="BW1630" s="13"/>
      <c r="BX1630" s="13"/>
      <c r="BY1630" s="13"/>
      <c r="BZ1630" s="13"/>
      <c r="CA1630" s="13"/>
      <c r="CB1630" s="13"/>
      <c r="CC1630" s="13"/>
      <c r="CD1630" s="13"/>
      <c r="CE1630" s="13"/>
      <c r="CF1630" s="13"/>
      <c r="CG1630" s="13"/>
      <c r="CH1630" s="13"/>
      <c r="CI1630" s="13"/>
      <c r="CJ1630" s="13"/>
      <c r="CK1630" s="13"/>
      <c r="CL1630" s="13"/>
      <c r="CM1630" s="13"/>
      <c r="CN1630" s="13"/>
      <c r="CO1630" s="13"/>
      <c r="CP1630" s="13"/>
      <c r="CQ1630" s="13"/>
      <c r="CR1630" s="13"/>
      <c r="CS1630" s="13"/>
      <c r="CT1630" s="13"/>
      <c r="CU1630" s="13"/>
      <c r="CV1630" s="13"/>
      <c r="CW1630" s="13"/>
      <c r="CX1630" s="13"/>
      <c r="CY1630" s="13"/>
      <c r="CZ1630" s="13"/>
      <c r="DA1630" s="13"/>
      <c r="DB1630" s="13"/>
      <c r="DC1630" s="13"/>
      <c r="DD1630" s="13"/>
      <c r="DE1630" s="13"/>
      <c r="DF1630" s="13"/>
      <c r="DG1630" s="13"/>
      <c r="DH1630" s="13"/>
      <c r="DI1630" s="13"/>
      <c r="DJ1630" s="13"/>
      <c r="DK1630" s="13"/>
      <c r="DL1630" s="13"/>
      <c r="DM1630" s="13"/>
      <c r="DN1630" s="13"/>
      <c r="DO1630" s="13"/>
      <c r="DP1630" s="13"/>
      <c r="DQ1630" s="13"/>
      <c r="DR1630" s="13"/>
      <c r="DS1630" s="13"/>
      <c r="DT1630" s="13"/>
      <c r="DU1630" s="13"/>
      <c r="DV1630" s="13"/>
      <c r="DW1630" s="13"/>
      <c r="DX1630" s="13"/>
      <c r="DY1630" s="13"/>
    </row>
    <row r="1631" spans="1:129" ht="16.5" x14ac:dyDescent="0.25">
      <c r="A1631" s="57"/>
      <c r="B1631" s="79" t="s">
        <v>2554</v>
      </c>
      <c r="C1631" s="53">
        <v>2018</v>
      </c>
      <c r="D1631" s="54" t="s">
        <v>1915</v>
      </c>
      <c r="E1631" s="54"/>
      <c r="F1631" s="54">
        <v>97.65</v>
      </c>
      <c r="G1631" s="54">
        <v>432.24605000000003</v>
      </c>
      <c r="H1631" s="27"/>
      <c r="I1631" s="13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  <c r="AK1631" s="13"/>
      <c r="AL1631" s="13"/>
      <c r="AM1631" s="13"/>
      <c r="AN1631" s="13"/>
      <c r="AO1631" s="13"/>
      <c r="AP1631" s="13"/>
      <c r="AQ1631" s="13"/>
      <c r="AR1631" s="13"/>
      <c r="AS1631" s="13"/>
      <c r="AT1631" s="13"/>
      <c r="AU1631" s="13"/>
      <c r="AV1631" s="13"/>
      <c r="AW1631" s="13"/>
      <c r="AX1631" s="13"/>
      <c r="AY1631" s="13"/>
      <c r="AZ1631" s="13"/>
      <c r="BA1631" s="13"/>
      <c r="BB1631" s="13"/>
      <c r="BC1631" s="13"/>
      <c r="BD1631" s="13"/>
      <c r="BE1631" s="13"/>
      <c r="BF1631" s="13"/>
      <c r="BG1631" s="13"/>
      <c r="BH1631" s="13"/>
      <c r="BI1631" s="13"/>
      <c r="BJ1631" s="13"/>
      <c r="BK1631" s="13"/>
      <c r="BL1631" s="13"/>
      <c r="BM1631" s="13"/>
      <c r="BN1631" s="13"/>
      <c r="BO1631" s="13"/>
      <c r="BP1631" s="13"/>
      <c r="BQ1631" s="13"/>
      <c r="BR1631" s="13"/>
      <c r="BS1631" s="13"/>
      <c r="BT1631" s="13"/>
      <c r="BU1631" s="13"/>
      <c r="BV1631" s="13"/>
      <c r="BW1631" s="13"/>
      <c r="BX1631" s="13"/>
      <c r="BY1631" s="13"/>
      <c r="BZ1631" s="13"/>
      <c r="CA1631" s="13"/>
      <c r="CB1631" s="13"/>
      <c r="CC1631" s="13"/>
      <c r="CD1631" s="13"/>
      <c r="CE1631" s="13"/>
      <c r="CF1631" s="13"/>
      <c r="CG1631" s="13"/>
      <c r="CH1631" s="13"/>
      <c r="CI1631" s="13"/>
      <c r="CJ1631" s="13"/>
      <c r="CK1631" s="13"/>
      <c r="CL1631" s="13"/>
      <c r="CM1631" s="13"/>
      <c r="CN1631" s="13"/>
      <c r="CO1631" s="13"/>
      <c r="CP1631" s="13"/>
      <c r="CQ1631" s="13"/>
      <c r="CR1631" s="13"/>
      <c r="CS1631" s="13"/>
      <c r="CT1631" s="13"/>
      <c r="CU1631" s="13"/>
      <c r="CV1631" s="13"/>
      <c r="CW1631" s="13"/>
      <c r="CX1631" s="13"/>
      <c r="CY1631" s="13"/>
      <c r="CZ1631" s="13"/>
      <c r="DA1631" s="13"/>
      <c r="DB1631" s="13"/>
      <c r="DC1631" s="13"/>
      <c r="DD1631" s="13"/>
      <c r="DE1631" s="13"/>
      <c r="DF1631" s="13"/>
      <c r="DG1631" s="13"/>
      <c r="DH1631" s="13"/>
      <c r="DI1631" s="13"/>
      <c r="DJ1631" s="13"/>
      <c r="DK1631" s="13"/>
      <c r="DL1631" s="13"/>
      <c r="DM1631" s="13"/>
      <c r="DN1631" s="13"/>
      <c r="DO1631" s="13"/>
      <c r="DP1631" s="13"/>
      <c r="DQ1631" s="13"/>
      <c r="DR1631" s="13"/>
      <c r="DS1631" s="13"/>
      <c r="DT1631" s="13"/>
      <c r="DU1631" s="13"/>
      <c r="DV1631" s="13"/>
      <c r="DW1631" s="13"/>
      <c r="DX1631" s="13"/>
      <c r="DY1631" s="13"/>
    </row>
    <row r="1632" spans="1:129" ht="16.5" x14ac:dyDescent="0.25">
      <c r="A1632" s="57"/>
      <c r="B1632" s="79" t="s">
        <v>2555</v>
      </c>
      <c r="C1632" s="53">
        <v>2018</v>
      </c>
      <c r="D1632" s="54" t="s">
        <v>915</v>
      </c>
      <c r="E1632" s="54"/>
      <c r="F1632" s="54">
        <v>97.65</v>
      </c>
      <c r="G1632" s="54">
        <v>540.81093999999996</v>
      </c>
      <c r="H1632" s="27"/>
      <c r="I1632" s="13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  <c r="AK1632" s="13"/>
      <c r="AL1632" s="13"/>
      <c r="AM1632" s="13"/>
      <c r="AN1632" s="13"/>
      <c r="AO1632" s="13"/>
      <c r="AP1632" s="13"/>
      <c r="AQ1632" s="13"/>
      <c r="AR1632" s="13"/>
      <c r="AS1632" s="13"/>
      <c r="AT1632" s="13"/>
      <c r="AU1632" s="13"/>
      <c r="AV1632" s="13"/>
      <c r="AW1632" s="13"/>
      <c r="AX1632" s="13"/>
      <c r="AY1632" s="13"/>
      <c r="AZ1632" s="13"/>
      <c r="BA1632" s="13"/>
      <c r="BB1632" s="13"/>
      <c r="BC1632" s="13"/>
      <c r="BD1632" s="13"/>
      <c r="BE1632" s="13"/>
      <c r="BF1632" s="13"/>
      <c r="BG1632" s="13"/>
      <c r="BH1632" s="13"/>
      <c r="BI1632" s="13"/>
      <c r="BJ1632" s="13"/>
      <c r="BK1632" s="13"/>
      <c r="BL1632" s="13"/>
      <c r="BM1632" s="13"/>
      <c r="BN1632" s="13"/>
      <c r="BO1632" s="13"/>
      <c r="BP1632" s="13"/>
      <c r="BQ1632" s="13"/>
      <c r="BR1632" s="13"/>
      <c r="BS1632" s="13"/>
      <c r="BT1632" s="13"/>
      <c r="BU1632" s="13"/>
      <c r="BV1632" s="13"/>
      <c r="BW1632" s="13"/>
      <c r="BX1632" s="13"/>
      <c r="BY1632" s="13"/>
      <c r="BZ1632" s="13"/>
      <c r="CA1632" s="13"/>
      <c r="CB1632" s="13"/>
      <c r="CC1632" s="13"/>
      <c r="CD1632" s="13"/>
      <c r="CE1632" s="13"/>
      <c r="CF1632" s="13"/>
      <c r="CG1632" s="13"/>
      <c r="CH1632" s="13"/>
      <c r="CI1632" s="13"/>
      <c r="CJ1632" s="13"/>
      <c r="CK1632" s="13"/>
      <c r="CL1632" s="13"/>
      <c r="CM1632" s="13"/>
      <c r="CN1632" s="13"/>
      <c r="CO1632" s="13"/>
      <c r="CP1632" s="13"/>
      <c r="CQ1632" s="13"/>
      <c r="CR1632" s="13"/>
      <c r="CS1632" s="13"/>
      <c r="CT1632" s="13"/>
      <c r="CU1632" s="13"/>
      <c r="CV1632" s="13"/>
      <c r="CW1632" s="13"/>
      <c r="CX1632" s="13"/>
      <c r="CY1632" s="13"/>
      <c r="CZ1632" s="13"/>
      <c r="DA1632" s="13"/>
      <c r="DB1632" s="13"/>
      <c r="DC1632" s="13"/>
      <c r="DD1632" s="13"/>
      <c r="DE1632" s="13"/>
      <c r="DF1632" s="13"/>
      <c r="DG1632" s="13"/>
      <c r="DH1632" s="13"/>
      <c r="DI1632" s="13"/>
      <c r="DJ1632" s="13"/>
      <c r="DK1632" s="13"/>
      <c r="DL1632" s="13"/>
      <c r="DM1632" s="13"/>
      <c r="DN1632" s="13"/>
      <c r="DO1632" s="13"/>
      <c r="DP1632" s="13"/>
      <c r="DQ1632" s="13"/>
      <c r="DR1632" s="13"/>
      <c r="DS1632" s="13"/>
      <c r="DT1632" s="13"/>
      <c r="DU1632" s="13"/>
      <c r="DV1632" s="13"/>
      <c r="DW1632" s="13"/>
      <c r="DX1632" s="13"/>
      <c r="DY1632" s="13"/>
    </row>
    <row r="1633" spans="1:129" ht="16.5" x14ac:dyDescent="0.25">
      <c r="A1633" s="57"/>
      <c r="B1633" s="79" t="s">
        <v>2556</v>
      </c>
      <c r="C1633" s="53">
        <v>2018</v>
      </c>
      <c r="D1633" s="54" t="s">
        <v>915</v>
      </c>
      <c r="E1633" s="54"/>
      <c r="F1633" s="54">
        <v>61.52</v>
      </c>
      <c r="G1633" s="54">
        <v>372.32726000000002</v>
      </c>
      <c r="H1633" s="27"/>
      <c r="I1633" s="13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  <c r="AK1633" s="13"/>
      <c r="AL1633" s="13"/>
      <c r="AM1633" s="13"/>
      <c r="AN1633" s="13"/>
      <c r="AO1633" s="13"/>
      <c r="AP1633" s="13"/>
      <c r="AQ1633" s="13"/>
      <c r="AR1633" s="13"/>
      <c r="AS1633" s="13"/>
      <c r="AT1633" s="13"/>
      <c r="AU1633" s="13"/>
      <c r="AV1633" s="13"/>
      <c r="AW1633" s="13"/>
      <c r="AX1633" s="13"/>
      <c r="AY1633" s="13"/>
      <c r="AZ1633" s="13"/>
      <c r="BA1633" s="13"/>
      <c r="BB1633" s="13"/>
      <c r="BC1633" s="13"/>
      <c r="BD1633" s="13"/>
      <c r="BE1633" s="13"/>
      <c r="BF1633" s="13"/>
      <c r="BG1633" s="13"/>
      <c r="BH1633" s="13"/>
      <c r="BI1633" s="13"/>
      <c r="BJ1633" s="13"/>
      <c r="BK1633" s="13"/>
      <c r="BL1633" s="13"/>
      <c r="BM1633" s="13"/>
      <c r="BN1633" s="13"/>
      <c r="BO1633" s="13"/>
      <c r="BP1633" s="13"/>
      <c r="BQ1633" s="13"/>
      <c r="BR1633" s="13"/>
      <c r="BS1633" s="13"/>
      <c r="BT1633" s="13"/>
      <c r="BU1633" s="13"/>
      <c r="BV1633" s="13"/>
      <c r="BW1633" s="13"/>
      <c r="BX1633" s="13"/>
      <c r="BY1633" s="13"/>
      <c r="BZ1633" s="13"/>
      <c r="CA1633" s="13"/>
      <c r="CB1633" s="13"/>
      <c r="CC1633" s="13"/>
      <c r="CD1633" s="13"/>
      <c r="CE1633" s="13"/>
      <c r="CF1633" s="13"/>
      <c r="CG1633" s="13"/>
      <c r="CH1633" s="13"/>
      <c r="CI1633" s="13"/>
      <c r="CJ1633" s="13"/>
      <c r="CK1633" s="13"/>
      <c r="CL1633" s="13"/>
      <c r="CM1633" s="13"/>
      <c r="CN1633" s="13"/>
      <c r="CO1633" s="13"/>
      <c r="CP1633" s="13"/>
      <c r="CQ1633" s="13"/>
      <c r="CR1633" s="13"/>
      <c r="CS1633" s="13"/>
      <c r="CT1633" s="13"/>
      <c r="CU1633" s="13"/>
      <c r="CV1633" s="13"/>
      <c r="CW1633" s="13"/>
      <c r="CX1633" s="13"/>
      <c r="CY1633" s="13"/>
      <c r="CZ1633" s="13"/>
      <c r="DA1633" s="13"/>
      <c r="DB1633" s="13"/>
      <c r="DC1633" s="13"/>
      <c r="DD1633" s="13"/>
      <c r="DE1633" s="13"/>
      <c r="DF1633" s="13"/>
      <c r="DG1633" s="13"/>
      <c r="DH1633" s="13"/>
      <c r="DI1633" s="13"/>
      <c r="DJ1633" s="13"/>
      <c r="DK1633" s="13"/>
      <c r="DL1633" s="13"/>
      <c r="DM1633" s="13"/>
      <c r="DN1633" s="13"/>
      <c r="DO1633" s="13"/>
      <c r="DP1633" s="13"/>
      <c r="DQ1633" s="13"/>
      <c r="DR1633" s="13"/>
      <c r="DS1633" s="13"/>
      <c r="DT1633" s="13"/>
      <c r="DU1633" s="13"/>
      <c r="DV1633" s="13"/>
      <c r="DW1633" s="13"/>
      <c r="DX1633" s="13"/>
      <c r="DY1633" s="13"/>
    </row>
    <row r="1634" spans="1:129" ht="16.5" x14ac:dyDescent="0.25">
      <c r="A1634" s="57"/>
      <c r="B1634" s="79" t="s">
        <v>2557</v>
      </c>
      <c r="C1634" s="53">
        <v>2018</v>
      </c>
      <c r="D1634" s="54" t="s">
        <v>1915</v>
      </c>
      <c r="E1634" s="54"/>
      <c r="F1634" s="54">
        <v>97.65</v>
      </c>
      <c r="G1634" s="54">
        <v>518.25224000000003</v>
      </c>
      <c r="H1634" s="27"/>
      <c r="I1634" s="13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  <c r="AK1634" s="13"/>
      <c r="AL1634" s="13"/>
      <c r="AM1634" s="13"/>
      <c r="AN1634" s="13"/>
      <c r="AO1634" s="13"/>
      <c r="AP1634" s="13"/>
      <c r="AQ1634" s="13"/>
      <c r="AR1634" s="13"/>
      <c r="AS1634" s="13"/>
      <c r="AT1634" s="13"/>
      <c r="AU1634" s="13"/>
      <c r="AV1634" s="13"/>
      <c r="AW1634" s="13"/>
      <c r="AX1634" s="13"/>
      <c r="AY1634" s="13"/>
      <c r="AZ1634" s="13"/>
      <c r="BA1634" s="13"/>
      <c r="BB1634" s="13"/>
      <c r="BC1634" s="13"/>
      <c r="BD1634" s="13"/>
      <c r="BE1634" s="13"/>
      <c r="BF1634" s="13"/>
      <c r="BG1634" s="13"/>
      <c r="BH1634" s="13"/>
      <c r="BI1634" s="13"/>
      <c r="BJ1634" s="13"/>
      <c r="BK1634" s="13"/>
      <c r="BL1634" s="13"/>
      <c r="BM1634" s="13"/>
      <c r="BN1634" s="13"/>
      <c r="BO1634" s="13"/>
      <c r="BP1634" s="13"/>
      <c r="BQ1634" s="13"/>
      <c r="BR1634" s="13"/>
      <c r="BS1634" s="13"/>
      <c r="BT1634" s="13"/>
      <c r="BU1634" s="13"/>
      <c r="BV1634" s="13"/>
      <c r="BW1634" s="13"/>
      <c r="BX1634" s="13"/>
      <c r="BY1634" s="13"/>
      <c r="BZ1634" s="13"/>
      <c r="CA1634" s="13"/>
      <c r="CB1634" s="13"/>
      <c r="CC1634" s="13"/>
      <c r="CD1634" s="13"/>
      <c r="CE1634" s="13"/>
      <c r="CF1634" s="13"/>
      <c r="CG1634" s="13"/>
      <c r="CH1634" s="13"/>
      <c r="CI1634" s="13"/>
      <c r="CJ1634" s="13"/>
      <c r="CK1634" s="13"/>
      <c r="CL1634" s="13"/>
      <c r="CM1634" s="13"/>
      <c r="CN1634" s="13"/>
      <c r="CO1634" s="13"/>
      <c r="CP1634" s="13"/>
      <c r="CQ1634" s="13"/>
      <c r="CR1634" s="13"/>
      <c r="CS1634" s="13"/>
      <c r="CT1634" s="13"/>
      <c r="CU1634" s="13"/>
      <c r="CV1634" s="13"/>
      <c r="CW1634" s="13"/>
      <c r="CX1634" s="13"/>
      <c r="CY1634" s="13"/>
      <c r="CZ1634" s="13"/>
      <c r="DA1634" s="13"/>
      <c r="DB1634" s="13"/>
      <c r="DC1634" s="13"/>
      <c r="DD1634" s="13"/>
      <c r="DE1634" s="13"/>
      <c r="DF1634" s="13"/>
      <c r="DG1634" s="13"/>
      <c r="DH1634" s="13"/>
      <c r="DI1634" s="13"/>
      <c r="DJ1634" s="13"/>
      <c r="DK1634" s="13"/>
      <c r="DL1634" s="13"/>
      <c r="DM1634" s="13"/>
      <c r="DN1634" s="13"/>
      <c r="DO1634" s="13"/>
      <c r="DP1634" s="13"/>
      <c r="DQ1634" s="13"/>
      <c r="DR1634" s="13"/>
      <c r="DS1634" s="13"/>
      <c r="DT1634" s="13"/>
      <c r="DU1634" s="13"/>
      <c r="DV1634" s="13"/>
      <c r="DW1634" s="13"/>
      <c r="DX1634" s="13"/>
      <c r="DY1634" s="13"/>
    </row>
    <row r="1635" spans="1:129" ht="16.5" x14ac:dyDescent="0.25">
      <c r="A1635" s="57"/>
      <c r="B1635" s="79" t="s">
        <v>2558</v>
      </c>
      <c r="C1635" s="53">
        <v>2018</v>
      </c>
      <c r="D1635" s="54" t="s">
        <v>915</v>
      </c>
      <c r="E1635" s="54"/>
      <c r="F1635" s="54">
        <v>97.65</v>
      </c>
      <c r="G1635" s="54">
        <v>426.31837000000002</v>
      </c>
      <c r="H1635" s="27"/>
      <c r="I1635" s="13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  <c r="AK1635" s="13"/>
      <c r="AL1635" s="13"/>
      <c r="AM1635" s="13"/>
      <c r="AN1635" s="13"/>
      <c r="AO1635" s="13"/>
      <c r="AP1635" s="13"/>
      <c r="AQ1635" s="13"/>
      <c r="AR1635" s="13"/>
      <c r="AS1635" s="13"/>
      <c r="AT1635" s="13"/>
      <c r="AU1635" s="13"/>
      <c r="AV1635" s="13"/>
      <c r="AW1635" s="13"/>
      <c r="AX1635" s="13"/>
      <c r="AY1635" s="13"/>
      <c r="AZ1635" s="13"/>
      <c r="BA1635" s="13"/>
      <c r="BB1635" s="13"/>
      <c r="BC1635" s="13"/>
      <c r="BD1635" s="13"/>
      <c r="BE1635" s="13"/>
      <c r="BF1635" s="13"/>
      <c r="BG1635" s="13"/>
      <c r="BH1635" s="13"/>
      <c r="BI1635" s="13"/>
      <c r="BJ1635" s="13"/>
      <c r="BK1635" s="13"/>
      <c r="BL1635" s="13"/>
      <c r="BM1635" s="13"/>
      <c r="BN1635" s="13"/>
      <c r="BO1635" s="13"/>
      <c r="BP1635" s="13"/>
      <c r="BQ1635" s="13"/>
      <c r="BR1635" s="13"/>
      <c r="BS1635" s="13"/>
      <c r="BT1635" s="13"/>
      <c r="BU1635" s="13"/>
      <c r="BV1635" s="13"/>
      <c r="BW1635" s="13"/>
      <c r="BX1635" s="13"/>
      <c r="BY1635" s="13"/>
      <c r="BZ1635" s="13"/>
      <c r="CA1635" s="13"/>
      <c r="CB1635" s="13"/>
      <c r="CC1635" s="13"/>
      <c r="CD1635" s="13"/>
      <c r="CE1635" s="13"/>
      <c r="CF1635" s="13"/>
      <c r="CG1635" s="13"/>
      <c r="CH1635" s="13"/>
      <c r="CI1635" s="13"/>
      <c r="CJ1635" s="13"/>
      <c r="CK1635" s="13"/>
      <c r="CL1635" s="13"/>
      <c r="CM1635" s="13"/>
      <c r="CN1635" s="13"/>
      <c r="CO1635" s="13"/>
      <c r="CP1635" s="13"/>
      <c r="CQ1635" s="13"/>
      <c r="CR1635" s="13"/>
      <c r="CS1635" s="13"/>
      <c r="CT1635" s="13"/>
      <c r="CU1635" s="13"/>
      <c r="CV1635" s="13"/>
      <c r="CW1635" s="13"/>
      <c r="CX1635" s="13"/>
      <c r="CY1635" s="13"/>
      <c r="CZ1635" s="13"/>
      <c r="DA1635" s="13"/>
      <c r="DB1635" s="13"/>
      <c r="DC1635" s="13"/>
      <c r="DD1635" s="13"/>
      <c r="DE1635" s="13"/>
      <c r="DF1635" s="13"/>
      <c r="DG1635" s="13"/>
      <c r="DH1635" s="13"/>
      <c r="DI1635" s="13"/>
      <c r="DJ1635" s="13"/>
      <c r="DK1635" s="13"/>
      <c r="DL1635" s="13"/>
      <c r="DM1635" s="13"/>
      <c r="DN1635" s="13"/>
      <c r="DO1635" s="13"/>
      <c r="DP1635" s="13"/>
      <c r="DQ1635" s="13"/>
      <c r="DR1635" s="13"/>
      <c r="DS1635" s="13"/>
      <c r="DT1635" s="13"/>
      <c r="DU1635" s="13"/>
      <c r="DV1635" s="13"/>
      <c r="DW1635" s="13"/>
      <c r="DX1635" s="13"/>
      <c r="DY1635" s="13"/>
    </row>
    <row r="1636" spans="1:129" ht="16.5" x14ac:dyDescent="0.25">
      <c r="A1636" s="57"/>
      <c r="B1636" s="79" t="s">
        <v>2559</v>
      </c>
      <c r="C1636" s="53">
        <v>2018</v>
      </c>
      <c r="D1636" s="54" t="s">
        <v>915</v>
      </c>
      <c r="E1636" s="54"/>
      <c r="F1636" s="54">
        <v>97.65</v>
      </c>
      <c r="G1636" s="54">
        <v>319.46969000000001</v>
      </c>
      <c r="H1636" s="27"/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  <c r="AK1636" s="13"/>
      <c r="AL1636" s="13"/>
      <c r="AM1636" s="13"/>
      <c r="AN1636" s="13"/>
      <c r="AO1636" s="13"/>
      <c r="AP1636" s="13"/>
      <c r="AQ1636" s="13"/>
      <c r="AR1636" s="13"/>
      <c r="AS1636" s="13"/>
      <c r="AT1636" s="13"/>
      <c r="AU1636" s="13"/>
      <c r="AV1636" s="13"/>
      <c r="AW1636" s="13"/>
      <c r="AX1636" s="13"/>
      <c r="AY1636" s="13"/>
      <c r="AZ1636" s="13"/>
      <c r="BA1636" s="13"/>
      <c r="BB1636" s="13"/>
      <c r="BC1636" s="13"/>
      <c r="BD1636" s="13"/>
      <c r="BE1636" s="13"/>
      <c r="BF1636" s="13"/>
      <c r="BG1636" s="13"/>
      <c r="BH1636" s="13"/>
      <c r="BI1636" s="13"/>
      <c r="BJ1636" s="13"/>
      <c r="BK1636" s="13"/>
      <c r="BL1636" s="13"/>
      <c r="BM1636" s="13"/>
      <c r="BN1636" s="13"/>
      <c r="BO1636" s="13"/>
      <c r="BP1636" s="13"/>
      <c r="BQ1636" s="13"/>
      <c r="BR1636" s="13"/>
      <c r="BS1636" s="13"/>
      <c r="BT1636" s="13"/>
      <c r="BU1636" s="13"/>
      <c r="BV1636" s="13"/>
      <c r="BW1636" s="13"/>
      <c r="BX1636" s="13"/>
      <c r="BY1636" s="13"/>
      <c r="BZ1636" s="13"/>
      <c r="CA1636" s="13"/>
      <c r="CB1636" s="13"/>
      <c r="CC1636" s="13"/>
      <c r="CD1636" s="13"/>
      <c r="CE1636" s="13"/>
      <c r="CF1636" s="13"/>
      <c r="CG1636" s="13"/>
      <c r="CH1636" s="13"/>
      <c r="CI1636" s="13"/>
      <c r="CJ1636" s="13"/>
      <c r="CK1636" s="13"/>
      <c r="CL1636" s="13"/>
      <c r="CM1636" s="13"/>
      <c r="CN1636" s="13"/>
      <c r="CO1636" s="13"/>
      <c r="CP1636" s="13"/>
      <c r="CQ1636" s="13"/>
      <c r="CR1636" s="13"/>
      <c r="CS1636" s="13"/>
      <c r="CT1636" s="13"/>
      <c r="CU1636" s="13"/>
      <c r="CV1636" s="13"/>
      <c r="CW1636" s="13"/>
      <c r="CX1636" s="13"/>
      <c r="CY1636" s="13"/>
      <c r="CZ1636" s="13"/>
      <c r="DA1636" s="13"/>
      <c r="DB1636" s="13"/>
      <c r="DC1636" s="13"/>
      <c r="DD1636" s="13"/>
      <c r="DE1636" s="13"/>
      <c r="DF1636" s="13"/>
      <c r="DG1636" s="13"/>
      <c r="DH1636" s="13"/>
      <c r="DI1636" s="13"/>
      <c r="DJ1636" s="13"/>
      <c r="DK1636" s="13"/>
      <c r="DL1636" s="13"/>
      <c r="DM1636" s="13"/>
      <c r="DN1636" s="13"/>
      <c r="DO1636" s="13"/>
      <c r="DP1636" s="13"/>
      <c r="DQ1636" s="13"/>
      <c r="DR1636" s="13"/>
      <c r="DS1636" s="13"/>
      <c r="DT1636" s="13"/>
      <c r="DU1636" s="13"/>
      <c r="DV1636" s="13"/>
      <c r="DW1636" s="13"/>
      <c r="DX1636" s="13"/>
      <c r="DY1636" s="13"/>
    </row>
    <row r="1637" spans="1:129" ht="16.5" x14ac:dyDescent="0.25">
      <c r="A1637" s="57"/>
      <c r="B1637" s="79" t="s">
        <v>2560</v>
      </c>
      <c r="C1637" s="53">
        <v>2018</v>
      </c>
      <c r="D1637" s="54" t="s">
        <v>915</v>
      </c>
      <c r="E1637" s="54"/>
      <c r="F1637" s="54">
        <v>97.65</v>
      </c>
      <c r="G1637" s="54">
        <v>479.99606000000006</v>
      </c>
      <c r="H1637" s="27"/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  <c r="AK1637" s="13"/>
      <c r="AL1637" s="13"/>
      <c r="AM1637" s="13"/>
      <c r="AN1637" s="13"/>
      <c r="AO1637" s="13"/>
      <c r="AP1637" s="13"/>
      <c r="AQ1637" s="13"/>
      <c r="AR1637" s="13"/>
      <c r="AS1637" s="13"/>
      <c r="AT1637" s="13"/>
      <c r="AU1637" s="13"/>
      <c r="AV1637" s="13"/>
      <c r="AW1637" s="13"/>
      <c r="AX1637" s="13"/>
      <c r="AY1637" s="13"/>
      <c r="AZ1637" s="13"/>
      <c r="BA1637" s="13"/>
      <c r="BB1637" s="13"/>
      <c r="BC1637" s="13"/>
      <c r="BD1637" s="13"/>
      <c r="BE1637" s="13"/>
      <c r="BF1637" s="13"/>
      <c r="BG1637" s="13"/>
      <c r="BH1637" s="13"/>
      <c r="BI1637" s="13"/>
      <c r="BJ1637" s="13"/>
      <c r="BK1637" s="13"/>
      <c r="BL1637" s="13"/>
      <c r="BM1637" s="13"/>
      <c r="BN1637" s="13"/>
      <c r="BO1637" s="13"/>
      <c r="BP1637" s="13"/>
      <c r="BQ1637" s="13"/>
      <c r="BR1637" s="13"/>
      <c r="BS1637" s="13"/>
      <c r="BT1637" s="13"/>
      <c r="BU1637" s="13"/>
      <c r="BV1637" s="13"/>
      <c r="BW1637" s="13"/>
      <c r="BX1637" s="13"/>
      <c r="BY1637" s="13"/>
      <c r="BZ1637" s="13"/>
      <c r="CA1637" s="13"/>
      <c r="CB1637" s="13"/>
      <c r="CC1637" s="13"/>
      <c r="CD1637" s="13"/>
      <c r="CE1637" s="13"/>
      <c r="CF1637" s="13"/>
      <c r="CG1637" s="13"/>
      <c r="CH1637" s="13"/>
      <c r="CI1637" s="13"/>
      <c r="CJ1637" s="13"/>
      <c r="CK1637" s="13"/>
      <c r="CL1637" s="13"/>
      <c r="CM1637" s="13"/>
      <c r="CN1637" s="13"/>
      <c r="CO1637" s="13"/>
      <c r="CP1637" s="13"/>
      <c r="CQ1637" s="13"/>
      <c r="CR1637" s="13"/>
      <c r="CS1637" s="13"/>
      <c r="CT1637" s="13"/>
      <c r="CU1637" s="13"/>
      <c r="CV1637" s="13"/>
      <c r="CW1637" s="13"/>
      <c r="CX1637" s="13"/>
      <c r="CY1637" s="13"/>
      <c r="CZ1637" s="13"/>
      <c r="DA1637" s="13"/>
      <c r="DB1637" s="13"/>
      <c r="DC1637" s="13"/>
      <c r="DD1637" s="13"/>
      <c r="DE1637" s="13"/>
      <c r="DF1637" s="13"/>
      <c r="DG1637" s="13"/>
      <c r="DH1637" s="13"/>
      <c r="DI1637" s="13"/>
      <c r="DJ1637" s="13"/>
      <c r="DK1637" s="13"/>
      <c r="DL1637" s="13"/>
      <c r="DM1637" s="13"/>
      <c r="DN1637" s="13"/>
      <c r="DO1637" s="13"/>
      <c r="DP1637" s="13"/>
      <c r="DQ1637" s="13"/>
      <c r="DR1637" s="13"/>
      <c r="DS1637" s="13"/>
      <c r="DT1637" s="13"/>
      <c r="DU1637" s="13"/>
      <c r="DV1637" s="13"/>
      <c r="DW1637" s="13"/>
      <c r="DX1637" s="13"/>
      <c r="DY1637" s="13"/>
    </row>
    <row r="1638" spans="1:129" ht="16.5" x14ac:dyDescent="0.25">
      <c r="A1638" s="57"/>
      <c r="B1638" s="79" t="s">
        <v>2561</v>
      </c>
      <c r="C1638" s="53">
        <v>2018</v>
      </c>
      <c r="D1638" s="54" t="s">
        <v>915</v>
      </c>
      <c r="E1638" s="54"/>
      <c r="F1638" s="54">
        <v>97.65</v>
      </c>
      <c r="G1638" s="54">
        <v>403.24935999999997</v>
      </c>
      <c r="H1638" s="27"/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  <c r="AK1638" s="13"/>
      <c r="AL1638" s="13"/>
      <c r="AM1638" s="13"/>
      <c r="AN1638" s="13"/>
      <c r="AO1638" s="13"/>
      <c r="AP1638" s="13"/>
      <c r="AQ1638" s="13"/>
      <c r="AR1638" s="13"/>
      <c r="AS1638" s="13"/>
      <c r="AT1638" s="13"/>
      <c r="AU1638" s="13"/>
      <c r="AV1638" s="13"/>
      <c r="AW1638" s="13"/>
      <c r="AX1638" s="13"/>
      <c r="AY1638" s="13"/>
      <c r="AZ1638" s="13"/>
      <c r="BA1638" s="13"/>
      <c r="BB1638" s="13"/>
      <c r="BC1638" s="13"/>
      <c r="BD1638" s="13"/>
      <c r="BE1638" s="13"/>
      <c r="BF1638" s="13"/>
      <c r="BG1638" s="13"/>
      <c r="BH1638" s="13"/>
      <c r="BI1638" s="13"/>
      <c r="BJ1638" s="13"/>
      <c r="BK1638" s="13"/>
      <c r="BL1638" s="13"/>
      <c r="BM1638" s="13"/>
      <c r="BN1638" s="13"/>
      <c r="BO1638" s="13"/>
      <c r="BP1638" s="13"/>
      <c r="BQ1638" s="13"/>
      <c r="BR1638" s="13"/>
      <c r="BS1638" s="13"/>
      <c r="BT1638" s="13"/>
      <c r="BU1638" s="13"/>
      <c r="BV1638" s="13"/>
      <c r="BW1638" s="13"/>
      <c r="BX1638" s="13"/>
      <c r="BY1638" s="13"/>
      <c r="BZ1638" s="13"/>
      <c r="CA1638" s="13"/>
      <c r="CB1638" s="13"/>
      <c r="CC1638" s="13"/>
      <c r="CD1638" s="13"/>
      <c r="CE1638" s="13"/>
      <c r="CF1638" s="13"/>
      <c r="CG1638" s="13"/>
      <c r="CH1638" s="13"/>
      <c r="CI1638" s="13"/>
      <c r="CJ1638" s="13"/>
      <c r="CK1638" s="13"/>
      <c r="CL1638" s="13"/>
      <c r="CM1638" s="13"/>
      <c r="CN1638" s="13"/>
      <c r="CO1638" s="13"/>
      <c r="CP1638" s="13"/>
      <c r="CQ1638" s="13"/>
      <c r="CR1638" s="13"/>
      <c r="CS1638" s="13"/>
      <c r="CT1638" s="13"/>
      <c r="CU1638" s="13"/>
      <c r="CV1638" s="13"/>
      <c r="CW1638" s="13"/>
      <c r="CX1638" s="13"/>
      <c r="CY1638" s="13"/>
      <c r="CZ1638" s="13"/>
      <c r="DA1638" s="13"/>
      <c r="DB1638" s="13"/>
      <c r="DC1638" s="13"/>
      <c r="DD1638" s="13"/>
      <c r="DE1638" s="13"/>
      <c r="DF1638" s="13"/>
      <c r="DG1638" s="13"/>
      <c r="DH1638" s="13"/>
      <c r="DI1638" s="13"/>
      <c r="DJ1638" s="13"/>
      <c r="DK1638" s="13"/>
      <c r="DL1638" s="13"/>
      <c r="DM1638" s="13"/>
      <c r="DN1638" s="13"/>
      <c r="DO1638" s="13"/>
      <c r="DP1638" s="13"/>
      <c r="DQ1638" s="13"/>
      <c r="DR1638" s="13"/>
      <c r="DS1638" s="13"/>
      <c r="DT1638" s="13"/>
      <c r="DU1638" s="13"/>
      <c r="DV1638" s="13"/>
      <c r="DW1638" s="13"/>
      <c r="DX1638" s="13"/>
      <c r="DY1638" s="13"/>
    </row>
    <row r="1639" spans="1:129" ht="16.5" x14ac:dyDescent="0.25">
      <c r="A1639" s="57"/>
      <c r="B1639" s="79" t="s">
        <v>2562</v>
      </c>
      <c r="C1639" s="53">
        <v>2018</v>
      </c>
      <c r="D1639" s="54" t="s">
        <v>915</v>
      </c>
      <c r="E1639" s="54"/>
      <c r="F1639" s="54">
        <v>97.65</v>
      </c>
      <c r="G1639" s="54">
        <v>477.97165000000001</v>
      </c>
      <c r="H1639" s="27"/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  <c r="AK1639" s="13"/>
      <c r="AL1639" s="13"/>
      <c r="AM1639" s="13"/>
      <c r="AN1639" s="13"/>
      <c r="AO1639" s="13"/>
      <c r="AP1639" s="13"/>
      <c r="AQ1639" s="13"/>
      <c r="AR1639" s="13"/>
      <c r="AS1639" s="13"/>
      <c r="AT1639" s="13"/>
      <c r="AU1639" s="13"/>
      <c r="AV1639" s="13"/>
      <c r="AW1639" s="13"/>
      <c r="AX1639" s="13"/>
      <c r="AY1639" s="13"/>
      <c r="AZ1639" s="13"/>
      <c r="BA1639" s="13"/>
      <c r="BB1639" s="13"/>
      <c r="BC1639" s="13"/>
      <c r="BD1639" s="13"/>
      <c r="BE1639" s="13"/>
      <c r="BF1639" s="13"/>
      <c r="BG1639" s="13"/>
      <c r="BH1639" s="13"/>
      <c r="BI1639" s="13"/>
      <c r="BJ1639" s="13"/>
      <c r="BK1639" s="13"/>
      <c r="BL1639" s="13"/>
      <c r="BM1639" s="13"/>
      <c r="BN1639" s="13"/>
      <c r="BO1639" s="13"/>
      <c r="BP1639" s="13"/>
      <c r="BQ1639" s="13"/>
      <c r="BR1639" s="13"/>
      <c r="BS1639" s="13"/>
      <c r="BT1639" s="13"/>
      <c r="BU1639" s="13"/>
      <c r="BV1639" s="13"/>
      <c r="BW1639" s="13"/>
      <c r="BX1639" s="13"/>
      <c r="BY1639" s="13"/>
      <c r="BZ1639" s="13"/>
      <c r="CA1639" s="13"/>
      <c r="CB1639" s="13"/>
      <c r="CC1639" s="13"/>
      <c r="CD1639" s="13"/>
      <c r="CE1639" s="13"/>
      <c r="CF1639" s="13"/>
      <c r="CG1639" s="13"/>
      <c r="CH1639" s="13"/>
      <c r="CI1639" s="13"/>
      <c r="CJ1639" s="13"/>
      <c r="CK1639" s="13"/>
      <c r="CL1639" s="13"/>
      <c r="CM1639" s="13"/>
      <c r="CN1639" s="13"/>
      <c r="CO1639" s="13"/>
      <c r="CP1639" s="13"/>
      <c r="CQ1639" s="13"/>
      <c r="CR1639" s="13"/>
      <c r="CS1639" s="13"/>
      <c r="CT1639" s="13"/>
      <c r="CU1639" s="13"/>
      <c r="CV1639" s="13"/>
      <c r="CW1639" s="13"/>
      <c r="CX1639" s="13"/>
      <c r="CY1639" s="13"/>
      <c r="CZ1639" s="13"/>
      <c r="DA1639" s="13"/>
      <c r="DB1639" s="13"/>
      <c r="DC1639" s="13"/>
      <c r="DD1639" s="13"/>
      <c r="DE1639" s="13"/>
      <c r="DF1639" s="13"/>
      <c r="DG1639" s="13"/>
      <c r="DH1639" s="13"/>
      <c r="DI1639" s="13"/>
      <c r="DJ1639" s="13"/>
      <c r="DK1639" s="13"/>
      <c r="DL1639" s="13"/>
      <c r="DM1639" s="13"/>
      <c r="DN1639" s="13"/>
      <c r="DO1639" s="13"/>
      <c r="DP1639" s="13"/>
      <c r="DQ1639" s="13"/>
      <c r="DR1639" s="13"/>
      <c r="DS1639" s="13"/>
      <c r="DT1639" s="13"/>
      <c r="DU1639" s="13"/>
      <c r="DV1639" s="13"/>
      <c r="DW1639" s="13"/>
      <c r="DX1639" s="13"/>
      <c r="DY1639" s="13"/>
    </row>
    <row r="1640" spans="1:129" ht="16.5" x14ac:dyDescent="0.25">
      <c r="A1640" s="57"/>
      <c r="B1640" s="79" t="s">
        <v>2563</v>
      </c>
      <c r="C1640" s="53">
        <v>2018</v>
      </c>
      <c r="D1640" s="54" t="s">
        <v>915</v>
      </c>
      <c r="E1640" s="54"/>
      <c r="F1640" s="54">
        <v>97.65</v>
      </c>
      <c r="G1640" s="54">
        <v>419.06271999999996</v>
      </c>
      <c r="H1640" s="27"/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  <c r="AK1640" s="13"/>
      <c r="AL1640" s="13"/>
      <c r="AM1640" s="13"/>
      <c r="AN1640" s="13"/>
      <c r="AO1640" s="13"/>
      <c r="AP1640" s="13"/>
      <c r="AQ1640" s="13"/>
      <c r="AR1640" s="13"/>
      <c r="AS1640" s="13"/>
      <c r="AT1640" s="13"/>
      <c r="AU1640" s="13"/>
      <c r="AV1640" s="13"/>
      <c r="AW1640" s="13"/>
      <c r="AX1640" s="13"/>
      <c r="AY1640" s="13"/>
      <c r="AZ1640" s="13"/>
      <c r="BA1640" s="13"/>
      <c r="BB1640" s="13"/>
      <c r="BC1640" s="13"/>
      <c r="BD1640" s="13"/>
      <c r="BE1640" s="13"/>
      <c r="BF1640" s="13"/>
      <c r="BG1640" s="13"/>
      <c r="BH1640" s="13"/>
      <c r="BI1640" s="13"/>
      <c r="BJ1640" s="13"/>
      <c r="BK1640" s="13"/>
      <c r="BL1640" s="13"/>
      <c r="BM1640" s="13"/>
      <c r="BN1640" s="13"/>
      <c r="BO1640" s="13"/>
      <c r="BP1640" s="13"/>
      <c r="BQ1640" s="13"/>
      <c r="BR1640" s="13"/>
      <c r="BS1640" s="13"/>
      <c r="BT1640" s="13"/>
      <c r="BU1640" s="13"/>
      <c r="BV1640" s="13"/>
      <c r="BW1640" s="13"/>
      <c r="BX1640" s="13"/>
      <c r="BY1640" s="13"/>
      <c r="BZ1640" s="13"/>
      <c r="CA1640" s="13"/>
      <c r="CB1640" s="13"/>
      <c r="CC1640" s="13"/>
      <c r="CD1640" s="13"/>
      <c r="CE1640" s="13"/>
      <c r="CF1640" s="13"/>
      <c r="CG1640" s="13"/>
      <c r="CH1640" s="13"/>
      <c r="CI1640" s="13"/>
      <c r="CJ1640" s="13"/>
      <c r="CK1640" s="13"/>
      <c r="CL1640" s="13"/>
      <c r="CM1640" s="13"/>
      <c r="CN1640" s="13"/>
      <c r="CO1640" s="13"/>
      <c r="CP1640" s="13"/>
      <c r="CQ1640" s="13"/>
      <c r="CR1640" s="13"/>
      <c r="CS1640" s="13"/>
      <c r="CT1640" s="13"/>
      <c r="CU1640" s="13"/>
      <c r="CV1640" s="13"/>
      <c r="CW1640" s="13"/>
      <c r="CX1640" s="13"/>
      <c r="CY1640" s="13"/>
      <c r="CZ1640" s="13"/>
      <c r="DA1640" s="13"/>
      <c r="DB1640" s="13"/>
      <c r="DC1640" s="13"/>
      <c r="DD1640" s="13"/>
      <c r="DE1640" s="13"/>
      <c r="DF1640" s="13"/>
      <c r="DG1640" s="13"/>
      <c r="DH1640" s="13"/>
      <c r="DI1640" s="13"/>
      <c r="DJ1640" s="13"/>
      <c r="DK1640" s="13"/>
      <c r="DL1640" s="13"/>
      <c r="DM1640" s="13"/>
      <c r="DN1640" s="13"/>
      <c r="DO1640" s="13"/>
      <c r="DP1640" s="13"/>
      <c r="DQ1640" s="13"/>
      <c r="DR1640" s="13"/>
      <c r="DS1640" s="13"/>
      <c r="DT1640" s="13"/>
      <c r="DU1640" s="13"/>
      <c r="DV1640" s="13"/>
      <c r="DW1640" s="13"/>
      <c r="DX1640" s="13"/>
      <c r="DY1640" s="13"/>
    </row>
    <row r="1641" spans="1:129" ht="16.5" x14ac:dyDescent="0.25">
      <c r="A1641" s="57"/>
      <c r="B1641" s="79" t="s">
        <v>2564</v>
      </c>
      <c r="C1641" s="53">
        <v>2018</v>
      </c>
      <c r="D1641" s="54" t="s">
        <v>915</v>
      </c>
      <c r="E1641" s="54"/>
      <c r="F1641" s="54">
        <v>97.65</v>
      </c>
      <c r="G1641" s="54">
        <v>515.74054999999998</v>
      </c>
      <c r="H1641" s="27"/>
      <c r="I1641" s="13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  <c r="AK1641" s="13"/>
      <c r="AL1641" s="13"/>
      <c r="AM1641" s="13"/>
      <c r="AN1641" s="13"/>
      <c r="AO1641" s="13"/>
      <c r="AP1641" s="13"/>
      <c r="AQ1641" s="13"/>
      <c r="AR1641" s="13"/>
      <c r="AS1641" s="13"/>
      <c r="AT1641" s="13"/>
      <c r="AU1641" s="13"/>
      <c r="AV1641" s="13"/>
      <c r="AW1641" s="13"/>
      <c r="AX1641" s="13"/>
      <c r="AY1641" s="13"/>
      <c r="AZ1641" s="13"/>
      <c r="BA1641" s="13"/>
      <c r="BB1641" s="13"/>
      <c r="BC1641" s="13"/>
      <c r="BD1641" s="13"/>
      <c r="BE1641" s="13"/>
      <c r="BF1641" s="13"/>
      <c r="BG1641" s="13"/>
      <c r="BH1641" s="13"/>
      <c r="BI1641" s="13"/>
      <c r="BJ1641" s="13"/>
      <c r="BK1641" s="13"/>
      <c r="BL1641" s="13"/>
      <c r="BM1641" s="13"/>
      <c r="BN1641" s="13"/>
      <c r="BO1641" s="13"/>
      <c r="BP1641" s="13"/>
      <c r="BQ1641" s="13"/>
      <c r="BR1641" s="13"/>
      <c r="BS1641" s="13"/>
      <c r="BT1641" s="13"/>
      <c r="BU1641" s="13"/>
      <c r="BV1641" s="13"/>
      <c r="BW1641" s="13"/>
      <c r="BX1641" s="13"/>
      <c r="BY1641" s="13"/>
      <c r="BZ1641" s="13"/>
      <c r="CA1641" s="13"/>
      <c r="CB1641" s="13"/>
      <c r="CC1641" s="13"/>
      <c r="CD1641" s="13"/>
      <c r="CE1641" s="13"/>
      <c r="CF1641" s="13"/>
      <c r="CG1641" s="13"/>
      <c r="CH1641" s="13"/>
      <c r="CI1641" s="13"/>
      <c r="CJ1641" s="13"/>
      <c r="CK1641" s="13"/>
      <c r="CL1641" s="13"/>
      <c r="CM1641" s="13"/>
      <c r="CN1641" s="13"/>
      <c r="CO1641" s="13"/>
      <c r="CP1641" s="13"/>
      <c r="CQ1641" s="13"/>
      <c r="CR1641" s="13"/>
      <c r="CS1641" s="13"/>
      <c r="CT1641" s="13"/>
      <c r="CU1641" s="13"/>
      <c r="CV1641" s="13"/>
      <c r="CW1641" s="13"/>
      <c r="CX1641" s="13"/>
      <c r="CY1641" s="13"/>
      <c r="CZ1641" s="13"/>
      <c r="DA1641" s="13"/>
      <c r="DB1641" s="13"/>
      <c r="DC1641" s="13"/>
      <c r="DD1641" s="13"/>
      <c r="DE1641" s="13"/>
      <c r="DF1641" s="13"/>
      <c r="DG1641" s="13"/>
      <c r="DH1641" s="13"/>
      <c r="DI1641" s="13"/>
      <c r="DJ1641" s="13"/>
      <c r="DK1641" s="13"/>
      <c r="DL1641" s="13"/>
      <c r="DM1641" s="13"/>
      <c r="DN1641" s="13"/>
      <c r="DO1641" s="13"/>
      <c r="DP1641" s="13"/>
      <c r="DQ1641" s="13"/>
      <c r="DR1641" s="13"/>
      <c r="DS1641" s="13"/>
      <c r="DT1641" s="13"/>
      <c r="DU1641" s="13"/>
      <c r="DV1641" s="13"/>
      <c r="DW1641" s="13"/>
      <c r="DX1641" s="13"/>
      <c r="DY1641" s="13"/>
    </row>
    <row r="1642" spans="1:129" ht="16.5" x14ac:dyDescent="0.25">
      <c r="A1642" s="57"/>
      <c r="B1642" s="79" t="s">
        <v>2565</v>
      </c>
      <c r="C1642" s="53">
        <v>2018</v>
      </c>
      <c r="D1642" s="54" t="s">
        <v>915</v>
      </c>
      <c r="E1642" s="54"/>
      <c r="F1642" s="54">
        <v>97.65</v>
      </c>
      <c r="G1642" s="54">
        <v>450.82805000000002</v>
      </c>
      <c r="H1642" s="27"/>
      <c r="I1642" s="13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  <c r="AK1642" s="13"/>
      <c r="AL1642" s="13"/>
      <c r="AM1642" s="13"/>
      <c r="AN1642" s="13"/>
      <c r="AO1642" s="13"/>
      <c r="AP1642" s="13"/>
      <c r="AQ1642" s="13"/>
      <c r="AR1642" s="13"/>
      <c r="AS1642" s="13"/>
      <c r="AT1642" s="13"/>
      <c r="AU1642" s="13"/>
      <c r="AV1642" s="13"/>
      <c r="AW1642" s="13"/>
      <c r="AX1642" s="13"/>
      <c r="AY1642" s="13"/>
      <c r="AZ1642" s="13"/>
      <c r="BA1642" s="13"/>
      <c r="BB1642" s="13"/>
      <c r="BC1642" s="13"/>
      <c r="BD1642" s="13"/>
      <c r="BE1642" s="13"/>
      <c r="BF1642" s="13"/>
      <c r="BG1642" s="13"/>
      <c r="BH1642" s="13"/>
      <c r="BI1642" s="13"/>
      <c r="BJ1642" s="13"/>
      <c r="BK1642" s="13"/>
      <c r="BL1642" s="13"/>
      <c r="BM1642" s="13"/>
      <c r="BN1642" s="13"/>
      <c r="BO1642" s="13"/>
      <c r="BP1642" s="13"/>
      <c r="BQ1642" s="13"/>
      <c r="BR1642" s="13"/>
      <c r="BS1642" s="13"/>
      <c r="BT1642" s="13"/>
      <c r="BU1642" s="13"/>
      <c r="BV1642" s="13"/>
      <c r="BW1642" s="13"/>
      <c r="BX1642" s="13"/>
      <c r="BY1642" s="13"/>
      <c r="BZ1642" s="13"/>
      <c r="CA1642" s="13"/>
      <c r="CB1642" s="13"/>
      <c r="CC1642" s="13"/>
      <c r="CD1642" s="13"/>
      <c r="CE1642" s="13"/>
      <c r="CF1642" s="13"/>
      <c r="CG1642" s="13"/>
      <c r="CH1642" s="13"/>
      <c r="CI1642" s="13"/>
      <c r="CJ1642" s="13"/>
      <c r="CK1642" s="13"/>
      <c r="CL1642" s="13"/>
      <c r="CM1642" s="13"/>
      <c r="CN1642" s="13"/>
      <c r="CO1642" s="13"/>
      <c r="CP1642" s="13"/>
      <c r="CQ1642" s="13"/>
      <c r="CR1642" s="13"/>
      <c r="CS1642" s="13"/>
      <c r="CT1642" s="13"/>
      <c r="CU1642" s="13"/>
      <c r="CV1642" s="13"/>
      <c r="CW1642" s="13"/>
      <c r="CX1642" s="13"/>
      <c r="CY1642" s="13"/>
      <c r="CZ1642" s="13"/>
      <c r="DA1642" s="13"/>
      <c r="DB1642" s="13"/>
      <c r="DC1642" s="13"/>
      <c r="DD1642" s="13"/>
      <c r="DE1642" s="13"/>
      <c r="DF1642" s="13"/>
      <c r="DG1642" s="13"/>
      <c r="DH1642" s="13"/>
      <c r="DI1642" s="13"/>
      <c r="DJ1642" s="13"/>
      <c r="DK1642" s="13"/>
      <c r="DL1642" s="13"/>
      <c r="DM1642" s="13"/>
      <c r="DN1642" s="13"/>
      <c r="DO1642" s="13"/>
      <c r="DP1642" s="13"/>
      <c r="DQ1642" s="13"/>
      <c r="DR1642" s="13"/>
      <c r="DS1642" s="13"/>
      <c r="DT1642" s="13"/>
      <c r="DU1642" s="13"/>
      <c r="DV1642" s="13"/>
      <c r="DW1642" s="13"/>
      <c r="DX1642" s="13"/>
      <c r="DY1642" s="13"/>
    </row>
    <row r="1643" spans="1:129" ht="16.5" x14ac:dyDescent="0.25">
      <c r="A1643" s="57"/>
      <c r="B1643" s="79" t="s">
        <v>2566</v>
      </c>
      <c r="C1643" s="53">
        <v>2018</v>
      </c>
      <c r="D1643" s="54" t="s">
        <v>915</v>
      </c>
      <c r="E1643" s="54"/>
      <c r="F1643" s="54">
        <v>97.65</v>
      </c>
      <c r="G1643" s="54">
        <v>348.85008999999997</v>
      </c>
      <c r="H1643" s="27"/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  <c r="AK1643" s="13"/>
      <c r="AL1643" s="13"/>
      <c r="AM1643" s="13"/>
      <c r="AN1643" s="13"/>
      <c r="AO1643" s="13"/>
      <c r="AP1643" s="13"/>
      <c r="AQ1643" s="13"/>
      <c r="AR1643" s="13"/>
      <c r="AS1643" s="13"/>
      <c r="AT1643" s="13"/>
      <c r="AU1643" s="13"/>
      <c r="AV1643" s="13"/>
      <c r="AW1643" s="13"/>
      <c r="AX1643" s="13"/>
      <c r="AY1643" s="13"/>
      <c r="AZ1643" s="13"/>
      <c r="BA1643" s="13"/>
      <c r="BB1643" s="13"/>
      <c r="BC1643" s="13"/>
      <c r="BD1643" s="13"/>
      <c r="BE1643" s="13"/>
      <c r="BF1643" s="13"/>
      <c r="BG1643" s="13"/>
      <c r="BH1643" s="13"/>
      <c r="BI1643" s="13"/>
      <c r="BJ1643" s="13"/>
      <c r="BK1643" s="13"/>
      <c r="BL1643" s="13"/>
      <c r="BM1643" s="13"/>
      <c r="BN1643" s="13"/>
      <c r="BO1643" s="13"/>
      <c r="BP1643" s="13"/>
      <c r="BQ1643" s="13"/>
      <c r="BR1643" s="13"/>
      <c r="BS1643" s="13"/>
      <c r="BT1643" s="13"/>
      <c r="BU1643" s="13"/>
      <c r="BV1643" s="13"/>
      <c r="BW1643" s="13"/>
      <c r="BX1643" s="13"/>
      <c r="BY1643" s="13"/>
      <c r="BZ1643" s="13"/>
      <c r="CA1643" s="13"/>
      <c r="CB1643" s="13"/>
      <c r="CC1643" s="13"/>
      <c r="CD1643" s="13"/>
      <c r="CE1643" s="13"/>
      <c r="CF1643" s="13"/>
      <c r="CG1643" s="13"/>
      <c r="CH1643" s="13"/>
      <c r="CI1643" s="13"/>
      <c r="CJ1643" s="13"/>
      <c r="CK1643" s="13"/>
      <c r="CL1643" s="13"/>
      <c r="CM1643" s="13"/>
      <c r="CN1643" s="13"/>
      <c r="CO1643" s="13"/>
      <c r="CP1643" s="13"/>
      <c r="CQ1643" s="13"/>
      <c r="CR1643" s="13"/>
      <c r="CS1643" s="13"/>
      <c r="CT1643" s="13"/>
      <c r="CU1643" s="13"/>
      <c r="CV1643" s="13"/>
      <c r="CW1643" s="13"/>
      <c r="CX1643" s="13"/>
      <c r="CY1643" s="13"/>
      <c r="CZ1643" s="13"/>
      <c r="DA1643" s="13"/>
      <c r="DB1643" s="13"/>
      <c r="DC1643" s="13"/>
      <c r="DD1643" s="13"/>
      <c r="DE1643" s="13"/>
      <c r="DF1643" s="13"/>
      <c r="DG1643" s="13"/>
      <c r="DH1643" s="13"/>
      <c r="DI1643" s="13"/>
      <c r="DJ1643" s="13"/>
      <c r="DK1643" s="13"/>
      <c r="DL1643" s="13"/>
      <c r="DM1643" s="13"/>
      <c r="DN1643" s="13"/>
      <c r="DO1643" s="13"/>
      <c r="DP1643" s="13"/>
      <c r="DQ1643" s="13"/>
      <c r="DR1643" s="13"/>
      <c r="DS1643" s="13"/>
      <c r="DT1643" s="13"/>
      <c r="DU1643" s="13"/>
      <c r="DV1643" s="13"/>
      <c r="DW1643" s="13"/>
      <c r="DX1643" s="13"/>
      <c r="DY1643" s="13"/>
    </row>
    <row r="1644" spans="1:129" ht="16.5" x14ac:dyDescent="0.25">
      <c r="A1644" s="57"/>
      <c r="B1644" s="79" t="s">
        <v>2567</v>
      </c>
      <c r="C1644" s="53">
        <v>2018</v>
      </c>
      <c r="D1644" s="54" t="s">
        <v>915</v>
      </c>
      <c r="E1644" s="54"/>
      <c r="F1644" s="54">
        <v>97.65</v>
      </c>
      <c r="G1644" s="54">
        <v>414.60861</v>
      </c>
      <c r="H1644" s="27"/>
      <c r="I1644" s="13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  <c r="AK1644" s="13"/>
      <c r="AL1644" s="13"/>
      <c r="AM1644" s="13"/>
      <c r="AN1644" s="13"/>
      <c r="AO1644" s="13"/>
      <c r="AP1644" s="13"/>
      <c r="AQ1644" s="13"/>
      <c r="AR1644" s="13"/>
      <c r="AS1644" s="13"/>
      <c r="AT1644" s="13"/>
      <c r="AU1644" s="13"/>
      <c r="AV1644" s="13"/>
      <c r="AW1644" s="13"/>
      <c r="AX1644" s="13"/>
      <c r="AY1644" s="13"/>
      <c r="AZ1644" s="13"/>
      <c r="BA1644" s="13"/>
      <c r="BB1644" s="13"/>
      <c r="BC1644" s="13"/>
      <c r="BD1644" s="13"/>
      <c r="BE1644" s="13"/>
      <c r="BF1644" s="13"/>
      <c r="BG1644" s="13"/>
      <c r="BH1644" s="13"/>
      <c r="BI1644" s="13"/>
      <c r="BJ1644" s="13"/>
      <c r="BK1644" s="13"/>
      <c r="BL1644" s="13"/>
      <c r="BM1644" s="13"/>
      <c r="BN1644" s="13"/>
      <c r="BO1644" s="13"/>
      <c r="BP1644" s="13"/>
      <c r="BQ1644" s="13"/>
      <c r="BR1644" s="13"/>
      <c r="BS1644" s="13"/>
      <c r="BT1644" s="13"/>
      <c r="BU1644" s="13"/>
      <c r="BV1644" s="13"/>
      <c r="BW1644" s="13"/>
      <c r="BX1644" s="13"/>
      <c r="BY1644" s="13"/>
      <c r="BZ1644" s="13"/>
      <c r="CA1644" s="13"/>
      <c r="CB1644" s="13"/>
      <c r="CC1644" s="13"/>
      <c r="CD1644" s="13"/>
      <c r="CE1644" s="13"/>
      <c r="CF1644" s="13"/>
      <c r="CG1644" s="13"/>
      <c r="CH1644" s="13"/>
      <c r="CI1644" s="13"/>
      <c r="CJ1644" s="13"/>
      <c r="CK1644" s="13"/>
      <c r="CL1644" s="13"/>
      <c r="CM1644" s="13"/>
      <c r="CN1644" s="13"/>
      <c r="CO1644" s="13"/>
      <c r="CP1644" s="13"/>
      <c r="CQ1644" s="13"/>
      <c r="CR1644" s="13"/>
      <c r="CS1644" s="13"/>
      <c r="CT1644" s="13"/>
      <c r="CU1644" s="13"/>
      <c r="CV1644" s="13"/>
      <c r="CW1644" s="13"/>
      <c r="CX1644" s="13"/>
      <c r="CY1644" s="13"/>
      <c r="CZ1644" s="13"/>
      <c r="DA1644" s="13"/>
      <c r="DB1644" s="13"/>
      <c r="DC1644" s="13"/>
      <c r="DD1644" s="13"/>
      <c r="DE1644" s="13"/>
      <c r="DF1644" s="13"/>
      <c r="DG1644" s="13"/>
      <c r="DH1644" s="13"/>
      <c r="DI1644" s="13"/>
      <c r="DJ1644" s="13"/>
      <c r="DK1644" s="13"/>
      <c r="DL1644" s="13"/>
      <c r="DM1644" s="13"/>
      <c r="DN1644" s="13"/>
      <c r="DO1644" s="13"/>
      <c r="DP1644" s="13"/>
      <c r="DQ1644" s="13"/>
      <c r="DR1644" s="13"/>
      <c r="DS1644" s="13"/>
      <c r="DT1644" s="13"/>
      <c r="DU1644" s="13"/>
      <c r="DV1644" s="13"/>
      <c r="DW1644" s="13"/>
      <c r="DX1644" s="13"/>
      <c r="DY1644" s="13"/>
    </row>
    <row r="1645" spans="1:129" ht="16.5" x14ac:dyDescent="0.25">
      <c r="A1645" s="57"/>
      <c r="B1645" s="79" t="s">
        <v>2568</v>
      </c>
      <c r="C1645" s="53">
        <v>2018</v>
      </c>
      <c r="D1645" s="54" t="s">
        <v>915</v>
      </c>
      <c r="E1645" s="54"/>
      <c r="F1645" s="54">
        <v>97.65</v>
      </c>
      <c r="G1645" s="54">
        <v>494.05420000000004</v>
      </c>
      <c r="H1645" s="27"/>
      <c r="I1645" s="13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K1645" s="13"/>
      <c r="AL1645" s="13"/>
      <c r="AM1645" s="13"/>
      <c r="AN1645" s="13"/>
      <c r="AO1645" s="13"/>
      <c r="AP1645" s="13"/>
      <c r="AQ1645" s="13"/>
      <c r="AR1645" s="13"/>
      <c r="AS1645" s="13"/>
      <c r="AT1645" s="13"/>
      <c r="AU1645" s="13"/>
      <c r="AV1645" s="13"/>
      <c r="AW1645" s="13"/>
      <c r="AX1645" s="13"/>
      <c r="AY1645" s="13"/>
      <c r="AZ1645" s="13"/>
      <c r="BA1645" s="13"/>
      <c r="BB1645" s="13"/>
      <c r="BC1645" s="13"/>
      <c r="BD1645" s="13"/>
      <c r="BE1645" s="13"/>
      <c r="BF1645" s="13"/>
      <c r="BG1645" s="13"/>
      <c r="BH1645" s="13"/>
      <c r="BI1645" s="13"/>
      <c r="BJ1645" s="13"/>
      <c r="BK1645" s="13"/>
      <c r="BL1645" s="13"/>
      <c r="BM1645" s="13"/>
      <c r="BN1645" s="13"/>
      <c r="BO1645" s="13"/>
      <c r="BP1645" s="13"/>
      <c r="BQ1645" s="13"/>
      <c r="BR1645" s="13"/>
      <c r="BS1645" s="13"/>
      <c r="BT1645" s="13"/>
      <c r="BU1645" s="13"/>
      <c r="BV1645" s="13"/>
      <c r="BW1645" s="13"/>
      <c r="BX1645" s="13"/>
      <c r="BY1645" s="13"/>
      <c r="BZ1645" s="13"/>
      <c r="CA1645" s="13"/>
      <c r="CB1645" s="13"/>
      <c r="CC1645" s="13"/>
      <c r="CD1645" s="13"/>
      <c r="CE1645" s="13"/>
      <c r="CF1645" s="13"/>
      <c r="CG1645" s="13"/>
      <c r="CH1645" s="13"/>
      <c r="CI1645" s="13"/>
      <c r="CJ1645" s="13"/>
      <c r="CK1645" s="13"/>
      <c r="CL1645" s="13"/>
      <c r="CM1645" s="13"/>
      <c r="CN1645" s="13"/>
      <c r="CO1645" s="13"/>
      <c r="CP1645" s="13"/>
      <c r="CQ1645" s="13"/>
      <c r="CR1645" s="13"/>
      <c r="CS1645" s="13"/>
      <c r="CT1645" s="13"/>
      <c r="CU1645" s="13"/>
      <c r="CV1645" s="13"/>
      <c r="CW1645" s="13"/>
      <c r="CX1645" s="13"/>
      <c r="CY1645" s="13"/>
      <c r="CZ1645" s="13"/>
      <c r="DA1645" s="13"/>
      <c r="DB1645" s="13"/>
      <c r="DC1645" s="13"/>
      <c r="DD1645" s="13"/>
      <c r="DE1645" s="13"/>
      <c r="DF1645" s="13"/>
      <c r="DG1645" s="13"/>
      <c r="DH1645" s="13"/>
      <c r="DI1645" s="13"/>
      <c r="DJ1645" s="13"/>
      <c r="DK1645" s="13"/>
      <c r="DL1645" s="13"/>
      <c r="DM1645" s="13"/>
      <c r="DN1645" s="13"/>
      <c r="DO1645" s="13"/>
      <c r="DP1645" s="13"/>
      <c r="DQ1645" s="13"/>
      <c r="DR1645" s="13"/>
      <c r="DS1645" s="13"/>
      <c r="DT1645" s="13"/>
      <c r="DU1645" s="13"/>
      <c r="DV1645" s="13"/>
      <c r="DW1645" s="13"/>
      <c r="DX1645" s="13"/>
      <c r="DY1645" s="13"/>
    </row>
    <row r="1646" spans="1:129" ht="16.5" x14ac:dyDescent="0.25">
      <c r="A1646" s="57"/>
      <c r="B1646" s="79" t="s">
        <v>2569</v>
      </c>
      <c r="C1646" s="53">
        <v>2018</v>
      </c>
      <c r="D1646" s="54" t="s">
        <v>915</v>
      </c>
      <c r="E1646" s="54"/>
      <c r="F1646" s="54">
        <v>97.65</v>
      </c>
      <c r="G1646" s="54">
        <v>488.68221999999997</v>
      </c>
      <c r="H1646" s="27"/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  <c r="AK1646" s="13"/>
      <c r="AL1646" s="13"/>
      <c r="AM1646" s="13"/>
      <c r="AN1646" s="13"/>
      <c r="AO1646" s="13"/>
      <c r="AP1646" s="13"/>
      <c r="AQ1646" s="13"/>
      <c r="AR1646" s="13"/>
      <c r="AS1646" s="13"/>
      <c r="AT1646" s="13"/>
      <c r="AU1646" s="13"/>
      <c r="AV1646" s="13"/>
      <c r="AW1646" s="13"/>
      <c r="AX1646" s="13"/>
      <c r="AY1646" s="13"/>
      <c r="AZ1646" s="13"/>
      <c r="BA1646" s="13"/>
      <c r="BB1646" s="13"/>
      <c r="BC1646" s="13"/>
      <c r="BD1646" s="13"/>
      <c r="BE1646" s="13"/>
      <c r="BF1646" s="13"/>
      <c r="BG1646" s="13"/>
      <c r="BH1646" s="13"/>
      <c r="BI1646" s="13"/>
      <c r="BJ1646" s="13"/>
      <c r="BK1646" s="13"/>
      <c r="BL1646" s="13"/>
      <c r="BM1646" s="13"/>
      <c r="BN1646" s="13"/>
      <c r="BO1646" s="13"/>
      <c r="BP1646" s="13"/>
      <c r="BQ1646" s="13"/>
      <c r="BR1646" s="13"/>
      <c r="BS1646" s="13"/>
      <c r="BT1646" s="13"/>
      <c r="BU1646" s="13"/>
      <c r="BV1646" s="13"/>
      <c r="BW1646" s="13"/>
      <c r="BX1646" s="13"/>
      <c r="BY1646" s="13"/>
      <c r="BZ1646" s="13"/>
      <c r="CA1646" s="13"/>
      <c r="CB1646" s="13"/>
      <c r="CC1646" s="13"/>
      <c r="CD1646" s="13"/>
      <c r="CE1646" s="13"/>
      <c r="CF1646" s="13"/>
      <c r="CG1646" s="13"/>
      <c r="CH1646" s="13"/>
      <c r="CI1646" s="13"/>
      <c r="CJ1646" s="13"/>
      <c r="CK1646" s="13"/>
      <c r="CL1646" s="13"/>
      <c r="CM1646" s="13"/>
      <c r="CN1646" s="13"/>
      <c r="CO1646" s="13"/>
      <c r="CP1646" s="13"/>
      <c r="CQ1646" s="13"/>
      <c r="CR1646" s="13"/>
      <c r="CS1646" s="13"/>
      <c r="CT1646" s="13"/>
      <c r="CU1646" s="13"/>
      <c r="CV1646" s="13"/>
      <c r="CW1646" s="13"/>
      <c r="CX1646" s="13"/>
      <c r="CY1646" s="13"/>
      <c r="CZ1646" s="13"/>
      <c r="DA1646" s="13"/>
      <c r="DB1646" s="13"/>
      <c r="DC1646" s="13"/>
      <c r="DD1646" s="13"/>
      <c r="DE1646" s="13"/>
      <c r="DF1646" s="13"/>
      <c r="DG1646" s="13"/>
      <c r="DH1646" s="13"/>
      <c r="DI1646" s="13"/>
      <c r="DJ1646" s="13"/>
      <c r="DK1646" s="13"/>
      <c r="DL1646" s="13"/>
      <c r="DM1646" s="13"/>
      <c r="DN1646" s="13"/>
      <c r="DO1646" s="13"/>
      <c r="DP1646" s="13"/>
      <c r="DQ1646" s="13"/>
      <c r="DR1646" s="13"/>
      <c r="DS1646" s="13"/>
      <c r="DT1646" s="13"/>
      <c r="DU1646" s="13"/>
      <c r="DV1646" s="13"/>
      <c r="DW1646" s="13"/>
      <c r="DX1646" s="13"/>
      <c r="DY1646" s="13"/>
    </row>
    <row r="1647" spans="1:129" ht="16.5" x14ac:dyDescent="0.25">
      <c r="A1647" s="57"/>
      <c r="B1647" s="79" t="s">
        <v>2570</v>
      </c>
      <c r="C1647" s="53">
        <v>2018</v>
      </c>
      <c r="D1647" s="54" t="s">
        <v>915</v>
      </c>
      <c r="E1647" s="54"/>
      <c r="F1647" s="54">
        <v>61.52</v>
      </c>
      <c r="G1647" s="54">
        <v>577.52935000000002</v>
      </c>
      <c r="H1647" s="27"/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  <c r="AK1647" s="13"/>
      <c r="AL1647" s="13"/>
      <c r="AM1647" s="13"/>
      <c r="AN1647" s="13"/>
      <c r="AO1647" s="13"/>
      <c r="AP1647" s="13"/>
      <c r="AQ1647" s="13"/>
      <c r="AR1647" s="13"/>
      <c r="AS1647" s="13"/>
      <c r="AT1647" s="13"/>
      <c r="AU1647" s="13"/>
      <c r="AV1647" s="13"/>
      <c r="AW1647" s="13"/>
      <c r="AX1647" s="13"/>
      <c r="AY1647" s="13"/>
      <c r="AZ1647" s="13"/>
      <c r="BA1647" s="13"/>
      <c r="BB1647" s="13"/>
      <c r="BC1647" s="13"/>
      <c r="BD1647" s="13"/>
      <c r="BE1647" s="13"/>
      <c r="BF1647" s="13"/>
      <c r="BG1647" s="13"/>
      <c r="BH1647" s="13"/>
      <c r="BI1647" s="13"/>
      <c r="BJ1647" s="13"/>
      <c r="BK1647" s="13"/>
      <c r="BL1647" s="13"/>
      <c r="BM1647" s="13"/>
      <c r="BN1647" s="13"/>
      <c r="BO1647" s="13"/>
      <c r="BP1647" s="13"/>
      <c r="BQ1647" s="13"/>
      <c r="BR1647" s="13"/>
      <c r="BS1647" s="13"/>
      <c r="BT1647" s="13"/>
      <c r="BU1647" s="13"/>
      <c r="BV1647" s="13"/>
      <c r="BW1647" s="13"/>
      <c r="BX1647" s="13"/>
      <c r="BY1647" s="13"/>
      <c r="BZ1647" s="13"/>
      <c r="CA1647" s="13"/>
      <c r="CB1647" s="13"/>
      <c r="CC1647" s="13"/>
      <c r="CD1647" s="13"/>
      <c r="CE1647" s="13"/>
      <c r="CF1647" s="13"/>
      <c r="CG1647" s="13"/>
      <c r="CH1647" s="13"/>
      <c r="CI1647" s="13"/>
      <c r="CJ1647" s="13"/>
      <c r="CK1647" s="13"/>
      <c r="CL1647" s="13"/>
      <c r="CM1647" s="13"/>
      <c r="CN1647" s="13"/>
      <c r="CO1647" s="13"/>
      <c r="CP1647" s="13"/>
      <c r="CQ1647" s="13"/>
      <c r="CR1647" s="13"/>
      <c r="CS1647" s="13"/>
      <c r="CT1647" s="13"/>
      <c r="CU1647" s="13"/>
      <c r="CV1647" s="13"/>
      <c r="CW1647" s="13"/>
      <c r="CX1647" s="13"/>
      <c r="CY1647" s="13"/>
      <c r="CZ1647" s="13"/>
      <c r="DA1647" s="13"/>
      <c r="DB1647" s="13"/>
      <c r="DC1647" s="13"/>
      <c r="DD1647" s="13"/>
      <c r="DE1647" s="13"/>
      <c r="DF1647" s="13"/>
      <c r="DG1647" s="13"/>
      <c r="DH1647" s="13"/>
      <c r="DI1647" s="13"/>
      <c r="DJ1647" s="13"/>
      <c r="DK1647" s="13"/>
      <c r="DL1647" s="13"/>
      <c r="DM1647" s="13"/>
      <c r="DN1647" s="13"/>
      <c r="DO1647" s="13"/>
      <c r="DP1647" s="13"/>
      <c r="DQ1647" s="13"/>
      <c r="DR1647" s="13"/>
      <c r="DS1647" s="13"/>
      <c r="DT1647" s="13"/>
      <c r="DU1647" s="13"/>
      <c r="DV1647" s="13"/>
      <c r="DW1647" s="13"/>
      <c r="DX1647" s="13"/>
      <c r="DY1647" s="13"/>
    </row>
    <row r="1648" spans="1:129" ht="16.5" x14ac:dyDescent="0.25">
      <c r="A1648" s="57"/>
      <c r="B1648" s="79" t="s">
        <v>2571</v>
      </c>
      <c r="C1648" s="53">
        <v>2018</v>
      </c>
      <c r="D1648" s="54" t="s">
        <v>915</v>
      </c>
      <c r="E1648" s="54"/>
      <c r="F1648" s="54">
        <v>97.65</v>
      </c>
      <c r="G1648" s="54">
        <v>645.01834999999994</v>
      </c>
      <c r="H1648" s="27"/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  <c r="AK1648" s="13"/>
      <c r="AL1648" s="13"/>
      <c r="AM1648" s="13"/>
      <c r="AN1648" s="13"/>
      <c r="AO1648" s="13"/>
      <c r="AP1648" s="13"/>
      <c r="AQ1648" s="13"/>
      <c r="AR1648" s="13"/>
      <c r="AS1648" s="13"/>
      <c r="AT1648" s="13"/>
      <c r="AU1648" s="13"/>
      <c r="AV1648" s="13"/>
      <c r="AW1648" s="13"/>
      <c r="AX1648" s="13"/>
      <c r="AY1648" s="13"/>
      <c r="AZ1648" s="13"/>
      <c r="BA1648" s="13"/>
      <c r="BB1648" s="13"/>
      <c r="BC1648" s="13"/>
      <c r="BD1648" s="13"/>
      <c r="BE1648" s="13"/>
      <c r="BF1648" s="13"/>
      <c r="BG1648" s="13"/>
      <c r="BH1648" s="13"/>
      <c r="BI1648" s="13"/>
      <c r="BJ1648" s="13"/>
      <c r="BK1648" s="13"/>
      <c r="BL1648" s="13"/>
      <c r="BM1648" s="13"/>
      <c r="BN1648" s="13"/>
      <c r="BO1648" s="13"/>
      <c r="BP1648" s="13"/>
      <c r="BQ1648" s="13"/>
      <c r="BR1648" s="13"/>
      <c r="BS1648" s="13"/>
      <c r="BT1648" s="13"/>
      <c r="BU1648" s="13"/>
      <c r="BV1648" s="13"/>
      <c r="BW1648" s="13"/>
      <c r="BX1648" s="13"/>
      <c r="BY1648" s="13"/>
      <c r="BZ1648" s="13"/>
      <c r="CA1648" s="13"/>
      <c r="CB1648" s="13"/>
      <c r="CC1648" s="13"/>
      <c r="CD1648" s="13"/>
      <c r="CE1648" s="13"/>
      <c r="CF1648" s="13"/>
      <c r="CG1648" s="13"/>
      <c r="CH1648" s="13"/>
      <c r="CI1648" s="13"/>
      <c r="CJ1648" s="13"/>
      <c r="CK1648" s="13"/>
      <c r="CL1648" s="13"/>
      <c r="CM1648" s="13"/>
      <c r="CN1648" s="13"/>
      <c r="CO1648" s="13"/>
      <c r="CP1648" s="13"/>
      <c r="CQ1648" s="13"/>
      <c r="CR1648" s="13"/>
      <c r="CS1648" s="13"/>
      <c r="CT1648" s="13"/>
      <c r="CU1648" s="13"/>
      <c r="CV1648" s="13"/>
      <c r="CW1648" s="13"/>
      <c r="CX1648" s="13"/>
      <c r="CY1648" s="13"/>
      <c r="CZ1648" s="13"/>
      <c r="DA1648" s="13"/>
      <c r="DB1648" s="13"/>
      <c r="DC1648" s="13"/>
      <c r="DD1648" s="13"/>
      <c r="DE1648" s="13"/>
      <c r="DF1648" s="13"/>
      <c r="DG1648" s="13"/>
      <c r="DH1648" s="13"/>
      <c r="DI1648" s="13"/>
      <c r="DJ1648" s="13"/>
      <c r="DK1648" s="13"/>
      <c r="DL1648" s="13"/>
      <c r="DM1648" s="13"/>
      <c r="DN1648" s="13"/>
      <c r="DO1648" s="13"/>
      <c r="DP1648" s="13"/>
      <c r="DQ1648" s="13"/>
      <c r="DR1648" s="13"/>
      <c r="DS1648" s="13"/>
      <c r="DT1648" s="13"/>
      <c r="DU1648" s="13"/>
      <c r="DV1648" s="13"/>
      <c r="DW1648" s="13"/>
      <c r="DX1648" s="13"/>
      <c r="DY1648" s="13"/>
    </row>
    <row r="1649" spans="1:129" ht="16.5" x14ac:dyDescent="0.25">
      <c r="A1649" s="57"/>
      <c r="B1649" s="79" t="s">
        <v>2572</v>
      </c>
      <c r="C1649" s="53">
        <v>2018</v>
      </c>
      <c r="D1649" s="54" t="s">
        <v>915</v>
      </c>
      <c r="E1649" s="54"/>
      <c r="F1649" s="54">
        <v>97.65</v>
      </c>
      <c r="G1649" s="54">
        <v>427.34783000000004</v>
      </c>
      <c r="H1649" s="27"/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  <c r="AK1649" s="13"/>
      <c r="AL1649" s="13"/>
      <c r="AM1649" s="13"/>
      <c r="AN1649" s="13"/>
      <c r="AO1649" s="13"/>
      <c r="AP1649" s="13"/>
      <c r="AQ1649" s="13"/>
      <c r="AR1649" s="13"/>
      <c r="AS1649" s="13"/>
      <c r="AT1649" s="13"/>
      <c r="AU1649" s="13"/>
      <c r="AV1649" s="13"/>
      <c r="AW1649" s="13"/>
      <c r="AX1649" s="13"/>
      <c r="AY1649" s="13"/>
      <c r="AZ1649" s="13"/>
      <c r="BA1649" s="13"/>
      <c r="BB1649" s="13"/>
      <c r="BC1649" s="13"/>
      <c r="BD1649" s="13"/>
      <c r="BE1649" s="13"/>
      <c r="BF1649" s="13"/>
      <c r="BG1649" s="13"/>
      <c r="BH1649" s="13"/>
      <c r="BI1649" s="13"/>
      <c r="BJ1649" s="13"/>
      <c r="BK1649" s="13"/>
      <c r="BL1649" s="13"/>
      <c r="BM1649" s="13"/>
      <c r="BN1649" s="13"/>
      <c r="BO1649" s="13"/>
      <c r="BP1649" s="13"/>
      <c r="BQ1649" s="13"/>
      <c r="BR1649" s="13"/>
      <c r="BS1649" s="13"/>
      <c r="BT1649" s="13"/>
      <c r="BU1649" s="13"/>
      <c r="BV1649" s="13"/>
      <c r="BW1649" s="13"/>
      <c r="BX1649" s="13"/>
      <c r="BY1649" s="13"/>
      <c r="BZ1649" s="13"/>
      <c r="CA1649" s="13"/>
      <c r="CB1649" s="13"/>
      <c r="CC1649" s="13"/>
      <c r="CD1649" s="13"/>
      <c r="CE1649" s="13"/>
      <c r="CF1649" s="13"/>
      <c r="CG1649" s="13"/>
      <c r="CH1649" s="13"/>
      <c r="CI1649" s="13"/>
      <c r="CJ1649" s="13"/>
      <c r="CK1649" s="13"/>
      <c r="CL1649" s="13"/>
      <c r="CM1649" s="13"/>
      <c r="CN1649" s="13"/>
      <c r="CO1649" s="13"/>
      <c r="CP1649" s="13"/>
      <c r="CQ1649" s="13"/>
      <c r="CR1649" s="13"/>
      <c r="CS1649" s="13"/>
      <c r="CT1649" s="13"/>
      <c r="CU1649" s="13"/>
      <c r="CV1649" s="13"/>
      <c r="CW1649" s="13"/>
      <c r="CX1649" s="13"/>
      <c r="CY1649" s="13"/>
      <c r="CZ1649" s="13"/>
      <c r="DA1649" s="13"/>
      <c r="DB1649" s="13"/>
      <c r="DC1649" s="13"/>
      <c r="DD1649" s="13"/>
      <c r="DE1649" s="13"/>
      <c r="DF1649" s="13"/>
      <c r="DG1649" s="13"/>
      <c r="DH1649" s="13"/>
      <c r="DI1649" s="13"/>
      <c r="DJ1649" s="13"/>
      <c r="DK1649" s="13"/>
      <c r="DL1649" s="13"/>
      <c r="DM1649" s="13"/>
      <c r="DN1649" s="13"/>
      <c r="DO1649" s="13"/>
      <c r="DP1649" s="13"/>
      <c r="DQ1649" s="13"/>
      <c r="DR1649" s="13"/>
      <c r="DS1649" s="13"/>
      <c r="DT1649" s="13"/>
      <c r="DU1649" s="13"/>
      <c r="DV1649" s="13"/>
      <c r="DW1649" s="13"/>
      <c r="DX1649" s="13"/>
      <c r="DY1649" s="13"/>
    </row>
    <row r="1650" spans="1:129" ht="16.5" x14ac:dyDescent="0.25">
      <c r="A1650" s="57"/>
      <c r="B1650" s="79" t="s">
        <v>2573</v>
      </c>
      <c r="C1650" s="53">
        <v>2018</v>
      </c>
      <c r="D1650" s="54" t="s">
        <v>915</v>
      </c>
      <c r="E1650" s="54"/>
      <c r="F1650" s="54">
        <v>97.65</v>
      </c>
      <c r="G1650" s="54">
        <v>416.87625000000003</v>
      </c>
      <c r="H1650" s="27"/>
      <c r="I1650" s="13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  <c r="AK1650" s="13"/>
      <c r="AL1650" s="13"/>
      <c r="AM1650" s="13"/>
      <c r="AN1650" s="13"/>
      <c r="AO1650" s="13"/>
      <c r="AP1650" s="13"/>
      <c r="AQ1650" s="13"/>
      <c r="AR1650" s="13"/>
      <c r="AS1650" s="13"/>
      <c r="AT1650" s="13"/>
      <c r="AU1650" s="13"/>
      <c r="AV1650" s="13"/>
      <c r="AW1650" s="13"/>
      <c r="AX1650" s="13"/>
      <c r="AY1650" s="13"/>
      <c r="AZ1650" s="13"/>
      <c r="BA1650" s="13"/>
      <c r="BB1650" s="13"/>
      <c r="BC1650" s="13"/>
      <c r="BD1650" s="13"/>
      <c r="BE1650" s="13"/>
      <c r="BF1650" s="13"/>
      <c r="BG1650" s="13"/>
      <c r="BH1650" s="13"/>
      <c r="BI1650" s="13"/>
      <c r="BJ1650" s="13"/>
      <c r="BK1650" s="13"/>
      <c r="BL1650" s="13"/>
      <c r="BM1650" s="13"/>
      <c r="BN1650" s="13"/>
      <c r="BO1650" s="13"/>
      <c r="BP1650" s="13"/>
      <c r="BQ1650" s="13"/>
      <c r="BR1650" s="13"/>
      <c r="BS1650" s="13"/>
      <c r="BT1650" s="13"/>
      <c r="BU1650" s="13"/>
      <c r="BV1650" s="13"/>
      <c r="BW1650" s="13"/>
      <c r="BX1650" s="13"/>
      <c r="BY1650" s="13"/>
      <c r="BZ1650" s="13"/>
      <c r="CA1650" s="13"/>
      <c r="CB1650" s="13"/>
      <c r="CC1650" s="13"/>
      <c r="CD1650" s="13"/>
      <c r="CE1650" s="13"/>
      <c r="CF1650" s="13"/>
      <c r="CG1650" s="13"/>
      <c r="CH1650" s="13"/>
      <c r="CI1650" s="13"/>
      <c r="CJ1650" s="13"/>
      <c r="CK1650" s="13"/>
      <c r="CL1650" s="13"/>
      <c r="CM1650" s="13"/>
      <c r="CN1650" s="13"/>
      <c r="CO1650" s="13"/>
      <c r="CP1650" s="13"/>
      <c r="CQ1650" s="13"/>
      <c r="CR1650" s="13"/>
      <c r="CS1650" s="13"/>
      <c r="CT1650" s="13"/>
      <c r="CU1650" s="13"/>
      <c r="CV1650" s="13"/>
      <c r="CW1650" s="13"/>
      <c r="CX1650" s="13"/>
      <c r="CY1650" s="13"/>
      <c r="CZ1650" s="13"/>
      <c r="DA1650" s="13"/>
      <c r="DB1650" s="13"/>
      <c r="DC1650" s="13"/>
      <c r="DD1650" s="13"/>
      <c r="DE1650" s="13"/>
      <c r="DF1650" s="13"/>
      <c r="DG1650" s="13"/>
      <c r="DH1650" s="13"/>
      <c r="DI1650" s="13"/>
      <c r="DJ1650" s="13"/>
      <c r="DK1650" s="13"/>
      <c r="DL1650" s="13"/>
      <c r="DM1650" s="13"/>
      <c r="DN1650" s="13"/>
      <c r="DO1650" s="13"/>
      <c r="DP1650" s="13"/>
      <c r="DQ1650" s="13"/>
      <c r="DR1650" s="13"/>
      <c r="DS1650" s="13"/>
      <c r="DT1650" s="13"/>
      <c r="DU1650" s="13"/>
      <c r="DV1650" s="13"/>
      <c r="DW1650" s="13"/>
      <c r="DX1650" s="13"/>
      <c r="DY1650" s="13"/>
    </row>
    <row r="1651" spans="1:129" ht="16.5" x14ac:dyDescent="0.25">
      <c r="A1651" s="57"/>
      <c r="B1651" s="79" t="s">
        <v>2574</v>
      </c>
      <c r="C1651" s="53">
        <v>2018</v>
      </c>
      <c r="D1651" s="54" t="s">
        <v>1915</v>
      </c>
      <c r="E1651" s="54"/>
      <c r="F1651" s="54">
        <v>97.65</v>
      </c>
      <c r="G1651" s="54">
        <v>446.19560999999999</v>
      </c>
      <c r="H1651" s="27"/>
      <c r="I1651" s="13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  <c r="AK1651" s="13"/>
      <c r="AL1651" s="13"/>
      <c r="AM1651" s="13"/>
      <c r="AN1651" s="13"/>
      <c r="AO1651" s="13"/>
      <c r="AP1651" s="13"/>
      <c r="AQ1651" s="13"/>
      <c r="AR1651" s="13"/>
      <c r="AS1651" s="13"/>
      <c r="AT1651" s="13"/>
      <c r="AU1651" s="13"/>
      <c r="AV1651" s="13"/>
      <c r="AW1651" s="13"/>
      <c r="AX1651" s="13"/>
      <c r="AY1651" s="13"/>
      <c r="AZ1651" s="13"/>
      <c r="BA1651" s="13"/>
      <c r="BB1651" s="13"/>
      <c r="BC1651" s="13"/>
      <c r="BD1651" s="13"/>
      <c r="BE1651" s="13"/>
      <c r="BF1651" s="13"/>
      <c r="BG1651" s="13"/>
      <c r="BH1651" s="13"/>
      <c r="BI1651" s="13"/>
      <c r="BJ1651" s="13"/>
      <c r="BK1651" s="13"/>
      <c r="BL1651" s="13"/>
      <c r="BM1651" s="13"/>
      <c r="BN1651" s="13"/>
      <c r="BO1651" s="13"/>
      <c r="BP1651" s="13"/>
      <c r="BQ1651" s="13"/>
      <c r="BR1651" s="13"/>
      <c r="BS1651" s="13"/>
      <c r="BT1651" s="13"/>
      <c r="BU1651" s="13"/>
      <c r="BV1651" s="13"/>
      <c r="BW1651" s="13"/>
      <c r="BX1651" s="13"/>
      <c r="BY1651" s="13"/>
      <c r="BZ1651" s="13"/>
      <c r="CA1651" s="13"/>
      <c r="CB1651" s="13"/>
      <c r="CC1651" s="13"/>
      <c r="CD1651" s="13"/>
      <c r="CE1651" s="13"/>
      <c r="CF1651" s="13"/>
      <c r="CG1651" s="13"/>
      <c r="CH1651" s="13"/>
      <c r="CI1651" s="13"/>
      <c r="CJ1651" s="13"/>
      <c r="CK1651" s="13"/>
      <c r="CL1651" s="13"/>
      <c r="CM1651" s="13"/>
      <c r="CN1651" s="13"/>
      <c r="CO1651" s="13"/>
      <c r="CP1651" s="13"/>
      <c r="CQ1651" s="13"/>
      <c r="CR1651" s="13"/>
      <c r="CS1651" s="13"/>
      <c r="CT1651" s="13"/>
      <c r="CU1651" s="13"/>
      <c r="CV1651" s="13"/>
      <c r="CW1651" s="13"/>
      <c r="CX1651" s="13"/>
      <c r="CY1651" s="13"/>
      <c r="CZ1651" s="13"/>
      <c r="DA1651" s="13"/>
      <c r="DB1651" s="13"/>
      <c r="DC1651" s="13"/>
      <c r="DD1651" s="13"/>
      <c r="DE1651" s="13"/>
      <c r="DF1651" s="13"/>
      <c r="DG1651" s="13"/>
      <c r="DH1651" s="13"/>
      <c r="DI1651" s="13"/>
      <c r="DJ1651" s="13"/>
      <c r="DK1651" s="13"/>
      <c r="DL1651" s="13"/>
      <c r="DM1651" s="13"/>
      <c r="DN1651" s="13"/>
      <c r="DO1651" s="13"/>
      <c r="DP1651" s="13"/>
      <c r="DQ1651" s="13"/>
      <c r="DR1651" s="13"/>
      <c r="DS1651" s="13"/>
      <c r="DT1651" s="13"/>
      <c r="DU1651" s="13"/>
      <c r="DV1651" s="13"/>
      <c r="DW1651" s="13"/>
      <c r="DX1651" s="13"/>
      <c r="DY1651" s="13"/>
    </row>
    <row r="1652" spans="1:129" ht="16.5" x14ac:dyDescent="0.25">
      <c r="A1652" s="57"/>
      <c r="B1652" s="79" t="s">
        <v>2575</v>
      </c>
      <c r="C1652" s="53">
        <v>2018</v>
      </c>
      <c r="D1652" s="54" t="s">
        <v>915</v>
      </c>
      <c r="E1652" s="54"/>
      <c r="F1652" s="54">
        <v>97.65</v>
      </c>
      <c r="G1652" s="54">
        <v>435.16431000000006</v>
      </c>
      <c r="H1652" s="27"/>
      <c r="I1652" s="13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  <c r="AK1652" s="13"/>
      <c r="AL1652" s="13"/>
      <c r="AM1652" s="13"/>
      <c r="AN1652" s="13"/>
      <c r="AO1652" s="13"/>
      <c r="AP1652" s="13"/>
      <c r="AQ1652" s="13"/>
      <c r="AR1652" s="13"/>
      <c r="AS1652" s="13"/>
      <c r="AT1652" s="13"/>
      <c r="AU1652" s="13"/>
      <c r="AV1652" s="13"/>
      <c r="AW1652" s="13"/>
      <c r="AX1652" s="13"/>
      <c r="AY1652" s="13"/>
      <c r="AZ1652" s="13"/>
      <c r="BA1652" s="13"/>
      <c r="BB1652" s="13"/>
      <c r="BC1652" s="13"/>
      <c r="BD1652" s="13"/>
      <c r="BE1652" s="13"/>
      <c r="BF1652" s="13"/>
      <c r="BG1652" s="13"/>
      <c r="BH1652" s="13"/>
      <c r="BI1652" s="13"/>
      <c r="BJ1652" s="13"/>
      <c r="BK1652" s="13"/>
      <c r="BL1652" s="13"/>
      <c r="BM1652" s="13"/>
      <c r="BN1652" s="13"/>
      <c r="BO1652" s="13"/>
      <c r="BP1652" s="13"/>
      <c r="BQ1652" s="13"/>
      <c r="BR1652" s="13"/>
      <c r="BS1652" s="13"/>
      <c r="BT1652" s="13"/>
      <c r="BU1652" s="13"/>
      <c r="BV1652" s="13"/>
      <c r="BW1652" s="13"/>
      <c r="BX1652" s="13"/>
      <c r="BY1652" s="13"/>
      <c r="BZ1652" s="13"/>
      <c r="CA1652" s="13"/>
      <c r="CB1652" s="13"/>
      <c r="CC1652" s="13"/>
      <c r="CD1652" s="13"/>
      <c r="CE1652" s="13"/>
      <c r="CF1652" s="13"/>
      <c r="CG1652" s="13"/>
      <c r="CH1652" s="13"/>
      <c r="CI1652" s="13"/>
      <c r="CJ1652" s="13"/>
      <c r="CK1652" s="13"/>
      <c r="CL1652" s="13"/>
      <c r="CM1652" s="13"/>
      <c r="CN1652" s="13"/>
      <c r="CO1652" s="13"/>
      <c r="CP1652" s="13"/>
      <c r="CQ1652" s="13"/>
      <c r="CR1652" s="13"/>
      <c r="CS1652" s="13"/>
      <c r="CT1652" s="13"/>
      <c r="CU1652" s="13"/>
      <c r="CV1652" s="13"/>
      <c r="CW1652" s="13"/>
      <c r="CX1652" s="13"/>
      <c r="CY1652" s="13"/>
      <c r="CZ1652" s="13"/>
      <c r="DA1652" s="13"/>
      <c r="DB1652" s="13"/>
      <c r="DC1652" s="13"/>
      <c r="DD1652" s="13"/>
      <c r="DE1652" s="13"/>
      <c r="DF1652" s="13"/>
      <c r="DG1652" s="13"/>
      <c r="DH1652" s="13"/>
      <c r="DI1652" s="13"/>
      <c r="DJ1652" s="13"/>
      <c r="DK1652" s="13"/>
      <c r="DL1652" s="13"/>
      <c r="DM1652" s="13"/>
      <c r="DN1652" s="13"/>
      <c r="DO1652" s="13"/>
      <c r="DP1652" s="13"/>
      <c r="DQ1652" s="13"/>
      <c r="DR1652" s="13"/>
      <c r="DS1652" s="13"/>
      <c r="DT1652" s="13"/>
      <c r="DU1652" s="13"/>
      <c r="DV1652" s="13"/>
      <c r="DW1652" s="13"/>
      <c r="DX1652" s="13"/>
      <c r="DY1652" s="13"/>
    </row>
    <row r="1653" spans="1:129" ht="16.5" x14ac:dyDescent="0.25">
      <c r="A1653" s="57"/>
      <c r="B1653" s="79" t="s">
        <v>2576</v>
      </c>
      <c r="C1653" s="53">
        <v>2018</v>
      </c>
      <c r="D1653" s="54" t="s">
        <v>915</v>
      </c>
      <c r="E1653" s="54"/>
      <c r="F1653" s="54">
        <v>97.65</v>
      </c>
      <c r="G1653" s="54">
        <v>492.54769999999996</v>
      </c>
      <c r="H1653" s="27"/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  <c r="AK1653" s="13"/>
      <c r="AL1653" s="13"/>
      <c r="AM1653" s="13"/>
      <c r="AN1653" s="13"/>
      <c r="AO1653" s="13"/>
      <c r="AP1653" s="13"/>
      <c r="AQ1653" s="13"/>
      <c r="AR1653" s="13"/>
      <c r="AS1653" s="13"/>
      <c r="AT1653" s="13"/>
      <c r="AU1653" s="13"/>
      <c r="AV1653" s="13"/>
      <c r="AW1653" s="13"/>
      <c r="AX1653" s="13"/>
      <c r="AY1653" s="13"/>
      <c r="AZ1653" s="13"/>
      <c r="BA1653" s="13"/>
      <c r="BB1653" s="13"/>
      <c r="BC1653" s="13"/>
      <c r="BD1653" s="13"/>
      <c r="BE1653" s="13"/>
      <c r="BF1653" s="13"/>
      <c r="BG1653" s="13"/>
      <c r="BH1653" s="13"/>
      <c r="BI1653" s="13"/>
      <c r="BJ1653" s="13"/>
      <c r="BK1653" s="13"/>
      <c r="BL1653" s="13"/>
      <c r="BM1653" s="13"/>
      <c r="BN1653" s="13"/>
      <c r="BO1653" s="13"/>
      <c r="BP1653" s="13"/>
      <c r="BQ1653" s="13"/>
      <c r="BR1653" s="13"/>
      <c r="BS1653" s="13"/>
      <c r="BT1653" s="13"/>
      <c r="BU1653" s="13"/>
      <c r="BV1653" s="13"/>
      <c r="BW1653" s="13"/>
      <c r="BX1653" s="13"/>
      <c r="BY1653" s="13"/>
      <c r="BZ1653" s="13"/>
      <c r="CA1653" s="13"/>
      <c r="CB1653" s="13"/>
      <c r="CC1653" s="13"/>
      <c r="CD1653" s="13"/>
      <c r="CE1653" s="13"/>
      <c r="CF1653" s="13"/>
      <c r="CG1653" s="13"/>
      <c r="CH1653" s="13"/>
      <c r="CI1653" s="13"/>
      <c r="CJ1653" s="13"/>
      <c r="CK1653" s="13"/>
      <c r="CL1653" s="13"/>
      <c r="CM1653" s="13"/>
      <c r="CN1653" s="13"/>
      <c r="CO1653" s="13"/>
      <c r="CP1653" s="13"/>
      <c r="CQ1653" s="13"/>
      <c r="CR1653" s="13"/>
      <c r="CS1653" s="13"/>
      <c r="CT1653" s="13"/>
      <c r="CU1653" s="13"/>
      <c r="CV1653" s="13"/>
      <c r="CW1653" s="13"/>
      <c r="CX1653" s="13"/>
      <c r="CY1653" s="13"/>
      <c r="CZ1653" s="13"/>
      <c r="DA1653" s="13"/>
      <c r="DB1653" s="13"/>
      <c r="DC1653" s="13"/>
      <c r="DD1653" s="13"/>
      <c r="DE1653" s="13"/>
      <c r="DF1653" s="13"/>
      <c r="DG1653" s="13"/>
      <c r="DH1653" s="13"/>
      <c r="DI1653" s="13"/>
      <c r="DJ1653" s="13"/>
      <c r="DK1653" s="13"/>
      <c r="DL1653" s="13"/>
      <c r="DM1653" s="13"/>
      <c r="DN1653" s="13"/>
      <c r="DO1653" s="13"/>
      <c r="DP1653" s="13"/>
      <c r="DQ1653" s="13"/>
      <c r="DR1653" s="13"/>
      <c r="DS1653" s="13"/>
      <c r="DT1653" s="13"/>
      <c r="DU1653" s="13"/>
      <c r="DV1653" s="13"/>
      <c r="DW1653" s="13"/>
      <c r="DX1653" s="13"/>
      <c r="DY1653" s="13"/>
    </row>
    <row r="1654" spans="1:129" ht="16.5" x14ac:dyDescent="0.25">
      <c r="A1654" s="57"/>
      <c r="B1654" s="79" t="s">
        <v>2577</v>
      </c>
      <c r="C1654" s="53">
        <v>2018</v>
      </c>
      <c r="D1654" s="54" t="s">
        <v>915</v>
      </c>
      <c r="E1654" s="54"/>
      <c r="F1654" s="54">
        <v>97.65</v>
      </c>
      <c r="G1654" s="54">
        <v>505.81061999999997</v>
      </c>
      <c r="H1654" s="27"/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  <c r="AK1654" s="13"/>
      <c r="AL1654" s="13"/>
      <c r="AM1654" s="13"/>
      <c r="AN1654" s="13"/>
      <c r="AO1654" s="13"/>
      <c r="AP1654" s="13"/>
      <c r="AQ1654" s="13"/>
      <c r="AR1654" s="13"/>
      <c r="AS1654" s="13"/>
      <c r="AT1654" s="13"/>
      <c r="AU1654" s="13"/>
      <c r="AV1654" s="13"/>
      <c r="AW1654" s="13"/>
      <c r="AX1654" s="13"/>
      <c r="AY1654" s="13"/>
      <c r="AZ1654" s="13"/>
      <c r="BA1654" s="13"/>
      <c r="BB1654" s="13"/>
      <c r="BC1654" s="13"/>
      <c r="BD1654" s="13"/>
      <c r="BE1654" s="13"/>
      <c r="BF1654" s="13"/>
      <c r="BG1654" s="13"/>
      <c r="BH1654" s="13"/>
      <c r="BI1654" s="13"/>
      <c r="BJ1654" s="13"/>
      <c r="BK1654" s="13"/>
      <c r="BL1654" s="13"/>
      <c r="BM1654" s="13"/>
      <c r="BN1654" s="13"/>
      <c r="BO1654" s="13"/>
      <c r="BP1654" s="13"/>
      <c r="BQ1654" s="13"/>
      <c r="BR1654" s="13"/>
      <c r="BS1654" s="13"/>
      <c r="BT1654" s="13"/>
      <c r="BU1654" s="13"/>
      <c r="BV1654" s="13"/>
      <c r="BW1654" s="13"/>
      <c r="BX1654" s="13"/>
      <c r="BY1654" s="13"/>
      <c r="BZ1654" s="13"/>
      <c r="CA1654" s="13"/>
      <c r="CB1654" s="13"/>
      <c r="CC1654" s="13"/>
      <c r="CD1654" s="13"/>
      <c r="CE1654" s="13"/>
      <c r="CF1654" s="13"/>
      <c r="CG1654" s="13"/>
      <c r="CH1654" s="13"/>
      <c r="CI1654" s="13"/>
      <c r="CJ1654" s="13"/>
      <c r="CK1654" s="13"/>
      <c r="CL1654" s="13"/>
      <c r="CM1654" s="13"/>
      <c r="CN1654" s="13"/>
      <c r="CO1654" s="13"/>
      <c r="CP1654" s="13"/>
      <c r="CQ1654" s="13"/>
      <c r="CR1654" s="13"/>
      <c r="CS1654" s="13"/>
      <c r="CT1654" s="13"/>
      <c r="CU1654" s="13"/>
      <c r="CV1654" s="13"/>
      <c r="CW1654" s="13"/>
      <c r="CX1654" s="13"/>
      <c r="CY1654" s="13"/>
      <c r="CZ1654" s="13"/>
      <c r="DA1654" s="13"/>
      <c r="DB1654" s="13"/>
      <c r="DC1654" s="13"/>
      <c r="DD1654" s="13"/>
      <c r="DE1654" s="13"/>
      <c r="DF1654" s="13"/>
      <c r="DG1654" s="13"/>
      <c r="DH1654" s="13"/>
      <c r="DI1654" s="13"/>
      <c r="DJ1654" s="13"/>
      <c r="DK1654" s="13"/>
      <c r="DL1654" s="13"/>
      <c r="DM1654" s="13"/>
      <c r="DN1654" s="13"/>
      <c r="DO1654" s="13"/>
      <c r="DP1654" s="13"/>
      <c r="DQ1654" s="13"/>
      <c r="DR1654" s="13"/>
      <c r="DS1654" s="13"/>
      <c r="DT1654" s="13"/>
      <c r="DU1654" s="13"/>
      <c r="DV1654" s="13"/>
      <c r="DW1654" s="13"/>
      <c r="DX1654" s="13"/>
      <c r="DY1654" s="13"/>
    </row>
    <row r="1655" spans="1:129" ht="16.5" x14ac:dyDescent="0.25">
      <c r="A1655" s="57"/>
      <c r="B1655" s="79" t="s">
        <v>2578</v>
      </c>
      <c r="C1655" s="53">
        <v>2018</v>
      </c>
      <c r="D1655" s="54" t="s">
        <v>915</v>
      </c>
      <c r="E1655" s="54"/>
      <c r="F1655" s="54">
        <v>61.52</v>
      </c>
      <c r="G1655" s="54">
        <v>323.08956999999998</v>
      </c>
      <c r="H1655" s="27"/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  <c r="AK1655" s="13"/>
      <c r="AL1655" s="13"/>
      <c r="AM1655" s="13"/>
      <c r="AN1655" s="13"/>
      <c r="AO1655" s="13"/>
      <c r="AP1655" s="13"/>
      <c r="AQ1655" s="13"/>
      <c r="AR1655" s="13"/>
      <c r="AS1655" s="13"/>
      <c r="AT1655" s="13"/>
      <c r="AU1655" s="13"/>
      <c r="AV1655" s="13"/>
      <c r="AW1655" s="13"/>
      <c r="AX1655" s="13"/>
      <c r="AY1655" s="13"/>
      <c r="AZ1655" s="13"/>
      <c r="BA1655" s="13"/>
      <c r="BB1655" s="13"/>
      <c r="BC1655" s="13"/>
      <c r="BD1655" s="13"/>
      <c r="BE1655" s="13"/>
      <c r="BF1655" s="13"/>
      <c r="BG1655" s="13"/>
      <c r="BH1655" s="13"/>
      <c r="BI1655" s="13"/>
      <c r="BJ1655" s="13"/>
      <c r="BK1655" s="13"/>
      <c r="BL1655" s="13"/>
      <c r="BM1655" s="13"/>
      <c r="BN1655" s="13"/>
      <c r="BO1655" s="13"/>
      <c r="BP1655" s="13"/>
      <c r="BQ1655" s="13"/>
      <c r="BR1655" s="13"/>
      <c r="BS1655" s="13"/>
      <c r="BT1655" s="13"/>
      <c r="BU1655" s="13"/>
      <c r="BV1655" s="13"/>
      <c r="BW1655" s="13"/>
      <c r="BX1655" s="13"/>
      <c r="BY1655" s="13"/>
      <c r="BZ1655" s="13"/>
      <c r="CA1655" s="13"/>
      <c r="CB1655" s="13"/>
      <c r="CC1655" s="13"/>
      <c r="CD1655" s="13"/>
      <c r="CE1655" s="13"/>
      <c r="CF1655" s="13"/>
      <c r="CG1655" s="13"/>
      <c r="CH1655" s="13"/>
      <c r="CI1655" s="13"/>
      <c r="CJ1655" s="13"/>
      <c r="CK1655" s="13"/>
      <c r="CL1655" s="13"/>
      <c r="CM1655" s="13"/>
      <c r="CN1655" s="13"/>
      <c r="CO1655" s="13"/>
      <c r="CP1655" s="13"/>
      <c r="CQ1655" s="13"/>
      <c r="CR1655" s="13"/>
      <c r="CS1655" s="13"/>
      <c r="CT1655" s="13"/>
      <c r="CU1655" s="13"/>
      <c r="CV1655" s="13"/>
      <c r="CW1655" s="13"/>
      <c r="CX1655" s="13"/>
      <c r="CY1655" s="13"/>
      <c r="CZ1655" s="13"/>
      <c r="DA1655" s="13"/>
      <c r="DB1655" s="13"/>
      <c r="DC1655" s="13"/>
      <c r="DD1655" s="13"/>
      <c r="DE1655" s="13"/>
      <c r="DF1655" s="13"/>
      <c r="DG1655" s="13"/>
      <c r="DH1655" s="13"/>
      <c r="DI1655" s="13"/>
      <c r="DJ1655" s="13"/>
      <c r="DK1655" s="13"/>
      <c r="DL1655" s="13"/>
      <c r="DM1655" s="13"/>
      <c r="DN1655" s="13"/>
      <c r="DO1655" s="13"/>
      <c r="DP1655" s="13"/>
      <c r="DQ1655" s="13"/>
      <c r="DR1655" s="13"/>
      <c r="DS1655" s="13"/>
      <c r="DT1655" s="13"/>
      <c r="DU1655" s="13"/>
      <c r="DV1655" s="13"/>
      <c r="DW1655" s="13"/>
      <c r="DX1655" s="13"/>
      <c r="DY1655" s="13"/>
    </row>
    <row r="1656" spans="1:129" ht="16.5" x14ac:dyDescent="0.25">
      <c r="A1656" s="57"/>
      <c r="B1656" s="79" t="s">
        <v>2579</v>
      </c>
      <c r="C1656" s="53">
        <v>2018</v>
      </c>
      <c r="D1656" s="54" t="s">
        <v>915</v>
      </c>
      <c r="E1656" s="54"/>
      <c r="F1656" s="54">
        <v>97.65</v>
      </c>
      <c r="G1656" s="54">
        <v>607.70036000000005</v>
      </c>
      <c r="H1656" s="27"/>
      <c r="I1656" s="13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  <c r="AK1656" s="13"/>
      <c r="AL1656" s="13"/>
      <c r="AM1656" s="13"/>
      <c r="AN1656" s="13"/>
      <c r="AO1656" s="13"/>
      <c r="AP1656" s="13"/>
      <c r="AQ1656" s="13"/>
      <c r="AR1656" s="13"/>
      <c r="AS1656" s="13"/>
      <c r="AT1656" s="13"/>
      <c r="AU1656" s="13"/>
      <c r="AV1656" s="13"/>
      <c r="AW1656" s="13"/>
      <c r="AX1656" s="13"/>
      <c r="AY1656" s="13"/>
      <c r="AZ1656" s="13"/>
      <c r="BA1656" s="13"/>
      <c r="BB1656" s="13"/>
      <c r="BC1656" s="13"/>
      <c r="BD1656" s="13"/>
      <c r="BE1656" s="13"/>
      <c r="BF1656" s="13"/>
      <c r="BG1656" s="13"/>
      <c r="BH1656" s="13"/>
      <c r="BI1656" s="13"/>
      <c r="BJ1656" s="13"/>
      <c r="BK1656" s="13"/>
      <c r="BL1656" s="13"/>
      <c r="BM1656" s="13"/>
      <c r="BN1656" s="13"/>
      <c r="BO1656" s="13"/>
      <c r="BP1656" s="13"/>
      <c r="BQ1656" s="13"/>
      <c r="BR1656" s="13"/>
      <c r="BS1656" s="13"/>
      <c r="BT1656" s="13"/>
      <c r="BU1656" s="13"/>
      <c r="BV1656" s="13"/>
      <c r="BW1656" s="13"/>
      <c r="BX1656" s="13"/>
      <c r="BY1656" s="13"/>
      <c r="BZ1656" s="13"/>
      <c r="CA1656" s="13"/>
      <c r="CB1656" s="13"/>
      <c r="CC1656" s="13"/>
      <c r="CD1656" s="13"/>
      <c r="CE1656" s="13"/>
      <c r="CF1656" s="13"/>
      <c r="CG1656" s="13"/>
      <c r="CH1656" s="13"/>
      <c r="CI1656" s="13"/>
      <c r="CJ1656" s="13"/>
      <c r="CK1656" s="13"/>
      <c r="CL1656" s="13"/>
      <c r="CM1656" s="13"/>
      <c r="CN1656" s="13"/>
      <c r="CO1656" s="13"/>
      <c r="CP1656" s="13"/>
      <c r="CQ1656" s="13"/>
      <c r="CR1656" s="13"/>
      <c r="CS1656" s="13"/>
      <c r="CT1656" s="13"/>
      <c r="CU1656" s="13"/>
      <c r="CV1656" s="13"/>
      <c r="CW1656" s="13"/>
      <c r="CX1656" s="13"/>
      <c r="CY1656" s="13"/>
      <c r="CZ1656" s="13"/>
      <c r="DA1656" s="13"/>
      <c r="DB1656" s="13"/>
      <c r="DC1656" s="13"/>
      <c r="DD1656" s="13"/>
      <c r="DE1656" s="13"/>
      <c r="DF1656" s="13"/>
      <c r="DG1656" s="13"/>
      <c r="DH1656" s="13"/>
      <c r="DI1656" s="13"/>
      <c r="DJ1656" s="13"/>
      <c r="DK1656" s="13"/>
      <c r="DL1656" s="13"/>
      <c r="DM1656" s="13"/>
      <c r="DN1656" s="13"/>
      <c r="DO1656" s="13"/>
      <c r="DP1656" s="13"/>
      <c r="DQ1656" s="13"/>
      <c r="DR1656" s="13"/>
      <c r="DS1656" s="13"/>
      <c r="DT1656" s="13"/>
      <c r="DU1656" s="13"/>
      <c r="DV1656" s="13"/>
      <c r="DW1656" s="13"/>
      <c r="DX1656" s="13"/>
      <c r="DY1656" s="13"/>
    </row>
    <row r="1657" spans="1:129" ht="16.5" x14ac:dyDescent="0.25">
      <c r="A1657" s="57"/>
      <c r="B1657" s="79" t="s">
        <v>2580</v>
      </c>
      <c r="C1657" s="53">
        <v>2018</v>
      </c>
      <c r="D1657" s="54" t="s">
        <v>915</v>
      </c>
      <c r="E1657" s="54"/>
      <c r="F1657" s="54">
        <v>61.52</v>
      </c>
      <c r="G1657" s="54">
        <v>436.67692000000005</v>
      </c>
      <c r="H1657" s="27"/>
      <c r="I1657" s="13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  <c r="AK1657" s="13"/>
      <c r="AL1657" s="13"/>
      <c r="AM1657" s="13"/>
      <c r="AN1657" s="13"/>
      <c r="AO1657" s="13"/>
      <c r="AP1657" s="13"/>
      <c r="AQ1657" s="13"/>
      <c r="AR1657" s="13"/>
      <c r="AS1657" s="13"/>
      <c r="AT1657" s="13"/>
      <c r="AU1657" s="13"/>
      <c r="AV1657" s="13"/>
      <c r="AW1657" s="13"/>
      <c r="AX1657" s="13"/>
      <c r="AY1657" s="13"/>
      <c r="AZ1657" s="13"/>
      <c r="BA1657" s="13"/>
      <c r="BB1657" s="13"/>
      <c r="BC1657" s="13"/>
      <c r="BD1657" s="13"/>
      <c r="BE1657" s="13"/>
      <c r="BF1657" s="13"/>
      <c r="BG1657" s="13"/>
      <c r="BH1657" s="13"/>
      <c r="BI1657" s="13"/>
      <c r="BJ1657" s="13"/>
      <c r="BK1657" s="13"/>
      <c r="BL1657" s="13"/>
      <c r="BM1657" s="13"/>
      <c r="BN1657" s="13"/>
      <c r="BO1657" s="13"/>
      <c r="BP1657" s="13"/>
      <c r="BQ1657" s="13"/>
      <c r="BR1657" s="13"/>
      <c r="BS1657" s="13"/>
      <c r="BT1657" s="13"/>
      <c r="BU1657" s="13"/>
      <c r="BV1657" s="13"/>
      <c r="BW1657" s="13"/>
      <c r="BX1657" s="13"/>
      <c r="BY1657" s="13"/>
      <c r="BZ1657" s="13"/>
      <c r="CA1657" s="13"/>
      <c r="CB1657" s="13"/>
      <c r="CC1657" s="13"/>
      <c r="CD1657" s="13"/>
      <c r="CE1657" s="13"/>
      <c r="CF1657" s="13"/>
      <c r="CG1657" s="13"/>
      <c r="CH1657" s="13"/>
      <c r="CI1657" s="13"/>
      <c r="CJ1657" s="13"/>
      <c r="CK1657" s="13"/>
      <c r="CL1657" s="13"/>
      <c r="CM1657" s="13"/>
      <c r="CN1657" s="13"/>
      <c r="CO1657" s="13"/>
      <c r="CP1657" s="13"/>
      <c r="CQ1657" s="13"/>
      <c r="CR1657" s="13"/>
      <c r="CS1657" s="13"/>
      <c r="CT1657" s="13"/>
      <c r="CU1657" s="13"/>
      <c r="CV1657" s="13"/>
      <c r="CW1657" s="13"/>
      <c r="CX1657" s="13"/>
      <c r="CY1657" s="13"/>
      <c r="CZ1657" s="13"/>
      <c r="DA1657" s="13"/>
      <c r="DB1657" s="13"/>
      <c r="DC1657" s="13"/>
      <c r="DD1657" s="13"/>
      <c r="DE1657" s="13"/>
      <c r="DF1657" s="13"/>
      <c r="DG1657" s="13"/>
      <c r="DH1657" s="13"/>
      <c r="DI1657" s="13"/>
      <c r="DJ1657" s="13"/>
      <c r="DK1657" s="13"/>
      <c r="DL1657" s="13"/>
      <c r="DM1657" s="13"/>
      <c r="DN1657" s="13"/>
      <c r="DO1657" s="13"/>
      <c r="DP1657" s="13"/>
      <c r="DQ1657" s="13"/>
      <c r="DR1657" s="13"/>
      <c r="DS1657" s="13"/>
      <c r="DT1657" s="13"/>
      <c r="DU1657" s="13"/>
      <c r="DV1657" s="13"/>
      <c r="DW1657" s="13"/>
      <c r="DX1657" s="13"/>
      <c r="DY1657" s="13"/>
    </row>
    <row r="1658" spans="1:129" ht="16.5" x14ac:dyDescent="0.25">
      <c r="A1658" s="57"/>
      <c r="B1658" s="79" t="s">
        <v>2581</v>
      </c>
      <c r="C1658" s="53">
        <v>2018</v>
      </c>
      <c r="D1658" s="54" t="s">
        <v>915</v>
      </c>
      <c r="E1658" s="54"/>
      <c r="F1658" s="54">
        <v>97.65</v>
      </c>
      <c r="G1658" s="54">
        <v>425.36418999999995</v>
      </c>
      <c r="H1658" s="27"/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  <c r="AK1658" s="13"/>
      <c r="AL1658" s="13"/>
      <c r="AM1658" s="13"/>
      <c r="AN1658" s="13"/>
      <c r="AO1658" s="13"/>
      <c r="AP1658" s="13"/>
      <c r="AQ1658" s="13"/>
      <c r="AR1658" s="13"/>
      <c r="AS1658" s="13"/>
      <c r="AT1658" s="13"/>
      <c r="AU1658" s="13"/>
      <c r="AV1658" s="13"/>
      <c r="AW1658" s="13"/>
      <c r="AX1658" s="13"/>
      <c r="AY1658" s="13"/>
      <c r="AZ1658" s="13"/>
      <c r="BA1658" s="13"/>
      <c r="BB1658" s="13"/>
      <c r="BC1658" s="13"/>
      <c r="BD1658" s="13"/>
      <c r="BE1658" s="13"/>
      <c r="BF1658" s="13"/>
      <c r="BG1658" s="13"/>
      <c r="BH1658" s="13"/>
      <c r="BI1658" s="13"/>
      <c r="BJ1658" s="13"/>
      <c r="BK1658" s="13"/>
      <c r="BL1658" s="13"/>
      <c r="BM1658" s="13"/>
      <c r="BN1658" s="13"/>
      <c r="BO1658" s="13"/>
      <c r="BP1658" s="13"/>
      <c r="BQ1658" s="13"/>
      <c r="BR1658" s="13"/>
      <c r="BS1658" s="13"/>
      <c r="BT1658" s="13"/>
      <c r="BU1658" s="13"/>
      <c r="BV1658" s="13"/>
      <c r="BW1658" s="13"/>
      <c r="BX1658" s="13"/>
      <c r="BY1658" s="13"/>
      <c r="BZ1658" s="13"/>
      <c r="CA1658" s="13"/>
      <c r="CB1658" s="13"/>
      <c r="CC1658" s="13"/>
      <c r="CD1658" s="13"/>
      <c r="CE1658" s="13"/>
      <c r="CF1658" s="13"/>
      <c r="CG1658" s="13"/>
      <c r="CH1658" s="13"/>
      <c r="CI1658" s="13"/>
      <c r="CJ1658" s="13"/>
      <c r="CK1658" s="13"/>
      <c r="CL1658" s="13"/>
      <c r="CM1658" s="13"/>
      <c r="CN1658" s="13"/>
      <c r="CO1658" s="13"/>
      <c r="CP1658" s="13"/>
      <c r="CQ1658" s="13"/>
      <c r="CR1658" s="13"/>
      <c r="CS1658" s="13"/>
      <c r="CT1658" s="13"/>
      <c r="CU1658" s="13"/>
      <c r="CV1658" s="13"/>
      <c r="CW1658" s="13"/>
      <c r="CX1658" s="13"/>
      <c r="CY1658" s="13"/>
      <c r="CZ1658" s="13"/>
      <c r="DA1658" s="13"/>
      <c r="DB1658" s="13"/>
      <c r="DC1658" s="13"/>
      <c r="DD1658" s="13"/>
      <c r="DE1658" s="13"/>
      <c r="DF1658" s="13"/>
      <c r="DG1658" s="13"/>
      <c r="DH1658" s="13"/>
      <c r="DI1658" s="13"/>
      <c r="DJ1658" s="13"/>
      <c r="DK1658" s="13"/>
      <c r="DL1658" s="13"/>
      <c r="DM1658" s="13"/>
      <c r="DN1658" s="13"/>
      <c r="DO1658" s="13"/>
      <c r="DP1658" s="13"/>
      <c r="DQ1658" s="13"/>
      <c r="DR1658" s="13"/>
      <c r="DS1658" s="13"/>
      <c r="DT1658" s="13"/>
      <c r="DU1658" s="13"/>
      <c r="DV1658" s="13"/>
      <c r="DW1658" s="13"/>
      <c r="DX1658" s="13"/>
      <c r="DY1658" s="13"/>
    </row>
    <row r="1659" spans="1:129" ht="16.5" x14ac:dyDescent="0.25">
      <c r="A1659" s="57"/>
      <c r="B1659" s="79" t="s">
        <v>2582</v>
      </c>
      <c r="C1659" s="53">
        <v>2018</v>
      </c>
      <c r="D1659" s="54" t="s">
        <v>915</v>
      </c>
      <c r="E1659" s="54"/>
      <c r="F1659" s="54">
        <v>97.65</v>
      </c>
      <c r="G1659" s="54">
        <v>306.38280000000003</v>
      </c>
      <c r="H1659" s="27"/>
      <c r="I1659" s="13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  <c r="AK1659" s="13"/>
      <c r="AL1659" s="13"/>
      <c r="AM1659" s="13"/>
      <c r="AN1659" s="13"/>
      <c r="AO1659" s="13"/>
      <c r="AP1659" s="13"/>
      <c r="AQ1659" s="13"/>
      <c r="AR1659" s="13"/>
      <c r="AS1659" s="13"/>
      <c r="AT1659" s="13"/>
      <c r="AU1659" s="13"/>
      <c r="AV1659" s="13"/>
      <c r="AW1659" s="13"/>
      <c r="AX1659" s="13"/>
      <c r="AY1659" s="13"/>
      <c r="AZ1659" s="13"/>
      <c r="BA1659" s="13"/>
      <c r="BB1659" s="13"/>
      <c r="BC1659" s="13"/>
      <c r="BD1659" s="13"/>
      <c r="BE1659" s="13"/>
      <c r="BF1659" s="13"/>
      <c r="BG1659" s="13"/>
      <c r="BH1659" s="13"/>
      <c r="BI1659" s="13"/>
      <c r="BJ1659" s="13"/>
      <c r="BK1659" s="13"/>
      <c r="BL1659" s="13"/>
      <c r="BM1659" s="13"/>
      <c r="BN1659" s="13"/>
      <c r="BO1659" s="13"/>
      <c r="BP1659" s="13"/>
      <c r="BQ1659" s="13"/>
      <c r="BR1659" s="13"/>
      <c r="BS1659" s="13"/>
      <c r="BT1659" s="13"/>
      <c r="BU1659" s="13"/>
      <c r="BV1659" s="13"/>
      <c r="BW1659" s="13"/>
      <c r="BX1659" s="13"/>
      <c r="BY1659" s="13"/>
      <c r="BZ1659" s="13"/>
      <c r="CA1659" s="13"/>
      <c r="CB1659" s="13"/>
      <c r="CC1659" s="13"/>
      <c r="CD1659" s="13"/>
      <c r="CE1659" s="13"/>
      <c r="CF1659" s="13"/>
      <c r="CG1659" s="13"/>
      <c r="CH1659" s="13"/>
      <c r="CI1659" s="13"/>
      <c r="CJ1659" s="13"/>
      <c r="CK1659" s="13"/>
      <c r="CL1659" s="13"/>
      <c r="CM1659" s="13"/>
      <c r="CN1659" s="13"/>
      <c r="CO1659" s="13"/>
      <c r="CP1659" s="13"/>
      <c r="CQ1659" s="13"/>
      <c r="CR1659" s="13"/>
      <c r="CS1659" s="13"/>
      <c r="CT1659" s="13"/>
      <c r="CU1659" s="13"/>
      <c r="CV1659" s="13"/>
      <c r="CW1659" s="13"/>
      <c r="CX1659" s="13"/>
      <c r="CY1659" s="13"/>
      <c r="CZ1659" s="13"/>
      <c r="DA1659" s="13"/>
      <c r="DB1659" s="13"/>
      <c r="DC1659" s="13"/>
      <c r="DD1659" s="13"/>
      <c r="DE1659" s="13"/>
      <c r="DF1659" s="13"/>
      <c r="DG1659" s="13"/>
      <c r="DH1659" s="13"/>
      <c r="DI1659" s="13"/>
      <c r="DJ1659" s="13"/>
      <c r="DK1659" s="13"/>
      <c r="DL1659" s="13"/>
      <c r="DM1659" s="13"/>
      <c r="DN1659" s="13"/>
      <c r="DO1659" s="13"/>
      <c r="DP1659" s="13"/>
      <c r="DQ1659" s="13"/>
      <c r="DR1659" s="13"/>
      <c r="DS1659" s="13"/>
      <c r="DT1659" s="13"/>
      <c r="DU1659" s="13"/>
      <c r="DV1659" s="13"/>
      <c r="DW1659" s="13"/>
      <c r="DX1659" s="13"/>
      <c r="DY1659" s="13"/>
    </row>
    <row r="1660" spans="1:129" ht="16.5" x14ac:dyDescent="0.25">
      <c r="A1660" s="57"/>
      <c r="B1660" s="79" t="s">
        <v>2583</v>
      </c>
      <c r="C1660" s="53">
        <v>2018</v>
      </c>
      <c r="D1660" s="54" t="s">
        <v>1915</v>
      </c>
      <c r="E1660" s="54"/>
      <c r="F1660" s="54">
        <v>97.65</v>
      </c>
      <c r="G1660" s="54">
        <v>436.60281999999995</v>
      </c>
      <c r="H1660" s="27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  <c r="AK1660" s="13"/>
      <c r="AL1660" s="13"/>
      <c r="AM1660" s="13"/>
      <c r="AN1660" s="13"/>
      <c r="AO1660" s="13"/>
      <c r="AP1660" s="13"/>
      <c r="AQ1660" s="13"/>
      <c r="AR1660" s="13"/>
      <c r="AS1660" s="13"/>
      <c r="AT1660" s="13"/>
      <c r="AU1660" s="13"/>
      <c r="AV1660" s="13"/>
      <c r="AW1660" s="13"/>
      <c r="AX1660" s="13"/>
      <c r="AY1660" s="13"/>
      <c r="AZ1660" s="13"/>
      <c r="BA1660" s="13"/>
      <c r="BB1660" s="13"/>
      <c r="BC1660" s="13"/>
      <c r="BD1660" s="13"/>
      <c r="BE1660" s="13"/>
      <c r="BF1660" s="13"/>
      <c r="BG1660" s="13"/>
      <c r="BH1660" s="13"/>
      <c r="BI1660" s="13"/>
      <c r="BJ1660" s="13"/>
      <c r="BK1660" s="13"/>
      <c r="BL1660" s="13"/>
      <c r="BM1660" s="13"/>
      <c r="BN1660" s="13"/>
      <c r="BO1660" s="13"/>
      <c r="BP1660" s="13"/>
      <c r="BQ1660" s="13"/>
      <c r="BR1660" s="13"/>
      <c r="BS1660" s="13"/>
      <c r="BT1660" s="13"/>
      <c r="BU1660" s="13"/>
      <c r="BV1660" s="13"/>
      <c r="BW1660" s="13"/>
      <c r="BX1660" s="13"/>
      <c r="BY1660" s="13"/>
      <c r="BZ1660" s="13"/>
      <c r="CA1660" s="13"/>
      <c r="CB1660" s="13"/>
      <c r="CC1660" s="13"/>
      <c r="CD1660" s="13"/>
      <c r="CE1660" s="13"/>
      <c r="CF1660" s="13"/>
      <c r="CG1660" s="13"/>
      <c r="CH1660" s="13"/>
      <c r="CI1660" s="13"/>
      <c r="CJ1660" s="13"/>
      <c r="CK1660" s="13"/>
      <c r="CL1660" s="13"/>
      <c r="CM1660" s="13"/>
      <c r="CN1660" s="13"/>
      <c r="CO1660" s="13"/>
      <c r="CP1660" s="13"/>
      <c r="CQ1660" s="13"/>
      <c r="CR1660" s="13"/>
      <c r="CS1660" s="13"/>
      <c r="CT1660" s="13"/>
      <c r="CU1660" s="13"/>
      <c r="CV1660" s="13"/>
      <c r="CW1660" s="13"/>
      <c r="CX1660" s="13"/>
      <c r="CY1660" s="13"/>
      <c r="CZ1660" s="13"/>
      <c r="DA1660" s="13"/>
      <c r="DB1660" s="13"/>
      <c r="DC1660" s="13"/>
      <c r="DD1660" s="13"/>
      <c r="DE1660" s="13"/>
      <c r="DF1660" s="13"/>
      <c r="DG1660" s="13"/>
      <c r="DH1660" s="13"/>
      <c r="DI1660" s="13"/>
      <c r="DJ1660" s="13"/>
      <c r="DK1660" s="13"/>
      <c r="DL1660" s="13"/>
      <c r="DM1660" s="13"/>
      <c r="DN1660" s="13"/>
      <c r="DO1660" s="13"/>
      <c r="DP1660" s="13"/>
      <c r="DQ1660" s="13"/>
      <c r="DR1660" s="13"/>
      <c r="DS1660" s="13"/>
      <c r="DT1660" s="13"/>
      <c r="DU1660" s="13"/>
      <c r="DV1660" s="13"/>
      <c r="DW1660" s="13"/>
      <c r="DX1660" s="13"/>
      <c r="DY1660" s="13"/>
    </row>
    <row r="1661" spans="1:129" ht="16.5" x14ac:dyDescent="0.25">
      <c r="A1661" s="57"/>
      <c r="B1661" s="79" t="s">
        <v>2584</v>
      </c>
      <c r="C1661" s="53">
        <v>2018</v>
      </c>
      <c r="D1661" s="54" t="s">
        <v>915</v>
      </c>
      <c r="E1661" s="54"/>
      <c r="F1661" s="54">
        <v>97.65</v>
      </c>
      <c r="G1661" s="54">
        <v>425.73556999999994</v>
      </c>
      <c r="H1661" s="27"/>
      <c r="I1661" s="13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  <c r="AK1661" s="13"/>
      <c r="AL1661" s="13"/>
      <c r="AM1661" s="13"/>
      <c r="AN1661" s="13"/>
      <c r="AO1661" s="13"/>
      <c r="AP1661" s="13"/>
      <c r="AQ1661" s="13"/>
      <c r="AR1661" s="13"/>
      <c r="AS1661" s="13"/>
      <c r="AT1661" s="13"/>
      <c r="AU1661" s="13"/>
      <c r="AV1661" s="13"/>
      <c r="AW1661" s="13"/>
      <c r="AX1661" s="13"/>
      <c r="AY1661" s="13"/>
      <c r="AZ1661" s="13"/>
      <c r="BA1661" s="13"/>
      <c r="BB1661" s="13"/>
      <c r="BC1661" s="13"/>
      <c r="BD1661" s="13"/>
      <c r="BE1661" s="13"/>
      <c r="BF1661" s="13"/>
      <c r="BG1661" s="13"/>
      <c r="BH1661" s="13"/>
      <c r="BI1661" s="13"/>
      <c r="BJ1661" s="13"/>
      <c r="BK1661" s="13"/>
      <c r="BL1661" s="13"/>
      <c r="BM1661" s="13"/>
      <c r="BN1661" s="13"/>
      <c r="BO1661" s="13"/>
      <c r="BP1661" s="13"/>
      <c r="BQ1661" s="13"/>
      <c r="BR1661" s="13"/>
      <c r="BS1661" s="13"/>
      <c r="BT1661" s="13"/>
      <c r="BU1661" s="13"/>
      <c r="BV1661" s="13"/>
      <c r="BW1661" s="13"/>
      <c r="BX1661" s="13"/>
      <c r="BY1661" s="13"/>
      <c r="BZ1661" s="13"/>
      <c r="CA1661" s="13"/>
      <c r="CB1661" s="13"/>
      <c r="CC1661" s="13"/>
      <c r="CD1661" s="13"/>
      <c r="CE1661" s="13"/>
      <c r="CF1661" s="13"/>
      <c r="CG1661" s="13"/>
      <c r="CH1661" s="13"/>
      <c r="CI1661" s="13"/>
      <c r="CJ1661" s="13"/>
      <c r="CK1661" s="13"/>
      <c r="CL1661" s="13"/>
      <c r="CM1661" s="13"/>
      <c r="CN1661" s="13"/>
      <c r="CO1661" s="13"/>
      <c r="CP1661" s="13"/>
      <c r="CQ1661" s="13"/>
      <c r="CR1661" s="13"/>
      <c r="CS1661" s="13"/>
      <c r="CT1661" s="13"/>
      <c r="CU1661" s="13"/>
      <c r="CV1661" s="13"/>
      <c r="CW1661" s="13"/>
      <c r="CX1661" s="13"/>
      <c r="CY1661" s="13"/>
      <c r="CZ1661" s="13"/>
      <c r="DA1661" s="13"/>
      <c r="DB1661" s="13"/>
      <c r="DC1661" s="13"/>
      <c r="DD1661" s="13"/>
      <c r="DE1661" s="13"/>
      <c r="DF1661" s="13"/>
      <c r="DG1661" s="13"/>
      <c r="DH1661" s="13"/>
      <c r="DI1661" s="13"/>
      <c r="DJ1661" s="13"/>
      <c r="DK1661" s="13"/>
      <c r="DL1661" s="13"/>
      <c r="DM1661" s="13"/>
      <c r="DN1661" s="13"/>
      <c r="DO1661" s="13"/>
      <c r="DP1661" s="13"/>
      <c r="DQ1661" s="13"/>
      <c r="DR1661" s="13"/>
      <c r="DS1661" s="13"/>
      <c r="DT1661" s="13"/>
      <c r="DU1661" s="13"/>
      <c r="DV1661" s="13"/>
      <c r="DW1661" s="13"/>
      <c r="DX1661" s="13"/>
      <c r="DY1661" s="13"/>
    </row>
    <row r="1662" spans="1:129" ht="16.5" x14ac:dyDescent="0.25">
      <c r="A1662" s="57"/>
      <c r="B1662" s="79" t="s">
        <v>2585</v>
      </c>
      <c r="C1662" s="53">
        <v>2018</v>
      </c>
      <c r="D1662" s="54" t="s">
        <v>915</v>
      </c>
      <c r="E1662" s="54"/>
      <c r="F1662" s="54">
        <v>39.06</v>
      </c>
      <c r="G1662" s="54">
        <v>360.83886000000001</v>
      </c>
      <c r="H1662" s="27"/>
      <c r="I1662" s="13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  <c r="AK1662" s="13"/>
      <c r="AL1662" s="13"/>
      <c r="AM1662" s="13"/>
      <c r="AN1662" s="13"/>
      <c r="AO1662" s="13"/>
      <c r="AP1662" s="13"/>
      <c r="AQ1662" s="13"/>
      <c r="AR1662" s="13"/>
      <c r="AS1662" s="13"/>
      <c r="AT1662" s="13"/>
      <c r="AU1662" s="13"/>
      <c r="AV1662" s="13"/>
      <c r="AW1662" s="13"/>
      <c r="AX1662" s="13"/>
      <c r="AY1662" s="13"/>
      <c r="AZ1662" s="13"/>
      <c r="BA1662" s="13"/>
      <c r="BB1662" s="13"/>
      <c r="BC1662" s="13"/>
      <c r="BD1662" s="13"/>
      <c r="BE1662" s="13"/>
      <c r="BF1662" s="13"/>
      <c r="BG1662" s="13"/>
      <c r="BH1662" s="13"/>
      <c r="BI1662" s="13"/>
      <c r="BJ1662" s="13"/>
      <c r="BK1662" s="13"/>
      <c r="BL1662" s="13"/>
      <c r="BM1662" s="13"/>
      <c r="BN1662" s="13"/>
      <c r="BO1662" s="13"/>
      <c r="BP1662" s="13"/>
      <c r="BQ1662" s="13"/>
      <c r="BR1662" s="13"/>
      <c r="BS1662" s="13"/>
      <c r="BT1662" s="13"/>
      <c r="BU1662" s="13"/>
      <c r="BV1662" s="13"/>
      <c r="BW1662" s="13"/>
      <c r="BX1662" s="13"/>
      <c r="BY1662" s="13"/>
      <c r="BZ1662" s="13"/>
      <c r="CA1662" s="13"/>
      <c r="CB1662" s="13"/>
      <c r="CC1662" s="13"/>
      <c r="CD1662" s="13"/>
      <c r="CE1662" s="13"/>
      <c r="CF1662" s="13"/>
      <c r="CG1662" s="13"/>
      <c r="CH1662" s="13"/>
      <c r="CI1662" s="13"/>
      <c r="CJ1662" s="13"/>
      <c r="CK1662" s="13"/>
      <c r="CL1662" s="13"/>
      <c r="CM1662" s="13"/>
      <c r="CN1662" s="13"/>
      <c r="CO1662" s="13"/>
      <c r="CP1662" s="13"/>
      <c r="CQ1662" s="13"/>
      <c r="CR1662" s="13"/>
      <c r="CS1662" s="13"/>
      <c r="CT1662" s="13"/>
      <c r="CU1662" s="13"/>
      <c r="CV1662" s="13"/>
      <c r="CW1662" s="13"/>
      <c r="CX1662" s="13"/>
      <c r="CY1662" s="13"/>
      <c r="CZ1662" s="13"/>
      <c r="DA1662" s="13"/>
      <c r="DB1662" s="13"/>
      <c r="DC1662" s="13"/>
      <c r="DD1662" s="13"/>
      <c r="DE1662" s="13"/>
      <c r="DF1662" s="13"/>
      <c r="DG1662" s="13"/>
      <c r="DH1662" s="13"/>
      <c r="DI1662" s="13"/>
      <c r="DJ1662" s="13"/>
      <c r="DK1662" s="13"/>
      <c r="DL1662" s="13"/>
      <c r="DM1662" s="13"/>
      <c r="DN1662" s="13"/>
      <c r="DO1662" s="13"/>
      <c r="DP1662" s="13"/>
      <c r="DQ1662" s="13"/>
      <c r="DR1662" s="13"/>
      <c r="DS1662" s="13"/>
      <c r="DT1662" s="13"/>
      <c r="DU1662" s="13"/>
      <c r="DV1662" s="13"/>
      <c r="DW1662" s="13"/>
      <c r="DX1662" s="13"/>
      <c r="DY1662" s="13"/>
    </row>
    <row r="1663" spans="1:129" ht="16.5" x14ac:dyDescent="0.25">
      <c r="A1663" s="57"/>
      <c r="B1663" s="79" t="s">
        <v>2586</v>
      </c>
      <c r="C1663" s="53">
        <v>2018</v>
      </c>
      <c r="D1663" s="54" t="s">
        <v>915</v>
      </c>
      <c r="E1663" s="54"/>
      <c r="F1663" s="54">
        <v>97.65</v>
      </c>
      <c r="G1663" s="54">
        <v>564.93807000000004</v>
      </c>
      <c r="H1663" s="27"/>
      <c r="I1663" s="13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  <c r="AK1663" s="13"/>
      <c r="AL1663" s="13"/>
      <c r="AM1663" s="13"/>
      <c r="AN1663" s="13"/>
      <c r="AO1663" s="13"/>
      <c r="AP1663" s="13"/>
      <c r="AQ1663" s="13"/>
      <c r="AR1663" s="13"/>
      <c r="AS1663" s="13"/>
      <c r="AT1663" s="13"/>
      <c r="AU1663" s="13"/>
      <c r="AV1663" s="13"/>
      <c r="AW1663" s="13"/>
      <c r="AX1663" s="13"/>
      <c r="AY1663" s="13"/>
      <c r="AZ1663" s="13"/>
      <c r="BA1663" s="13"/>
      <c r="BB1663" s="13"/>
      <c r="BC1663" s="13"/>
      <c r="BD1663" s="13"/>
      <c r="BE1663" s="13"/>
      <c r="BF1663" s="13"/>
      <c r="BG1663" s="13"/>
      <c r="BH1663" s="13"/>
      <c r="BI1663" s="13"/>
      <c r="BJ1663" s="13"/>
      <c r="BK1663" s="13"/>
      <c r="BL1663" s="13"/>
      <c r="BM1663" s="13"/>
      <c r="BN1663" s="13"/>
      <c r="BO1663" s="13"/>
      <c r="BP1663" s="13"/>
      <c r="BQ1663" s="13"/>
      <c r="BR1663" s="13"/>
      <c r="BS1663" s="13"/>
      <c r="BT1663" s="13"/>
      <c r="BU1663" s="13"/>
      <c r="BV1663" s="13"/>
      <c r="BW1663" s="13"/>
      <c r="BX1663" s="13"/>
      <c r="BY1663" s="13"/>
      <c r="BZ1663" s="13"/>
      <c r="CA1663" s="13"/>
      <c r="CB1663" s="13"/>
      <c r="CC1663" s="13"/>
      <c r="CD1663" s="13"/>
      <c r="CE1663" s="13"/>
      <c r="CF1663" s="13"/>
      <c r="CG1663" s="13"/>
      <c r="CH1663" s="13"/>
      <c r="CI1663" s="13"/>
      <c r="CJ1663" s="13"/>
      <c r="CK1663" s="13"/>
      <c r="CL1663" s="13"/>
      <c r="CM1663" s="13"/>
      <c r="CN1663" s="13"/>
      <c r="CO1663" s="13"/>
      <c r="CP1663" s="13"/>
      <c r="CQ1663" s="13"/>
      <c r="CR1663" s="13"/>
      <c r="CS1663" s="13"/>
      <c r="CT1663" s="13"/>
      <c r="CU1663" s="13"/>
      <c r="CV1663" s="13"/>
      <c r="CW1663" s="13"/>
      <c r="CX1663" s="13"/>
      <c r="CY1663" s="13"/>
      <c r="CZ1663" s="13"/>
      <c r="DA1663" s="13"/>
      <c r="DB1663" s="13"/>
      <c r="DC1663" s="13"/>
      <c r="DD1663" s="13"/>
      <c r="DE1663" s="13"/>
      <c r="DF1663" s="13"/>
      <c r="DG1663" s="13"/>
      <c r="DH1663" s="13"/>
      <c r="DI1663" s="13"/>
      <c r="DJ1663" s="13"/>
      <c r="DK1663" s="13"/>
      <c r="DL1663" s="13"/>
      <c r="DM1663" s="13"/>
      <c r="DN1663" s="13"/>
      <c r="DO1663" s="13"/>
      <c r="DP1663" s="13"/>
      <c r="DQ1663" s="13"/>
      <c r="DR1663" s="13"/>
      <c r="DS1663" s="13"/>
      <c r="DT1663" s="13"/>
      <c r="DU1663" s="13"/>
      <c r="DV1663" s="13"/>
      <c r="DW1663" s="13"/>
      <c r="DX1663" s="13"/>
      <c r="DY1663" s="13"/>
    </row>
    <row r="1664" spans="1:129" ht="16.5" x14ac:dyDescent="0.25">
      <c r="A1664" s="57"/>
      <c r="B1664" s="79" t="s">
        <v>2587</v>
      </c>
      <c r="C1664" s="53">
        <v>2018</v>
      </c>
      <c r="D1664" s="54" t="s">
        <v>915</v>
      </c>
      <c r="E1664" s="54"/>
      <c r="F1664" s="54">
        <v>61.52</v>
      </c>
      <c r="G1664" s="54">
        <v>914.71230000000003</v>
      </c>
      <c r="H1664" s="27"/>
      <c r="I1664" s="13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  <c r="AK1664" s="13"/>
      <c r="AL1664" s="13"/>
      <c r="AM1664" s="13"/>
      <c r="AN1664" s="13"/>
      <c r="AO1664" s="13"/>
      <c r="AP1664" s="13"/>
      <c r="AQ1664" s="13"/>
      <c r="AR1664" s="13"/>
      <c r="AS1664" s="13"/>
      <c r="AT1664" s="13"/>
      <c r="AU1664" s="13"/>
      <c r="AV1664" s="13"/>
      <c r="AW1664" s="13"/>
      <c r="AX1664" s="13"/>
      <c r="AY1664" s="13"/>
      <c r="AZ1664" s="13"/>
      <c r="BA1664" s="13"/>
      <c r="BB1664" s="13"/>
      <c r="BC1664" s="13"/>
      <c r="BD1664" s="13"/>
      <c r="BE1664" s="13"/>
      <c r="BF1664" s="13"/>
      <c r="BG1664" s="13"/>
      <c r="BH1664" s="13"/>
      <c r="BI1664" s="13"/>
      <c r="BJ1664" s="13"/>
      <c r="BK1664" s="13"/>
      <c r="BL1664" s="13"/>
      <c r="BM1664" s="13"/>
      <c r="BN1664" s="13"/>
      <c r="BO1664" s="13"/>
      <c r="BP1664" s="13"/>
      <c r="BQ1664" s="13"/>
      <c r="BR1664" s="13"/>
      <c r="BS1664" s="13"/>
      <c r="BT1664" s="13"/>
      <c r="BU1664" s="13"/>
      <c r="BV1664" s="13"/>
      <c r="BW1664" s="13"/>
      <c r="BX1664" s="13"/>
      <c r="BY1664" s="13"/>
      <c r="BZ1664" s="13"/>
      <c r="CA1664" s="13"/>
      <c r="CB1664" s="13"/>
      <c r="CC1664" s="13"/>
      <c r="CD1664" s="13"/>
      <c r="CE1664" s="13"/>
      <c r="CF1664" s="13"/>
      <c r="CG1664" s="13"/>
      <c r="CH1664" s="13"/>
      <c r="CI1664" s="13"/>
      <c r="CJ1664" s="13"/>
      <c r="CK1664" s="13"/>
      <c r="CL1664" s="13"/>
      <c r="CM1664" s="13"/>
      <c r="CN1664" s="13"/>
      <c r="CO1664" s="13"/>
      <c r="CP1664" s="13"/>
      <c r="CQ1664" s="13"/>
      <c r="CR1664" s="13"/>
      <c r="CS1664" s="13"/>
      <c r="CT1664" s="13"/>
      <c r="CU1664" s="13"/>
      <c r="CV1664" s="13"/>
      <c r="CW1664" s="13"/>
      <c r="CX1664" s="13"/>
      <c r="CY1664" s="13"/>
      <c r="CZ1664" s="13"/>
      <c r="DA1664" s="13"/>
      <c r="DB1664" s="13"/>
      <c r="DC1664" s="13"/>
      <c r="DD1664" s="13"/>
      <c r="DE1664" s="13"/>
      <c r="DF1664" s="13"/>
      <c r="DG1664" s="13"/>
      <c r="DH1664" s="13"/>
      <c r="DI1664" s="13"/>
      <c r="DJ1664" s="13"/>
      <c r="DK1664" s="13"/>
      <c r="DL1664" s="13"/>
      <c r="DM1664" s="13"/>
      <c r="DN1664" s="13"/>
      <c r="DO1664" s="13"/>
      <c r="DP1664" s="13"/>
      <c r="DQ1664" s="13"/>
      <c r="DR1664" s="13"/>
      <c r="DS1664" s="13"/>
      <c r="DT1664" s="13"/>
      <c r="DU1664" s="13"/>
      <c r="DV1664" s="13"/>
      <c r="DW1664" s="13"/>
      <c r="DX1664" s="13"/>
      <c r="DY1664" s="13"/>
    </row>
    <row r="1665" spans="1:129" ht="16.5" x14ac:dyDescent="0.25">
      <c r="A1665" s="57"/>
      <c r="B1665" s="79" t="s">
        <v>2588</v>
      </c>
      <c r="C1665" s="53">
        <v>2018</v>
      </c>
      <c r="D1665" s="54" t="s">
        <v>915</v>
      </c>
      <c r="E1665" s="54"/>
      <c r="F1665" s="54">
        <v>97.65</v>
      </c>
      <c r="G1665" s="54">
        <v>471.20963999999998</v>
      </c>
      <c r="H1665" s="27"/>
      <c r="I1665" s="13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  <c r="AK1665" s="13"/>
      <c r="AL1665" s="13"/>
      <c r="AM1665" s="13"/>
      <c r="AN1665" s="13"/>
      <c r="AO1665" s="13"/>
      <c r="AP1665" s="13"/>
      <c r="AQ1665" s="13"/>
      <c r="AR1665" s="13"/>
      <c r="AS1665" s="13"/>
      <c r="AT1665" s="13"/>
      <c r="AU1665" s="13"/>
      <c r="AV1665" s="13"/>
      <c r="AW1665" s="13"/>
      <c r="AX1665" s="13"/>
      <c r="AY1665" s="13"/>
      <c r="AZ1665" s="13"/>
      <c r="BA1665" s="13"/>
      <c r="BB1665" s="13"/>
      <c r="BC1665" s="13"/>
      <c r="BD1665" s="13"/>
      <c r="BE1665" s="13"/>
      <c r="BF1665" s="13"/>
      <c r="BG1665" s="13"/>
      <c r="BH1665" s="13"/>
      <c r="BI1665" s="13"/>
      <c r="BJ1665" s="13"/>
      <c r="BK1665" s="13"/>
      <c r="BL1665" s="13"/>
      <c r="BM1665" s="13"/>
      <c r="BN1665" s="13"/>
      <c r="BO1665" s="13"/>
      <c r="BP1665" s="13"/>
      <c r="BQ1665" s="13"/>
      <c r="BR1665" s="13"/>
      <c r="BS1665" s="13"/>
      <c r="BT1665" s="13"/>
      <c r="BU1665" s="13"/>
      <c r="BV1665" s="13"/>
      <c r="BW1665" s="13"/>
      <c r="BX1665" s="13"/>
      <c r="BY1665" s="13"/>
      <c r="BZ1665" s="13"/>
      <c r="CA1665" s="13"/>
      <c r="CB1665" s="13"/>
      <c r="CC1665" s="13"/>
      <c r="CD1665" s="13"/>
      <c r="CE1665" s="13"/>
      <c r="CF1665" s="13"/>
      <c r="CG1665" s="13"/>
      <c r="CH1665" s="13"/>
      <c r="CI1665" s="13"/>
      <c r="CJ1665" s="13"/>
      <c r="CK1665" s="13"/>
      <c r="CL1665" s="13"/>
      <c r="CM1665" s="13"/>
      <c r="CN1665" s="13"/>
      <c r="CO1665" s="13"/>
      <c r="CP1665" s="13"/>
      <c r="CQ1665" s="13"/>
      <c r="CR1665" s="13"/>
      <c r="CS1665" s="13"/>
      <c r="CT1665" s="13"/>
      <c r="CU1665" s="13"/>
      <c r="CV1665" s="13"/>
      <c r="CW1665" s="13"/>
      <c r="CX1665" s="13"/>
      <c r="CY1665" s="13"/>
      <c r="CZ1665" s="13"/>
      <c r="DA1665" s="13"/>
      <c r="DB1665" s="13"/>
      <c r="DC1665" s="13"/>
      <c r="DD1665" s="13"/>
      <c r="DE1665" s="13"/>
      <c r="DF1665" s="13"/>
      <c r="DG1665" s="13"/>
      <c r="DH1665" s="13"/>
      <c r="DI1665" s="13"/>
      <c r="DJ1665" s="13"/>
      <c r="DK1665" s="13"/>
      <c r="DL1665" s="13"/>
      <c r="DM1665" s="13"/>
      <c r="DN1665" s="13"/>
      <c r="DO1665" s="13"/>
      <c r="DP1665" s="13"/>
      <c r="DQ1665" s="13"/>
      <c r="DR1665" s="13"/>
      <c r="DS1665" s="13"/>
      <c r="DT1665" s="13"/>
      <c r="DU1665" s="13"/>
      <c r="DV1665" s="13"/>
      <c r="DW1665" s="13"/>
      <c r="DX1665" s="13"/>
      <c r="DY1665" s="13"/>
    </row>
    <row r="1666" spans="1:129" ht="16.5" x14ac:dyDescent="0.25">
      <c r="A1666" s="57"/>
      <c r="B1666" s="79" t="s">
        <v>2383</v>
      </c>
      <c r="C1666" s="53">
        <v>2018</v>
      </c>
      <c r="D1666" s="54" t="s">
        <v>915</v>
      </c>
      <c r="E1666" s="54"/>
      <c r="F1666" s="54">
        <v>97.65</v>
      </c>
      <c r="G1666" s="54">
        <v>413.65709000000004</v>
      </c>
      <c r="H1666" s="27"/>
      <c r="I1666" s="13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  <c r="AK1666" s="13"/>
      <c r="AL1666" s="13"/>
      <c r="AM1666" s="13"/>
      <c r="AN1666" s="13"/>
      <c r="AO1666" s="13"/>
      <c r="AP1666" s="13"/>
      <c r="AQ1666" s="13"/>
      <c r="AR1666" s="13"/>
      <c r="AS1666" s="13"/>
      <c r="AT1666" s="13"/>
      <c r="AU1666" s="13"/>
      <c r="AV1666" s="13"/>
      <c r="AW1666" s="13"/>
      <c r="AX1666" s="13"/>
      <c r="AY1666" s="13"/>
      <c r="AZ1666" s="13"/>
      <c r="BA1666" s="13"/>
      <c r="BB1666" s="13"/>
      <c r="BC1666" s="13"/>
      <c r="BD1666" s="13"/>
      <c r="BE1666" s="13"/>
      <c r="BF1666" s="13"/>
      <c r="BG1666" s="13"/>
      <c r="BH1666" s="13"/>
      <c r="BI1666" s="13"/>
      <c r="BJ1666" s="13"/>
      <c r="BK1666" s="13"/>
      <c r="BL1666" s="13"/>
      <c r="BM1666" s="13"/>
      <c r="BN1666" s="13"/>
      <c r="BO1666" s="13"/>
      <c r="BP1666" s="13"/>
      <c r="BQ1666" s="13"/>
      <c r="BR1666" s="13"/>
      <c r="BS1666" s="13"/>
      <c r="BT1666" s="13"/>
      <c r="BU1666" s="13"/>
      <c r="BV1666" s="13"/>
      <c r="BW1666" s="13"/>
      <c r="BX1666" s="13"/>
      <c r="BY1666" s="13"/>
      <c r="BZ1666" s="13"/>
      <c r="CA1666" s="13"/>
      <c r="CB1666" s="13"/>
      <c r="CC1666" s="13"/>
      <c r="CD1666" s="13"/>
      <c r="CE1666" s="13"/>
      <c r="CF1666" s="13"/>
      <c r="CG1666" s="13"/>
      <c r="CH1666" s="13"/>
      <c r="CI1666" s="13"/>
      <c r="CJ1666" s="13"/>
      <c r="CK1666" s="13"/>
      <c r="CL1666" s="13"/>
      <c r="CM1666" s="13"/>
      <c r="CN1666" s="13"/>
      <c r="CO1666" s="13"/>
      <c r="CP1666" s="13"/>
      <c r="CQ1666" s="13"/>
      <c r="CR1666" s="13"/>
      <c r="CS1666" s="13"/>
      <c r="CT1666" s="13"/>
      <c r="CU1666" s="13"/>
      <c r="CV1666" s="13"/>
      <c r="CW1666" s="13"/>
      <c r="CX1666" s="13"/>
      <c r="CY1666" s="13"/>
      <c r="CZ1666" s="13"/>
      <c r="DA1666" s="13"/>
      <c r="DB1666" s="13"/>
      <c r="DC1666" s="13"/>
      <c r="DD1666" s="13"/>
      <c r="DE1666" s="13"/>
      <c r="DF1666" s="13"/>
      <c r="DG1666" s="13"/>
      <c r="DH1666" s="13"/>
      <c r="DI1666" s="13"/>
      <c r="DJ1666" s="13"/>
      <c r="DK1666" s="13"/>
      <c r="DL1666" s="13"/>
      <c r="DM1666" s="13"/>
      <c r="DN1666" s="13"/>
      <c r="DO1666" s="13"/>
      <c r="DP1666" s="13"/>
      <c r="DQ1666" s="13"/>
      <c r="DR1666" s="13"/>
      <c r="DS1666" s="13"/>
      <c r="DT1666" s="13"/>
      <c r="DU1666" s="13"/>
      <c r="DV1666" s="13"/>
      <c r="DW1666" s="13"/>
      <c r="DX1666" s="13"/>
      <c r="DY1666" s="13"/>
    </row>
    <row r="1667" spans="1:129" ht="16.5" x14ac:dyDescent="0.25">
      <c r="A1667" s="57"/>
      <c r="B1667" s="79" t="s">
        <v>2589</v>
      </c>
      <c r="C1667" s="53">
        <v>2018</v>
      </c>
      <c r="D1667" s="54" t="s">
        <v>915</v>
      </c>
      <c r="E1667" s="54"/>
      <c r="F1667" s="54">
        <v>61.52</v>
      </c>
      <c r="G1667" s="54">
        <v>451.93192000000005</v>
      </c>
      <c r="H1667" s="27"/>
      <c r="I1667" s="13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  <c r="AK1667" s="13"/>
      <c r="AL1667" s="13"/>
      <c r="AM1667" s="13"/>
      <c r="AN1667" s="13"/>
      <c r="AO1667" s="13"/>
      <c r="AP1667" s="13"/>
      <c r="AQ1667" s="13"/>
      <c r="AR1667" s="13"/>
      <c r="AS1667" s="13"/>
      <c r="AT1667" s="13"/>
      <c r="AU1667" s="13"/>
      <c r="AV1667" s="13"/>
      <c r="AW1667" s="13"/>
      <c r="AX1667" s="13"/>
      <c r="AY1667" s="13"/>
      <c r="AZ1667" s="13"/>
      <c r="BA1667" s="13"/>
      <c r="BB1667" s="13"/>
      <c r="BC1667" s="13"/>
      <c r="BD1667" s="13"/>
      <c r="BE1667" s="13"/>
      <c r="BF1667" s="13"/>
      <c r="BG1667" s="13"/>
      <c r="BH1667" s="13"/>
      <c r="BI1667" s="13"/>
      <c r="BJ1667" s="13"/>
      <c r="BK1667" s="13"/>
      <c r="BL1667" s="13"/>
      <c r="BM1667" s="13"/>
      <c r="BN1667" s="13"/>
      <c r="BO1667" s="13"/>
      <c r="BP1667" s="13"/>
      <c r="BQ1667" s="13"/>
      <c r="BR1667" s="13"/>
      <c r="BS1667" s="13"/>
      <c r="BT1667" s="13"/>
      <c r="BU1667" s="13"/>
      <c r="BV1667" s="13"/>
      <c r="BW1667" s="13"/>
      <c r="BX1667" s="13"/>
      <c r="BY1667" s="13"/>
      <c r="BZ1667" s="13"/>
      <c r="CA1667" s="13"/>
      <c r="CB1667" s="13"/>
      <c r="CC1667" s="13"/>
      <c r="CD1667" s="13"/>
      <c r="CE1667" s="13"/>
      <c r="CF1667" s="13"/>
      <c r="CG1667" s="13"/>
      <c r="CH1667" s="13"/>
      <c r="CI1667" s="13"/>
      <c r="CJ1667" s="13"/>
      <c r="CK1667" s="13"/>
      <c r="CL1667" s="13"/>
      <c r="CM1667" s="13"/>
      <c r="CN1667" s="13"/>
      <c r="CO1667" s="13"/>
      <c r="CP1667" s="13"/>
      <c r="CQ1667" s="13"/>
      <c r="CR1667" s="13"/>
      <c r="CS1667" s="13"/>
      <c r="CT1667" s="13"/>
      <c r="CU1667" s="13"/>
      <c r="CV1667" s="13"/>
      <c r="CW1667" s="13"/>
      <c r="CX1667" s="13"/>
      <c r="CY1667" s="13"/>
      <c r="CZ1667" s="13"/>
      <c r="DA1667" s="13"/>
      <c r="DB1667" s="13"/>
      <c r="DC1667" s="13"/>
      <c r="DD1667" s="13"/>
      <c r="DE1667" s="13"/>
      <c r="DF1667" s="13"/>
      <c r="DG1667" s="13"/>
      <c r="DH1667" s="13"/>
      <c r="DI1667" s="13"/>
      <c r="DJ1667" s="13"/>
      <c r="DK1667" s="13"/>
      <c r="DL1667" s="13"/>
      <c r="DM1667" s="13"/>
      <c r="DN1667" s="13"/>
      <c r="DO1667" s="13"/>
      <c r="DP1667" s="13"/>
      <c r="DQ1667" s="13"/>
      <c r="DR1667" s="13"/>
      <c r="DS1667" s="13"/>
      <c r="DT1667" s="13"/>
      <c r="DU1667" s="13"/>
      <c r="DV1667" s="13"/>
      <c r="DW1667" s="13"/>
      <c r="DX1667" s="13"/>
      <c r="DY1667" s="13"/>
    </row>
    <row r="1668" spans="1:129" ht="16.5" x14ac:dyDescent="0.25">
      <c r="A1668" s="57"/>
      <c r="B1668" s="79" t="s">
        <v>2590</v>
      </c>
      <c r="C1668" s="53">
        <v>2018</v>
      </c>
      <c r="D1668" s="54" t="s">
        <v>915</v>
      </c>
      <c r="E1668" s="54"/>
      <c r="F1668" s="54">
        <v>97.65</v>
      </c>
      <c r="G1668" s="54">
        <v>357.71823999999998</v>
      </c>
      <c r="H1668" s="27"/>
      <c r="I1668" s="13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  <c r="AK1668" s="13"/>
      <c r="AL1668" s="13"/>
      <c r="AM1668" s="13"/>
      <c r="AN1668" s="13"/>
      <c r="AO1668" s="13"/>
      <c r="AP1668" s="13"/>
      <c r="AQ1668" s="13"/>
      <c r="AR1668" s="13"/>
      <c r="AS1668" s="13"/>
      <c r="AT1668" s="13"/>
      <c r="AU1668" s="13"/>
      <c r="AV1668" s="13"/>
      <c r="AW1668" s="13"/>
      <c r="AX1668" s="13"/>
      <c r="AY1668" s="13"/>
      <c r="AZ1668" s="13"/>
      <c r="BA1668" s="13"/>
      <c r="BB1668" s="13"/>
      <c r="BC1668" s="13"/>
      <c r="BD1668" s="13"/>
      <c r="BE1668" s="13"/>
      <c r="BF1668" s="13"/>
      <c r="BG1668" s="13"/>
      <c r="BH1668" s="13"/>
      <c r="BI1668" s="13"/>
      <c r="BJ1668" s="13"/>
      <c r="BK1668" s="13"/>
      <c r="BL1668" s="13"/>
      <c r="BM1668" s="13"/>
      <c r="BN1668" s="13"/>
      <c r="BO1668" s="13"/>
      <c r="BP1668" s="13"/>
      <c r="BQ1668" s="13"/>
      <c r="BR1668" s="13"/>
      <c r="BS1668" s="13"/>
      <c r="BT1668" s="13"/>
      <c r="BU1668" s="13"/>
      <c r="BV1668" s="13"/>
      <c r="BW1668" s="13"/>
      <c r="BX1668" s="13"/>
      <c r="BY1668" s="13"/>
      <c r="BZ1668" s="13"/>
      <c r="CA1668" s="13"/>
      <c r="CB1668" s="13"/>
      <c r="CC1668" s="13"/>
      <c r="CD1668" s="13"/>
      <c r="CE1668" s="13"/>
      <c r="CF1668" s="13"/>
      <c r="CG1668" s="13"/>
      <c r="CH1668" s="13"/>
      <c r="CI1668" s="13"/>
      <c r="CJ1668" s="13"/>
      <c r="CK1668" s="13"/>
      <c r="CL1668" s="13"/>
      <c r="CM1668" s="13"/>
      <c r="CN1668" s="13"/>
      <c r="CO1668" s="13"/>
      <c r="CP1668" s="13"/>
      <c r="CQ1668" s="13"/>
      <c r="CR1668" s="13"/>
      <c r="CS1668" s="13"/>
      <c r="CT1668" s="13"/>
      <c r="CU1668" s="13"/>
      <c r="CV1668" s="13"/>
      <c r="CW1668" s="13"/>
      <c r="CX1668" s="13"/>
      <c r="CY1668" s="13"/>
      <c r="CZ1668" s="13"/>
      <c r="DA1668" s="13"/>
      <c r="DB1668" s="13"/>
      <c r="DC1668" s="13"/>
      <c r="DD1668" s="13"/>
      <c r="DE1668" s="13"/>
      <c r="DF1668" s="13"/>
      <c r="DG1668" s="13"/>
      <c r="DH1668" s="13"/>
      <c r="DI1668" s="13"/>
      <c r="DJ1668" s="13"/>
      <c r="DK1668" s="13"/>
      <c r="DL1668" s="13"/>
      <c r="DM1668" s="13"/>
      <c r="DN1668" s="13"/>
      <c r="DO1668" s="13"/>
      <c r="DP1668" s="13"/>
      <c r="DQ1668" s="13"/>
      <c r="DR1668" s="13"/>
      <c r="DS1668" s="13"/>
      <c r="DT1668" s="13"/>
      <c r="DU1668" s="13"/>
      <c r="DV1668" s="13"/>
      <c r="DW1668" s="13"/>
      <c r="DX1668" s="13"/>
      <c r="DY1668" s="13"/>
    </row>
    <row r="1669" spans="1:129" ht="16.5" x14ac:dyDescent="0.25">
      <c r="A1669" s="57"/>
      <c r="B1669" s="79" t="s">
        <v>2591</v>
      </c>
      <c r="C1669" s="53">
        <v>2018</v>
      </c>
      <c r="D1669" s="54" t="s">
        <v>915</v>
      </c>
      <c r="E1669" s="54"/>
      <c r="F1669" s="54">
        <v>97.65</v>
      </c>
      <c r="G1669" s="54">
        <v>516.92432999999994</v>
      </c>
      <c r="H1669" s="27"/>
      <c r="I1669" s="13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  <c r="AK1669" s="13"/>
      <c r="AL1669" s="13"/>
      <c r="AM1669" s="13"/>
      <c r="AN1669" s="13"/>
      <c r="AO1669" s="13"/>
      <c r="AP1669" s="13"/>
      <c r="AQ1669" s="13"/>
      <c r="AR1669" s="13"/>
      <c r="AS1669" s="13"/>
      <c r="AT1669" s="13"/>
      <c r="AU1669" s="13"/>
      <c r="AV1669" s="13"/>
      <c r="AW1669" s="13"/>
      <c r="AX1669" s="13"/>
      <c r="AY1669" s="13"/>
      <c r="AZ1669" s="13"/>
      <c r="BA1669" s="13"/>
      <c r="BB1669" s="13"/>
      <c r="BC1669" s="13"/>
      <c r="BD1669" s="13"/>
      <c r="BE1669" s="13"/>
      <c r="BF1669" s="13"/>
      <c r="BG1669" s="13"/>
      <c r="BH1669" s="13"/>
      <c r="BI1669" s="13"/>
      <c r="BJ1669" s="13"/>
      <c r="BK1669" s="13"/>
      <c r="BL1669" s="13"/>
      <c r="BM1669" s="13"/>
      <c r="BN1669" s="13"/>
      <c r="BO1669" s="13"/>
      <c r="BP1669" s="13"/>
      <c r="BQ1669" s="13"/>
      <c r="BR1669" s="13"/>
      <c r="BS1669" s="13"/>
      <c r="BT1669" s="13"/>
      <c r="BU1669" s="13"/>
      <c r="BV1669" s="13"/>
      <c r="BW1669" s="13"/>
      <c r="BX1669" s="13"/>
      <c r="BY1669" s="13"/>
      <c r="BZ1669" s="13"/>
      <c r="CA1669" s="13"/>
      <c r="CB1669" s="13"/>
      <c r="CC1669" s="13"/>
      <c r="CD1669" s="13"/>
      <c r="CE1669" s="13"/>
      <c r="CF1669" s="13"/>
      <c r="CG1669" s="13"/>
      <c r="CH1669" s="13"/>
      <c r="CI1669" s="13"/>
      <c r="CJ1669" s="13"/>
      <c r="CK1669" s="13"/>
      <c r="CL1669" s="13"/>
      <c r="CM1669" s="13"/>
      <c r="CN1669" s="13"/>
      <c r="CO1669" s="13"/>
      <c r="CP1669" s="13"/>
      <c r="CQ1669" s="13"/>
      <c r="CR1669" s="13"/>
      <c r="CS1669" s="13"/>
      <c r="CT1669" s="13"/>
      <c r="CU1669" s="13"/>
      <c r="CV1669" s="13"/>
      <c r="CW1669" s="13"/>
      <c r="CX1669" s="13"/>
      <c r="CY1669" s="13"/>
      <c r="CZ1669" s="13"/>
      <c r="DA1669" s="13"/>
      <c r="DB1669" s="13"/>
      <c r="DC1669" s="13"/>
      <c r="DD1669" s="13"/>
      <c r="DE1669" s="13"/>
      <c r="DF1669" s="13"/>
      <c r="DG1669" s="13"/>
      <c r="DH1669" s="13"/>
      <c r="DI1669" s="13"/>
      <c r="DJ1669" s="13"/>
      <c r="DK1669" s="13"/>
      <c r="DL1669" s="13"/>
      <c r="DM1669" s="13"/>
      <c r="DN1669" s="13"/>
      <c r="DO1669" s="13"/>
      <c r="DP1669" s="13"/>
      <c r="DQ1669" s="13"/>
      <c r="DR1669" s="13"/>
      <c r="DS1669" s="13"/>
      <c r="DT1669" s="13"/>
      <c r="DU1669" s="13"/>
      <c r="DV1669" s="13"/>
      <c r="DW1669" s="13"/>
      <c r="DX1669" s="13"/>
      <c r="DY1669" s="13"/>
    </row>
    <row r="1670" spans="1:129" ht="16.5" x14ac:dyDescent="0.25">
      <c r="A1670" s="57"/>
      <c r="B1670" s="79" t="s">
        <v>2592</v>
      </c>
      <c r="C1670" s="53">
        <v>2018</v>
      </c>
      <c r="D1670" s="54" t="s">
        <v>915</v>
      </c>
      <c r="E1670" s="54"/>
      <c r="F1670" s="54">
        <v>97.65</v>
      </c>
      <c r="G1670" s="54">
        <v>477.93580000000003</v>
      </c>
      <c r="H1670" s="27"/>
      <c r="I1670" s="13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  <c r="AK1670" s="13"/>
      <c r="AL1670" s="13"/>
      <c r="AM1670" s="13"/>
      <c r="AN1670" s="13"/>
      <c r="AO1670" s="13"/>
      <c r="AP1670" s="13"/>
      <c r="AQ1670" s="13"/>
      <c r="AR1670" s="13"/>
      <c r="AS1670" s="13"/>
      <c r="AT1670" s="13"/>
      <c r="AU1670" s="13"/>
      <c r="AV1670" s="13"/>
      <c r="AW1670" s="13"/>
      <c r="AX1670" s="13"/>
      <c r="AY1670" s="13"/>
      <c r="AZ1670" s="13"/>
      <c r="BA1670" s="13"/>
      <c r="BB1670" s="13"/>
      <c r="BC1670" s="13"/>
      <c r="BD1670" s="13"/>
      <c r="BE1670" s="13"/>
      <c r="BF1670" s="13"/>
      <c r="BG1670" s="13"/>
      <c r="BH1670" s="13"/>
      <c r="BI1670" s="13"/>
      <c r="BJ1670" s="13"/>
      <c r="BK1670" s="13"/>
      <c r="BL1670" s="13"/>
      <c r="BM1670" s="13"/>
      <c r="BN1670" s="13"/>
      <c r="BO1670" s="13"/>
      <c r="BP1670" s="13"/>
      <c r="BQ1670" s="13"/>
      <c r="BR1670" s="13"/>
      <c r="BS1670" s="13"/>
      <c r="BT1670" s="13"/>
      <c r="BU1670" s="13"/>
      <c r="BV1670" s="13"/>
      <c r="BW1670" s="13"/>
      <c r="BX1670" s="13"/>
      <c r="BY1670" s="13"/>
      <c r="BZ1670" s="13"/>
      <c r="CA1670" s="13"/>
      <c r="CB1670" s="13"/>
      <c r="CC1670" s="13"/>
      <c r="CD1670" s="13"/>
      <c r="CE1670" s="13"/>
      <c r="CF1670" s="13"/>
      <c r="CG1670" s="13"/>
      <c r="CH1670" s="13"/>
      <c r="CI1670" s="13"/>
      <c r="CJ1670" s="13"/>
      <c r="CK1670" s="13"/>
      <c r="CL1670" s="13"/>
      <c r="CM1670" s="13"/>
      <c r="CN1670" s="13"/>
      <c r="CO1670" s="13"/>
      <c r="CP1670" s="13"/>
      <c r="CQ1670" s="13"/>
      <c r="CR1670" s="13"/>
      <c r="CS1670" s="13"/>
      <c r="CT1670" s="13"/>
      <c r="CU1670" s="13"/>
      <c r="CV1670" s="13"/>
      <c r="CW1670" s="13"/>
      <c r="CX1670" s="13"/>
      <c r="CY1670" s="13"/>
      <c r="CZ1670" s="13"/>
      <c r="DA1670" s="13"/>
      <c r="DB1670" s="13"/>
      <c r="DC1670" s="13"/>
      <c r="DD1670" s="13"/>
      <c r="DE1670" s="13"/>
      <c r="DF1670" s="13"/>
      <c r="DG1670" s="13"/>
      <c r="DH1670" s="13"/>
      <c r="DI1670" s="13"/>
      <c r="DJ1670" s="13"/>
      <c r="DK1670" s="13"/>
      <c r="DL1670" s="13"/>
      <c r="DM1670" s="13"/>
      <c r="DN1670" s="13"/>
      <c r="DO1670" s="13"/>
      <c r="DP1670" s="13"/>
      <c r="DQ1670" s="13"/>
      <c r="DR1670" s="13"/>
      <c r="DS1670" s="13"/>
      <c r="DT1670" s="13"/>
      <c r="DU1670" s="13"/>
      <c r="DV1670" s="13"/>
      <c r="DW1670" s="13"/>
      <c r="DX1670" s="13"/>
      <c r="DY1670" s="13"/>
    </row>
    <row r="1671" spans="1:129" ht="16.5" x14ac:dyDescent="0.25">
      <c r="A1671" s="57"/>
      <c r="B1671" s="79" t="s">
        <v>2593</v>
      </c>
      <c r="C1671" s="53">
        <v>2018</v>
      </c>
      <c r="D1671" s="54" t="s">
        <v>915</v>
      </c>
      <c r="E1671" s="54"/>
      <c r="F1671" s="54">
        <v>97.65</v>
      </c>
      <c r="G1671" s="54">
        <v>623.26679999999988</v>
      </c>
      <c r="H1671" s="27"/>
      <c r="I1671" s="13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  <c r="AK1671" s="13"/>
      <c r="AL1671" s="13"/>
      <c r="AM1671" s="13"/>
      <c r="AN1671" s="13"/>
      <c r="AO1671" s="13"/>
      <c r="AP1671" s="13"/>
      <c r="AQ1671" s="13"/>
      <c r="AR1671" s="13"/>
      <c r="AS1671" s="13"/>
      <c r="AT1671" s="13"/>
      <c r="AU1671" s="13"/>
      <c r="AV1671" s="13"/>
      <c r="AW1671" s="13"/>
      <c r="AX1671" s="13"/>
      <c r="AY1671" s="13"/>
      <c r="AZ1671" s="13"/>
      <c r="BA1671" s="13"/>
      <c r="BB1671" s="13"/>
      <c r="BC1671" s="13"/>
      <c r="BD1671" s="13"/>
      <c r="BE1671" s="13"/>
      <c r="BF1671" s="13"/>
      <c r="BG1671" s="13"/>
      <c r="BH1671" s="13"/>
      <c r="BI1671" s="13"/>
      <c r="BJ1671" s="13"/>
      <c r="BK1671" s="13"/>
      <c r="BL1671" s="13"/>
      <c r="BM1671" s="13"/>
      <c r="BN1671" s="13"/>
      <c r="BO1671" s="13"/>
      <c r="BP1671" s="13"/>
      <c r="BQ1671" s="13"/>
      <c r="BR1671" s="13"/>
      <c r="BS1671" s="13"/>
      <c r="BT1671" s="13"/>
      <c r="BU1671" s="13"/>
      <c r="BV1671" s="13"/>
      <c r="BW1671" s="13"/>
      <c r="BX1671" s="13"/>
      <c r="BY1671" s="13"/>
      <c r="BZ1671" s="13"/>
      <c r="CA1671" s="13"/>
      <c r="CB1671" s="13"/>
      <c r="CC1671" s="13"/>
      <c r="CD1671" s="13"/>
      <c r="CE1671" s="13"/>
      <c r="CF1671" s="13"/>
      <c r="CG1671" s="13"/>
      <c r="CH1671" s="13"/>
      <c r="CI1671" s="13"/>
      <c r="CJ1671" s="13"/>
      <c r="CK1671" s="13"/>
      <c r="CL1671" s="13"/>
      <c r="CM1671" s="13"/>
      <c r="CN1671" s="13"/>
      <c r="CO1671" s="13"/>
      <c r="CP1671" s="13"/>
      <c r="CQ1671" s="13"/>
      <c r="CR1671" s="13"/>
      <c r="CS1671" s="13"/>
      <c r="CT1671" s="13"/>
      <c r="CU1671" s="13"/>
      <c r="CV1671" s="13"/>
      <c r="CW1671" s="13"/>
      <c r="CX1671" s="13"/>
      <c r="CY1671" s="13"/>
      <c r="CZ1671" s="13"/>
      <c r="DA1671" s="13"/>
      <c r="DB1671" s="13"/>
      <c r="DC1671" s="13"/>
      <c r="DD1671" s="13"/>
      <c r="DE1671" s="13"/>
      <c r="DF1671" s="13"/>
      <c r="DG1671" s="13"/>
      <c r="DH1671" s="13"/>
      <c r="DI1671" s="13"/>
      <c r="DJ1671" s="13"/>
      <c r="DK1671" s="13"/>
      <c r="DL1671" s="13"/>
      <c r="DM1671" s="13"/>
      <c r="DN1671" s="13"/>
      <c r="DO1671" s="13"/>
      <c r="DP1671" s="13"/>
      <c r="DQ1671" s="13"/>
      <c r="DR1671" s="13"/>
      <c r="DS1671" s="13"/>
      <c r="DT1671" s="13"/>
      <c r="DU1671" s="13"/>
      <c r="DV1671" s="13"/>
      <c r="DW1671" s="13"/>
      <c r="DX1671" s="13"/>
      <c r="DY1671" s="13"/>
    </row>
    <row r="1672" spans="1:129" ht="16.5" x14ac:dyDescent="0.25">
      <c r="A1672" s="57"/>
      <c r="B1672" s="79" t="s">
        <v>2594</v>
      </c>
      <c r="C1672" s="53">
        <v>2018</v>
      </c>
      <c r="D1672" s="54" t="s">
        <v>915</v>
      </c>
      <c r="E1672" s="54"/>
      <c r="F1672" s="54">
        <v>39.06</v>
      </c>
      <c r="G1672" s="54">
        <v>597.28685999999993</v>
      </c>
      <c r="H1672" s="27"/>
      <c r="I1672" s="13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  <c r="AK1672" s="13"/>
      <c r="AL1672" s="13"/>
      <c r="AM1672" s="13"/>
      <c r="AN1672" s="13"/>
      <c r="AO1672" s="13"/>
      <c r="AP1672" s="13"/>
      <c r="AQ1672" s="13"/>
      <c r="AR1672" s="13"/>
      <c r="AS1672" s="13"/>
      <c r="AT1672" s="13"/>
      <c r="AU1672" s="13"/>
      <c r="AV1672" s="13"/>
      <c r="AW1672" s="13"/>
      <c r="AX1672" s="13"/>
      <c r="AY1672" s="13"/>
      <c r="AZ1672" s="13"/>
      <c r="BA1672" s="13"/>
      <c r="BB1672" s="13"/>
      <c r="BC1672" s="13"/>
      <c r="BD1672" s="13"/>
      <c r="BE1672" s="13"/>
      <c r="BF1672" s="13"/>
      <c r="BG1672" s="13"/>
      <c r="BH1672" s="13"/>
      <c r="BI1672" s="13"/>
      <c r="BJ1672" s="13"/>
      <c r="BK1672" s="13"/>
      <c r="BL1672" s="13"/>
      <c r="BM1672" s="13"/>
      <c r="BN1672" s="13"/>
      <c r="BO1672" s="13"/>
      <c r="BP1672" s="13"/>
      <c r="BQ1672" s="13"/>
      <c r="BR1672" s="13"/>
      <c r="BS1672" s="13"/>
      <c r="BT1672" s="13"/>
      <c r="BU1672" s="13"/>
      <c r="BV1672" s="13"/>
      <c r="BW1672" s="13"/>
      <c r="BX1672" s="13"/>
      <c r="BY1672" s="13"/>
      <c r="BZ1672" s="13"/>
      <c r="CA1672" s="13"/>
      <c r="CB1672" s="13"/>
      <c r="CC1672" s="13"/>
      <c r="CD1672" s="13"/>
      <c r="CE1672" s="13"/>
      <c r="CF1672" s="13"/>
      <c r="CG1672" s="13"/>
      <c r="CH1672" s="13"/>
      <c r="CI1672" s="13"/>
      <c r="CJ1672" s="13"/>
      <c r="CK1672" s="13"/>
      <c r="CL1672" s="13"/>
      <c r="CM1672" s="13"/>
      <c r="CN1672" s="13"/>
      <c r="CO1672" s="13"/>
      <c r="CP1672" s="13"/>
      <c r="CQ1672" s="13"/>
      <c r="CR1672" s="13"/>
      <c r="CS1672" s="13"/>
      <c r="CT1672" s="13"/>
      <c r="CU1672" s="13"/>
      <c r="CV1672" s="13"/>
      <c r="CW1672" s="13"/>
      <c r="CX1672" s="13"/>
      <c r="CY1672" s="13"/>
      <c r="CZ1672" s="13"/>
      <c r="DA1672" s="13"/>
      <c r="DB1672" s="13"/>
      <c r="DC1672" s="13"/>
      <c r="DD1672" s="13"/>
      <c r="DE1672" s="13"/>
      <c r="DF1672" s="13"/>
      <c r="DG1672" s="13"/>
      <c r="DH1672" s="13"/>
      <c r="DI1672" s="13"/>
      <c r="DJ1672" s="13"/>
      <c r="DK1672" s="13"/>
      <c r="DL1672" s="13"/>
      <c r="DM1672" s="13"/>
      <c r="DN1672" s="13"/>
      <c r="DO1672" s="13"/>
      <c r="DP1672" s="13"/>
      <c r="DQ1672" s="13"/>
      <c r="DR1672" s="13"/>
      <c r="DS1672" s="13"/>
      <c r="DT1672" s="13"/>
      <c r="DU1672" s="13"/>
      <c r="DV1672" s="13"/>
      <c r="DW1672" s="13"/>
      <c r="DX1672" s="13"/>
      <c r="DY1672" s="13"/>
    </row>
    <row r="1673" spans="1:129" ht="16.5" x14ac:dyDescent="0.25">
      <c r="A1673" s="57"/>
      <c r="B1673" s="79" t="s">
        <v>2595</v>
      </c>
      <c r="C1673" s="53">
        <v>2018</v>
      </c>
      <c r="D1673" s="54" t="s">
        <v>915</v>
      </c>
      <c r="E1673" s="54"/>
      <c r="F1673" s="54">
        <v>97.65</v>
      </c>
      <c r="G1673" s="54">
        <v>308.05215000000004</v>
      </c>
      <c r="H1673" s="27"/>
      <c r="I1673" s="13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  <c r="AK1673" s="13"/>
      <c r="AL1673" s="13"/>
      <c r="AM1673" s="13"/>
      <c r="AN1673" s="13"/>
      <c r="AO1673" s="13"/>
      <c r="AP1673" s="13"/>
      <c r="AQ1673" s="13"/>
      <c r="AR1673" s="13"/>
      <c r="AS1673" s="13"/>
      <c r="AT1673" s="13"/>
      <c r="AU1673" s="13"/>
      <c r="AV1673" s="13"/>
      <c r="AW1673" s="13"/>
      <c r="AX1673" s="13"/>
      <c r="AY1673" s="13"/>
      <c r="AZ1673" s="13"/>
      <c r="BA1673" s="13"/>
      <c r="BB1673" s="13"/>
      <c r="BC1673" s="13"/>
      <c r="BD1673" s="13"/>
      <c r="BE1673" s="13"/>
      <c r="BF1673" s="13"/>
      <c r="BG1673" s="13"/>
      <c r="BH1673" s="13"/>
      <c r="BI1673" s="13"/>
      <c r="BJ1673" s="13"/>
      <c r="BK1673" s="13"/>
      <c r="BL1673" s="13"/>
      <c r="BM1673" s="13"/>
      <c r="BN1673" s="13"/>
      <c r="BO1673" s="13"/>
      <c r="BP1673" s="13"/>
      <c r="BQ1673" s="13"/>
      <c r="BR1673" s="13"/>
      <c r="BS1673" s="13"/>
      <c r="BT1673" s="13"/>
      <c r="BU1673" s="13"/>
      <c r="BV1673" s="13"/>
      <c r="BW1673" s="13"/>
      <c r="BX1673" s="13"/>
      <c r="BY1673" s="13"/>
      <c r="BZ1673" s="13"/>
      <c r="CA1673" s="13"/>
      <c r="CB1673" s="13"/>
      <c r="CC1673" s="13"/>
      <c r="CD1673" s="13"/>
      <c r="CE1673" s="13"/>
      <c r="CF1673" s="13"/>
      <c r="CG1673" s="13"/>
      <c r="CH1673" s="13"/>
      <c r="CI1673" s="13"/>
      <c r="CJ1673" s="13"/>
      <c r="CK1673" s="13"/>
      <c r="CL1673" s="13"/>
      <c r="CM1673" s="13"/>
      <c r="CN1673" s="13"/>
      <c r="CO1673" s="13"/>
      <c r="CP1673" s="13"/>
      <c r="CQ1673" s="13"/>
      <c r="CR1673" s="13"/>
      <c r="CS1673" s="13"/>
      <c r="CT1673" s="13"/>
      <c r="CU1673" s="13"/>
      <c r="CV1673" s="13"/>
      <c r="CW1673" s="13"/>
      <c r="CX1673" s="13"/>
      <c r="CY1673" s="13"/>
      <c r="CZ1673" s="13"/>
      <c r="DA1673" s="13"/>
      <c r="DB1673" s="13"/>
      <c r="DC1673" s="13"/>
      <c r="DD1673" s="13"/>
      <c r="DE1673" s="13"/>
      <c r="DF1673" s="13"/>
      <c r="DG1673" s="13"/>
      <c r="DH1673" s="13"/>
      <c r="DI1673" s="13"/>
      <c r="DJ1673" s="13"/>
      <c r="DK1673" s="13"/>
      <c r="DL1673" s="13"/>
      <c r="DM1673" s="13"/>
      <c r="DN1673" s="13"/>
      <c r="DO1673" s="13"/>
      <c r="DP1673" s="13"/>
      <c r="DQ1673" s="13"/>
      <c r="DR1673" s="13"/>
      <c r="DS1673" s="13"/>
      <c r="DT1673" s="13"/>
      <c r="DU1673" s="13"/>
      <c r="DV1673" s="13"/>
      <c r="DW1673" s="13"/>
      <c r="DX1673" s="13"/>
      <c r="DY1673" s="13"/>
    </row>
    <row r="1674" spans="1:129" ht="16.5" x14ac:dyDescent="0.25">
      <c r="A1674" s="57"/>
      <c r="B1674" s="79" t="s">
        <v>2596</v>
      </c>
      <c r="C1674" s="53">
        <v>2018</v>
      </c>
      <c r="D1674" s="54" t="s">
        <v>915</v>
      </c>
      <c r="E1674" s="54"/>
      <c r="F1674" s="54">
        <v>97.65</v>
      </c>
      <c r="G1674" s="54">
        <v>482.68732</v>
      </c>
      <c r="H1674" s="27"/>
      <c r="I1674" s="13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  <c r="AK1674" s="13"/>
      <c r="AL1674" s="13"/>
      <c r="AM1674" s="13"/>
      <c r="AN1674" s="13"/>
      <c r="AO1674" s="13"/>
      <c r="AP1674" s="13"/>
      <c r="AQ1674" s="13"/>
      <c r="AR1674" s="13"/>
      <c r="AS1674" s="13"/>
      <c r="AT1674" s="13"/>
      <c r="AU1674" s="13"/>
      <c r="AV1674" s="13"/>
      <c r="AW1674" s="13"/>
      <c r="AX1674" s="13"/>
      <c r="AY1674" s="13"/>
      <c r="AZ1674" s="13"/>
      <c r="BA1674" s="13"/>
      <c r="BB1674" s="13"/>
      <c r="BC1674" s="13"/>
      <c r="BD1674" s="13"/>
      <c r="BE1674" s="13"/>
      <c r="BF1674" s="13"/>
      <c r="BG1674" s="13"/>
      <c r="BH1674" s="13"/>
      <c r="BI1674" s="13"/>
      <c r="BJ1674" s="13"/>
      <c r="BK1674" s="13"/>
      <c r="BL1674" s="13"/>
      <c r="BM1674" s="13"/>
      <c r="BN1674" s="13"/>
      <c r="BO1674" s="13"/>
      <c r="BP1674" s="13"/>
      <c r="BQ1674" s="13"/>
      <c r="BR1674" s="13"/>
      <c r="BS1674" s="13"/>
      <c r="BT1674" s="13"/>
      <c r="BU1674" s="13"/>
      <c r="BV1674" s="13"/>
      <c r="BW1674" s="13"/>
      <c r="BX1674" s="13"/>
      <c r="BY1674" s="13"/>
      <c r="BZ1674" s="13"/>
      <c r="CA1674" s="13"/>
      <c r="CB1674" s="13"/>
      <c r="CC1674" s="13"/>
      <c r="CD1674" s="13"/>
      <c r="CE1674" s="13"/>
      <c r="CF1674" s="13"/>
      <c r="CG1674" s="13"/>
      <c r="CH1674" s="13"/>
      <c r="CI1674" s="13"/>
      <c r="CJ1674" s="13"/>
      <c r="CK1674" s="13"/>
      <c r="CL1674" s="13"/>
      <c r="CM1674" s="13"/>
      <c r="CN1674" s="13"/>
      <c r="CO1674" s="13"/>
      <c r="CP1674" s="13"/>
      <c r="CQ1674" s="13"/>
      <c r="CR1674" s="13"/>
      <c r="CS1674" s="13"/>
      <c r="CT1674" s="13"/>
      <c r="CU1674" s="13"/>
      <c r="CV1674" s="13"/>
      <c r="CW1674" s="13"/>
      <c r="CX1674" s="13"/>
      <c r="CY1674" s="13"/>
      <c r="CZ1674" s="13"/>
      <c r="DA1674" s="13"/>
      <c r="DB1674" s="13"/>
      <c r="DC1674" s="13"/>
      <c r="DD1674" s="13"/>
      <c r="DE1674" s="13"/>
      <c r="DF1674" s="13"/>
      <c r="DG1674" s="13"/>
      <c r="DH1674" s="13"/>
      <c r="DI1674" s="13"/>
      <c r="DJ1674" s="13"/>
      <c r="DK1674" s="13"/>
      <c r="DL1674" s="13"/>
      <c r="DM1674" s="13"/>
      <c r="DN1674" s="13"/>
      <c r="DO1674" s="13"/>
      <c r="DP1674" s="13"/>
      <c r="DQ1674" s="13"/>
      <c r="DR1674" s="13"/>
      <c r="DS1674" s="13"/>
      <c r="DT1674" s="13"/>
      <c r="DU1674" s="13"/>
      <c r="DV1674" s="13"/>
      <c r="DW1674" s="13"/>
      <c r="DX1674" s="13"/>
      <c r="DY1674" s="13"/>
    </row>
    <row r="1675" spans="1:129" ht="16.5" x14ac:dyDescent="0.25">
      <c r="A1675" s="57"/>
      <c r="B1675" s="79" t="s">
        <v>2597</v>
      </c>
      <c r="C1675" s="53">
        <v>2018</v>
      </c>
      <c r="D1675" s="54" t="s">
        <v>915</v>
      </c>
      <c r="E1675" s="54"/>
      <c r="F1675" s="54">
        <v>61.52</v>
      </c>
      <c r="G1675" s="54">
        <v>372.78629999999998</v>
      </c>
      <c r="H1675" s="27"/>
      <c r="I1675" s="13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  <c r="AK1675" s="13"/>
      <c r="AL1675" s="13"/>
      <c r="AM1675" s="13"/>
      <c r="AN1675" s="13"/>
      <c r="AO1675" s="13"/>
      <c r="AP1675" s="13"/>
      <c r="AQ1675" s="13"/>
      <c r="AR1675" s="13"/>
      <c r="AS1675" s="13"/>
      <c r="AT1675" s="13"/>
      <c r="AU1675" s="13"/>
      <c r="AV1675" s="13"/>
      <c r="AW1675" s="13"/>
      <c r="AX1675" s="13"/>
      <c r="AY1675" s="13"/>
      <c r="AZ1675" s="13"/>
      <c r="BA1675" s="13"/>
      <c r="BB1675" s="13"/>
      <c r="BC1675" s="13"/>
      <c r="BD1675" s="13"/>
      <c r="BE1675" s="13"/>
      <c r="BF1675" s="13"/>
      <c r="BG1675" s="13"/>
      <c r="BH1675" s="13"/>
      <c r="BI1675" s="13"/>
      <c r="BJ1675" s="13"/>
      <c r="BK1675" s="13"/>
      <c r="BL1675" s="13"/>
      <c r="BM1675" s="13"/>
      <c r="BN1675" s="13"/>
      <c r="BO1675" s="13"/>
      <c r="BP1675" s="13"/>
      <c r="BQ1675" s="13"/>
      <c r="BR1675" s="13"/>
      <c r="BS1675" s="13"/>
      <c r="BT1675" s="13"/>
      <c r="BU1675" s="13"/>
      <c r="BV1675" s="13"/>
      <c r="BW1675" s="13"/>
      <c r="BX1675" s="13"/>
      <c r="BY1675" s="13"/>
      <c r="BZ1675" s="13"/>
      <c r="CA1675" s="13"/>
      <c r="CB1675" s="13"/>
      <c r="CC1675" s="13"/>
      <c r="CD1675" s="13"/>
      <c r="CE1675" s="13"/>
      <c r="CF1675" s="13"/>
      <c r="CG1675" s="13"/>
      <c r="CH1675" s="13"/>
      <c r="CI1675" s="13"/>
      <c r="CJ1675" s="13"/>
      <c r="CK1675" s="13"/>
      <c r="CL1675" s="13"/>
      <c r="CM1675" s="13"/>
      <c r="CN1675" s="13"/>
      <c r="CO1675" s="13"/>
      <c r="CP1675" s="13"/>
      <c r="CQ1675" s="13"/>
      <c r="CR1675" s="13"/>
      <c r="CS1675" s="13"/>
      <c r="CT1675" s="13"/>
      <c r="CU1675" s="13"/>
      <c r="CV1675" s="13"/>
      <c r="CW1675" s="13"/>
      <c r="CX1675" s="13"/>
      <c r="CY1675" s="13"/>
      <c r="CZ1675" s="13"/>
      <c r="DA1675" s="13"/>
      <c r="DB1675" s="13"/>
      <c r="DC1675" s="13"/>
      <c r="DD1675" s="13"/>
      <c r="DE1675" s="13"/>
      <c r="DF1675" s="13"/>
      <c r="DG1675" s="13"/>
      <c r="DH1675" s="13"/>
      <c r="DI1675" s="13"/>
      <c r="DJ1675" s="13"/>
      <c r="DK1675" s="13"/>
      <c r="DL1675" s="13"/>
      <c r="DM1675" s="13"/>
      <c r="DN1675" s="13"/>
      <c r="DO1675" s="13"/>
      <c r="DP1675" s="13"/>
      <c r="DQ1675" s="13"/>
      <c r="DR1675" s="13"/>
      <c r="DS1675" s="13"/>
      <c r="DT1675" s="13"/>
      <c r="DU1675" s="13"/>
      <c r="DV1675" s="13"/>
      <c r="DW1675" s="13"/>
      <c r="DX1675" s="13"/>
      <c r="DY1675" s="13"/>
    </row>
    <row r="1676" spans="1:129" ht="16.5" x14ac:dyDescent="0.25">
      <c r="A1676" s="57"/>
      <c r="B1676" s="79" t="s">
        <v>2598</v>
      </c>
      <c r="C1676" s="53">
        <v>2018</v>
      </c>
      <c r="D1676" s="54" t="s">
        <v>915</v>
      </c>
      <c r="E1676" s="54"/>
      <c r="F1676" s="54">
        <v>61.52</v>
      </c>
      <c r="G1676" s="54">
        <v>432.85961000000003</v>
      </c>
      <c r="H1676" s="27"/>
      <c r="I1676" s="13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  <c r="AK1676" s="13"/>
      <c r="AL1676" s="13"/>
      <c r="AM1676" s="13"/>
      <c r="AN1676" s="13"/>
      <c r="AO1676" s="13"/>
      <c r="AP1676" s="13"/>
      <c r="AQ1676" s="13"/>
      <c r="AR1676" s="13"/>
      <c r="AS1676" s="13"/>
      <c r="AT1676" s="13"/>
      <c r="AU1676" s="13"/>
      <c r="AV1676" s="13"/>
      <c r="AW1676" s="13"/>
      <c r="AX1676" s="13"/>
      <c r="AY1676" s="13"/>
      <c r="AZ1676" s="13"/>
      <c r="BA1676" s="13"/>
      <c r="BB1676" s="13"/>
      <c r="BC1676" s="13"/>
      <c r="BD1676" s="13"/>
      <c r="BE1676" s="13"/>
      <c r="BF1676" s="13"/>
      <c r="BG1676" s="13"/>
      <c r="BH1676" s="13"/>
      <c r="BI1676" s="13"/>
      <c r="BJ1676" s="13"/>
      <c r="BK1676" s="13"/>
      <c r="BL1676" s="13"/>
      <c r="BM1676" s="13"/>
      <c r="BN1676" s="13"/>
      <c r="BO1676" s="13"/>
      <c r="BP1676" s="13"/>
      <c r="BQ1676" s="13"/>
      <c r="BR1676" s="13"/>
      <c r="BS1676" s="13"/>
      <c r="BT1676" s="13"/>
      <c r="BU1676" s="13"/>
      <c r="BV1676" s="13"/>
      <c r="BW1676" s="13"/>
      <c r="BX1676" s="13"/>
      <c r="BY1676" s="13"/>
      <c r="BZ1676" s="13"/>
      <c r="CA1676" s="13"/>
      <c r="CB1676" s="13"/>
      <c r="CC1676" s="13"/>
      <c r="CD1676" s="13"/>
      <c r="CE1676" s="13"/>
      <c r="CF1676" s="13"/>
      <c r="CG1676" s="13"/>
      <c r="CH1676" s="13"/>
      <c r="CI1676" s="13"/>
      <c r="CJ1676" s="13"/>
      <c r="CK1676" s="13"/>
      <c r="CL1676" s="13"/>
      <c r="CM1676" s="13"/>
      <c r="CN1676" s="13"/>
      <c r="CO1676" s="13"/>
      <c r="CP1676" s="13"/>
      <c r="CQ1676" s="13"/>
      <c r="CR1676" s="13"/>
      <c r="CS1676" s="13"/>
      <c r="CT1676" s="13"/>
      <c r="CU1676" s="13"/>
      <c r="CV1676" s="13"/>
      <c r="CW1676" s="13"/>
      <c r="CX1676" s="13"/>
      <c r="CY1676" s="13"/>
      <c r="CZ1676" s="13"/>
      <c r="DA1676" s="13"/>
      <c r="DB1676" s="13"/>
      <c r="DC1676" s="13"/>
      <c r="DD1676" s="13"/>
      <c r="DE1676" s="13"/>
      <c r="DF1676" s="13"/>
      <c r="DG1676" s="13"/>
      <c r="DH1676" s="13"/>
      <c r="DI1676" s="13"/>
      <c r="DJ1676" s="13"/>
      <c r="DK1676" s="13"/>
      <c r="DL1676" s="13"/>
      <c r="DM1676" s="13"/>
      <c r="DN1676" s="13"/>
      <c r="DO1676" s="13"/>
      <c r="DP1676" s="13"/>
      <c r="DQ1676" s="13"/>
      <c r="DR1676" s="13"/>
      <c r="DS1676" s="13"/>
      <c r="DT1676" s="13"/>
      <c r="DU1676" s="13"/>
      <c r="DV1676" s="13"/>
      <c r="DW1676" s="13"/>
      <c r="DX1676" s="13"/>
      <c r="DY1676" s="13"/>
    </row>
    <row r="1677" spans="1:129" ht="16.5" x14ac:dyDescent="0.25">
      <c r="A1677" s="57"/>
      <c r="B1677" s="79" t="s">
        <v>2599</v>
      </c>
      <c r="C1677" s="53">
        <v>2018</v>
      </c>
      <c r="D1677" s="54" t="s">
        <v>915</v>
      </c>
      <c r="E1677" s="54"/>
      <c r="F1677" s="54">
        <v>61.52</v>
      </c>
      <c r="G1677" s="54">
        <v>461.80639000000002</v>
      </c>
      <c r="H1677" s="27"/>
      <c r="I1677" s="13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  <c r="AK1677" s="13"/>
      <c r="AL1677" s="13"/>
      <c r="AM1677" s="13"/>
      <c r="AN1677" s="13"/>
      <c r="AO1677" s="13"/>
      <c r="AP1677" s="13"/>
      <c r="AQ1677" s="13"/>
      <c r="AR1677" s="13"/>
      <c r="AS1677" s="13"/>
      <c r="AT1677" s="13"/>
      <c r="AU1677" s="13"/>
      <c r="AV1677" s="13"/>
      <c r="AW1677" s="13"/>
      <c r="AX1677" s="13"/>
      <c r="AY1677" s="13"/>
      <c r="AZ1677" s="13"/>
      <c r="BA1677" s="13"/>
      <c r="BB1677" s="13"/>
      <c r="BC1677" s="13"/>
      <c r="BD1677" s="13"/>
      <c r="BE1677" s="13"/>
      <c r="BF1677" s="13"/>
      <c r="BG1677" s="13"/>
      <c r="BH1677" s="13"/>
      <c r="BI1677" s="13"/>
      <c r="BJ1677" s="13"/>
      <c r="BK1677" s="13"/>
      <c r="BL1677" s="13"/>
      <c r="BM1677" s="13"/>
      <c r="BN1677" s="13"/>
      <c r="BO1677" s="13"/>
      <c r="BP1677" s="13"/>
      <c r="BQ1677" s="13"/>
      <c r="BR1677" s="13"/>
      <c r="BS1677" s="13"/>
      <c r="BT1677" s="13"/>
      <c r="BU1677" s="13"/>
      <c r="BV1677" s="13"/>
      <c r="BW1677" s="13"/>
      <c r="BX1677" s="13"/>
      <c r="BY1677" s="13"/>
      <c r="BZ1677" s="13"/>
      <c r="CA1677" s="13"/>
      <c r="CB1677" s="13"/>
      <c r="CC1677" s="13"/>
      <c r="CD1677" s="13"/>
      <c r="CE1677" s="13"/>
      <c r="CF1677" s="13"/>
      <c r="CG1677" s="13"/>
      <c r="CH1677" s="13"/>
      <c r="CI1677" s="13"/>
      <c r="CJ1677" s="13"/>
      <c r="CK1677" s="13"/>
      <c r="CL1677" s="13"/>
      <c r="CM1677" s="13"/>
      <c r="CN1677" s="13"/>
      <c r="CO1677" s="13"/>
      <c r="CP1677" s="13"/>
      <c r="CQ1677" s="13"/>
      <c r="CR1677" s="13"/>
      <c r="CS1677" s="13"/>
      <c r="CT1677" s="13"/>
      <c r="CU1677" s="13"/>
      <c r="CV1677" s="13"/>
      <c r="CW1677" s="13"/>
      <c r="CX1677" s="13"/>
      <c r="CY1677" s="13"/>
      <c r="CZ1677" s="13"/>
      <c r="DA1677" s="13"/>
      <c r="DB1677" s="13"/>
      <c r="DC1677" s="13"/>
      <c r="DD1677" s="13"/>
      <c r="DE1677" s="13"/>
      <c r="DF1677" s="13"/>
      <c r="DG1677" s="13"/>
      <c r="DH1677" s="13"/>
      <c r="DI1677" s="13"/>
      <c r="DJ1677" s="13"/>
      <c r="DK1677" s="13"/>
      <c r="DL1677" s="13"/>
      <c r="DM1677" s="13"/>
      <c r="DN1677" s="13"/>
      <c r="DO1677" s="13"/>
      <c r="DP1677" s="13"/>
      <c r="DQ1677" s="13"/>
      <c r="DR1677" s="13"/>
      <c r="DS1677" s="13"/>
      <c r="DT1677" s="13"/>
      <c r="DU1677" s="13"/>
      <c r="DV1677" s="13"/>
      <c r="DW1677" s="13"/>
      <c r="DX1677" s="13"/>
      <c r="DY1677" s="13"/>
    </row>
    <row r="1678" spans="1:129" ht="16.5" x14ac:dyDescent="0.25">
      <c r="A1678" s="57"/>
      <c r="B1678" s="79" t="s">
        <v>2600</v>
      </c>
      <c r="C1678" s="53">
        <v>2018</v>
      </c>
      <c r="D1678" s="54" t="s">
        <v>915</v>
      </c>
      <c r="E1678" s="54"/>
      <c r="F1678" s="54">
        <v>39.06</v>
      </c>
      <c r="G1678" s="54">
        <v>519.57299</v>
      </c>
      <c r="H1678" s="27"/>
      <c r="I1678" s="13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  <c r="AK1678" s="13"/>
      <c r="AL1678" s="13"/>
      <c r="AM1678" s="13"/>
      <c r="AN1678" s="13"/>
      <c r="AO1678" s="13"/>
      <c r="AP1678" s="13"/>
      <c r="AQ1678" s="13"/>
      <c r="AR1678" s="13"/>
      <c r="AS1678" s="13"/>
      <c r="AT1678" s="13"/>
      <c r="AU1678" s="13"/>
      <c r="AV1678" s="13"/>
      <c r="AW1678" s="13"/>
      <c r="AX1678" s="13"/>
      <c r="AY1678" s="13"/>
      <c r="AZ1678" s="13"/>
      <c r="BA1678" s="13"/>
      <c r="BB1678" s="13"/>
      <c r="BC1678" s="13"/>
      <c r="BD1678" s="13"/>
      <c r="BE1678" s="13"/>
      <c r="BF1678" s="13"/>
      <c r="BG1678" s="13"/>
      <c r="BH1678" s="13"/>
      <c r="BI1678" s="13"/>
      <c r="BJ1678" s="13"/>
      <c r="BK1678" s="13"/>
      <c r="BL1678" s="13"/>
      <c r="BM1678" s="13"/>
      <c r="BN1678" s="13"/>
      <c r="BO1678" s="13"/>
      <c r="BP1678" s="13"/>
      <c r="BQ1678" s="13"/>
      <c r="BR1678" s="13"/>
      <c r="BS1678" s="13"/>
      <c r="BT1678" s="13"/>
      <c r="BU1678" s="13"/>
      <c r="BV1678" s="13"/>
      <c r="BW1678" s="13"/>
      <c r="BX1678" s="13"/>
      <c r="BY1678" s="13"/>
      <c r="BZ1678" s="13"/>
      <c r="CA1678" s="13"/>
      <c r="CB1678" s="13"/>
      <c r="CC1678" s="13"/>
      <c r="CD1678" s="13"/>
      <c r="CE1678" s="13"/>
      <c r="CF1678" s="13"/>
      <c r="CG1678" s="13"/>
      <c r="CH1678" s="13"/>
      <c r="CI1678" s="13"/>
      <c r="CJ1678" s="13"/>
      <c r="CK1678" s="13"/>
      <c r="CL1678" s="13"/>
      <c r="CM1678" s="13"/>
      <c r="CN1678" s="13"/>
      <c r="CO1678" s="13"/>
      <c r="CP1678" s="13"/>
      <c r="CQ1678" s="13"/>
      <c r="CR1678" s="13"/>
      <c r="CS1678" s="13"/>
      <c r="CT1678" s="13"/>
      <c r="CU1678" s="13"/>
      <c r="CV1678" s="13"/>
      <c r="CW1678" s="13"/>
      <c r="CX1678" s="13"/>
      <c r="CY1678" s="13"/>
      <c r="CZ1678" s="13"/>
      <c r="DA1678" s="13"/>
      <c r="DB1678" s="13"/>
      <c r="DC1678" s="13"/>
      <c r="DD1678" s="13"/>
      <c r="DE1678" s="13"/>
      <c r="DF1678" s="13"/>
      <c r="DG1678" s="13"/>
      <c r="DH1678" s="13"/>
      <c r="DI1678" s="13"/>
      <c r="DJ1678" s="13"/>
      <c r="DK1678" s="13"/>
      <c r="DL1678" s="13"/>
      <c r="DM1678" s="13"/>
      <c r="DN1678" s="13"/>
      <c r="DO1678" s="13"/>
      <c r="DP1678" s="13"/>
      <c r="DQ1678" s="13"/>
      <c r="DR1678" s="13"/>
      <c r="DS1678" s="13"/>
      <c r="DT1678" s="13"/>
      <c r="DU1678" s="13"/>
      <c r="DV1678" s="13"/>
      <c r="DW1678" s="13"/>
      <c r="DX1678" s="13"/>
      <c r="DY1678" s="13"/>
    </row>
    <row r="1679" spans="1:129" s="48" customFormat="1" ht="16.5" x14ac:dyDescent="0.25">
      <c r="A1679" s="57" t="s">
        <v>940</v>
      </c>
      <c r="B1679" s="79" t="s">
        <v>941</v>
      </c>
      <c r="C1679" s="53" t="s">
        <v>12</v>
      </c>
      <c r="D1679" s="60" t="s">
        <v>12</v>
      </c>
      <c r="E1679" s="54">
        <f>SUBTOTAL(9,E1680:E1694)</f>
        <v>0</v>
      </c>
      <c r="F1679" s="54">
        <f>SUBTOTAL(9,F1680:F1707)</f>
        <v>5273.0999999999985</v>
      </c>
      <c r="G1679" s="54">
        <f>SUBTOTAL(9,G1680:G1707)</f>
        <v>15668.14631</v>
      </c>
      <c r="H1679" s="27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6"/>
      <c r="AZ1679" s="16"/>
      <c r="BA1679" s="16"/>
      <c r="BB1679" s="16"/>
      <c r="BC1679" s="16"/>
      <c r="BD1679" s="16"/>
      <c r="BE1679" s="16"/>
      <c r="BF1679" s="16"/>
      <c r="BG1679" s="16"/>
      <c r="BH1679" s="16"/>
      <c r="BI1679" s="16"/>
      <c r="BJ1679" s="16"/>
      <c r="BK1679" s="16"/>
      <c r="BL1679" s="16"/>
      <c r="BM1679" s="16"/>
      <c r="BN1679" s="16"/>
      <c r="BO1679" s="16"/>
      <c r="BP1679" s="16"/>
      <c r="BQ1679" s="16"/>
      <c r="BR1679" s="16"/>
      <c r="BS1679" s="16"/>
      <c r="BT1679" s="16"/>
      <c r="BU1679" s="16"/>
      <c r="BV1679" s="16"/>
      <c r="BW1679" s="16"/>
      <c r="BX1679" s="16"/>
      <c r="BY1679" s="16"/>
      <c r="BZ1679" s="16"/>
      <c r="CA1679" s="16"/>
      <c r="CB1679" s="16"/>
      <c r="CC1679" s="16"/>
      <c r="CD1679" s="16"/>
      <c r="CE1679" s="16"/>
      <c r="CF1679" s="16"/>
      <c r="CG1679" s="16"/>
      <c r="CH1679" s="16"/>
      <c r="CI1679" s="16"/>
      <c r="CJ1679" s="16"/>
      <c r="CK1679" s="16"/>
      <c r="CL1679" s="16"/>
      <c r="CM1679" s="16"/>
      <c r="CN1679" s="16"/>
      <c r="CO1679" s="16"/>
      <c r="CP1679" s="16"/>
      <c r="CQ1679" s="16"/>
      <c r="CR1679" s="16"/>
      <c r="CS1679" s="16"/>
      <c r="CT1679" s="16"/>
      <c r="CU1679" s="16"/>
      <c r="CV1679" s="16"/>
      <c r="CW1679" s="16"/>
      <c r="CX1679" s="16"/>
      <c r="CY1679" s="16"/>
      <c r="CZ1679" s="16"/>
      <c r="DA1679" s="16"/>
      <c r="DB1679" s="16"/>
      <c r="DC1679" s="16"/>
      <c r="DD1679" s="16"/>
      <c r="DE1679" s="16"/>
      <c r="DF1679" s="16"/>
      <c r="DG1679" s="16"/>
      <c r="DH1679" s="16"/>
      <c r="DI1679" s="16"/>
      <c r="DJ1679" s="16"/>
      <c r="DK1679" s="16"/>
      <c r="DL1679" s="16"/>
      <c r="DM1679" s="16"/>
      <c r="DN1679" s="16"/>
      <c r="DO1679" s="16"/>
      <c r="DP1679" s="16"/>
      <c r="DQ1679" s="16"/>
      <c r="DR1679" s="16"/>
      <c r="DS1679" s="16"/>
      <c r="DT1679" s="16"/>
      <c r="DU1679" s="16"/>
      <c r="DV1679" s="16"/>
      <c r="DW1679" s="16"/>
      <c r="DX1679" s="16"/>
      <c r="DY1679" s="16"/>
    </row>
    <row r="1680" spans="1:129" ht="16.5" x14ac:dyDescent="0.25">
      <c r="A1680" s="57"/>
      <c r="B1680" s="79" t="s">
        <v>942</v>
      </c>
      <c r="C1680" s="53">
        <v>2016</v>
      </c>
      <c r="D1680" s="60" t="s">
        <v>913</v>
      </c>
      <c r="E1680" s="54"/>
      <c r="F1680" s="54">
        <v>244.125</v>
      </c>
      <c r="G1680" s="54">
        <v>678.86140999999998</v>
      </c>
      <c r="H1680" s="27"/>
    </row>
    <row r="1681" spans="1:8" ht="16.5" x14ac:dyDescent="0.25">
      <c r="A1681" s="57"/>
      <c r="B1681" s="79" t="s">
        <v>943</v>
      </c>
      <c r="C1681" s="53">
        <v>2016</v>
      </c>
      <c r="D1681" s="60" t="s">
        <v>913</v>
      </c>
      <c r="E1681" s="54"/>
      <c r="F1681" s="54">
        <v>244.125</v>
      </c>
      <c r="G1681" s="54">
        <v>83.690830000000005</v>
      </c>
      <c r="H1681" s="27"/>
    </row>
    <row r="1682" spans="1:8" ht="16.5" x14ac:dyDescent="0.25">
      <c r="A1682" s="57"/>
      <c r="B1682" s="79" t="s">
        <v>944</v>
      </c>
      <c r="C1682" s="53">
        <v>2016</v>
      </c>
      <c r="D1682" s="60" t="s">
        <v>913</v>
      </c>
      <c r="E1682" s="54"/>
      <c r="F1682" s="54">
        <v>244.125</v>
      </c>
      <c r="G1682" s="54">
        <v>617.41353000000004</v>
      </c>
      <c r="H1682" s="27"/>
    </row>
    <row r="1683" spans="1:8" ht="16.5" hidden="1" x14ac:dyDescent="0.25">
      <c r="A1683" s="24"/>
      <c r="B1683" s="73"/>
      <c r="C1683" s="53"/>
      <c r="D1683" s="60"/>
      <c r="E1683" s="54"/>
      <c r="F1683" s="54"/>
      <c r="G1683" s="54"/>
      <c r="H1683" s="27">
        <f>IFERROR(VLOOKUP(B1683,'Приложение 5 МУ1135 (город)'!B$1:C$3343,2,),)</f>
        <v>0</v>
      </c>
    </row>
    <row r="1684" spans="1:8" s="27" customFormat="1" ht="16.5" x14ac:dyDescent="0.25">
      <c r="A1684" s="57"/>
      <c r="B1684" s="79" t="s">
        <v>945</v>
      </c>
      <c r="C1684" s="53">
        <v>2017</v>
      </c>
      <c r="D1684" s="54" t="s">
        <v>915</v>
      </c>
      <c r="E1684" s="54"/>
      <c r="F1684" s="54">
        <v>97.65</v>
      </c>
      <c r="G1684" s="54">
        <v>64.1267</v>
      </c>
    </row>
    <row r="1685" spans="1:8" s="27" customFormat="1" ht="16.5" x14ac:dyDescent="0.25">
      <c r="A1685" s="57"/>
      <c r="B1685" s="79" t="s">
        <v>946</v>
      </c>
      <c r="C1685" s="53">
        <v>2017</v>
      </c>
      <c r="D1685" s="54" t="s">
        <v>915</v>
      </c>
      <c r="E1685" s="54"/>
      <c r="F1685" s="54">
        <v>156.24</v>
      </c>
      <c r="G1685" s="54">
        <v>573.36905999999999</v>
      </c>
    </row>
    <row r="1686" spans="1:8" s="27" customFormat="1" ht="16.5" x14ac:dyDescent="0.25">
      <c r="A1686" s="57"/>
      <c r="B1686" s="79" t="s">
        <v>947</v>
      </c>
      <c r="C1686" s="53">
        <v>2017</v>
      </c>
      <c r="D1686" s="54" t="s">
        <v>915</v>
      </c>
      <c r="E1686" s="54"/>
      <c r="F1686" s="54">
        <v>244.125</v>
      </c>
      <c r="G1686" s="54">
        <v>665.55562999999995</v>
      </c>
    </row>
    <row r="1687" spans="1:8" s="27" customFormat="1" ht="16.5" x14ac:dyDescent="0.25">
      <c r="A1687" s="57"/>
      <c r="B1687" s="79" t="s">
        <v>948</v>
      </c>
      <c r="C1687" s="53">
        <v>2017</v>
      </c>
      <c r="D1687" s="54" t="s">
        <v>915</v>
      </c>
      <c r="E1687" s="54"/>
      <c r="F1687" s="54">
        <v>244.125</v>
      </c>
      <c r="G1687" s="54">
        <v>609.58541000000002</v>
      </c>
    </row>
    <row r="1688" spans="1:8" s="27" customFormat="1" ht="16.5" x14ac:dyDescent="0.25">
      <c r="A1688" s="57"/>
      <c r="B1688" s="79" t="s">
        <v>949</v>
      </c>
      <c r="C1688" s="53">
        <v>2017</v>
      </c>
      <c r="D1688" s="54" t="s">
        <v>915</v>
      </c>
      <c r="E1688" s="54"/>
      <c r="F1688" s="54">
        <v>156.24</v>
      </c>
      <c r="G1688" s="54">
        <v>460.36156</v>
      </c>
    </row>
    <row r="1689" spans="1:8" s="27" customFormat="1" ht="16.5" x14ac:dyDescent="0.25">
      <c r="A1689" s="57"/>
      <c r="B1689" s="79" t="s">
        <v>950</v>
      </c>
      <c r="C1689" s="53">
        <v>2017</v>
      </c>
      <c r="D1689" s="54" t="s">
        <v>915</v>
      </c>
      <c r="E1689" s="54"/>
      <c r="F1689" s="54">
        <v>97.65</v>
      </c>
      <c r="G1689" s="54">
        <v>437.87650000000002</v>
      </c>
    </row>
    <row r="1690" spans="1:8" s="27" customFormat="1" ht="16.5" x14ac:dyDescent="0.25">
      <c r="A1690" s="57"/>
      <c r="B1690" s="79" t="s">
        <v>951</v>
      </c>
      <c r="C1690" s="53">
        <v>2017</v>
      </c>
      <c r="D1690" s="54" t="s">
        <v>915</v>
      </c>
      <c r="E1690" s="54"/>
      <c r="F1690" s="54">
        <v>97.65</v>
      </c>
      <c r="G1690" s="54">
        <v>437.87650000000002</v>
      </c>
    </row>
    <row r="1691" spans="1:8" s="27" customFormat="1" ht="16.5" x14ac:dyDescent="0.25">
      <c r="A1691" s="57"/>
      <c r="B1691" s="79" t="s">
        <v>952</v>
      </c>
      <c r="C1691" s="53">
        <v>2017</v>
      </c>
      <c r="D1691" s="54" t="s">
        <v>915</v>
      </c>
      <c r="E1691" s="54"/>
      <c r="F1691" s="54">
        <v>244.125</v>
      </c>
      <c r="G1691" s="54">
        <v>674.06632000000002</v>
      </c>
    </row>
    <row r="1692" spans="1:8" s="27" customFormat="1" ht="16.5" x14ac:dyDescent="0.25">
      <c r="A1692" s="57"/>
      <c r="B1692" s="79" t="s">
        <v>953</v>
      </c>
      <c r="C1692" s="53">
        <v>2017</v>
      </c>
      <c r="D1692" s="54" t="s">
        <v>915</v>
      </c>
      <c r="E1692" s="54"/>
      <c r="F1692" s="54">
        <v>156.24</v>
      </c>
      <c r="G1692" s="54">
        <v>548.49881000000005</v>
      </c>
    </row>
    <row r="1693" spans="1:8" s="27" customFormat="1" ht="16.5" x14ac:dyDescent="0.25">
      <c r="A1693" s="57"/>
      <c r="B1693" s="79" t="s">
        <v>954</v>
      </c>
      <c r="C1693" s="53">
        <v>2017</v>
      </c>
      <c r="D1693" s="54" t="s">
        <v>915</v>
      </c>
      <c r="E1693" s="54"/>
      <c r="F1693" s="54">
        <v>244.125</v>
      </c>
      <c r="G1693" s="54">
        <v>618.74829878048786</v>
      </c>
    </row>
    <row r="1694" spans="1:8" s="27" customFormat="1" ht="16.5" x14ac:dyDescent="0.25">
      <c r="A1694" s="57"/>
      <c r="B1694" s="79" t="s">
        <v>955</v>
      </c>
      <c r="C1694" s="53">
        <v>2017</v>
      </c>
      <c r="D1694" s="54" t="s">
        <v>915</v>
      </c>
      <c r="E1694" s="54"/>
      <c r="F1694" s="54">
        <v>156.24</v>
      </c>
      <c r="G1694" s="54">
        <v>395.99891121951225</v>
      </c>
    </row>
    <row r="1695" spans="1:8" s="27" customFormat="1" ht="16.5" x14ac:dyDescent="0.25">
      <c r="A1695" s="57"/>
      <c r="B1695" s="79" t="s">
        <v>2601</v>
      </c>
      <c r="C1695" s="53">
        <v>2018</v>
      </c>
      <c r="D1695" s="54" t="s">
        <v>915</v>
      </c>
      <c r="E1695" s="54"/>
      <c r="F1695" s="54">
        <v>244.125</v>
      </c>
      <c r="G1695" s="54">
        <v>482.33524000000006</v>
      </c>
    </row>
    <row r="1696" spans="1:8" s="27" customFormat="1" ht="16.5" x14ac:dyDescent="0.25">
      <c r="A1696" s="57"/>
      <c r="B1696" s="79" t="s">
        <v>2602</v>
      </c>
      <c r="C1696" s="53">
        <v>2018</v>
      </c>
      <c r="D1696" s="54" t="s">
        <v>915</v>
      </c>
      <c r="E1696" s="54"/>
      <c r="F1696" s="54">
        <v>156.24</v>
      </c>
      <c r="G1696" s="54">
        <v>500.79472000000004</v>
      </c>
    </row>
    <row r="1697" spans="1:129" s="27" customFormat="1" ht="16.5" x14ac:dyDescent="0.25">
      <c r="A1697" s="57"/>
      <c r="B1697" s="79" t="s">
        <v>2603</v>
      </c>
      <c r="C1697" s="53">
        <v>2018</v>
      </c>
      <c r="D1697" s="54" t="s">
        <v>915</v>
      </c>
      <c r="E1697" s="54"/>
      <c r="F1697" s="54">
        <v>244.125</v>
      </c>
      <c r="G1697" s="54">
        <v>1059.5607399999999</v>
      </c>
    </row>
    <row r="1698" spans="1:129" s="27" customFormat="1" ht="16.5" x14ac:dyDescent="0.25">
      <c r="A1698" s="57"/>
      <c r="B1698" s="79" t="s">
        <v>2604</v>
      </c>
      <c r="C1698" s="53">
        <v>2018</v>
      </c>
      <c r="D1698" s="54" t="s">
        <v>915</v>
      </c>
      <c r="E1698" s="54"/>
      <c r="F1698" s="54">
        <v>156.24</v>
      </c>
      <c r="G1698" s="54">
        <v>451.85740999999996</v>
      </c>
    </row>
    <row r="1699" spans="1:129" s="27" customFormat="1" ht="16.5" x14ac:dyDescent="0.25">
      <c r="A1699" s="57"/>
      <c r="B1699" s="79" t="s">
        <v>2605</v>
      </c>
      <c r="C1699" s="53">
        <v>2018</v>
      </c>
      <c r="D1699" s="54" t="s">
        <v>915</v>
      </c>
      <c r="E1699" s="54"/>
      <c r="F1699" s="54">
        <v>244.125</v>
      </c>
      <c r="G1699" s="54">
        <v>731.76751999999999</v>
      </c>
    </row>
    <row r="1700" spans="1:129" s="27" customFormat="1" ht="16.5" x14ac:dyDescent="0.25">
      <c r="A1700" s="57"/>
      <c r="B1700" s="79" t="s">
        <v>2606</v>
      </c>
      <c r="C1700" s="53">
        <v>2018</v>
      </c>
      <c r="D1700" s="54" t="s">
        <v>915</v>
      </c>
      <c r="E1700" s="54"/>
      <c r="F1700" s="54">
        <v>156.24</v>
      </c>
      <c r="G1700" s="54">
        <v>690.08576000000005</v>
      </c>
    </row>
    <row r="1701" spans="1:129" s="27" customFormat="1" ht="16.5" x14ac:dyDescent="0.25">
      <c r="A1701" s="57"/>
      <c r="B1701" s="79" t="s">
        <v>2607</v>
      </c>
      <c r="C1701" s="53">
        <v>2018</v>
      </c>
      <c r="D1701" s="54" t="s">
        <v>915</v>
      </c>
      <c r="E1701" s="54"/>
      <c r="F1701" s="54">
        <v>244.125</v>
      </c>
      <c r="G1701" s="54">
        <v>818.70450000000005</v>
      </c>
    </row>
    <row r="1702" spans="1:129" s="27" customFormat="1" ht="16.5" x14ac:dyDescent="0.25">
      <c r="A1702" s="57"/>
      <c r="B1702" s="79" t="s">
        <v>2608</v>
      </c>
      <c r="C1702" s="53">
        <v>2018</v>
      </c>
      <c r="D1702" s="54" t="s">
        <v>915</v>
      </c>
      <c r="E1702" s="54"/>
      <c r="F1702" s="54">
        <v>156.24</v>
      </c>
      <c r="G1702" s="54">
        <v>555.09981000000005</v>
      </c>
    </row>
    <row r="1703" spans="1:129" s="27" customFormat="1" ht="16.5" x14ac:dyDescent="0.25">
      <c r="A1703" s="57"/>
      <c r="B1703" s="79" t="s">
        <v>2609</v>
      </c>
      <c r="C1703" s="53">
        <v>2018</v>
      </c>
      <c r="D1703" s="54" t="s">
        <v>915</v>
      </c>
      <c r="E1703" s="54"/>
      <c r="F1703" s="54">
        <v>244.125</v>
      </c>
      <c r="G1703" s="54">
        <v>832.58652000000006</v>
      </c>
    </row>
    <row r="1704" spans="1:129" s="27" customFormat="1" ht="16.5" x14ac:dyDescent="0.25">
      <c r="A1704" s="57"/>
      <c r="B1704" s="79" t="s">
        <v>2610</v>
      </c>
      <c r="C1704" s="53">
        <v>2018</v>
      </c>
      <c r="D1704" s="54" t="s">
        <v>915</v>
      </c>
      <c r="E1704" s="54"/>
      <c r="F1704" s="54">
        <v>244.125</v>
      </c>
      <c r="G1704" s="54">
        <v>780.42683999999997</v>
      </c>
    </row>
    <row r="1705" spans="1:129" s="27" customFormat="1" ht="16.5" x14ac:dyDescent="0.25">
      <c r="A1705" s="57"/>
      <c r="B1705" s="79" t="s">
        <v>2611</v>
      </c>
      <c r="C1705" s="53">
        <v>2018</v>
      </c>
      <c r="D1705" s="54" t="s">
        <v>915</v>
      </c>
      <c r="E1705" s="54"/>
      <c r="F1705" s="54">
        <v>156.24</v>
      </c>
      <c r="G1705" s="54">
        <v>439.27787999999998</v>
      </c>
    </row>
    <row r="1706" spans="1:129" s="27" customFormat="1" ht="16.5" x14ac:dyDescent="0.25">
      <c r="A1706" s="57"/>
      <c r="B1706" s="79" t="s">
        <v>2612</v>
      </c>
      <c r="C1706" s="53">
        <v>2018</v>
      </c>
      <c r="D1706" s="54" t="s">
        <v>915</v>
      </c>
      <c r="E1706" s="54"/>
      <c r="F1706" s="54">
        <v>244.125</v>
      </c>
      <c r="G1706" s="54">
        <v>744.78163000000018</v>
      </c>
    </row>
    <row r="1707" spans="1:129" s="27" customFormat="1" ht="16.5" x14ac:dyDescent="0.25">
      <c r="A1707" s="57"/>
      <c r="B1707" s="79" t="s">
        <v>2613</v>
      </c>
      <c r="C1707" s="53">
        <v>2018</v>
      </c>
      <c r="D1707" s="54" t="s">
        <v>915</v>
      </c>
      <c r="E1707" s="54"/>
      <c r="F1707" s="54">
        <v>156.24</v>
      </c>
      <c r="G1707" s="54">
        <v>714.83826999999997</v>
      </c>
    </row>
    <row r="1708" spans="1:129" s="48" customFormat="1" ht="16.5" x14ac:dyDescent="0.25">
      <c r="A1708" s="57" t="s">
        <v>956</v>
      </c>
      <c r="B1708" s="79" t="s">
        <v>957</v>
      </c>
      <c r="C1708" s="53" t="s">
        <v>12</v>
      </c>
      <c r="D1708" s="60" t="s">
        <v>12</v>
      </c>
      <c r="E1708" s="54">
        <f>SUBTOTAL(9,E1709:E1713)</f>
        <v>0</v>
      </c>
      <c r="F1708" s="54">
        <f>SUBTOTAL(9,F1709:F1715)</f>
        <v>2343.6</v>
      </c>
      <c r="G1708" s="54">
        <f>SUBTOTAL(9,G1709:G1715)</f>
        <v>4026.40121</v>
      </c>
      <c r="H1708" s="27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  <c r="AX1708" s="16"/>
      <c r="AY1708" s="16"/>
      <c r="AZ1708" s="16"/>
      <c r="BA1708" s="16"/>
      <c r="BB1708" s="16"/>
      <c r="BC1708" s="16"/>
      <c r="BD1708" s="16"/>
      <c r="BE1708" s="16"/>
      <c r="BF1708" s="16"/>
      <c r="BG1708" s="16"/>
      <c r="BH1708" s="16"/>
      <c r="BI1708" s="16"/>
      <c r="BJ1708" s="16"/>
      <c r="BK1708" s="16"/>
      <c r="BL1708" s="16"/>
      <c r="BM1708" s="16"/>
      <c r="BN1708" s="16"/>
      <c r="BO1708" s="16"/>
      <c r="BP1708" s="16"/>
      <c r="BQ1708" s="16"/>
      <c r="BR1708" s="16"/>
      <c r="BS1708" s="16"/>
      <c r="BT1708" s="16"/>
      <c r="BU1708" s="16"/>
      <c r="BV1708" s="16"/>
      <c r="BW1708" s="16"/>
      <c r="BX1708" s="16"/>
      <c r="BY1708" s="16"/>
      <c r="BZ1708" s="16"/>
      <c r="CA1708" s="16"/>
      <c r="CB1708" s="16"/>
      <c r="CC1708" s="16"/>
      <c r="CD1708" s="16"/>
      <c r="CE1708" s="16"/>
      <c r="CF1708" s="16"/>
      <c r="CG1708" s="16"/>
      <c r="CH1708" s="16"/>
      <c r="CI1708" s="16"/>
      <c r="CJ1708" s="16"/>
      <c r="CK1708" s="16"/>
      <c r="CL1708" s="16"/>
      <c r="CM1708" s="16"/>
      <c r="CN1708" s="16"/>
      <c r="CO1708" s="16"/>
      <c r="CP1708" s="16"/>
      <c r="CQ1708" s="16"/>
      <c r="CR1708" s="16"/>
      <c r="CS1708" s="16"/>
      <c r="CT1708" s="16"/>
      <c r="CU1708" s="16"/>
      <c r="CV1708" s="16"/>
      <c r="CW1708" s="16"/>
      <c r="CX1708" s="16"/>
      <c r="CY1708" s="16"/>
      <c r="CZ1708" s="16"/>
      <c r="DA1708" s="16"/>
      <c r="DB1708" s="16"/>
      <c r="DC1708" s="16"/>
      <c r="DD1708" s="16"/>
      <c r="DE1708" s="16"/>
      <c r="DF1708" s="16"/>
      <c r="DG1708" s="16"/>
      <c r="DH1708" s="16"/>
      <c r="DI1708" s="16"/>
      <c r="DJ1708" s="16"/>
      <c r="DK1708" s="16"/>
      <c r="DL1708" s="16"/>
      <c r="DM1708" s="16"/>
      <c r="DN1708" s="16"/>
      <c r="DO1708" s="16"/>
      <c r="DP1708" s="16"/>
      <c r="DQ1708" s="16"/>
      <c r="DR1708" s="16"/>
      <c r="DS1708" s="16"/>
      <c r="DT1708" s="16"/>
      <c r="DU1708" s="16"/>
      <c r="DV1708" s="16"/>
      <c r="DW1708" s="16"/>
      <c r="DX1708" s="16"/>
      <c r="DY1708" s="16"/>
    </row>
    <row r="1709" spans="1:129" ht="16.5" x14ac:dyDescent="0.25">
      <c r="A1709" s="57"/>
      <c r="B1709" s="79" t="s">
        <v>958</v>
      </c>
      <c r="C1709" s="53">
        <v>2016</v>
      </c>
      <c r="D1709" s="60" t="s">
        <v>913</v>
      </c>
      <c r="E1709" s="54"/>
      <c r="F1709" s="54">
        <v>390.6</v>
      </c>
      <c r="G1709" s="54">
        <v>419.96254000000005</v>
      </c>
      <c r="H1709" s="27"/>
    </row>
    <row r="1710" spans="1:129" ht="16.5" x14ac:dyDescent="0.25">
      <c r="A1710" s="57"/>
      <c r="B1710" s="79" t="s">
        <v>959</v>
      </c>
      <c r="C1710" s="53">
        <v>2016</v>
      </c>
      <c r="D1710" s="60" t="s">
        <v>913</v>
      </c>
      <c r="E1710" s="54"/>
      <c r="F1710" s="54">
        <v>390.6</v>
      </c>
      <c r="G1710" s="54">
        <v>642.37850000000003</v>
      </c>
      <c r="H1710" s="27"/>
    </row>
    <row r="1711" spans="1:129" ht="16.5" x14ac:dyDescent="0.25">
      <c r="A1711" s="57"/>
      <c r="B1711" s="79" t="s">
        <v>960</v>
      </c>
      <c r="C1711" s="53">
        <v>2016</v>
      </c>
      <c r="D1711" s="60" t="s">
        <v>913</v>
      </c>
      <c r="E1711" s="54"/>
      <c r="F1711" s="54">
        <v>390.6</v>
      </c>
      <c r="G1711" s="54">
        <v>705.06790999999998</v>
      </c>
      <c r="H1711" s="27"/>
    </row>
    <row r="1712" spans="1:129" ht="16.5" hidden="1" x14ac:dyDescent="0.25">
      <c r="A1712" s="24"/>
      <c r="B1712" s="73"/>
      <c r="C1712" s="53"/>
      <c r="D1712" s="60"/>
      <c r="E1712" s="54"/>
      <c r="F1712" s="54"/>
      <c r="G1712" s="54"/>
      <c r="H1712" s="27">
        <f>IFERROR(VLOOKUP(B1712,'Приложение 5 МУ1135 (город)'!B$1:C$3343,2,),)</f>
        <v>0</v>
      </c>
    </row>
    <row r="1713" spans="1:129" ht="16.5" x14ac:dyDescent="0.25">
      <c r="A1713" s="57"/>
      <c r="B1713" s="79" t="s">
        <v>961</v>
      </c>
      <c r="C1713" s="53">
        <v>2017</v>
      </c>
      <c r="D1713" s="54" t="s">
        <v>915</v>
      </c>
      <c r="E1713" s="54"/>
      <c r="F1713" s="54">
        <v>390.6</v>
      </c>
      <c r="G1713" s="54">
        <v>656.80336</v>
      </c>
      <c r="H1713" s="27"/>
      <c r="I1713" s="13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  <c r="AK1713" s="13"/>
      <c r="AL1713" s="13"/>
      <c r="AM1713" s="13"/>
      <c r="AN1713" s="13"/>
      <c r="AO1713" s="13"/>
      <c r="AP1713" s="13"/>
      <c r="AQ1713" s="13"/>
      <c r="AR1713" s="13"/>
      <c r="AS1713" s="13"/>
      <c r="AT1713" s="13"/>
      <c r="AU1713" s="13"/>
      <c r="AV1713" s="13"/>
      <c r="AW1713" s="13"/>
      <c r="AX1713" s="13"/>
      <c r="AY1713" s="13"/>
      <c r="AZ1713" s="13"/>
      <c r="BA1713" s="13"/>
      <c r="BB1713" s="13"/>
      <c r="BC1713" s="13"/>
      <c r="BD1713" s="13"/>
      <c r="BE1713" s="13"/>
      <c r="BF1713" s="13"/>
      <c r="BG1713" s="13"/>
      <c r="BH1713" s="13"/>
      <c r="BI1713" s="13"/>
      <c r="BJ1713" s="13"/>
      <c r="BK1713" s="13"/>
      <c r="BL1713" s="13"/>
      <c r="BM1713" s="13"/>
      <c r="BN1713" s="13"/>
      <c r="BO1713" s="13"/>
      <c r="BP1713" s="13"/>
      <c r="BQ1713" s="13"/>
      <c r="BR1713" s="13"/>
      <c r="BS1713" s="13"/>
      <c r="BT1713" s="13"/>
      <c r="BU1713" s="13"/>
      <c r="BV1713" s="13"/>
      <c r="BW1713" s="13"/>
      <c r="BX1713" s="13"/>
      <c r="BY1713" s="13"/>
      <c r="BZ1713" s="13"/>
      <c r="CA1713" s="13"/>
      <c r="CB1713" s="13"/>
      <c r="CC1713" s="13"/>
      <c r="CD1713" s="13"/>
      <c r="CE1713" s="13"/>
      <c r="CF1713" s="13"/>
      <c r="CG1713" s="13"/>
      <c r="CH1713" s="13"/>
      <c r="CI1713" s="13"/>
      <c r="CJ1713" s="13"/>
      <c r="CK1713" s="13"/>
      <c r="CL1713" s="13"/>
      <c r="CM1713" s="13"/>
      <c r="CN1713" s="13"/>
      <c r="CO1713" s="13"/>
      <c r="CP1713" s="13"/>
      <c r="CQ1713" s="13"/>
      <c r="CR1713" s="13"/>
      <c r="CS1713" s="13"/>
      <c r="CT1713" s="13"/>
      <c r="CU1713" s="13"/>
      <c r="CV1713" s="13"/>
      <c r="CW1713" s="13"/>
      <c r="CX1713" s="13"/>
      <c r="CY1713" s="13"/>
      <c r="CZ1713" s="13"/>
      <c r="DA1713" s="13"/>
      <c r="DB1713" s="13"/>
      <c r="DC1713" s="13"/>
      <c r="DD1713" s="13"/>
      <c r="DE1713" s="13"/>
      <c r="DF1713" s="13"/>
      <c r="DG1713" s="13"/>
      <c r="DH1713" s="13"/>
      <c r="DI1713" s="13"/>
      <c r="DJ1713" s="13"/>
      <c r="DK1713" s="13"/>
      <c r="DL1713" s="13"/>
      <c r="DM1713" s="13"/>
      <c r="DN1713" s="13"/>
      <c r="DO1713" s="13"/>
      <c r="DP1713" s="13"/>
      <c r="DQ1713" s="13"/>
      <c r="DR1713" s="13"/>
      <c r="DS1713" s="13"/>
      <c r="DT1713" s="13"/>
      <c r="DU1713" s="13"/>
      <c r="DV1713" s="13"/>
      <c r="DW1713" s="13"/>
      <c r="DX1713" s="13"/>
      <c r="DY1713" s="13"/>
    </row>
    <row r="1714" spans="1:129" ht="16.5" x14ac:dyDescent="0.25">
      <c r="A1714" s="57"/>
      <c r="B1714" s="79" t="s">
        <v>2614</v>
      </c>
      <c r="C1714" s="53">
        <v>2018</v>
      </c>
      <c r="D1714" s="54" t="s">
        <v>915</v>
      </c>
      <c r="E1714" s="54"/>
      <c r="F1714" s="54">
        <v>390.6</v>
      </c>
      <c r="G1714" s="54">
        <v>862.67052000000001</v>
      </c>
      <c r="H1714" s="27"/>
      <c r="I1714" s="13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  <c r="AK1714" s="13"/>
      <c r="AL1714" s="13"/>
      <c r="AM1714" s="13"/>
      <c r="AN1714" s="13"/>
      <c r="AO1714" s="13"/>
      <c r="AP1714" s="13"/>
      <c r="AQ1714" s="13"/>
      <c r="AR1714" s="13"/>
      <c r="AS1714" s="13"/>
      <c r="AT1714" s="13"/>
      <c r="AU1714" s="13"/>
      <c r="AV1714" s="13"/>
      <c r="AW1714" s="13"/>
      <c r="AX1714" s="13"/>
      <c r="AY1714" s="13"/>
      <c r="AZ1714" s="13"/>
      <c r="BA1714" s="13"/>
      <c r="BB1714" s="13"/>
      <c r="BC1714" s="13"/>
      <c r="BD1714" s="13"/>
      <c r="BE1714" s="13"/>
      <c r="BF1714" s="13"/>
      <c r="BG1714" s="13"/>
      <c r="BH1714" s="13"/>
      <c r="BI1714" s="13"/>
      <c r="BJ1714" s="13"/>
      <c r="BK1714" s="13"/>
      <c r="BL1714" s="13"/>
      <c r="BM1714" s="13"/>
      <c r="BN1714" s="13"/>
      <c r="BO1714" s="13"/>
      <c r="BP1714" s="13"/>
      <c r="BQ1714" s="13"/>
      <c r="BR1714" s="13"/>
      <c r="BS1714" s="13"/>
      <c r="BT1714" s="13"/>
      <c r="BU1714" s="13"/>
      <c r="BV1714" s="13"/>
      <c r="BW1714" s="13"/>
      <c r="BX1714" s="13"/>
      <c r="BY1714" s="13"/>
      <c r="BZ1714" s="13"/>
      <c r="CA1714" s="13"/>
      <c r="CB1714" s="13"/>
      <c r="CC1714" s="13"/>
      <c r="CD1714" s="13"/>
      <c r="CE1714" s="13"/>
      <c r="CF1714" s="13"/>
      <c r="CG1714" s="13"/>
      <c r="CH1714" s="13"/>
      <c r="CI1714" s="13"/>
      <c r="CJ1714" s="13"/>
      <c r="CK1714" s="13"/>
      <c r="CL1714" s="13"/>
      <c r="CM1714" s="13"/>
      <c r="CN1714" s="13"/>
      <c r="CO1714" s="13"/>
      <c r="CP1714" s="13"/>
      <c r="CQ1714" s="13"/>
      <c r="CR1714" s="13"/>
      <c r="CS1714" s="13"/>
      <c r="CT1714" s="13"/>
      <c r="CU1714" s="13"/>
      <c r="CV1714" s="13"/>
      <c r="CW1714" s="13"/>
      <c r="CX1714" s="13"/>
      <c r="CY1714" s="13"/>
      <c r="CZ1714" s="13"/>
      <c r="DA1714" s="13"/>
      <c r="DB1714" s="13"/>
      <c r="DC1714" s="13"/>
      <c r="DD1714" s="13"/>
      <c r="DE1714" s="13"/>
      <c r="DF1714" s="13"/>
      <c r="DG1714" s="13"/>
      <c r="DH1714" s="13"/>
      <c r="DI1714" s="13"/>
      <c r="DJ1714" s="13"/>
      <c r="DK1714" s="13"/>
      <c r="DL1714" s="13"/>
      <c r="DM1714" s="13"/>
      <c r="DN1714" s="13"/>
      <c r="DO1714" s="13"/>
      <c r="DP1714" s="13"/>
      <c r="DQ1714" s="13"/>
      <c r="DR1714" s="13"/>
      <c r="DS1714" s="13"/>
      <c r="DT1714" s="13"/>
      <c r="DU1714" s="13"/>
      <c r="DV1714" s="13"/>
      <c r="DW1714" s="13"/>
      <c r="DX1714" s="13"/>
      <c r="DY1714" s="13"/>
    </row>
    <row r="1715" spans="1:129" ht="16.5" x14ac:dyDescent="0.25">
      <c r="A1715" s="57"/>
      <c r="B1715" s="79" t="s">
        <v>2510</v>
      </c>
      <c r="C1715" s="53">
        <v>2018</v>
      </c>
      <c r="D1715" s="54" t="s">
        <v>915</v>
      </c>
      <c r="E1715" s="54"/>
      <c r="F1715" s="54">
        <v>390.6</v>
      </c>
      <c r="G1715" s="54">
        <v>739.51837999999998</v>
      </c>
      <c r="H1715" s="27"/>
      <c r="I1715" s="13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  <c r="AK1715" s="13"/>
      <c r="AL1715" s="13"/>
      <c r="AM1715" s="13"/>
      <c r="AN1715" s="13"/>
      <c r="AO1715" s="13"/>
      <c r="AP1715" s="13"/>
      <c r="AQ1715" s="13"/>
      <c r="AR1715" s="13"/>
      <c r="AS1715" s="13"/>
      <c r="AT1715" s="13"/>
      <c r="AU1715" s="13"/>
      <c r="AV1715" s="13"/>
      <c r="AW1715" s="13"/>
      <c r="AX1715" s="13"/>
      <c r="AY1715" s="13"/>
      <c r="AZ1715" s="13"/>
      <c r="BA1715" s="13"/>
      <c r="BB1715" s="13"/>
      <c r="BC1715" s="13"/>
      <c r="BD1715" s="13"/>
      <c r="BE1715" s="13"/>
      <c r="BF1715" s="13"/>
      <c r="BG1715" s="13"/>
      <c r="BH1715" s="13"/>
      <c r="BI1715" s="13"/>
      <c r="BJ1715" s="13"/>
      <c r="BK1715" s="13"/>
      <c r="BL1715" s="13"/>
      <c r="BM1715" s="13"/>
      <c r="BN1715" s="13"/>
      <c r="BO1715" s="13"/>
      <c r="BP1715" s="13"/>
      <c r="BQ1715" s="13"/>
      <c r="BR1715" s="13"/>
      <c r="BS1715" s="13"/>
      <c r="BT1715" s="13"/>
      <c r="BU1715" s="13"/>
      <c r="BV1715" s="13"/>
      <c r="BW1715" s="13"/>
      <c r="BX1715" s="13"/>
      <c r="BY1715" s="13"/>
      <c r="BZ1715" s="13"/>
      <c r="CA1715" s="13"/>
      <c r="CB1715" s="13"/>
      <c r="CC1715" s="13"/>
      <c r="CD1715" s="13"/>
      <c r="CE1715" s="13"/>
      <c r="CF1715" s="13"/>
      <c r="CG1715" s="13"/>
      <c r="CH1715" s="13"/>
      <c r="CI1715" s="13"/>
      <c r="CJ1715" s="13"/>
      <c r="CK1715" s="13"/>
      <c r="CL1715" s="13"/>
      <c r="CM1715" s="13"/>
      <c r="CN1715" s="13"/>
      <c r="CO1715" s="13"/>
      <c r="CP1715" s="13"/>
      <c r="CQ1715" s="13"/>
      <c r="CR1715" s="13"/>
      <c r="CS1715" s="13"/>
      <c r="CT1715" s="13"/>
      <c r="CU1715" s="13"/>
      <c r="CV1715" s="13"/>
      <c r="CW1715" s="13"/>
      <c r="CX1715" s="13"/>
      <c r="CY1715" s="13"/>
      <c r="CZ1715" s="13"/>
      <c r="DA1715" s="13"/>
      <c r="DB1715" s="13"/>
      <c r="DC1715" s="13"/>
      <c r="DD1715" s="13"/>
      <c r="DE1715" s="13"/>
      <c r="DF1715" s="13"/>
      <c r="DG1715" s="13"/>
      <c r="DH1715" s="13"/>
      <c r="DI1715" s="13"/>
      <c r="DJ1715" s="13"/>
      <c r="DK1715" s="13"/>
      <c r="DL1715" s="13"/>
      <c r="DM1715" s="13"/>
      <c r="DN1715" s="13"/>
      <c r="DO1715" s="13"/>
      <c r="DP1715" s="13"/>
      <c r="DQ1715" s="13"/>
      <c r="DR1715" s="13"/>
      <c r="DS1715" s="13"/>
      <c r="DT1715" s="13"/>
      <c r="DU1715" s="13"/>
      <c r="DV1715" s="13"/>
      <c r="DW1715" s="13"/>
      <c r="DX1715" s="13"/>
      <c r="DY1715" s="13"/>
    </row>
    <row r="1716" spans="1:129" s="48" customFormat="1" ht="16.5" x14ac:dyDescent="0.25">
      <c r="A1716" s="57" t="s">
        <v>962</v>
      </c>
      <c r="B1716" s="79" t="s">
        <v>963</v>
      </c>
      <c r="C1716" s="53" t="s">
        <v>12</v>
      </c>
      <c r="D1716" s="60" t="s">
        <v>12</v>
      </c>
      <c r="E1716" s="54">
        <f>SUBTOTAL(9,E1717:E1722)</f>
        <v>0</v>
      </c>
      <c r="F1716" s="54">
        <f>SUBTOTAL(9,F1717:F1722)</f>
        <v>3691.1700000000005</v>
      </c>
      <c r="G1716" s="54">
        <f>SUBTOTAL(9,G1717:G1722)</f>
        <v>4827.6332199999997</v>
      </c>
      <c r="H1716" s="27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  <c r="AX1716" s="16"/>
      <c r="AY1716" s="16"/>
      <c r="AZ1716" s="16"/>
      <c r="BA1716" s="16"/>
      <c r="BB1716" s="16"/>
      <c r="BC1716" s="16"/>
      <c r="BD1716" s="16"/>
      <c r="BE1716" s="16"/>
      <c r="BF1716" s="16"/>
      <c r="BG1716" s="16"/>
      <c r="BH1716" s="16"/>
      <c r="BI1716" s="16"/>
      <c r="BJ1716" s="16"/>
      <c r="BK1716" s="16"/>
      <c r="BL1716" s="16"/>
      <c r="BM1716" s="16"/>
      <c r="BN1716" s="16"/>
      <c r="BO1716" s="16"/>
      <c r="BP1716" s="16"/>
      <c r="BQ1716" s="16"/>
      <c r="BR1716" s="16"/>
      <c r="BS1716" s="16"/>
      <c r="BT1716" s="16"/>
      <c r="BU1716" s="16"/>
      <c r="BV1716" s="16"/>
      <c r="BW1716" s="16"/>
      <c r="BX1716" s="16"/>
      <c r="BY1716" s="16"/>
      <c r="BZ1716" s="16"/>
      <c r="CA1716" s="16"/>
      <c r="CB1716" s="16"/>
      <c r="CC1716" s="16"/>
      <c r="CD1716" s="16"/>
      <c r="CE1716" s="16"/>
      <c r="CF1716" s="16"/>
      <c r="CG1716" s="16"/>
      <c r="CH1716" s="16"/>
      <c r="CI1716" s="16"/>
      <c r="CJ1716" s="16"/>
      <c r="CK1716" s="16"/>
      <c r="CL1716" s="16"/>
      <c r="CM1716" s="16"/>
      <c r="CN1716" s="16"/>
      <c r="CO1716" s="16"/>
      <c r="CP1716" s="16"/>
      <c r="CQ1716" s="16"/>
      <c r="CR1716" s="16"/>
      <c r="CS1716" s="16"/>
      <c r="CT1716" s="16"/>
      <c r="CU1716" s="16"/>
      <c r="CV1716" s="16"/>
      <c r="CW1716" s="16"/>
      <c r="CX1716" s="16"/>
      <c r="CY1716" s="16"/>
      <c r="CZ1716" s="16"/>
      <c r="DA1716" s="16"/>
      <c r="DB1716" s="16"/>
      <c r="DC1716" s="16"/>
      <c r="DD1716" s="16"/>
      <c r="DE1716" s="16"/>
      <c r="DF1716" s="16"/>
      <c r="DG1716" s="16"/>
      <c r="DH1716" s="16"/>
      <c r="DI1716" s="16"/>
      <c r="DJ1716" s="16"/>
      <c r="DK1716" s="16"/>
      <c r="DL1716" s="16"/>
      <c r="DM1716" s="16"/>
      <c r="DN1716" s="16"/>
      <c r="DO1716" s="16"/>
      <c r="DP1716" s="16"/>
      <c r="DQ1716" s="16"/>
      <c r="DR1716" s="16"/>
      <c r="DS1716" s="16"/>
      <c r="DT1716" s="16"/>
      <c r="DU1716" s="16"/>
      <c r="DV1716" s="16"/>
      <c r="DW1716" s="16"/>
      <c r="DX1716" s="16"/>
      <c r="DY1716" s="16"/>
    </row>
    <row r="1717" spans="1:129" ht="16.5" x14ac:dyDescent="0.25">
      <c r="A1717" s="57"/>
      <c r="B1717" s="79" t="s">
        <v>964</v>
      </c>
      <c r="C1717" s="53">
        <v>2016</v>
      </c>
      <c r="D1717" s="60" t="s">
        <v>913</v>
      </c>
      <c r="E1717" s="54"/>
      <c r="F1717" s="54">
        <v>615.19500000000005</v>
      </c>
      <c r="G1717" s="54">
        <v>851.30721999999992</v>
      </c>
      <c r="H1717" s="27"/>
    </row>
    <row r="1718" spans="1:129" ht="16.5" x14ac:dyDescent="0.25">
      <c r="A1718" s="57"/>
      <c r="B1718" s="79" t="s">
        <v>965</v>
      </c>
      <c r="C1718" s="53">
        <v>2016</v>
      </c>
      <c r="D1718" s="60" t="s">
        <v>913</v>
      </c>
      <c r="E1718" s="54"/>
      <c r="F1718" s="54">
        <v>615.19500000000005</v>
      </c>
      <c r="G1718" s="54">
        <v>983.30130999999994</v>
      </c>
      <c r="H1718" s="27"/>
    </row>
    <row r="1719" spans="1:129" ht="16.5" x14ac:dyDescent="0.25">
      <c r="A1719" s="57"/>
      <c r="B1719" s="79" t="s">
        <v>966</v>
      </c>
      <c r="C1719" s="53">
        <v>2016</v>
      </c>
      <c r="D1719" s="60" t="s">
        <v>913</v>
      </c>
      <c r="E1719" s="54"/>
      <c r="F1719" s="54">
        <v>615.19500000000005</v>
      </c>
      <c r="G1719" s="54">
        <v>840.19885999999997</v>
      </c>
      <c r="H1719" s="27"/>
    </row>
    <row r="1720" spans="1:129" ht="16.5" x14ac:dyDescent="0.25">
      <c r="A1720" s="57"/>
      <c r="B1720" s="79" t="s">
        <v>967</v>
      </c>
      <c r="C1720" s="53">
        <v>2017</v>
      </c>
      <c r="D1720" s="54" t="s">
        <v>915</v>
      </c>
      <c r="E1720" s="54"/>
      <c r="F1720" s="54">
        <v>615.19500000000005</v>
      </c>
      <c r="G1720" s="54">
        <v>940.43493000000001</v>
      </c>
      <c r="H1720" s="27"/>
      <c r="I1720" s="13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  <c r="AK1720" s="13"/>
      <c r="AL1720" s="13"/>
      <c r="AM1720" s="13"/>
      <c r="AN1720" s="13"/>
      <c r="AO1720" s="13"/>
      <c r="AP1720" s="13"/>
      <c r="AQ1720" s="13"/>
      <c r="AR1720" s="13"/>
      <c r="AS1720" s="13"/>
      <c r="AT1720" s="13"/>
      <c r="AU1720" s="13"/>
      <c r="AV1720" s="13"/>
      <c r="AW1720" s="13"/>
      <c r="AX1720" s="13"/>
      <c r="AY1720" s="13"/>
      <c r="AZ1720" s="13"/>
      <c r="BA1720" s="13"/>
      <c r="BB1720" s="13"/>
      <c r="BC1720" s="13"/>
      <c r="BD1720" s="13"/>
      <c r="BE1720" s="13"/>
      <c r="BF1720" s="13"/>
      <c r="BG1720" s="13"/>
      <c r="BH1720" s="13"/>
      <c r="BI1720" s="13"/>
      <c r="BJ1720" s="13"/>
      <c r="BK1720" s="13"/>
      <c r="BL1720" s="13"/>
      <c r="BM1720" s="13"/>
      <c r="BN1720" s="13"/>
      <c r="BO1720" s="13"/>
      <c r="BP1720" s="13"/>
      <c r="BQ1720" s="13"/>
      <c r="BR1720" s="13"/>
      <c r="BS1720" s="13"/>
      <c r="BT1720" s="13"/>
      <c r="BU1720" s="13"/>
      <c r="BV1720" s="13"/>
      <c r="BW1720" s="13"/>
      <c r="BX1720" s="13"/>
      <c r="BY1720" s="13"/>
      <c r="BZ1720" s="13"/>
      <c r="CA1720" s="13"/>
      <c r="CB1720" s="13"/>
      <c r="CC1720" s="13"/>
      <c r="CD1720" s="13"/>
      <c r="CE1720" s="13"/>
      <c r="CF1720" s="13"/>
      <c r="CG1720" s="13"/>
      <c r="CH1720" s="13"/>
      <c r="CI1720" s="13"/>
      <c r="CJ1720" s="13"/>
      <c r="CK1720" s="13"/>
      <c r="CL1720" s="13"/>
      <c r="CM1720" s="13"/>
      <c r="CN1720" s="13"/>
      <c r="CO1720" s="13"/>
      <c r="CP1720" s="13"/>
      <c r="CQ1720" s="13"/>
      <c r="CR1720" s="13"/>
      <c r="CS1720" s="13"/>
      <c r="CT1720" s="13"/>
      <c r="CU1720" s="13"/>
      <c r="CV1720" s="13"/>
      <c r="CW1720" s="13"/>
      <c r="CX1720" s="13"/>
      <c r="CY1720" s="13"/>
      <c r="CZ1720" s="13"/>
      <c r="DA1720" s="13"/>
      <c r="DB1720" s="13"/>
      <c r="DC1720" s="13"/>
      <c r="DD1720" s="13"/>
      <c r="DE1720" s="13"/>
      <c r="DF1720" s="13"/>
      <c r="DG1720" s="13"/>
      <c r="DH1720" s="13"/>
      <c r="DI1720" s="13"/>
      <c r="DJ1720" s="13"/>
      <c r="DK1720" s="13"/>
      <c r="DL1720" s="13"/>
      <c r="DM1720" s="13"/>
      <c r="DN1720" s="13"/>
      <c r="DO1720" s="13"/>
      <c r="DP1720" s="13"/>
      <c r="DQ1720" s="13"/>
      <c r="DR1720" s="13"/>
      <c r="DS1720" s="13"/>
      <c r="DT1720" s="13"/>
      <c r="DU1720" s="13"/>
      <c r="DV1720" s="13"/>
      <c r="DW1720" s="13"/>
      <c r="DX1720" s="13"/>
      <c r="DY1720" s="13"/>
    </row>
    <row r="1721" spans="1:129" ht="16.5" x14ac:dyDescent="0.25">
      <c r="A1721" s="57"/>
      <c r="B1721" s="79" t="s">
        <v>968</v>
      </c>
      <c r="C1721" s="53">
        <v>2017</v>
      </c>
      <c r="D1721" s="54" t="s">
        <v>915</v>
      </c>
      <c r="E1721" s="54"/>
      <c r="F1721" s="54">
        <v>615.19500000000005</v>
      </c>
      <c r="G1721" s="54">
        <v>409.05353000000002</v>
      </c>
      <c r="H1721" s="27"/>
      <c r="I1721" s="13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  <c r="AK1721" s="13"/>
      <c r="AL1721" s="13"/>
      <c r="AM1721" s="13"/>
      <c r="AN1721" s="13"/>
      <c r="AO1721" s="13"/>
      <c r="AP1721" s="13"/>
      <c r="AQ1721" s="13"/>
      <c r="AR1721" s="13"/>
      <c r="AS1721" s="13"/>
      <c r="AT1721" s="13"/>
      <c r="AU1721" s="13"/>
      <c r="AV1721" s="13"/>
      <c r="AW1721" s="13"/>
      <c r="AX1721" s="13"/>
      <c r="AY1721" s="13"/>
      <c r="AZ1721" s="13"/>
      <c r="BA1721" s="13"/>
      <c r="BB1721" s="13"/>
      <c r="BC1721" s="13"/>
      <c r="BD1721" s="13"/>
      <c r="BE1721" s="13"/>
      <c r="BF1721" s="13"/>
      <c r="BG1721" s="13"/>
      <c r="BH1721" s="13"/>
      <c r="BI1721" s="13"/>
      <c r="BJ1721" s="13"/>
      <c r="BK1721" s="13"/>
      <c r="BL1721" s="13"/>
      <c r="BM1721" s="13"/>
      <c r="BN1721" s="13"/>
      <c r="BO1721" s="13"/>
      <c r="BP1721" s="13"/>
      <c r="BQ1721" s="13"/>
      <c r="BR1721" s="13"/>
      <c r="BS1721" s="13"/>
      <c r="BT1721" s="13"/>
      <c r="BU1721" s="13"/>
      <c r="BV1721" s="13"/>
      <c r="BW1721" s="13"/>
      <c r="BX1721" s="13"/>
      <c r="BY1721" s="13"/>
      <c r="BZ1721" s="13"/>
      <c r="CA1721" s="13"/>
      <c r="CB1721" s="13"/>
      <c r="CC1721" s="13"/>
      <c r="CD1721" s="13"/>
      <c r="CE1721" s="13"/>
      <c r="CF1721" s="13"/>
      <c r="CG1721" s="13"/>
      <c r="CH1721" s="13"/>
      <c r="CI1721" s="13"/>
      <c r="CJ1721" s="13"/>
      <c r="CK1721" s="13"/>
      <c r="CL1721" s="13"/>
      <c r="CM1721" s="13"/>
      <c r="CN1721" s="13"/>
      <c r="CO1721" s="13"/>
      <c r="CP1721" s="13"/>
      <c r="CQ1721" s="13"/>
      <c r="CR1721" s="13"/>
      <c r="CS1721" s="13"/>
      <c r="CT1721" s="13"/>
      <c r="CU1721" s="13"/>
      <c r="CV1721" s="13"/>
      <c r="CW1721" s="13"/>
      <c r="CX1721" s="13"/>
      <c r="CY1721" s="13"/>
      <c r="CZ1721" s="13"/>
      <c r="DA1721" s="13"/>
      <c r="DB1721" s="13"/>
      <c r="DC1721" s="13"/>
      <c r="DD1721" s="13"/>
      <c r="DE1721" s="13"/>
      <c r="DF1721" s="13"/>
      <c r="DG1721" s="13"/>
      <c r="DH1721" s="13"/>
      <c r="DI1721" s="13"/>
      <c r="DJ1721" s="13"/>
      <c r="DK1721" s="13"/>
      <c r="DL1721" s="13"/>
      <c r="DM1721" s="13"/>
      <c r="DN1721" s="13"/>
      <c r="DO1721" s="13"/>
      <c r="DP1721" s="13"/>
      <c r="DQ1721" s="13"/>
      <c r="DR1721" s="13"/>
      <c r="DS1721" s="13"/>
      <c r="DT1721" s="13"/>
      <c r="DU1721" s="13"/>
      <c r="DV1721" s="13"/>
      <c r="DW1721" s="13"/>
      <c r="DX1721" s="13"/>
      <c r="DY1721" s="13"/>
    </row>
    <row r="1722" spans="1:129" ht="16.5" x14ac:dyDescent="0.25">
      <c r="A1722" s="57"/>
      <c r="B1722" s="79" t="s">
        <v>969</v>
      </c>
      <c r="C1722" s="53">
        <v>2017</v>
      </c>
      <c r="D1722" s="54" t="s">
        <v>915</v>
      </c>
      <c r="E1722" s="54"/>
      <c r="F1722" s="54">
        <v>615.19500000000005</v>
      </c>
      <c r="G1722" s="54">
        <v>803.33736999999996</v>
      </c>
      <c r="H1722" s="27"/>
      <c r="I1722" s="13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  <c r="AK1722" s="13"/>
      <c r="AL1722" s="13"/>
      <c r="AM1722" s="13"/>
      <c r="AN1722" s="13"/>
      <c r="AO1722" s="13"/>
      <c r="AP1722" s="13"/>
      <c r="AQ1722" s="13"/>
      <c r="AR1722" s="13"/>
      <c r="AS1722" s="13"/>
      <c r="AT1722" s="13"/>
      <c r="AU1722" s="13"/>
      <c r="AV1722" s="13"/>
      <c r="AW1722" s="13"/>
      <c r="AX1722" s="13"/>
      <c r="AY1722" s="13"/>
      <c r="AZ1722" s="13"/>
      <c r="BA1722" s="13"/>
      <c r="BB1722" s="13"/>
      <c r="BC1722" s="13"/>
      <c r="BD1722" s="13"/>
      <c r="BE1722" s="13"/>
      <c r="BF1722" s="13"/>
      <c r="BG1722" s="13"/>
      <c r="BH1722" s="13"/>
      <c r="BI1722" s="13"/>
      <c r="BJ1722" s="13"/>
      <c r="BK1722" s="13"/>
      <c r="BL1722" s="13"/>
      <c r="BM1722" s="13"/>
      <c r="BN1722" s="13"/>
      <c r="BO1722" s="13"/>
      <c r="BP1722" s="13"/>
      <c r="BQ1722" s="13"/>
      <c r="BR1722" s="13"/>
      <c r="BS1722" s="13"/>
      <c r="BT1722" s="13"/>
      <c r="BU1722" s="13"/>
      <c r="BV1722" s="13"/>
      <c r="BW1722" s="13"/>
      <c r="BX1722" s="13"/>
      <c r="BY1722" s="13"/>
      <c r="BZ1722" s="13"/>
      <c r="CA1722" s="13"/>
      <c r="CB1722" s="13"/>
      <c r="CC1722" s="13"/>
      <c r="CD1722" s="13"/>
      <c r="CE1722" s="13"/>
      <c r="CF1722" s="13"/>
      <c r="CG1722" s="13"/>
      <c r="CH1722" s="13"/>
      <c r="CI1722" s="13"/>
      <c r="CJ1722" s="13"/>
      <c r="CK1722" s="13"/>
      <c r="CL1722" s="13"/>
      <c r="CM1722" s="13"/>
      <c r="CN1722" s="13"/>
      <c r="CO1722" s="13"/>
      <c r="CP1722" s="13"/>
      <c r="CQ1722" s="13"/>
      <c r="CR1722" s="13"/>
      <c r="CS1722" s="13"/>
      <c r="CT1722" s="13"/>
      <c r="CU1722" s="13"/>
      <c r="CV1722" s="13"/>
      <c r="CW1722" s="13"/>
      <c r="CX1722" s="13"/>
      <c r="CY1722" s="13"/>
      <c r="CZ1722" s="13"/>
      <c r="DA1722" s="13"/>
      <c r="DB1722" s="13"/>
      <c r="DC1722" s="13"/>
      <c r="DD1722" s="13"/>
      <c r="DE1722" s="13"/>
      <c r="DF1722" s="13"/>
      <c r="DG1722" s="13"/>
      <c r="DH1722" s="13"/>
      <c r="DI1722" s="13"/>
      <c r="DJ1722" s="13"/>
      <c r="DK1722" s="13"/>
      <c r="DL1722" s="13"/>
      <c r="DM1722" s="13"/>
      <c r="DN1722" s="13"/>
      <c r="DO1722" s="13"/>
      <c r="DP1722" s="13"/>
      <c r="DQ1722" s="13"/>
      <c r="DR1722" s="13"/>
      <c r="DS1722" s="13"/>
      <c r="DT1722" s="13"/>
      <c r="DU1722" s="13"/>
      <c r="DV1722" s="13"/>
      <c r="DW1722" s="13"/>
      <c r="DX1722" s="13"/>
      <c r="DY1722" s="13"/>
    </row>
    <row r="1723" spans="1:129" ht="16.5" x14ac:dyDescent="0.25">
      <c r="A1723" s="57"/>
      <c r="B1723" s="79" t="s">
        <v>2615</v>
      </c>
      <c r="C1723" s="53">
        <v>2018</v>
      </c>
      <c r="D1723" s="54" t="s">
        <v>915</v>
      </c>
      <c r="E1723" s="54"/>
      <c r="F1723" s="54">
        <v>615.19500000000005</v>
      </c>
      <c r="G1723" s="54">
        <v>1347.1141200000002</v>
      </c>
      <c r="H1723" s="27"/>
      <c r="I1723" s="13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  <c r="AK1723" s="13"/>
      <c r="AL1723" s="13"/>
      <c r="AM1723" s="13"/>
      <c r="AN1723" s="13"/>
      <c r="AO1723" s="13"/>
      <c r="AP1723" s="13"/>
      <c r="AQ1723" s="13"/>
      <c r="AR1723" s="13"/>
      <c r="AS1723" s="13"/>
      <c r="AT1723" s="13"/>
      <c r="AU1723" s="13"/>
      <c r="AV1723" s="13"/>
      <c r="AW1723" s="13"/>
      <c r="AX1723" s="13"/>
      <c r="AY1723" s="13"/>
      <c r="AZ1723" s="13"/>
      <c r="BA1723" s="13"/>
      <c r="BB1723" s="13"/>
      <c r="BC1723" s="13"/>
      <c r="BD1723" s="13"/>
      <c r="BE1723" s="13"/>
      <c r="BF1723" s="13"/>
      <c r="BG1723" s="13"/>
      <c r="BH1723" s="13"/>
      <c r="BI1723" s="13"/>
      <c r="BJ1723" s="13"/>
      <c r="BK1723" s="13"/>
      <c r="BL1723" s="13"/>
      <c r="BM1723" s="13"/>
      <c r="BN1723" s="13"/>
      <c r="BO1723" s="13"/>
      <c r="BP1723" s="13"/>
      <c r="BQ1723" s="13"/>
      <c r="BR1723" s="13"/>
      <c r="BS1723" s="13"/>
      <c r="BT1723" s="13"/>
      <c r="BU1723" s="13"/>
      <c r="BV1723" s="13"/>
      <c r="BW1723" s="13"/>
      <c r="BX1723" s="13"/>
      <c r="BY1723" s="13"/>
      <c r="BZ1723" s="13"/>
      <c r="CA1723" s="13"/>
      <c r="CB1723" s="13"/>
      <c r="CC1723" s="13"/>
      <c r="CD1723" s="13"/>
      <c r="CE1723" s="13"/>
      <c r="CF1723" s="13"/>
      <c r="CG1723" s="13"/>
      <c r="CH1723" s="13"/>
      <c r="CI1723" s="13"/>
      <c r="CJ1723" s="13"/>
      <c r="CK1723" s="13"/>
      <c r="CL1723" s="13"/>
      <c r="CM1723" s="13"/>
      <c r="CN1723" s="13"/>
      <c r="CO1723" s="13"/>
      <c r="CP1723" s="13"/>
      <c r="CQ1723" s="13"/>
      <c r="CR1723" s="13"/>
      <c r="CS1723" s="13"/>
      <c r="CT1723" s="13"/>
      <c r="CU1723" s="13"/>
      <c r="CV1723" s="13"/>
      <c r="CW1723" s="13"/>
      <c r="CX1723" s="13"/>
      <c r="CY1723" s="13"/>
      <c r="CZ1723" s="13"/>
      <c r="DA1723" s="13"/>
      <c r="DB1723" s="13"/>
      <c r="DC1723" s="13"/>
      <c r="DD1723" s="13"/>
      <c r="DE1723" s="13"/>
      <c r="DF1723" s="13"/>
      <c r="DG1723" s="13"/>
      <c r="DH1723" s="13"/>
      <c r="DI1723" s="13"/>
      <c r="DJ1723" s="13"/>
      <c r="DK1723" s="13"/>
      <c r="DL1723" s="13"/>
      <c r="DM1723" s="13"/>
      <c r="DN1723" s="13"/>
      <c r="DO1723" s="13"/>
      <c r="DP1723" s="13"/>
      <c r="DQ1723" s="13"/>
      <c r="DR1723" s="13"/>
      <c r="DS1723" s="13"/>
      <c r="DT1723" s="13"/>
      <c r="DU1723" s="13"/>
      <c r="DV1723" s="13"/>
      <c r="DW1723" s="13"/>
      <c r="DX1723" s="13"/>
      <c r="DY1723" s="13"/>
    </row>
    <row r="1724" spans="1:129" ht="16.5" x14ac:dyDescent="0.25">
      <c r="A1724" s="57"/>
      <c r="B1724" s="79" t="s">
        <v>2616</v>
      </c>
      <c r="C1724" s="53">
        <v>2018</v>
      </c>
      <c r="D1724" s="54" t="s">
        <v>915</v>
      </c>
      <c r="E1724" s="54"/>
      <c r="F1724" s="54">
        <v>615.19500000000005</v>
      </c>
      <c r="G1724" s="54">
        <v>1009.35213</v>
      </c>
      <c r="H1724" s="27"/>
      <c r="I1724" s="13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  <c r="AK1724" s="13"/>
      <c r="AL1724" s="13"/>
      <c r="AM1724" s="13"/>
      <c r="AN1724" s="13"/>
      <c r="AO1724" s="13"/>
      <c r="AP1724" s="13"/>
      <c r="AQ1724" s="13"/>
      <c r="AR1724" s="13"/>
      <c r="AS1724" s="13"/>
      <c r="AT1724" s="13"/>
      <c r="AU1724" s="13"/>
      <c r="AV1724" s="13"/>
      <c r="AW1724" s="13"/>
      <c r="AX1724" s="13"/>
      <c r="AY1724" s="13"/>
      <c r="AZ1724" s="13"/>
      <c r="BA1724" s="13"/>
      <c r="BB1724" s="13"/>
      <c r="BC1724" s="13"/>
      <c r="BD1724" s="13"/>
      <c r="BE1724" s="13"/>
      <c r="BF1724" s="13"/>
      <c r="BG1724" s="13"/>
      <c r="BH1724" s="13"/>
      <c r="BI1724" s="13"/>
      <c r="BJ1724" s="13"/>
      <c r="BK1724" s="13"/>
      <c r="BL1724" s="13"/>
      <c r="BM1724" s="13"/>
      <c r="BN1724" s="13"/>
      <c r="BO1724" s="13"/>
      <c r="BP1724" s="13"/>
      <c r="BQ1724" s="13"/>
      <c r="BR1724" s="13"/>
      <c r="BS1724" s="13"/>
      <c r="BT1724" s="13"/>
      <c r="BU1724" s="13"/>
      <c r="BV1724" s="13"/>
      <c r="BW1724" s="13"/>
      <c r="BX1724" s="13"/>
      <c r="BY1724" s="13"/>
      <c r="BZ1724" s="13"/>
      <c r="CA1724" s="13"/>
      <c r="CB1724" s="13"/>
      <c r="CC1724" s="13"/>
      <c r="CD1724" s="13"/>
      <c r="CE1724" s="13"/>
      <c r="CF1724" s="13"/>
      <c r="CG1724" s="13"/>
      <c r="CH1724" s="13"/>
      <c r="CI1724" s="13"/>
      <c r="CJ1724" s="13"/>
      <c r="CK1724" s="13"/>
      <c r="CL1724" s="13"/>
      <c r="CM1724" s="13"/>
      <c r="CN1724" s="13"/>
      <c r="CO1724" s="13"/>
      <c r="CP1724" s="13"/>
      <c r="CQ1724" s="13"/>
      <c r="CR1724" s="13"/>
      <c r="CS1724" s="13"/>
      <c r="CT1724" s="13"/>
      <c r="CU1724" s="13"/>
      <c r="CV1724" s="13"/>
      <c r="CW1724" s="13"/>
      <c r="CX1724" s="13"/>
      <c r="CY1724" s="13"/>
      <c r="CZ1724" s="13"/>
      <c r="DA1724" s="13"/>
      <c r="DB1724" s="13"/>
      <c r="DC1724" s="13"/>
      <c r="DD1724" s="13"/>
      <c r="DE1724" s="13"/>
      <c r="DF1724" s="13"/>
      <c r="DG1724" s="13"/>
      <c r="DH1724" s="13"/>
      <c r="DI1724" s="13"/>
      <c r="DJ1724" s="13"/>
      <c r="DK1724" s="13"/>
      <c r="DL1724" s="13"/>
      <c r="DM1724" s="13"/>
      <c r="DN1724" s="13"/>
      <c r="DO1724" s="13"/>
      <c r="DP1724" s="13"/>
      <c r="DQ1724" s="13"/>
      <c r="DR1724" s="13"/>
      <c r="DS1724" s="13"/>
      <c r="DT1724" s="13"/>
      <c r="DU1724" s="13"/>
      <c r="DV1724" s="13"/>
      <c r="DW1724" s="13"/>
      <c r="DX1724" s="13"/>
      <c r="DY1724" s="13"/>
    </row>
    <row r="1725" spans="1:129" s="48" customFormat="1" ht="16.5" x14ac:dyDescent="0.25">
      <c r="A1725" s="57" t="s">
        <v>970</v>
      </c>
      <c r="B1725" s="79" t="s">
        <v>971</v>
      </c>
      <c r="C1725" s="53" t="s">
        <v>12</v>
      </c>
      <c r="D1725" s="60" t="s">
        <v>12</v>
      </c>
      <c r="E1725" s="54">
        <f>SUBTOTAL(9,E1726)</f>
        <v>0</v>
      </c>
      <c r="F1725" s="54">
        <f>SUBTOTAL(9,F1726)</f>
        <v>0</v>
      </c>
      <c r="G1725" s="54">
        <f>SUBTOTAL(9,G1726)</f>
        <v>0</v>
      </c>
      <c r="H1725" s="27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  <c r="AX1725" s="16"/>
      <c r="AY1725" s="16"/>
      <c r="AZ1725" s="16"/>
      <c r="BA1725" s="16"/>
      <c r="BB1725" s="16"/>
      <c r="BC1725" s="16"/>
      <c r="BD1725" s="16"/>
      <c r="BE1725" s="16"/>
      <c r="BF1725" s="16"/>
      <c r="BG1725" s="16"/>
      <c r="BH1725" s="16"/>
      <c r="BI1725" s="16"/>
      <c r="BJ1725" s="16"/>
      <c r="BK1725" s="16"/>
      <c r="BL1725" s="16"/>
      <c r="BM1725" s="16"/>
      <c r="BN1725" s="16"/>
      <c r="BO1725" s="16"/>
      <c r="BP1725" s="16"/>
      <c r="BQ1725" s="16"/>
      <c r="BR1725" s="16"/>
      <c r="BS1725" s="16"/>
      <c r="BT1725" s="16"/>
      <c r="BU1725" s="16"/>
      <c r="BV1725" s="16"/>
      <c r="BW1725" s="16"/>
      <c r="BX1725" s="16"/>
      <c r="BY1725" s="16"/>
      <c r="BZ1725" s="16"/>
      <c r="CA1725" s="16"/>
      <c r="CB1725" s="16"/>
      <c r="CC1725" s="16"/>
      <c r="CD1725" s="16"/>
      <c r="CE1725" s="16"/>
      <c r="CF1725" s="16"/>
      <c r="CG1725" s="16"/>
      <c r="CH1725" s="16"/>
      <c r="CI1725" s="16"/>
      <c r="CJ1725" s="16"/>
      <c r="CK1725" s="16"/>
      <c r="CL1725" s="16"/>
      <c r="CM1725" s="16"/>
      <c r="CN1725" s="16"/>
      <c r="CO1725" s="16"/>
      <c r="CP1725" s="16"/>
      <c r="CQ1725" s="16"/>
      <c r="CR1725" s="16"/>
      <c r="CS1725" s="16"/>
      <c r="CT1725" s="16"/>
      <c r="CU1725" s="16"/>
      <c r="CV1725" s="16"/>
      <c r="CW1725" s="16"/>
      <c r="CX1725" s="16"/>
      <c r="CY1725" s="16"/>
      <c r="CZ1725" s="16"/>
      <c r="DA1725" s="16"/>
      <c r="DB1725" s="16"/>
      <c r="DC1725" s="16"/>
      <c r="DD1725" s="16"/>
      <c r="DE1725" s="16"/>
      <c r="DF1725" s="16"/>
      <c r="DG1725" s="16"/>
      <c r="DH1725" s="16"/>
      <c r="DI1725" s="16"/>
      <c r="DJ1725" s="16"/>
      <c r="DK1725" s="16"/>
      <c r="DL1725" s="16"/>
      <c r="DM1725" s="16"/>
      <c r="DN1725" s="16"/>
      <c r="DO1725" s="16"/>
      <c r="DP1725" s="16"/>
      <c r="DQ1725" s="16"/>
      <c r="DR1725" s="16"/>
      <c r="DS1725" s="16"/>
      <c r="DT1725" s="16"/>
      <c r="DU1725" s="16"/>
      <c r="DV1725" s="16"/>
      <c r="DW1725" s="16"/>
      <c r="DX1725" s="16"/>
      <c r="DY1725" s="16"/>
    </row>
    <row r="1726" spans="1:129" ht="16.5" hidden="1" x14ac:dyDescent="0.25">
      <c r="A1726" s="24" t="s">
        <v>21</v>
      </c>
      <c r="B1726" s="73"/>
      <c r="C1726" s="26"/>
      <c r="D1726" s="50"/>
      <c r="E1726" s="50"/>
      <c r="F1726" s="50"/>
      <c r="G1726" s="50"/>
      <c r="H1726" s="27">
        <f>IFERROR(VLOOKUP(B1726,'Приложение 5 МУ1135 (город)'!B$1:C$3343,2,),)</f>
        <v>0</v>
      </c>
      <c r="I1726" s="13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  <c r="AK1726" s="13"/>
      <c r="AL1726" s="13"/>
      <c r="AM1726" s="13"/>
      <c r="AN1726" s="13"/>
      <c r="AO1726" s="13"/>
      <c r="AP1726" s="13"/>
      <c r="AQ1726" s="13"/>
      <c r="AR1726" s="13"/>
      <c r="AS1726" s="13"/>
      <c r="AT1726" s="13"/>
      <c r="AU1726" s="13"/>
      <c r="AV1726" s="13"/>
      <c r="AW1726" s="13"/>
      <c r="AX1726" s="13"/>
      <c r="AY1726" s="13"/>
      <c r="AZ1726" s="13"/>
      <c r="BA1726" s="13"/>
      <c r="BB1726" s="13"/>
      <c r="BC1726" s="13"/>
      <c r="BD1726" s="13"/>
      <c r="BE1726" s="13"/>
      <c r="BF1726" s="13"/>
      <c r="BG1726" s="13"/>
      <c r="BH1726" s="13"/>
      <c r="BI1726" s="13"/>
      <c r="BJ1726" s="13"/>
      <c r="BK1726" s="13"/>
      <c r="BL1726" s="13"/>
      <c r="BM1726" s="13"/>
      <c r="BN1726" s="13"/>
      <c r="BO1726" s="13"/>
      <c r="BP1726" s="13"/>
      <c r="BQ1726" s="13"/>
      <c r="BR1726" s="13"/>
      <c r="BS1726" s="13"/>
      <c r="BT1726" s="13"/>
      <c r="BU1726" s="13"/>
      <c r="BV1726" s="13"/>
      <c r="BW1726" s="13"/>
      <c r="BX1726" s="13"/>
      <c r="BY1726" s="13"/>
      <c r="BZ1726" s="13"/>
      <c r="CA1726" s="13"/>
      <c r="CB1726" s="13"/>
      <c r="CC1726" s="13"/>
      <c r="CD1726" s="13"/>
      <c r="CE1726" s="13"/>
      <c r="CF1726" s="13"/>
      <c r="CG1726" s="13"/>
      <c r="CH1726" s="13"/>
      <c r="CI1726" s="13"/>
      <c r="CJ1726" s="13"/>
      <c r="CK1726" s="13"/>
      <c r="CL1726" s="13"/>
      <c r="CM1726" s="13"/>
      <c r="CN1726" s="13"/>
      <c r="CO1726" s="13"/>
      <c r="CP1726" s="13"/>
      <c r="CQ1726" s="13"/>
      <c r="CR1726" s="13"/>
      <c r="CS1726" s="13"/>
      <c r="CT1726" s="13"/>
      <c r="CU1726" s="13"/>
      <c r="CV1726" s="13"/>
      <c r="CW1726" s="13"/>
      <c r="CX1726" s="13"/>
      <c r="CY1726" s="13"/>
      <c r="CZ1726" s="13"/>
      <c r="DA1726" s="13"/>
      <c r="DB1726" s="13"/>
      <c r="DC1726" s="13"/>
      <c r="DD1726" s="13"/>
      <c r="DE1726" s="13"/>
      <c r="DF1726" s="13"/>
      <c r="DG1726" s="13"/>
      <c r="DH1726" s="13"/>
      <c r="DI1726" s="13"/>
      <c r="DJ1726" s="13"/>
      <c r="DK1726" s="13"/>
      <c r="DL1726" s="13"/>
      <c r="DM1726" s="13"/>
      <c r="DN1726" s="13"/>
      <c r="DO1726" s="13"/>
      <c r="DP1726" s="13"/>
      <c r="DQ1726" s="13"/>
      <c r="DR1726" s="13"/>
      <c r="DS1726" s="13"/>
      <c r="DT1726" s="13"/>
      <c r="DU1726" s="13"/>
      <c r="DV1726" s="13"/>
      <c r="DW1726" s="13"/>
      <c r="DX1726" s="13"/>
      <c r="DY1726" s="13"/>
    </row>
    <row r="1727" spans="1:129" s="38" customFormat="1" ht="16.5" x14ac:dyDescent="0.25">
      <c r="A1727" s="57" t="s">
        <v>972</v>
      </c>
      <c r="B1727" s="79" t="s">
        <v>973</v>
      </c>
      <c r="C1727" s="53" t="s">
        <v>12</v>
      </c>
      <c r="D1727" s="60" t="s">
        <v>12</v>
      </c>
      <c r="E1727" s="54">
        <f>E1728+E1730+E1732+E1734+E1737+E1739</f>
        <v>0</v>
      </c>
      <c r="F1727" s="54">
        <f>F1728+F1730+F1732+F1734+F1737+F1739</f>
        <v>1122.9749999999999</v>
      </c>
      <c r="G1727" s="54">
        <f>G1728+G1730+G1732+G1734+G1737+G1739</f>
        <v>4983.7843300000004</v>
      </c>
      <c r="H1727" s="27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  <c r="AX1727" s="16"/>
      <c r="AY1727" s="16"/>
      <c r="AZ1727" s="16"/>
      <c r="BA1727" s="16"/>
      <c r="BB1727" s="16"/>
      <c r="BC1727" s="16"/>
      <c r="BD1727" s="16"/>
      <c r="BE1727" s="16"/>
      <c r="BF1727" s="16"/>
      <c r="BG1727" s="16"/>
      <c r="BH1727" s="16"/>
      <c r="BI1727" s="16"/>
      <c r="BJ1727" s="16"/>
      <c r="BK1727" s="16"/>
      <c r="BL1727" s="16"/>
      <c r="BM1727" s="16"/>
      <c r="BN1727" s="16"/>
      <c r="BO1727" s="16"/>
      <c r="BP1727" s="16"/>
      <c r="BQ1727" s="16"/>
      <c r="BR1727" s="16"/>
      <c r="BS1727" s="16"/>
      <c r="BT1727" s="16"/>
      <c r="BU1727" s="16"/>
      <c r="BV1727" s="16"/>
      <c r="BW1727" s="16"/>
      <c r="BX1727" s="16"/>
      <c r="BY1727" s="16"/>
      <c r="BZ1727" s="16"/>
      <c r="CA1727" s="16"/>
      <c r="CB1727" s="16"/>
      <c r="CC1727" s="16"/>
      <c r="CD1727" s="16"/>
      <c r="CE1727" s="16"/>
      <c r="CF1727" s="16"/>
      <c r="CG1727" s="16"/>
      <c r="CH1727" s="16"/>
      <c r="CI1727" s="16"/>
      <c r="CJ1727" s="16"/>
      <c r="CK1727" s="16"/>
      <c r="CL1727" s="16"/>
      <c r="CM1727" s="16"/>
      <c r="CN1727" s="16"/>
      <c r="CO1727" s="16"/>
      <c r="CP1727" s="16"/>
      <c r="CQ1727" s="16"/>
      <c r="CR1727" s="16"/>
      <c r="CS1727" s="16"/>
      <c r="CT1727" s="16"/>
      <c r="CU1727" s="16"/>
      <c r="CV1727" s="16"/>
      <c r="CW1727" s="16"/>
      <c r="CX1727" s="16"/>
      <c r="CY1727" s="16"/>
      <c r="CZ1727" s="16"/>
      <c r="DA1727" s="16"/>
      <c r="DB1727" s="16"/>
      <c r="DC1727" s="16"/>
      <c r="DD1727" s="16"/>
      <c r="DE1727" s="16"/>
      <c r="DF1727" s="16"/>
      <c r="DG1727" s="16"/>
      <c r="DH1727" s="16"/>
      <c r="DI1727" s="16"/>
      <c r="DJ1727" s="16"/>
      <c r="DK1727" s="16"/>
      <c r="DL1727" s="16"/>
      <c r="DM1727" s="16"/>
      <c r="DN1727" s="16"/>
      <c r="DO1727" s="16"/>
      <c r="DP1727" s="16"/>
      <c r="DQ1727" s="16"/>
      <c r="DR1727" s="16"/>
      <c r="DS1727" s="16"/>
      <c r="DT1727" s="16"/>
      <c r="DU1727" s="16"/>
      <c r="DV1727" s="16"/>
      <c r="DW1727" s="16"/>
      <c r="DX1727" s="16"/>
      <c r="DY1727" s="16"/>
    </row>
    <row r="1728" spans="1:129" s="48" customFormat="1" ht="16.5" x14ac:dyDescent="0.25">
      <c r="A1728" s="57" t="s">
        <v>974</v>
      </c>
      <c r="B1728" s="79" t="s">
        <v>912</v>
      </c>
      <c r="C1728" s="53" t="s">
        <v>12</v>
      </c>
      <c r="D1728" s="60" t="s">
        <v>12</v>
      </c>
      <c r="E1728" s="54">
        <f>SUBTOTAL(9,E1729)</f>
        <v>0</v>
      </c>
      <c r="F1728" s="54">
        <f>SUBTOTAL(9,F1729:F1729)</f>
        <v>0</v>
      </c>
      <c r="G1728" s="54">
        <f>SUBTOTAL(9,G1729:G1729)</f>
        <v>0</v>
      </c>
      <c r="H1728" s="27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  <c r="AX1728" s="16"/>
      <c r="AY1728" s="16"/>
      <c r="AZ1728" s="16"/>
      <c r="BA1728" s="16"/>
      <c r="BB1728" s="16"/>
      <c r="BC1728" s="16"/>
      <c r="BD1728" s="16"/>
      <c r="BE1728" s="16"/>
      <c r="BF1728" s="16"/>
      <c r="BG1728" s="16"/>
      <c r="BH1728" s="16"/>
      <c r="BI1728" s="16"/>
      <c r="BJ1728" s="16"/>
      <c r="BK1728" s="16"/>
      <c r="BL1728" s="16"/>
      <c r="BM1728" s="16"/>
      <c r="BN1728" s="16"/>
      <c r="BO1728" s="16"/>
      <c r="BP1728" s="16"/>
      <c r="BQ1728" s="16"/>
      <c r="BR1728" s="16"/>
      <c r="BS1728" s="16"/>
      <c r="BT1728" s="16"/>
      <c r="BU1728" s="16"/>
      <c r="BV1728" s="16"/>
      <c r="BW1728" s="16"/>
      <c r="BX1728" s="16"/>
      <c r="BY1728" s="16"/>
      <c r="BZ1728" s="16"/>
      <c r="CA1728" s="16"/>
      <c r="CB1728" s="16"/>
      <c r="CC1728" s="16"/>
      <c r="CD1728" s="16"/>
      <c r="CE1728" s="16"/>
      <c r="CF1728" s="16"/>
      <c r="CG1728" s="16"/>
      <c r="CH1728" s="16"/>
      <c r="CI1728" s="16"/>
      <c r="CJ1728" s="16"/>
      <c r="CK1728" s="16"/>
      <c r="CL1728" s="16"/>
      <c r="CM1728" s="16"/>
      <c r="CN1728" s="16"/>
      <c r="CO1728" s="16"/>
      <c r="CP1728" s="16"/>
      <c r="CQ1728" s="16"/>
      <c r="CR1728" s="16"/>
      <c r="CS1728" s="16"/>
      <c r="CT1728" s="16"/>
      <c r="CU1728" s="16"/>
      <c r="CV1728" s="16"/>
      <c r="CW1728" s="16"/>
      <c r="CX1728" s="16"/>
      <c r="CY1728" s="16"/>
      <c r="CZ1728" s="16"/>
      <c r="DA1728" s="16"/>
      <c r="DB1728" s="16"/>
      <c r="DC1728" s="16"/>
      <c r="DD1728" s="16"/>
      <c r="DE1728" s="16"/>
      <c r="DF1728" s="16"/>
      <c r="DG1728" s="16"/>
      <c r="DH1728" s="16"/>
      <c r="DI1728" s="16"/>
      <c r="DJ1728" s="16"/>
      <c r="DK1728" s="16"/>
      <c r="DL1728" s="16"/>
      <c r="DM1728" s="16"/>
      <c r="DN1728" s="16"/>
      <c r="DO1728" s="16"/>
      <c r="DP1728" s="16"/>
      <c r="DQ1728" s="16"/>
      <c r="DR1728" s="16"/>
      <c r="DS1728" s="16"/>
      <c r="DT1728" s="16"/>
      <c r="DU1728" s="16"/>
      <c r="DV1728" s="16"/>
      <c r="DW1728" s="16"/>
      <c r="DX1728" s="16"/>
      <c r="DY1728" s="16"/>
    </row>
    <row r="1729" spans="1:129" ht="16.5" hidden="1" x14ac:dyDescent="0.25">
      <c r="A1729" s="24" t="s">
        <v>21</v>
      </c>
      <c r="B1729" s="73"/>
      <c r="C1729" s="53"/>
      <c r="D1729" s="54"/>
      <c r="E1729" s="54"/>
      <c r="F1729" s="54"/>
      <c r="G1729" s="54"/>
      <c r="H1729" s="27">
        <f>IFERROR(VLOOKUP(B1729,'Приложение 5 МУ1135 (город)'!B$1:C$3343,2,),)</f>
        <v>0</v>
      </c>
      <c r="I1729" s="13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  <c r="AK1729" s="13"/>
      <c r="AL1729" s="13"/>
      <c r="AM1729" s="13"/>
      <c r="AN1729" s="13"/>
      <c r="AO1729" s="13"/>
      <c r="AP1729" s="13"/>
      <c r="AQ1729" s="13"/>
      <c r="AR1729" s="13"/>
      <c r="AS1729" s="13"/>
      <c r="AT1729" s="13"/>
      <c r="AU1729" s="13"/>
      <c r="AV1729" s="13"/>
      <c r="AW1729" s="13"/>
      <c r="AX1729" s="13"/>
      <c r="AY1729" s="13"/>
      <c r="AZ1729" s="13"/>
      <c r="BA1729" s="13"/>
      <c r="BB1729" s="13"/>
      <c r="BC1729" s="13"/>
      <c r="BD1729" s="13"/>
      <c r="BE1729" s="13"/>
      <c r="BF1729" s="13"/>
      <c r="BG1729" s="13"/>
      <c r="BH1729" s="13"/>
      <c r="BI1729" s="13"/>
      <c r="BJ1729" s="13"/>
      <c r="BK1729" s="13"/>
      <c r="BL1729" s="13"/>
      <c r="BM1729" s="13"/>
      <c r="BN1729" s="13"/>
      <c r="BO1729" s="13"/>
      <c r="BP1729" s="13"/>
      <c r="BQ1729" s="13"/>
      <c r="BR1729" s="13"/>
      <c r="BS1729" s="13"/>
      <c r="BT1729" s="13"/>
      <c r="BU1729" s="13"/>
      <c r="BV1729" s="13"/>
      <c r="BW1729" s="13"/>
      <c r="BX1729" s="13"/>
      <c r="BY1729" s="13"/>
      <c r="BZ1729" s="13"/>
      <c r="CA1729" s="13"/>
      <c r="CB1729" s="13"/>
      <c r="CC1729" s="13"/>
      <c r="CD1729" s="13"/>
      <c r="CE1729" s="13"/>
      <c r="CF1729" s="13"/>
      <c r="CG1729" s="13"/>
      <c r="CH1729" s="13"/>
      <c r="CI1729" s="13"/>
      <c r="CJ1729" s="13"/>
      <c r="CK1729" s="13"/>
      <c r="CL1729" s="13"/>
      <c r="CM1729" s="13"/>
      <c r="CN1729" s="13"/>
      <c r="CO1729" s="13"/>
      <c r="CP1729" s="13"/>
      <c r="CQ1729" s="13"/>
      <c r="CR1729" s="13"/>
      <c r="CS1729" s="13"/>
      <c r="CT1729" s="13"/>
      <c r="CU1729" s="13"/>
      <c r="CV1729" s="13"/>
      <c r="CW1729" s="13"/>
      <c r="CX1729" s="13"/>
      <c r="CY1729" s="13"/>
      <c r="CZ1729" s="13"/>
      <c r="DA1729" s="13"/>
      <c r="DB1729" s="13"/>
      <c r="DC1729" s="13"/>
      <c r="DD1729" s="13"/>
      <c r="DE1729" s="13"/>
      <c r="DF1729" s="13"/>
      <c r="DG1729" s="13"/>
      <c r="DH1729" s="13"/>
      <c r="DI1729" s="13"/>
      <c r="DJ1729" s="13"/>
      <c r="DK1729" s="13"/>
      <c r="DL1729" s="13"/>
      <c r="DM1729" s="13"/>
      <c r="DN1729" s="13"/>
      <c r="DO1729" s="13"/>
      <c r="DP1729" s="13"/>
      <c r="DQ1729" s="13"/>
      <c r="DR1729" s="13"/>
      <c r="DS1729" s="13"/>
      <c r="DT1729" s="13"/>
      <c r="DU1729" s="13"/>
      <c r="DV1729" s="13"/>
      <c r="DW1729" s="13"/>
      <c r="DX1729" s="13"/>
      <c r="DY1729" s="13"/>
    </row>
    <row r="1730" spans="1:129" s="48" customFormat="1" ht="16.5" x14ac:dyDescent="0.25">
      <c r="A1730" s="57" t="s">
        <v>975</v>
      </c>
      <c r="B1730" s="79" t="s">
        <v>922</v>
      </c>
      <c r="C1730" s="53" t="s">
        <v>12</v>
      </c>
      <c r="D1730" s="60" t="s">
        <v>12</v>
      </c>
      <c r="E1730" s="54">
        <f>SUBTOTAL(9,E1731)</f>
        <v>0</v>
      </c>
      <c r="F1730" s="54">
        <f t="shared" ref="F1730:G1730" si="5">SUBTOTAL(9,F1731)</f>
        <v>97.65</v>
      </c>
      <c r="G1730" s="54">
        <f t="shared" si="5"/>
        <v>882.61278000000004</v>
      </c>
      <c r="H1730" s="27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  <c r="AX1730" s="16"/>
      <c r="AY1730" s="16"/>
      <c r="AZ1730" s="16"/>
      <c r="BA1730" s="16"/>
      <c r="BB1730" s="16"/>
      <c r="BC1730" s="16"/>
      <c r="BD1730" s="16"/>
      <c r="BE1730" s="16"/>
      <c r="BF1730" s="16"/>
      <c r="BG1730" s="16"/>
      <c r="BH1730" s="16"/>
      <c r="BI1730" s="16"/>
      <c r="BJ1730" s="16"/>
      <c r="BK1730" s="16"/>
      <c r="BL1730" s="16"/>
      <c r="BM1730" s="16"/>
      <c r="BN1730" s="16"/>
      <c r="BO1730" s="16"/>
      <c r="BP1730" s="16"/>
      <c r="BQ1730" s="16"/>
      <c r="BR1730" s="16"/>
      <c r="BS1730" s="16"/>
      <c r="BT1730" s="16"/>
      <c r="BU1730" s="16"/>
      <c r="BV1730" s="16"/>
      <c r="BW1730" s="16"/>
      <c r="BX1730" s="16"/>
      <c r="BY1730" s="16"/>
      <c r="BZ1730" s="16"/>
      <c r="CA1730" s="16"/>
      <c r="CB1730" s="16"/>
      <c r="CC1730" s="16"/>
      <c r="CD1730" s="16"/>
      <c r="CE1730" s="16"/>
      <c r="CF1730" s="16"/>
      <c r="CG1730" s="16"/>
      <c r="CH1730" s="16"/>
      <c r="CI1730" s="16"/>
      <c r="CJ1730" s="16"/>
      <c r="CK1730" s="16"/>
      <c r="CL1730" s="16"/>
      <c r="CM1730" s="16"/>
      <c r="CN1730" s="16"/>
      <c r="CO1730" s="16"/>
      <c r="CP1730" s="16"/>
      <c r="CQ1730" s="16"/>
      <c r="CR1730" s="16"/>
      <c r="CS1730" s="16"/>
      <c r="CT1730" s="16"/>
      <c r="CU1730" s="16"/>
      <c r="CV1730" s="16"/>
      <c r="CW1730" s="16"/>
      <c r="CX1730" s="16"/>
      <c r="CY1730" s="16"/>
      <c r="CZ1730" s="16"/>
      <c r="DA1730" s="16"/>
      <c r="DB1730" s="16"/>
      <c r="DC1730" s="16"/>
      <c r="DD1730" s="16"/>
      <c r="DE1730" s="16"/>
      <c r="DF1730" s="16"/>
      <c r="DG1730" s="16"/>
      <c r="DH1730" s="16"/>
      <c r="DI1730" s="16"/>
      <c r="DJ1730" s="16"/>
      <c r="DK1730" s="16"/>
      <c r="DL1730" s="16"/>
      <c r="DM1730" s="16"/>
      <c r="DN1730" s="16"/>
      <c r="DO1730" s="16"/>
      <c r="DP1730" s="16"/>
      <c r="DQ1730" s="16"/>
      <c r="DR1730" s="16"/>
      <c r="DS1730" s="16"/>
      <c r="DT1730" s="16"/>
      <c r="DU1730" s="16"/>
      <c r="DV1730" s="16"/>
      <c r="DW1730" s="16"/>
      <c r="DX1730" s="16"/>
      <c r="DY1730" s="16"/>
    </row>
    <row r="1731" spans="1:129" ht="16.5" x14ac:dyDescent="0.25">
      <c r="A1731" s="57"/>
      <c r="B1731" s="79" t="s">
        <v>976</v>
      </c>
      <c r="C1731" s="53">
        <v>2016</v>
      </c>
      <c r="D1731" s="54" t="s">
        <v>915</v>
      </c>
      <c r="E1731" s="54"/>
      <c r="F1731" s="54">
        <v>97.65</v>
      </c>
      <c r="G1731" s="54">
        <v>882.61278000000004</v>
      </c>
      <c r="H1731" s="27"/>
    </row>
    <row r="1732" spans="1:129" s="48" customFormat="1" ht="16.5" x14ac:dyDescent="0.25">
      <c r="A1732" s="57" t="s">
        <v>977</v>
      </c>
      <c r="B1732" s="79" t="s">
        <v>941</v>
      </c>
      <c r="C1732" s="53" t="s">
        <v>12</v>
      </c>
      <c r="D1732" s="60" t="s">
        <v>12</v>
      </c>
      <c r="E1732" s="54">
        <f>SUBTOTAL(9,E1733)</f>
        <v>0</v>
      </c>
      <c r="F1732" s="54">
        <f>SUBTOTAL(9,F1733:F1733)</f>
        <v>244.125</v>
      </c>
      <c r="G1732" s="54">
        <f>SUBTOTAL(9,G1733:G1733)</f>
        <v>1870.1458600000001</v>
      </c>
      <c r="H1732" s="27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  <c r="AX1732" s="16"/>
      <c r="AY1732" s="16"/>
      <c r="AZ1732" s="16"/>
      <c r="BA1732" s="16"/>
      <c r="BB1732" s="16"/>
      <c r="BC1732" s="16"/>
      <c r="BD1732" s="16"/>
      <c r="BE1732" s="16"/>
      <c r="BF1732" s="16"/>
      <c r="BG1732" s="16"/>
      <c r="BH1732" s="16"/>
      <c r="BI1732" s="16"/>
      <c r="BJ1732" s="16"/>
      <c r="BK1732" s="16"/>
      <c r="BL1732" s="16"/>
      <c r="BM1732" s="16"/>
      <c r="BN1732" s="16"/>
      <c r="BO1732" s="16"/>
      <c r="BP1732" s="16"/>
      <c r="BQ1732" s="16"/>
      <c r="BR1732" s="16"/>
      <c r="BS1732" s="16"/>
      <c r="BT1732" s="16"/>
      <c r="BU1732" s="16"/>
      <c r="BV1732" s="16"/>
      <c r="BW1732" s="16"/>
      <c r="BX1732" s="16"/>
      <c r="BY1732" s="16"/>
      <c r="BZ1732" s="16"/>
      <c r="CA1732" s="16"/>
      <c r="CB1732" s="16"/>
      <c r="CC1732" s="16"/>
      <c r="CD1732" s="16"/>
      <c r="CE1732" s="16"/>
      <c r="CF1732" s="16"/>
      <c r="CG1732" s="16"/>
      <c r="CH1732" s="16"/>
      <c r="CI1732" s="16"/>
      <c r="CJ1732" s="16"/>
      <c r="CK1732" s="16"/>
      <c r="CL1732" s="16"/>
      <c r="CM1732" s="16"/>
      <c r="CN1732" s="16"/>
      <c r="CO1732" s="16"/>
      <c r="CP1732" s="16"/>
      <c r="CQ1732" s="16"/>
      <c r="CR1732" s="16"/>
      <c r="CS1732" s="16"/>
      <c r="CT1732" s="16"/>
      <c r="CU1732" s="16"/>
      <c r="CV1732" s="16"/>
      <c r="CW1732" s="16"/>
      <c r="CX1732" s="16"/>
      <c r="CY1732" s="16"/>
      <c r="CZ1732" s="16"/>
      <c r="DA1732" s="16"/>
      <c r="DB1732" s="16"/>
      <c r="DC1732" s="16"/>
      <c r="DD1732" s="16"/>
      <c r="DE1732" s="16"/>
      <c r="DF1732" s="16"/>
      <c r="DG1732" s="16"/>
      <c r="DH1732" s="16"/>
      <c r="DI1732" s="16"/>
      <c r="DJ1732" s="16"/>
      <c r="DK1732" s="16"/>
      <c r="DL1732" s="16"/>
      <c r="DM1732" s="16"/>
      <c r="DN1732" s="16"/>
      <c r="DO1732" s="16"/>
      <c r="DP1732" s="16"/>
      <c r="DQ1732" s="16"/>
      <c r="DR1732" s="16"/>
      <c r="DS1732" s="16"/>
      <c r="DT1732" s="16"/>
      <c r="DU1732" s="16"/>
      <c r="DV1732" s="16"/>
      <c r="DW1732" s="16"/>
      <c r="DX1732" s="16"/>
      <c r="DY1732" s="16"/>
    </row>
    <row r="1733" spans="1:129" ht="16.5" x14ac:dyDescent="0.25">
      <c r="A1733" s="57" t="s">
        <v>21</v>
      </c>
      <c r="B1733" s="79" t="s">
        <v>2617</v>
      </c>
      <c r="C1733" s="53">
        <v>2018</v>
      </c>
      <c r="D1733" s="54" t="s">
        <v>915</v>
      </c>
      <c r="E1733" s="54"/>
      <c r="F1733" s="54">
        <v>244.125</v>
      </c>
      <c r="G1733" s="54">
        <v>1870.1458600000001</v>
      </c>
      <c r="H1733" s="27"/>
      <c r="I1733" s="13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  <c r="AK1733" s="13"/>
      <c r="AL1733" s="13"/>
      <c r="AM1733" s="13"/>
      <c r="AN1733" s="13"/>
      <c r="AO1733" s="13"/>
      <c r="AP1733" s="13"/>
      <c r="AQ1733" s="13"/>
      <c r="AR1733" s="13"/>
      <c r="AS1733" s="13"/>
      <c r="AT1733" s="13"/>
      <c r="AU1733" s="13"/>
      <c r="AV1733" s="13"/>
      <c r="AW1733" s="13"/>
      <c r="AX1733" s="13"/>
      <c r="AY1733" s="13"/>
      <c r="AZ1733" s="13"/>
      <c r="BA1733" s="13"/>
      <c r="BB1733" s="13"/>
      <c r="BC1733" s="13"/>
      <c r="BD1733" s="13"/>
      <c r="BE1733" s="13"/>
      <c r="BF1733" s="13"/>
      <c r="BG1733" s="13"/>
      <c r="BH1733" s="13"/>
      <c r="BI1733" s="13"/>
      <c r="BJ1733" s="13"/>
      <c r="BK1733" s="13"/>
      <c r="BL1733" s="13"/>
      <c r="BM1733" s="13"/>
      <c r="BN1733" s="13"/>
      <c r="BO1733" s="13"/>
      <c r="BP1733" s="13"/>
      <c r="BQ1733" s="13"/>
      <c r="BR1733" s="13"/>
      <c r="BS1733" s="13"/>
      <c r="BT1733" s="13"/>
      <c r="BU1733" s="13"/>
      <c r="BV1733" s="13"/>
      <c r="BW1733" s="13"/>
      <c r="BX1733" s="13"/>
      <c r="BY1733" s="13"/>
      <c r="BZ1733" s="13"/>
      <c r="CA1733" s="13"/>
      <c r="CB1733" s="13"/>
      <c r="CC1733" s="13"/>
      <c r="CD1733" s="13"/>
      <c r="CE1733" s="13"/>
      <c r="CF1733" s="13"/>
      <c r="CG1733" s="13"/>
      <c r="CH1733" s="13"/>
      <c r="CI1733" s="13"/>
      <c r="CJ1733" s="13"/>
      <c r="CK1733" s="13"/>
      <c r="CL1733" s="13"/>
      <c r="CM1733" s="13"/>
      <c r="CN1733" s="13"/>
      <c r="CO1733" s="13"/>
      <c r="CP1733" s="13"/>
      <c r="CQ1733" s="13"/>
      <c r="CR1733" s="13"/>
      <c r="CS1733" s="13"/>
      <c r="CT1733" s="13"/>
      <c r="CU1733" s="13"/>
      <c r="CV1733" s="13"/>
      <c r="CW1733" s="13"/>
      <c r="CX1733" s="13"/>
      <c r="CY1733" s="13"/>
      <c r="CZ1733" s="13"/>
      <c r="DA1733" s="13"/>
      <c r="DB1733" s="13"/>
      <c r="DC1733" s="13"/>
      <c r="DD1733" s="13"/>
      <c r="DE1733" s="13"/>
      <c r="DF1733" s="13"/>
      <c r="DG1733" s="13"/>
      <c r="DH1733" s="13"/>
      <c r="DI1733" s="13"/>
      <c r="DJ1733" s="13"/>
      <c r="DK1733" s="13"/>
      <c r="DL1733" s="13"/>
      <c r="DM1733" s="13"/>
      <c r="DN1733" s="13"/>
      <c r="DO1733" s="13"/>
      <c r="DP1733" s="13"/>
      <c r="DQ1733" s="13"/>
      <c r="DR1733" s="13"/>
      <c r="DS1733" s="13"/>
      <c r="DT1733" s="13"/>
      <c r="DU1733" s="13"/>
      <c r="DV1733" s="13"/>
      <c r="DW1733" s="13"/>
      <c r="DX1733" s="13"/>
      <c r="DY1733" s="13"/>
    </row>
    <row r="1734" spans="1:129" s="48" customFormat="1" ht="16.5" x14ac:dyDescent="0.25">
      <c r="A1734" s="57" t="s">
        <v>978</v>
      </c>
      <c r="B1734" s="79" t="s">
        <v>957</v>
      </c>
      <c r="C1734" s="53" t="s">
        <v>12</v>
      </c>
      <c r="D1734" s="60" t="s">
        <v>12</v>
      </c>
      <c r="E1734" s="54">
        <f>SUBTOTAL(9,E1735:E1736)</f>
        <v>0</v>
      </c>
      <c r="F1734" s="54">
        <f t="shared" ref="F1734:G1734" si="6">SUBTOTAL(9,F1735:F1736)</f>
        <v>781.2</v>
      </c>
      <c r="G1734" s="54">
        <f t="shared" si="6"/>
        <v>2231.0256899999999</v>
      </c>
      <c r="H1734" s="27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  <c r="AX1734" s="16"/>
      <c r="AY1734" s="16"/>
      <c r="AZ1734" s="16"/>
      <c r="BA1734" s="16"/>
      <c r="BB1734" s="16"/>
      <c r="BC1734" s="16"/>
      <c r="BD1734" s="16"/>
      <c r="BE1734" s="16"/>
      <c r="BF1734" s="16"/>
      <c r="BG1734" s="16"/>
      <c r="BH1734" s="16"/>
      <c r="BI1734" s="16"/>
      <c r="BJ1734" s="16"/>
      <c r="BK1734" s="16"/>
      <c r="BL1734" s="16"/>
      <c r="BM1734" s="16"/>
      <c r="BN1734" s="16"/>
      <c r="BO1734" s="16"/>
      <c r="BP1734" s="16"/>
      <c r="BQ1734" s="16"/>
      <c r="BR1734" s="16"/>
      <c r="BS1734" s="16"/>
      <c r="BT1734" s="16"/>
      <c r="BU1734" s="16"/>
      <c r="BV1734" s="16"/>
      <c r="BW1734" s="16"/>
      <c r="BX1734" s="16"/>
      <c r="BY1734" s="16"/>
      <c r="BZ1734" s="16"/>
      <c r="CA1734" s="16"/>
      <c r="CB1734" s="16"/>
      <c r="CC1734" s="16"/>
      <c r="CD1734" s="16"/>
      <c r="CE1734" s="16"/>
      <c r="CF1734" s="16"/>
      <c r="CG1734" s="16"/>
      <c r="CH1734" s="16"/>
      <c r="CI1734" s="16"/>
      <c r="CJ1734" s="16"/>
      <c r="CK1734" s="16"/>
      <c r="CL1734" s="16"/>
      <c r="CM1734" s="16"/>
      <c r="CN1734" s="16"/>
      <c r="CO1734" s="16"/>
      <c r="CP1734" s="16"/>
      <c r="CQ1734" s="16"/>
      <c r="CR1734" s="16"/>
      <c r="CS1734" s="16"/>
      <c r="CT1734" s="16"/>
      <c r="CU1734" s="16"/>
      <c r="CV1734" s="16"/>
      <c r="CW1734" s="16"/>
      <c r="CX1734" s="16"/>
      <c r="CY1734" s="16"/>
      <c r="CZ1734" s="16"/>
      <c r="DA1734" s="16"/>
      <c r="DB1734" s="16"/>
      <c r="DC1734" s="16"/>
      <c r="DD1734" s="16"/>
      <c r="DE1734" s="16"/>
      <c r="DF1734" s="16"/>
      <c r="DG1734" s="16"/>
      <c r="DH1734" s="16"/>
      <c r="DI1734" s="16"/>
      <c r="DJ1734" s="16"/>
      <c r="DK1734" s="16"/>
      <c r="DL1734" s="16"/>
      <c r="DM1734" s="16"/>
      <c r="DN1734" s="16"/>
      <c r="DO1734" s="16"/>
      <c r="DP1734" s="16"/>
      <c r="DQ1734" s="16"/>
      <c r="DR1734" s="16"/>
      <c r="DS1734" s="16"/>
      <c r="DT1734" s="16"/>
      <c r="DU1734" s="16"/>
      <c r="DV1734" s="16"/>
      <c r="DW1734" s="16"/>
      <c r="DX1734" s="16"/>
      <c r="DY1734" s="16"/>
    </row>
    <row r="1735" spans="1:129" s="27" customFormat="1" ht="16.5" x14ac:dyDescent="0.25">
      <c r="A1735" s="57"/>
      <c r="B1735" s="79" t="s">
        <v>690</v>
      </c>
      <c r="C1735" s="53">
        <v>2016</v>
      </c>
      <c r="D1735" s="54" t="s">
        <v>915</v>
      </c>
      <c r="E1735" s="54"/>
      <c r="F1735" s="54">
        <v>390.6</v>
      </c>
      <c r="G1735" s="54">
        <v>1260.62004</v>
      </c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  <c r="AX1735" s="16"/>
      <c r="AY1735" s="16"/>
      <c r="AZ1735" s="16"/>
      <c r="BA1735" s="16"/>
      <c r="BB1735" s="16"/>
      <c r="BC1735" s="16"/>
      <c r="BD1735" s="16"/>
      <c r="BE1735" s="16"/>
      <c r="BF1735" s="16"/>
      <c r="BG1735" s="16"/>
      <c r="BH1735" s="16"/>
      <c r="BI1735" s="16"/>
      <c r="BJ1735" s="16"/>
      <c r="BK1735" s="16"/>
      <c r="BL1735" s="16"/>
      <c r="BM1735" s="16"/>
      <c r="BN1735" s="16"/>
      <c r="BO1735" s="16"/>
      <c r="BP1735" s="16"/>
      <c r="BQ1735" s="16"/>
      <c r="BR1735" s="16"/>
      <c r="BS1735" s="16"/>
      <c r="BT1735" s="16"/>
      <c r="BU1735" s="16"/>
      <c r="BV1735" s="16"/>
      <c r="BW1735" s="16"/>
      <c r="BX1735" s="16"/>
      <c r="BY1735" s="16"/>
      <c r="BZ1735" s="16"/>
      <c r="CA1735" s="16"/>
      <c r="CB1735" s="16"/>
      <c r="CC1735" s="16"/>
      <c r="CD1735" s="16"/>
      <c r="CE1735" s="16"/>
      <c r="CF1735" s="16"/>
      <c r="CG1735" s="16"/>
      <c r="CH1735" s="16"/>
      <c r="CI1735" s="16"/>
      <c r="CJ1735" s="16"/>
      <c r="CK1735" s="16"/>
      <c r="CL1735" s="16"/>
      <c r="CM1735" s="16"/>
      <c r="CN1735" s="16"/>
      <c r="CO1735" s="16"/>
      <c r="CP1735" s="16"/>
      <c r="CQ1735" s="16"/>
      <c r="CR1735" s="16"/>
      <c r="CS1735" s="16"/>
      <c r="CT1735" s="16"/>
      <c r="CU1735" s="16"/>
      <c r="CV1735" s="16"/>
      <c r="CW1735" s="16"/>
      <c r="CX1735" s="16"/>
      <c r="CY1735" s="16"/>
      <c r="CZ1735" s="16"/>
      <c r="DA1735" s="16"/>
      <c r="DB1735" s="16"/>
      <c r="DC1735" s="16"/>
      <c r="DD1735" s="16"/>
      <c r="DE1735" s="16"/>
      <c r="DF1735" s="16"/>
      <c r="DG1735" s="16"/>
      <c r="DH1735" s="16"/>
      <c r="DI1735" s="16"/>
      <c r="DJ1735" s="16"/>
      <c r="DK1735" s="16"/>
      <c r="DL1735" s="16"/>
      <c r="DM1735" s="16"/>
      <c r="DN1735" s="16"/>
      <c r="DO1735" s="16"/>
      <c r="DP1735" s="16"/>
      <c r="DQ1735" s="16"/>
      <c r="DR1735" s="16"/>
      <c r="DS1735" s="16"/>
      <c r="DT1735" s="16"/>
      <c r="DU1735" s="16"/>
      <c r="DV1735" s="16"/>
      <c r="DW1735" s="16"/>
      <c r="DX1735" s="16"/>
      <c r="DY1735" s="16"/>
    </row>
    <row r="1736" spans="1:129" ht="16.5" x14ac:dyDescent="0.25">
      <c r="A1736" s="57"/>
      <c r="B1736" s="79" t="s">
        <v>697</v>
      </c>
      <c r="C1736" s="53">
        <v>2016</v>
      </c>
      <c r="D1736" s="54" t="s">
        <v>915</v>
      </c>
      <c r="E1736" s="54"/>
      <c r="F1736" s="54">
        <v>390.6</v>
      </c>
      <c r="G1736" s="54">
        <v>970.40565000000004</v>
      </c>
      <c r="H1736" s="27"/>
    </row>
    <row r="1737" spans="1:129" s="48" customFormat="1" ht="16.5" x14ac:dyDescent="0.25">
      <c r="A1737" s="57" t="s">
        <v>979</v>
      </c>
      <c r="B1737" s="79" t="s">
        <v>963</v>
      </c>
      <c r="C1737" s="53" t="s">
        <v>12</v>
      </c>
      <c r="D1737" s="60" t="s">
        <v>12</v>
      </c>
      <c r="E1737" s="54">
        <f>SUBTOTAL(9,E1738)</f>
        <v>0</v>
      </c>
      <c r="F1737" s="54">
        <f>SUBTOTAL(9,F1738)</f>
        <v>0</v>
      </c>
      <c r="G1737" s="54">
        <f>SUBTOTAL(9,G1738)</f>
        <v>0</v>
      </c>
      <c r="H1737" s="27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  <c r="AX1737" s="16"/>
      <c r="AY1737" s="16"/>
      <c r="AZ1737" s="16"/>
      <c r="BA1737" s="16"/>
      <c r="BB1737" s="16"/>
      <c r="BC1737" s="16"/>
      <c r="BD1737" s="16"/>
      <c r="BE1737" s="16"/>
      <c r="BF1737" s="16"/>
      <c r="BG1737" s="16"/>
      <c r="BH1737" s="16"/>
      <c r="BI1737" s="16"/>
      <c r="BJ1737" s="16"/>
      <c r="BK1737" s="16"/>
      <c r="BL1737" s="16"/>
      <c r="BM1737" s="16"/>
      <c r="BN1737" s="16"/>
      <c r="BO1737" s="16"/>
      <c r="BP1737" s="16"/>
      <c r="BQ1737" s="16"/>
      <c r="BR1737" s="16"/>
      <c r="BS1737" s="16"/>
      <c r="BT1737" s="16"/>
      <c r="BU1737" s="16"/>
      <c r="BV1737" s="16"/>
      <c r="BW1737" s="16"/>
      <c r="BX1737" s="16"/>
      <c r="BY1737" s="16"/>
      <c r="BZ1737" s="16"/>
      <c r="CA1737" s="16"/>
      <c r="CB1737" s="16"/>
      <c r="CC1737" s="16"/>
      <c r="CD1737" s="16"/>
      <c r="CE1737" s="16"/>
      <c r="CF1737" s="16"/>
      <c r="CG1737" s="16"/>
      <c r="CH1737" s="16"/>
      <c r="CI1737" s="16"/>
      <c r="CJ1737" s="16"/>
      <c r="CK1737" s="16"/>
      <c r="CL1737" s="16"/>
      <c r="CM1737" s="16"/>
      <c r="CN1737" s="16"/>
      <c r="CO1737" s="16"/>
      <c r="CP1737" s="16"/>
      <c r="CQ1737" s="16"/>
      <c r="CR1737" s="16"/>
      <c r="CS1737" s="16"/>
      <c r="CT1737" s="16"/>
      <c r="CU1737" s="16"/>
      <c r="CV1737" s="16"/>
      <c r="CW1737" s="16"/>
      <c r="CX1737" s="16"/>
      <c r="CY1737" s="16"/>
      <c r="CZ1737" s="16"/>
      <c r="DA1737" s="16"/>
      <c r="DB1737" s="16"/>
      <c r="DC1737" s="16"/>
      <c r="DD1737" s="16"/>
      <c r="DE1737" s="16"/>
      <c r="DF1737" s="16"/>
      <c r="DG1737" s="16"/>
      <c r="DH1737" s="16"/>
      <c r="DI1737" s="16"/>
      <c r="DJ1737" s="16"/>
      <c r="DK1737" s="16"/>
      <c r="DL1737" s="16"/>
      <c r="DM1737" s="16"/>
      <c r="DN1737" s="16"/>
      <c r="DO1737" s="16"/>
      <c r="DP1737" s="16"/>
      <c r="DQ1737" s="16"/>
      <c r="DR1737" s="16"/>
      <c r="DS1737" s="16"/>
      <c r="DT1737" s="16"/>
      <c r="DU1737" s="16"/>
      <c r="DV1737" s="16"/>
      <c r="DW1737" s="16"/>
      <c r="DX1737" s="16"/>
      <c r="DY1737" s="16"/>
    </row>
    <row r="1738" spans="1:129" ht="16.5" hidden="1" x14ac:dyDescent="0.25">
      <c r="A1738" s="24" t="s">
        <v>21</v>
      </c>
      <c r="B1738" s="73"/>
      <c r="C1738" s="26"/>
      <c r="D1738" s="50"/>
      <c r="E1738" s="50"/>
      <c r="F1738" s="50"/>
      <c r="G1738" s="50"/>
      <c r="H1738" s="27">
        <f>IFERROR(VLOOKUP(B1738,'Приложение 5 МУ1135 (город)'!B$1:C$3343,2,),)</f>
        <v>0</v>
      </c>
      <c r="I1738" s="13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  <c r="AK1738" s="13"/>
      <c r="AL1738" s="13"/>
      <c r="AM1738" s="13"/>
      <c r="AN1738" s="13"/>
      <c r="AO1738" s="13"/>
      <c r="AP1738" s="13"/>
      <c r="AQ1738" s="13"/>
      <c r="AR1738" s="13"/>
      <c r="AS1738" s="13"/>
      <c r="AT1738" s="13"/>
      <c r="AU1738" s="13"/>
      <c r="AV1738" s="13"/>
      <c r="AW1738" s="13"/>
      <c r="AX1738" s="13"/>
      <c r="AY1738" s="13"/>
      <c r="AZ1738" s="13"/>
      <c r="BA1738" s="13"/>
      <c r="BB1738" s="13"/>
      <c r="BC1738" s="13"/>
      <c r="BD1738" s="13"/>
      <c r="BE1738" s="13"/>
      <c r="BF1738" s="13"/>
      <c r="BG1738" s="13"/>
      <c r="BH1738" s="13"/>
      <c r="BI1738" s="13"/>
      <c r="BJ1738" s="13"/>
      <c r="BK1738" s="13"/>
      <c r="BL1738" s="13"/>
      <c r="BM1738" s="13"/>
      <c r="BN1738" s="13"/>
      <c r="BO1738" s="13"/>
      <c r="BP1738" s="13"/>
      <c r="BQ1738" s="13"/>
      <c r="BR1738" s="13"/>
      <c r="BS1738" s="13"/>
      <c r="BT1738" s="13"/>
      <c r="BU1738" s="13"/>
      <c r="BV1738" s="13"/>
      <c r="BW1738" s="13"/>
      <c r="BX1738" s="13"/>
      <c r="BY1738" s="13"/>
      <c r="BZ1738" s="13"/>
      <c r="CA1738" s="13"/>
      <c r="CB1738" s="13"/>
      <c r="CC1738" s="13"/>
      <c r="CD1738" s="13"/>
      <c r="CE1738" s="13"/>
      <c r="CF1738" s="13"/>
      <c r="CG1738" s="13"/>
      <c r="CH1738" s="13"/>
      <c r="CI1738" s="13"/>
      <c r="CJ1738" s="13"/>
      <c r="CK1738" s="13"/>
      <c r="CL1738" s="13"/>
      <c r="CM1738" s="13"/>
      <c r="CN1738" s="13"/>
      <c r="CO1738" s="13"/>
      <c r="CP1738" s="13"/>
      <c r="CQ1738" s="13"/>
      <c r="CR1738" s="13"/>
      <c r="CS1738" s="13"/>
      <c r="CT1738" s="13"/>
      <c r="CU1738" s="13"/>
      <c r="CV1738" s="13"/>
      <c r="CW1738" s="13"/>
      <c r="CX1738" s="13"/>
      <c r="CY1738" s="13"/>
      <c r="CZ1738" s="13"/>
      <c r="DA1738" s="13"/>
      <c r="DB1738" s="13"/>
      <c r="DC1738" s="13"/>
      <c r="DD1738" s="13"/>
      <c r="DE1738" s="13"/>
      <c r="DF1738" s="13"/>
      <c r="DG1738" s="13"/>
      <c r="DH1738" s="13"/>
      <c r="DI1738" s="13"/>
      <c r="DJ1738" s="13"/>
      <c r="DK1738" s="13"/>
      <c r="DL1738" s="13"/>
      <c r="DM1738" s="13"/>
      <c r="DN1738" s="13"/>
      <c r="DO1738" s="13"/>
      <c r="DP1738" s="13"/>
      <c r="DQ1738" s="13"/>
      <c r="DR1738" s="13"/>
      <c r="DS1738" s="13"/>
      <c r="DT1738" s="13"/>
      <c r="DU1738" s="13"/>
      <c r="DV1738" s="13"/>
      <c r="DW1738" s="13"/>
      <c r="DX1738" s="13"/>
      <c r="DY1738" s="13"/>
    </row>
    <row r="1739" spans="1:129" s="48" customFormat="1" ht="16.5" x14ac:dyDescent="0.25">
      <c r="A1739" s="57" t="s">
        <v>980</v>
      </c>
      <c r="B1739" s="79" t="s">
        <v>971</v>
      </c>
      <c r="C1739" s="53" t="s">
        <v>12</v>
      </c>
      <c r="D1739" s="60" t="s">
        <v>12</v>
      </c>
      <c r="E1739" s="54">
        <f>SUBTOTAL(9,E1740)</f>
        <v>0</v>
      </c>
      <c r="F1739" s="54">
        <f>SUBTOTAL(9,F1740)</f>
        <v>0</v>
      </c>
      <c r="G1739" s="54">
        <f>SUBTOTAL(9,G1740)</f>
        <v>0</v>
      </c>
      <c r="H1739" s="27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6"/>
      <c r="AZ1739" s="16"/>
      <c r="BA1739" s="16"/>
      <c r="BB1739" s="16"/>
      <c r="BC1739" s="16"/>
      <c r="BD1739" s="16"/>
      <c r="BE1739" s="16"/>
      <c r="BF1739" s="16"/>
      <c r="BG1739" s="16"/>
      <c r="BH1739" s="16"/>
      <c r="BI1739" s="16"/>
      <c r="BJ1739" s="16"/>
      <c r="BK1739" s="16"/>
      <c r="BL1739" s="16"/>
      <c r="BM1739" s="16"/>
      <c r="BN1739" s="16"/>
      <c r="BO1739" s="16"/>
      <c r="BP1739" s="16"/>
      <c r="BQ1739" s="16"/>
      <c r="BR1739" s="16"/>
      <c r="BS1739" s="16"/>
      <c r="BT1739" s="16"/>
      <c r="BU1739" s="16"/>
      <c r="BV1739" s="16"/>
      <c r="BW1739" s="16"/>
      <c r="BX1739" s="16"/>
      <c r="BY1739" s="16"/>
      <c r="BZ1739" s="16"/>
      <c r="CA1739" s="16"/>
      <c r="CB1739" s="16"/>
      <c r="CC1739" s="16"/>
      <c r="CD1739" s="16"/>
      <c r="CE1739" s="16"/>
      <c r="CF1739" s="16"/>
      <c r="CG1739" s="16"/>
      <c r="CH1739" s="16"/>
      <c r="CI1739" s="16"/>
      <c r="CJ1739" s="16"/>
      <c r="CK1739" s="16"/>
      <c r="CL1739" s="16"/>
      <c r="CM1739" s="16"/>
      <c r="CN1739" s="16"/>
      <c r="CO1739" s="16"/>
      <c r="CP1739" s="16"/>
      <c r="CQ1739" s="16"/>
      <c r="CR1739" s="16"/>
      <c r="CS1739" s="16"/>
      <c r="CT1739" s="16"/>
      <c r="CU1739" s="16"/>
      <c r="CV1739" s="16"/>
      <c r="CW1739" s="16"/>
      <c r="CX1739" s="16"/>
      <c r="CY1739" s="16"/>
      <c r="CZ1739" s="16"/>
      <c r="DA1739" s="16"/>
      <c r="DB1739" s="16"/>
      <c r="DC1739" s="16"/>
      <c r="DD1739" s="16"/>
      <c r="DE1739" s="16"/>
      <c r="DF1739" s="16"/>
      <c r="DG1739" s="16"/>
      <c r="DH1739" s="16"/>
      <c r="DI1739" s="16"/>
      <c r="DJ1739" s="16"/>
      <c r="DK1739" s="16"/>
      <c r="DL1739" s="16"/>
      <c r="DM1739" s="16"/>
      <c r="DN1739" s="16"/>
      <c r="DO1739" s="16"/>
      <c r="DP1739" s="16"/>
      <c r="DQ1739" s="16"/>
      <c r="DR1739" s="16"/>
      <c r="DS1739" s="16"/>
      <c r="DT1739" s="16"/>
      <c r="DU1739" s="16"/>
      <c r="DV1739" s="16"/>
      <c r="DW1739" s="16"/>
      <c r="DX1739" s="16"/>
      <c r="DY1739" s="16"/>
    </row>
    <row r="1740" spans="1:129" ht="16.5" hidden="1" x14ac:dyDescent="0.25">
      <c r="A1740" s="24" t="s">
        <v>21</v>
      </c>
      <c r="B1740" s="73"/>
      <c r="C1740" s="26"/>
      <c r="D1740" s="50"/>
      <c r="E1740" s="50"/>
      <c r="F1740" s="50"/>
      <c r="G1740" s="50"/>
      <c r="H1740" s="27">
        <f>IFERROR(VLOOKUP(B1740,'Приложение 5 МУ1135 (город)'!B$1:C$3343,2,),)</f>
        <v>0</v>
      </c>
      <c r="I1740" s="13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  <c r="AK1740" s="13"/>
      <c r="AL1740" s="13"/>
      <c r="AM1740" s="13"/>
      <c r="AN1740" s="13"/>
      <c r="AO1740" s="13"/>
      <c r="AP1740" s="13"/>
      <c r="AQ1740" s="13"/>
      <c r="AR1740" s="13"/>
      <c r="AS1740" s="13"/>
      <c r="AT1740" s="13"/>
      <c r="AU1740" s="13"/>
      <c r="AV1740" s="13"/>
      <c r="AW1740" s="13"/>
      <c r="AX1740" s="13"/>
      <c r="AY1740" s="13"/>
      <c r="AZ1740" s="13"/>
      <c r="BA1740" s="13"/>
      <c r="BB1740" s="13"/>
      <c r="BC1740" s="13"/>
      <c r="BD1740" s="13"/>
      <c r="BE1740" s="13"/>
      <c r="BF1740" s="13"/>
      <c r="BG1740" s="13"/>
      <c r="BH1740" s="13"/>
      <c r="BI1740" s="13"/>
      <c r="BJ1740" s="13"/>
      <c r="BK1740" s="13"/>
      <c r="BL1740" s="13"/>
      <c r="BM1740" s="13"/>
      <c r="BN1740" s="13"/>
      <c r="BO1740" s="13"/>
      <c r="BP1740" s="13"/>
      <c r="BQ1740" s="13"/>
      <c r="BR1740" s="13"/>
      <c r="BS1740" s="13"/>
      <c r="BT1740" s="13"/>
      <c r="BU1740" s="13"/>
      <c r="BV1740" s="13"/>
      <c r="BW1740" s="13"/>
      <c r="BX1740" s="13"/>
      <c r="BY1740" s="13"/>
      <c r="BZ1740" s="13"/>
      <c r="CA1740" s="13"/>
      <c r="CB1740" s="13"/>
      <c r="CC1740" s="13"/>
      <c r="CD1740" s="13"/>
      <c r="CE1740" s="13"/>
      <c r="CF1740" s="13"/>
      <c r="CG1740" s="13"/>
      <c r="CH1740" s="13"/>
      <c r="CI1740" s="13"/>
      <c r="CJ1740" s="13"/>
      <c r="CK1740" s="13"/>
      <c r="CL1740" s="13"/>
      <c r="CM1740" s="13"/>
      <c r="CN1740" s="13"/>
      <c r="CO1740" s="13"/>
      <c r="CP1740" s="13"/>
      <c r="CQ1740" s="13"/>
      <c r="CR1740" s="13"/>
      <c r="CS1740" s="13"/>
      <c r="CT1740" s="13"/>
      <c r="CU1740" s="13"/>
      <c r="CV1740" s="13"/>
      <c r="CW1740" s="13"/>
      <c r="CX1740" s="13"/>
      <c r="CY1740" s="13"/>
      <c r="CZ1740" s="13"/>
      <c r="DA1740" s="13"/>
      <c r="DB1740" s="13"/>
      <c r="DC1740" s="13"/>
      <c r="DD1740" s="13"/>
      <c r="DE1740" s="13"/>
      <c r="DF1740" s="13"/>
      <c r="DG1740" s="13"/>
      <c r="DH1740" s="13"/>
      <c r="DI1740" s="13"/>
      <c r="DJ1740" s="13"/>
      <c r="DK1740" s="13"/>
      <c r="DL1740" s="13"/>
      <c r="DM1740" s="13"/>
      <c r="DN1740" s="13"/>
      <c r="DO1740" s="13"/>
      <c r="DP1740" s="13"/>
      <c r="DQ1740" s="13"/>
      <c r="DR1740" s="13"/>
      <c r="DS1740" s="13"/>
      <c r="DT1740" s="13"/>
      <c r="DU1740" s="13"/>
      <c r="DV1740" s="13"/>
      <c r="DW1740" s="13"/>
      <c r="DX1740" s="13"/>
      <c r="DY1740" s="13"/>
    </row>
    <row r="1741" spans="1:129" s="65" customFormat="1" ht="33" x14ac:dyDescent="0.25">
      <c r="A1741" s="57" t="s">
        <v>981</v>
      </c>
      <c r="B1741" s="79" t="s">
        <v>982</v>
      </c>
      <c r="C1741" s="53" t="s">
        <v>12</v>
      </c>
      <c r="D1741" s="60" t="s">
        <v>12</v>
      </c>
      <c r="E1741" s="54">
        <f>E1742</f>
        <v>0</v>
      </c>
      <c r="F1741" s="54">
        <f t="shared" ref="F1741:G1741" si="7">F1742</f>
        <v>0</v>
      </c>
      <c r="G1741" s="54">
        <f t="shared" si="7"/>
        <v>0</v>
      </c>
      <c r="H1741" s="27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  <c r="AX1741" s="16"/>
      <c r="AY1741" s="16"/>
      <c r="AZ1741" s="16"/>
      <c r="BA1741" s="16"/>
      <c r="BB1741" s="16"/>
      <c r="BC1741" s="16"/>
      <c r="BD1741" s="16"/>
      <c r="BE1741" s="16"/>
      <c r="BF1741" s="16"/>
      <c r="BG1741" s="16"/>
      <c r="BH1741" s="16"/>
      <c r="BI1741" s="16"/>
      <c r="BJ1741" s="16"/>
      <c r="BK1741" s="16"/>
      <c r="BL1741" s="16"/>
      <c r="BM1741" s="16"/>
      <c r="BN1741" s="16"/>
      <c r="BO1741" s="16"/>
      <c r="BP1741" s="16"/>
      <c r="BQ1741" s="16"/>
      <c r="BR1741" s="16"/>
      <c r="BS1741" s="16"/>
      <c r="BT1741" s="16"/>
      <c r="BU1741" s="16"/>
      <c r="BV1741" s="16"/>
      <c r="BW1741" s="16"/>
      <c r="BX1741" s="16"/>
      <c r="BY1741" s="16"/>
      <c r="BZ1741" s="16"/>
      <c r="CA1741" s="16"/>
      <c r="CB1741" s="16"/>
      <c r="CC1741" s="16"/>
      <c r="CD1741" s="16"/>
      <c r="CE1741" s="16"/>
      <c r="CF1741" s="16"/>
      <c r="CG1741" s="16"/>
      <c r="CH1741" s="16"/>
      <c r="CI1741" s="16"/>
      <c r="CJ1741" s="16"/>
      <c r="CK1741" s="16"/>
      <c r="CL1741" s="16"/>
      <c r="CM1741" s="16"/>
      <c r="CN1741" s="16"/>
      <c r="CO1741" s="16"/>
      <c r="CP1741" s="16"/>
      <c r="CQ1741" s="16"/>
      <c r="CR1741" s="16"/>
      <c r="CS1741" s="16"/>
      <c r="CT1741" s="16"/>
      <c r="CU1741" s="16"/>
      <c r="CV1741" s="16"/>
      <c r="CW1741" s="16"/>
      <c r="CX1741" s="16"/>
      <c r="CY1741" s="16"/>
      <c r="CZ1741" s="16"/>
      <c r="DA1741" s="16"/>
      <c r="DB1741" s="16"/>
      <c r="DC1741" s="16"/>
      <c r="DD1741" s="16"/>
      <c r="DE1741" s="16"/>
      <c r="DF1741" s="16"/>
      <c r="DG1741" s="16"/>
      <c r="DH1741" s="16"/>
      <c r="DI1741" s="16"/>
      <c r="DJ1741" s="16"/>
      <c r="DK1741" s="16"/>
      <c r="DL1741" s="16"/>
      <c r="DM1741" s="16"/>
      <c r="DN1741" s="16"/>
      <c r="DO1741" s="16"/>
      <c r="DP1741" s="16"/>
      <c r="DQ1741" s="16"/>
      <c r="DR1741" s="16"/>
      <c r="DS1741" s="16"/>
      <c r="DT1741" s="16"/>
      <c r="DU1741" s="16"/>
      <c r="DV1741" s="16"/>
      <c r="DW1741" s="16"/>
      <c r="DX1741" s="16"/>
      <c r="DY1741" s="16"/>
    </row>
    <row r="1742" spans="1:129" s="33" customFormat="1" ht="16.5" x14ac:dyDescent="0.25">
      <c r="A1742" s="57" t="s">
        <v>983</v>
      </c>
      <c r="B1742" s="79" t="s">
        <v>984</v>
      </c>
      <c r="C1742" s="53" t="s">
        <v>12</v>
      </c>
      <c r="D1742" s="60" t="s">
        <v>12</v>
      </c>
      <c r="E1742" s="54">
        <f>E1743+E1756</f>
        <v>0</v>
      </c>
      <c r="F1742" s="54">
        <f>F1743+F1756</f>
        <v>0</v>
      </c>
      <c r="G1742" s="54">
        <f>G1743+G1756</f>
        <v>0</v>
      </c>
      <c r="H1742" s="27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6"/>
      <c r="AZ1742" s="16"/>
      <c r="BA1742" s="16"/>
      <c r="BB1742" s="16"/>
      <c r="BC1742" s="16"/>
      <c r="BD1742" s="16"/>
      <c r="BE1742" s="16"/>
      <c r="BF1742" s="16"/>
      <c r="BG1742" s="16"/>
      <c r="BH1742" s="16"/>
      <c r="BI1742" s="16"/>
      <c r="BJ1742" s="16"/>
      <c r="BK1742" s="16"/>
      <c r="BL1742" s="16"/>
      <c r="BM1742" s="16"/>
      <c r="BN1742" s="16"/>
      <c r="BO1742" s="16"/>
      <c r="BP1742" s="16"/>
      <c r="BQ1742" s="16"/>
      <c r="BR1742" s="16"/>
      <c r="BS1742" s="16"/>
      <c r="BT1742" s="16"/>
      <c r="BU1742" s="16"/>
      <c r="BV1742" s="16"/>
      <c r="BW1742" s="16"/>
      <c r="BX1742" s="16"/>
      <c r="BY1742" s="16"/>
      <c r="BZ1742" s="16"/>
      <c r="CA1742" s="16"/>
      <c r="CB1742" s="16"/>
      <c r="CC1742" s="16"/>
      <c r="CD1742" s="16"/>
      <c r="CE1742" s="16"/>
      <c r="CF1742" s="16"/>
      <c r="CG1742" s="16"/>
      <c r="CH1742" s="16"/>
      <c r="CI1742" s="16"/>
      <c r="CJ1742" s="16"/>
      <c r="CK1742" s="16"/>
      <c r="CL1742" s="16"/>
      <c r="CM1742" s="16"/>
      <c r="CN1742" s="16"/>
      <c r="CO1742" s="16"/>
      <c r="CP1742" s="16"/>
      <c r="CQ1742" s="16"/>
      <c r="CR1742" s="16"/>
      <c r="CS1742" s="16"/>
      <c r="CT1742" s="16"/>
      <c r="CU1742" s="16"/>
      <c r="CV1742" s="16"/>
      <c r="CW1742" s="16"/>
      <c r="CX1742" s="16"/>
      <c r="CY1742" s="16"/>
      <c r="CZ1742" s="16"/>
      <c r="DA1742" s="16"/>
      <c r="DB1742" s="16"/>
      <c r="DC1742" s="16"/>
      <c r="DD1742" s="16"/>
      <c r="DE1742" s="16"/>
      <c r="DF1742" s="16"/>
      <c r="DG1742" s="16"/>
      <c r="DH1742" s="16"/>
      <c r="DI1742" s="16"/>
      <c r="DJ1742" s="16"/>
      <c r="DK1742" s="16"/>
      <c r="DL1742" s="16"/>
      <c r="DM1742" s="16"/>
      <c r="DN1742" s="16"/>
      <c r="DO1742" s="16"/>
      <c r="DP1742" s="16"/>
      <c r="DQ1742" s="16"/>
      <c r="DR1742" s="16"/>
      <c r="DS1742" s="16"/>
      <c r="DT1742" s="16"/>
      <c r="DU1742" s="16"/>
      <c r="DV1742" s="16"/>
      <c r="DW1742" s="16"/>
      <c r="DX1742" s="16"/>
      <c r="DY1742" s="16"/>
    </row>
    <row r="1743" spans="1:129" s="84" customFormat="1" ht="16.5" x14ac:dyDescent="0.25">
      <c r="A1743" s="57" t="s">
        <v>985</v>
      </c>
      <c r="B1743" s="79" t="s">
        <v>910</v>
      </c>
      <c r="C1743" s="53" t="s">
        <v>12</v>
      </c>
      <c r="D1743" s="60" t="s">
        <v>12</v>
      </c>
      <c r="E1743" s="54">
        <f>E1744+E1746+E1748+E1750+E1752+E1754</f>
        <v>0</v>
      </c>
      <c r="F1743" s="54">
        <f>F1744+F1746+F1748+F1750+F1752+F1754</f>
        <v>0</v>
      </c>
      <c r="G1743" s="54">
        <f>G1744+G1746+G1748+G1750+G1752+G1754</f>
        <v>0</v>
      </c>
      <c r="H1743" s="27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  <c r="AX1743" s="16"/>
      <c r="AY1743" s="16"/>
      <c r="AZ1743" s="16"/>
      <c r="BA1743" s="16"/>
      <c r="BB1743" s="16"/>
      <c r="BC1743" s="16"/>
      <c r="BD1743" s="16"/>
      <c r="BE1743" s="16"/>
      <c r="BF1743" s="16"/>
      <c r="BG1743" s="16"/>
      <c r="BH1743" s="16"/>
      <c r="BI1743" s="16"/>
      <c r="BJ1743" s="16"/>
      <c r="BK1743" s="16"/>
      <c r="BL1743" s="16"/>
      <c r="BM1743" s="16"/>
      <c r="BN1743" s="16"/>
      <c r="BO1743" s="16"/>
      <c r="BP1743" s="16"/>
      <c r="BQ1743" s="16"/>
      <c r="BR1743" s="16"/>
      <c r="BS1743" s="16"/>
      <c r="BT1743" s="16"/>
      <c r="BU1743" s="16"/>
      <c r="BV1743" s="16"/>
      <c r="BW1743" s="16"/>
      <c r="BX1743" s="16"/>
      <c r="BY1743" s="16"/>
      <c r="BZ1743" s="16"/>
      <c r="CA1743" s="16"/>
      <c r="CB1743" s="16"/>
      <c r="CC1743" s="16"/>
      <c r="CD1743" s="16"/>
      <c r="CE1743" s="16"/>
      <c r="CF1743" s="16"/>
      <c r="CG1743" s="16"/>
      <c r="CH1743" s="16"/>
      <c r="CI1743" s="16"/>
      <c r="CJ1743" s="16"/>
      <c r="CK1743" s="16"/>
      <c r="CL1743" s="16"/>
      <c r="CM1743" s="16"/>
      <c r="CN1743" s="16"/>
      <c r="CO1743" s="16"/>
      <c r="CP1743" s="16"/>
      <c r="CQ1743" s="16"/>
      <c r="CR1743" s="16"/>
      <c r="CS1743" s="16"/>
      <c r="CT1743" s="16"/>
      <c r="CU1743" s="16"/>
      <c r="CV1743" s="16"/>
      <c r="CW1743" s="16"/>
      <c r="CX1743" s="16"/>
      <c r="CY1743" s="16"/>
      <c r="CZ1743" s="16"/>
      <c r="DA1743" s="16"/>
      <c r="DB1743" s="16"/>
      <c r="DC1743" s="16"/>
      <c r="DD1743" s="16"/>
      <c r="DE1743" s="16"/>
      <c r="DF1743" s="16"/>
      <c r="DG1743" s="16"/>
      <c r="DH1743" s="16"/>
      <c r="DI1743" s="16"/>
      <c r="DJ1743" s="16"/>
      <c r="DK1743" s="16"/>
      <c r="DL1743" s="16"/>
      <c r="DM1743" s="16"/>
      <c r="DN1743" s="16"/>
      <c r="DO1743" s="16"/>
      <c r="DP1743" s="16"/>
      <c r="DQ1743" s="16"/>
      <c r="DR1743" s="16"/>
      <c r="DS1743" s="16"/>
      <c r="DT1743" s="16"/>
      <c r="DU1743" s="16"/>
      <c r="DV1743" s="16"/>
      <c r="DW1743" s="16"/>
      <c r="DX1743" s="16"/>
      <c r="DY1743" s="16"/>
    </row>
    <row r="1744" spans="1:129" s="48" customFormat="1" ht="16.5" x14ac:dyDescent="0.25">
      <c r="A1744" s="57" t="s">
        <v>986</v>
      </c>
      <c r="B1744" s="79" t="s">
        <v>912</v>
      </c>
      <c r="C1744" s="53" t="s">
        <v>12</v>
      </c>
      <c r="D1744" s="60" t="s">
        <v>12</v>
      </c>
      <c r="E1744" s="54">
        <f>SUBTOTAL(9,E1745)</f>
        <v>0</v>
      </c>
      <c r="F1744" s="54">
        <f>SUBTOTAL(9,F1745)</f>
        <v>0</v>
      </c>
      <c r="G1744" s="54">
        <f>SUBTOTAL(9,G1745)</f>
        <v>0</v>
      </c>
      <c r="H1744" s="27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  <c r="AX1744" s="16"/>
      <c r="AY1744" s="16"/>
      <c r="AZ1744" s="16"/>
      <c r="BA1744" s="16"/>
      <c r="BB1744" s="16"/>
      <c r="BC1744" s="16"/>
      <c r="BD1744" s="16"/>
      <c r="BE1744" s="16"/>
      <c r="BF1744" s="16"/>
      <c r="BG1744" s="16"/>
      <c r="BH1744" s="16"/>
      <c r="BI1744" s="16"/>
      <c r="BJ1744" s="16"/>
      <c r="BK1744" s="16"/>
      <c r="BL1744" s="16"/>
      <c r="BM1744" s="16"/>
      <c r="BN1744" s="16"/>
      <c r="BO1744" s="16"/>
      <c r="BP1744" s="16"/>
      <c r="BQ1744" s="16"/>
      <c r="BR1744" s="16"/>
      <c r="BS1744" s="16"/>
      <c r="BT1744" s="16"/>
      <c r="BU1744" s="16"/>
      <c r="BV1744" s="16"/>
      <c r="BW1744" s="16"/>
      <c r="BX1744" s="16"/>
      <c r="BY1744" s="16"/>
      <c r="BZ1744" s="16"/>
      <c r="CA1744" s="16"/>
      <c r="CB1744" s="16"/>
      <c r="CC1744" s="16"/>
      <c r="CD1744" s="16"/>
      <c r="CE1744" s="16"/>
      <c r="CF1744" s="16"/>
      <c r="CG1744" s="16"/>
      <c r="CH1744" s="16"/>
      <c r="CI1744" s="16"/>
      <c r="CJ1744" s="16"/>
      <c r="CK1744" s="16"/>
      <c r="CL1744" s="16"/>
      <c r="CM1744" s="16"/>
      <c r="CN1744" s="16"/>
      <c r="CO1744" s="16"/>
      <c r="CP1744" s="16"/>
      <c r="CQ1744" s="16"/>
      <c r="CR1744" s="16"/>
      <c r="CS1744" s="16"/>
      <c r="CT1744" s="16"/>
      <c r="CU1744" s="16"/>
      <c r="CV1744" s="16"/>
      <c r="CW1744" s="16"/>
      <c r="CX1744" s="16"/>
      <c r="CY1744" s="16"/>
      <c r="CZ1744" s="16"/>
      <c r="DA1744" s="16"/>
      <c r="DB1744" s="16"/>
      <c r="DC1744" s="16"/>
      <c r="DD1744" s="16"/>
      <c r="DE1744" s="16"/>
      <c r="DF1744" s="16"/>
      <c r="DG1744" s="16"/>
      <c r="DH1744" s="16"/>
      <c r="DI1744" s="16"/>
      <c r="DJ1744" s="16"/>
      <c r="DK1744" s="16"/>
      <c r="DL1744" s="16"/>
      <c r="DM1744" s="16"/>
      <c r="DN1744" s="16"/>
      <c r="DO1744" s="16"/>
      <c r="DP1744" s="16"/>
      <c r="DQ1744" s="16"/>
      <c r="DR1744" s="16"/>
      <c r="DS1744" s="16"/>
      <c r="DT1744" s="16"/>
      <c r="DU1744" s="16"/>
      <c r="DV1744" s="16"/>
      <c r="DW1744" s="16"/>
      <c r="DX1744" s="16"/>
      <c r="DY1744" s="16"/>
    </row>
    <row r="1745" spans="1:129" ht="16.5" hidden="1" x14ac:dyDescent="0.25">
      <c r="A1745" s="24" t="s">
        <v>21</v>
      </c>
      <c r="B1745" s="73"/>
      <c r="C1745" s="26"/>
      <c r="D1745" s="50"/>
      <c r="E1745" s="50"/>
      <c r="F1745" s="50"/>
      <c r="G1745" s="50"/>
      <c r="H1745" s="27">
        <f>IFERROR(VLOOKUP(B1745,'Приложение 5 МУ1135 (город)'!B$1:C$3343,2,),)</f>
        <v>0</v>
      </c>
      <c r="I1745" s="13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  <c r="AK1745" s="13"/>
      <c r="AL1745" s="13"/>
      <c r="AM1745" s="13"/>
      <c r="AN1745" s="13"/>
      <c r="AO1745" s="13"/>
      <c r="AP1745" s="13"/>
      <c r="AQ1745" s="13"/>
      <c r="AR1745" s="13"/>
      <c r="AS1745" s="13"/>
      <c r="AT1745" s="13"/>
      <c r="AU1745" s="13"/>
      <c r="AV1745" s="13"/>
      <c r="AW1745" s="13"/>
      <c r="AX1745" s="13"/>
      <c r="AY1745" s="13"/>
      <c r="AZ1745" s="13"/>
      <c r="BA1745" s="13"/>
      <c r="BB1745" s="13"/>
      <c r="BC1745" s="13"/>
      <c r="BD1745" s="13"/>
      <c r="BE1745" s="13"/>
      <c r="BF1745" s="13"/>
      <c r="BG1745" s="13"/>
      <c r="BH1745" s="13"/>
      <c r="BI1745" s="13"/>
      <c r="BJ1745" s="13"/>
      <c r="BK1745" s="13"/>
      <c r="BL1745" s="13"/>
      <c r="BM1745" s="13"/>
      <c r="BN1745" s="13"/>
      <c r="BO1745" s="13"/>
      <c r="BP1745" s="13"/>
      <c r="BQ1745" s="13"/>
      <c r="BR1745" s="13"/>
      <c r="BS1745" s="13"/>
      <c r="BT1745" s="13"/>
      <c r="BU1745" s="13"/>
      <c r="BV1745" s="13"/>
      <c r="BW1745" s="13"/>
      <c r="BX1745" s="13"/>
      <c r="BY1745" s="13"/>
      <c r="BZ1745" s="13"/>
      <c r="CA1745" s="13"/>
      <c r="CB1745" s="13"/>
      <c r="CC1745" s="13"/>
      <c r="CD1745" s="13"/>
      <c r="CE1745" s="13"/>
      <c r="CF1745" s="13"/>
      <c r="CG1745" s="13"/>
      <c r="CH1745" s="13"/>
      <c r="CI1745" s="13"/>
      <c r="CJ1745" s="13"/>
      <c r="CK1745" s="13"/>
      <c r="CL1745" s="13"/>
      <c r="CM1745" s="13"/>
      <c r="CN1745" s="13"/>
      <c r="CO1745" s="13"/>
      <c r="CP1745" s="13"/>
      <c r="CQ1745" s="13"/>
      <c r="CR1745" s="13"/>
      <c r="CS1745" s="13"/>
      <c r="CT1745" s="13"/>
      <c r="CU1745" s="13"/>
      <c r="CV1745" s="13"/>
      <c r="CW1745" s="13"/>
      <c r="CX1745" s="13"/>
      <c r="CY1745" s="13"/>
      <c r="CZ1745" s="13"/>
      <c r="DA1745" s="13"/>
      <c r="DB1745" s="13"/>
      <c r="DC1745" s="13"/>
      <c r="DD1745" s="13"/>
      <c r="DE1745" s="13"/>
      <c r="DF1745" s="13"/>
      <c r="DG1745" s="13"/>
      <c r="DH1745" s="13"/>
      <c r="DI1745" s="13"/>
      <c r="DJ1745" s="13"/>
      <c r="DK1745" s="13"/>
      <c r="DL1745" s="13"/>
      <c r="DM1745" s="13"/>
      <c r="DN1745" s="13"/>
      <c r="DO1745" s="13"/>
      <c r="DP1745" s="13"/>
      <c r="DQ1745" s="13"/>
      <c r="DR1745" s="13"/>
      <c r="DS1745" s="13"/>
      <c r="DT1745" s="13"/>
      <c r="DU1745" s="13"/>
      <c r="DV1745" s="13"/>
      <c r="DW1745" s="13"/>
      <c r="DX1745" s="13"/>
      <c r="DY1745" s="13"/>
    </row>
    <row r="1746" spans="1:129" s="48" customFormat="1" ht="16.5" x14ac:dyDescent="0.25">
      <c r="A1746" s="57" t="s">
        <v>987</v>
      </c>
      <c r="B1746" s="79" t="s">
        <v>988</v>
      </c>
      <c r="C1746" s="53" t="s">
        <v>12</v>
      </c>
      <c r="D1746" s="60" t="s">
        <v>12</v>
      </c>
      <c r="E1746" s="54">
        <f>SUBTOTAL(9,E1747)</f>
        <v>0</v>
      </c>
      <c r="F1746" s="54">
        <f>SUBTOTAL(9,F1747)</f>
        <v>0</v>
      </c>
      <c r="G1746" s="54">
        <f>SUBTOTAL(9,G1747)</f>
        <v>0</v>
      </c>
      <c r="H1746" s="27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  <c r="AX1746" s="16"/>
      <c r="AY1746" s="16"/>
      <c r="AZ1746" s="16"/>
      <c r="BA1746" s="16"/>
      <c r="BB1746" s="16"/>
      <c r="BC1746" s="16"/>
      <c r="BD1746" s="16"/>
      <c r="BE1746" s="16"/>
      <c r="BF1746" s="16"/>
      <c r="BG1746" s="16"/>
      <c r="BH1746" s="16"/>
      <c r="BI1746" s="16"/>
      <c r="BJ1746" s="16"/>
      <c r="BK1746" s="16"/>
      <c r="BL1746" s="16"/>
      <c r="BM1746" s="16"/>
      <c r="BN1746" s="16"/>
      <c r="BO1746" s="16"/>
      <c r="BP1746" s="16"/>
      <c r="BQ1746" s="16"/>
      <c r="BR1746" s="16"/>
      <c r="BS1746" s="16"/>
      <c r="BT1746" s="16"/>
      <c r="BU1746" s="16"/>
      <c r="BV1746" s="16"/>
      <c r="BW1746" s="16"/>
      <c r="BX1746" s="16"/>
      <c r="BY1746" s="16"/>
      <c r="BZ1746" s="16"/>
      <c r="CA1746" s="16"/>
      <c r="CB1746" s="16"/>
      <c r="CC1746" s="16"/>
      <c r="CD1746" s="16"/>
      <c r="CE1746" s="16"/>
      <c r="CF1746" s="16"/>
      <c r="CG1746" s="16"/>
      <c r="CH1746" s="16"/>
      <c r="CI1746" s="16"/>
      <c r="CJ1746" s="16"/>
      <c r="CK1746" s="16"/>
      <c r="CL1746" s="16"/>
      <c r="CM1746" s="16"/>
      <c r="CN1746" s="16"/>
      <c r="CO1746" s="16"/>
      <c r="CP1746" s="16"/>
      <c r="CQ1746" s="16"/>
      <c r="CR1746" s="16"/>
      <c r="CS1746" s="16"/>
      <c r="CT1746" s="16"/>
      <c r="CU1746" s="16"/>
      <c r="CV1746" s="16"/>
      <c r="CW1746" s="16"/>
      <c r="CX1746" s="16"/>
      <c r="CY1746" s="16"/>
      <c r="CZ1746" s="16"/>
      <c r="DA1746" s="16"/>
      <c r="DB1746" s="16"/>
      <c r="DC1746" s="16"/>
      <c r="DD1746" s="16"/>
      <c r="DE1746" s="16"/>
      <c r="DF1746" s="16"/>
      <c r="DG1746" s="16"/>
      <c r="DH1746" s="16"/>
      <c r="DI1746" s="16"/>
      <c r="DJ1746" s="16"/>
      <c r="DK1746" s="16"/>
      <c r="DL1746" s="16"/>
      <c r="DM1746" s="16"/>
      <c r="DN1746" s="16"/>
      <c r="DO1746" s="16"/>
      <c r="DP1746" s="16"/>
      <c r="DQ1746" s="16"/>
      <c r="DR1746" s="16"/>
      <c r="DS1746" s="16"/>
      <c r="DT1746" s="16"/>
      <c r="DU1746" s="16"/>
      <c r="DV1746" s="16"/>
      <c r="DW1746" s="16"/>
      <c r="DX1746" s="16"/>
      <c r="DY1746" s="16"/>
    </row>
    <row r="1747" spans="1:129" ht="16.5" hidden="1" x14ac:dyDescent="0.25">
      <c r="A1747" s="24" t="s">
        <v>21</v>
      </c>
      <c r="B1747" s="73"/>
      <c r="C1747" s="26"/>
      <c r="D1747" s="50"/>
      <c r="E1747" s="50"/>
      <c r="F1747" s="50"/>
      <c r="G1747" s="50"/>
      <c r="H1747" s="27">
        <f>IFERROR(VLOOKUP(B1747,'Приложение 5 МУ1135 (город)'!B$1:C$3343,2,),)</f>
        <v>0</v>
      </c>
      <c r="I1747" s="13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  <c r="AK1747" s="13"/>
      <c r="AL1747" s="13"/>
      <c r="AM1747" s="13"/>
      <c r="AN1747" s="13"/>
      <c r="AO1747" s="13"/>
      <c r="AP1747" s="13"/>
      <c r="AQ1747" s="13"/>
      <c r="AR1747" s="13"/>
      <c r="AS1747" s="13"/>
      <c r="AT1747" s="13"/>
      <c r="AU1747" s="13"/>
      <c r="AV1747" s="13"/>
      <c r="AW1747" s="13"/>
      <c r="AX1747" s="13"/>
      <c r="AY1747" s="13"/>
      <c r="AZ1747" s="13"/>
      <c r="BA1747" s="13"/>
      <c r="BB1747" s="13"/>
      <c r="BC1747" s="13"/>
      <c r="BD1747" s="13"/>
      <c r="BE1747" s="13"/>
      <c r="BF1747" s="13"/>
      <c r="BG1747" s="13"/>
      <c r="BH1747" s="13"/>
      <c r="BI1747" s="13"/>
      <c r="BJ1747" s="13"/>
      <c r="BK1747" s="13"/>
      <c r="BL1747" s="13"/>
      <c r="BM1747" s="13"/>
      <c r="BN1747" s="13"/>
      <c r="BO1747" s="13"/>
      <c r="BP1747" s="13"/>
      <c r="BQ1747" s="13"/>
      <c r="BR1747" s="13"/>
      <c r="BS1747" s="13"/>
      <c r="BT1747" s="13"/>
      <c r="BU1747" s="13"/>
      <c r="BV1747" s="13"/>
      <c r="BW1747" s="13"/>
      <c r="BX1747" s="13"/>
      <c r="BY1747" s="13"/>
      <c r="BZ1747" s="13"/>
      <c r="CA1747" s="13"/>
      <c r="CB1747" s="13"/>
      <c r="CC1747" s="13"/>
      <c r="CD1747" s="13"/>
      <c r="CE1747" s="13"/>
      <c r="CF1747" s="13"/>
      <c r="CG1747" s="13"/>
      <c r="CH1747" s="13"/>
      <c r="CI1747" s="13"/>
      <c r="CJ1747" s="13"/>
      <c r="CK1747" s="13"/>
      <c r="CL1747" s="13"/>
      <c r="CM1747" s="13"/>
      <c r="CN1747" s="13"/>
      <c r="CO1747" s="13"/>
      <c r="CP1747" s="13"/>
      <c r="CQ1747" s="13"/>
      <c r="CR1747" s="13"/>
      <c r="CS1747" s="13"/>
      <c r="CT1747" s="13"/>
      <c r="CU1747" s="13"/>
      <c r="CV1747" s="13"/>
      <c r="CW1747" s="13"/>
      <c r="CX1747" s="13"/>
      <c r="CY1747" s="13"/>
      <c r="CZ1747" s="13"/>
      <c r="DA1747" s="13"/>
      <c r="DB1747" s="13"/>
      <c r="DC1747" s="13"/>
      <c r="DD1747" s="13"/>
      <c r="DE1747" s="13"/>
      <c r="DF1747" s="13"/>
      <c r="DG1747" s="13"/>
      <c r="DH1747" s="13"/>
      <c r="DI1747" s="13"/>
      <c r="DJ1747" s="13"/>
      <c r="DK1747" s="13"/>
      <c r="DL1747" s="13"/>
      <c r="DM1747" s="13"/>
      <c r="DN1747" s="13"/>
      <c r="DO1747" s="13"/>
      <c r="DP1747" s="13"/>
      <c r="DQ1747" s="13"/>
      <c r="DR1747" s="13"/>
      <c r="DS1747" s="13"/>
      <c r="DT1747" s="13"/>
      <c r="DU1747" s="13"/>
      <c r="DV1747" s="13"/>
      <c r="DW1747" s="13"/>
      <c r="DX1747" s="13"/>
      <c r="DY1747" s="13"/>
    </row>
    <row r="1748" spans="1:129" s="48" customFormat="1" ht="16.5" x14ac:dyDescent="0.25">
      <c r="A1748" s="57" t="s">
        <v>989</v>
      </c>
      <c r="B1748" s="79" t="s">
        <v>941</v>
      </c>
      <c r="C1748" s="53" t="s">
        <v>12</v>
      </c>
      <c r="D1748" s="60" t="s">
        <v>12</v>
      </c>
      <c r="E1748" s="54">
        <f>SUBTOTAL(9,E1749)</f>
        <v>0</v>
      </c>
      <c r="F1748" s="54">
        <f>SUBTOTAL(9,F1749)</f>
        <v>0</v>
      </c>
      <c r="G1748" s="54">
        <f>SUBTOTAL(9,G1749)</f>
        <v>0</v>
      </c>
      <c r="H1748" s="27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6"/>
      <c r="AZ1748" s="16"/>
      <c r="BA1748" s="16"/>
      <c r="BB1748" s="16"/>
      <c r="BC1748" s="16"/>
      <c r="BD1748" s="16"/>
      <c r="BE1748" s="16"/>
      <c r="BF1748" s="16"/>
      <c r="BG1748" s="16"/>
      <c r="BH1748" s="16"/>
      <c r="BI1748" s="16"/>
      <c r="BJ1748" s="16"/>
      <c r="BK1748" s="16"/>
      <c r="BL1748" s="16"/>
      <c r="BM1748" s="16"/>
      <c r="BN1748" s="16"/>
      <c r="BO1748" s="16"/>
      <c r="BP1748" s="16"/>
      <c r="BQ1748" s="16"/>
      <c r="BR1748" s="16"/>
      <c r="BS1748" s="16"/>
      <c r="BT1748" s="16"/>
      <c r="BU1748" s="16"/>
      <c r="BV1748" s="16"/>
      <c r="BW1748" s="16"/>
      <c r="BX1748" s="16"/>
      <c r="BY1748" s="16"/>
      <c r="BZ1748" s="16"/>
      <c r="CA1748" s="16"/>
      <c r="CB1748" s="16"/>
      <c r="CC1748" s="16"/>
      <c r="CD1748" s="16"/>
      <c r="CE1748" s="16"/>
      <c r="CF1748" s="16"/>
      <c r="CG1748" s="16"/>
      <c r="CH1748" s="16"/>
      <c r="CI1748" s="16"/>
      <c r="CJ1748" s="16"/>
      <c r="CK1748" s="16"/>
      <c r="CL1748" s="16"/>
      <c r="CM1748" s="16"/>
      <c r="CN1748" s="16"/>
      <c r="CO1748" s="16"/>
      <c r="CP1748" s="16"/>
      <c r="CQ1748" s="16"/>
      <c r="CR1748" s="16"/>
      <c r="CS1748" s="16"/>
      <c r="CT1748" s="16"/>
      <c r="CU1748" s="16"/>
      <c r="CV1748" s="16"/>
      <c r="CW1748" s="16"/>
      <c r="CX1748" s="16"/>
      <c r="CY1748" s="16"/>
      <c r="CZ1748" s="16"/>
      <c r="DA1748" s="16"/>
      <c r="DB1748" s="16"/>
      <c r="DC1748" s="16"/>
      <c r="DD1748" s="16"/>
      <c r="DE1748" s="16"/>
      <c r="DF1748" s="16"/>
      <c r="DG1748" s="16"/>
      <c r="DH1748" s="16"/>
      <c r="DI1748" s="16"/>
      <c r="DJ1748" s="16"/>
      <c r="DK1748" s="16"/>
      <c r="DL1748" s="16"/>
      <c r="DM1748" s="16"/>
      <c r="DN1748" s="16"/>
      <c r="DO1748" s="16"/>
      <c r="DP1748" s="16"/>
      <c r="DQ1748" s="16"/>
      <c r="DR1748" s="16"/>
      <c r="DS1748" s="16"/>
      <c r="DT1748" s="16"/>
      <c r="DU1748" s="16"/>
      <c r="DV1748" s="16"/>
      <c r="DW1748" s="16"/>
      <c r="DX1748" s="16"/>
      <c r="DY1748" s="16"/>
    </row>
    <row r="1749" spans="1:129" ht="16.5" hidden="1" x14ac:dyDescent="0.25">
      <c r="A1749" s="24" t="s">
        <v>21</v>
      </c>
      <c r="B1749" s="73"/>
      <c r="C1749" s="26"/>
      <c r="D1749" s="50"/>
      <c r="E1749" s="50"/>
      <c r="F1749" s="50"/>
      <c r="G1749" s="50"/>
      <c r="H1749" s="27">
        <f>IFERROR(VLOOKUP(B1749,'Приложение 5 МУ1135 (город)'!B$1:C$3343,2,),)</f>
        <v>0</v>
      </c>
      <c r="I1749" s="13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  <c r="AK1749" s="13"/>
      <c r="AL1749" s="13"/>
      <c r="AM1749" s="13"/>
      <c r="AN1749" s="13"/>
      <c r="AO1749" s="13"/>
      <c r="AP1749" s="13"/>
      <c r="AQ1749" s="13"/>
      <c r="AR1749" s="13"/>
      <c r="AS1749" s="13"/>
      <c r="AT1749" s="13"/>
      <c r="AU1749" s="13"/>
      <c r="AV1749" s="13"/>
      <c r="AW1749" s="13"/>
      <c r="AX1749" s="13"/>
      <c r="AY1749" s="13"/>
      <c r="AZ1749" s="13"/>
      <c r="BA1749" s="13"/>
      <c r="BB1749" s="13"/>
      <c r="BC1749" s="13"/>
      <c r="BD1749" s="13"/>
      <c r="BE1749" s="13"/>
      <c r="BF1749" s="13"/>
      <c r="BG1749" s="13"/>
      <c r="BH1749" s="13"/>
      <c r="BI1749" s="13"/>
      <c r="BJ1749" s="13"/>
      <c r="BK1749" s="13"/>
      <c r="BL1749" s="13"/>
      <c r="BM1749" s="13"/>
      <c r="BN1749" s="13"/>
      <c r="BO1749" s="13"/>
      <c r="BP1749" s="13"/>
      <c r="BQ1749" s="13"/>
      <c r="BR1749" s="13"/>
      <c r="BS1749" s="13"/>
      <c r="BT1749" s="13"/>
      <c r="BU1749" s="13"/>
      <c r="BV1749" s="13"/>
      <c r="BW1749" s="13"/>
      <c r="BX1749" s="13"/>
      <c r="BY1749" s="13"/>
      <c r="BZ1749" s="13"/>
      <c r="CA1749" s="13"/>
      <c r="CB1749" s="13"/>
      <c r="CC1749" s="13"/>
      <c r="CD1749" s="13"/>
      <c r="CE1749" s="13"/>
      <c r="CF1749" s="13"/>
      <c r="CG1749" s="13"/>
      <c r="CH1749" s="13"/>
      <c r="CI1749" s="13"/>
      <c r="CJ1749" s="13"/>
      <c r="CK1749" s="13"/>
      <c r="CL1749" s="13"/>
      <c r="CM1749" s="13"/>
      <c r="CN1749" s="13"/>
      <c r="CO1749" s="13"/>
      <c r="CP1749" s="13"/>
      <c r="CQ1749" s="13"/>
      <c r="CR1749" s="13"/>
      <c r="CS1749" s="13"/>
      <c r="CT1749" s="13"/>
      <c r="CU1749" s="13"/>
      <c r="CV1749" s="13"/>
      <c r="CW1749" s="13"/>
      <c r="CX1749" s="13"/>
      <c r="CY1749" s="13"/>
      <c r="CZ1749" s="13"/>
      <c r="DA1749" s="13"/>
      <c r="DB1749" s="13"/>
      <c r="DC1749" s="13"/>
      <c r="DD1749" s="13"/>
      <c r="DE1749" s="13"/>
      <c r="DF1749" s="13"/>
      <c r="DG1749" s="13"/>
      <c r="DH1749" s="13"/>
      <c r="DI1749" s="13"/>
      <c r="DJ1749" s="13"/>
      <c r="DK1749" s="13"/>
      <c r="DL1749" s="13"/>
      <c r="DM1749" s="13"/>
      <c r="DN1749" s="13"/>
      <c r="DO1749" s="13"/>
      <c r="DP1749" s="13"/>
      <c r="DQ1749" s="13"/>
      <c r="DR1749" s="13"/>
      <c r="DS1749" s="13"/>
      <c r="DT1749" s="13"/>
      <c r="DU1749" s="13"/>
      <c r="DV1749" s="13"/>
      <c r="DW1749" s="13"/>
      <c r="DX1749" s="13"/>
      <c r="DY1749" s="13"/>
    </row>
    <row r="1750" spans="1:129" s="48" customFormat="1" ht="16.5" x14ac:dyDescent="0.25">
      <c r="A1750" s="57" t="s">
        <v>990</v>
      </c>
      <c r="B1750" s="79" t="s">
        <v>957</v>
      </c>
      <c r="C1750" s="53" t="s">
        <v>12</v>
      </c>
      <c r="D1750" s="60" t="s">
        <v>12</v>
      </c>
      <c r="E1750" s="54">
        <f>SUBTOTAL(9,E1751)</f>
        <v>0</v>
      </c>
      <c r="F1750" s="54">
        <f>SUBTOTAL(9,F1751)</f>
        <v>0</v>
      </c>
      <c r="G1750" s="54">
        <f>SUBTOTAL(9,G1751)</f>
        <v>0</v>
      </c>
      <c r="H1750" s="27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  <c r="BA1750" s="16"/>
      <c r="BB1750" s="16"/>
      <c r="BC1750" s="16"/>
      <c r="BD1750" s="16"/>
      <c r="BE1750" s="16"/>
      <c r="BF1750" s="16"/>
      <c r="BG1750" s="16"/>
      <c r="BH1750" s="16"/>
      <c r="BI1750" s="16"/>
      <c r="BJ1750" s="16"/>
      <c r="BK1750" s="16"/>
      <c r="BL1750" s="16"/>
      <c r="BM1750" s="16"/>
      <c r="BN1750" s="16"/>
      <c r="BO1750" s="16"/>
      <c r="BP1750" s="16"/>
      <c r="BQ1750" s="16"/>
      <c r="BR1750" s="16"/>
      <c r="BS1750" s="16"/>
      <c r="BT1750" s="16"/>
      <c r="BU1750" s="16"/>
      <c r="BV1750" s="16"/>
      <c r="BW1750" s="16"/>
      <c r="BX1750" s="16"/>
      <c r="BY1750" s="16"/>
      <c r="BZ1750" s="16"/>
      <c r="CA1750" s="16"/>
      <c r="CB1750" s="16"/>
      <c r="CC1750" s="16"/>
      <c r="CD1750" s="16"/>
      <c r="CE1750" s="16"/>
      <c r="CF1750" s="16"/>
      <c r="CG1750" s="16"/>
      <c r="CH1750" s="16"/>
      <c r="CI1750" s="16"/>
      <c r="CJ1750" s="16"/>
      <c r="CK1750" s="16"/>
      <c r="CL1750" s="16"/>
      <c r="CM1750" s="16"/>
      <c r="CN1750" s="16"/>
      <c r="CO1750" s="16"/>
      <c r="CP1750" s="16"/>
      <c r="CQ1750" s="16"/>
      <c r="CR1750" s="16"/>
      <c r="CS1750" s="16"/>
      <c r="CT1750" s="16"/>
      <c r="CU1750" s="16"/>
      <c r="CV1750" s="16"/>
      <c r="CW1750" s="16"/>
      <c r="CX1750" s="16"/>
      <c r="CY1750" s="16"/>
      <c r="CZ1750" s="16"/>
      <c r="DA1750" s="16"/>
      <c r="DB1750" s="16"/>
      <c r="DC1750" s="16"/>
      <c r="DD1750" s="16"/>
      <c r="DE1750" s="16"/>
      <c r="DF1750" s="16"/>
      <c r="DG1750" s="16"/>
      <c r="DH1750" s="16"/>
      <c r="DI1750" s="16"/>
      <c r="DJ1750" s="16"/>
      <c r="DK1750" s="16"/>
      <c r="DL1750" s="16"/>
      <c r="DM1750" s="16"/>
      <c r="DN1750" s="16"/>
      <c r="DO1750" s="16"/>
      <c r="DP1750" s="16"/>
      <c r="DQ1750" s="16"/>
      <c r="DR1750" s="16"/>
      <c r="DS1750" s="16"/>
      <c r="DT1750" s="16"/>
      <c r="DU1750" s="16"/>
      <c r="DV1750" s="16"/>
      <c r="DW1750" s="16"/>
      <c r="DX1750" s="16"/>
      <c r="DY1750" s="16"/>
    </row>
    <row r="1751" spans="1:129" ht="16.5" hidden="1" x14ac:dyDescent="0.25">
      <c r="A1751" s="24" t="s">
        <v>21</v>
      </c>
      <c r="B1751" s="73"/>
      <c r="C1751" s="26"/>
      <c r="D1751" s="50"/>
      <c r="E1751" s="50"/>
      <c r="F1751" s="50"/>
      <c r="G1751" s="50"/>
      <c r="H1751" s="27">
        <f>IFERROR(VLOOKUP(B1751,'Приложение 5 МУ1135 (город)'!B$1:C$3343,2,),)</f>
        <v>0</v>
      </c>
      <c r="I1751" s="13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  <c r="AK1751" s="13"/>
      <c r="AL1751" s="13"/>
      <c r="AM1751" s="13"/>
      <c r="AN1751" s="13"/>
      <c r="AO1751" s="13"/>
      <c r="AP1751" s="13"/>
      <c r="AQ1751" s="13"/>
      <c r="AR1751" s="13"/>
      <c r="AS1751" s="13"/>
      <c r="AT1751" s="13"/>
      <c r="AU1751" s="13"/>
      <c r="AV1751" s="13"/>
      <c r="AW1751" s="13"/>
      <c r="AX1751" s="13"/>
      <c r="AY1751" s="13"/>
      <c r="AZ1751" s="13"/>
      <c r="BA1751" s="13"/>
      <c r="BB1751" s="13"/>
      <c r="BC1751" s="13"/>
      <c r="BD1751" s="13"/>
      <c r="BE1751" s="13"/>
      <c r="BF1751" s="13"/>
      <c r="BG1751" s="13"/>
      <c r="BH1751" s="13"/>
      <c r="BI1751" s="13"/>
      <c r="BJ1751" s="13"/>
      <c r="BK1751" s="13"/>
      <c r="BL1751" s="13"/>
      <c r="BM1751" s="13"/>
      <c r="BN1751" s="13"/>
      <c r="BO1751" s="13"/>
      <c r="BP1751" s="13"/>
      <c r="BQ1751" s="13"/>
      <c r="BR1751" s="13"/>
      <c r="BS1751" s="13"/>
      <c r="BT1751" s="13"/>
      <c r="BU1751" s="13"/>
      <c r="BV1751" s="13"/>
      <c r="BW1751" s="13"/>
      <c r="BX1751" s="13"/>
      <c r="BY1751" s="13"/>
      <c r="BZ1751" s="13"/>
      <c r="CA1751" s="13"/>
      <c r="CB1751" s="13"/>
      <c r="CC1751" s="13"/>
      <c r="CD1751" s="13"/>
      <c r="CE1751" s="13"/>
      <c r="CF1751" s="13"/>
      <c r="CG1751" s="13"/>
      <c r="CH1751" s="13"/>
      <c r="CI1751" s="13"/>
      <c r="CJ1751" s="13"/>
      <c r="CK1751" s="13"/>
      <c r="CL1751" s="13"/>
      <c r="CM1751" s="13"/>
      <c r="CN1751" s="13"/>
      <c r="CO1751" s="13"/>
      <c r="CP1751" s="13"/>
      <c r="CQ1751" s="13"/>
      <c r="CR1751" s="13"/>
      <c r="CS1751" s="13"/>
      <c r="CT1751" s="13"/>
      <c r="CU1751" s="13"/>
      <c r="CV1751" s="13"/>
      <c r="CW1751" s="13"/>
      <c r="CX1751" s="13"/>
      <c r="CY1751" s="13"/>
      <c r="CZ1751" s="13"/>
      <c r="DA1751" s="13"/>
      <c r="DB1751" s="13"/>
      <c r="DC1751" s="13"/>
      <c r="DD1751" s="13"/>
      <c r="DE1751" s="13"/>
      <c r="DF1751" s="13"/>
      <c r="DG1751" s="13"/>
      <c r="DH1751" s="13"/>
      <c r="DI1751" s="13"/>
      <c r="DJ1751" s="13"/>
      <c r="DK1751" s="13"/>
      <c r="DL1751" s="13"/>
      <c r="DM1751" s="13"/>
      <c r="DN1751" s="13"/>
      <c r="DO1751" s="13"/>
      <c r="DP1751" s="13"/>
      <c r="DQ1751" s="13"/>
      <c r="DR1751" s="13"/>
      <c r="DS1751" s="13"/>
      <c r="DT1751" s="13"/>
      <c r="DU1751" s="13"/>
      <c r="DV1751" s="13"/>
      <c r="DW1751" s="13"/>
      <c r="DX1751" s="13"/>
      <c r="DY1751" s="13"/>
    </row>
    <row r="1752" spans="1:129" s="48" customFormat="1" ht="16.5" x14ac:dyDescent="0.25">
      <c r="A1752" s="57" t="s">
        <v>991</v>
      </c>
      <c r="B1752" s="79" t="s">
        <v>992</v>
      </c>
      <c r="C1752" s="53" t="s">
        <v>12</v>
      </c>
      <c r="D1752" s="60" t="s">
        <v>12</v>
      </c>
      <c r="E1752" s="54">
        <f>SUBTOTAL(9,E1753)</f>
        <v>0</v>
      </c>
      <c r="F1752" s="54">
        <f>SUBTOTAL(9,F1753)</f>
        <v>0</v>
      </c>
      <c r="G1752" s="54">
        <f>SUBTOTAL(9,G1753)</f>
        <v>0</v>
      </c>
      <c r="H1752" s="27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  <c r="AX1752" s="16"/>
      <c r="AY1752" s="16"/>
      <c r="AZ1752" s="16"/>
      <c r="BA1752" s="16"/>
      <c r="BB1752" s="16"/>
      <c r="BC1752" s="16"/>
      <c r="BD1752" s="16"/>
      <c r="BE1752" s="16"/>
      <c r="BF1752" s="16"/>
      <c r="BG1752" s="16"/>
      <c r="BH1752" s="16"/>
      <c r="BI1752" s="16"/>
      <c r="BJ1752" s="16"/>
      <c r="BK1752" s="16"/>
      <c r="BL1752" s="16"/>
      <c r="BM1752" s="16"/>
      <c r="BN1752" s="16"/>
      <c r="BO1752" s="16"/>
      <c r="BP1752" s="16"/>
      <c r="BQ1752" s="16"/>
      <c r="BR1752" s="16"/>
      <c r="BS1752" s="16"/>
      <c r="BT1752" s="16"/>
      <c r="BU1752" s="16"/>
      <c r="BV1752" s="16"/>
      <c r="BW1752" s="16"/>
      <c r="BX1752" s="16"/>
      <c r="BY1752" s="16"/>
      <c r="BZ1752" s="16"/>
      <c r="CA1752" s="16"/>
      <c r="CB1752" s="16"/>
      <c r="CC1752" s="16"/>
      <c r="CD1752" s="16"/>
      <c r="CE1752" s="16"/>
      <c r="CF1752" s="16"/>
      <c r="CG1752" s="16"/>
      <c r="CH1752" s="16"/>
      <c r="CI1752" s="16"/>
      <c r="CJ1752" s="16"/>
      <c r="CK1752" s="16"/>
      <c r="CL1752" s="16"/>
      <c r="CM1752" s="16"/>
      <c r="CN1752" s="16"/>
      <c r="CO1752" s="16"/>
      <c r="CP1752" s="16"/>
      <c r="CQ1752" s="16"/>
      <c r="CR1752" s="16"/>
      <c r="CS1752" s="16"/>
      <c r="CT1752" s="16"/>
      <c r="CU1752" s="16"/>
      <c r="CV1752" s="16"/>
      <c r="CW1752" s="16"/>
      <c r="CX1752" s="16"/>
      <c r="CY1752" s="16"/>
      <c r="CZ1752" s="16"/>
      <c r="DA1752" s="16"/>
      <c r="DB1752" s="16"/>
      <c r="DC1752" s="16"/>
      <c r="DD1752" s="16"/>
      <c r="DE1752" s="16"/>
      <c r="DF1752" s="16"/>
      <c r="DG1752" s="16"/>
      <c r="DH1752" s="16"/>
      <c r="DI1752" s="16"/>
      <c r="DJ1752" s="16"/>
      <c r="DK1752" s="16"/>
      <c r="DL1752" s="16"/>
      <c r="DM1752" s="16"/>
      <c r="DN1752" s="16"/>
      <c r="DO1752" s="16"/>
      <c r="DP1752" s="16"/>
      <c r="DQ1752" s="16"/>
      <c r="DR1752" s="16"/>
      <c r="DS1752" s="16"/>
      <c r="DT1752" s="16"/>
      <c r="DU1752" s="16"/>
      <c r="DV1752" s="16"/>
      <c r="DW1752" s="16"/>
      <c r="DX1752" s="16"/>
      <c r="DY1752" s="16"/>
    </row>
    <row r="1753" spans="1:129" ht="16.5" hidden="1" x14ac:dyDescent="0.25">
      <c r="A1753" s="24" t="s">
        <v>21</v>
      </c>
      <c r="B1753" s="73"/>
      <c r="C1753" s="26"/>
      <c r="D1753" s="50"/>
      <c r="E1753" s="50"/>
      <c r="F1753" s="50"/>
      <c r="G1753" s="50"/>
      <c r="H1753" s="27">
        <f>IFERROR(VLOOKUP(B1753,'Приложение 5 МУ1135 (город)'!B$1:C$3343,2,),)</f>
        <v>0</v>
      </c>
      <c r="I1753" s="13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  <c r="AK1753" s="13"/>
      <c r="AL1753" s="13"/>
      <c r="AM1753" s="13"/>
      <c r="AN1753" s="13"/>
      <c r="AO1753" s="13"/>
      <c r="AP1753" s="13"/>
      <c r="AQ1753" s="13"/>
      <c r="AR1753" s="13"/>
      <c r="AS1753" s="13"/>
      <c r="AT1753" s="13"/>
      <c r="AU1753" s="13"/>
      <c r="AV1753" s="13"/>
      <c r="AW1753" s="13"/>
      <c r="AX1753" s="13"/>
      <c r="AY1753" s="13"/>
      <c r="AZ1753" s="13"/>
      <c r="BA1753" s="13"/>
      <c r="BB1753" s="13"/>
      <c r="BC1753" s="13"/>
      <c r="BD1753" s="13"/>
      <c r="BE1753" s="13"/>
      <c r="BF1753" s="13"/>
      <c r="BG1753" s="13"/>
      <c r="BH1753" s="13"/>
      <c r="BI1753" s="13"/>
      <c r="BJ1753" s="13"/>
      <c r="BK1753" s="13"/>
      <c r="BL1753" s="13"/>
      <c r="BM1753" s="13"/>
      <c r="BN1753" s="13"/>
      <c r="BO1753" s="13"/>
      <c r="BP1753" s="13"/>
      <c r="BQ1753" s="13"/>
      <c r="BR1753" s="13"/>
      <c r="BS1753" s="13"/>
      <c r="BT1753" s="13"/>
      <c r="BU1753" s="13"/>
      <c r="BV1753" s="13"/>
      <c r="BW1753" s="13"/>
      <c r="BX1753" s="13"/>
      <c r="BY1753" s="13"/>
      <c r="BZ1753" s="13"/>
      <c r="CA1753" s="13"/>
      <c r="CB1753" s="13"/>
      <c r="CC1753" s="13"/>
      <c r="CD1753" s="13"/>
      <c r="CE1753" s="13"/>
      <c r="CF1753" s="13"/>
      <c r="CG1753" s="13"/>
      <c r="CH1753" s="13"/>
      <c r="CI1753" s="13"/>
      <c r="CJ1753" s="13"/>
      <c r="CK1753" s="13"/>
      <c r="CL1753" s="13"/>
      <c r="CM1753" s="13"/>
      <c r="CN1753" s="13"/>
      <c r="CO1753" s="13"/>
      <c r="CP1753" s="13"/>
      <c r="CQ1753" s="13"/>
      <c r="CR1753" s="13"/>
      <c r="CS1753" s="13"/>
      <c r="CT1753" s="13"/>
      <c r="CU1753" s="13"/>
      <c r="CV1753" s="13"/>
      <c r="CW1753" s="13"/>
      <c r="CX1753" s="13"/>
      <c r="CY1753" s="13"/>
      <c r="CZ1753" s="13"/>
      <c r="DA1753" s="13"/>
      <c r="DB1753" s="13"/>
      <c r="DC1753" s="13"/>
      <c r="DD1753" s="13"/>
      <c r="DE1753" s="13"/>
      <c r="DF1753" s="13"/>
      <c r="DG1753" s="13"/>
      <c r="DH1753" s="13"/>
      <c r="DI1753" s="13"/>
      <c r="DJ1753" s="13"/>
      <c r="DK1753" s="13"/>
      <c r="DL1753" s="13"/>
      <c r="DM1753" s="13"/>
      <c r="DN1753" s="13"/>
      <c r="DO1753" s="13"/>
      <c r="DP1753" s="13"/>
      <c r="DQ1753" s="13"/>
      <c r="DR1753" s="13"/>
      <c r="DS1753" s="13"/>
      <c r="DT1753" s="13"/>
      <c r="DU1753" s="13"/>
      <c r="DV1753" s="13"/>
      <c r="DW1753" s="13"/>
      <c r="DX1753" s="13"/>
      <c r="DY1753" s="13"/>
    </row>
    <row r="1754" spans="1:129" s="48" customFormat="1" ht="16.5" x14ac:dyDescent="0.25">
      <c r="A1754" s="57" t="s">
        <v>993</v>
      </c>
      <c r="B1754" s="79" t="s">
        <v>971</v>
      </c>
      <c r="C1754" s="53" t="s">
        <v>12</v>
      </c>
      <c r="D1754" s="60" t="s">
        <v>12</v>
      </c>
      <c r="E1754" s="54">
        <f>SUBTOTAL(9,E1755)</f>
        <v>0</v>
      </c>
      <c r="F1754" s="54">
        <f>SUBTOTAL(9,F1755)</f>
        <v>0</v>
      </c>
      <c r="G1754" s="54">
        <f>SUBTOTAL(9,G1755)</f>
        <v>0</v>
      </c>
      <c r="H1754" s="27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  <c r="AX1754" s="16"/>
      <c r="AY1754" s="16"/>
      <c r="AZ1754" s="16"/>
      <c r="BA1754" s="16"/>
      <c r="BB1754" s="16"/>
      <c r="BC1754" s="16"/>
      <c r="BD1754" s="16"/>
      <c r="BE1754" s="16"/>
      <c r="BF1754" s="16"/>
      <c r="BG1754" s="16"/>
      <c r="BH1754" s="16"/>
      <c r="BI1754" s="16"/>
      <c r="BJ1754" s="16"/>
      <c r="BK1754" s="16"/>
      <c r="BL1754" s="16"/>
      <c r="BM1754" s="16"/>
      <c r="BN1754" s="16"/>
      <c r="BO1754" s="16"/>
      <c r="BP1754" s="16"/>
      <c r="BQ1754" s="16"/>
      <c r="BR1754" s="16"/>
      <c r="BS1754" s="16"/>
      <c r="BT1754" s="16"/>
      <c r="BU1754" s="16"/>
      <c r="BV1754" s="16"/>
      <c r="BW1754" s="16"/>
      <c r="BX1754" s="16"/>
      <c r="BY1754" s="16"/>
      <c r="BZ1754" s="16"/>
      <c r="CA1754" s="16"/>
      <c r="CB1754" s="16"/>
      <c r="CC1754" s="16"/>
      <c r="CD1754" s="16"/>
      <c r="CE1754" s="16"/>
      <c r="CF1754" s="16"/>
      <c r="CG1754" s="16"/>
      <c r="CH1754" s="16"/>
      <c r="CI1754" s="16"/>
      <c r="CJ1754" s="16"/>
      <c r="CK1754" s="16"/>
      <c r="CL1754" s="16"/>
      <c r="CM1754" s="16"/>
      <c r="CN1754" s="16"/>
      <c r="CO1754" s="16"/>
      <c r="CP1754" s="16"/>
      <c r="CQ1754" s="16"/>
      <c r="CR1754" s="16"/>
      <c r="CS1754" s="16"/>
      <c r="CT1754" s="16"/>
      <c r="CU1754" s="16"/>
      <c r="CV1754" s="16"/>
      <c r="CW1754" s="16"/>
      <c r="CX1754" s="16"/>
      <c r="CY1754" s="16"/>
      <c r="CZ1754" s="16"/>
      <c r="DA1754" s="16"/>
      <c r="DB1754" s="16"/>
      <c r="DC1754" s="16"/>
      <c r="DD1754" s="16"/>
      <c r="DE1754" s="16"/>
      <c r="DF1754" s="16"/>
      <c r="DG1754" s="16"/>
      <c r="DH1754" s="16"/>
      <c r="DI1754" s="16"/>
      <c r="DJ1754" s="16"/>
      <c r="DK1754" s="16"/>
      <c r="DL1754" s="16"/>
      <c r="DM1754" s="16"/>
      <c r="DN1754" s="16"/>
      <c r="DO1754" s="16"/>
      <c r="DP1754" s="16"/>
      <c r="DQ1754" s="16"/>
      <c r="DR1754" s="16"/>
      <c r="DS1754" s="16"/>
      <c r="DT1754" s="16"/>
      <c r="DU1754" s="16"/>
      <c r="DV1754" s="16"/>
      <c r="DW1754" s="16"/>
      <c r="DX1754" s="16"/>
      <c r="DY1754" s="16"/>
    </row>
    <row r="1755" spans="1:129" ht="16.5" hidden="1" x14ac:dyDescent="0.25">
      <c r="A1755" s="24" t="s">
        <v>21</v>
      </c>
      <c r="B1755" s="73"/>
      <c r="C1755" s="26"/>
      <c r="D1755" s="50"/>
      <c r="E1755" s="50"/>
      <c r="F1755" s="50"/>
      <c r="G1755" s="50"/>
      <c r="H1755" s="27">
        <f>IFERROR(VLOOKUP(B1755,'Приложение 5 МУ1135 (город)'!B$1:C$3343,2,),)</f>
        <v>0</v>
      </c>
      <c r="I1755" s="13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  <c r="AK1755" s="13"/>
      <c r="AL1755" s="13"/>
      <c r="AM1755" s="13"/>
      <c r="AN1755" s="13"/>
      <c r="AO1755" s="13"/>
      <c r="AP1755" s="13"/>
      <c r="AQ1755" s="13"/>
      <c r="AR1755" s="13"/>
      <c r="AS1755" s="13"/>
      <c r="AT1755" s="13"/>
      <c r="AU1755" s="13"/>
      <c r="AV1755" s="13"/>
      <c r="AW1755" s="13"/>
      <c r="AX1755" s="13"/>
      <c r="AY1755" s="13"/>
      <c r="AZ1755" s="13"/>
      <c r="BA1755" s="13"/>
      <c r="BB1755" s="13"/>
      <c r="BC1755" s="13"/>
      <c r="BD1755" s="13"/>
      <c r="BE1755" s="13"/>
      <c r="BF1755" s="13"/>
      <c r="BG1755" s="13"/>
      <c r="BH1755" s="13"/>
      <c r="BI1755" s="13"/>
      <c r="BJ1755" s="13"/>
      <c r="BK1755" s="13"/>
      <c r="BL1755" s="13"/>
      <c r="BM1755" s="13"/>
      <c r="BN1755" s="13"/>
      <c r="BO1755" s="13"/>
      <c r="BP1755" s="13"/>
      <c r="BQ1755" s="13"/>
      <c r="BR1755" s="13"/>
      <c r="BS1755" s="13"/>
      <c r="BT1755" s="13"/>
      <c r="BU1755" s="13"/>
      <c r="BV1755" s="13"/>
      <c r="BW1755" s="13"/>
      <c r="BX1755" s="13"/>
      <c r="BY1755" s="13"/>
      <c r="BZ1755" s="13"/>
      <c r="CA1755" s="13"/>
      <c r="CB1755" s="13"/>
      <c r="CC1755" s="13"/>
      <c r="CD1755" s="13"/>
      <c r="CE1755" s="13"/>
      <c r="CF1755" s="13"/>
      <c r="CG1755" s="13"/>
      <c r="CH1755" s="13"/>
      <c r="CI1755" s="13"/>
      <c r="CJ1755" s="13"/>
      <c r="CK1755" s="13"/>
      <c r="CL1755" s="13"/>
      <c r="CM1755" s="13"/>
      <c r="CN1755" s="13"/>
      <c r="CO1755" s="13"/>
      <c r="CP1755" s="13"/>
      <c r="CQ1755" s="13"/>
      <c r="CR1755" s="13"/>
      <c r="CS1755" s="13"/>
      <c r="CT1755" s="13"/>
      <c r="CU1755" s="13"/>
      <c r="CV1755" s="13"/>
      <c r="CW1755" s="13"/>
      <c r="CX1755" s="13"/>
      <c r="CY1755" s="13"/>
      <c r="CZ1755" s="13"/>
      <c r="DA1755" s="13"/>
      <c r="DB1755" s="13"/>
      <c r="DC1755" s="13"/>
      <c r="DD1755" s="13"/>
      <c r="DE1755" s="13"/>
      <c r="DF1755" s="13"/>
      <c r="DG1755" s="13"/>
      <c r="DH1755" s="13"/>
      <c r="DI1755" s="13"/>
      <c r="DJ1755" s="13"/>
      <c r="DK1755" s="13"/>
      <c r="DL1755" s="13"/>
      <c r="DM1755" s="13"/>
      <c r="DN1755" s="13"/>
      <c r="DO1755" s="13"/>
      <c r="DP1755" s="13"/>
      <c r="DQ1755" s="13"/>
      <c r="DR1755" s="13"/>
      <c r="DS1755" s="13"/>
      <c r="DT1755" s="13"/>
      <c r="DU1755" s="13"/>
      <c r="DV1755" s="13"/>
      <c r="DW1755" s="13"/>
      <c r="DX1755" s="13"/>
      <c r="DY1755" s="13"/>
    </row>
    <row r="1756" spans="1:129" s="84" customFormat="1" ht="16.5" x14ac:dyDescent="0.25">
      <c r="A1756" s="57" t="s">
        <v>994</v>
      </c>
      <c r="B1756" s="79" t="s">
        <v>973</v>
      </c>
      <c r="C1756" s="53" t="s">
        <v>12</v>
      </c>
      <c r="D1756" s="60" t="s">
        <v>12</v>
      </c>
      <c r="E1756" s="54">
        <f>E1757+E1759+E1761+E1763+E1765+E1767</f>
        <v>0</v>
      </c>
      <c r="F1756" s="54">
        <f>F1757+F1759+F1761+F1763+F1765+F1767</f>
        <v>0</v>
      </c>
      <c r="G1756" s="54">
        <f>G1757+G1759+G1761+G1763+G1765+G1767</f>
        <v>0</v>
      </c>
      <c r="H1756" s="27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  <c r="AX1756" s="16"/>
      <c r="AY1756" s="16"/>
      <c r="AZ1756" s="16"/>
      <c r="BA1756" s="16"/>
      <c r="BB1756" s="16"/>
      <c r="BC1756" s="16"/>
      <c r="BD1756" s="16"/>
      <c r="BE1756" s="16"/>
      <c r="BF1756" s="16"/>
      <c r="BG1756" s="16"/>
      <c r="BH1756" s="16"/>
      <c r="BI1756" s="16"/>
      <c r="BJ1756" s="16"/>
      <c r="BK1756" s="16"/>
      <c r="BL1756" s="16"/>
      <c r="BM1756" s="16"/>
      <c r="BN1756" s="16"/>
      <c r="BO1756" s="16"/>
      <c r="BP1756" s="16"/>
      <c r="BQ1756" s="16"/>
      <c r="BR1756" s="16"/>
      <c r="BS1756" s="16"/>
      <c r="BT1756" s="16"/>
      <c r="BU1756" s="16"/>
      <c r="BV1756" s="16"/>
      <c r="BW1756" s="16"/>
      <c r="BX1756" s="16"/>
      <c r="BY1756" s="16"/>
      <c r="BZ1756" s="16"/>
      <c r="CA1756" s="16"/>
      <c r="CB1756" s="16"/>
      <c r="CC1756" s="16"/>
      <c r="CD1756" s="16"/>
      <c r="CE1756" s="16"/>
      <c r="CF1756" s="16"/>
      <c r="CG1756" s="16"/>
      <c r="CH1756" s="16"/>
      <c r="CI1756" s="16"/>
      <c r="CJ1756" s="16"/>
      <c r="CK1756" s="16"/>
      <c r="CL1756" s="16"/>
      <c r="CM1756" s="16"/>
      <c r="CN1756" s="16"/>
      <c r="CO1756" s="16"/>
      <c r="CP1756" s="16"/>
      <c r="CQ1756" s="16"/>
      <c r="CR1756" s="16"/>
      <c r="CS1756" s="16"/>
      <c r="CT1756" s="16"/>
      <c r="CU1756" s="16"/>
      <c r="CV1756" s="16"/>
      <c r="CW1756" s="16"/>
      <c r="CX1756" s="16"/>
      <c r="CY1756" s="16"/>
      <c r="CZ1756" s="16"/>
      <c r="DA1756" s="16"/>
      <c r="DB1756" s="16"/>
      <c r="DC1756" s="16"/>
      <c r="DD1756" s="16"/>
      <c r="DE1756" s="16"/>
      <c r="DF1756" s="16"/>
      <c r="DG1756" s="16"/>
      <c r="DH1756" s="16"/>
      <c r="DI1756" s="16"/>
      <c r="DJ1756" s="16"/>
      <c r="DK1756" s="16"/>
      <c r="DL1756" s="16"/>
      <c r="DM1756" s="16"/>
      <c r="DN1756" s="16"/>
      <c r="DO1756" s="16"/>
      <c r="DP1756" s="16"/>
      <c r="DQ1756" s="16"/>
      <c r="DR1756" s="16"/>
      <c r="DS1756" s="16"/>
      <c r="DT1756" s="16"/>
      <c r="DU1756" s="16"/>
      <c r="DV1756" s="16"/>
      <c r="DW1756" s="16"/>
      <c r="DX1756" s="16"/>
      <c r="DY1756" s="16"/>
    </row>
    <row r="1757" spans="1:129" s="48" customFormat="1" ht="16.5" x14ac:dyDescent="0.25">
      <c r="A1757" s="57" t="s">
        <v>995</v>
      </c>
      <c r="B1757" s="79" t="s">
        <v>912</v>
      </c>
      <c r="C1757" s="53" t="s">
        <v>12</v>
      </c>
      <c r="D1757" s="60" t="s">
        <v>12</v>
      </c>
      <c r="E1757" s="54">
        <f>SUBTOTAL(9,E1758)</f>
        <v>0</v>
      </c>
      <c r="F1757" s="54">
        <f>SUBTOTAL(9,F1758)</f>
        <v>0</v>
      </c>
      <c r="G1757" s="54">
        <f>SUBTOTAL(9,G1758)</f>
        <v>0</v>
      </c>
      <c r="H1757" s="27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6"/>
      <c r="AZ1757" s="16"/>
      <c r="BA1757" s="16"/>
      <c r="BB1757" s="16"/>
      <c r="BC1757" s="16"/>
      <c r="BD1757" s="16"/>
      <c r="BE1757" s="16"/>
      <c r="BF1757" s="16"/>
      <c r="BG1757" s="16"/>
      <c r="BH1757" s="16"/>
      <c r="BI1757" s="16"/>
      <c r="BJ1757" s="16"/>
      <c r="BK1757" s="16"/>
      <c r="BL1757" s="16"/>
      <c r="BM1757" s="16"/>
      <c r="BN1757" s="16"/>
      <c r="BO1757" s="16"/>
      <c r="BP1757" s="16"/>
      <c r="BQ1757" s="16"/>
      <c r="BR1757" s="16"/>
      <c r="BS1757" s="16"/>
      <c r="BT1757" s="16"/>
      <c r="BU1757" s="16"/>
      <c r="BV1757" s="16"/>
      <c r="BW1757" s="16"/>
      <c r="BX1757" s="16"/>
      <c r="BY1757" s="16"/>
      <c r="BZ1757" s="16"/>
      <c r="CA1757" s="16"/>
      <c r="CB1757" s="16"/>
      <c r="CC1757" s="16"/>
      <c r="CD1757" s="16"/>
      <c r="CE1757" s="16"/>
      <c r="CF1757" s="16"/>
      <c r="CG1757" s="16"/>
      <c r="CH1757" s="16"/>
      <c r="CI1757" s="16"/>
      <c r="CJ1757" s="16"/>
      <c r="CK1757" s="16"/>
      <c r="CL1757" s="16"/>
      <c r="CM1757" s="16"/>
      <c r="CN1757" s="16"/>
      <c r="CO1757" s="16"/>
      <c r="CP1757" s="16"/>
      <c r="CQ1757" s="16"/>
      <c r="CR1757" s="16"/>
      <c r="CS1757" s="16"/>
      <c r="CT1757" s="16"/>
      <c r="CU1757" s="16"/>
      <c r="CV1757" s="16"/>
      <c r="CW1757" s="16"/>
      <c r="CX1757" s="16"/>
      <c r="CY1757" s="16"/>
      <c r="CZ1757" s="16"/>
      <c r="DA1757" s="16"/>
      <c r="DB1757" s="16"/>
      <c r="DC1757" s="16"/>
      <c r="DD1757" s="16"/>
      <c r="DE1757" s="16"/>
      <c r="DF1757" s="16"/>
      <c r="DG1757" s="16"/>
      <c r="DH1757" s="16"/>
      <c r="DI1757" s="16"/>
      <c r="DJ1757" s="16"/>
      <c r="DK1757" s="16"/>
      <c r="DL1757" s="16"/>
      <c r="DM1757" s="16"/>
      <c r="DN1757" s="16"/>
      <c r="DO1757" s="16"/>
      <c r="DP1757" s="16"/>
      <c r="DQ1757" s="16"/>
      <c r="DR1757" s="16"/>
      <c r="DS1757" s="16"/>
      <c r="DT1757" s="16"/>
      <c r="DU1757" s="16"/>
      <c r="DV1757" s="16"/>
      <c r="DW1757" s="16"/>
      <c r="DX1757" s="16"/>
      <c r="DY1757" s="16"/>
    </row>
    <row r="1758" spans="1:129" ht="16.5" hidden="1" x14ac:dyDescent="0.25">
      <c r="A1758" s="24" t="s">
        <v>21</v>
      </c>
      <c r="B1758" s="73"/>
      <c r="C1758" s="26"/>
      <c r="D1758" s="50"/>
      <c r="E1758" s="50"/>
      <c r="F1758" s="50"/>
      <c r="G1758" s="50"/>
      <c r="H1758" s="27">
        <f>IFERROR(VLOOKUP(B1758,'Приложение 5 МУ1135 (город)'!B$1:C$3343,2,),)</f>
        <v>0</v>
      </c>
      <c r="I1758" s="13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  <c r="AK1758" s="13"/>
      <c r="AL1758" s="13"/>
      <c r="AM1758" s="13"/>
      <c r="AN1758" s="13"/>
      <c r="AO1758" s="13"/>
      <c r="AP1758" s="13"/>
      <c r="AQ1758" s="13"/>
      <c r="AR1758" s="13"/>
      <c r="AS1758" s="13"/>
      <c r="AT1758" s="13"/>
      <c r="AU1758" s="13"/>
      <c r="AV1758" s="13"/>
      <c r="AW1758" s="13"/>
      <c r="AX1758" s="13"/>
      <c r="AY1758" s="13"/>
      <c r="AZ1758" s="13"/>
      <c r="BA1758" s="13"/>
      <c r="BB1758" s="13"/>
      <c r="BC1758" s="13"/>
      <c r="BD1758" s="13"/>
      <c r="BE1758" s="13"/>
      <c r="BF1758" s="13"/>
      <c r="BG1758" s="13"/>
      <c r="BH1758" s="13"/>
      <c r="BI1758" s="13"/>
      <c r="BJ1758" s="13"/>
      <c r="BK1758" s="13"/>
      <c r="BL1758" s="13"/>
      <c r="BM1758" s="13"/>
      <c r="BN1758" s="13"/>
      <c r="BO1758" s="13"/>
      <c r="BP1758" s="13"/>
      <c r="BQ1758" s="13"/>
      <c r="BR1758" s="13"/>
      <c r="BS1758" s="13"/>
      <c r="BT1758" s="13"/>
      <c r="BU1758" s="13"/>
      <c r="BV1758" s="13"/>
      <c r="BW1758" s="13"/>
      <c r="BX1758" s="13"/>
      <c r="BY1758" s="13"/>
      <c r="BZ1758" s="13"/>
      <c r="CA1758" s="13"/>
      <c r="CB1758" s="13"/>
      <c r="CC1758" s="13"/>
      <c r="CD1758" s="13"/>
      <c r="CE1758" s="13"/>
      <c r="CF1758" s="13"/>
      <c r="CG1758" s="13"/>
      <c r="CH1758" s="13"/>
      <c r="CI1758" s="13"/>
      <c r="CJ1758" s="13"/>
      <c r="CK1758" s="13"/>
      <c r="CL1758" s="13"/>
      <c r="CM1758" s="13"/>
      <c r="CN1758" s="13"/>
      <c r="CO1758" s="13"/>
      <c r="CP1758" s="13"/>
      <c r="CQ1758" s="13"/>
      <c r="CR1758" s="13"/>
      <c r="CS1758" s="13"/>
      <c r="CT1758" s="13"/>
      <c r="CU1758" s="13"/>
      <c r="CV1758" s="13"/>
      <c r="CW1758" s="13"/>
      <c r="CX1758" s="13"/>
      <c r="CY1758" s="13"/>
      <c r="CZ1758" s="13"/>
      <c r="DA1758" s="13"/>
      <c r="DB1758" s="13"/>
      <c r="DC1758" s="13"/>
      <c r="DD1758" s="13"/>
      <c r="DE1758" s="13"/>
      <c r="DF1758" s="13"/>
      <c r="DG1758" s="13"/>
      <c r="DH1758" s="13"/>
      <c r="DI1758" s="13"/>
      <c r="DJ1758" s="13"/>
      <c r="DK1758" s="13"/>
      <c r="DL1758" s="13"/>
      <c r="DM1758" s="13"/>
      <c r="DN1758" s="13"/>
      <c r="DO1758" s="13"/>
      <c r="DP1758" s="13"/>
      <c r="DQ1758" s="13"/>
      <c r="DR1758" s="13"/>
      <c r="DS1758" s="13"/>
      <c r="DT1758" s="13"/>
      <c r="DU1758" s="13"/>
      <c r="DV1758" s="13"/>
      <c r="DW1758" s="13"/>
      <c r="DX1758" s="13"/>
      <c r="DY1758" s="13"/>
    </row>
    <row r="1759" spans="1:129" s="48" customFormat="1" ht="16.5" x14ac:dyDescent="0.25">
      <c r="A1759" s="57" t="s">
        <v>996</v>
      </c>
      <c r="B1759" s="79" t="s">
        <v>988</v>
      </c>
      <c r="C1759" s="53" t="s">
        <v>12</v>
      </c>
      <c r="D1759" s="60" t="s">
        <v>12</v>
      </c>
      <c r="E1759" s="54">
        <f>SUBTOTAL(9,E1760)</f>
        <v>0</v>
      </c>
      <c r="F1759" s="54">
        <f>SUBTOTAL(9,F1760)</f>
        <v>0</v>
      </c>
      <c r="G1759" s="54">
        <f>SUBTOTAL(9,G1760)</f>
        <v>0</v>
      </c>
      <c r="H1759" s="27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  <c r="AX1759" s="16"/>
      <c r="AY1759" s="16"/>
      <c r="AZ1759" s="16"/>
      <c r="BA1759" s="16"/>
      <c r="BB1759" s="16"/>
      <c r="BC1759" s="16"/>
      <c r="BD1759" s="16"/>
      <c r="BE1759" s="16"/>
      <c r="BF1759" s="16"/>
      <c r="BG1759" s="16"/>
      <c r="BH1759" s="16"/>
      <c r="BI1759" s="16"/>
      <c r="BJ1759" s="16"/>
      <c r="BK1759" s="16"/>
      <c r="BL1759" s="16"/>
      <c r="BM1759" s="16"/>
      <c r="BN1759" s="16"/>
      <c r="BO1759" s="16"/>
      <c r="BP1759" s="16"/>
      <c r="BQ1759" s="16"/>
      <c r="BR1759" s="16"/>
      <c r="BS1759" s="16"/>
      <c r="BT1759" s="16"/>
      <c r="BU1759" s="16"/>
      <c r="BV1759" s="16"/>
      <c r="BW1759" s="16"/>
      <c r="BX1759" s="16"/>
      <c r="BY1759" s="16"/>
      <c r="BZ1759" s="16"/>
      <c r="CA1759" s="16"/>
      <c r="CB1759" s="16"/>
      <c r="CC1759" s="16"/>
      <c r="CD1759" s="16"/>
      <c r="CE1759" s="16"/>
      <c r="CF1759" s="16"/>
      <c r="CG1759" s="16"/>
      <c r="CH1759" s="16"/>
      <c r="CI1759" s="16"/>
      <c r="CJ1759" s="16"/>
      <c r="CK1759" s="16"/>
      <c r="CL1759" s="16"/>
      <c r="CM1759" s="16"/>
      <c r="CN1759" s="16"/>
      <c r="CO1759" s="16"/>
      <c r="CP1759" s="16"/>
      <c r="CQ1759" s="16"/>
      <c r="CR1759" s="16"/>
      <c r="CS1759" s="16"/>
      <c r="CT1759" s="16"/>
      <c r="CU1759" s="16"/>
      <c r="CV1759" s="16"/>
      <c r="CW1759" s="16"/>
      <c r="CX1759" s="16"/>
      <c r="CY1759" s="16"/>
      <c r="CZ1759" s="16"/>
      <c r="DA1759" s="16"/>
      <c r="DB1759" s="16"/>
      <c r="DC1759" s="16"/>
      <c r="DD1759" s="16"/>
      <c r="DE1759" s="16"/>
      <c r="DF1759" s="16"/>
      <c r="DG1759" s="16"/>
      <c r="DH1759" s="16"/>
      <c r="DI1759" s="16"/>
      <c r="DJ1759" s="16"/>
      <c r="DK1759" s="16"/>
      <c r="DL1759" s="16"/>
      <c r="DM1759" s="16"/>
      <c r="DN1759" s="16"/>
      <c r="DO1759" s="16"/>
      <c r="DP1759" s="16"/>
      <c r="DQ1759" s="16"/>
      <c r="DR1759" s="16"/>
      <c r="DS1759" s="16"/>
      <c r="DT1759" s="16"/>
      <c r="DU1759" s="16"/>
      <c r="DV1759" s="16"/>
      <c r="DW1759" s="16"/>
      <c r="DX1759" s="16"/>
      <c r="DY1759" s="16"/>
    </row>
    <row r="1760" spans="1:129" ht="16.5" hidden="1" x14ac:dyDescent="0.25">
      <c r="A1760" s="24" t="s">
        <v>21</v>
      </c>
      <c r="B1760" s="73"/>
      <c r="C1760" s="26"/>
      <c r="D1760" s="50"/>
      <c r="E1760" s="50"/>
      <c r="F1760" s="50"/>
      <c r="G1760" s="50"/>
      <c r="H1760" s="27">
        <f>IFERROR(VLOOKUP(B1760,'Приложение 5 МУ1135 (город)'!B$1:C$3343,2,),)</f>
        <v>0</v>
      </c>
      <c r="I1760" s="13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  <c r="AK1760" s="13"/>
      <c r="AL1760" s="13"/>
      <c r="AM1760" s="13"/>
      <c r="AN1760" s="13"/>
      <c r="AO1760" s="13"/>
      <c r="AP1760" s="13"/>
      <c r="AQ1760" s="13"/>
      <c r="AR1760" s="13"/>
      <c r="AS1760" s="13"/>
      <c r="AT1760" s="13"/>
      <c r="AU1760" s="13"/>
      <c r="AV1760" s="13"/>
      <c r="AW1760" s="13"/>
      <c r="AX1760" s="13"/>
      <c r="AY1760" s="13"/>
      <c r="AZ1760" s="13"/>
      <c r="BA1760" s="13"/>
      <c r="BB1760" s="13"/>
      <c r="BC1760" s="13"/>
      <c r="BD1760" s="13"/>
      <c r="BE1760" s="13"/>
      <c r="BF1760" s="13"/>
      <c r="BG1760" s="13"/>
      <c r="BH1760" s="13"/>
      <c r="BI1760" s="13"/>
      <c r="BJ1760" s="13"/>
      <c r="BK1760" s="13"/>
      <c r="BL1760" s="13"/>
      <c r="BM1760" s="13"/>
      <c r="BN1760" s="13"/>
      <c r="BO1760" s="13"/>
      <c r="BP1760" s="13"/>
      <c r="BQ1760" s="13"/>
      <c r="BR1760" s="13"/>
      <c r="BS1760" s="13"/>
      <c r="BT1760" s="13"/>
      <c r="BU1760" s="13"/>
      <c r="BV1760" s="13"/>
      <c r="BW1760" s="13"/>
      <c r="BX1760" s="13"/>
      <c r="BY1760" s="13"/>
      <c r="BZ1760" s="13"/>
      <c r="CA1760" s="13"/>
      <c r="CB1760" s="13"/>
      <c r="CC1760" s="13"/>
      <c r="CD1760" s="13"/>
      <c r="CE1760" s="13"/>
      <c r="CF1760" s="13"/>
      <c r="CG1760" s="13"/>
      <c r="CH1760" s="13"/>
      <c r="CI1760" s="13"/>
      <c r="CJ1760" s="13"/>
      <c r="CK1760" s="13"/>
      <c r="CL1760" s="13"/>
      <c r="CM1760" s="13"/>
      <c r="CN1760" s="13"/>
      <c r="CO1760" s="13"/>
      <c r="CP1760" s="13"/>
      <c r="CQ1760" s="13"/>
      <c r="CR1760" s="13"/>
      <c r="CS1760" s="13"/>
      <c r="CT1760" s="13"/>
      <c r="CU1760" s="13"/>
      <c r="CV1760" s="13"/>
      <c r="CW1760" s="13"/>
      <c r="CX1760" s="13"/>
      <c r="CY1760" s="13"/>
      <c r="CZ1760" s="13"/>
      <c r="DA1760" s="13"/>
      <c r="DB1760" s="13"/>
      <c r="DC1760" s="13"/>
      <c r="DD1760" s="13"/>
      <c r="DE1760" s="13"/>
      <c r="DF1760" s="13"/>
      <c r="DG1760" s="13"/>
      <c r="DH1760" s="13"/>
      <c r="DI1760" s="13"/>
      <c r="DJ1760" s="13"/>
      <c r="DK1760" s="13"/>
      <c r="DL1760" s="13"/>
      <c r="DM1760" s="13"/>
      <c r="DN1760" s="13"/>
      <c r="DO1760" s="13"/>
      <c r="DP1760" s="13"/>
      <c r="DQ1760" s="13"/>
      <c r="DR1760" s="13"/>
      <c r="DS1760" s="13"/>
      <c r="DT1760" s="13"/>
      <c r="DU1760" s="13"/>
      <c r="DV1760" s="13"/>
      <c r="DW1760" s="13"/>
      <c r="DX1760" s="13"/>
      <c r="DY1760" s="13"/>
    </row>
    <row r="1761" spans="1:129" s="48" customFormat="1" ht="16.5" x14ac:dyDescent="0.25">
      <c r="A1761" s="57" t="s">
        <v>997</v>
      </c>
      <c r="B1761" s="79" t="s">
        <v>941</v>
      </c>
      <c r="C1761" s="53" t="s">
        <v>12</v>
      </c>
      <c r="D1761" s="60" t="s">
        <v>12</v>
      </c>
      <c r="E1761" s="54">
        <f>SUBTOTAL(9,E1762)</f>
        <v>0</v>
      </c>
      <c r="F1761" s="54">
        <f>SUBTOTAL(9,F1762)</f>
        <v>0</v>
      </c>
      <c r="G1761" s="54">
        <f>SUBTOTAL(9,G1762)</f>
        <v>0</v>
      </c>
      <c r="H1761" s="27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  <c r="AX1761" s="16"/>
      <c r="AY1761" s="16"/>
      <c r="AZ1761" s="16"/>
      <c r="BA1761" s="16"/>
      <c r="BB1761" s="16"/>
      <c r="BC1761" s="16"/>
      <c r="BD1761" s="16"/>
      <c r="BE1761" s="16"/>
      <c r="BF1761" s="16"/>
      <c r="BG1761" s="16"/>
      <c r="BH1761" s="16"/>
      <c r="BI1761" s="16"/>
      <c r="BJ1761" s="16"/>
      <c r="BK1761" s="16"/>
      <c r="BL1761" s="16"/>
      <c r="BM1761" s="16"/>
      <c r="BN1761" s="16"/>
      <c r="BO1761" s="16"/>
      <c r="BP1761" s="16"/>
      <c r="BQ1761" s="16"/>
      <c r="BR1761" s="16"/>
      <c r="BS1761" s="16"/>
      <c r="BT1761" s="16"/>
      <c r="BU1761" s="16"/>
      <c r="BV1761" s="16"/>
      <c r="BW1761" s="16"/>
      <c r="BX1761" s="16"/>
      <c r="BY1761" s="16"/>
      <c r="BZ1761" s="16"/>
      <c r="CA1761" s="16"/>
      <c r="CB1761" s="16"/>
      <c r="CC1761" s="16"/>
      <c r="CD1761" s="16"/>
      <c r="CE1761" s="16"/>
      <c r="CF1761" s="16"/>
      <c r="CG1761" s="16"/>
      <c r="CH1761" s="16"/>
      <c r="CI1761" s="16"/>
      <c r="CJ1761" s="16"/>
      <c r="CK1761" s="16"/>
      <c r="CL1761" s="16"/>
      <c r="CM1761" s="16"/>
      <c r="CN1761" s="16"/>
      <c r="CO1761" s="16"/>
      <c r="CP1761" s="16"/>
      <c r="CQ1761" s="16"/>
      <c r="CR1761" s="16"/>
      <c r="CS1761" s="16"/>
      <c r="CT1761" s="16"/>
      <c r="CU1761" s="16"/>
      <c r="CV1761" s="16"/>
      <c r="CW1761" s="16"/>
      <c r="CX1761" s="16"/>
      <c r="CY1761" s="16"/>
      <c r="CZ1761" s="16"/>
      <c r="DA1761" s="16"/>
      <c r="DB1761" s="16"/>
      <c r="DC1761" s="16"/>
      <c r="DD1761" s="16"/>
      <c r="DE1761" s="16"/>
      <c r="DF1761" s="16"/>
      <c r="DG1761" s="16"/>
      <c r="DH1761" s="16"/>
      <c r="DI1761" s="16"/>
      <c r="DJ1761" s="16"/>
      <c r="DK1761" s="16"/>
      <c r="DL1761" s="16"/>
      <c r="DM1761" s="16"/>
      <c r="DN1761" s="16"/>
      <c r="DO1761" s="16"/>
      <c r="DP1761" s="16"/>
      <c r="DQ1761" s="16"/>
      <c r="DR1761" s="16"/>
      <c r="DS1761" s="16"/>
      <c r="DT1761" s="16"/>
      <c r="DU1761" s="16"/>
      <c r="DV1761" s="16"/>
      <c r="DW1761" s="16"/>
      <c r="DX1761" s="16"/>
      <c r="DY1761" s="16"/>
    </row>
    <row r="1762" spans="1:129" ht="16.5" hidden="1" x14ac:dyDescent="0.25">
      <c r="A1762" s="24" t="s">
        <v>21</v>
      </c>
      <c r="B1762" s="73"/>
      <c r="C1762" s="26"/>
      <c r="D1762" s="50"/>
      <c r="E1762" s="50"/>
      <c r="F1762" s="50"/>
      <c r="G1762" s="50"/>
      <c r="H1762" s="27">
        <f>IFERROR(VLOOKUP(B1762,'Приложение 5 МУ1135 (город)'!B$1:C$3343,2,),)</f>
        <v>0</v>
      </c>
      <c r="I1762" s="13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  <c r="AK1762" s="13"/>
      <c r="AL1762" s="13"/>
      <c r="AM1762" s="13"/>
      <c r="AN1762" s="13"/>
      <c r="AO1762" s="13"/>
      <c r="AP1762" s="13"/>
      <c r="AQ1762" s="13"/>
      <c r="AR1762" s="13"/>
      <c r="AS1762" s="13"/>
      <c r="AT1762" s="13"/>
      <c r="AU1762" s="13"/>
      <c r="AV1762" s="13"/>
      <c r="AW1762" s="13"/>
      <c r="AX1762" s="13"/>
      <c r="AY1762" s="13"/>
      <c r="AZ1762" s="13"/>
      <c r="BA1762" s="13"/>
      <c r="BB1762" s="13"/>
      <c r="BC1762" s="13"/>
      <c r="BD1762" s="13"/>
      <c r="BE1762" s="13"/>
      <c r="BF1762" s="13"/>
      <c r="BG1762" s="13"/>
      <c r="BH1762" s="13"/>
      <c r="BI1762" s="13"/>
      <c r="BJ1762" s="13"/>
      <c r="BK1762" s="13"/>
      <c r="BL1762" s="13"/>
      <c r="BM1762" s="13"/>
      <c r="BN1762" s="13"/>
      <c r="BO1762" s="13"/>
      <c r="BP1762" s="13"/>
      <c r="BQ1762" s="13"/>
      <c r="BR1762" s="13"/>
      <c r="BS1762" s="13"/>
      <c r="BT1762" s="13"/>
      <c r="BU1762" s="13"/>
      <c r="BV1762" s="13"/>
      <c r="BW1762" s="13"/>
      <c r="BX1762" s="13"/>
      <c r="BY1762" s="13"/>
      <c r="BZ1762" s="13"/>
      <c r="CA1762" s="13"/>
      <c r="CB1762" s="13"/>
      <c r="CC1762" s="13"/>
      <c r="CD1762" s="13"/>
      <c r="CE1762" s="13"/>
      <c r="CF1762" s="13"/>
      <c r="CG1762" s="13"/>
      <c r="CH1762" s="13"/>
      <c r="CI1762" s="13"/>
      <c r="CJ1762" s="13"/>
      <c r="CK1762" s="13"/>
      <c r="CL1762" s="13"/>
      <c r="CM1762" s="13"/>
      <c r="CN1762" s="13"/>
      <c r="CO1762" s="13"/>
      <c r="CP1762" s="13"/>
      <c r="CQ1762" s="13"/>
      <c r="CR1762" s="13"/>
      <c r="CS1762" s="13"/>
      <c r="CT1762" s="13"/>
      <c r="CU1762" s="13"/>
      <c r="CV1762" s="13"/>
      <c r="CW1762" s="13"/>
      <c r="CX1762" s="13"/>
      <c r="CY1762" s="13"/>
      <c r="CZ1762" s="13"/>
      <c r="DA1762" s="13"/>
      <c r="DB1762" s="13"/>
      <c r="DC1762" s="13"/>
      <c r="DD1762" s="13"/>
      <c r="DE1762" s="13"/>
      <c r="DF1762" s="13"/>
      <c r="DG1762" s="13"/>
      <c r="DH1762" s="13"/>
      <c r="DI1762" s="13"/>
      <c r="DJ1762" s="13"/>
      <c r="DK1762" s="13"/>
      <c r="DL1762" s="13"/>
      <c r="DM1762" s="13"/>
      <c r="DN1762" s="13"/>
      <c r="DO1762" s="13"/>
      <c r="DP1762" s="13"/>
      <c r="DQ1762" s="13"/>
      <c r="DR1762" s="13"/>
      <c r="DS1762" s="13"/>
      <c r="DT1762" s="13"/>
      <c r="DU1762" s="13"/>
      <c r="DV1762" s="13"/>
      <c r="DW1762" s="13"/>
      <c r="DX1762" s="13"/>
      <c r="DY1762" s="13"/>
    </row>
    <row r="1763" spans="1:129" s="48" customFormat="1" ht="16.5" x14ac:dyDescent="0.25">
      <c r="A1763" s="57" t="s">
        <v>998</v>
      </c>
      <c r="B1763" s="79" t="s">
        <v>957</v>
      </c>
      <c r="C1763" s="53" t="s">
        <v>12</v>
      </c>
      <c r="D1763" s="60" t="s">
        <v>12</v>
      </c>
      <c r="E1763" s="54">
        <f>SUBTOTAL(9,E1764)</f>
        <v>0</v>
      </c>
      <c r="F1763" s="54">
        <f>SUBTOTAL(9,F1764)</f>
        <v>0</v>
      </c>
      <c r="G1763" s="54">
        <f>SUBTOTAL(9,G1764)</f>
        <v>0</v>
      </c>
      <c r="H1763" s="27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6"/>
      <c r="AZ1763" s="16"/>
      <c r="BA1763" s="16"/>
      <c r="BB1763" s="16"/>
      <c r="BC1763" s="16"/>
      <c r="BD1763" s="16"/>
      <c r="BE1763" s="16"/>
      <c r="BF1763" s="16"/>
      <c r="BG1763" s="16"/>
      <c r="BH1763" s="16"/>
      <c r="BI1763" s="16"/>
      <c r="BJ1763" s="16"/>
      <c r="BK1763" s="16"/>
      <c r="BL1763" s="16"/>
      <c r="BM1763" s="16"/>
      <c r="BN1763" s="16"/>
      <c r="BO1763" s="16"/>
      <c r="BP1763" s="16"/>
      <c r="BQ1763" s="16"/>
      <c r="BR1763" s="16"/>
      <c r="BS1763" s="16"/>
      <c r="BT1763" s="16"/>
      <c r="BU1763" s="16"/>
      <c r="BV1763" s="16"/>
      <c r="BW1763" s="16"/>
      <c r="BX1763" s="16"/>
      <c r="BY1763" s="16"/>
      <c r="BZ1763" s="16"/>
      <c r="CA1763" s="16"/>
      <c r="CB1763" s="16"/>
      <c r="CC1763" s="16"/>
      <c r="CD1763" s="16"/>
      <c r="CE1763" s="16"/>
      <c r="CF1763" s="16"/>
      <c r="CG1763" s="16"/>
      <c r="CH1763" s="16"/>
      <c r="CI1763" s="16"/>
      <c r="CJ1763" s="16"/>
      <c r="CK1763" s="16"/>
      <c r="CL1763" s="16"/>
      <c r="CM1763" s="16"/>
      <c r="CN1763" s="16"/>
      <c r="CO1763" s="16"/>
      <c r="CP1763" s="16"/>
      <c r="CQ1763" s="16"/>
      <c r="CR1763" s="16"/>
      <c r="CS1763" s="16"/>
      <c r="CT1763" s="16"/>
      <c r="CU1763" s="16"/>
      <c r="CV1763" s="16"/>
      <c r="CW1763" s="16"/>
      <c r="CX1763" s="16"/>
      <c r="CY1763" s="16"/>
      <c r="CZ1763" s="16"/>
      <c r="DA1763" s="16"/>
      <c r="DB1763" s="16"/>
      <c r="DC1763" s="16"/>
      <c r="DD1763" s="16"/>
      <c r="DE1763" s="16"/>
      <c r="DF1763" s="16"/>
      <c r="DG1763" s="16"/>
      <c r="DH1763" s="16"/>
      <c r="DI1763" s="16"/>
      <c r="DJ1763" s="16"/>
      <c r="DK1763" s="16"/>
      <c r="DL1763" s="16"/>
      <c r="DM1763" s="16"/>
      <c r="DN1763" s="16"/>
      <c r="DO1763" s="16"/>
      <c r="DP1763" s="16"/>
      <c r="DQ1763" s="16"/>
      <c r="DR1763" s="16"/>
      <c r="DS1763" s="16"/>
      <c r="DT1763" s="16"/>
      <c r="DU1763" s="16"/>
      <c r="DV1763" s="16"/>
      <c r="DW1763" s="16"/>
      <c r="DX1763" s="16"/>
      <c r="DY1763" s="16"/>
    </row>
    <row r="1764" spans="1:129" ht="16.5" hidden="1" x14ac:dyDescent="0.25">
      <c r="A1764" s="24" t="s">
        <v>21</v>
      </c>
      <c r="B1764" s="73"/>
      <c r="C1764" s="26"/>
      <c r="D1764" s="50"/>
      <c r="E1764" s="50"/>
      <c r="F1764" s="50"/>
      <c r="G1764" s="50"/>
      <c r="H1764" s="27">
        <f>IFERROR(VLOOKUP(B1764,'Приложение 5 МУ1135 (город)'!B$1:C$3343,2,),)</f>
        <v>0</v>
      </c>
      <c r="I1764" s="13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  <c r="AK1764" s="13"/>
      <c r="AL1764" s="13"/>
      <c r="AM1764" s="13"/>
      <c r="AN1764" s="13"/>
      <c r="AO1764" s="13"/>
      <c r="AP1764" s="13"/>
      <c r="AQ1764" s="13"/>
      <c r="AR1764" s="13"/>
      <c r="AS1764" s="13"/>
      <c r="AT1764" s="13"/>
      <c r="AU1764" s="13"/>
      <c r="AV1764" s="13"/>
      <c r="AW1764" s="13"/>
      <c r="AX1764" s="13"/>
      <c r="AY1764" s="13"/>
      <c r="AZ1764" s="13"/>
      <c r="BA1764" s="13"/>
      <c r="BB1764" s="13"/>
      <c r="BC1764" s="13"/>
      <c r="BD1764" s="13"/>
      <c r="BE1764" s="13"/>
      <c r="BF1764" s="13"/>
      <c r="BG1764" s="13"/>
      <c r="BH1764" s="13"/>
      <c r="BI1764" s="13"/>
      <c r="BJ1764" s="13"/>
      <c r="BK1764" s="13"/>
      <c r="BL1764" s="13"/>
      <c r="BM1764" s="13"/>
      <c r="BN1764" s="13"/>
      <c r="BO1764" s="13"/>
      <c r="BP1764" s="13"/>
      <c r="BQ1764" s="13"/>
      <c r="BR1764" s="13"/>
      <c r="BS1764" s="13"/>
      <c r="BT1764" s="13"/>
      <c r="BU1764" s="13"/>
      <c r="BV1764" s="13"/>
      <c r="BW1764" s="13"/>
      <c r="BX1764" s="13"/>
      <c r="BY1764" s="13"/>
      <c r="BZ1764" s="13"/>
      <c r="CA1764" s="13"/>
      <c r="CB1764" s="13"/>
      <c r="CC1764" s="13"/>
      <c r="CD1764" s="13"/>
      <c r="CE1764" s="13"/>
      <c r="CF1764" s="13"/>
      <c r="CG1764" s="13"/>
      <c r="CH1764" s="13"/>
      <c r="CI1764" s="13"/>
      <c r="CJ1764" s="13"/>
      <c r="CK1764" s="13"/>
      <c r="CL1764" s="13"/>
      <c r="CM1764" s="13"/>
      <c r="CN1764" s="13"/>
      <c r="CO1764" s="13"/>
      <c r="CP1764" s="13"/>
      <c r="CQ1764" s="13"/>
      <c r="CR1764" s="13"/>
      <c r="CS1764" s="13"/>
      <c r="CT1764" s="13"/>
      <c r="CU1764" s="13"/>
      <c r="CV1764" s="13"/>
      <c r="CW1764" s="13"/>
      <c r="CX1764" s="13"/>
      <c r="CY1764" s="13"/>
      <c r="CZ1764" s="13"/>
      <c r="DA1764" s="13"/>
      <c r="DB1764" s="13"/>
      <c r="DC1764" s="13"/>
      <c r="DD1764" s="13"/>
      <c r="DE1764" s="13"/>
      <c r="DF1764" s="13"/>
      <c r="DG1764" s="13"/>
      <c r="DH1764" s="13"/>
      <c r="DI1764" s="13"/>
      <c r="DJ1764" s="13"/>
      <c r="DK1764" s="13"/>
      <c r="DL1764" s="13"/>
      <c r="DM1764" s="13"/>
      <c r="DN1764" s="13"/>
      <c r="DO1764" s="13"/>
      <c r="DP1764" s="13"/>
      <c r="DQ1764" s="13"/>
      <c r="DR1764" s="13"/>
      <c r="DS1764" s="13"/>
      <c r="DT1764" s="13"/>
      <c r="DU1764" s="13"/>
      <c r="DV1764" s="13"/>
      <c r="DW1764" s="13"/>
      <c r="DX1764" s="13"/>
      <c r="DY1764" s="13"/>
    </row>
    <row r="1765" spans="1:129" s="48" customFormat="1" ht="16.5" x14ac:dyDescent="0.25">
      <c r="A1765" s="57" t="s">
        <v>999</v>
      </c>
      <c r="B1765" s="79" t="s">
        <v>992</v>
      </c>
      <c r="C1765" s="53" t="s">
        <v>12</v>
      </c>
      <c r="D1765" s="60" t="s">
        <v>12</v>
      </c>
      <c r="E1765" s="54">
        <f>SUBTOTAL(9,E1766)</f>
        <v>0</v>
      </c>
      <c r="F1765" s="54">
        <f>SUBTOTAL(9,F1766)</f>
        <v>0</v>
      </c>
      <c r="G1765" s="54">
        <f>SUBTOTAL(9,G1766)</f>
        <v>0</v>
      </c>
      <c r="H1765" s="27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  <c r="AX1765" s="16"/>
      <c r="AY1765" s="16"/>
      <c r="AZ1765" s="16"/>
      <c r="BA1765" s="16"/>
      <c r="BB1765" s="16"/>
      <c r="BC1765" s="16"/>
      <c r="BD1765" s="16"/>
      <c r="BE1765" s="16"/>
      <c r="BF1765" s="16"/>
      <c r="BG1765" s="16"/>
      <c r="BH1765" s="16"/>
      <c r="BI1765" s="16"/>
      <c r="BJ1765" s="16"/>
      <c r="BK1765" s="16"/>
      <c r="BL1765" s="16"/>
      <c r="BM1765" s="16"/>
      <c r="BN1765" s="16"/>
      <c r="BO1765" s="16"/>
      <c r="BP1765" s="16"/>
      <c r="BQ1765" s="16"/>
      <c r="BR1765" s="16"/>
      <c r="BS1765" s="16"/>
      <c r="BT1765" s="16"/>
      <c r="BU1765" s="16"/>
      <c r="BV1765" s="16"/>
      <c r="BW1765" s="16"/>
      <c r="BX1765" s="16"/>
      <c r="BY1765" s="16"/>
      <c r="BZ1765" s="16"/>
      <c r="CA1765" s="16"/>
      <c r="CB1765" s="16"/>
      <c r="CC1765" s="16"/>
      <c r="CD1765" s="16"/>
      <c r="CE1765" s="16"/>
      <c r="CF1765" s="16"/>
      <c r="CG1765" s="16"/>
      <c r="CH1765" s="16"/>
      <c r="CI1765" s="16"/>
      <c r="CJ1765" s="16"/>
      <c r="CK1765" s="16"/>
      <c r="CL1765" s="16"/>
      <c r="CM1765" s="16"/>
      <c r="CN1765" s="16"/>
      <c r="CO1765" s="16"/>
      <c r="CP1765" s="16"/>
      <c r="CQ1765" s="16"/>
      <c r="CR1765" s="16"/>
      <c r="CS1765" s="16"/>
      <c r="CT1765" s="16"/>
      <c r="CU1765" s="16"/>
      <c r="CV1765" s="16"/>
      <c r="CW1765" s="16"/>
      <c r="CX1765" s="16"/>
      <c r="CY1765" s="16"/>
      <c r="CZ1765" s="16"/>
      <c r="DA1765" s="16"/>
      <c r="DB1765" s="16"/>
      <c r="DC1765" s="16"/>
      <c r="DD1765" s="16"/>
      <c r="DE1765" s="16"/>
      <c r="DF1765" s="16"/>
      <c r="DG1765" s="16"/>
      <c r="DH1765" s="16"/>
      <c r="DI1765" s="16"/>
      <c r="DJ1765" s="16"/>
      <c r="DK1765" s="16"/>
      <c r="DL1765" s="16"/>
      <c r="DM1765" s="16"/>
      <c r="DN1765" s="16"/>
      <c r="DO1765" s="16"/>
      <c r="DP1765" s="16"/>
      <c r="DQ1765" s="16"/>
      <c r="DR1765" s="16"/>
      <c r="DS1765" s="16"/>
      <c r="DT1765" s="16"/>
      <c r="DU1765" s="16"/>
      <c r="DV1765" s="16"/>
      <c r="DW1765" s="16"/>
      <c r="DX1765" s="16"/>
      <c r="DY1765" s="16"/>
    </row>
    <row r="1766" spans="1:129" ht="16.5" hidden="1" x14ac:dyDescent="0.25">
      <c r="A1766" s="24" t="s">
        <v>21</v>
      </c>
      <c r="B1766" s="73"/>
      <c r="C1766" s="26"/>
      <c r="D1766" s="50"/>
      <c r="E1766" s="50"/>
      <c r="F1766" s="50"/>
      <c r="G1766" s="50"/>
      <c r="H1766" s="27">
        <f>IFERROR(VLOOKUP(B1766,'Приложение 5 МУ1135 (город)'!B$1:C$3343,2,),)</f>
        <v>0</v>
      </c>
      <c r="I1766" s="13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  <c r="AK1766" s="13"/>
      <c r="AL1766" s="13"/>
      <c r="AM1766" s="13"/>
      <c r="AN1766" s="13"/>
      <c r="AO1766" s="13"/>
      <c r="AP1766" s="13"/>
      <c r="AQ1766" s="13"/>
      <c r="AR1766" s="13"/>
      <c r="AS1766" s="13"/>
      <c r="AT1766" s="13"/>
      <c r="AU1766" s="13"/>
      <c r="AV1766" s="13"/>
      <c r="AW1766" s="13"/>
      <c r="AX1766" s="13"/>
      <c r="AY1766" s="13"/>
      <c r="AZ1766" s="13"/>
      <c r="BA1766" s="13"/>
      <c r="BB1766" s="13"/>
      <c r="BC1766" s="13"/>
      <c r="BD1766" s="13"/>
      <c r="BE1766" s="13"/>
      <c r="BF1766" s="13"/>
      <c r="BG1766" s="13"/>
      <c r="BH1766" s="13"/>
      <c r="BI1766" s="13"/>
      <c r="BJ1766" s="13"/>
      <c r="BK1766" s="13"/>
      <c r="BL1766" s="13"/>
      <c r="BM1766" s="13"/>
      <c r="BN1766" s="13"/>
      <c r="BO1766" s="13"/>
      <c r="BP1766" s="13"/>
      <c r="BQ1766" s="13"/>
      <c r="BR1766" s="13"/>
      <c r="BS1766" s="13"/>
      <c r="BT1766" s="13"/>
      <c r="BU1766" s="13"/>
      <c r="BV1766" s="13"/>
      <c r="BW1766" s="13"/>
      <c r="BX1766" s="13"/>
      <c r="BY1766" s="13"/>
      <c r="BZ1766" s="13"/>
      <c r="CA1766" s="13"/>
      <c r="CB1766" s="13"/>
      <c r="CC1766" s="13"/>
      <c r="CD1766" s="13"/>
      <c r="CE1766" s="13"/>
      <c r="CF1766" s="13"/>
      <c r="CG1766" s="13"/>
      <c r="CH1766" s="13"/>
      <c r="CI1766" s="13"/>
      <c r="CJ1766" s="13"/>
      <c r="CK1766" s="13"/>
      <c r="CL1766" s="13"/>
      <c r="CM1766" s="13"/>
      <c r="CN1766" s="13"/>
      <c r="CO1766" s="13"/>
      <c r="CP1766" s="13"/>
      <c r="CQ1766" s="13"/>
      <c r="CR1766" s="13"/>
      <c r="CS1766" s="13"/>
      <c r="CT1766" s="13"/>
      <c r="CU1766" s="13"/>
      <c r="CV1766" s="13"/>
      <c r="CW1766" s="13"/>
      <c r="CX1766" s="13"/>
      <c r="CY1766" s="13"/>
      <c r="CZ1766" s="13"/>
      <c r="DA1766" s="13"/>
      <c r="DB1766" s="13"/>
      <c r="DC1766" s="13"/>
      <c r="DD1766" s="13"/>
      <c r="DE1766" s="13"/>
      <c r="DF1766" s="13"/>
      <c r="DG1766" s="13"/>
      <c r="DH1766" s="13"/>
      <c r="DI1766" s="13"/>
      <c r="DJ1766" s="13"/>
      <c r="DK1766" s="13"/>
      <c r="DL1766" s="13"/>
      <c r="DM1766" s="13"/>
      <c r="DN1766" s="13"/>
      <c r="DO1766" s="13"/>
      <c r="DP1766" s="13"/>
      <c r="DQ1766" s="13"/>
      <c r="DR1766" s="13"/>
      <c r="DS1766" s="13"/>
      <c r="DT1766" s="13"/>
      <c r="DU1766" s="13"/>
      <c r="DV1766" s="13"/>
      <c r="DW1766" s="13"/>
      <c r="DX1766" s="13"/>
      <c r="DY1766" s="13"/>
    </row>
    <row r="1767" spans="1:129" s="48" customFormat="1" ht="16.5" x14ac:dyDescent="0.25">
      <c r="A1767" s="57" t="s">
        <v>1000</v>
      </c>
      <c r="B1767" s="79" t="s">
        <v>971</v>
      </c>
      <c r="C1767" s="53" t="s">
        <v>12</v>
      </c>
      <c r="D1767" s="60" t="s">
        <v>12</v>
      </c>
      <c r="E1767" s="54">
        <f>SUBTOTAL(9,E1768)</f>
        <v>0</v>
      </c>
      <c r="F1767" s="54">
        <f>SUBTOTAL(9,F1768)</f>
        <v>0</v>
      </c>
      <c r="G1767" s="54">
        <f>SUBTOTAL(9,G1768)</f>
        <v>0</v>
      </c>
      <c r="H1767" s="27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  <c r="AX1767" s="16"/>
      <c r="AY1767" s="16"/>
      <c r="AZ1767" s="16"/>
      <c r="BA1767" s="16"/>
      <c r="BB1767" s="16"/>
      <c r="BC1767" s="16"/>
      <c r="BD1767" s="16"/>
      <c r="BE1767" s="16"/>
      <c r="BF1767" s="16"/>
      <c r="BG1767" s="16"/>
      <c r="BH1767" s="16"/>
      <c r="BI1767" s="16"/>
      <c r="BJ1767" s="16"/>
      <c r="BK1767" s="16"/>
      <c r="BL1767" s="16"/>
      <c r="BM1767" s="16"/>
      <c r="BN1767" s="16"/>
      <c r="BO1767" s="16"/>
      <c r="BP1767" s="16"/>
      <c r="BQ1767" s="16"/>
      <c r="BR1767" s="16"/>
      <c r="BS1767" s="16"/>
      <c r="BT1767" s="16"/>
      <c r="BU1767" s="16"/>
      <c r="BV1767" s="16"/>
      <c r="BW1767" s="16"/>
      <c r="BX1767" s="16"/>
      <c r="BY1767" s="16"/>
      <c r="BZ1767" s="16"/>
      <c r="CA1767" s="16"/>
      <c r="CB1767" s="16"/>
      <c r="CC1767" s="16"/>
      <c r="CD1767" s="16"/>
      <c r="CE1767" s="16"/>
      <c r="CF1767" s="16"/>
      <c r="CG1767" s="16"/>
      <c r="CH1767" s="16"/>
      <c r="CI1767" s="16"/>
      <c r="CJ1767" s="16"/>
      <c r="CK1767" s="16"/>
      <c r="CL1767" s="16"/>
      <c r="CM1767" s="16"/>
      <c r="CN1767" s="16"/>
      <c r="CO1767" s="16"/>
      <c r="CP1767" s="16"/>
      <c r="CQ1767" s="16"/>
      <c r="CR1767" s="16"/>
      <c r="CS1767" s="16"/>
      <c r="CT1767" s="16"/>
      <c r="CU1767" s="16"/>
      <c r="CV1767" s="16"/>
      <c r="CW1767" s="16"/>
      <c r="CX1767" s="16"/>
      <c r="CY1767" s="16"/>
      <c r="CZ1767" s="16"/>
      <c r="DA1767" s="16"/>
      <c r="DB1767" s="16"/>
      <c r="DC1767" s="16"/>
      <c r="DD1767" s="16"/>
      <c r="DE1767" s="16"/>
      <c r="DF1767" s="16"/>
      <c r="DG1767" s="16"/>
      <c r="DH1767" s="16"/>
      <c r="DI1767" s="16"/>
      <c r="DJ1767" s="16"/>
      <c r="DK1767" s="16"/>
      <c r="DL1767" s="16"/>
      <c r="DM1767" s="16"/>
      <c r="DN1767" s="16"/>
      <c r="DO1767" s="16"/>
      <c r="DP1767" s="16"/>
      <c r="DQ1767" s="16"/>
      <c r="DR1767" s="16"/>
      <c r="DS1767" s="16"/>
      <c r="DT1767" s="16"/>
      <c r="DU1767" s="16"/>
      <c r="DV1767" s="16"/>
      <c r="DW1767" s="16"/>
      <c r="DX1767" s="16"/>
      <c r="DY1767" s="16"/>
    </row>
    <row r="1768" spans="1:129" ht="16.5" hidden="1" x14ac:dyDescent="0.25">
      <c r="A1768" s="24"/>
      <c r="B1768" s="73"/>
      <c r="C1768" s="26"/>
      <c r="D1768" s="58"/>
      <c r="E1768" s="50"/>
      <c r="F1768" s="50"/>
      <c r="G1768" s="50"/>
      <c r="H1768" s="27">
        <f>IFERROR(VLOOKUP(B1768,'Приложение 5 МУ1135 (город)'!B$1:C$3343,2,),)</f>
        <v>0</v>
      </c>
    </row>
    <row r="1769" spans="1:129" s="65" customFormat="1" ht="33" x14ac:dyDescent="0.25">
      <c r="A1769" s="57" t="s">
        <v>1001</v>
      </c>
      <c r="B1769" s="79" t="s">
        <v>1002</v>
      </c>
      <c r="C1769" s="53" t="s">
        <v>12</v>
      </c>
      <c r="D1769" s="60" t="s">
        <v>12</v>
      </c>
      <c r="E1769" s="54">
        <f>E1770+E1772</f>
        <v>0</v>
      </c>
      <c r="F1769" s="54">
        <f>F1770+F1772</f>
        <v>0</v>
      </c>
      <c r="G1769" s="54">
        <f>G1770+G1772</f>
        <v>0</v>
      </c>
      <c r="H1769" s="27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  <c r="AX1769" s="16"/>
      <c r="AY1769" s="16"/>
      <c r="AZ1769" s="16"/>
      <c r="BA1769" s="16"/>
      <c r="BB1769" s="16"/>
      <c r="BC1769" s="16"/>
      <c r="BD1769" s="16"/>
      <c r="BE1769" s="16"/>
      <c r="BF1769" s="16"/>
      <c r="BG1769" s="16"/>
      <c r="BH1769" s="16"/>
      <c r="BI1769" s="16"/>
      <c r="BJ1769" s="16"/>
      <c r="BK1769" s="16"/>
      <c r="BL1769" s="16"/>
      <c r="BM1769" s="16"/>
      <c r="BN1769" s="16"/>
      <c r="BO1769" s="16"/>
      <c r="BP1769" s="16"/>
      <c r="BQ1769" s="16"/>
      <c r="BR1769" s="16"/>
      <c r="BS1769" s="16"/>
      <c r="BT1769" s="16"/>
      <c r="BU1769" s="16"/>
      <c r="BV1769" s="16"/>
      <c r="BW1769" s="16"/>
      <c r="BX1769" s="16"/>
      <c r="BY1769" s="16"/>
      <c r="BZ1769" s="16"/>
      <c r="CA1769" s="16"/>
      <c r="CB1769" s="16"/>
      <c r="CC1769" s="16"/>
      <c r="CD1769" s="16"/>
      <c r="CE1769" s="16"/>
      <c r="CF1769" s="16"/>
      <c r="CG1769" s="16"/>
      <c r="CH1769" s="16"/>
      <c r="CI1769" s="16"/>
      <c r="CJ1769" s="16"/>
      <c r="CK1769" s="16"/>
      <c r="CL1769" s="16"/>
      <c r="CM1769" s="16"/>
      <c r="CN1769" s="16"/>
      <c r="CO1769" s="16"/>
      <c r="CP1769" s="16"/>
      <c r="CQ1769" s="16"/>
      <c r="CR1769" s="16"/>
      <c r="CS1769" s="16"/>
      <c r="CT1769" s="16"/>
      <c r="CU1769" s="16"/>
      <c r="CV1769" s="16"/>
      <c r="CW1769" s="16"/>
      <c r="CX1769" s="16"/>
      <c r="CY1769" s="16"/>
      <c r="CZ1769" s="16"/>
      <c r="DA1769" s="16"/>
      <c r="DB1769" s="16"/>
      <c r="DC1769" s="16"/>
      <c r="DD1769" s="16"/>
      <c r="DE1769" s="16"/>
      <c r="DF1769" s="16"/>
      <c r="DG1769" s="16"/>
      <c r="DH1769" s="16"/>
      <c r="DI1769" s="16"/>
      <c r="DJ1769" s="16"/>
      <c r="DK1769" s="16"/>
      <c r="DL1769" s="16"/>
      <c r="DM1769" s="16"/>
      <c r="DN1769" s="16"/>
      <c r="DO1769" s="16"/>
      <c r="DP1769" s="16"/>
      <c r="DQ1769" s="16"/>
      <c r="DR1769" s="16"/>
      <c r="DS1769" s="16"/>
      <c r="DT1769" s="16"/>
      <c r="DU1769" s="16"/>
      <c r="DV1769" s="16"/>
      <c r="DW1769" s="16"/>
      <c r="DX1769" s="16"/>
      <c r="DY1769" s="16"/>
    </row>
    <row r="1770" spans="1:129" s="33" customFormat="1" ht="16.5" x14ac:dyDescent="0.25">
      <c r="A1770" s="57" t="s">
        <v>1003</v>
      </c>
      <c r="B1770" s="79" t="s">
        <v>1004</v>
      </c>
      <c r="C1770" s="53" t="s">
        <v>12</v>
      </c>
      <c r="D1770" s="60" t="s">
        <v>12</v>
      </c>
      <c r="E1770" s="54">
        <f>SUBTOTAL(9,E1771)</f>
        <v>0</v>
      </c>
      <c r="F1770" s="54">
        <f>SUBTOTAL(9,F1771)</f>
        <v>0</v>
      </c>
      <c r="G1770" s="54">
        <f>SUBTOTAL(9,G1771)</f>
        <v>0</v>
      </c>
      <c r="H1770" s="27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  <c r="AX1770" s="16"/>
      <c r="AY1770" s="16"/>
      <c r="AZ1770" s="16"/>
      <c r="BA1770" s="16"/>
      <c r="BB1770" s="16"/>
      <c r="BC1770" s="16"/>
      <c r="BD1770" s="16"/>
      <c r="BE1770" s="16"/>
      <c r="BF1770" s="16"/>
      <c r="BG1770" s="16"/>
      <c r="BH1770" s="16"/>
      <c r="BI1770" s="16"/>
      <c r="BJ1770" s="16"/>
      <c r="BK1770" s="16"/>
      <c r="BL1770" s="16"/>
      <c r="BM1770" s="16"/>
      <c r="BN1770" s="16"/>
      <c r="BO1770" s="16"/>
      <c r="BP1770" s="16"/>
      <c r="BQ1770" s="16"/>
      <c r="BR1770" s="16"/>
      <c r="BS1770" s="16"/>
      <c r="BT1770" s="16"/>
      <c r="BU1770" s="16"/>
      <c r="BV1770" s="16"/>
      <c r="BW1770" s="16"/>
      <c r="BX1770" s="16"/>
      <c r="BY1770" s="16"/>
      <c r="BZ1770" s="16"/>
      <c r="CA1770" s="16"/>
      <c r="CB1770" s="16"/>
      <c r="CC1770" s="16"/>
      <c r="CD1770" s="16"/>
      <c r="CE1770" s="16"/>
      <c r="CF1770" s="16"/>
      <c r="CG1770" s="16"/>
      <c r="CH1770" s="16"/>
      <c r="CI1770" s="16"/>
      <c r="CJ1770" s="16"/>
      <c r="CK1770" s="16"/>
      <c r="CL1770" s="16"/>
      <c r="CM1770" s="16"/>
      <c r="CN1770" s="16"/>
      <c r="CO1770" s="16"/>
      <c r="CP1770" s="16"/>
      <c r="CQ1770" s="16"/>
      <c r="CR1770" s="16"/>
      <c r="CS1770" s="16"/>
      <c r="CT1770" s="16"/>
      <c r="CU1770" s="16"/>
      <c r="CV1770" s="16"/>
      <c r="CW1770" s="16"/>
      <c r="CX1770" s="16"/>
      <c r="CY1770" s="16"/>
      <c r="CZ1770" s="16"/>
      <c r="DA1770" s="16"/>
      <c r="DB1770" s="16"/>
      <c r="DC1770" s="16"/>
      <c r="DD1770" s="16"/>
      <c r="DE1770" s="16"/>
      <c r="DF1770" s="16"/>
      <c r="DG1770" s="16"/>
      <c r="DH1770" s="16"/>
      <c r="DI1770" s="16"/>
      <c r="DJ1770" s="16"/>
      <c r="DK1770" s="16"/>
      <c r="DL1770" s="16"/>
      <c r="DM1770" s="16"/>
      <c r="DN1770" s="16"/>
      <c r="DO1770" s="16"/>
      <c r="DP1770" s="16"/>
      <c r="DQ1770" s="16"/>
      <c r="DR1770" s="16"/>
      <c r="DS1770" s="16"/>
      <c r="DT1770" s="16"/>
      <c r="DU1770" s="16"/>
      <c r="DV1770" s="16"/>
      <c r="DW1770" s="16"/>
      <c r="DX1770" s="16"/>
      <c r="DY1770" s="16"/>
    </row>
    <row r="1771" spans="1:129" ht="16.5" hidden="1" x14ac:dyDescent="0.25">
      <c r="A1771" s="24" t="s">
        <v>21</v>
      </c>
      <c r="B1771" s="73"/>
      <c r="C1771" s="26"/>
      <c r="D1771" s="50"/>
      <c r="E1771" s="50"/>
      <c r="F1771" s="50"/>
      <c r="G1771" s="50"/>
      <c r="H1771" s="27">
        <f>IFERROR(VLOOKUP(B1771,'Приложение 5 МУ1135 (город)'!B$1:C$3343,2,),)</f>
        <v>0</v>
      </c>
      <c r="I1771" s="13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  <c r="AK1771" s="13"/>
      <c r="AL1771" s="13"/>
      <c r="AM1771" s="13"/>
      <c r="AN1771" s="13"/>
      <c r="AO1771" s="13"/>
      <c r="AP1771" s="13"/>
      <c r="AQ1771" s="13"/>
      <c r="AR1771" s="13"/>
      <c r="AS1771" s="13"/>
      <c r="AT1771" s="13"/>
      <c r="AU1771" s="13"/>
      <c r="AV1771" s="13"/>
      <c r="AW1771" s="13"/>
      <c r="AX1771" s="13"/>
      <c r="AY1771" s="13"/>
      <c r="AZ1771" s="13"/>
      <c r="BA1771" s="13"/>
      <c r="BB1771" s="13"/>
      <c r="BC1771" s="13"/>
      <c r="BD1771" s="13"/>
      <c r="BE1771" s="13"/>
      <c r="BF1771" s="13"/>
      <c r="BG1771" s="13"/>
      <c r="BH1771" s="13"/>
      <c r="BI1771" s="13"/>
      <c r="BJ1771" s="13"/>
      <c r="BK1771" s="13"/>
      <c r="BL1771" s="13"/>
      <c r="BM1771" s="13"/>
      <c r="BN1771" s="13"/>
      <c r="BO1771" s="13"/>
      <c r="BP1771" s="13"/>
      <c r="BQ1771" s="13"/>
      <c r="BR1771" s="13"/>
      <c r="BS1771" s="13"/>
      <c r="BT1771" s="13"/>
      <c r="BU1771" s="13"/>
      <c r="BV1771" s="13"/>
      <c r="BW1771" s="13"/>
      <c r="BX1771" s="13"/>
      <c r="BY1771" s="13"/>
      <c r="BZ1771" s="13"/>
      <c r="CA1771" s="13"/>
      <c r="CB1771" s="13"/>
      <c r="CC1771" s="13"/>
      <c r="CD1771" s="13"/>
      <c r="CE1771" s="13"/>
      <c r="CF1771" s="13"/>
      <c r="CG1771" s="13"/>
      <c r="CH1771" s="13"/>
      <c r="CI1771" s="13"/>
      <c r="CJ1771" s="13"/>
      <c r="CK1771" s="13"/>
      <c r="CL1771" s="13"/>
      <c r="CM1771" s="13"/>
      <c r="CN1771" s="13"/>
      <c r="CO1771" s="13"/>
      <c r="CP1771" s="13"/>
      <c r="CQ1771" s="13"/>
      <c r="CR1771" s="13"/>
      <c r="CS1771" s="13"/>
      <c r="CT1771" s="13"/>
      <c r="CU1771" s="13"/>
      <c r="CV1771" s="13"/>
      <c r="CW1771" s="13"/>
      <c r="CX1771" s="13"/>
      <c r="CY1771" s="13"/>
      <c r="CZ1771" s="13"/>
      <c r="DA1771" s="13"/>
      <c r="DB1771" s="13"/>
      <c r="DC1771" s="13"/>
      <c r="DD1771" s="13"/>
      <c r="DE1771" s="13"/>
      <c r="DF1771" s="13"/>
      <c r="DG1771" s="13"/>
      <c r="DH1771" s="13"/>
      <c r="DI1771" s="13"/>
      <c r="DJ1771" s="13"/>
      <c r="DK1771" s="13"/>
      <c r="DL1771" s="13"/>
      <c r="DM1771" s="13"/>
      <c r="DN1771" s="13"/>
      <c r="DO1771" s="13"/>
      <c r="DP1771" s="13"/>
      <c r="DQ1771" s="13"/>
      <c r="DR1771" s="13"/>
      <c r="DS1771" s="13"/>
      <c r="DT1771" s="13"/>
      <c r="DU1771" s="13"/>
      <c r="DV1771" s="13"/>
      <c r="DW1771" s="13"/>
      <c r="DX1771" s="13"/>
      <c r="DY1771" s="13"/>
    </row>
    <row r="1772" spans="1:129" s="33" customFormat="1" ht="16.5" x14ac:dyDescent="0.25">
      <c r="A1772" s="57" t="s">
        <v>1005</v>
      </c>
      <c r="B1772" s="79" t="s">
        <v>1006</v>
      </c>
      <c r="C1772" s="53" t="s">
        <v>12</v>
      </c>
      <c r="D1772" s="60" t="s">
        <v>12</v>
      </c>
      <c r="E1772" s="54">
        <f>SUBTOTAL(9,E1773)</f>
        <v>0</v>
      </c>
      <c r="F1772" s="54">
        <f>SUBTOTAL(9,F1773)</f>
        <v>0</v>
      </c>
      <c r="G1772" s="54">
        <f>SUBTOTAL(9,G1773)</f>
        <v>0</v>
      </c>
      <c r="H1772" s="27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  <c r="AX1772" s="16"/>
      <c r="AY1772" s="16"/>
      <c r="AZ1772" s="16"/>
      <c r="BA1772" s="16"/>
      <c r="BB1772" s="16"/>
      <c r="BC1772" s="16"/>
      <c r="BD1772" s="16"/>
      <c r="BE1772" s="16"/>
      <c r="BF1772" s="16"/>
      <c r="BG1772" s="16"/>
      <c r="BH1772" s="16"/>
      <c r="BI1772" s="16"/>
      <c r="BJ1772" s="16"/>
      <c r="BK1772" s="16"/>
      <c r="BL1772" s="16"/>
      <c r="BM1772" s="16"/>
      <c r="BN1772" s="16"/>
      <c r="BO1772" s="16"/>
      <c r="BP1772" s="16"/>
      <c r="BQ1772" s="16"/>
      <c r="BR1772" s="16"/>
      <c r="BS1772" s="16"/>
      <c r="BT1772" s="16"/>
      <c r="BU1772" s="16"/>
      <c r="BV1772" s="16"/>
      <c r="BW1772" s="16"/>
      <c r="BX1772" s="16"/>
      <c r="BY1772" s="16"/>
      <c r="BZ1772" s="16"/>
      <c r="CA1772" s="16"/>
      <c r="CB1772" s="16"/>
      <c r="CC1772" s="16"/>
      <c r="CD1772" s="16"/>
      <c r="CE1772" s="16"/>
      <c r="CF1772" s="16"/>
      <c r="CG1772" s="16"/>
      <c r="CH1772" s="16"/>
      <c r="CI1772" s="16"/>
      <c r="CJ1772" s="16"/>
      <c r="CK1772" s="16"/>
      <c r="CL1772" s="16"/>
      <c r="CM1772" s="16"/>
      <c r="CN1772" s="16"/>
      <c r="CO1772" s="16"/>
      <c r="CP1772" s="16"/>
      <c r="CQ1772" s="16"/>
      <c r="CR1772" s="16"/>
      <c r="CS1772" s="16"/>
      <c r="CT1772" s="16"/>
      <c r="CU1772" s="16"/>
      <c r="CV1772" s="16"/>
      <c r="CW1772" s="16"/>
      <c r="CX1772" s="16"/>
      <c r="CY1772" s="16"/>
      <c r="CZ1772" s="16"/>
      <c r="DA1772" s="16"/>
      <c r="DB1772" s="16"/>
      <c r="DC1772" s="16"/>
      <c r="DD1772" s="16"/>
      <c r="DE1772" s="16"/>
      <c r="DF1772" s="16"/>
      <c r="DG1772" s="16"/>
      <c r="DH1772" s="16"/>
      <c r="DI1772" s="16"/>
      <c r="DJ1772" s="16"/>
      <c r="DK1772" s="16"/>
      <c r="DL1772" s="16"/>
      <c r="DM1772" s="16"/>
      <c r="DN1772" s="16"/>
      <c r="DO1772" s="16"/>
      <c r="DP1772" s="16"/>
      <c r="DQ1772" s="16"/>
      <c r="DR1772" s="16"/>
      <c r="DS1772" s="16"/>
      <c r="DT1772" s="16"/>
      <c r="DU1772" s="16"/>
      <c r="DV1772" s="16"/>
      <c r="DW1772" s="16"/>
      <c r="DX1772" s="16"/>
      <c r="DY1772" s="16"/>
    </row>
    <row r="1773" spans="1:129" ht="16.5" hidden="1" x14ac:dyDescent="0.25">
      <c r="A1773" s="24" t="s">
        <v>21</v>
      </c>
      <c r="B1773" s="73"/>
      <c r="C1773" s="26"/>
      <c r="D1773" s="50"/>
      <c r="E1773" s="50"/>
      <c r="F1773" s="50"/>
      <c r="G1773" s="50"/>
      <c r="H1773" s="27">
        <f>IFERROR(VLOOKUP(B1773,'Приложение 5 МУ1135 (город)'!B$1:C$3343,2,),)</f>
        <v>0</v>
      </c>
      <c r="I1773" s="13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  <c r="AK1773" s="13"/>
      <c r="AL1773" s="13"/>
      <c r="AM1773" s="13"/>
      <c r="AN1773" s="13"/>
      <c r="AO1773" s="13"/>
      <c r="AP1773" s="13"/>
      <c r="AQ1773" s="13"/>
      <c r="AR1773" s="13"/>
      <c r="AS1773" s="13"/>
      <c r="AT1773" s="13"/>
      <c r="AU1773" s="13"/>
      <c r="AV1773" s="13"/>
      <c r="AW1773" s="13"/>
      <c r="AX1773" s="13"/>
      <c r="AY1773" s="13"/>
      <c r="AZ1773" s="13"/>
      <c r="BA1773" s="13"/>
      <c r="BB1773" s="13"/>
      <c r="BC1773" s="13"/>
      <c r="BD1773" s="13"/>
      <c r="BE1773" s="13"/>
      <c r="BF1773" s="13"/>
      <c r="BG1773" s="13"/>
      <c r="BH1773" s="13"/>
      <c r="BI1773" s="13"/>
      <c r="BJ1773" s="13"/>
      <c r="BK1773" s="13"/>
      <c r="BL1773" s="13"/>
      <c r="BM1773" s="13"/>
      <c r="BN1773" s="13"/>
      <c r="BO1773" s="13"/>
      <c r="BP1773" s="13"/>
      <c r="BQ1773" s="13"/>
      <c r="BR1773" s="13"/>
      <c r="BS1773" s="13"/>
      <c r="BT1773" s="13"/>
      <c r="BU1773" s="13"/>
      <c r="BV1773" s="13"/>
      <c r="BW1773" s="13"/>
      <c r="BX1773" s="13"/>
      <c r="BY1773" s="13"/>
      <c r="BZ1773" s="13"/>
      <c r="CA1773" s="13"/>
      <c r="CB1773" s="13"/>
      <c r="CC1773" s="13"/>
      <c r="CD1773" s="13"/>
      <c r="CE1773" s="13"/>
      <c r="CF1773" s="13"/>
      <c r="CG1773" s="13"/>
      <c r="CH1773" s="13"/>
      <c r="CI1773" s="13"/>
      <c r="CJ1773" s="13"/>
      <c r="CK1773" s="13"/>
      <c r="CL1773" s="13"/>
      <c r="CM1773" s="13"/>
      <c r="CN1773" s="13"/>
      <c r="CO1773" s="13"/>
      <c r="CP1773" s="13"/>
      <c r="CQ1773" s="13"/>
      <c r="CR1773" s="13"/>
      <c r="CS1773" s="13"/>
      <c r="CT1773" s="13"/>
      <c r="CU1773" s="13"/>
      <c r="CV1773" s="13"/>
      <c r="CW1773" s="13"/>
      <c r="CX1773" s="13"/>
      <c r="CY1773" s="13"/>
      <c r="CZ1773" s="13"/>
      <c r="DA1773" s="13"/>
      <c r="DB1773" s="13"/>
      <c r="DC1773" s="13"/>
      <c r="DD1773" s="13"/>
      <c r="DE1773" s="13"/>
      <c r="DF1773" s="13"/>
      <c r="DG1773" s="13"/>
      <c r="DH1773" s="13"/>
      <c r="DI1773" s="13"/>
      <c r="DJ1773" s="13"/>
      <c r="DK1773" s="13"/>
      <c r="DL1773" s="13"/>
      <c r="DM1773" s="13"/>
      <c r="DN1773" s="13"/>
      <c r="DO1773" s="13"/>
      <c r="DP1773" s="13"/>
      <c r="DQ1773" s="13"/>
      <c r="DR1773" s="13"/>
      <c r="DS1773" s="13"/>
      <c r="DT1773" s="13"/>
      <c r="DU1773" s="13"/>
      <c r="DV1773" s="13"/>
      <c r="DW1773" s="13"/>
      <c r="DX1773" s="13"/>
      <c r="DY1773" s="13"/>
    </row>
    <row r="1775" spans="1:129" ht="38.25" customHeight="1" x14ac:dyDescent="0.25"/>
    <row r="1776" spans="1:129" ht="18.75" x14ac:dyDescent="0.3">
      <c r="A1776" s="85"/>
      <c r="E1776" s="86"/>
    </row>
    <row r="1777" spans="1:7" ht="18.75" x14ac:dyDescent="0.3">
      <c r="A1777" s="85"/>
    </row>
    <row r="1778" spans="1:7" x14ac:dyDescent="0.25">
      <c r="G1778" s="87"/>
    </row>
  </sheetData>
  <autoFilter ref="A13:DY1773">
    <filterColumn colId="1">
      <customFilters>
        <customFilter operator="notEqual" val=" "/>
      </customFilters>
    </filterColumn>
  </autoFilter>
  <mergeCells count="4">
    <mergeCell ref="E2:G2"/>
    <mergeCell ref="E3:G3"/>
    <mergeCell ref="F7:G7"/>
    <mergeCell ref="A10:G10"/>
  </mergeCells>
  <printOptions horizontalCentered="1"/>
  <pageMargins left="0.70866141732283472" right="0.19685039370078741" top="0.19685039370078741" bottom="0.19685039370078741" header="0.11811023622047245" footer="0.11811023622047245"/>
  <pageSetup paperSize="9" scale="47" fitToHeight="10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4.9989318521683403E-2"/>
    <pageSetUpPr fitToPage="1"/>
  </sheetPr>
  <dimension ref="A2:DY2562"/>
  <sheetViews>
    <sheetView showZeros="0" view="pageBreakPreview" topLeftCell="A4" zoomScale="80" zoomScaleNormal="90" zoomScaleSheetLayoutView="80" workbookViewId="0">
      <pane xSplit="2" ySplit="10" topLeftCell="C14" activePane="bottomRight" state="frozen"/>
      <selection activeCell="P21" sqref="P21"/>
      <selection pane="topRight" activeCell="P21" sqref="P21"/>
      <selection pane="bottomLeft" activeCell="P21" sqref="P21"/>
      <selection pane="bottomRight" activeCell="A10" sqref="A10:G10"/>
    </sheetView>
  </sheetViews>
  <sheetFormatPr defaultRowHeight="15" x14ac:dyDescent="0.25"/>
  <cols>
    <col min="1" max="1" width="10.85546875" style="13" customWidth="1"/>
    <col min="2" max="2" width="71.42578125" style="14" customWidth="1"/>
    <col min="3" max="3" width="15.85546875" style="13" customWidth="1"/>
    <col min="4" max="4" width="19" style="13" customWidth="1"/>
    <col min="5" max="5" width="22.42578125" style="13" customWidth="1"/>
    <col min="6" max="6" width="23.85546875" style="13" customWidth="1"/>
    <col min="7" max="7" width="32.42578125" style="13" customWidth="1"/>
    <col min="8" max="8" width="9.140625" style="16"/>
    <col min="9" max="9" width="13.42578125" style="16" customWidth="1"/>
    <col min="10" max="10" width="17.140625" style="16" customWidth="1"/>
    <col min="11" max="11" width="12.7109375" style="16" customWidth="1"/>
    <col min="12" max="121" width="9.140625" style="16"/>
    <col min="122" max="16384" width="9.140625" style="13"/>
  </cols>
  <sheetData>
    <row r="2" spans="1:121" ht="18.75" x14ac:dyDescent="0.25">
      <c r="E2" s="260" t="s">
        <v>0</v>
      </c>
      <c r="F2" s="260"/>
      <c r="G2" s="260"/>
    </row>
    <row r="3" spans="1:121" ht="18.75" x14ac:dyDescent="0.25">
      <c r="E3" s="261" t="s">
        <v>1</v>
      </c>
      <c r="F3" s="261"/>
      <c r="G3" s="261"/>
    </row>
    <row r="4" spans="1:121" ht="18.75" x14ac:dyDescent="0.25">
      <c r="E4" s="17"/>
      <c r="F4" s="17"/>
    </row>
    <row r="5" spans="1:121" ht="18.75" x14ac:dyDescent="0.25">
      <c r="E5" s="17"/>
      <c r="F5" s="17"/>
      <c r="G5" s="18" t="s">
        <v>2</v>
      </c>
    </row>
    <row r="6" spans="1:121" ht="120" customHeight="1" x14ac:dyDescent="0.25">
      <c r="E6" s="17"/>
      <c r="F6" s="19"/>
      <c r="G6" s="18" t="s">
        <v>3422</v>
      </c>
      <c r="I6" s="88"/>
      <c r="J6" s="88"/>
      <c r="K6" s="88"/>
    </row>
    <row r="7" spans="1:121" ht="18.75" hidden="1" x14ac:dyDescent="0.25">
      <c r="E7" s="17"/>
      <c r="F7" s="262"/>
      <c r="G7" s="262"/>
    </row>
    <row r="8" spans="1:121" ht="18.75" hidden="1" customHeight="1" x14ac:dyDescent="0.25">
      <c r="E8" s="17"/>
      <c r="G8" s="20"/>
      <c r="I8" s="89"/>
      <c r="J8" s="89"/>
    </row>
    <row r="9" spans="1:121" ht="30" customHeight="1" x14ac:dyDescent="0.25">
      <c r="A9" s="21"/>
      <c r="F9" s="22"/>
      <c r="G9" s="22"/>
    </row>
    <row r="10" spans="1:121" ht="93.75" customHeight="1" x14ac:dyDescent="0.25">
      <c r="A10" s="263" t="s">
        <v>2618</v>
      </c>
      <c r="B10" s="261"/>
      <c r="C10" s="263"/>
      <c r="D10" s="263"/>
      <c r="E10" s="263"/>
      <c r="F10" s="263"/>
      <c r="G10" s="263"/>
    </row>
    <row r="11" spans="1:121" x14ac:dyDescent="0.25">
      <c r="A11" s="23"/>
    </row>
    <row r="12" spans="1:121" ht="66" x14ac:dyDescent="0.25">
      <c r="A12" s="57" t="s">
        <v>3</v>
      </c>
      <c r="B12" s="59" t="s">
        <v>4</v>
      </c>
      <c r="C12" s="57" t="s">
        <v>5</v>
      </c>
      <c r="D12" s="57" t="s">
        <v>6</v>
      </c>
      <c r="E12" s="57" t="s">
        <v>7</v>
      </c>
      <c r="F12" s="57" t="s">
        <v>8</v>
      </c>
      <c r="G12" s="57" t="s">
        <v>9</v>
      </c>
    </row>
    <row r="13" spans="1:121" ht="16.5" x14ac:dyDescent="0.25">
      <c r="A13" s="57">
        <v>1</v>
      </c>
      <c r="B13" s="59">
        <v>2</v>
      </c>
      <c r="C13" s="57">
        <v>3</v>
      </c>
      <c r="D13" s="57">
        <v>4</v>
      </c>
      <c r="E13" s="57">
        <v>5</v>
      </c>
      <c r="F13" s="57">
        <v>6</v>
      </c>
      <c r="G13" s="57">
        <v>7</v>
      </c>
    </row>
    <row r="14" spans="1:121" s="28" customFormat="1" ht="16.5" x14ac:dyDescent="0.25">
      <c r="A14" s="57" t="s">
        <v>10</v>
      </c>
      <c r="B14" s="59" t="s">
        <v>11</v>
      </c>
      <c r="C14" s="55" t="s">
        <v>12</v>
      </c>
      <c r="D14" s="60" t="s">
        <v>12</v>
      </c>
      <c r="E14" s="70">
        <f>E15+E255+E362</f>
        <v>492581</v>
      </c>
      <c r="F14" s="70">
        <f>F15+F255+F362</f>
        <v>1808168.2838593856</v>
      </c>
      <c r="G14" s="70">
        <f>G15+G255+G362</f>
        <v>611777.87350999983</v>
      </c>
      <c r="H14" s="16"/>
      <c r="I14" s="90"/>
      <c r="J14" s="90"/>
      <c r="K14" s="90"/>
      <c r="L14" s="90">
        <f>H14+'Приложение 1 МУ1135 (город)'!H14</f>
        <v>0</v>
      </c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</row>
    <row r="15" spans="1:121" s="33" customFormat="1" ht="16.5" x14ac:dyDescent="0.25">
      <c r="A15" s="57" t="s">
        <v>13</v>
      </c>
      <c r="B15" s="59" t="s">
        <v>14</v>
      </c>
      <c r="C15" s="55" t="s">
        <v>12</v>
      </c>
      <c r="D15" s="60" t="s">
        <v>12</v>
      </c>
      <c r="E15" s="54">
        <f>E16+E202</f>
        <v>23680</v>
      </c>
      <c r="F15" s="54">
        <f>F16+F202</f>
        <v>23342.524000000005</v>
      </c>
      <c r="G15" s="54">
        <f>G16+G202</f>
        <v>26359.950740000007</v>
      </c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</row>
    <row r="16" spans="1:121" s="38" customFormat="1" ht="16.5" x14ac:dyDescent="0.25">
      <c r="A16" s="51" t="s">
        <v>15</v>
      </c>
      <c r="B16" s="59" t="s">
        <v>16</v>
      </c>
      <c r="C16" s="55" t="s">
        <v>12</v>
      </c>
      <c r="D16" s="60" t="s">
        <v>12</v>
      </c>
      <c r="E16" s="54">
        <f>E17+E30+E43+E189</f>
        <v>23680</v>
      </c>
      <c r="F16" s="54">
        <f>F17+F30+F43+F189</f>
        <v>23342.524000000005</v>
      </c>
      <c r="G16" s="54">
        <f>G17+G30+G43+G189</f>
        <v>26359.950740000007</v>
      </c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</row>
    <row r="17" spans="1:121" s="43" customFormat="1" ht="16.5" x14ac:dyDescent="0.25">
      <c r="A17" s="51" t="s">
        <v>17</v>
      </c>
      <c r="B17" s="59" t="s">
        <v>18</v>
      </c>
      <c r="C17" s="55" t="s">
        <v>12</v>
      </c>
      <c r="D17" s="60" t="s">
        <v>12</v>
      </c>
      <c r="E17" s="54">
        <f>E18+E20+E22+E24+E26+E28</f>
        <v>0</v>
      </c>
      <c r="F17" s="54">
        <f t="shared" ref="F17:G17" si="0">F18+F20+F22+F24+F26+F28</f>
        <v>0</v>
      </c>
      <c r="G17" s="54">
        <f t="shared" si="0"/>
        <v>0</v>
      </c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</row>
    <row r="18" spans="1:121" s="48" customFormat="1" ht="16.5" x14ac:dyDescent="0.25">
      <c r="A18" s="51" t="s">
        <v>19</v>
      </c>
      <c r="B18" s="59" t="s">
        <v>20</v>
      </c>
      <c r="C18" s="55" t="s">
        <v>12</v>
      </c>
      <c r="D18" s="60" t="s">
        <v>12</v>
      </c>
      <c r="E18" s="54">
        <f>SUBTOTAL(9,E19)</f>
        <v>0</v>
      </c>
      <c r="F18" s="54">
        <f t="shared" ref="F18:G18" si="1">SUBTOTAL(9,F19)</f>
        <v>0</v>
      </c>
      <c r="G18" s="54">
        <f t="shared" si="1"/>
        <v>0</v>
      </c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1:121" ht="16.5" hidden="1" x14ac:dyDescent="0.25">
      <c r="A19" s="24" t="s">
        <v>21</v>
      </c>
      <c r="B19" s="49"/>
      <c r="C19" s="50"/>
      <c r="D19" s="50"/>
      <c r="E19" s="50"/>
      <c r="F19" s="50"/>
      <c r="G19" s="50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</row>
    <row r="20" spans="1:121" s="48" customFormat="1" ht="16.5" x14ac:dyDescent="0.25">
      <c r="A20" s="51" t="s">
        <v>22</v>
      </c>
      <c r="B20" s="59" t="s">
        <v>23</v>
      </c>
      <c r="C20" s="55" t="s">
        <v>12</v>
      </c>
      <c r="D20" s="60" t="s">
        <v>12</v>
      </c>
      <c r="E20" s="54">
        <f>SUBTOTAL(9,E21)</f>
        <v>0</v>
      </c>
      <c r="F20" s="54">
        <f t="shared" ref="F20:G20" si="2">SUBTOTAL(9,F21)</f>
        <v>0</v>
      </c>
      <c r="G20" s="54">
        <f t="shared" si="2"/>
        <v>0</v>
      </c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</row>
    <row r="21" spans="1:121" ht="16.5" hidden="1" x14ac:dyDescent="0.25">
      <c r="A21" s="24" t="s">
        <v>21</v>
      </c>
      <c r="B21" s="49"/>
      <c r="C21" s="50"/>
      <c r="D21" s="50"/>
      <c r="E21" s="50"/>
      <c r="F21" s="50"/>
      <c r="G21" s="50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</row>
    <row r="22" spans="1:121" s="48" customFormat="1" ht="16.5" x14ac:dyDescent="0.25">
      <c r="A22" s="51" t="s">
        <v>24</v>
      </c>
      <c r="B22" s="59" t="s">
        <v>25</v>
      </c>
      <c r="C22" s="55" t="s">
        <v>12</v>
      </c>
      <c r="D22" s="60" t="s">
        <v>12</v>
      </c>
      <c r="E22" s="54">
        <f>SUBTOTAL(9,E23)</f>
        <v>0</v>
      </c>
      <c r="F22" s="54">
        <f t="shared" ref="F22:G22" si="3">SUBTOTAL(9,F23)</f>
        <v>0</v>
      </c>
      <c r="G22" s="54">
        <f t="shared" si="3"/>
        <v>0</v>
      </c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</row>
    <row r="23" spans="1:121" ht="16.5" hidden="1" x14ac:dyDescent="0.25">
      <c r="A23" s="24" t="s">
        <v>21</v>
      </c>
      <c r="B23" s="49"/>
      <c r="C23" s="50"/>
      <c r="D23" s="50"/>
      <c r="E23" s="50"/>
      <c r="F23" s="50"/>
      <c r="G23" s="50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</row>
    <row r="24" spans="1:121" s="48" customFormat="1" ht="16.5" x14ac:dyDescent="0.25">
      <c r="A24" s="51" t="s">
        <v>26</v>
      </c>
      <c r="B24" s="59" t="s">
        <v>27</v>
      </c>
      <c r="C24" s="55" t="s">
        <v>12</v>
      </c>
      <c r="D24" s="60" t="s">
        <v>12</v>
      </c>
      <c r="E24" s="54">
        <f>SUBTOTAL(9,E25)</f>
        <v>0</v>
      </c>
      <c r="F24" s="54">
        <f t="shared" ref="F24:G24" si="4">SUBTOTAL(9,F25)</f>
        <v>0</v>
      </c>
      <c r="G24" s="54">
        <f t="shared" si="4"/>
        <v>0</v>
      </c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</row>
    <row r="25" spans="1:121" ht="16.5" hidden="1" x14ac:dyDescent="0.25">
      <c r="A25" s="24" t="s">
        <v>21</v>
      </c>
      <c r="B25" s="49"/>
      <c r="C25" s="50"/>
      <c r="D25" s="50"/>
      <c r="E25" s="50"/>
      <c r="F25" s="50"/>
      <c r="G25" s="50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</row>
    <row r="26" spans="1:121" s="48" customFormat="1" ht="16.5" x14ac:dyDescent="0.25">
      <c r="A26" s="51" t="s">
        <v>28</v>
      </c>
      <c r="B26" s="59" t="s">
        <v>29</v>
      </c>
      <c r="C26" s="55" t="s">
        <v>12</v>
      </c>
      <c r="D26" s="60" t="s">
        <v>12</v>
      </c>
      <c r="E26" s="54">
        <f>SUBTOTAL(9,E27)</f>
        <v>0</v>
      </c>
      <c r="F26" s="54">
        <f t="shared" ref="F26:G26" si="5">SUBTOTAL(9,F27)</f>
        <v>0</v>
      </c>
      <c r="G26" s="54">
        <f t="shared" si="5"/>
        <v>0</v>
      </c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</row>
    <row r="27" spans="1:121" ht="16.5" hidden="1" x14ac:dyDescent="0.25">
      <c r="A27" s="24" t="s">
        <v>21</v>
      </c>
      <c r="B27" s="49"/>
      <c r="C27" s="50"/>
      <c r="D27" s="50"/>
      <c r="E27" s="50"/>
      <c r="F27" s="50"/>
      <c r="G27" s="50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</row>
    <row r="28" spans="1:121" s="48" customFormat="1" ht="16.5" x14ac:dyDescent="0.25">
      <c r="A28" s="51" t="s">
        <v>30</v>
      </c>
      <c r="B28" s="59" t="s">
        <v>31</v>
      </c>
      <c r="C28" s="55" t="s">
        <v>12</v>
      </c>
      <c r="D28" s="60" t="s">
        <v>12</v>
      </c>
      <c r="E28" s="54">
        <f>SUBTOTAL(9,E29)</f>
        <v>0</v>
      </c>
      <c r="F28" s="54">
        <f t="shared" ref="F28:G28" si="6">SUBTOTAL(9,F29)</f>
        <v>0</v>
      </c>
      <c r="G28" s="54">
        <f t="shared" si="6"/>
        <v>0</v>
      </c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</row>
    <row r="29" spans="1:121" ht="16.5" hidden="1" x14ac:dyDescent="0.25">
      <c r="A29" s="24" t="s">
        <v>21</v>
      </c>
      <c r="B29" s="49"/>
      <c r="C29" s="50"/>
      <c r="D29" s="50"/>
      <c r="E29" s="50"/>
      <c r="F29" s="50"/>
      <c r="G29" s="50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</row>
    <row r="30" spans="1:121" s="43" customFormat="1" ht="16.5" x14ac:dyDescent="0.25">
      <c r="A30" s="51" t="s">
        <v>32</v>
      </c>
      <c r="B30" s="59" t="s">
        <v>33</v>
      </c>
      <c r="C30" s="55" t="s">
        <v>12</v>
      </c>
      <c r="D30" s="60" t="s">
        <v>12</v>
      </c>
      <c r="E30" s="54">
        <f>E31+E33+E35+E37+E39+E41</f>
        <v>0</v>
      </c>
      <c r="F30" s="54">
        <f t="shared" ref="F30:G30" si="7">F31+F33+F35+F37+F39+F41</f>
        <v>0</v>
      </c>
      <c r="G30" s="54">
        <f t="shared" si="7"/>
        <v>0</v>
      </c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</row>
    <row r="31" spans="1:121" s="48" customFormat="1" ht="16.5" x14ac:dyDescent="0.25">
      <c r="A31" s="51" t="s">
        <v>34</v>
      </c>
      <c r="B31" s="59" t="s">
        <v>20</v>
      </c>
      <c r="C31" s="55" t="s">
        <v>12</v>
      </c>
      <c r="D31" s="60" t="s">
        <v>12</v>
      </c>
      <c r="E31" s="54">
        <f>SUBTOTAL(9,E32)</f>
        <v>0</v>
      </c>
      <c r="F31" s="54">
        <f t="shared" ref="F31:G31" si="8">SUBTOTAL(9,F32)</f>
        <v>0</v>
      </c>
      <c r="G31" s="54">
        <f t="shared" si="8"/>
        <v>0</v>
      </c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</row>
    <row r="32" spans="1:121" ht="16.5" hidden="1" x14ac:dyDescent="0.25">
      <c r="A32" s="24" t="s">
        <v>21</v>
      </c>
      <c r="B32" s="49"/>
      <c r="C32" s="50"/>
      <c r="D32" s="50"/>
      <c r="E32" s="50"/>
      <c r="F32" s="50"/>
      <c r="G32" s="50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</row>
    <row r="33" spans="1:121" s="48" customFormat="1" ht="16.5" x14ac:dyDescent="0.25">
      <c r="A33" s="51" t="s">
        <v>35</v>
      </c>
      <c r="B33" s="59" t="s">
        <v>23</v>
      </c>
      <c r="C33" s="55" t="s">
        <v>12</v>
      </c>
      <c r="D33" s="60" t="s">
        <v>12</v>
      </c>
      <c r="E33" s="54">
        <f>SUBTOTAL(9,E34)</f>
        <v>0</v>
      </c>
      <c r="F33" s="54">
        <f t="shared" ref="F33:G33" si="9">SUBTOTAL(9,F34)</f>
        <v>0</v>
      </c>
      <c r="G33" s="54">
        <f t="shared" si="9"/>
        <v>0</v>
      </c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</row>
    <row r="34" spans="1:121" ht="16.5" hidden="1" x14ac:dyDescent="0.25">
      <c r="A34" s="24" t="s">
        <v>21</v>
      </c>
      <c r="B34" s="49"/>
      <c r="C34" s="50"/>
      <c r="D34" s="50"/>
      <c r="E34" s="50"/>
      <c r="F34" s="50"/>
      <c r="G34" s="50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</row>
    <row r="35" spans="1:121" s="48" customFormat="1" ht="16.5" x14ac:dyDescent="0.25">
      <c r="A35" s="51" t="s">
        <v>36</v>
      </c>
      <c r="B35" s="59" t="s">
        <v>25</v>
      </c>
      <c r="C35" s="55" t="s">
        <v>12</v>
      </c>
      <c r="D35" s="60" t="s">
        <v>12</v>
      </c>
      <c r="E35" s="54">
        <f>SUBTOTAL(9,E36)</f>
        <v>0</v>
      </c>
      <c r="F35" s="54">
        <f t="shared" ref="F35:G35" si="10">SUBTOTAL(9,F36)</f>
        <v>0</v>
      </c>
      <c r="G35" s="54">
        <f t="shared" si="10"/>
        <v>0</v>
      </c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</row>
    <row r="36" spans="1:121" ht="16.5" hidden="1" x14ac:dyDescent="0.25">
      <c r="A36" s="24" t="s">
        <v>21</v>
      </c>
      <c r="B36" s="49"/>
      <c r="C36" s="50"/>
      <c r="D36" s="50"/>
      <c r="E36" s="50"/>
      <c r="F36" s="50"/>
      <c r="G36" s="50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</row>
    <row r="37" spans="1:121" s="48" customFormat="1" ht="16.5" x14ac:dyDescent="0.25">
      <c r="A37" s="51" t="s">
        <v>37</v>
      </c>
      <c r="B37" s="59" t="s">
        <v>27</v>
      </c>
      <c r="C37" s="55" t="s">
        <v>12</v>
      </c>
      <c r="D37" s="60" t="s">
        <v>12</v>
      </c>
      <c r="E37" s="54">
        <f>SUBTOTAL(9,E38)</f>
        <v>0</v>
      </c>
      <c r="F37" s="54">
        <f t="shared" ref="F37:G37" si="11">SUBTOTAL(9,F38)</f>
        <v>0</v>
      </c>
      <c r="G37" s="54">
        <f t="shared" si="11"/>
        <v>0</v>
      </c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</row>
    <row r="38" spans="1:121" ht="16.5" hidden="1" x14ac:dyDescent="0.25">
      <c r="A38" s="24" t="s">
        <v>21</v>
      </c>
      <c r="B38" s="49"/>
      <c r="C38" s="50"/>
      <c r="D38" s="50"/>
      <c r="E38" s="50"/>
      <c r="F38" s="50"/>
      <c r="G38" s="50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</row>
    <row r="39" spans="1:121" s="48" customFormat="1" ht="16.5" x14ac:dyDescent="0.25">
      <c r="A39" s="51" t="s">
        <v>38</v>
      </c>
      <c r="B39" s="59" t="s">
        <v>29</v>
      </c>
      <c r="C39" s="55" t="s">
        <v>12</v>
      </c>
      <c r="D39" s="60" t="s">
        <v>12</v>
      </c>
      <c r="E39" s="54">
        <f>SUBTOTAL(9,E40)</f>
        <v>0</v>
      </c>
      <c r="F39" s="54">
        <f t="shared" ref="F39:G39" si="12">SUBTOTAL(9,F40)</f>
        <v>0</v>
      </c>
      <c r="G39" s="54">
        <f t="shared" si="12"/>
        <v>0</v>
      </c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</row>
    <row r="40" spans="1:121" ht="16.5" hidden="1" x14ac:dyDescent="0.25">
      <c r="A40" s="24" t="s">
        <v>21</v>
      </c>
      <c r="B40" s="49"/>
      <c r="C40" s="50"/>
      <c r="D40" s="50"/>
      <c r="E40" s="50"/>
      <c r="F40" s="50"/>
      <c r="G40" s="50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</row>
    <row r="41" spans="1:121" s="48" customFormat="1" ht="16.5" x14ac:dyDescent="0.25">
      <c r="A41" s="51" t="s">
        <v>39</v>
      </c>
      <c r="B41" s="59" t="s">
        <v>31</v>
      </c>
      <c r="C41" s="55" t="s">
        <v>12</v>
      </c>
      <c r="D41" s="60" t="s">
        <v>12</v>
      </c>
      <c r="E41" s="54">
        <f>SUBTOTAL(9,E42)</f>
        <v>0</v>
      </c>
      <c r="F41" s="54">
        <f t="shared" ref="F41:G41" si="13">SUBTOTAL(9,F42)</f>
        <v>0</v>
      </c>
      <c r="G41" s="54">
        <f t="shared" si="13"/>
        <v>0</v>
      </c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</row>
    <row r="42" spans="1:121" ht="16.5" hidden="1" x14ac:dyDescent="0.25">
      <c r="A42" s="24" t="s">
        <v>21</v>
      </c>
      <c r="B42" s="49"/>
      <c r="C42" s="50"/>
      <c r="D42" s="50"/>
      <c r="E42" s="50"/>
      <c r="F42" s="50"/>
      <c r="G42" s="50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</row>
    <row r="43" spans="1:121" s="43" customFormat="1" ht="16.5" x14ac:dyDescent="0.25">
      <c r="A43" s="51" t="s">
        <v>40</v>
      </c>
      <c r="B43" s="59" t="s">
        <v>41</v>
      </c>
      <c r="C43" s="55" t="s">
        <v>12</v>
      </c>
      <c r="D43" s="60" t="s">
        <v>12</v>
      </c>
      <c r="E43" s="54">
        <f>E44+E81+E181+E183+E185+E187</f>
        <v>23680</v>
      </c>
      <c r="F43" s="54">
        <f>F44+F81+F181+F183+F185+F187</f>
        <v>23342.524000000005</v>
      </c>
      <c r="G43" s="54">
        <f>G44+G81+G181+G183+G185+G187</f>
        <v>26359.950740000007</v>
      </c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</row>
    <row r="44" spans="1:121" s="48" customFormat="1" ht="16.5" x14ac:dyDescent="0.25">
      <c r="A44" s="51" t="s">
        <v>42</v>
      </c>
      <c r="B44" s="59" t="s">
        <v>20</v>
      </c>
      <c r="C44" s="55" t="s">
        <v>12</v>
      </c>
      <c r="D44" s="60" t="s">
        <v>12</v>
      </c>
      <c r="E44" s="54">
        <f>SUBTOTAL(9,E45:E80)</f>
        <v>7300</v>
      </c>
      <c r="F44" s="54">
        <f t="shared" ref="F44:G44" si="14">SUBTOTAL(9,F45:F80)</f>
        <v>7700.5240000000049</v>
      </c>
      <c r="G44" s="54">
        <f t="shared" si="14"/>
        <v>8401.3041399999984</v>
      </c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</row>
    <row r="45" spans="1:121" s="27" customFormat="1" ht="16.5" x14ac:dyDescent="0.25">
      <c r="A45" s="51"/>
      <c r="B45" s="52" t="s">
        <v>1010</v>
      </c>
      <c r="C45" s="55">
        <v>2017</v>
      </c>
      <c r="D45" s="54">
        <v>10</v>
      </c>
      <c r="E45" s="54">
        <v>110</v>
      </c>
      <c r="F45" s="55">
        <v>3208.6239999999998</v>
      </c>
      <c r="G45" s="54">
        <v>193.73983000000001</v>
      </c>
    </row>
    <row r="46" spans="1:121" s="27" customFormat="1" ht="16.5" x14ac:dyDescent="0.25">
      <c r="A46" s="51"/>
      <c r="B46" s="52" t="s">
        <v>1011</v>
      </c>
      <c r="C46" s="55">
        <v>2017</v>
      </c>
      <c r="D46" s="54">
        <v>0.4</v>
      </c>
      <c r="E46" s="54">
        <v>439</v>
      </c>
      <c r="F46" s="55">
        <v>128.34</v>
      </c>
      <c r="G46" s="54">
        <v>490.50864000000001</v>
      </c>
    </row>
    <row r="47" spans="1:121" s="27" customFormat="1" ht="16.5" x14ac:dyDescent="0.25">
      <c r="A47" s="51"/>
      <c r="B47" s="52" t="s">
        <v>1012</v>
      </c>
      <c r="C47" s="55">
        <v>2017</v>
      </c>
      <c r="D47" s="54">
        <v>0.4</v>
      </c>
      <c r="E47" s="54">
        <v>265</v>
      </c>
      <c r="F47" s="55">
        <v>128.34</v>
      </c>
      <c r="G47" s="54">
        <v>255.76526000000001</v>
      </c>
    </row>
    <row r="48" spans="1:121" s="27" customFormat="1" ht="16.5" x14ac:dyDescent="0.25">
      <c r="A48" s="51"/>
      <c r="B48" s="52" t="s">
        <v>1013</v>
      </c>
      <c r="C48" s="55">
        <v>2017</v>
      </c>
      <c r="D48" s="54">
        <v>0.4</v>
      </c>
      <c r="E48" s="54">
        <v>104</v>
      </c>
      <c r="F48" s="55">
        <v>128.34</v>
      </c>
      <c r="G48" s="54">
        <v>262.02438000000001</v>
      </c>
    </row>
    <row r="49" spans="1:7" s="27" customFormat="1" ht="16.5" x14ac:dyDescent="0.25">
      <c r="A49" s="51"/>
      <c r="B49" s="52" t="s">
        <v>1014</v>
      </c>
      <c r="C49" s="55">
        <v>2017</v>
      </c>
      <c r="D49" s="54">
        <v>0.4</v>
      </c>
      <c r="E49" s="54">
        <v>217</v>
      </c>
      <c r="F49" s="55">
        <v>128.34</v>
      </c>
      <c r="G49" s="54">
        <v>150.06428</v>
      </c>
    </row>
    <row r="50" spans="1:7" s="27" customFormat="1" ht="16.5" x14ac:dyDescent="0.25">
      <c r="A50" s="51"/>
      <c r="B50" s="52" t="s">
        <v>1015</v>
      </c>
      <c r="C50" s="55">
        <v>2017</v>
      </c>
      <c r="D50" s="54">
        <v>0.4</v>
      </c>
      <c r="E50" s="54">
        <v>146</v>
      </c>
      <c r="F50" s="55">
        <v>128.34</v>
      </c>
      <c r="G50" s="54">
        <v>171.98204999999999</v>
      </c>
    </row>
    <row r="51" spans="1:7" s="27" customFormat="1" ht="16.5" x14ac:dyDescent="0.25">
      <c r="A51" s="51"/>
      <c r="B51" s="52" t="s">
        <v>1016</v>
      </c>
      <c r="C51" s="55">
        <v>2017</v>
      </c>
      <c r="D51" s="54">
        <v>0.4</v>
      </c>
      <c r="E51" s="54">
        <v>197</v>
      </c>
      <c r="F51" s="55">
        <v>128.34</v>
      </c>
      <c r="G51" s="54">
        <v>321.34438999999998</v>
      </c>
    </row>
    <row r="52" spans="1:7" s="27" customFormat="1" ht="16.5" x14ac:dyDescent="0.25">
      <c r="A52" s="51"/>
      <c r="B52" s="52" t="s">
        <v>1017</v>
      </c>
      <c r="C52" s="55">
        <v>2017</v>
      </c>
      <c r="D52" s="54">
        <v>0.4</v>
      </c>
      <c r="E52" s="54">
        <v>228</v>
      </c>
      <c r="F52" s="55">
        <v>128.34</v>
      </c>
      <c r="G52" s="54">
        <v>101.42094</v>
      </c>
    </row>
    <row r="53" spans="1:7" s="27" customFormat="1" ht="16.5" x14ac:dyDescent="0.25">
      <c r="A53" s="51"/>
      <c r="B53" s="52" t="s">
        <v>1018</v>
      </c>
      <c r="C53" s="55">
        <v>2017</v>
      </c>
      <c r="D53" s="54">
        <v>0.4</v>
      </c>
      <c r="E53" s="54">
        <v>84</v>
      </c>
      <c r="F53" s="55">
        <v>128.34</v>
      </c>
      <c r="G53" s="54">
        <v>53.552160000000001</v>
      </c>
    </row>
    <row r="54" spans="1:7" s="27" customFormat="1" ht="16.5" x14ac:dyDescent="0.25">
      <c r="A54" s="51"/>
      <c r="B54" s="52" t="s">
        <v>1019</v>
      </c>
      <c r="C54" s="55">
        <v>2017</v>
      </c>
      <c r="D54" s="54">
        <v>0.4</v>
      </c>
      <c r="E54" s="54">
        <v>399</v>
      </c>
      <c r="F54" s="55">
        <v>128.34</v>
      </c>
      <c r="G54" s="54">
        <v>311.36644999999999</v>
      </c>
    </row>
    <row r="55" spans="1:7" s="27" customFormat="1" ht="16.5" x14ac:dyDescent="0.25">
      <c r="A55" s="51"/>
      <c r="B55" s="52" t="s">
        <v>1020</v>
      </c>
      <c r="C55" s="55">
        <v>2017</v>
      </c>
      <c r="D55" s="54">
        <v>0.4</v>
      </c>
      <c r="E55" s="54">
        <v>28</v>
      </c>
      <c r="F55" s="55">
        <v>128.34</v>
      </c>
      <c r="G55" s="54">
        <v>85.594089999999994</v>
      </c>
    </row>
    <row r="56" spans="1:7" s="27" customFormat="1" ht="16.5" x14ac:dyDescent="0.25">
      <c r="A56" s="51"/>
      <c r="B56" s="52" t="s">
        <v>1021</v>
      </c>
      <c r="C56" s="55">
        <v>2017</v>
      </c>
      <c r="D56" s="54">
        <v>0.4</v>
      </c>
      <c r="E56" s="54">
        <v>149</v>
      </c>
      <c r="F56" s="55">
        <v>128.34</v>
      </c>
      <c r="G56" s="54">
        <v>232.87044</v>
      </c>
    </row>
    <row r="57" spans="1:7" s="27" customFormat="1" ht="16.5" x14ac:dyDescent="0.25">
      <c r="A57" s="51"/>
      <c r="B57" s="52" t="s">
        <v>1022</v>
      </c>
      <c r="C57" s="55">
        <v>2017</v>
      </c>
      <c r="D57" s="54">
        <v>0.4</v>
      </c>
      <c r="E57" s="54">
        <v>216</v>
      </c>
      <c r="F57" s="55">
        <v>128.34</v>
      </c>
      <c r="G57" s="54">
        <v>239.23026999999999</v>
      </c>
    </row>
    <row r="58" spans="1:7" s="27" customFormat="1" ht="16.5" x14ac:dyDescent="0.25">
      <c r="A58" s="51"/>
      <c r="B58" s="52" t="s">
        <v>1023</v>
      </c>
      <c r="C58" s="55">
        <v>2017</v>
      </c>
      <c r="D58" s="54">
        <v>0.4</v>
      </c>
      <c r="E58" s="54">
        <v>30</v>
      </c>
      <c r="F58" s="55">
        <v>128.34</v>
      </c>
      <c r="G58" s="54">
        <v>76.825559999999996</v>
      </c>
    </row>
    <row r="59" spans="1:7" s="27" customFormat="1" ht="16.5" x14ac:dyDescent="0.25">
      <c r="A59" s="51"/>
      <c r="B59" s="52" t="s">
        <v>1024</v>
      </c>
      <c r="C59" s="55">
        <v>2017</v>
      </c>
      <c r="D59" s="54">
        <v>0.4</v>
      </c>
      <c r="E59" s="54">
        <v>27</v>
      </c>
      <c r="F59" s="55">
        <v>128.34</v>
      </c>
      <c r="G59" s="54">
        <v>48.798929999999999</v>
      </c>
    </row>
    <row r="60" spans="1:7" s="27" customFormat="1" ht="16.5" x14ac:dyDescent="0.25">
      <c r="A60" s="51"/>
      <c r="B60" s="52" t="s">
        <v>1025</v>
      </c>
      <c r="C60" s="55">
        <v>2017</v>
      </c>
      <c r="D60" s="54">
        <v>0.4</v>
      </c>
      <c r="E60" s="54">
        <v>317</v>
      </c>
      <c r="F60" s="55">
        <v>128.34</v>
      </c>
      <c r="G60" s="54">
        <v>326.67874</v>
      </c>
    </row>
    <row r="61" spans="1:7" s="27" customFormat="1" ht="16.5" x14ac:dyDescent="0.25">
      <c r="A61" s="51"/>
      <c r="B61" s="52" t="s">
        <v>1026</v>
      </c>
      <c r="C61" s="55">
        <v>2017</v>
      </c>
      <c r="D61" s="54">
        <v>0.4</v>
      </c>
      <c r="E61" s="54">
        <v>64</v>
      </c>
      <c r="F61" s="55">
        <v>128.34</v>
      </c>
      <c r="G61" s="54">
        <v>118.8515</v>
      </c>
    </row>
    <row r="62" spans="1:7" s="27" customFormat="1" ht="16.5" x14ac:dyDescent="0.25">
      <c r="A62" s="51"/>
      <c r="B62" s="52" t="s">
        <v>1027</v>
      </c>
      <c r="C62" s="55">
        <v>2017</v>
      </c>
      <c r="D62" s="54">
        <v>0.4</v>
      </c>
      <c r="E62" s="54">
        <v>61</v>
      </c>
      <c r="F62" s="55">
        <v>128.34</v>
      </c>
      <c r="G62" s="54">
        <v>94.118340000000003</v>
      </c>
    </row>
    <row r="63" spans="1:7" s="27" customFormat="1" ht="16.5" x14ac:dyDescent="0.25">
      <c r="A63" s="51"/>
      <c r="B63" s="52" t="s">
        <v>1028</v>
      </c>
      <c r="C63" s="55">
        <v>2017</v>
      </c>
      <c r="D63" s="54">
        <v>0.4</v>
      </c>
      <c r="E63" s="54">
        <v>26</v>
      </c>
      <c r="F63" s="55">
        <v>128.34</v>
      </c>
      <c r="G63" s="54">
        <v>77.271559999999994</v>
      </c>
    </row>
    <row r="64" spans="1:7" s="27" customFormat="1" ht="16.5" x14ac:dyDescent="0.25">
      <c r="A64" s="51"/>
      <c r="B64" s="52" t="s">
        <v>1029</v>
      </c>
      <c r="C64" s="55">
        <v>2017</v>
      </c>
      <c r="D64" s="54">
        <v>0.4</v>
      </c>
      <c r="E64" s="54">
        <v>715</v>
      </c>
      <c r="F64" s="55">
        <v>128.34</v>
      </c>
      <c r="G64" s="54">
        <v>479.32956999999999</v>
      </c>
    </row>
    <row r="65" spans="1:7" s="27" customFormat="1" ht="16.5" x14ac:dyDescent="0.25">
      <c r="A65" s="51"/>
      <c r="B65" s="52" t="s">
        <v>1030</v>
      </c>
      <c r="C65" s="55">
        <v>2017</v>
      </c>
      <c r="D65" s="54">
        <v>0.4</v>
      </c>
      <c r="E65" s="54">
        <v>285</v>
      </c>
      <c r="F65" s="55">
        <v>128.34</v>
      </c>
      <c r="G65" s="54">
        <v>253.59134</v>
      </c>
    </row>
    <row r="66" spans="1:7" s="27" customFormat="1" ht="16.5" x14ac:dyDescent="0.25">
      <c r="A66" s="51"/>
      <c r="B66" s="52" t="s">
        <v>1031</v>
      </c>
      <c r="C66" s="55">
        <v>2017</v>
      </c>
      <c r="D66" s="54">
        <v>0.4</v>
      </c>
      <c r="E66" s="54">
        <v>84</v>
      </c>
      <c r="F66" s="55">
        <v>128.34</v>
      </c>
      <c r="G66" s="54">
        <v>143.28810999999999</v>
      </c>
    </row>
    <row r="67" spans="1:7" s="27" customFormat="1" ht="16.5" x14ac:dyDescent="0.25">
      <c r="A67" s="51"/>
      <c r="B67" s="52" t="s">
        <v>1032</v>
      </c>
      <c r="C67" s="55">
        <v>2017</v>
      </c>
      <c r="D67" s="54">
        <v>0.4</v>
      </c>
      <c r="E67" s="54">
        <v>47</v>
      </c>
      <c r="F67" s="55">
        <v>128.34</v>
      </c>
      <c r="G67" s="54">
        <v>18.496110000000002</v>
      </c>
    </row>
    <row r="68" spans="1:7" s="27" customFormat="1" ht="16.5" x14ac:dyDescent="0.25">
      <c r="A68" s="51"/>
      <c r="B68" s="52" t="s">
        <v>1033</v>
      </c>
      <c r="C68" s="55">
        <v>2017</v>
      </c>
      <c r="D68" s="54">
        <v>0.4</v>
      </c>
      <c r="E68" s="54">
        <v>120</v>
      </c>
      <c r="F68" s="55">
        <v>128.34</v>
      </c>
      <c r="G68" s="54">
        <v>126.4843</v>
      </c>
    </row>
    <row r="69" spans="1:7" s="27" customFormat="1" ht="16.5" x14ac:dyDescent="0.25">
      <c r="A69" s="51"/>
      <c r="B69" s="52" t="s">
        <v>1034</v>
      </c>
      <c r="C69" s="55">
        <v>2017</v>
      </c>
      <c r="D69" s="54">
        <v>0.4</v>
      </c>
      <c r="E69" s="54">
        <v>74</v>
      </c>
      <c r="F69" s="55">
        <v>128.34</v>
      </c>
      <c r="G69" s="54">
        <v>128.25686999999999</v>
      </c>
    </row>
    <row r="70" spans="1:7" s="27" customFormat="1" ht="16.5" x14ac:dyDescent="0.25">
      <c r="A70" s="51"/>
      <c r="B70" s="52" t="s">
        <v>1035</v>
      </c>
      <c r="C70" s="55">
        <v>2017</v>
      </c>
      <c r="D70" s="54">
        <v>0.4</v>
      </c>
      <c r="E70" s="54">
        <v>380</v>
      </c>
      <c r="F70" s="55">
        <v>128.34</v>
      </c>
      <c r="G70" s="54">
        <v>172.51938999999999</v>
      </c>
    </row>
    <row r="71" spans="1:7" s="27" customFormat="1" ht="16.5" x14ac:dyDescent="0.25">
      <c r="A71" s="51"/>
      <c r="B71" s="52" t="s">
        <v>1036</v>
      </c>
      <c r="C71" s="55">
        <v>2017</v>
      </c>
      <c r="D71" s="54">
        <v>0.4</v>
      </c>
      <c r="E71" s="54">
        <v>122</v>
      </c>
      <c r="F71" s="55">
        <v>128.34</v>
      </c>
      <c r="G71" s="54">
        <v>154.66278</v>
      </c>
    </row>
    <row r="72" spans="1:7" s="27" customFormat="1" ht="16.5" x14ac:dyDescent="0.25">
      <c r="A72" s="51"/>
      <c r="B72" s="52" t="s">
        <v>1037</v>
      </c>
      <c r="C72" s="55">
        <v>2017</v>
      </c>
      <c r="D72" s="54">
        <v>0.4</v>
      </c>
      <c r="E72" s="54">
        <v>80</v>
      </c>
      <c r="F72" s="55">
        <v>128.34</v>
      </c>
      <c r="G72" s="54">
        <v>74.513120000000001</v>
      </c>
    </row>
    <row r="73" spans="1:7" s="27" customFormat="1" ht="16.5" x14ac:dyDescent="0.25">
      <c r="A73" s="51"/>
      <c r="B73" s="52" t="s">
        <v>1038</v>
      </c>
      <c r="C73" s="55">
        <v>2017</v>
      </c>
      <c r="D73" s="54">
        <v>0.4</v>
      </c>
      <c r="E73" s="54">
        <v>145</v>
      </c>
      <c r="F73" s="55">
        <v>128.34</v>
      </c>
      <c r="G73" s="54">
        <v>213.41112000000001</v>
      </c>
    </row>
    <row r="74" spans="1:7" s="27" customFormat="1" ht="16.5" x14ac:dyDescent="0.25">
      <c r="A74" s="51"/>
      <c r="B74" s="52" t="s">
        <v>1039</v>
      </c>
      <c r="C74" s="55">
        <v>2017</v>
      </c>
      <c r="D74" s="54">
        <v>0.4</v>
      </c>
      <c r="E74" s="54">
        <v>103</v>
      </c>
      <c r="F74" s="55">
        <v>128.34</v>
      </c>
      <c r="G74" s="54">
        <v>148.41928999999999</v>
      </c>
    </row>
    <row r="75" spans="1:7" s="27" customFormat="1" ht="16.5" x14ac:dyDescent="0.25">
      <c r="A75" s="51"/>
      <c r="B75" s="52" t="s">
        <v>1040</v>
      </c>
      <c r="C75" s="55">
        <v>2017</v>
      </c>
      <c r="D75" s="54">
        <v>0.4</v>
      </c>
      <c r="E75" s="54">
        <v>116</v>
      </c>
      <c r="F75" s="55">
        <v>128.34</v>
      </c>
      <c r="G75" s="54">
        <v>217.76593</v>
      </c>
    </row>
    <row r="76" spans="1:7" s="27" customFormat="1" ht="16.5" x14ac:dyDescent="0.25">
      <c r="A76" s="51"/>
      <c r="B76" s="52" t="s">
        <v>1041</v>
      </c>
      <c r="C76" s="55">
        <v>2017</v>
      </c>
      <c r="D76" s="54">
        <v>0.4</v>
      </c>
      <c r="E76" s="54">
        <v>105</v>
      </c>
      <c r="F76" s="55">
        <v>128.34</v>
      </c>
      <c r="G76" s="54">
        <v>197.78285</v>
      </c>
    </row>
    <row r="77" spans="1:7" s="27" customFormat="1" ht="16.5" x14ac:dyDescent="0.25">
      <c r="A77" s="51"/>
      <c r="B77" s="52" t="s">
        <v>1042</v>
      </c>
      <c r="C77" s="55">
        <v>2017</v>
      </c>
      <c r="D77" s="54">
        <v>0.4</v>
      </c>
      <c r="E77" s="54">
        <v>290</v>
      </c>
      <c r="F77" s="55">
        <v>128.34</v>
      </c>
      <c r="G77" s="54">
        <v>216.21534</v>
      </c>
    </row>
    <row r="78" spans="1:7" s="27" customFormat="1" ht="16.5" x14ac:dyDescent="0.25">
      <c r="A78" s="51"/>
      <c r="B78" s="52" t="s">
        <v>1043</v>
      </c>
      <c r="C78" s="55">
        <v>2017</v>
      </c>
      <c r="D78" s="54">
        <v>0.4</v>
      </c>
      <c r="E78" s="54">
        <v>520</v>
      </c>
      <c r="F78" s="55">
        <v>128.34</v>
      </c>
      <c r="G78" s="54">
        <v>837.51494000000002</v>
      </c>
    </row>
    <row r="79" spans="1:7" s="27" customFormat="1" ht="16.5" x14ac:dyDescent="0.25">
      <c r="A79" s="51"/>
      <c r="B79" s="52" t="s">
        <v>1044</v>
      </c>
      <c r="C79" s="55">
        <v>2017</v>
      </c>
      <c r="D79" s="54">
        <v>0.4</v>
      </c>
      <c r="E79" s="54">
        <v>943</v>
      </c>
      <c r="F79" s="55">
        <v>128.34</v>
      </c>
      <c r="G79" s="54">
        <v>1290.08583</v>
      </c>
    </row>
    <row r="80" spans="1:7" s="27" customFormat="1" ht="16.5" x14ac:dyDescent="0.25">
      <c r="A80" s="51"/>
      <c r="B80" s="52" t="s">
        <v>2619</v>
      </c>
      <c r="C80" s="55">
        <v>2018</v>
      </c>
      <c r="D80" s="54">
        <v>0.4</v>
      </c>
      <c r="E80" s="54">
        <v>64</v>
      </c>
      <c r="F80" s="55">
        <v>128.34</v>
      </c>
      <c r="G80" s="54">
        <v>116.95944</v>
      </c>
    </row>
    <row r="81" spans="1:121" s="48" customFormat="1" ht="16.5" customHeight="1" x14ac:dyDescent="0.25">
      <c r="A81" s="51" t="s">
        <v>46</v>
      </c>
      <c r="B81" s="52" t="s">
        <v>23</v>
      </c>
      <c r="C81" s="55" t="s">
        <v>12</v>
      </c>
      <c r="D81" s="60" t="s">
        <v>12</v>
      </c>
      <c r="E81" s="54">
        <f>SUBTOTAL(9,E82:E180)</f>
        <v>16380</v>
      </c>
      <c r="F81" s="54">
        <f>SUBTOTAL(9,F82:F180)</f>
        <v>15642</v>
      </c>
      <c r="G81" s="54">
        <f>SUBTOTAL(9,G82:G180)</f>
        <v>17958.646600000007</v>
      </c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</row>
    <row r="82" spans="1:121" s="27" customFormat="1" ht="16.5" x14ac:dyDescent="0.25">
      <c r="A82" s="51"/>
      <c r="B82" s="52" t="s">
        <v>1045</v>
      </c>
      <c r="C82" s="55">
        <v>2017</v>
      </c>
      <c r="D82" s="54">
        <v>0.4</v>
      </c>
      <c r="E82" s="54">
        <v>150</v>
      </c>
      <c r="F82" s="55">
        <v>158</v>
      </c>
      <c r="G82" s="54">
        <v>246.74379999999999</v>
      </c>
    </row>
    <row r="83" spans="1:121" s="27" customFormat="1" ht="16.5" x14ac:dyDescent="0.25">
      <c r="A83" s="51"/>
      <c r="B83" s="52" t="s">
        <v>1046</v>
      </c>
      <c r="C83" s="55">
        <v>2017</v>
      </c>
      <c r="D83" s="54">
        <v>0.4</v>
      </c>
      <c r="E83" s="54">
        <v>1626</v>
      </c>
      <c r="F83" s="55">
        <v>158</v>
      </c>
      <c r="G83" s="54">
        <v>732.99167999999997</v>
      </c>
    </row>
    <row r="84" spans="1:121" s="27" customFormat="1" ht="16.5" x14ac:dyDescent="0.25">
      <c r="A84" s="51"/>
      <c r="B84" s="52" t="s">
        <v>1047</v>
      </c>
      <c r="C84" s="55">
        <v>2017</v>
      </c>
      <c r="D84" s="54">
        <v>0.4</v>
      </c>
      <c r="E84" s="54">
        <v>210</v>
      </c>
      <c r="F84" s="55">
        <v>158</v>
      </c>
      <c r="G84" s="54">
        <v>120.59353</v>
      </c>
    </row>
    <row r="85" spans="1:121" s="27" customFormat="1" ht="16.5" x14ac:dyDescent="0.25">
      <c r="A85" s="51"/>
      <c r="B85" s="52" t="s">
        <v>1048</v>
      </c>
      <c r="C85" s="55">
        <v>2017</v>
      </c>
      <c r="D85" s="54">
        <v>0.4</v>
      </c>
      <c r="E85" s="54">
        <v>38</v>
      </c>
      <c r="F85" s="55">
        <v>158</v>
      </c>
      <c r="G85" s="54">
        <v>61.478760000000001</v>
      </c>
    </row>
    <row r="86" spans="1:121" s="27" customFormat="1" ht="16.5" x14ac:dyDescent="0.25">
      <c r="A86" s="51"/>
      <c r="B86" s="52" t="s">
        <v>1049</v>
      </c>
      <c r="C86" s="55">
        <v>2017</v>
      </c>
      <c r="D86" s="54">
        <v>0.4</v>
      </c>
      <c r="E86" s="54">
        <v>60</v>
      </c>
      <c r="F86" s="54">
        <v>158</v>
      </c>
      <c r="G86" s="54">
        <v>89.983090000000004</v>
      </c>
    </row>
    <row r="87" spans="1:121" s="27" customFormat="1" ht="16.5" x14ac:dyDescent="0.25">
      <c r="A87" s="51"/>
      <c r="B87" s="52" t="s">
        <v>2620</v>
      </c>
      <c r="C87" s="55">
        <v>2018</v>
      </c>
      <c r="D87" s="54">
        <v>0.4</v>
      </c>
      <c r="E87" s="54">
        <v>68</v>
      </c>
      <c r="F87" s="54">
        <v>158</v>
      </c>
      <c r="G87" s="54">
        <v>92.362309999999994</v>
      </c>
      <c r="J87" s="95"/>
    </row>
    <row r="88" spans="1:121" s="27" customFormat="1" ht="16.5" x14ac:dyDescent="0.25">
      <c r="A88" s="51"/>
      <c r="B88" s="52" t="s">
        <v>2621</v>
      </c>
      <c r="C88" s="55">
        <v>2018</v>
      </c>
      <c r="D88" s="54">
        <v>0.4</v>
      </c>
      <c r="E88" s="54">
        <v>548</v>
      </c>
      <c r="F88" s="54">
        <v>158</v>
      </c>
      <c r="G88" s="54">
        <v>374.26889</v>
      </c>
      <c r="J88" s="95"/>
    </row>
    <row r="89" spans="1:121" s="27" customFormat="1" ht="16.5" x14ac:dyDescent="0.25">
      <c r="A89" s="51"/>
      <c r="B89" s="52" t="s">
        <v>2622</v>
      </c>
      <c r="C89" s="55">
        <v>2018</v>
      </c>
      <c r="D89" s="54">
        <v>0.4</v>
      </c>
      <c r="E89" s="54">
        <v>46</v>
      </c>
      <c r="F89" s="54">
        <v>158</v>
      </c>
      <c r="G89" s="54">
        <v>104.15583000000001</v>
      </c>
      <c r="J89" s="95"/>
    </row>
    <row r="90" spans="1:121" s="27" customFormat="1" ht="16.5" x14ac:dyDescent="0.25">
      <c r="A90" s="51"/>
      <c r="B90" s="52" t="s">
        <v>2623</v>
      </c>
      <c r="C90" s="55">
        <v>2018</v>
      </c>
      <c r="D90" s="54">
        <v>0.4</v>
      </c>
      <c r="E90" s="54">
        <v>166</v>
      </c>
      <c r="F90" s="54">
        <v>158</v>
      </c>
      <c r="G90" s="54">
        <v>168.75764000000001</v>
      </c>
      <c r="J90" s="95"/>
    </row>
    <row r="91" spans="1:121" s="27" customFormat="1" ht="16.5" x14ac:dyDescent="0.25">
      <c r="A91" s="51"/>
      <c r="B91" s="52" t="s">
        <v>2624</v>
      </c>
      <c r="C91" s="55">
        <v>2018</v>
      </c>
      <c r="D91" s="54">
        <v>0.4</v>
      </c>
      <c r="E91" s="54">
        <v>100</v>
      </c>
      <c r="F91" s="54">
        <v>158</v>
      </c>
      <c r="G91" s="54">
        <v>121.26486</v>
      </c>
      <c r="J91" s="95"/>
    </row>
    <row r="92" spans="1:121" s="27" customFormat="1" ht="16.5" x14ac:dyDescent="0.25">
      <c r="A92" s="51"/>
      <c r="B92" s="52" t="s">
        <v>2625</v>
      </c>
      <c r="C92" s="55">
        <v>2018</v>
      </c>
      <c r="D92" s="54">
        <v>0.4</v>
      </c>
      <c r="E92" s="54">
        <v>13</v>
      </c>
      <c r="F92" s="54">
        <v>158</v>
      </c>
      <c r="G92" s="54">
        <v>68.965759999999989</v>
      </c>
      <c r="J92" s="95"/>
    </row>
    <row r="93" spans="1:121" s="27" customFormat="1" ht="16.5" x14ac:dyDescent="0.25">
      <c r="A93" s="51"/>
      <c r="B93" s="52" t="s">
        <v>2626</v>
      </c>
      <c r="C93" s="55">
        <v>2018</v>
      </c>
      <c r="D93" s="54">
        <v>0.4</v>
      </c>
      <c r="E93" s="54">
        <v>16</v>
      </c>
      <c r="F93" s="54">
        <v>158</v>
      </c>
      <c r="G93" s="54">
        <v>57.2774</v>
      </c>
      <c r="J93" s="95"/>
    </row>
    <row r="94" spans="1:121" s="27" customFormat="1" ht="16.5" x14ac:dyDescent="0.25">
      <c r="A94" s="51"/>
      <c r="B94" s="52" t="s">
        <v>2627</v>
      </c>
      <c r="C94" s="55">
        <v>2018</v>
      </c>
      <c r="D94" s="54">
        <v>0.4</v>
      </c>
      <c r="E94" s="54">
        <v>466</v>
      </c>
      <c r="F94" s="54">
        <v>158</v>
      </c>
      <c r="G94" s="54">
        <v>510.91962999999998</v>
      </c>
      <c r="J94" s="95"/>
    </row>
    <row r="95" spans="1:121" s="27" customFormat="1" ht="16.5" x14ac:dyDescent="0.25">
      <c r="A95" s="51"/>
      <c r="B95" s="52" t="s">
        <v>2628</v>
      </c>
      <c r="C95" s="55">
        <v>2018</v>
      </c>
      <c r="D95" s="54">
        <v>0.4</v>
      </c>
      <c r="E95" s="54">
        <v>62</v>
      </c>
      <c r="F95" s="54">
        <v>158</v>
      </c>
      <c r="G95" s="54">
        <v>157.52426</v>
      </c>
      <c r="J95" s="95"/>
    </row>
    <row r="96" spans="1:121" s="27" customFormat="1" ht="16.5" x14ac:dyDescent="0.25">
      <c r="A96" s="51"/>
      <c r="B96" s="52" t="s">
        <v>2629</v>
      </c>
      <c r="C96" s="55">
        <v>2018</v>
      </c>
      <c r="D96" s="54">
        <v>0.4</v>
      </c>
      <c r="E96" s="54">
        <v>288</v>
      </c>
      <c r="F96" s="54">
        <v>158</v>
      </c>
      <c r="G96" s="54">
        <v>380.45650000000001</v>
      </c>
      <c r="J96" s="95"/>
    </row>
    <row r="97" spans="1:10" s="27" customFormat="1" ht="16.5" x14ac:dyDescent="0.25">
      <c r="A97" s="51"/>
      <c r="B97" s="52" t="s">
        <v>2630</v>
      </c>
      <c r="C97" s="55">
        <v>2018</v>
      </c>
      <c r="D97" s="54">
        <v>0.4</v>
      </c>
      <c r="E97" s="54">
        <v>648</v>
      </c>
      <c r="F97" s="54">
        <v>158</v>
      </c>
      <c r="G97" s="54">
        <v>491.89396999999997</v>
      </c>
      <c r="J97" s="95"/>
    </row>
    <row r="98" spans="1:10" s="27" customFormat="1" ht="16.5" x14ac:dyDescent="0.25">
      <c r="A98" s="51"/>
      <c r="B98" s="52" t="s">
        <v>2631</v>
      </c>
      <c r="C98" s="55">
        <v>2018</v>
      </c>
      <c r="D98" s="54">
        <v>0.4</v>
      </c>
      <c r="E98" s="54">
        <v>86</v>
      </c>
      <c r="F98" s="54">
        <v>158</v>
      </c>
      <c r="G98" s="54">
        <v>151.09889000000001</v>
      </c>
      <c r="J98" s="95"/>
    </row>
    <row r="99" spans="1:10" s="27" customFormat="1" ht="16.5" x14ac:dyDescent="0.25">
      <c r="A99" s="51"/>
      <c r="B99" s="52" t="s">
        <v>2632</v>
      </c>
      <c r="C99" s="55">
        <v>2018</v>
      </c>
      <c r="D99" s="54">
        <v>0.4</v>
      </c>
      <c r="E99" s="54">
        <v>22</v>
      </c>
      <c r="F99" s="54">
        <v>158</v>
      </c>
      <c r="G99" s="54">
        <v>54.010280000000002</v>
      </c>
      <c r="J99" s="95"/>
    </row>
    <row r="100" spans="1:10" s="27" customFormat="1" ht="16.5" x14ac:dyDescent="0.25">
      <c r="A100" s="51"/>
      <c r="B100" s="52" t="s">
        <v>2633</v>
      </c>
      <c r="C100" s="55">
        <v>2018</v>
      </c>
      <c r="D100" s="54">
        <v>0.4</v>
      </c>
      <c r="E100" s="54">
        <v>54</v>
      </c>
      <c r="F100" s="54">
        <v>158</v>
      </c>
      <c r="G100" s="54">
        <v>153.03835999999998</v>
      </c>
      <c r="J100" s="95"/>
    </row>
    <row r="101" spans="1:10" s="27" customFormat="1" ht="16.5" x14ac:dyDescent="0.25">
      <c r="A101" s="51"/>
      <c r="B101" s="52" t="s">
        <v>2634</v>
      </c>
      <c r="C101" s="55">
        <v>2018</v>
      </c>
      <c r="D101" s="54">
        <v>0.4</v>
      </c>
      <c r="E101" s="54">
        <v>16</v>
      </c>
      <c r="F101" s="54">
        <v>158</v>
      </c>
      <c r="G101" s="54">
        <v>94.318820000000002</v>
      </c>
      <c r="J101" s="95"/>
    </row>
    <row r="102" spans="1:10" s="27" customFormat="1" ht="16.5" x14ac:dyDescent="0.25">
      <c r="A102" s="51"/>
      <c r="B102" s="52" t="s">
        <v>2635</v>
      </c>
      <c r="C102" s="55">
        <v>2018</v>
      </c>
      <c r="D102" s="54">
        <v>0.4</v>
      </c>
      <c r="E102" s="54">
        <v>278</v>
      </c>
      <c r="F102" s="54">
        <v>158</v>
      </c>
      <c r="G102" s="54">
        <v>200.66592</v>
      </c>
      <c r="J102" s="95"/>
    </row>
    <row r="103" spans="1:10" s="27" customFormat="1" ht="16.5" x14ac:dyDescent="0.25">
      <c r="A103" s="51"/>
      <c r="B103" s="52" t="s">
        <v>2636</v>
      </c>
      <c r="C103" s="55">
        <v>2018</v>
      </c>
      <c r="D103" s="54">
        <v>0.4</v>
      </c>
      <c r="E103" s="54">
        <v>133</v>
      </c>
      <c r="F103" s="54">
        <v>158</v>
      </c>
      <c r="G103" s="54">
        <v>191.23392000000001</v>
      </c>
      <c r="J103" s="95"/>
    </row>
    <row r="104" spans="1:10" s="27" customFormat="1" ht="16.5" x14ac:dyDescent="0.25">
      <c r="A104" s="51"/>
      <c r="B104" s="52" t="s">
        <v>2637</v>
      </c>
      <c r="C104" s="55">
        <v>2018</v>
      </c>
      <c r="D104" s="54">
        <v>0.4</v>
      </c>
      <c r="E104" s="54">
        <v>98</v>
      </c>
      <c r="F104" s="54">
        <v>158</v>
      </c>
      <c r="G104" s="54">
        <v>151.99377999999999</v>
      </c>
      <c r="J104" s="95"/>
    </row>
    <row r="105" spans="1:10" s="27" customFormat="1" ht="16.5" x14ac:dyDescent="0.25">
      <c r="A105" s="51"/>
      <c r="B105" s="52" t="s">
        <v>2638</v>
      </c>
      <c r="C105" s="55">
        <v>2018</v>
      </c>
      <c r="D105" s="54">
        <v>0.4</v>
      </c>
      <c r="E105" s="54">
        <v>27</v>
      </c>
      <c r="F105" s="54">
        <v>158</v>
      </c>
      <c r="G105" s="54">
        <v>108.86494</v>
      </c>
      <c r="J105" s="95"/>
    </row>
    <row r="106" spans="1:10" s="27" customFormat="1" ht="16.5" x14ac:dyDescent="0.25">
      <c r="A106" s="51"/>
      <c r="B106" s="52" t="s">
        <v>2639</v>
      </c>
      <c r="C106" s="55">
        <v>2018</v>
      </c>
      <c r="D106" s="54">
        <v>0.4</v>
      </c>
      <c r="E106" s="54">
        <v>58</v>
      </c>
      <c r="F106" s="54">
        <v>158</v>
      </c>
      <c r="G106" s="54">
        <v>121.43012</v>
      </c>
      <c r="J106" s="95"/>
    </row>
    <row r="107" spans="1:10" s="27" customFormat="1" ht="16.5" x14ac:dyDescent="0.25">
      <c r="A107" s="51"/>
      <c r="B107" s="52" t="s">
        <v>2640</v>
      </c>
      <c r="C107" s="55">
        <v>2018</v>
      </c>
      <c r="D107" s="54">
        <v>0.4</v>
      </c>
      <c r="E107" s="54">
        <v>42</v>
      </c>
      <c r="F107" s="54">
        <v>158</v>
      </c>
      <c r="G107" s="54">
        <v>53.500519999999995</v>
      </c>
      <c r="J107" s="95"/>
    </row>
    <row r="108" spans="1:10" s="27" customFormat="1" ht="16.5" x14ac:dyDescent="0.25">
      <c r="A108" s="51"/>
      <c r="B108" s="52" t="s">
        <v>2641</v>
      </c>
      <c r="C108" s="55">
        <v>2018</v>
      </c>
      <c r="D108" s="54">
        <v>0.4</v>
      </c>
      <c r="E108" s="54">
        <v>15</v>
      </c>
      <c r="F108" s="54">
        <v>158</v>
      </c>
      <c r="G108" s="54">
        <v>56.73706</v>
      </c>
      <c r="J108" s="95"/>
    </row>
    <row r="109" spans="1:10" s="27" customFormat="1" ht="16.5" x14ac:dyDescent="0.25">
      <c r="A109" s="51"/>
      <c r="B109" s="52" t="s">
        <v>2642</v>
      </c>
      <c r="C109" s="55">
        <v>2018</v>
      </c>
      <c r="D109" s="54">
        <v>0.4</v>
      </c>
      <c r="E109" s="54">
        <v>209</v>
      </c>
      <c r="F109" s="54">
        <v>158</v>
      </c>
      <c r="G109" s="54">
        <v>177.48434</v>
      </c>
      <c r="J109" s="95"/>
    </row>
    <row r="110" spans="1:10" s="27" customFormat="1" ht="16.5" x14ac:dyDescent="0.25">
      <c r="A110" s="51"/>
      <c r="B110" s="52" t="s">
        <v>2643</v>
      </c>
      <c r="C110" s="55">
        <v>2018</v>
      </c>
      <c r="D110" s="54">
        <v>0.4</v>
      </c>
      <c r="E110" s="54">
        <v>35</v>
      </c>
      <c r="F110" s="54">
        <v>158</v>
      </c>
      <c r="G110" s="54">
        <v>92.162120000000002</v>
      </c>
      <c r="J110" s="95"/>
    </row>
    <row r="111" spans="1:10" s="27" customFormat="1" ht="16.5" x14ac:dyDescent="0.25">
      <c r="A111" s="51"/>
      <c r="B111" s="52" t="s">
        <v>2644</v>
      </c>
      <c r="C111" s="55">
        <v>2018</v>
      </c>
      <c r="D111" s="54">
        <v>0.4</v>
      </c>
      <c r="E111" s="54">
        <v>230</v>
      </c>
      <c r="F111" s="54">
        <v>158</v>
      </c>
      <c r="G111" s="54">
        <v>142.17348999999999</v>
      </c>
      <c r="J111" s="95"/>
    </row>
    <row r="112" spans="1:10" s="27" customFormat="1" ht="16.5" x14ac:dyDescent="0.25">
      <c r="A112" s="51"/>
      <c r="B112" s="52" t="s">
        <v>2645</v>
      </c>
      <c r="C112" s="55">
        <v>2018</v>
      </c>
      <c r="D112" s="54">
        <v>0.4</v>
      </c>
      <c r="E112" s="54">
        <v>60</v>
      </c>
      <c r="F112" s="54">
        <v>158</v>
      </c>
      <c r="G112" s="54">
        <v>101.65957</v>
      </c>
      <c r="J112" s="95"/>
    </row>
    <row r="113" spans="1:10" s="27" customFormat="1" ht="16.5" x14ac:dyDescent="0.25">
      <c r="A113" s="51"/>
      <c r="B113" s="52" t="s">
        <v>2646</v>
      </c>
      <c r="C113" s="55">
        <v>2018</v>
      </c>
      <c r="D113" s="54">
        <v>0.4</v>
      </c>
      <c r="E113" s="54">
        <v>120</v>
      </c>
      <c r="F113" s="54">
        <v>158</v>
      </c>
      <c r="G113" s="54">
        <v>141.25024999999999</v>
      </c>
      <c r="J113" s="95"/>
    </row>
    <row r="114" spans="1:10" s="27" customFormat="1" ht="16.5" x14ac:dyDescent="0.25">
      <c r="A114" s="51"/>
      <c r="B114" s="52" t="s">
        <v>2647</v>
      </c>
      <c r="C114" s="55">
        <v>2018</v>
      </c>
      <c r="D114" s="54">
        <v>0.4</v>
      </c>
      <c r="E114" s="54">
        <v>57</v>
      </c>
      <c r="F114" s="54">
        <v>158</v>
      </c>
      <c r="G114" s="54">
        <v>87.504320000000007</v>
      </c>
      <c r="J114" s="95"/>
    </row>
    <row r="115" spans="1:10" s="27" customFormat="1" ht="16.5" x14ac:dyDescent="0.25">
      <c r="A115" s="51"/>
      <c r="B115" s="52" t="s">
        <v>2648</v>
      </c>
      <c r="C115" s="55">
        <v>2018</v>
      </c>
      <c r="D115" s="54">
        <v>0.4</v>
      </c>
      <c r="E115" s="54">
        <v>409</v>
      </c>
      <c r="F115" s="54">
        <v>158</v>
      </c>
      <c r="G115" s="54">
        <v>317.22845999999998</v>
      </c>
      <c r="J115" s="95"/>
    </row>
    <row r="116" spans="1:10" s="27" customFormat="1" ht="16.5" x14ac:dyDescent="0.25">
      <c r="A116" s="51"/>
      <c r="B116" s="52" t="s">
        <v>2649</v>
      </c>
      <c r="C116" s="55">
        <v>2018</v>
      </c>
      <c r="D116" s="54">
        <v>0.4</v>
      </c>
      <c r="E116" s="54">
        <v>17</v>
      </c>
      <c r="F116" s="54">
        <v>158</v>
      </c>
      <c r="G116" s="54">
        <v>160.21144000000001</v>
      </c>
      <c r="J116" s="95"/>
    </row>
    <row r="117" spans="1:10" s="27" customFormat="1" ht="16.5" x14ac:dyDescent="0.25">
      <c r="A117" s="51"/>
      <c r="B117" s="52" t="s">
        <v>2650</v>
      </c>
      <c r="C117" s="55">
        <v>2018</v>
      </c>
      <c r="D117" s="54">
        <v>0.4</v>
      </c>
      <c r="E117" s="54">
        <v>59</v>
      </c>
      <c r="F117" s="54">
        <v>158</v>
      </c>
      <c r="G117" s="54">
        <v>67.244799999999998</v>
      </c>
      <c r="J117" s="95"/>
    </row>
    <row r="118" spans="1:10" s="27" customFormat="1" ht="16.5" x14ac:dyDescent="0.25">
      <c r="A118" s="51"/>
      <c r="B118" s="52" t="s">
        <v>2651</v>
      </c>
      <c r="C118" s="55">
        <v>2018</v>
      </c>
      <c r="D118" s="54">
        <v>0.4</v>
      </c>
      <c r="E118" s="54">
        <v>14</v>
      </c>
      <c r="F118" s="54">
        <v>158</v>
      </c>
      <c r="G118" s="54">
        <v>64.528819999999996</v>
      </c>
      <c r="J118" s="95"/>
    </row>
    <row r="119" spans="1:10" s="27" customFormat="1" ht="16.5" x14ac:dyDescent="0.25">
      <c r="A119" s="51"/>
      <c r="B119" s="52" t="s">
        <v>2652</v>
      </c>
      <c r="C119" s="55">
        <v>2018</v>
      </c>
      <c r="D119" s="54">
        <v>0.4</v>
      </c>
      <c r="E119" s="54">
        <v>695</v>
      </c>
      <c r="F119" s="54">
        <v>158</v>
      </c>
      <c r="G119" s="54">
        <v>665.58852000000002</v>
      </c>
      <c r="J119" s="95"/>
    </row>
    <row r="120" spans="1:10" s="27" customFormat="1" ht="16.5" x14ac:dyDescent="0.25">
      <c r="A120" s="51"/>
      <c r="B120" s="52" t="s">
        <v>2653</v>
      </c>
      <c r="C120" s="55">
        <v>2018</v>
      </c>
      <c r="D120" s="54">
        <v>0.4</v>
      </c>
      <c r="E120" s="54">
        <v>574</v>
      </c>
      <c r="F120" s="54">
        <v>158</v>
      </c>
      <c r="G120" s="54">
        <v>562.48523</v>
      </c>
      <c r="J120" s="95"/>
    </row>
    <row r="121" spans="1:10" s="27" customFormat="1" ht="16.5" x14ac:dyDescent="0.25">
      <c r="A121" s="51"/>
      <c r="B121" s="52" t="s">
        <v>2654</v>
      </c>
      <c r="C121" s="55">
        <v>2018</v>
      </c>
      <c r="D121" s="54">
        <v>0.4</v>
      </c>
      <c r="E121" s="54">
        <v>536</v>
      </c>
      <c r="F121" s="54">
        <v>158</v>
      </c>
      <c r="G121" s="54">
        <v>535.85166000000004</v>
      </c>
      <c r="J121" s="95"/>
    </row>
    <row r="122" spans="1:10" s="27" customFormat="1" ht="16.5" x14ac:dyDescent="0.25">
      <c r="A122" s="51"/>
      <c r="B122" s="52" t="s">
        <v>2655</v>
      </c>
      <c r="C122" s="55">
        <v>2018</v>
      </c>
      <c r="D122" s="54">
        <v>0.4</v>
      </c>
      <c r="E122" s="54">
        <v>41</v>
      </c>
      <c r="F122" s="54">
        <v>158</v>
      </c>
      <c r="G122" s="54">
        <v>111.71848</v>
      </c>
      <c r="J122" s="95"/>
    </row>
    <row r="123" spans="1:10" s="27" customFormat="1" ht="16.5" x14ac:dyDescent="0.25">
      <c r="A123" s="51"/>
      <c r="B123" s="52" t="s">
        <v>2656</v>
      </c>
      <c r="C123" s="55">
        <v>2018</v>
      </c>
      <c r="D123" s="54">
        <v>0.4</v>
      </c>
      <c r="E123" s="54">
        <v>17</v>
      </c>
      <c r="F123" s="54">
        <v>158</v>
      </c>
      <c r="G123" s="54">
        <v>49.847300000000004</v>
      </c>
      <c r="J123" s="95"/>
    </row>
    <row r="124" spans="1:10" s="27" customFormat="1" ht="16.5" x14ac:dyDescent="0.25">
      <c r="A124" s="51"/>
      <c r="B124" s="52" t="s">
        <v>2657</v>
      </c>
      <c r="C124" s="55">
        <v>2018</v>
      </c>
      <c r="D124" s="54">
        <v>0.4</v>
      </c>
      <c r="E124" s="54">
        <v>109</v>
      </c>
      <c r="F124" s="54">
        <v>158</v>
      </c>
      <c r="G124" s="54">
        <v>96.815979999999996</v>
      </c>
      <c r="J124" s="95"/>
    </row>
    <row r="125" spans="1:10" s="27" customFormat="1" ht="16.5" x14ac:dyDescent="0.25">
      <c r="A125" s="51"/>
      <c r="B125" s="52" t="s">
        <v>2658</v>
      </c>
      <c r="C125" s="55">
        <v>2018</v>
      </c>
      <c r="D125" s="54">
        <v>0.4</v>
      </c>
      <c r="E125" s="54">
        <v>33</v>
      </c>
      <c r="F125" s="54">
        <v>158</v>
      </c>
      <c r="G125" s="54">
        <v>79.592359999999999</v>
      </c>
      <c r="J125" s="95"/>
    </row>
    <row r="126" spans="1:10" s="27" customFormat="1" ht="16.5" x14ac:dyDescent="0.25">
      <c r="A126" s="51"/>
      <c r="B126" s="52" t="s">
        <v>2659</v>
      </c>
      <c r="C126" s="55">
        <v>2018</v>
      </c>
      <c r="D126" s="54">
        <v>0.4</v>
      </c>
      <c r="E126" s="54">
        <v>167</v>
      </c>
      <c r="F126" s="54">
        <v>158</v>
      </c>
      <c r="G126" s="54">
        <v>148.00522000000001</v>
      </c>
      <c r="J126" s="95"/>
    </row>
    <row r="127" spans="1:10" s="27" customFormat="1" ht="16.5" x14ac:dyDescent="0.25">
      <c r="A127" s="51"/>
      <c r="B127" s="52" t="s">
        <v>2660</v>
      </c>
      <c r="C127" s="55">
        <v>2018</v>
      </c>
      <c r="D127" s="54">
        <v>0.4</v>
      </c>
      <c r="E127" s="54">
        <v>13</v>
      </c>
      <c r="F127" s="54">
        <v>158</v>
      </c>
      <c r="G127" s="54">
        <v>43.366900000000001</v>
      </c>
      <c r="J127" s="95"/>
    </row>
    <row r="128" spans="1:10" s="27" customFormat="1" ht="16.5" x14ac:dyDescent="0.25">
      <c r="A128" s="51"/>
      <c r="B128" s="52" t="s">
        <v>2661</v>
      </c>
      <c r="C128" s="55">
        <v>2018</v>
      </c>
      <c r="D128" s="54">
        <v>0.4</v>
      </c>
      <c r="E128" s="54">
        <v>145</v>
      </c>
      <c r="F128" s="54">
        <v>158</v>
      </c>
      <c r="G128" s="54">
        <v>153.39117000000002</v>
      </c>
      <c r="J128" s="95"/>
    </row>
    <row r="129" spans="1:10" s="27" customFormat="1" ht="16.5" x14ac:dyDescent="0.25">
      <c r="A129" s="51"/>
      <c r="B129" s="52" t="s">
        <v>2662</v>
      </c>
      <c r="C129" s="55">
        <v>2018</v>
      </c>
      <c r="D129" s="54">
        <v>0.4</v>
      </c>
      <c r="E129" s="54">
        <v>21</v>
      </c>
      <c r="F129" s="54">
        <v>158</v>
      </c>
      <c r="G129" s="54">
        <v>58.294350000000001</v>
      </c>
      <c r="J129" s="95"/>
    </row>
    <row r="130" spans="1:10" s="27" customFormat="1" ht="16.5" x14ac:dyDescent="0.25">
      <c r="A130" s="51"/>
      <c r="B130" s="52" t="s">
        <v>2663</v>
      </c>
      <c r="C130" s="55">
        <v>2018</v>
      </c>
      <c r="D130" s="54">
        <v>0.4</v>
      </c>
      <c r="E130" s="54">
        <v>777</v>
      </c>
      <c r="F130" s="54">
        <v>158</v>
      </c>
      <c r="G130" s="54">
        <v>657.09143999999992</v>
      </c>
      <c r="J130" s="95"/>
    </row>
    <row r="131" spans="1:10" s="27" customFormat="1" ht="16.5" x14ac:dyDescent="0.25">
      <c r="A131" s="51"/>
      <c r="B131" s="52" t="s">
        <v>2664</v>
      </c>
      <c r="C131" s="55">
        <v>2018</v>
      </c>
      <c r="D131" s="54">
        <v>0.4</v>
      </c>
      <c r="E131" s="54">
        <v>120</v>
      </c>
      <c r="F131" s="54">
        <v>158</v>
      </c>
      <c r="G131" s="54">
        <v>139.79273000000001</v>
      </c>
      <c r="J131" s="95"/>
    </row>
    <row r="132" spans="1:10" s="27" customFormat="1" ht="16.5" x14ac:dyDescent="0.25">
      <c r="A132" s="51"/>
      <c r="B132" s="52" t="s">
        <v>2665</v>
      </c>
      <c r="C132" s="55">
        <v>2018</v>
      </c>
      <c r="D132" s="54">
        <v>0.4</v>
      </c>
      <c r="E132" s="54">
        <v>35</v>
      </c>
      <c r="F132" s="54">
        <v>158</v>
      </c>
      <c r="G132" s="54">
        <v>45.211870000000005</v>
      </c>
      <c r="J132" s="95"/>
    </row>
    <row r="133" spans="1:10" s="27" customFormat="1" ht="16.5" x14ac:dyDescent="0.25">
      <c r="A133" s="51"/>
      <c r="B133" s="52" t="s">
        <v>2666</v>
      </c>
      <c r="C133" s="55">
        <v>2018</v>
      </c>
      <c r="D133" s="54">
        <v>0.4</v>
      </c>
      <c r="E133" s="54">
        <v>75</v>
      </c>
      <c r="F133" s="54">
        <v>158</v>
      </c>
      <c r="G133" s="54">
        <v>121.01841999999999</v>
      </c>
      <c r="J133" s="95"/>
    </row>
    <row r="134" spans="1:10" s="27" customFormat="1" ht="16.5" x14ac:dyDescent="0.25">
      <c r="A134" s="51"/>
      <c r="B134" s="52" t="s">
        <v>2667</v>
      </c>
      <c r="C134" s="55">
        <v>2018</v>
      </c>
      <c r="D134" s="54">
        <v>0.4</v>
      </c>
      <c r="E134" s="54">
        <v>353</v>
      </c>
      <c r="F134" s="54">
        <v>158</v>
      </c>
      <c r="G134" s="54">
        <v>313.69409999999999</v>
      </c>
      <c r="J134" s="95"/>
    </row>
    <row r="135" spans="1:10" s="27" customFormat="1" ht="16.5" x14ac:dyDescent="0.25">
      <c r="A135" s="51"/>
      <c r="B135" s="52" t="s">
        <v>2668</v>
      </c>
      <c r="C135" s="55">
        <v>2018</v>
      </c>
      <c r="D135" s="54">
        <v>0.4</v>
      </c>
      <c r="E135" s="54">
        <v>80</v>
      </c>
      <c r="F135" s="54">
        <v>158</v>
      </c>
      <c r="G135" s="54">
        <v>101.17367</v>
      </c>
      <c r="J135" s="95"/>
    </row>
    <row r="136" spans="1:10" s="27" customFormat="1" ht="16.5" x14ac:dyDescent="0.25">
      <c r="A136" s="51"/>
      <c r="B136" s="52" t="s">
        <v>2669</v>
      </c>
      <c r="C136" s="55">
        <v>2018</v>
      </c>
      <c r="D136" s="54">
        <v>0.4</v>
      </c>
      <c r="E136" s="54">
        <v>113</v>
      </c>
      <c r="F136" s="54">
        <v>158</v>
      </c>
      <c r="G136" s="54">
        <v>127.48485000000001</v>
      </c>
      <c r="J136" s="95"/>
    </row>
    <row r="137" spans="1:10" s="27" customFormat="1" ht="16.5" x14ac:dyDescent="0.25">
      <c r="A137" s="51"/>
      <c r="B137" s="52" t="s">
        <v>2670</v>
      </c>
      <c r="C137" s="55">
        <v>2018</v>
      </c>
      <c r="D137" s="54">
        <v>0.4</v>
      </c>
      <c r="E137" s="54">
        <v>94</v>
      </c>
      <c r="F137" s="54">
        <v>158</v>
      </c>
      <c r="G137" s="54">
        <v>164.88675000000001</v>
      </c>
      <c r="J137" s="95"/>
    </row>
    <row r="138" spans="1:10" s="27" customFormat="1" ht="16.5" x14ac:dyDescent="0.25">
      <c r="A138" s="51"/>
      <c r="B138" s="52" t="s">
        <v>2671</v>
      </c>
      <c r="C138" s="55">
        <v>2018</v>
      </c>
      <c r="D138" s="54">
        <v>0.4</v>
      </c>
      <c r="E138" s="54">
        <v>39</v>
      </c>
      <c r="F138" s="54">
        <v>158</v>
      </c>
      <c r="G138" s="54">
        <v>71.426109999999994</v>
      </c>
      <c r="J138" s="95"/>
    </row>
    <row r="139" spans="1:10" s="27" customFormat="1" ht="16.5" x14ac:dyDescent="0.25">
      <c r="A139" s="51"/>
      <c r="B139" s="52" t="s">
        <v>2672</v>
      </c>
      <c r="C139" s="55">
        <v>2018</v>
      </c>
      <c r="D139" s="54">
        <v>0.4</v>
      </c>
      <c r="E139" s="54">
        <v>22</v>
      </c>
      <c r="F139" s="54">
        <v>158</v>
      </c>
      <c r="G139" s="54">
        <v>30.221130000000002</v>
      </c>
      <c r="J139" s="95"/>
    </row>
    <row r="140" spans="1:10" s="27" customFormat="1" ht="16.5" x14ac:dyDescent="0.25">
      <c r="A140" s="51"/>
      <c r="B140" s="52" t="s">
        <v>2673</v>
      </c>
      <c r="C140" s="55">
        <v>2018</v>
      </c>
      <c r="D140" s="54">
        <v>0.4</v>
      </c>
      <c r="E140" s="54">
        <v>39</v>
      </c>
      <c r="F140" s="54">
        <v>158</v>
      </c>
      <c r="G140" s="54">
        <v>74.542760000000001</v>
      </c>
      <c r="J140" s="95"/>
    </row>
    <row r="141" spans="1:10" s="27" customFormat="1" ht="16.5" x14ac:dyDescent="0.25">
      <c r="A141" s="51"/>
      <c r="B141" s="52" t="s">
        <v>2674</v>
      </c>
      <c r="C141" s="55">
        <v>2018</v>
      </c>
      <c r="D141" s="54">
        <v>0.4</v>
      </c>
      <c r="E141" s="54">
        <v>257</v>
      </c>
      <c r="F141" s="54">
        <v>158</v>
      </c>
      <c r="G141" s="54">
        <v>255.98214000000002</v>
      </c>
      <c r="J141" s="95"/>
    </row>
    <row r="142" spans="1:10" s="27" customFormat="1" ht="16.5" x14ac:dyDescent="0.25">
      <c r="A142" s="51"/>
      <c r="B142" s="52" t="s">
        <v>2675</v>
      </c>
      <c r="C142" s="55">
        <v>2018</v>
      </c>
      <c r="D142" s="54">
        <v>0.4</v>
      </c>
      <c r="E142" s="54">
        <v>225</v>
      </c>
      <c r="F142" s="54">
        <v>158</v>
      </c>
      <c r="G142" s="54">
        <v>204.20294000000001</v>
      </c>
      <c r="J142" s="95"/>
    </row>
    <row r="143" spans="1:10" s="27" customFormat="1" ht="16.5" x14ac:dyDescent="0.25">
      <c r="A143" s="51"/>
      <c r="B143" s="52" t="s">
        <v>2676</v>
      </c>
      <c r="C143" s="55">
        <v>2018</v>
      </c>
      <c r="D143" s="54">
        <v>0.4</v>
      </c>
      <c r="E143" s="54">
        <v>32</v>
      </c>
      <c r="F143" s="54">
        <v>158</v>
      </c>
      <c r="G143" s="54">
        <v>80.393090000000001</v>
      </c>
      <c r="J143" s="95"/>
    </row>
    <row r="144" spans="1:10" s="27" customFormat="1" ht="16.5" x14ac:dyDescent="0.25">
      <c r="A144" s="51"/>
      <c r="B144" s="52" t="s">
        <v>2677</v>
      </c>
      <c r="C144" s="55">
        <v>2018</v>
      </c>
      <c r="D144" s="54">
        <v>0.4</v>
      </c>
      <c r="E144" s="54">
        <v>67</v>
      </c>
      <c r="F144" s="54">
        <v>158</v>
      </c>
      <c r="G144" s="54">
        <v>121.73509</v>
      </c>
      <c r="J144" s="95"/>
    </row>
    <row r="145" spans="1:10" s="27" customFormat="1" ht="16.5" x14ac:dyDescent="0.25">
      <c r="A145" s="51"/>
      <c r="B145" s="52" t="s">
        <v>2678</v>
      </c>
      <c r="C145" s="55">
        <v>2018</v>
      </c>
      <c r="D145" s="54">
        <v>0.4</v>
      </c>
      <c r="E145" s="54">
        <v>43</v>
      </c>
      <c r="F145" s="54">
        <v>158</v>
      </c>
      <c r="G145" s="54">
        <v>65.686589999999995</v>
      </c>
      <c r="J145" s="95"/>
    </row>
    <row r="146" spans="1:10" s="27" customFormat="1" ht="16.5" x14ac:dyDescent="0.25">
      <c r="A146" s="51"/>
      <c r="B146" s="52" t="s">
        <v>2679</v>
      </c>
      <c r="C146" s="55">
        <v>2018</v>
      </c>
      <c r="D146" s="54">
        <v>0.4</v>
      </c>
      <c r="E146" s="54">
        <v>27</v>
      </c>
      <c r="F146" s="54">
        <v>158</v>
      </c>
      <c r="G146" s="54">
        <v>64.951210000000003</v>
      </c>
      <c r="J146" s="95"/>
    </row>
    <row r="147" spans="1:10" s="27" customFormat="1" ht="16.5" x14ac:dyDescent="0.25">
      <c r="A147" s="51"/>
      <c r="B147" s="52" t="s">
        <v>2680</v>
      </c>
      <c r="C147" s="55">
        <v>2018</v>
      </c>
      <c r="D147" s="54">
        <v>0.4</v>
      </c>
      <c r="E147" s="54">
        <v>103</v>
      </c>
      <c r="F147" s="54">
        <v>158</v>
      </c>
      <c r="G147" s="54">
        <v>147.95444000000001</v>
      </c>
      <c r="J147" s="95"/>
    </row>
    <row r="148" spans="1:10" s="27" customFormat="1" ht="16.5" x14ac:dyDescent="0.25">
      <c r="A148" s="51"/>
      <c r="B148" s="52" t="s">
        <v>2681</v>
      </c>
      <c r="C148" s="55">
        <v>2018</v>
      </c>
      <c r="D148" s="54">
        <v>0.4</v>
      </c>
      <c r="E148" s="54">
        <v>22</v>
      </c>
      <c r="F148" s="54">
        <v>158</v>
      </c>
      <c r="G148" s="54">
        <v>71.904330000000002</v>
      </c>
      <c r="J148" s="95"/>
    </row>
    <row r="149" spans="1:10" s="27" customFormat="1" ht="16.5" x14ac:dyDescent="0.25">
      <c r="A149" s="51"/>
      <c r="B149" s="52" t="s">
        <v>2682</v>
      </c>
      <c r="C149" s="55">
        <v>2018</v>
      </c>
      <c r="D149" s="54">
        <v>0.4</v>
      </c>
      <c r="E149" s="54">
        <v>25</v>
      </c>
      <c r="F149" s="54">
        <v>158</v>
      </c>
      <c r="G149" s="54">
        <v>155.50450000000001</v>
      </c>
      <c r="J149" s="95"/>
    </row>
    <row r="150" spans="1:10" s="27" customFormat="1" ht="16.5" x14ac:dyDescent="0.25">
      <c r="A150" s="51"/>
      <c r="B150" s="52" t="s">
        <v>2683</v>
      </c>
      <c r="C150" s="55">
        <v>2018</v>
      </c>
      <c r="D150" s="54">
        <v>0.4</v>
      </c>
      <c r="E150" s="54">
        <v>498</v>
      </c>
      <c r="F150" s="54">
        <v>158</v>
      </c>
      <c r="G150" s="54">
        <v>556.66423999999995</v>
      </c>
      <c r="J150" s="95"/>
    </row>
    <row r="151" spans="1:10" s="27" customFormat="1" ht="16.5" x14ac:dyDescent="0.25">
      <c r="A151" s="51"/>
      <c r="B151" s="52" t="s">
        <v>2684</v>
      </c>
      <c r="C151" s="55">
        <v>2018</v>
      </c>
      <c r="D151" s="54">
        <v>0.4</v>
      </c>
      <c r="E151" s="54">
        <v>643</v>
      </c>
      <c r="F151" s="54">
        <v>158</v>
      </c>
      <c r="G151" s="54">
        <v>654.13861999999995</v>
      </c>
      <c r="J151" s="95"/>
    </row>
    <row r="152" spans="1:10" s="27" customFormat="1" ht="16.5" x14ac:dyDescent="0.25">
      <c r="A152" s="51"/>
      <c r="B152" s="52" t="s">
        <v>2685</v>
      </c>
      <c r="C152" s="55">
        <v>2018</v>
      </c>
      <c r="D152" s="54">
        <v>0.4</v>
      </c>
      <c r="E152" s="54">
        <v>23</v>
      </c>
      <c r="F152" s="54">
        <v>158</v>
      </c>
      <c r="G152" s="54">
        <v>82.990499999999997</v>
      </c>
      <c r="J152" s="95"/>
    </row>
    <row r="153" spans="1:10" s="27" customFormat="1" ht="16.5" x14ac:dyDescent="0.25">
      <c r="A153" s="51"/>
      <c r="B153" s="52" t="s">
        <v>2686</v>
      </c>
      <c r="C153" s="55">
        <v>2018</v>
      </c>
      <c r="D153" s="54">
        <v>0.4</v>
      </c>
      <c r="E153" s="54">
        <v>158</v>
      </c>
      <c r="F153" s="54">
        <v>158</v>
      </c>
      <c r="G153" s="54">
        <v>109.4872</v>
      </c>
      <c r="J153" s="95"/>
    </row>
    <row r="154" spans="1:10" s="27" customFormat="1" ht="16.5" x14ac:dyDescent="0.25">
      <c r="A154" s="51"/>
      <c r="B154" s="52" t="s">
        <v>2687</v>
      </c>
      <c r="C154" s="55">
        <v>2018</v>
      </c>
      <c r="D154" s="54">
        <v>0.4</v>
      </c>
      <c r="E154" s="54">
        <v>230</v>
      </c>
      <c r="F154" s="54">
        <v>158</v>
      </c>
      <c r="G154" s="54">
        <v>263.79259999999999</v>
      </c>
      <c r="J154" s="95"/>
    </row>
    <row r="155" spans="1:10" s="27" customFormat="1" ht="16.5" x14ac:dyDescent="0.25">
      <c r="A155" s="51"/>
      <c r="B155" s="52" t="s">
        <v>2688</v>
      </c>
      <c r="C155" s="55">
        <v>2018</v>
      </c>
      <c r="D155" s="54">
        <v>0.4</v>
      </c>
      <c r="E155" s="54">
        <v>87</v>
      </c>
      <c r="F155" s="54">
        <v>158</v>
      </c>
      <c r="G155" s="54">
        <v>199.24482</v>
      </c>
      <c r="J155" s="95"/>
    </row>
    <row r="156" spans="1:10" s="27" customFormat="1" ht="16.5" x14ac:dyDescent="0.25">
      <c r="A156" s="51"/>
      <c r="B156" s="52" t="s">
        <v>2689</v>
      </c>
      <c r="C156" s="55">
        <v>2018</v>
      </c>
      <c r="D156" s="54">
        <v>0.4</v>
      </c>
      <c r="E156" s="54">
        <v>324</v>
      </c>
      <c r="F156" s="54">
        <v>158</v>
      </c>
      <c r="G156" s="54">
        <v>255.54046</v>
      </c>
      <c r="J156" s="95"/>
    </row>
    <row r="157" spans="1:10" s="27" customFormat="1" ht="16.5" x14ac:dyDescent="0.25">
      <c r="A157" s="51"/>
      <c r="B157" s="52" t="s">
        <v>2690</v>
      </c>
      <c r="C157" s="55">
        <v>2018</v>
      </c>
      <c r="D157" s="54">
        <v>0.4</v>
      </c>
      <c r="E157" s="54">
        <v>158</v>
      </c>
      <c r="F157" s="54">
        <v>158</v>
      </c>
      <c r="G157" s="54">
        <v>195.12407000000002</v>
      </c>
      <c r="J157" s="95"/>
    </row>
    <row r="158" spans="1:10" s="27" customFormat="1" ht="16.5" x14ac:dyDescent="0.25">
      <c r="A158" s="51"/>
      <c r="B158" s="52" t="s">
        <v>2691</v>
      </c>
      <c r="C158" s="55">
        <v>2018</v>
      </c>
      <c r="D158" s="54">
        <v>0.4</v>
      </c>
      <c r="E158" s="54">
        <v>90</v>
      </c>
      <c r="F158" s="54">
        <v>158</v>
      </c>
      <c r="G158" s="54">
        <v>156.48133999999999</v>
      </c>
      <c r="J158" s="95"/>
    </row>
    <row r="159" spans="1:10" s="27" customFormat="1" ht="16.5" x14ac:dyDescent="0.25">
      <c r="A159" s="51"/>
      <c r="B159" s="52" t="s">
        <v>2692</v>
      </c>
      <c r="C159" s="55">
        <v>2018</v>
      </c>
      <c r="D159" s="54">
        <v>0.4</v>
      </c>
      <c r="E159" s="54">
        <v>183</v>
      </c>
      <c r="F159" s="54">
        <v>158</v>
      </c>
      <c r="G159" s="54">
        <v>185.24523000000002</v>
      </c>
      <c r="J159" s="95"/>
    </row>
    <row r="160" spans="1:10" s="27" customFormat="1" ht="16.5" x14ac:dyDescent="0.25">
      <c r="A160" s="51"/>
      <c r="B160" s="52" t="s">
        <v>2693</v>
      </c>
      <c r="C160" s="55">
        <v>2018</v>
      </c>
      <c r="D160" s="54">
        <v>0.4</v>
      </c>
      <c r="E160" s="54">
        <v>91</v>
      </c>
      <c r="F160" s="54">
        <v>158</v>
      </c>
      <c r="G160" s="54">
        <v>129.61296999999999</v>
      </c>
      <c r="J160" s="95"/>
    </row>
    <row r="161" spans="1:10" s="27" customFormat="1" ht="16.5" x14ac:dyDescent="0.25">
      <c r="A161" s="51"/>
      <c r="B161" s="52" t="s">
        <v>2694</v>
      </c>
      <c r="C161" s="55">
        <v>2018</v>
      </c>
      <c r="D161" s="54">
        <v>0.4</v>
      </c>
      <c r="E161" s="54">
        <v>30</v>
      </c>
      <c r="F161" s="54">
        <v>158</v>
      </c>
      <c r="G161" s="54">
        <v>93.515550000000005</v>
      </c>
      <c r="J161" s="95"/>
    </row>
    <row r="162" spans="1:10" s="27" customFormat="1" ht="16.5" x14ac:dyDescent="0.25">
      <c r="A162" s="51"/>
      <c r="B162" s="52" t="s">
        <v>2695</v>
      </c>
      <c r="C162" s="55">
        <v>2018</v>
      </c>
      <c r="D162" s="54">
        <v>0.4</v>
      </c>
      <c r="E162" s="54">
        <v>141</v>
      </c>
      <c r="F162" s="54">
        <v>158</v>
      </c>
      <c r="G162" s="54">
        <v>232.67485000000005</v>
      </c>
      <c r="J162" s="95"/>
    </row>
    <row r="163" spans="1:10" s="27" customFormat="1" ht="16.5" x14ac:dyDescent="0.25">
      <c r="A163" s="51"/>
      <c r="B163" s="52" t="s">
        <v>2696</v>
      </c>
      <c r="C163" s="55">
        <v>2018</v>
      </c>
      <c r="D163" s="54">
        <v>0.4</v>
      </c>
      <c r="E163" s="54">
        <v>172</v>
      </c>
      <c r="F163" s="54">
        <v>158</v>
      </c>
      <c r="G163" s="54">
        <v>187.54012</v>
      </c>
      <c r="J163" s="95"/>
    </row>
    <row r="164" spans="1:10" s="27" customFormat="1" ht="16.5" x14ac:dyDescent="0.25">
      <c r="A164" s="51"/>
      <c r="B164" s="52" t="s">
        <v>2697</v>
      </c>
      <c r="C164" s="55">
        <v>2018</v>
      </c>
      <c r="D164" s="54">
        <v>0.4</v>
      </c>
      <c r="E164" s="54">
        <v>134</v>
      </c>
      <c r="F164" s="54">
        <v>158</v>
      </c>
      <c r="G164" s="54">
        <v>223.09777000000003</v>
      </c>
      <c r="J164" s="95"/>
    </row>
    <row r="165" spans="1:10" s="27" customFormat="1" ht="16.5" x14ac:dyDescent="0.25">
      <c r="A165" s="51"/>
      <c r="B165" s="52" t="s">
        <v>2698</v>
      </c>
      <c r="C165" s="55">
        <v>2018</v>
      </c>
      <c r="D165" s="54">
        <v>0.4</v>
      </c>
      <c r="E165" s="54">
        <v>25</v>
      </c>
      <c r="F165" s="54">
        <v>158</v>
      </c>
      <c r="G165" s="54">
        <v>85.820160000000001</v>
      </c>
      <c r="J165" s="95"/>
    </row>
    <row r="166" spans="1:10" s="27" customFormat="1" ht="16.5" x14ac:dyDescent="0.25">
      <c r="A166" s="51"/>
      <c r="B166" s="52" t="s">
        <v>2699</v>
      </c>
      <c r="C166" s="55">
        <v>2018</v>
      </c>
      <c r="D166" s="54">
        <v>0.4</v>
      </c>
      <c r="E166" s="54">
        <v>44</v>
      </c>
      <c r="F166" s="54">
        <v>158</v>
      </c>
      <c r="G166" s="54">
        <v>80.274799999999999</v>
      </c>
      <c r="J166" s="95"/>
    </row>
    <row r="167" spans="1:10" s="27" customFormat="1" ht="16.5" x14ac:dyDescent="0.25">
      <c r="A167" s="51"/>
      <c r="B167" s="52" t="s">
        <v>2700</v>
      </c>
      <c r="C167" s="55">
        <v>2018</v>
      </c>
      <c r="D167" s="54">
        <v>0.4</v>
      </c>
      <c r="E167" s="54">
        <v>39</v>
      </c>
      <c r="F167" s="54">
        <v>158</v>
      </c>
      <c r="G167" s="54">
        <v>70.446830000000006</v>
      </c>
      <c r="J167" s="95"/>
    </row>
    <row r="168" spans="1:10" s="27" customFormat="1" ht="16.5" x14ac:dyDescent="0.25">
      <c r="A168" s="51"/>
      <c r="B168" s="52" t="s">
        <v>2701</v>
      </c>
      <c r="C168" s="55">
        <v>2018</v>
      </c>
      <c r="D168" s="54">
        <v>0.4</v>
      </c>
      <c r="E168" s="54">
        <v>151</v>
      </c>
      <c r="F168" s="54">
        <v>158</v>
      </c>
      <c r="G168" s="54">
        <v>185.04396</v>
      </c>
      <c r="J168" s="95"/>
    </row>
    <row r="169" spans="1:10" s="27" customFormat="1" ht="16.5" x14ac:dyDescent="0.25">
      <c r="A169" s="51"/>
      <c r="B169" s="52" t="s">
        <v>2702</v>
      </c>
      <c r="C169" s="55">
        <v>2018</v>
      </c>
      <c r="D169" s="54">
        <v>0.4</v>
      </c>
      <c r="E169" s="54">
        <v>44</v>
      </c>
      <c r="F169" s="54">
        <v>158</v>
      </c>
      <c r="G169" s="54">
        <v>70.989399999999989</v>
      </c>
      <c r="J169" s="95"/>
    </row>
    <row r="170" spans="1:10" s="27" customFormat="1" ht="16.5" x14ac:dyDescent="0.25">
      <c r="A170" s="51"/>
      <c r="B170" s="52" t="s">
        <v>2703</v>
      </c>
      <c r="C170" s="55">
        <v>2018</v>
      </c>
      <c r="D170" s="54">
        <v>0.4</v>
      </c>
      <c r="E170" s="54">
        <v>69</v>
      </c>
      <c r="F170" s="54">
        <v>158</v>
      </c>
      <c r="G170" s="54">
        <v>91.212850000000003</v>
      </c>
      <c r="J170" s="95"/>
    </row>
    <row r="171" spans="1:10" s="27" customFormat="1" ht="16.5" x14ac:dyDescent="0.25">
      <c r="A171" s="51"/>
      <c r="B171" s="52" t="s">
        <v>2704</v>
      </c>
      <c r="C171" s="55">
        <v>2018</v>
      </c>
      <c r="D171" s="54">
        <v>0.4</v>
      </c>
      <c r="E171" s="54">
        <v>280</v>
      </c>
      <c r="F171" s="54">
        <v>158</v>
      </c>
      <c r="G171" s="54">
        <v>204.13351</v>
      </c>
      <c r="J171" s="95"/>
    </row>
    <row r="172" spans="1:10" s="27" customFormat="1" ht="16.5" x14ac:dyDescent="0.25">
      <c r="A172" s="51"/>
      <c r="B172" s="52" t="s">
        <v>2705</v>
      </c>
      <c r="C172" s="55">
        <v>2018</v>
      </c>
      <c r="D172" s="54">
        <v>0.4</v>
      </c>
      <c r="E172" s="54">
        <v>40</v>
      </c>
      <c r="F172" s="54">
        <v>158</v>
      </c>
      <c r="G172" s="54">
        <v>76.352000000000004</v>
      </c>
      <c r="J172" s="95"/>
    </row>
    <row r="173" spans="1:10" s="27" customFormat="1" ht="16.5" x14ac:dyDescent="0.25">
      <c r="A173" s="51"/>
      <c r="B173" s="52" t="s">
        <v>2706</v>
      </c>
      <c r="C173" s="55">
        <v>2018</v>
      </c>
      <c r="D173" s="54">
        <v>0.4</v>
      </c>
      <c r="E173" s="54">
        <v>256</v>
      </c>
      <c r="F173" s="54">
        <v>158</v>
      </c>
      <c r="G173" s="54">
        <v>222.28903</v>
      </c>
      <c r="J173" s="95"/>
    </row>
    <row r="174" spans="1:10" s="27" customFormat="1" ht="16.5" x14ac:dyDescent="0.25">
      <c r="A174" s="51"/>
      <c r="B174" s="52" t="s">
        <v>2707</v>
      </c>
      <c r="C174" s="55">
        <v>2018</v>
      </c>
      <c r="D174" s="54">
        <v>0.4</v>
      </c>
      <c r="E174" s="54">
        <v>230</v>
      </c>
      <c r="F174" s="54">
        <v>158</v>
      </c>
      <c r="G174" s="54">
        <v>185.73814999999999</v>
      </c>
      <c r="J174" s="95"/>
    </row>
    <row r="175" spans="1:10" s="27" customFormat="1" ht="16.5" x14ac:dyDescent="0.25">
      <c r="A175" s="51"/>
      <c r="B175" s="52" t="s">
        <v>2708</v>
      </c>
      <c r="C175" s="55">
        <v>2018</v>
      </c>
      <c r="D175" s="54">
        <v>0.4</v>
      </c>
      <c r="E175" s="54">
        <v>410</v>
      </c>
      <c r="F175" s="54">
        <v>158</v>
      </c>
      <c r="G175" s="54">
        <v>337.32128</v>
      </c>
      <c r="J175" s="95"/>
    </row>
    <row r="176" spans="1:10" s="27" customFormat="1" ht="16.5" x14ac:dyDescent="0.25">
      <c r="A176" s="51"/>
      <c r="B176" s="52" t="s">
        <v>2709</v>
      </c>
      <c r="C176" s="55">
        <v>2018</v>
      </c>
      <c r="D176" s="54">
        <v>0.4</v>
      </c>
      <c r="E176" s="54">
        <v>42</v>
      </c>
      <c r="F176" s="54">
        <v>158</v>
      </c>
      <c r="G176" s="54">
        <v>90.068060000000003</v>
      </c>
      <c r="J176" s="95"/>
    </row>
    <row r="177" spans="1:121" s="27" customFormat="1" ht="16.5" x14ac:dyDescent="0.25">
      <c r="A177" s="51"/>
      <c r="B177" s="52" t="s">
        <v>2710</v>
      </c>
      <c r="C177" s="55">
        <v>2018</v>
      </c>
      <c r="D177" s="54">
        <v>0.4</v>
      </c>
      <c r="E177" s="54">
        <v>188</v>
      </c>
      <c r="F177" s="54">
        <v>158</v>
      </c>
      <c r="G177" s="54">
        <v>250.19219000000001</v>
      </c>
      <c r="J177" s="95"/>
    </row>
    <row r="178" spans="1:121" s="27" customFormat="1" ht="16.5" x14ac:dyDescent="0.25">
      <c r="A178" s="51"/>
      <c r="B178" s="52" t="s">
        <v>2711</v>
      </c>
      <c r="C178" s="55">
        <v>2018</v>
      </c>
      <c r="D178" s="54">
        <v>0.4</v>
      </c>
      <c r="E178" s="54">
        <v>54</v>
      </c>
      <c r="F178" s="54">
        <v>158</v>
      </c>
      <c r="G178" s="54">
        <v>110.89218</v>
      </c>
      <c r="J178" s="95"/>
    </row>
    <row r="179" spans="1:121" s="27" customFormat="1" ht="16.5" x14ac:dyDescent="0.25">
      <c r="A179" s="51"/>
      <c r="B179" s="52" t="s">
        <v>2712</v>
      </c>
      <c r="C179" s="55">
        <v>2018</v>
      </c>
      <c r="D179" s="54">
        <v>0.4</v>
      </c>
      <c r="E179" s="54">
        <v>35</v>
      </c>
      <c r="F179" s="54">
        <v>158</v>
      </c>
      <c r="G179" s="54">
        <v>74.602550000000008</v>
      </c>
      <c r="J179" s="95"/>
    </row>
    <row r="180" spans="1:121" s="27" customFormat="1" ht="16.5" x14ac:dyDescent="0.25">
      <c r="A180" s="51"/>
      <c r="B180" s="52" t="s">
        <v>2713</v>
      </c>
      <c r="C180" s="55">
        <v>2018</v>
      </c>
      <c r="D180" s="54">
        <v>0.4</v>
      </c>
      <c r="E180" s="54">
        <v>68</v>
      </c>
      <c r="F180" s="54">
        <v>158</v>
      </c>
      <c r="G180" s="54">
        <v>310.32585</v>
      </c>
      <c r="J180" s="95"/>
    </row>
    <row r="181" spans="1:121" s="48" customFormat="1" ht="16.5" x14ac:dyDescent="0.25">
      <c r="A181" s="51" t="s">
        <v>47</v>
      </c>
      <c r="B181" s="52" t="s">
        <v>25</v>
      </c>
      <c r="C181" s="55" t="s">
        <v>12</v>
      </c>
      <c r="D181" s="60" t="s">
        <v>12</v>
      </c>
      <c r="E181" s="54">
        <f>SUBTOTAL(9,E182)</f>
        <v>0</v>
      </c>
      <c r="F181" s="54">
        <f t="shared" ref="F181:G181" si="15">SUBTOTAL(9,F182)</f>
        <v>0</v>
      </c>
      <c r="G181" s="54">
        <f t="shared" si="15"/>
        <v>0</v>
      </c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</row>
    <row r="182" spans="1:121" ht="16.5" hidden="1" x14ac:dyDescent="0.25">
      <c r="A182" s="24" t="s">
        <v>21</v>
      </c>
      <c r="B182" s="52"/>
      <c r="C182" s="50"/>
      <c r="D182" s="50"/>
      <c r="E182" s="50"/>
      <c r="F182" s="50"/>
      <c r="G182" s="50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</row>
    <row r="183" spans="1:121" s="48" customFormat="1" ht="16.5" x14ac:dyDescent="0.25">
      <c r="A183" s="51" t="s">
        <v>48</v>
      </c>
      <c r="B183" s="52" t="s">
        <v>27</v>
      </c>
      <c r="C183" s="55" t="s">
        <v>12</v>
      </c>
      <c r="D183" s="60" t="s">
        <v>12</v>
      </c>
      <c r="E183" s="54">
        <f>SUBTOTAL(9,E184)</f>
        <v>0</v>
      </c>
      <c r="F183" s="54">
        <f t="shared" ref="F183:G183" si="16">SUBTOTAL(9,F184)</f>
        <v>0</v>
      </c>
      <c r="G183" s="54">
        <f t="shared" si="16"/>
        <v>0</v>
      </c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</row>
    <row r="184" spans="1:121" ht="16.5" hidden="1" x14ac:dyDescent="0.25">
      <c r="A184" s="24" t="s">
        <v>21</v>
      </c>
      <c r="B184" s="52"/>
      <c r="C184" s="50"/>
      <c r="D184" s="50"/>
      <c r="E184" s="50"/>
      <c r="F184" s="50"/>
      <c r="G184" s="50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</row>
    <row r="185" spans="1:121" s="48" customFormat="1" ht="16.5" x14ac:dyDescent="0.25">
      <c r="A185" s="51" t="s">
        <v>49</v>
      </c>
      <c r="B185" s="52" t="s">
        <v>29</v>
      </c>
      <c r="C185" s="55" t="s">
        <v>12</v>
      </c>
      <c r="D185" s="60" t="s">
        <v>12</v>
      </c>
      <c r="E185" s="54">
        <f>SUBTOTAL(9,E186)</f>
        <v>0</v>
      </c>
      <c r="F185" s="54">
        <f t="shared" ref="F185:G185" si="17">SUBTOTAL(9,F186)</f>
        <v>0</v>
      </c>
      <c r="G185" s="54">
        <f t="shared" si="17"/>
        <v>0</v>
      </c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6"/>
      <c r="DP185" s="16"/>
      <c r="DQ185" s="16"/>
    </row>
    <row r="186" spans="1:121" ht="16.5" hidden="1" x14ac:dyDescent="0.25">
      <c r="A186" s="24" t="s">
        <v>21</v>
      </c>
      <c r="B186" s="52"/>
      <c r="C186" s="50"/>
      <c r="D186" s="50"/>
      <c r="E186" s="50"/>
      <c r="F186" s="50"/>
      <c r="G186" s="50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</row>
    <row r="187" spans="1:121" s="48" customFormat="1" ht="16.5" x14ac:dyDescent="0.25">
      <c r="A187" s="51" t="s">
        <v>50</v>
      </c>
      <c r="B187" s="52" t="s">
        <v>31</v>
      </c>
      <c r="C187" s="55" t="s">
        <v>12</v>
      </c>
      <c r="D187" s="60" t="s">
        <v>12</v>
      </c>
      <c r="E187" s="54">
        <f>SUBTOTAL(9,E188)</f>
        <v>0</v>
      </c>
      <c r="F187" s="54">
        <f t="shared" ref="F187:G187" si="18">SUBTOTAL(9,F188)</f>
        <v>0</v>
      </c>
      <c r="G187" s="54">
        <f t="shared" si="18"/>
        <v>0</v>
      </c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</row>
    <row r="188" spans="1:121" ht="16.5" hidden="1" x14ac:dyDescent="0.25">
      <c r="A188" s="24" t="s">
        <v>21</v>
      </c>
      <c r="B188" s="52"/>
      <c r="C188" s="50"/>
      <c r="D188" s="50"/>
      <c r="E188" s="50"/>
      <c r="F188" s="50"/>
      <c r="G188" s="50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</row>
    <row r="189" spans="1:121" s="43" customFormat="1" ht="16.5" x14ac:dyDescent="0.25">
      <c r="A189" s="51" t="s">
        <v>51</v>
      </c>
      <c r="B189" s="52" t="s">
        <v>52</v>
      </c>
      <c r="C189" s="55" t="s">
        <v>12</v>
      </c>
      <c r="D189" s="60" t="s">
        <v>12</v>
      </c>
      <c r="E189" s="54">
        <f>E190+E192+E194+E196+E198+E200</f>
        <v>0</v>
      </c>
      <c r="F189" s="54">
        <f t="shared" ref="F189:G189" si="19">F190+F192+F194+F196+F198+F200</f>
        <v>0</v>
      </c>
      <c r="G189" s="54">
        <f t="shared" si="19"/>
        <v>0</v>
      </c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</row>
    <row r="190" spans="1:121" s="48" customFormat="1" ht="16.5" x14ac:dyDescent="0.25">
      <c r="A190" s="51" t="s">
        <v>53</v>
      </c>
      <c r="B190" s="52" t="s">
        <v>20</v>
      </c>
      <c r="C190" s="55" t="s">
        <v>12</v>
      </c>
      <c r="D190" s="60" t="s">
        <v>12</v>
      </c>
      <c r="E190" s="54">
        <f>SUBTOTAL(9,E191)</f>
        <v>0</v>
      </c>
      <c r="F190" s="54">
        <f t="shared" ref="F190:G190" si="20">SUBTOTAL(9,F191)</f>
        <v>0</v>
      </c>
      <c r="G190" s="54">
        <f t="shared" si="20"/>
        <v>0</v>
      </c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</row>
    <row r="191" spans="1:121" ht="16.5" hidden="1" x14ac:dyDescent="0.25">
      <c r="A191" s="24" t="s">
        <v>21</v>
      </c>
      <c r="B191" s="52"/>
      <c r="C191" s="50"/>
      <c r="D191" s="50"/>
      <c r="E191" s="50"/>
      <c r="F191" s="50"/>
      <c r="G191" s="50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</row>
    <row r="192" spans="1:121" s="48" customFormat="1" ht="16.5" x14ac:dyDescent="0.25">
      <c r="A192" s="51" t="s">
        <v>54</v>
      </c>
      <c r="B192" s="52" t="s">
        <v>23</v>
      </c>
      <c r="C192" s="55" t="s">
        <v>12</v>
      </c>
      <c r="D192" s="60" t="s">
        <v>12</v>
      </c>
      <c r="E192" s="54">
        <f>SUBTOTAL(9,E193)</f>
        <v>0</v>
      </c>
      <c r="F192" s="54">
        <f t="shared" ref="F192:G192" si="21">SUBTOTAL(9,F193)</f>
        <v>0</v>
      </c>
      <c r="G192" s="54">
        <f t="shared" si="21"/>
        <v>0</v>
      </c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</row>
    <row r="193" spans="1:121" ht="16.5" hidden="1" x14ac:dyDescent="0.25">
      <c r="A193" s="24" t="s">
        <v>21</v>
      </c>
      <c r="B193" s="52"/>
      <c r="C193" s="50"/>
      <c r="D193" s="50"/>
      <c r="E193" s="50"/>
      <c r="F193" s="50"/>
      <c r="G193" s="50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</row>
    <row r="194" spans="1:121" s="48" customFormat="1" ht="16.5" x14ac:dyDescent="0.25">
      <c r="A194" s="51" t="s">
        <v>55</v>
      </c>
      <c r="B194" s="52" t="s">
        <v>25</v>
      </c>
      <c r="C194" s="55" t="s">
        <v>12</v>
      </c>
      <c r="D194" s="60" t="s">
        <v>12</v>
      </c>
      <c r="E194" s="54">
        <f>SUBTOTAL(9,E195)</f>
        <v>0</v>
      </c>
      <c r="F194" s="54">
        <f t="shared" ref="F194:G194" si="22">SUBTOTAL(9,F195)</f>
        <v>0</v>
      </c>
      <c r="G194" s="54">
        <f t="shared" si="22"/>
        <v>0</v>
      </c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</row>
    <row r="195" spans="1:121" ht="16.5" hidden="1" x14ac:dyDescent="0.25">
      <c r="A195" s="24" t="s">
        <v>21</v>
      </c>
      <c r="B195" s="52"/>
      <c r="C195" s="50"/>
      <c r="D195" s="50"/>
      <c r="E195" s="50"/>
      <c r="F195" s="50"/>
      <c r="G195" s="50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</row>
    <row r="196" spans="1:121" s="48" customFormat="1" ht="16.5" x14ac:dyDescent="0.25">
      <c r="A196" s="51" t="s">
        <v>56</v>
      </c>
      <c r="B196" s="52" t="s">
        <v>27</v>
      </c>
      <c r="C196" s="55" t="s">
        <v>12</v>
      </c>
      <c r="D196" s="60" t="s">
        <v>12</v>
      </c>
      <c r="E196" s="54">
        <f>SUBTOTAL(9,E197)</f>
        <v>0</v>
      </c>
      <c r="F196" s="54">
        <f t="shared" ref="F196:G196" si="23">SUBTOTAL(9,F197)</f>
        <v>0</v>
      </c>
      <c r="G196" s="54">
        <f t="shared" si="23"/>
        <v>0</v>
      </c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</row>
    <row r="197" spans="1:121" ht="16.5" hidden="1" x14ac:dyDescent="0.25">
      <c r="A197" s="24" t="s">
        <v>21</v>
      </c>
      <c r="B197" s="52"/>
      <c r="C197" s="50"/>
      <c r="D197" s="50"/>
      <c r="E197" s="50"/>
      <c r="F197" s="50"/>
      <c r="G197" s="50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</row>
    <row r="198" spans="1:121" s="48" customFormat="1" ht="16.5" x14ac:dyDescent="0.25">
      <c r="A198" s="51" t="s">
        <v>57</v>
      </c>
      <c r="B198" s="52" t="s">
        <v>29</v>
      </c>
      <c r="C198" s="55" t="s">
        <v>12</v>
      </c>
      <c r="D198" s="60" t="s">
        <v>12</v>
      </c>
      <c r="E198" s="54">
        <f>SUBTOTAL(9,E199)</f>
        <v>0</v>
      </c>
      <c r="F198" s="54">
        <f t="shared" ref="F198:G198" si="24">SUBTOTAL(9,F199)</f>
        <v>0</v>
      </c>
      <c r="G198" s="54">
        <f t="shared" si="24"/>
        <v>0</v>
      </c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</row>
    <row r="199" spans="1:121" ht="16.5" hidden="1" x14ac:dyDescent="0.25">
      <c r="A199" s="24" t="s">
        <v>21</v>
      </c>
      <c r="B199" s="52"/>
      <c r="C199" s="50"/>
      <c r="D199" s="50"/>
      <c r="E199" s="50"/>
      <c r="F199" s="50"/>
      <c r="G199" s="50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</row>
    <row r="200" spans="1:121" s="48" customFormat="1" ht="16.5" x14ac:dyDescent="0.25">
      <c r="A200" s="51" t="s">
        <v>58</v>
      </c>
      <c r="B200" s="52" t="s">
        <v>31</v>
      </c>
      <c r="C200" s="55" t="s">
        <v>12</v>
      </c>
      <c r="D200" s="60" t="s">
        <v>12</v>
      </c>
      <c r="E200" s="54">
        <f>SUBTOTAL(9,E201)</f>
        <v>0</v>
      </c>
      <c r="F200" s="54">
        <f t="shared" ref="F200:G200" si="25">SUBTOTAL(9,F201)</f>
        <v>0</v>
      </c>
      <c r="G200" s="54">
        <f t="shared" si="25"/>
        <v>0</v>
      </c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</row>
    <row r="201" spans="1:121" ht="16.5" hidden="1" x14ac:dyDescent="0.25">
      <c r="A201" s="24" t="s">
        <v>21</v>
      </c>
      <c r="B201" s="52"/>
      <c r="C201" s="50"/>
      <c r="D201" s="50"/>
      <c r="E201" s="50"/>
      <c r="F201" s="50"/>
      <c r="G201" s="50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</row>
    <row r="202" spans="1:121" s="38" customFormat="1" ht="16.5" x14ac:dyDescent="0.25">
      <c r="A202" s="51" t="s">
        <v>59</v>
      </c>
      <c r="B202" s="79" t="s">
        <v>60</v>
      </c>
      <c r="C202" s="55" t="s">
        <v>12</v>
      </c>
      <c r="D202" s="60" t="s">
        <v>12</v>
      </c>
      <c r="E202" s="54">
        <f>E203+E216+E229+E242</f>
        <v>0</v>
      </c>
      <c r="F202" s="54">
        <f t="shared" ref="F202:G202" si="26">F203+F216+F229+F242</f>
        <v>0</v>
      </c>
      <c r="G202" s="54">
        <f t="shared" si="26"/>
        <v>0</v>
      </c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</row>
    <row r="203" spans="1:121" s="43" customFormat="1" ht="16.5" x14ac:dyDescent="0.25">
      <c r="A203" s="51" t="s">
        <v>61</v>
      </c>
      <c r="B203" s="79" t="s">
        <v>18</v>
      </c>
      <c r="C203" s="55" t="s">
        <v>12</v>
      </c>
      <c r="D203" s="60" t="s">
        <v>12</v>
      </c>
      <c r="E203" s="54">
        <f>E204+E206+E208+E210+E212+E214</f>
        <v>0</v>
      </c>
      <c r="F203" s="54">
        <f t="shared" ref="F203:G203" si="27">F204+F206+F208+F210+F212+F214</f>
        <v>0</v>
      </c>
      <c r="G203" s="54">
        <f t="shared" si="27"/>
        <v>0</v>
      </c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</row>
    <row r="204" spans="1:121" s="48" customFormat="1" ht="16.5" x14ac:dyDescent="0.25">
      <c r="A204" s="51" t="s">
        <v>62</v>
      </c>
      <c r="B204" s="79" t="s">
        <v>20</v>
      </c>
      <c r="C204" s="55" t="s">
        <v>12</v>
      </c>
      <c r="D204" s="60" t="s">
        <v>12</v>
      </c>
      <c r="E204" s="54">
        <f>SUBTOTAL(9,E205)</f>
        <v>0</v>
      </c>
      <c r="F204" s="54">
        <f t="shared" ref="F204:G204" si="28">SUBTOTAL(9,F205)</f>
        <v>0</v>
      </c>
      <c r="G204" s="54">
        <f t="shared" si="28"/>
        <v>0</v>
      </c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</row>
    <row r="205" spans="1:121" ht="16.5" hidden="1" x14ac:dyDescent="0.25">
      <c r="A205" s="24" t="s">
        <v>21</v>
      </c>
      <c r="B205" s="73"/>
      <c r="C205" s="50"/>
      <c r="D205" s="50"/>
      <c r="E205" s="50"/>
      <c r="F205" s="50"/>
      <c r="G205" s="50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</row>
    <row r="206" spans="1:121" s="48" customFormat="1" ht="16.5" x14ac:dyDescent="0.25">
      <c r="A206" s="51" t="s">
        <v>63</v>
      </c>
      <c r="B206" s="79" t="s">
        <v>23</v>
      </c>
      <c r="C206" s="55" t="s">
        <v>12</v>
      </c>
      <c r="D206" s="60" t="s">
        <v>12</v>
      </c>
      <c r="E206" s="54">
        <f>SUBTOTAL(9,E207)</f>
        <v>0</v>
      </c>
      <c r="F206" s="54">
        <f t="shared" ref="F206:G206" si="29">SUBTOTAL(9,F207)</f>
        <v>0</v>
      </c>
      <c r="G206" s="54">
        <f t="shared" si="29"/>
        <v>0</v>
      </c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</row>
    <row r="207" spans="1:121" ht="16.5" hidden="1" x14ac:dyDescent="0.25">
      <c r="A207" s="24" t="s">
        <v>21</v>
      </c>
      <c r="B207" s="73"/>
      <c r="C207" s="50"/>
      <c r="D207" s="50"/>
      <c r="E207" s="50"/>
      <c r="F207" s="50"/>
      <c r="G207" s="50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</row>
    <row r="208" spans="1:121" s="48" customFormat="1" ht="16.5" x14ac:dyDescent="0.25">
      <c r="A208" s="51" t="s">
        <v>64</v>
      </c>
      <c r="B208" s="79" t="s">
        <v>25</v>
      </c>
      <c r="C208" s="55" t="s">
        <v>12</v>
      </c>
      <c r="D208" s="60" t="s">
        <v>12</v>
      </c>
      <c r="E208" s="54">
        <f>SUBTOTAL(9,E209)</f>
        <v>0</v>
      </c>
      <c r="F208" s="54">
        <f t="shared" ref="F208:G208" si="30">SUBTOTAL(9,F209)</f>
        <v>0</v>
      </c>
      <c r="G208" s="54">
        <f t="shared" si="30"/>
        <v>0</v>
      </c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</row>
    <row r="209" spans="1:121" ht="16.5" hidden="1" x14ac:dyDescent="0.25">
      <c r="A209" s="24" t="s">
        <v>21</v>
      </c>
      <c r="B209" s="73"/>
      <c r="C209" s="50"/>
      <c r="D209" s="50"/>
      <c r="E209" s="50"/>
      <c r="F209" s="50"/>
      <c r="G209" s="50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</row>
    <row r="210" spans="1:121" s="48" customFormat="1" ht="16.5" x14ac:dyDescent="0.25">
      <c r="A210" s="51" t="s">
        <v>65</v>
      </c>
      <c r="B210" s="79" t="s">
        <v>27</v>
      </c>
      <c r="C210" s="55" t="s">
        <v>12</v>
      </c>
      <c r="D210" s="60" t="s">
        <v>12</v>
      </c>
      <c r="E210" s="54">
        <f>SUBTOTAL(9,E211)</f>
        <v>0</v>
      </c>
      <c r="F210" s="54">
        <f t="shared" ref="F210:G210" si="31">SUBTOTAL(9,F211)</f>
        <v>0</v>
      </c>
      <c r="G210" s="54">
        <f t="shared" si="31"/>
        <v>0</v>
      </c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</row>
    <row r="211" spans="1:121" ht="16.5" hidden="1" x14ac:dyDescent="0.25">
      <c r="A211" s="24" t="s">
        <v>21</v>
      </c>
      <c r="B211" s="73"/>
      <c r="C211" s="50"/>
      <c r="D211" s="50"/>
      <c r="E211" s="50"/>
      <c r="F211" s="50"/>
      <c r="G211" s="50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</row>
    <row r="212" spans="1:121" s="48" customFormat="1" ht="16.5" x14ac:dyDescent="0.25">
      <c r="A212" s="51" t="s">
        <v>66</v>
      </c>
      <c r="B212" s="79" t="s">
        <v>29</v>
      </c>
      <c r="C212" s="55" t="s">
        <v>12</v>
      </c>
      <c r="D212" s="60" t="s">
        <v>12</v>
      </c>
      <c r="E212" s="54">
        <f>SUBTOTAL(9,E213)</f>
        <v>0</v>
      </c>
      <c r="F212" s="54">
        <f t="shared" ref="F212:G212" si="32">SUBTOTAL(9,F213)</f>
        <v>0</v>
      </c>
      <c r="G212" s="54">
        <f t="shared" si="32"/>
        <v>0</v>
      </c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</row>
    <row r="213" spans="1:121" ht="16.5" hidden="1" x14ac:dyDescent="0.25">
      <c r="A213" s="24" t="s">
        <v>21</v>
      </c>
      <c r="B213" s="73"/>
      <c r="C213" s="50"/>
      <c r="D213" s="50"/>
      <c r="E213" s="50"/>
      <c r="F213" s="50"/>
      <c r="G213" s="50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</row>
    <row r="214" spans="1:121" s="48" customFormat="1" ht="16.5" x14ac:dyDescent="0.25">
      <c r="A214" s="51" t="s">
        <v>67</v>
      </c>
      <c r="B214" s="79" t="s">
        <v>31</v>
      </c>
      <c r="C214" s="55" t="s">
        <v>12</v>
      </c>
      <c r="D214" s="60" t="s">
        <v>12</v>
      </c>
      <c r="E214" s="54">
        <f>SUBTOTAL(9,E215)</f>
        <v>0</v>
      </c>
      <c r="F214" s="54">
        <f t="shared" ref="F214:G214" si="33">SUBTOTAL(9,F215)</f>
        <v>0</v>
      </c>
      <c r="G214" s="54">
        <f t="shared" si="33"/>
        <v>0</v>
      </c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</row>
    <row r="215" spans="1:121" ht="16.5" hidden="1" x14ac:dyDescent="0.25">
      <c r="A215" s="24" t="s">
        <v>21</v>
      </c>
      <c r="B215" s="73"/>
      <c r="C215" s="50"/>
      <c r="D215" s="50"/>
      <c r="E215" s="50"/>
      <c r="F215" s="50"/>
      <c r="G215" s="50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</row>
    <row r="216" spans="1:121" s="43" customFormat="1" ht="16.5" x14ac:dyDescent="0.25">
      <c r="A216" s="51" t="s">
        <v>68</v>
      </c>
      <c r="B216" s="79" t="s">
        <v>69</v>
      </c>
      <c r="C216" s="55" t="s">
        <v>12</v>
      </c>
      <c r="D216" s="60" t="s">
        <v>12</v>
      </c>
      <c r="E216" s="54">
        <f>E217+E219+E221+E223+E225+E227</f>
        <v>0</v>
      </c>
      <c r="F216" s="54">
        <f t="shared" ref="F216:G216" si="34">F217+F219+F221+F223+F225+F227</f>
        <v>0</v>
      </c>
      <c r="G216" s="54">
        <f t="shared" si="34"/>
        <v>0</v>
      </c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</row>
    <row r="217" spans="1:121" s="48" customFormat="1" ht="16.5" x14ac:dyDescent="0.25">
      <c r="A217" s="51" t="s">
        <v>70</v>
      </c>
      <c r="B217" s="79" t="s">
        <v>20</v>
      </c>
      <c r="C217" s="55" t="s">
        <v>12</v>
      </c>
      <c r="D217" s="60" t="s">
        <v>12</v>
      </c>
      <c r="E217" s="54">
        <f>SUBTOTAL(9,E218)</f>
        <v>0</v>
      </c>
      <c r="F217" s="54">
        <f t="shared" ref="F217:G217" si="35">SUBTOTAL(9,F218)</f>
        <v>0</v>
      </c>
      <c r="G217" s="54">
        <f t="shared" si="35"/>
        <v>0</v>
      </c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</row>
    <row r="218" spans="1:121" ht="16.5" hidden="1" x14ac:dyDescent="0.25">
      <c r="A218" s="24" t="s">
        <v>21</v>
      </c>
      <c r="B218" s="73"/>
      <c r="C218" s="50"/>
      <c r="D218" s="50"/>
      <c r="E218" s="50"/>
      <c r="F218" s="50"/>
      <c r="G218" s="50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</row>
    <row r="219" spans="1:121" s="48" customFormat="1" ht="16.5" x14ac:dyDescent="0.25">
      <c r="A219" s="51" t="s">
        <v>71</v>
      </c>
      <c r="B219" s="79" t="s">
        <v>23</v>
      </c>
      <c r="C219" s="55" t="s">
        <v>12</v>
      </c>
      <c r="D219" s="60" t="s">
        <v>12</v>
      </c>
      <c r="E219" s="54">
        <f>SUBTOTAL(9,E220)</f>
        <v>0</v>
      </c>
      <c r="F219" s="54">
        <f t="shared" ref="F219:G219" si="36">SUBTOTAL(9,F220)</f>
        <v>0</v>
      </c>
      <c r="G219" s="54">
        <f t="shared" si="36"/>
        <v>0</v>
      </c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16"/>
      <c r="CZ219" s="16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</row>
    <row r="220" spans="1:121" ht="16.5" hidden="1" x14ac:dyDescent="0.25">
      <c r="A220" s="24"/>
      <c r="B220" s="73"/>
      <c r="C220" s="55"/>
      <c r="D220" s="54"/>
      <c r="E220" s="54"/>
      <c r="F220" s="54"/>
      <c r="G220" s="54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</row>
    <row r="221" spans="1:121" s="48" customFormat="1" ht="16.5" x14ac:dyDescent="0.25">
      <c r="A221" s="44" t="s">
        <v>72</v>
      </c>
      <c r="B221" s="72" t="s">
        <v>25</v>
      </c>
      <c r="C221" s="94" t="s">
        <v>12</v>
      </c>
      <c r="D221" s="46" t="s">
        <v>12</v>
      </c>
      <c r="E221" s="47">
        <f>SUBTOTAL(9,E222)</f>
        <v>0</v>
      </c>
      <c r="F221" s="47">
        <f t="shared" ref="F221:G221" si="37">SUBTOTAL(9,F222)</f>
        <v>0</v>
      </c>
      <c r="G221" s="47">
        <f t="shared" si="37"/>
        <v>0</v>
      </c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</row>
    <row r="222" spans="1:121" ht="16.5" hidden="1" x14ac:dyDescent="0.25">
      <c r="A222" s="24" t="s">
        <v>21</v>
      </c>
      <c r="B222" s="73"/>
      <c r="C222" s="50"/>
      <c r="D222" s="50"/>
      <c r="E222" s="50"/>
      <c r="F222" s="50"/>
      <c r="G222" s="50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</row>
    <row r="223" spans="1:121" s="48" customFormat="1" ht="16.5" x14ac:dyDescent="0.25">
      <c r="A223" s="44" t="s">
        <v>73</v>
      </c>
      <c r="B223" s="72" t="s">
        <v>27</v>
      </c>
      <c r="C223" s="94" t="s">
        <v>12</v>
      </c>
      <c r="D223" s="46" t="s">
        <v>12</v>
      </c>
      <c r="E223" s="47">
        <f>SUBTOTAL(9,E224)</f>
        <v>0</v>
      </c>
      <c r="F223" s="47">
        <f t="shared" ref="F223:G223" si="38">SUBTOTAL(9,F224)</f>
        <v>0</v>
      </c>
      <c r="G223" s="47">
        <f t="shared" si="38"/>
        <v>0</v>
      </c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</row>
    <row r="224" spans="1:121" ht="16.5" hidden="1" x14ac:dyDescent="0.25">
      <c r="A224" s="24" t="s">
        <v>21</v>
      </c>
      <c r="B224" s="73"/>
      <c r="C224" s="50"/>
      <c r="D224" s="50"/>
      <c r="E224" s="50"/>
      <c r="F224" s="50"/>
      <c r="G224" s="50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</row>
    <row r="225" spans="1:121" s="48" customFormat="1" ht="16.5" x14ac:dyDescent="0.25">
      <c r="A225" s="44" t="s">
        <v>74</v>
      </c>
      <c r="B225" s="72" t="s">
        <v>29</v>
      </c>
      <c r="C225" s="94" t="s">
        <v>12</v>
      </c>
      <c r="D225" s="46" t="s">
        <v>12</v>
      </c>
      <c r="E225" s="47">
        <f>SUBTOTAL(9,E226)</f>
        <v>0</v>
      </c>
      <c r="F225" s="47">
        <f t="shared" ref="F225:G225" si="39">SUBTOTAL(9,F226)</f>
        <v>0</v>
      </c>
      <c r="G225" s="47">
        <f t="shared" si="39"/>
        <v>0</v>
      </c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</row>
    <row r="226" spans="1:121" ht="16.5" hidden="1" x14ac:dyDescent="0.25">
      <c r="A226" s="24" t="s">
        <v>21</v>
      </c>
      <c r="B226" s="73"/>
      <c r="C226" s="50"/>
      <c r="D226" s="50"/>
      <c r="E226" s="50"/>
      <c r="F226" s="50"/>
      <c r="G226" s="50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</row>
    <row r="227" spans="1:121" s="48" customFormat="1" ht="16.5" x14ac:dyDescent="0.25">
      <c r="A227" s="44" t="s">
        <v>75</v>
      </c>
      <c r="B227" s="72" t="s">
        <v>31</v>
      </c>
      <c r="C227" s="94" t="s">
        <v>12</v>
      </c>
      <c r="D227" s="46" t="s">
        <v>12</v>
      </c>
      <c r="E227" s="47">
        <f>SUBTOTAL(9,E228)</f>
        <v>0</v>
      </c>
      <c r="F227" s="47">
        <f t="shared" ref="F227:G227" si="40">SUBTOTAL(9,F228)</f>
        <v>0</v>
      </c>
      <c r="G227" s="47">
        <f t="shared" si="40"/>
        <v>0</v>
      </c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  <c r="CZ227" s="16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</row>
    <row r="228" spans="1:121" ht="16.5" hidden="1" x14ac:dyDescent="0.25">
      <c r="A228" s="24" t="s">
        <v>21</v>
      </c>
      <c r="B228" s="73"/>
      <c r="C228" s="50"/>
      <c r="D228" s="50"/>
      <c r="E228" s="50"/>
      <c r="F228" s="50"/>
      <c r="G228" s="50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</row>
    <row r="229" spans="1:121" s="43" customFormat="1" ht="16.5" x14ac:dyDescent="0.25">
      <c r="A229" s="39" t="s">
        <v>76</v>
      </c>
      <c r="B229" s="71" t="s">
        <v>77</v>
      </c>
      <c r="C229" s="93" t="s">
        <v>12</v>
      </c>
      <c r="D229" s="41" t="s">
        <v>12</v>
      </c>
      <c r="E229" s="42">
        <f>E230+E232+E234+E236+E238+E240</f>
        <v>0</v>
      </c>
      <c r="F229" s="42">
        <f t="shared" ref="F229:G229" si="41">F230+F232+F234+F236+F238+F240</f>
        <v>0</v>
      </c>
      <c r="G229" s="42">
        <f t="shared" si="41"/>
        <v>0</v>
      </c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</row>
    <row r="230" spans="1:121" s="48" customFormat="1" ht="16.5" x14ac:dyDescent="0.25">
      <c r="A230" s="44" t="s">
        <v>78</v>
      </c>
      <c r="B230" s="72" t="s">
        <v>20</v>
      </c>
      <c r="C230" s="94" t="s">
        <v>12</v>
      </c>
      <c r="D230" s="46" t="s">
        <v>12</v>
      </c>
      <c r="E230" s="47">
        <f>SUBTOTAL(9,E231)</f>
        <v>0</v>
      </c>
      <c r="F230" s="47">
        <f t="shared" ref="F230:G230" si="42">SUBTOTAL(9,F231)</f>
        <v>0</v>
      </c>
      <c r="G230" s="47">
        <f t="shared" si="42"/>
        <v>0</v>
      </c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/>
    </row>
    <row r="231" spans="1:121" ht="16.5" hidden="1" x14ac:dyDescent="0.25">
      <c r="A231" s="24" t="s">
        <v>21</v>
      </c>
      <c r="B231" s="73"/>
      <c r="C231" s="58"/>
      <c r="D231" s="50"/>
      <c r="E231" s="50"/>
      <c r="F231" s="50"/>
      <c r="G231" s="50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</row>
    <row r="232" spans="1:121" s="48" customFormat="1" ht="16.5" x14ac:dyDescent="0.25">
      <c r="A232" s="44" t="s">
        <v>79</v>
      </c>
      <c r="B232" s="72" t="s">
        <v>23</v>
      </c>
      <c r="C232" s="94" t="s">
        <v>12</v>
      </c>
      <c r="D232" s="46" t="s">
        <v>12</v>
      </c>
      <c r="E232" s="47">
        <f>SUBTOTAL(9,E233)</f>
        <v>0</v>
      </c>
      <c r="F232" s="47">
        <f t="shared" ref="F232:G232" si="43">SUBTOTAL(9,F233)</f>
        <v>0</v>
      </c>
      <c r="G232" s="47">
        <f t="shared" si="43"/>
        <v>0</v>
      </c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</row>
    <row r="233" spans="1:121" ht="16.5" hidden="1" x14ac:dyDescent="0.25">
      <c r="A233" s="24" t="s">
        <v>21</v>
      </c>
      <c r="B233" s="73"/>
      <c r="C233" s="50"/>
      <c r="D233" s="50"/>
      <c r="E233" s="50"/>
      <c r="F233" s="50"/>
      <c r="G233" s="50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</row>
    <row r="234" spans="1:121" s="48" customFormat="1" ht="16.5" x14ac:dyDescent="0.25">
      <c r="A234" s="44" t="s">
        <v>80</v>
      </c>
      <c r="B234" s="72" t="s">
        <v>25</v>
      </c>
      <c r="C234" s="94" t="s">
        <v>12</v>
      </c>
      <c r="D234" s="46" t="s">
        <v>12</v>
      </c>
      <c r="E234" s="47">
        <f>SUBTOTAL(9,E235)</f>
        <v>0</v>
      </c>
      <c r="F234" s="47">
        <f t="shared" ref="F234:G234" si="44">SUBTOTAL(9,F235)</f>
        <v>0</v>
      </c>
      <c r="G234" s="47">
        <f t="shared" si="44"/>
        <v>0</v>
      </c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</row>
    <row r="235" spans="1:121" ht="16.5" hidden="1" x14ac:dyDescent="0.25">
      <c r="A235" s="24" t="s">
        <v>21</v>
      </c>
      <c r="B235" s="73"/>
      <c r="C235" s="50"/>
      <c r="D235" s="50"/>
      <c r="E235" s="50"/>
      <c r="F235" s="50"/>
      <c r="G235" s="50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</row>
    <row r="236" spans="1:121" s="48" customFormat="1" ht="16.5" x14ac:dyDescent="0.25">
      <c r="A236" s="44" t="s">
        <v>81</v>
      </c>
      <c r="B236" s="72" t="s">
        <v>27</v>
      </c>
      <c r="C236" s="94" t="s">
        <v>12</v>
      </c>
      <c r="D236" s="46" t="s">
        <v>12</v>
      </c>
      <c r="E236" s="47">
        <f>SUBTOTAL(9,E237)</f>
        <v>0</v>
      </c>
      <c r="F236" s="47">
        <f t="shared" ref="F236:G236" si="45">SUBTOTAL(9,F237)</f>
        <v>0</v>
      </c>
      <c r="G236" s="47">
        <f t="shared" si="45"/>
        <v>0</v>
      </c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</row>
    <row r="237" spans="1:121" ht="16.5" hidden="1" x14ac:dyDescent="0.25">
      <c r="A237" s="24" t="s">
        <v>21</v>
      </c>
      <c r="B237" s="73"/>
      <c r="C237" s="50"/>
      <c r="D237" s="50"/>
      <c r="E237" s="50"/>
      <c r="F237" s="50"/>
      <c r="G237" s="50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</row>
    <row r="238" spans="1:121" s="48" customFormat="1" ht="16.5" x14ac:dyDescent="0.25">
      <c r="A238" s="44" t="s">
        <v>82</v>
      </c>
      <c r="B238" s="72" t="s">
        <v>29</v>
      </c>
      <c r="C238" s="94" t="s">
        <v>12</v>
      </c>
      <c r="D238" s="46" t="s">
        <v>12</v>
      </c>
      <c r="E238" s="47">
        <f>SUBTOTAL(9,E239)</f>
        <v>0</v>
      </c>
      <c r="F238" s="47">
        <f t="shared" ref="F238:G238" si="46">SUBTOTAL(9,F239)</f>
        <v>0</v>
      </c>
      <c r="G238" s="47">
        <f t="shared" si="46"/>
        <v>0</v>
      </c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</row>
    <row r="239" spans="1:121" ht="16.5" hidden="1" x14ac:dyDescent="0.25">
      <c r="A239" s="24" t="s">
        <v>21</v>
      </c>
      <c r="B239" s="73"/>
      <c r="C239" s="50"/>
      <c r="D239" s="50"/>
      <c r="E239" s="50"/>
      <c r="F239" s="50"/>
      <c r="G239" s="50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</row>
    <row r="240" spans="1:121" s="48" customFormat="1" ht="16.5" x14ac:dyDescent="0.25">
      <c r="A240" s="44" t="s">
        <v>83</v>
      </c>
      <c r="B240" s="72" t="s">
        <v>31</v>
      </c>
      <c r="C240" s="94" t="s">
        <v>12</v>
      </c>
      <c r="D240" s="46" t="s">
        <v>12</v>
      </c>
      <c r="E240" s="47">
        <f>SUBTOTAL(9,E241)</f>
        <v>0</v>
      </c>
      <c r="F240" s="47">
        <f t="shared" ref="F240:G240" si="47">SUBTOTAL(9,F241)</f>
        <v>0</v>
      </c>
      <c r="G240" s="47">
        <f t="shared" si="47"/>
        <v>0</v>
      </c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</row>
    <row r="241" spans="1:121" ht="16.5" hidden="1" x14ac:dyDescent="0.25">
      <c r="A241" s="24" t="s">
        <v>21</v>
      </c>
      <c r="B241" s="73"/>
      <c r="C241" s="50"/>
      <c r="D241" s="50"/>
      <c r="E241" s="50"/>
      <c r="F241" s="50"/>
      <c r="G241" s="50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</row>
    <row r="242" spans="1:121" s="43" customFormat="1" ht="16.5" x14ac:dyDescent="0.25">
      <c r="A242" s="39" t="s">
        <v>84</v>
      </c>
      <c r="B242" s="71" t="s">
        <v>52</v>
      </c>
      <c r="C242" s="93" t="s">
        <v>12</v>
      </c>
      <c r="D242" s="41" t="s">
        <v>12</v>
      </c>
      <c r="E242" s="42">
        <f>E243+E245+E247+E249+E251+E253</f>
        <v>0</v>
      </c>
      <c r="F242" s="42">
        <f t="shared" ref="F242:G242" si="48">F243+F245+F247+F249+F251+F253</f>
        <v>0</v>
      </c>
      <c r="G242" s="42">
        <f t="shared" si="48"/>
        <v>0</v>
      </c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</row>
    <row r="243" spans="1:121" s="48" customFormat="1" ht="16.5" x14ac:dyDescent="0.25">
      <c r="A243" s="44" t="s">
        <v>85</v>
      </c>
      <c r="B243" s="72" t="s">
        <v>20</v>
      </c>
      <c r="C243" s="94" t="s">
        <v>12</v>
      </c>
      <c r="D243" s="46" t="s">
        <v>12</v>
      </c>
      <c r="E243" s="47">
        <f>SUBTOTAL(9,E244)</f>
        <v>0</v>
      </c>
      <c r="F243" s="47">
        <f t="shared" ref="F243:G243" si="49">SUBTOTAL(9,F244)</f>
        <v>0</v>
      </c>
      <c r="G243" s="47">
        <f t="shared" si="49"/>
        <v>0</v>
      </c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</row>
    <row r="244" spans="1:121" ht="16.5" hidden="1" x14ac:dyDescent="0.25">
      <c r="A244" s="24" t="s">
        <v>21</v>
      </c>
      <c r="B244" s="73"/>
      <c r="C244" s="50"/>
      <c r="D244" s="50"/>
      <c r="E244" s="50"/>
      <c r="F244" s="50"/>
      <c r="G244" s="50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</row>
    <row r="245" spans="1:121" s="48" customFormat="1" ht="16.5" x14ac:dyDescent="0.25">
      <c r="A245" s="44" t="s">
        <v>86</v>
      </c>
      <c r="B245" s="72" t="s">
        <v>23</v>
      </c>
      <c r="C245" s="94" t="s">
        <v>12</v>
      </c>
      <c r="D245" s="46" t="s">
        <v>12</v>
      </c>
      <c r="E245" s="47">
        <f>SUBTOTAL(9,E246)</f>
        <v>0</v>
      </c>
      <c r="F245" s="47">
        <f t="shared" ref="F245:G245" si="50">SUBTOTAL(9,F246)</f>
        <v>0</v>
      </c>
      <c r="G245" s="47">
        <f t="shared" si="50"/>
        <v>0</v>
      </c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  <c r="CZ245" s="16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</row>
    <row r="246" spans="1:121" ht="16.5" hidden="1" x14ac:dyDescent="0.25">
      <c r="A246" s="24" t="s">
        <v>21</v>
      </c>
      <c r="B246" s="73"/>
      <c r="C246" s="50"/>
      <c r="D246" s="50"/>
      <c r="E246" s="50"/>
      <c r="F246" s="50"/>
      <c r="G246" s="50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</row>
    <row r="247" spans="1:121" s="48" customFormat="1" ht="16.5" x14ac:dyDescent="0.25">
      <c r="A247" s="44" t="s">
        <v>87</v>
      </c>
      <c r="B247" s="72" t="s">
        <v>25</v>
      </c>
      <c r="C247" s="94" t="s">
        <v>12</v>
      </c>
      <c r="D247" s="46" t="s">
        <v>12</v>
      </c>
      <c r="E247" s="47">
        <f>SUBTOTAL(9,E248)</f>
        <v>0</v>
      </c>
      <c r="F247" s="47">
        <f t="shared" ref="F247:G247" si="51">SUBTOTAL(9,F248)</f>
        <v>0</v>
      </c>
      <c r="G247" s="47">
        <f t="shared" si="51"/>
        <v>0</v>
      </c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  <c r="CZ247" s="16"/>
      <c r="DA247" s="16"/>
      <c r="DB247" s="16"/>
      <c r="DC247" s="16"/>
      <c r="DD247" s="16"/>
      <c r="DE247" s="16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</row>
    <row r="248" spans="1:121" ht="16.5" hidden="1" x14ac:dyDescent="0.25">
      <c r="A248" s="24" t="s">
        <v>21</v>
      </c>
      <c r="B248" s="73"/>
      <c r="C248" s="50"/>
      <c r="D248" s="50"/>
      <c r="E248" s="50"/>
      <c r="F248" s="50"/>
      <c r="G248" s="50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</row>
    <row r="249" spans="1:121" s="48" customFormat="1" ht="16.5" x14ac:dyDescent="0.25">
      <c r="A249" s="44" t="s">
        <v>88</v>
      </c>
      <c r="B249" s="72" t="s">
        <v>27</v>
      </c>
      <c r="C249" s="94" t="s">
        <v>12</v>
      </c>
      <c r="D249" s="46" t="s">
        <v>12</v>
      </c>
      <c r="E249" s="47">
        <f>SUBTOTAL(9,E250)</f>
        <v>0</v>
      </c>
      <c r="F249" s="47">
        <f t="shared" ref="F249:G249" si="52">SUBTOTAL(9,F250)</f>
        <v>0</v>
      </c>
      <c r="G249" s="47">
        <f t="shared" si="52"/>
        <v>0</v>
      </c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</row>
    <row r="250" spans="1:121" ht="16.5" hidden="1" x14ac:dyDescent="0.25">
      <c r="A250" s="24" t="s">
        <v>21</v>
      </c>
      <c r="B250" s="73"/>
      <c r="C250" s="50"/>
      <c r="D250" s="50"/>
      <c r="E250" s="50"/>
      <c r="F250" s="50"/>
      <c r="G250" s="50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</row>
    <row r="251" spans="1:121" s="48" customFormat="1" ht="16.5" x14ac:dyDescent="0.25">
      <c r="A251" s="44" t="s">
        <v>89</v>
      </c>
      <c r="B251" s="72" t="s">
        <v>29</v>
      </c>
      <c r="C251" s="94" t="s">
        <v>12</v>
      </c>
      <c r="D251" s="46" t="s">
        <v>12</v>
      </c>
      <c r="E251" s="47">
        <f>SUBTOTAL(9,E252)</f>
        <v>0</v>
      </c>
      <c r="F251" s="47">
        <f t="shared" ref="F251:G251" si="53">SUBTOTAL(9,F252)</f>
        <v>0</v>
      </c>
      <c r="G251" s="47">
        <f t="shared" si="53"/>
        <v>0</v>
      </c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</row>
    <row r="252" spans="1:121" ht="16.5" hidden="1" x14ac:dyDescent="0.25">
      <c r="A252" s="24" t="s">
        <v>21</v>
      </c>
      <c r="B252" s="73"/>
      <c r="C252" s="50"/>
      <c r="D252" s="50"/>
      <c r="E252" s="50"/>
      <c r="F252" s="50"/>
      <c r="G252" s="50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</row>
    <row r="253" spans="1:121" s="48" customFormat="1" ht="16.5" x14ac:dyDescent="0.25">
      <c r="A253" s="44" t="s">
        <v>90</v>
      </c>
      <c r="B253" s="72" t="s">
        <v>31</v>
      </c>
      <c r="C253" s="94" t="s">
        <v>12</v>
      </c>
      <c r="D253" s="46" t="s">
        <v>12</v>
      </c>
      <c r="E253" s="47">
        <f>SUBTOTAL(9,E254)</f>
        <v>0</v>
      </c>
      <c r="F253" s="47">
        <f t="shared" ref="F253:G253" si="54">SUBTOTAL(9,F254)</f>
        <v>0</v>
      </c>
      <c r="G253" s="47">
        <f t="shared" si="54"/>
        <v>0</v>
      </c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</row>
    <row r="254" spans="1:121" ht="16.5" hidden="1" x14ac:dyDescent="0.25">
      <c r="A254" s="24" t="s">
        <v>21</v>
      </c>
      <c r="B254" s="73"/>
      <c r="C254" s="50"/>
      <c r="D254" s="50"/>
      <c r="E254" s="50"/>
      <c r="F254" s="50"/>
      <c r="G254" s="50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</row>
    <row r="255" spans="1:121" s="33" customFormat="1" ht="16.5" x14ac:dyDescent="0.25">
      <c r="A255" s="29" t="s">
        <v>91</v>
      </c>
      <c r="B255" s="75" t="s">
        <v>92</v>
      </c>
      <c r="C255" s="91" t="s">
        <v>12</v>
      </c>
      <c r="D255" s="31" t="s">
        <v>12</v>
      </c>
      <c r="E255" s="32">
        <f>E256+E309</f>
        <v>0</v>
      </c>
      <c r="F255" s="32">
        <f t="shared" ref="F255:G255" si="55">F256+F309</f>
        <v>0</v>
      </c>
      <c r="G255" s="32">
        <f t="shared" si="55"/>
        <v>0</v>
      </c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</row>
    <row r="256" spans="1:121" s="38" customFormat="1" ht="16.5" x14ac:dyDescent="0.25">
      <c r="A256" s="34" t="s">
        <v>93</v>
      </c>
      <c r="B256" s="74" t="s">
        <v>16</v>
      </c>
      <c r="C256" s="92" t="s">
        <v>12</v>
      </c>
      <c r="D256" s="36" t="s">
        <v>12</v>
      </c>
      <c r="E256" s="37">
        <f>E257+E270+E283+E296</f>
        <v>0</v>
      </c>
      <c r="F256" s="37">
        <f t="shared" ref="F256:G256" si="56">F257+F270+F283+F296</f>
        <v>0</v>
      </c>
      <c r="G256" s="37">
        <f t="shared" si="56"/>
        <v>0</v>
      </c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</row>
    <row r="257" spans="1:121" s="43" customFormat="1" ht="16.5" x14ac:dyDescent="0.25">
      <c r="A257" s="39" t="s">
        <v>94</v>
      </c>
      <c r="B257" s="71" t="s">
        <v>18</v>
      </c>
      <c r="C257" s="93" t="s">
        <v>12</v>
      </c>
      <c r="D257" s="41" t="s">
        <v>12</v>
      </c>
      <c r="E257" s="42">
        <f>E258+E260+E262+E264+E266+E268</f>
        <v>0</v>
      </c>
      <c r="F257" s="42">
        <f t="shared" ref="F257:G257" si="57">F258+F260+F262+F264+F266+F268</f>
        <v>0</v>
      </c>
      <c r="G257" s="42">
        <f t="shared" si="57"/>
        <v>0</v>
      </c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</row>
    <row r="258" spans="1:121" s="48" customFormat="1" ht="16.5" x14ac:dyDescent="0.25">
      <c r="A258" s="44" t="s">
        <v>95</v>
      </c>
      <c r="B258" s="72" t="s">
        <v>20</v>
      </c>
      <c r="C258" s="94" t="s">
        <v>12</v>
      </c>
      <c r="D258" s="46" t="s">
        <v>12</v>
      </c>
      <c r="E258" s="47">
        <f>SUBTOTAL(9,E259)</f>
        <v>0</v>
      </c>
      <c r="F258" s="47">
        <f t="shared" ref="F258:G258" si="58">SUBTOTAL(9,F259)</f>
        <v>0</v>
      </c>
      <c r="G258" s="47">
        <f t="shared" si="58"/>
        <v>0</v>
      </c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</row>
    <row r="259" spans="1:121" ht="16.5" hidden="1" x14ac:dyDescent="0.25">
      <c r="A259" s="24" t="s">
        <v>21</v>
      </c>
      <c r="B259" s="73"/>
      <c r="C259" s="50"/>
      <c r="D259" s="50"/>
      <c r="E259" s="50"/>
      <c r="F259" s="50"/>
      <c r="G259" s="50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</row>
    <row r="260" spans="1:121" s="48" customFormat="1" ht="16.5" x14ac:dyDescent="0.25">
      <c r="A260" s="44" t="s">
        <v>96</v>
      </c>
      <c r="B260" s="72" t="s">
        <v>23</v>
      </c>
      <c r="C260" s="94" t="s">
        <v>12</v>
      </c>
      <c r="D260" s="46" t="s">
        <v>12</v>
      </c>
      <c r="E260" s="47">
        <f>SUBTOTAL(9,E261)</f>
        <v>0</v>
      </c>
      <c r="F260" s="47">
        <f t="shared" ref="F260:G260" si="59">SUBTOTAL(9,F261)</f>
        <v>0</v>
      </c>
      <c r="G260" s="47">
        <f t="shared" si="59"/>
        <v>0</v>
      </c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</row>
    <row r="261" spans="1:121" ht="16.5" hidden="1" x14ac:dyDescent="0.25">
      <c r="A261" s="24" t="s">
        <v>21</v>
      </c>
      <c r="B261" s="73"/>
      <c r="C261" s="50"/>
      <c r="D261" s="50"/>
      <c r="E261" s="50"/>
      <c r="F261" s="50"/>
      <c r="G261" s="50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</row>
    <row r="262" spans="1:121" s="48" customFormat="1" ht="16.5" x14ac:dyDescent="0.25">
      <c r="A262" s="44" t="s">
        <v>97</v>
      </c>
      <c r="B262" s="72" t="s">
        <v>25</v>
      </c>
      <c r="C262" s="94" t="s">
        <v>12</v>
      </c>
      <c r="D262" s="46" t="s">
        <v>12</v>
      </c>
      <c r="E262" s="47">
        <f>SUBTOTAL(9,E263)</f>
        <v>0</v>
      </c>
      <c r="F262" s="47">
        <f t="shared" ref="F262:G262" si="60">SUBTOTAL(9,F263)</f>
        <v>0</v>
      </c>
      <c r="G262" s="47">
        <f t="shared" si="60"/>
        <v>0</v>
      </c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</row>
    <row r="263" spans="1:121" ht="16.5" hidden="1" x14ac:dyDescent="0.25">
      <c r="A263" s="24" t="s">
        <v>21</v>
      </c>
      <c r="B263" s="73"/>
      <c r="C263" s="50"/>
      <c r="D263" s="50"/>
      <c r="E263" s="50"/>
      <c r="F263" s="50"/>
      <c r="G263" s="50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</row>
    <row r="264" spans="1:121" s="48" customFormat="1" ht="16.5" x14ac:dyDescent="0.25">
      <c r="A264" s="44" t="s">
        <v>98</v>
      </c>
      <c r="B264" s="72" t="s">
        <v>27</v>
      </c>
      <c r="C264" s="94" t="s">
        <v>12</v>
      </c>
      <c r="D264" s="46" t="s">
        <v>12</v>
      </c>
      <c r="E264" s="47">
        <f>SUBTOTAL(9,E265)</f>
        <v>0</v>
      </c>
      <c r="F264" s="47">
        <f t="shared" ref="F264:G264" si="61">SUBTOTAL(9,F265)</f>
        <v>0</v>
      </c>
      <c r="G264" s="47">
        <f t="shared" si="61"/>
        <v>0</v>
      </c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16"/>
      <c r="CZ264" s="16"/>
      <c r="DA264" s="16"/>
      <c r="DB264" s="16"/>
      <c r="DC264" s="16"/>
      <c r="DD264" s="16"/>
      <c r="DE264" s="16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</row>
    <row r="265" spans="1:121" ht="16.5" hidden="1" x14ac:dyDescent="0.25">
      <c r="A265" s="24" t="s">
        <v>21</v>
      </c>
      <c r="B265" s="73"/>
      <c r="C265" s="50"/>
      <c r="D265" s="50"/>
      <c r="E265" s="50"/>
      <c r="F265" s="50"/>
      <c r="G265" s="50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</row>
    <row r="266" spans="1:121" s="48" customFormat="1" ht="16.5" x14ac:dyDescent="0.25">
      <c r="A266" s="44" t="s">
        <v>99</v>
      </c>
      <c r="B266" s="72" t="s">
        <v>29</v>
      </c>
      <c r="C266" s="94" t="s">
        <v>12</v>
      </c>
      <c r="D266" s="46" t="s">
        <v>12</v>
      </c>
      <c r="E266" s="47">
        <f>SUBTOTAL(9,E267)</f>
        <v>0</v>
      </c>
      <c r="F266" s="47">
        <f t="shared" ref="F266:G266" si="62">SUBTOTAL(9,F267)</f>
        <v>0</v>
      </c>
      <c r="G266" s="47">
        <f t="shared" si="62"/>
        <v>0</v>
      </c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16"/>
      <c r="CZ266" s="16"/>
      <c r="DA266" s="16"/>
      <c r="DB266" s="16"/>
      <c r="DC266" s="16"/>
      <c r="DD266" s="16"/>
      <c r="DE266" s="16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</row>
    <row r="267" spans="1:121" ht="16.5" hidden="1" x14ac:dyDescent="0.25">
      <c r="A267" s="24" t="s">
        <v>21</v>
      </c>
      <c r="B267" s="73"/>
      <c r="C267" s="50"/>
      <c r="D267" s="50"/>
      <c r="E267" s="50"/>
      <c r="F267" s="50"/>
      <c r="G267" s="50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</row>
    <row r="268" spans="1:121" s="48" customFormat="1" ht="16.5" x14ac:dyDescent="0.25">
      <c r="A268" s="44" t="s">
        <v>100</v>
      </c>
      <c r="B268" s="72" t="s">
        <v>31</v>
      </c>
      <c r="C268" s="94" t="s">
        <v>12</v>
      </c>
      <c r="D268" s="46" t="s">
        <v>12</v>
      </c>
      <c r="E268" s="47">
        <f>SUBTOTAL(9,E269)</f>
        <v>0</v>
      </c>
      <c r="F268" s="47">
        <f t="shared" ref="F268:G268" si="63">SUBTOTAL(9,F269)</f>
        <v>0</v>
      </c>
      <c r="G268" s="47">
        <f t="shared" si="63"/>
        <v>0</v>
      </c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16"/>
      <c r="CZ268" s="16"/>
      <c r="DA268" s="16"/>
      <c r="DB268" s="16"/>
      <c r="DC268" s="16"/>
      <c r="DD268" s="16"/>
      <c r="DE268" s="16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</row>
    <row r="269" spans="1:121" ht="16.5" hidden="1" x14ac:dyDescent="0.25">
      <c r="A269" s="24" t="s">
        <v>21</v>
      </c>
      <c r="B269" s="73"/>
      <c r="C269" s="50"/>
      <c r="D269" s="50"/>
      <c r="E269" s="50"/>
      <c r="F269" s="50"/>
      <c r="G269" s="50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</row>
    <row r="270" spans="1:121" s="43" customFormat="1" ht="16.5" x14ac:dyDescent="0.25">
      <c r="A270" s="39" t="s">
        <v>101</v>
      </c>
      <c r="B270" s="71" t="s">
        <v>33</v>
      </c>
      <c r="C270" s="93" t="s">
        <v>12</v>
      </c>
      <c r="D270" s="41" t="s">
        <v>12</v>
      </c>
      <c r="E270" s="42">
        <f>E271+E273+E275+E277+E279+E281</f>
        <v>0</v>
      </c>
      <c r="F270" s="42">
        <f t="shared" ref="F270:G270" si="64">F271+F273+F275+F277+F279+F281</f>
        <v>0</v>
      </c>
      <c r="G270" s="42">
        <f t="shared" si="64"/>
        <v>0</v>
      </c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</row>
    <row r="271" spans="1:121" s="48" customFormat="1" ht="16.5" x14ac:dyDescent="0.25">
      <c r="A271" s="44" t="s">
        <v>102</v>
      </c>
      <c r="B271" s="72" t="s">
        <v>20</v>
      </c>
      <c r="C271" s="94" t="s">
        <v>12</v>
      </c>
      <c r="D271" s="46" t="s">
        <v>12</v>
      </c>
      <c r="E271" s="47">
        <f>SUBTOTAL(9,E272)</f>
        <v>0</v>
      </c>
      <c r="F271" s="47">
        <f t="shared" ref="F271:G271" si="65">SUBTOTAL(9,F272)</f>
        <v>0</v>
      </c>
      <c r="G271" s="47">
        <f t="shared" si="65"/>
        <v>0</v>
      </c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  <c r="DN271" s="16"/>
      <c r="DO271" s="16"/>
      <c r="DP271" s="16"/>
      <c r="DQ271" s="16"/>
    </row>
    <row r="272" spans="1:121" ht="16.5" hidden="1" x14ac:dyDescent="0.25">
      <c r="A272" s="24" t="s">
        <v>21</v>
      </c>
      <c r="B272" s="73"/>
      <c r="C272" s="50"/>
      <c r="D272" s="50"/>
      <c r="E272" s="50"/>
      <c r="F272" s="50"/>
      <c r="G272" s="50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</row>
    <row r="273" spans="1:121" s="48" customFormat="1" ht="16.5" x14ac:dyDescent="0.25">
      <c r="A273" s="44" t="s">
        <v>103</v>
      </c>
      <c r="B273" s="72" t="s">
        <v>23</v>
      </c>
      <c r="C273" s="94" t="s">
        <v>12</v>
      </c>
      <c r="D273" s="46" t="s">
        <v>12</v>
      </c>
      <c r="E273" s="47">
        <f>SUBTOTAL(9,E274)</f>
        <v>0</v>
      </c>
      <c r="F273" s="47">
        <f t="shared" ref="F273:G273" si="66">SUBTOTAL(9,F274)</f>
        <v>0</v>
      </c>
      <c r="G273" s="47">
        <f t="shared" si="66"/>
        <v>0</v>
      </c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</row>
    <row r="274" spans="1:121" ht="16.5" hidden="1" x14ac:dyDescent="0.25">
      <c r="A274" s="24" t="s">
        <v>21</v>
      </c>
      <c r="B274" s="73"/>
      <c r="C274" s="50"/>
      <c r="D274" s="50"/>
      <c r="E274" s="50"/>
      <c r="F274" s="50"/>
      <c r="G274" s="50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</row>
    <row r="275" spans="1:121" s="48" customFormat="1" ht="16.5" x14ac:dyDescent="0.25">
      <c r="A275" s="44" t="s">
        <v>104</v>
      </c>
      <c r="B275" s="72" t="s">
        <v>25</v>
      </c>
      <c r="C275" s="94" t="s">
        <v>12</v>
      </c>
      <c r="D275" s="46" t="s">
        <v>12</v>
      </c>
      <c r="E275" s="47">
        <f>SUBTOTAL(9,E276)</f>
        <v>0</v>
      </c>
      <c r="F275" s="47">
        <f t="shared" ref="F275:G275" si="67">SUBTOTAL(9,F276)</f>
        <v>0</v>
      </c>
      <c r="G275" s="47">
        <f t="shared" si="67"/>
        <v>0</v>
      </c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</row>
    <row r="276" spans="1:121" ht="16.5" hidden="1" x14ac:dyDescent="0.25">
      <c r="A276" s="24" t="s">
        <v>21</v>
      </c>
      <c r="B276" s="73"/>
      <c r="C276" s="50"/>
      <c r="D276" s="50"/>
      <c r="E276" s="50"/>
      <c r="F276" s="50"/>
      <c r="G276" s="50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</row>
    <row r="277" spans="1:121" s="48" customFormat="1" ht="16.5" x14ac:dyDescent="0.25">
      <c r="A277" s="44" t="s">
        <v>105</v>
      </c>
      <c r="B277" s="72" t="s">
        <v>27</v>
      </c>
      <c r="C277" s="94" t="s">
        <v>12</v>
      </c>
      <c r="D277" s="46" t="s">
        <v>12</v>
      </c>
      <c r="E277" s="47">
        <f>SUBTOTAL(9,E278)</f>
        <v>0</v>
      </c>
      <c r="F277" s="47">
        <f t="shared" ref="F277:G277" si="68">SUBTOTAL(9,F278)</f>
        <v>0</v>
      </c>
      <c r="G277" s="47">
        <f t="shared" si="68"/>
        <v>0</v>
      </c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</row>
    <row r="278" spans="1:121" ht="16.5" hidden="1" x14ac:dyDescent="0.25">
      <c r="A278" s="24" t="s">
        <v>21</v>
      </c>
      <c r="B278" s="73"/>
      <c r="C278" s="50"/>
      <c r="D278" s="50"/>
      <c r="E278" s="50"/>
      <c r="F278" s="50"/>
      <c r="G278" s="50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</row>
    <row r="279" spans="1:121" s="48" customFormat="1" ht="16.5" x14ac:dyDescent="0.25">
      <c r="A279" s="44" t="s">
        <v>106</v>
      </c>
      <c r="B279" s="72" t="s">
        <v>29</v>
      </c>
      <c r="C279" s="94" t="s">
        <v>12</v>
      </c>
      <c r="D279" s="46" t="s">
        <v>12</v>
      </c>
      <c r="E279" s="47">
        <f>SUBTOTAL(9,E280)</f>
        <v>0</v>
      </c>
      <c r="F279" s="47">
        <f t="shared" ref="F279:G279" si="69">SUBTOTAL(9,F280)</f>
        <v>0</v>
      </c>
      <c r="G279" s="47">
        <f t="shared" si="69"/>
        <v>0</v>
      </c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</row>
    <row r="280" spans="1:121" ht="16.5" hidden="1" x14ac:dyDescent="0.25">
      <c r="A280" s="24" t="s">
        <v>21</v>
      </c>
      <c r="B280" s="73"/>
      <c r="C280" s="50"/>
      <c r="D280" s="50"/>
      <c r="E280" s="50"/>
      <c r="F280" s="50"/>
      <c r="G280" s="50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</row>
    <row r="281" spans="1:121" s="48" customFormat="1" ht="16.5" x14ac:dyDescent="0.25">
      <c r="A281" s="44" t="s">
        <v>107</v>
      </c>
      <c r="B281" s="72" t="s">
        <v>31</v>
      </c>
      <c r="C281" s="94" t="s">
        <v>12</v>
      </c>
      <c r="D281" s="46" t="s">
        <v>12</v>
      </c>
      <c r="E281" s="47">
        <f>SUBTOTAL(9,E282)</f>
        <v>0</v>
      </c>
      <c r="F281" s="47">
        <f t="shared" ref="F281:G281" si="70">SUBTOTAL(9,F282)</f>
        <v>0</v>
      </c>
      <c r="G281" s="47">
        <f t="shared" si="70"/>
        <v>0</v>
      </c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</row>
    <row r="282" spans="1:121" ht="16.5" hidden="1" x14ac:dyDescent="0.25">
      <c r="A282" s="24" t="s">
        <v>21</v>
      </c>
      <c r="B282" s="73"/>
      <c r="C282" s="50"/>
      <c r="D282" s="50"/>
      <c r="E282" s="50"/>
      <c r="F282" s="50"/>
      <c r="G282" s="50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</row>
    <row r="283" spans="1:121" s="43" customFormat="1" ht="16.5" x14ac:dyDescent="0.25">
      <c r="A283" s="39" t="s">
        <v>108</v>
      </c>
      <c r="B283" s="71" t="s">
        <v>77</v>
      </c>
      <c r="C283" s="93" t="s">
        <v>12</v>
      </c>
      <c r="D283" s="41" t="s">
        <v>12</v>
      </c>
      <c r="E283" s="42">
        <f>E284+E286+E288+E290+E292+E294</f>
        <v>0</v>
      </c>
      <c r="F283" s="42">
        <f t="shared" ref="F283:G283" si="71">F284+F286+F288+F290+F292+F294</f>
        <v>0</v>
      </c>
      <c r="G283" s="42">
        <f t="shared" si="71"/>
        <v>0</v>
      </c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</row>
    <row r="284" spans="1:121" s="48" customFormat="1" ht="16.5" x14ac:dyDescent="0.25">
      <c r="A284" s="44" t="s">
        <v>109</v>
      </c>
      <c r="B284" s="72" t="s">
        <v>20</v>
      </c>
      <c r="C284" s="94" t="s">
        <v>12</v>
      </c>
      <c r="D284" s="46" t="s">
        <v>12</v>
      </c>
      <c r="E284" s="47">
        <f>SUBTOTAL(9,E285)</f>
        <v>0</v>
      </c>
      <c r="F284" s="47">
        <f t="shared" ref="F284:G284" si="72">SUBTOTAL(9,F285)</f>
        <v>0</v>
      </c>
      <c r="G284" s="47">
        <f t="shared" si="72"/>
        <v>0</v>
      </c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</row>
    <row r="285" spans="1:121" ht="16.5" hidden="1" x14ac:dyDescent="0.25">
      <c r="A285" s="24" t="s">
        <v>21</v>
      </c>
      <c r="B285" s="73"/>
      <c r="C285" s="50"/>
      <c r="D285" s="50"/>
      <c r="E285" s="50"/>
      <c r="F285" s="50"/>
      <c r="G285" s="50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</row>
    <row r="286" spans="1:121" s="48" customFormat="1" ht="16.5" x14ac:dyDescent="0.25">
      <c r="A286" s="44" t="s">
        <v>110</v>
      </c>
      <c r="B286" s="72" t="s">
        <v>23</v>
      </c>
      <c r="C286" s="94" t="s">
        <v>12</v>
      </c>
      <c r="D286" s="46" t="s">
        <v>12</v>
      </c>
      <c r="E286" s="47">
        <f>SUBTOTAL(9,E287)</f>
        <v>0</v>
      </c>
      <c r="F286" s="47">
        <f t="shared" ref="F286:G286" si="73">SUBTOTAL(9,F287)</f>
        <v>0</v>
      </c>
      <c r="G286" s="47">
        <f t="shared" si="73"/>
        <v>0</v>
      </c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  <c r="DM286" s="16"/>
      <c r="DN286" s="16"/>
      <c r="DO286" s="16"/>
      <c r="DP286" s="16"/>
      <c r="DQ286" s="16"/>
    </row>
    <row r="287" spans="1:121" ht="16.5" hidden="1" x14ac:dyDescent="0.25">
      <c r="A287" s="24" t="s">
        <v>21</v>
      </c>
      <c r="B287" s="73"/>
      <c r="C287" s="50"/>
      <c r="D287" s="50"/>
      <c r="E287" s="50"/>
      <c r="F287" s="50"/>
      <c r="G287" s="50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</row>
    <row r="288" spans="1:121" s="48" customFormat="1" ht="16.5" x14ac:dyDescent="0.25">
      <c r="A288" s="44" t="s">
        <v>111</v>
      </c>
      <c r="B288" s="72" t="s">
        <v>25</v>
      </c>
      <c r="C288" s="94" t="s">
        <v>12</v>
      </c>
      <c r="D288" s="46" t="s">
        <v>12</v>
      </c>
      <c r="E288" s="47">
        <f>SUBTOTAL(9,E289)</f>
        <v>0</v>
      </c>
      <c r="F288" s="47">
        <f t="shared" ref="F288:G288" si="74">SUBTOTAL(9,F289)</f>
        <v>0</v>
      </c>
      <c r="G288" s="47">
        <f t="shared" si="74"/>
        <v>0</v>
      </c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  <c r="DN288" s="16"/>
      <c r="DO288" s="16"/>
      <c r="DP288" s="16"/>
      <c r="DQ288" s="16"/>
    </row>
    <row r="289" spans="1:121" ht="16.5" hidden="1" x14ac:dyDescent="0.25">
      <c r="A289" s="24" t="s">
        <v>21</v>
      </c>
      <c r="B289" s="73"/>
      <c r="C289" s="50"/>
      <c r="D289" s="50"/>
      <c r="E289" s="50"/>
      <c r="F289" s="50"/>
      <c r="G289" s="50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</row>
    <row r="290" spans="1:121" s="48" customFormat="1" ht="16.5" x14ac:dyDescent="0.25">
      <c r="A290" s="44" t="s">
        <v>112</v>
      </c>
      <c r="B290" s="72" t="s">
        <v>27</v>
      </c>
      <c r="C290" s="94" t="s">
        <v>12</v>
      </c>
      <c r="D290" s="46" t="s">
        <v>12</v>
      </c>
      <c r="E290" s="47">
        <f>SUBTOTAL(9,E291)</f>
        <v>0</v>
      </c>
      <c r="F290" s="47">
        <f t="shared" ref="F290:G290" si="75">SUBTOTAL(9,F291)</f>
        <v>0</v>
      </c>
      <c r="G290" s="47">
        <f t="shared" si="75"/>
        <v>0</v>
      </c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</row>
    <row r="291" spans="1:121" ht="16.5" hidden="1" x14ac:dyDescent="0.25">
      <c r="A291" s="24" t="s">
        <v>21</v>
      </c>
      <c r="B291" s="73"/>
      <c r="C291" s="50"/>
      <c r="D291" s="50"/>
      <c r="E291" s="50"/>
      <c r="F291" s="50"/>
      <c r="G291" s="50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</row>
    <row r="292" spans="1:121" s="48" customFormat="1" ht="16.5" x14ac:dyDescent="0.25">
      <c r="A292" s="44" t="s">
        <v>113</v>
      </c>
      <c r="B292" s="72" t="s">
        <v>29</v>
      </c>
      <c r="C292" s="94" t="s">
        <v>12</v>
      </c>
      <c r="D292" s="46" t="s">
        <v>12</v>
      </c>
      <c r="E292" s="47">
        <f>SUBTOTAL(9,E293)</f>
        <v>0</v>
      </c>
      <c r="F292" s="47">
        <f t="shared" ref="F292:G292" si="76">SUBTOTAL(9,F293)</f>
        <v>0</v>
      </c>
      <c r="G292" s="47">
        <f t="shared" si="76"/>
        <v>0</v>
      </c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</row>
    <row r="293" spans="1:121" ht="16.5" hidden="1" x14ac:dyDescent="0.25">
      <c r="A293" s="24" t="s">
        <v>21</v>
      </c>
      <c r="B293" s="73"/>
      <c r="C293" s="50"/>
      <c r="D293" s="50"/>
      <c r="E293" s="50"/>
      <c r="F293" s="50"/>
      <c r="G293" s="50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</row>
    <row r="294" spans="1:121" s="48" customFormat="1" ht="16.5" x14ac:dyDescent="0.25">
      <c r="A294" s="44" t="s">
        <v>114</v>
      </c>
      <c r="B294" s="72" t="s">
        <v>31</v>
      </c>
      <c r="C294" s="94" t="s">
        <v>12</v>
      </c>
      <c r="D294" s="46" t="s">
        <v>12</v>
      </c>
      <c r="E294" s="47">
        <f>SUBTOTAL(9,E295)</f>
        <v>0</v>
      </c>
      <c r="F294" s="47">
        <f t="shared" ref="F294:G294" si="77">SUBTOTAL(9,F295)</f>
        <v>0</v>
      </c>
      <c r="G294" s="47">
        <f t="shared" si="77"/>
        <v>0</v>
      </c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  <c r="DN294" s="16"/>
      <c r="DO294" s="16"/>
      <c r="DP294" s="16"/>
      <c r="DQ294" s="16"/>
    </row>
    <row r="295" spans="1:121" ht="16.5" hidden="1" x14ac:dyDescent="0.25">
      <c r="A295" s="24" t="s">
        <v>21</v>
      </c>
      <c r="B295" s="73"/>
      <c r="C295" s="50"/>
      <c r="D295" s="50"/>
      <c r="E295" s="50"/>
      <c r="F295" s="50"/>
      <c r="G295" s="50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</row>
    <row r="296" spans="1:121" s="43" customFormat="1" ht="16.5" x14ac:dyDescent="0.25">
      <c r="A296" s="39" t="s">
        <v>115</v>
      </c>
      <c r="B296" s="71" t="s">
        <v>52</v>
      </c>
      <c r="C296" s="93" t="s">
        <v>12</v>
      </c>
      <c r="D296" s="41" t="s">
        <v>12</v>
      </c>
      <c r="E296" s="42">
        <f>E297+E299+E301+E303+E305+E307</f>
        <v>0</v>
      </c>
      <c r="F296" s="42">
        <f t="shared" ref="F296:G296" si="78">F297+F299+F301+F303+F305+F307</f>
        <v>0</v>
      </c>
      <c r="G296" s="42">
        <f t="shared" si="78"/>
        <v>0</v>
      </c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  <c r="DN296" s="16"/>
      <c r="DO296" s="16"/>
      <c r="DP296" s="16"/>
      <c r="DQ296" s="16"/>
    </row>
    <row r="297" spans="1:121" s="48" customFormat="1" ht="16.5" x14ac:dyDescent="0.25">
      <c r="A297" s="44" t="s">
        <v>116</v>
      </c>
      <c r="B297" s="72" t="s">
        <v>20</v>
      </c>
      <c r="C297" s="94" t="s">
        <v>12</v>
      </c>
      <c r="D297" s="46" t="s">
        <v>12</v>
      </c>
      <c r="E297" s="47">
        <f>SUBTOTAL(9,E298)</f>
        <v>0</v>
      </c>
      <c r="F297" s="47">
        <f t="shared" ref="F297:G297" si="79">SUBTOTAL(9,F298)</f>
        <v>0</v>
      </c>
      <c r="G297" s="47">
        <f t="shared" si="79"/>
        <v>0</v>
      </c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</row>
    <row r="298" spans="1:121" ht="16.5" hidden="1" x14ac:dyDescent="0.25">
      <c r="A298" s="24" t="s">
        <v>21</v>
      </c>
      <c r="B298" s="73"/>
      <c r="C298" s="50"/>
      <c r="D298" s="50"/>
      <c r="E298" s="50"/>
      <c r="F298" s="50"/>
      <c r="G298" s="50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</row>
    <row r="299" spans="1:121" s="48" customFormat="1" ht="16.5" x14ac:dyDescent="0.25">
      <c r="A299" s="44" t="s">
        <v>117</v>
      </c>
      <c r="B299" s="72" t="s">
        <v>23</v>
      </c>
      <c r="C299" s="94" t="s">
        <v>12</v>
      </c>
      <c r="D299" s="46" t="s">
        <v>12</v>
      </c>
      <c r="E299" s="47">
        <f>SUBTOTAL(9,E300)</f>
        <v>0</v>
      </c>
      <c r="F299" s="47">
        <f t="shared" ref="F299:G299" si="80">SUBTOTAL(9,F300)</f>
        <v>0</v>
      </c>
      <c r="G299" s="47">
        <f t="shared" si="80"/>
        <v>0</v>
      </c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</row>
    <row r="300" spans="1:121" ht="16.5" hidden="1" x14ac:dyDescent="0.25">
      <c r="A300" s="24" t="s">
        <v>21</v>
      </c>
      <c r="B300" s="73"/>
      <c r="C300" s="50"/>
      <c r="D300" s="50"/>
      <c r="E300" s="50"/>
      <c r="F300" s="50"/>
      <c r="G300" s="50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</row>
    <row r="301" spans="1:121" s="48" customFormat="1" ht="16.5" x14ac:dyDescent="0.25">
      <c r="A301" s="44" t="s">
        <v>118</v>
      </c>
      <c r="B301" s="72" t="s">
        <v>25</v>
      </c>
      <c r="C301" s="94" t="s">
        <v>12</v>
      </c>
      <c r="D301" s="46" t="s">
        <v>12</v>
      </c>
      <c r="E301" s="47">
        <f>SUBTOTAL(9,E302)</f>
        <v>0</v>
      </c>
      <c r="F301" s="47">
        <f t="shared" ref="F301:G301" si="81">SUBTOTAL(9,F302)</f>
        <v>0</v>
      </c>
      <c r="G301" s="47">
        <f t="shared" si="81"/>
        <v>0</v>
      </c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</row>
    <row r="302" spans="1:121" ht="16.5" hidden="1" x14ac:dyDescent="0.25">
      <c r="A302" s="24" t="s">
        <v>21</v>
      </c>
      <c r="B302" s="73"/>
      <c r="C302" s="50"/>
      <c r="D302" s="50"/>
      <c r="E302" s="50"/>
      <c r="F302" s="50"/>
      <c r="G302" s="50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</row>
    <row r="303" spans="1:121" s="48" customFormat="1" ht="16.5" x14ac:dyDescent="0.25">
      <c r="A303" s="44" t="s">
        <v>119</v>
      </c>
      <c r="B303" s="72" t="s">
        <v>27</v>
      </c>
      <c r="C303" s="94" t="s">
        <v>12</v>
      </c>
      <c r="D303" s="46" t="s">
        <v>12</v>
      </c>
      <c r="E303" s="47">
        <f>SUBTOTAL(9,E304)</f>
        <v>0</v>
      </c>
      <c r="F303" s="47">
        <f t="shared" ref="F303:G303" si="82">SUBTOTAL(9,F304)</f>
        <v>0</v>
      </c>
      <c r="G303" s="47">
        <f t="shared" si="82"/>
        <v>0</v>
      </c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</row>
    <row r="304" spans="1:121" ht="16.5" hidden="1" x14ac:dyDescent="0.25">
      <c r="A304" s="24" t="s">
        <v>21</v>
      </c>
      <c r="B304" s="73"/>
      <c r="C304" s="50"/>
      <c r="D304" s="50"/>
      <c r="E304" s="50"/>
      <c r="F304" s="50"/>
      <c r="G304" s="50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</row>
    <row r="305" spans="1:121" s="48" customFormat="1" ht="16.5" x14ac:dyDescent="0.25">
      <c r="A305" s="44" t="s">
        <v>120</v>
      </c>
      <c r="B305" s="72" t="s">
        <v>29</v>
      </c>
      <c r="C305" s="94" t="s">
        <v>12</v>
      </c>
      <c r="D305" s="46" t="s">
        <v>12</v>
      </c>
      <c r="E305" s="47">
        <f>SUBTOTAL(9,E306)</f>
        <v>0</v>
      </c>
      <c r="F305" s="47">
        <f t="shared" ref="F305:G305" si="83">SUBTOTAL(9,F306)</f>
        <v>0</v>
      </c>
      <c r="G305" s="47">
        <f t="shared" si="83"/>
        <v>0</v>
      </c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</row>
    <row r="306" spans="1:121" ht="16.5" hidden="1" x14ac:dyDescent="0.25">
      <c r="A306" s="24" t="s">
        <v>21</v>
      </c>
      <c r="B306" s="73"/>
      <c r="C306" s="50"/>
      <c r="D306" s="50"/>
      <c r="E306" s="50"/>
      <c r="F306" s="50"/>
      <c r="G306" s="50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</row>
    <row r="307" spans="1:121" s="48" customFormat="1" ht="16.5" x14ac:dyDescent="0.25">
      <c r="A307" s="44" t="s">
        <v>121</v>
      </c>
      <c r="B307" s="72" t="s">
        <v>31</v>
      </c>
      <c r="C307" s="94" t="s">
        <v>12</v>
      </c>
      <c r="D307" s="46" t="s">
        <v>12</v>
      </c>
      <c r="E307" s="47">
        <f>SUBTOTAL(9,E308)</f>
        <v>0</v>
      </c>
      <c r="F307" s="47">
        <f t="shared" ref="F307:G307" si="84">SUBTOTAL(9,F308)</f>
        <v>0</v>
      </c>
      <c r="G307" s="47">
        <f t="shared" si="84"/>
        <v>0</v>
      </c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</row>
    <row r="308" spans="1:121" ht="16.5" hidden="1" x14ac:dyDescent="0.25">
      <c r="A308" s="24" t="s">
        <v>21</v>
      </c>
      <c r="B308" s="73"/>
      <c r="C308" s="50"/>
      <c r="D308" s="50"/>
      <c r="E308" s="50"/>
      <c r="F308" s="50"/>
      <c r="G308" s="50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</row>
    <row r="309" spans="1:121" s="38" customFormat="1" ht="16.5" x14ac:dyDescent="0.25">
      <c r="A309" s="34" t="s">
        <v>122</v>
      </c>
      <c r="B309" s="74" t="s">
        <v>60</v>
      </c>
      <c r="C309" s="92" t="s">
        <v>12</v>
      </c>
      <c r="D309" s="36" t="s">
        <v>12</v>
      </c>
      <c r="E309" s="37">
        <f>E310+E323+E336+E349</f>
        <v>0</v>
      </c>
      <c r="F309" s="37">
        <f t="shared" ref="F309:G309" si="85">F310+F323+F336+F349</f>
        <v>0</v>
      </c>
      <c r="G309" s="37">
        <f t="shared" si="85"/>
        <v>0</v>
      </c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</row>
    <row r="310" spans="1:121" s="43" customFormat="1" ht="16.5" x14ac:dyDescent="0.25">
      <c r="A310" s="39" t="s">
        <v>123</v>
      </c>
      <c r="B310" s="71" t="s">
        <v>18</v>
      </c>
      <c r="C310" s="93" t="s">
        <v>12</v>
      </c>
      <c r="D310" s="41" t="s">
        <v>12</v>
      </c>
      <c r="E310" s="42">
        <f>E311+E313+E315+E317+E319+E321</f>
        <v>0</v>
      </c>
      <c r="F310" s="42"/>
      <c r="G310" s="42">
        <f>G311+G313+G315+G317+G319+G321</f>
        <v>0</v>
      </c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</row>
    <row r="311" spans="1:121" s="48" customFormat="1" ht="16.5" x14ac:dyDescent="0.25">
      <c r="A311" s="44" t="s">
        <v>124</v>
      </c>
      <c r="B311" s="72" t="s">
        <v>20</v>
      </c>
      <c r="C311" s="94" t="s">
        <v>12</v>
      </c>
      <c r="D311" s="46" t="s">
        <v>12</v>
      </c>
      <c r="E311" s="47">
        <f>SUBTOTAL(9,E312)</f>
        <v>0</v>
      </c>
      <c r="F311" s="47"/>
      <c r="G311" s="47">
        <f>SUBTOTAL(9,G312)</f>
        <v>0</v>
      </c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</row>
    <row r="312" spans="1:121" ht="16.5" hidden="1" x14ac:dyDescent="0.25">
      <c r="A312" s="24" t="s">
        <v>21</v>
      </c>
      <c r="B312" s="73"/>
      <c r="C312" s="50"/>
      <c r="D312" s="50"/>
      <c r="E312" s="50"/>
      <c r="F312" s="50"/>
      <c r="G312" s="50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</row>
    <row r="313" spans="1:121" s="48" customFormat="1" ht="16.5" x14ac:dyDescent="0.25">
      <c r="A313" s="44" t="s">
        <v>125</v>
      </c>
      <c r="B313" s="72" t="s">
        <v>23</v>
      </c>
      <c r="C313" s="94" t="s">
        <v>12</v>
      </c>
      <c r="D313" s="46" t="s">
        <v>12</v>
      </c>
      <c r="E313" s="47">
        <f>SUBTOTAL(9,E314)</f>
        <v>0</v>
      </c>
      <c r="F313" s="47"/>
      <c r="G313" s="47">
        <f>SUBTOTAL(9,G314)</f>
        <v>0</v>
      </c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  <c r="DJ313" s="16"/>
      <c r="DK313" s="16"/>
      <c r="DL313" s="16"/>
      <c r="DM313" s="16"/>
      <c r="DN313" s="16"/>
      <c r="DO313" s="16"/>
      <c r="DP313" s="16"/>
      <c r="DQ313" s="16"/>
    </row>
    <row r="314" spans="1:121" ht="16.5" hidden="1" x14ac:dyDescent="0.25">
      <c r="A314" s="24" t="s">
        <v>21</v>
      </c>
      <c r="B314" s="73"/>
      <c r="C314" s="50"/>
      <c r="D314" s="50"/>
      <c r="E314" s="50"/>
      <c r="F314" s="50"/>
      <c r="G314" s="50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</row>
    <row r="315" spans="1:121" s="48" customFormat="1" ht="16.5" x14ac:dyDescent="0.25">
      <c r="A315" s="44" t="s">
        <v>126</v>
      </c>
      <c r="B315" s="72" t="s">
        <v>25</v>
      </c>
      <c r="C315" s="94" t="s">
        <v>12</v>
      </c>
      <c r="D315" s="46" t="s">
        <v>12</v>
      </c>
      <c r="E315" s="47">
        <f>SUBTOTAL(9,E316)</f>
        <v>0</v>
      </c>
      <c r="F315" s="47"/>
      <c r="G315" s="47">
        <f>SUBTOTAL(9,G316)</f>
        <v>0</v>
      </c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</row>
    <row r="316" spans="1:121" ht="16.5" hidden="1" x14ac:dyDescent="0.25">
      <c r="A316" s="24" t="s">
        <v>21</v>
      </c>
      <c r="B316" s="73"/>
      <c r="C316" s="50"/>
      <c r="D316" s="50"/>
      <c r="E316" s="50"/>
      <c r="F316" s="50"/>
      <c r="G316" s="50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</row>
    <row r="317" spans="1:121" s="48" customFormat="1" ht="16.5" x14ac:dyDescent="0.25">
      <c r="A317" s="44" t="s">
        <v>127</v>
      </c>
      <c r="B317" s="72" t="s">
        <v>27</v>
      </c>
      <c r="C317" s="94" t="s">
        <v>12</v>
      </c>
      <c r="D317" s="46" t="s">
        <v>12</v>
      </c>
      <c r="E317" s="47">
        <f>SUBTOTAL(9,E318)</f>
        <v>0</v>
      </c>
      <c r="F317" s="47"/>
      <c r="G317" s="47">
        <f>SUBTOTAL(9,G318)</f>
        <v>0</v>
      </c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  <c r="CZ317" s="16"/>
      <c r="DA317" s="16"/>
      <c r="DB317" s="16"/>
      <c r="DC317" s="16"/>
      <c r="DD317" s="16"/>
      <c r="DE317" s="16"/>
      <c r="DF317" s="16"/>
      <c r="DG317" s="16"/>
      <c r="DH317" s="16"/>
      <c r="DI317" s="16"/>
      <c r="DJ317" s="16"/>
      <c r="DK317" s="16"/>
      <c r="DL317" s="16"/>
      <c r="DM317" s="16"/>
      <c r="DN317" s="16"/>
      <c r="DO317" s="16"/>
      <c r="DP317" s="16"/>
      <c r="DQ317" s="16"/>
    </row>
    <row r="318" spans="1:121" ht="16.5" hidden="1" x14ac:dyDescent="0.25">
      <c r="A318" s="24" t="s">
        <v>21</v>
      </c>
      <c r="B318" s="73"/>
      <c r="C318" s="50"/>
      <c r="D318" s="50"/>
      <c r="E318" s="50"/>
      <c r="F318" s="50"/>
      <c r="G318" s="50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</row>
    <row r="319" spans="1:121" s="48" customFormat="1" ht="16.5" x14ac:dyDescent="0.25">
      <c r="A319" s="44" t="s">
        <v>128</v>
      </c>
      <c r="B319" s="72" t="s">
        <v>29</v>
      </c>
      <c r="C319" s="94" t="s">
        <v>12</v>
      </c>
      <c r="D319" s="46" t="s">
        <v>12</v>
      </c>
      <c r="E319" s="47">
        <f>SUBTOTAL(9,E320)</f>
        <v>0</v>
      </c>
      <c r="F319" s="47"/>
      <c r="G319" s="47">
        <f>SUBTOTAL(9,G320)</f>
        <v>0</v>
      </c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16"/>
      <c r="CZ319" s="16"/>
      <c r="DA319" s="16"/>
      <c r="DB319" s="16"/>
      <c r="DC319" s="16"/>
      <c r="DD319" s="16"/>
      <c r="DE319" s="16"/>
      <c r="DF319" s="16"/>
      <c r="DG319" s="16"/>
      <c r="DH319" s="16"/>
      <c r="DI319" s="16"/>
      <c r="DJ319" s="16"/>
      <c r="DK319" s="16"/>
      <c r="DL319" s="16"/>
      <c r="DM319" s="16"/>
      <c r="DN319" s="16"/>
      <c r="DO319" s="16"/>
      <c r="DP319" s="16"/>
      <c r="DQ319" s="16"/>
    </row>
    <row r="320" spans="1:121" ht="16.5" hidden="1" x14ac:dyDescent="0.25">
      <c r="A320" s="24" t="s">
        <v>21</v>
      </c>
      <c r="B320" s="73"/>
      <c r="C320" s="50"/>
      <c r="D320" s="50"/>
      <c r="E320" s="50"/>
      <c r="F320" s="50"/>
      <c r="G320" s="50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</row>
    <row r="321" spans="1:121" s="48" customFormat="1" ht="16.5" x14ac:dyDescent="0.25">
      <c r="A321" s="44" t="s">
        <v>129</v>
      </c>
      <c r="B321" s="72" t="s">
        <v>31</v>
      </c>
      <c r="C321" s="94" t="s">
        <v>12</v>
      </c>
      <c r="D321" s="46" t="s">
        <v>12</v>
      </c>
      <c r="E321" s="47">
        <f>SUBTOTAL(9,E322)</f>
        <v>0</v>
      </c>
      <c r="F321" s="47"/>
      <c r="G321" s="47">
        <f>SUBTOTAL(9,G322)</f>
        <v>0</v>
      </c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  <c r="CA321" s="16"/>
      <c r="CB321" s="16"/>
      <c r="CC321" s="16"/>
      <c r="CD321" s="16"/>
      <c r="CE321" s="16"/>
      <c r="CF321" s="16"/>
      <c r="CG321" s="16"/>
      <c r="CH321" s="16"/>
      <c r="CI321" s="16"/>
      <c r="CJ321" s="16"/>
      <c r="CK321" s="16"/>
      <c r="CL321" s="16"/>
      <c r="CM321" s="16"/>
      <c r="CN321" s="16"/>
      <c r="CO321" s="16"/>
      <c r="CP321" s="16"/>
      <c r="CQ321" s="16"/>
      <c r="CR321" s="16"/>
      <c r="CS321" s="16"/>
      <c r="CT321" s="16"/>
      <c r="CU321" s="16"/>
      <c r="CV321" s="16"/>
      <c r="CW321" s="16"/>
      <c r="CX321" s="16"/>
      <c r="CY321" s="16"/>
      <c r="CZ321" s="16"/>
      <c r="DA321" s="16"/>
      <c r="DB321" s="16"/>
      <c r="DC321" s="16"/>
      <c r="DD321" s="16"/>
      <c r="DE321" s="16"/>
      <c r="DF321" s="16"/>
      <c r="DG321" s="16"/>
      <c r="DH321" s="16"/>
      <c r="DI321" s="16"/>
      <c r="DJ321" s="16"/>
      <c r="DK321" s="16"/>
      <c r="DL321" s="16"/>
      <c r="DM321" s="16"/>
      <c r="DN321" s="16"/>
      <c r="DO321" s="16"/>
      <c r="DP321" s="16"/>
      <c r="DQ321" s="16"/>
    </row>
    <row r="322" spans="1:121" ht="16.5" hidden="1" x14ac:dyDescent="0.25">
      <c r="A322" s="24" t="s">
        <v>21</v>
      </c>
      <c r="B322" s="73"/>
      <c r="C322" s="50"/>
      <c r="D322" s="50"/>
      <c r="E322" s="50"/>
      <c r="F322" s="50"/>
      <c r="G322" s="50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</row>
    <row r="323" spans="1:121" s="43" customFormat="1" ht="16.5" x14ac:dyDescent="0.25">
      <c r="A323" s="39" t="s">
        <v>130</v>
      </c>
      <c r="B323" s="71" t="s">
        <v>33</v>
      </c>
      <c r="C323" s="93" t="s">
        <v>12</v>
      </c>
      <c r="D323" s="41" t="s">
        <v>12</v>
      </c>
      <c r="E323" s="42">
        <f>E324+E326+E328+E330+E332+E334</f>
        <v>0</v>
      </c>
      <c r="F323" s="42"/>
      <c r="G323" s="42">
        <f>G324+G326+G328+G330+G332+G334</f>
        <v>0</v>
      </c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6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  <c r="CY323" s="16"/>
      <c r="CZ323" s="16"/>
      <c r="DA323" s="16"/>
      <c r="DB323" s="16"/>
      <c r="DC323" s="16"/>
      <c r="DD323" s="16"/>
      <c r="DE323" s="16"/>
      <c r="DF323" s="16"/>
      <c r="DG323" s="16"/>
      <c r="DH323" s="16"/>
      <c r="DI323" s="16"/>
      <c r="DJ323" s="16"/>
      <c r="DK323" s="16"/>
      <c r="DL323" s="16"/>
      <c r="DM323" s="16"/>
      <c r="DN323" s="16"/>
      <c r="DO323" s="16"/>
      <c r="DP323" s="16"/>
      <c r="DQ323" s="16"/>
    </row>
    <row r="324" spans="1:121" s="48" customFormat="1" ht="16.5" x14ac:dyDescent="0.25">
      <c r="A324" s="44" t="s">
        <v>131</v>
      </c>
      <c r="B324" s="72" t="s">
        <v>20</v>
      </c>
      <c r="C324" s="94" t="s">
        <v>12</v>
      </c>
      <c r="D324" s="46" t="s">
        <v>12</v>
      </c>
      <c r="E324" s="47">
        <f>SUBTOTAL(9,E325)</f>
        <v>0</v>
      </c>
      <c r="F324" s="47"/>
      <c r="G324" s="47">
        <f>SUBTOTAL(9,G325)</f>
        <v>0</v>
      </c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  <c r="CY324" s="16"/>
      <c r="CZ324" s="16"/>
      <c r="DA324" s="16"/>
      <c r="DB324" s="16"/>
      <c r="DC324" s="16"/>
      <c r="DD324" s="16"/>
      <c r="DE324" s="16"/>
      <c r="DF324" s="16"/>
      <c r="DG324" s="16"/>
      <c r="DH324" s="16"/>
      <c r="DI324" s="16"/>
      <c r="DJ324" s="16"/>
      <c r="DK324" s="16"/>
      <c r="DL324" s="16"/>
      <c r="DM324" s="16"/>
      <c r="DN324" s="16"/>
      <c r="DO324" s="16"/>
      <c r="DP324" s="16"/>
      <c r="DQ324" s="16"/>
    </row>
    <row r="325" spans="1:121" ht="16.5" hidden="1" x14ac:dyDescent="0.25">
      <c r="A325" s="24" t="s">
        <v>21</v>
      </c>
      <c r="B325" s="73"/>
      <c r="C325" s="50"/>
      <c r="D325" s="50"/>
      <c r="E325" s="50"/>
      <c r="F325" s="50"/>
      <c r="G325" s="50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</row>
    <row r="326" spans="1:121" s="48" customFormat="1" ht="16.5" x14ac:dyDescent="0.25">
      <c r="A326" s="44" t="s">
        <v>132</v>
      </c>
      <c r="B326" s="72" t="s">
        <v>23</v>
      </c>
      <c r="C326" s="94" t="s">
        <v>12</v>
      </c>
      <c r="D326" s="46" t="s">
        <v>12</v>
      </c>
      <c r="E326" s="47">
        <f>SUBTOTAL(9,E327)</f>
        <v>0</v>
      </c>
      <c r="F326" s="47"/>
      <c r="G326" s="47">
        <f>SUBTOTAL(9,G327)</f>
        <v>0</v>
      </c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  <c r="CX326" s="16"/>
      <c r="CY326" s="16"/>
      <c r="CZ326" s="16"/>
      <c r="DA326" s="16"/>
      <c r="DB326" s="16"/>
      <c r="DC326" s="16"/>
      <c r="DD326" s="16"/>
      <c r="DE326" s="16"/>
      <c r="DF326" s="16"/>
      <c r="DG326" s="16"/>
      <c r="DH326" s="16"/>
      <c r="DI326" s="16"/>
      <c r="DJ326" s="16"/>
      <c r="DK326" s="16"/>
      <c r="DL326" s="16"/>
      <c r="DM326" s="16"/>
      <c r="DN326" s="16"/>
      <c r="DO326" s="16"/>
      <c r="DP326" s="16"/>
      <c r="DQ326" s="16"/>
    </row>
    <row r="327" spans="1:121" ht="16.5" hidden="1" x14ac:dyDescent="0.25">
      <c r="A327" s="24" t="s">
        <v>21</v>
      </c>
      <c r="B327" s="73"/>
      <c r="C327" s="50"/>
      <c r="D327" s="50"/>
      <c r="E327" s="50"/>
      <c r="F327" s="50"/>
      <c r="G327" s="50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</row>
    <row r="328" spans="1:121" s="48" customFormat="1" ht="16.5" x14ac:dyDescent="0.25">
      <c r="A328" s="44" t="s">
        <v>133</v>
      </c>
      <c r="B328" s="72" t="s">
        <v>25</v>
      </c>
      <c r="C328" s="94" t="s">
        <v>12</v>
      </c>
      <c r="D328" s="46" t="s">
        <v>12</v>
      </c>
      <c r="E328" s="47">
        <f>SUBTOTAL(9,E329)</f>
        <v>0</v>
      </c>
      <c r="F328" s="47"/>
      <c r="G328" s="47">
        <f>SUBTOTAL(9,G329)</f>
        <v>0</v>
      </c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  <c r="CX328" s="16"/>
      <c r="CY328" s="16"/>
      <c r="CZ328" s="16"/>
      <c r="DA328" s="16"/>
      <c r="DB328" s="16"/>
      <c r="DC328" s="16"/>
      <c r="DD328" s="16"/>
      <c r="DE328" s="16"/>
      <c r="DF328" s="16"/>
      <c r="DG328" s="16"/>
      <c r="DH328" s="16"/>
      <c r="DI328" s="16"/>
      <c r="DJ328" s="16"/>
      <c r="DK328" s="16"/>
      <c r="DL328" s="16"/>
      <c r="DM328" s="16"/>
      <c r="DN328" s="16"/>
      <c r="DO328" s="16"/>
      <c r="DP328" s="16"/>
      <c r="DQ328" s="16"/>
    </row>
    <row r="329" spans="1:121" ht="16.5" hidden="1" x14ac:dyDescent="0.25">
      <c r="A329" s="24" t="s">
        <v>21</v>
      </c>
      <c r="B329" s="73"/>
      <c r="C329" s="50"/>
      <c r="D329" s="50"/>
      <c r="E329" s="50"/>
      <c r="F329" s="50"/>
      <c r="G329" s="50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</row>
    <row r="330" spans="1:121" s="48" customFormat="1" ht="16.5" x14ac:dyDescent="0.25">
      <c r="A330" s="44" t="s">
        <v>134</v>
      </c>
      <c r="B330" s="72" t="s">
        <v>27</v>
      </c>
      <c r="C330" s="94" t="s">
        <v>12</v>
      </c>
      <c r="D330" s="46" t="s">
        <v>12</v>
      </c>
      <c r="E330" s="47">
        <f>SUBTOTAL(9,E331)</f>
        <v>0</v>
      </c>
      <c r="F330" s="47"/>
      <c r="G330" s="47">
        <f>SUBTOTAL(9,G331)</f>
        <v>0</v>
      </c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6"/>
      <c r="CC330" s="16"/>
      <c r="CD330" s="16"/>
      <c r="CE330" s="16"/>
      <c r="CF330" s="16"/>
      <c r="CG330" s="16"/>
      <c r="CH330" s="16"/>
      <c r="CI330" s="16"/>
      <c r="CJ330" s="16"/>
      <c r="CK330" s="16"/>
      <c r="CL330" s="16"/>
      <c r="CM330" s="16"/>
      <c r="CN330" s="16"/>
      <c r="CO330" s="16"/>
      <c r="CP330" s="16"/>
      <c r="CQ330" s="16"/>
      <c r="CR330" s="16"/>
      <c r="CS330" s="16"/>
      <c r="CT330" s="16"/>
      <c r="CU330" s="16"/>
      <c r="CV330" s="16"/>
      <c r="CW330" s="16"/>
      <c r="CX330" s="16"/>
      <c r="CY330" s="16"/>
      <c r="CZ330" s="16"/>
      <c r="DA330" s="16"/>
      <c r="DB330" s="16"/>
      <c r="DC330" s="16"/>
      <c r="DD330" s="16"/>
      <c r="DE330" s="16"/>
      <c r="DF330" s="16"/>
      <c r="DG330" s="16"/>
      <c r="DH330" s="16"/>
      <c r="DI330" s="16"/>
      <c r="DJ330" s="16"/>
      <c r="DK330" s="16"/>
      <c r="DL330" s="16"/>
      <c r="DM330" s="16"/>
      <c r="DN330" s="16"/>
      <c r="DO330" s="16"/>
      <c r="DP330" s="16"/>
      <c r="DQ330" s="16"/>
    </row>
    <row r="331" spans="1:121" ht="16.5" hidden="1" x14ac:dyDescent="0.25">
      <c r="A331" s="24" t="s">
        <v>21</v>
      </c>
      <c r="B331" s="73"/>
      <c r="C331" s="50"/>
      <c r="D331" s="50"/>
      <c r="E331" s="50"/>
      <c r="F331" s="50"/>
      <c r="G331" s="50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</row>
    <row r="332" spans="1:121" s="48" customFormat="1" ht="16.5" x14ac:dyDescent="0.25">
      <c r="A332" s="44" t="s">
        <v>135</v>
      </c>
      <c r="B332" s="72" t="s">
        <v>29</v>
      </c>
      <c r="C332" s="94" t="s">
        <v>12</v>
      </c>
      <c r="D332" s="46" t="s">
        <v>12</v>
      </c>
      <c r="E332" s="47">
        <f>SUBTOTAL(9,E333)</f>
        <v>0</v>
      </c>
      <c r="F332" s="47"/>
      <c r="G332" s="47">
        <f>SUBTOTAL(9,G333)</f>
        <v>0</v>
      </c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  <c r="CX332" s="16"/>
      <c r="CY332" s="16"/>
      <c r="CZ332" s="16"/>
      <c r="DA332" s="16"/>
      <c r="DB332" s="16"/>
      <c r="DC332" s="16"/>
      <c r="DD332" s="16"/>
      <c r="DE332" s="16"/>
      <c r="DF332" s="16"/>
      <c r="DG332" s="16"/>
      <c r="DH332" s="16"/>
      <c r="DI332" s="16"/>
      <c r="DJ332" s="16"/>
      <c r="DK332" s="16"/>
      <c r="DL332" s="16"/>
      <c r="DM332" s="16"/>
      <c r="DN332" s="16"/>
      <c r="DO332" s="16"/>
      <c r="DP332" s="16"/>
      <c r="DQ332" s="16"/>
    </row>
    <row r="333" spans="1:121" ht="16.5" hidden="1" x14ac:dyDescent="0.25">
      <c r="A333" s="24" t="s">
        <v>21</v>
      </c>
      <c r="B333" s="73"/>
      <c r="C333" s="50"/>
      <c r="D333" s="50"/>
      <c r="E333" s="50"/>
      <c r="F333" s="50"/>
      <c r="G333" s="50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</row>
    <row r="334" spans="1:121" s="48" customFormat="1" ht="16.5" x14ac:dyDescent="0.25">
      <c r="A334" s="44" t="s">
        <v>136</v>
      </c>
      <c r="B334" s="72" t="s">
        <v>31</v>
      </c>
      <c r="C334" s="94" t="s">
        <v>12</v>
      </c>
      <c r="D334" s="46" t="s">
        <v>12</v>
      </c>
      <c r="E334" s="47">
        <f>SUBTOTAL(9,E335)</f>
        <v>0</v>
      </c>
      <c r="F334" s="47"/>
      <c r="G334" s="47">
        <f>SUBTOTAL(9,G335)</f>
        <v>0</v>
      </c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6"/>
      <c r="CC334" s="16"/>
      <c r="CD334" s="16"/>
      <c r="CE334" s="16"/>
      <c r="CF334" s="16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  <c r="CY334" s="16"/>
      <c r="CZ334" s="16"/>
      <c r="DA334" s="16"/>
      <c r="DB334" s="16"/>
      <c r="DC334" s="16"/>
      <c r="DD334" s="16"/>
      <c r="DE334" s="16"/>
      <c r="DF334" s="16"/>
      <c r="DG334" s="16"/>
      <c r="DH334" s="16"/>
      <c r="DI334" s="16"/>
      <c r="DJ334" s="16"/>
      <c r="DK334" s="16"/>
      <c r="DL334" s="16"/>
      <c r="DM334" s="16"/>
      <c r="DN334" s="16"/>
      <c r="DO334" s="16"/>
      <c r="DP334" s="16"/>
      <c r="DQ334" s="16"/>
    </row>
    <row r="335" spans="1:121" ht="16.5" hidden="1" x14ac:dyDescent="0.25">
      <c r="A335" s="24" t="s">
        <v>21</v>
      </c>
      <c r="B335" s="73"/>
      <c r="C335" s="50"/>
      <c r="D335" s="50"/>
      <c r="E335" s="50"/>
      <c r="F335" s="50"/>
      <c r="G335" s="50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</row>
    <row r="336" spans="1:121" s="43" customFormat="1" ht="16.5" x14ac:dyDescent="0.25">
      <c r="A336" s="39" t="s">
        <v>137</v>
      </c>
      <c r="B336" s="71" t="s">
        <v>77</v>
      </c>
      <c r="C336" s="93" t="s">
        <v>12</v>
      </c>
      <c r="D336" s="41" t="s">
        <v>12</v>
      </c>
      <c r="E336" s="42">
        <f>E337+E339+E341+E343+E345+E347</f>
        <v>0</v>
      </c>
      <c r="F336" s="42">
        <f t="shared" ref="F336:G336" si="86">F337+F339+F341+F343+F345+F347</f>
        <v>0</v>
      </c>
      <c r="G336" s="42">
        <f t="shared" si="86"/>
        <v>0</v>
      </c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  <c r="BY336" s="16"/>
      <c r="BZ336" s="16"/>
      <c r="CA336" s="16"/>
      <c r="CB336" s="16"/>
      <c r="CC336" s="16"/>
      <c r="CD336" s="16"/>
      <c r="CE336" s="16"/>
      <c r="CF336" s="16"/>
      <c r="CG336" s="16"/>
      <c r="CH336" s="16"/>
      <c r="CI336" s="16"/>
      <c r="CJ336" s="16"/>
      <c r="CK336" s="16"/>
      <c r="CL336" s="16"/>
      <c r="CM336" s="16"/>
      <c r="CN336" s="16"/>
      <c r="CO336" s="16"/>
      <c r="CP336" s="16"/>
      <c r="CQ336" s="16"/>
      <c r="CR336" s="16"/>
      <c r="CS336" s="16"/>
      <c r="CT336" s="16"/>
      <c r="CU336" s="16"/>
      <c r="CV336" s="16"/>
      <c r="CW336" s="16"/>
      <c r="CX336" s="16"/>
      <c r="CY336" s="16"/>
      <c r="CZ336" s="16"/>
      <c r="DA336" s="16"/>
      <c r="DB336" s="16"/>
      <c r="DC336" s="16"/>
      <c r="DD336" s="16"/>
      <c r="DE336" s="16"/>
      <c r="DF336" s="16"/>
      <c r="DG336" s="16"/>
      <c r="DH336" s="16"/>
      <c r="DI336" s="16"/>
      <c r="DJ336" s="16"/>
      <c r="DK336" s="16"/>
      <c r="DL336" s="16"/>
      <c r="DM336" s="16"/>
      <c r="DN336" s="16"/>
      <c r="DO336" s="16"/>
      <c r="DP336" s="16"/>
      <c r="DQ336" s="16"/>
    </row>
    <row r="337" spans="1:121" s="48" customFormat="1" ht="16.5" x14ac:dyDescent="0.25">
      <c r="A337" s="44" t="s">
        <v>138</v>
      </c>
      <c r="B337" s="72" t="s">
        <v>20</v>
      </c>
      <c r="C337" s="94" t="s">
        <v>12</v>
      </c>
      <c r="D337" s="46" t="s">
        <v>12</v>
      </c>
      <c r="E337" s="47">
        <f>SUBTOTAL(9,E338)</f>
        <v>0</v>
      </c>
      <c r="F337" s="47"/>
      <c r="G337" s="47">
        <f>SUBTOTAL(9,G338)</f>
        <v>0</v>
      </c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  <c r="BY337" s="16"/>
      <c r="BZ337" s="16"/>
      <c r="CA337" s="16"/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  <c r="CY337" s="16"/>
      <c r="CZ337" s="16"/>
      <c r="DA337" s="16"/>
      <c r="DB337" s="16"/>
      <c r="DC337" s="16"/>
      <c r="DD337" s="16"/>
      <c r="DE337" s="16"/>
      <c r="DF337" s="16"/>
      <c r="DG337" s="16"/>
      <c r="DH337" s="16"/>
      <c r="DI337" s="16"/>
      <c r="DJ337" s="16"/>
      <c r="DK337" s="16"/>
      <c r="DL337" s="16"/>
      <c r="DM337" s="16"/>
      <c r="DN337" s="16"/>
      <c r="DO337" s="16"/>
      <c r="DP337" s="16"/>
      <c r="DQ337" s="16"/>
    </row>
    <row r="338" spans="1:121" ht="16.5" hidden="1" x14ac:dyDescent="0.25">
      <c r="A338" s="24" t="s">
        <v>21</v>
      </c>
      <c r="B338" s="73"/>
      <c r="C338" s="50"/>
      <c r="D338" s="50"/>
      <c r="E338" s="50"/>
      <c r="F338" s="50"/>
      <c r="G338" s="50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</row>
    <row r="339" spans="1:121" s="48" customFormat="1" ht="16.5" x14ac:dyDescent="0.25">
      <c r="A339" s="44" t="s">
        <v>139</v>
      </c>
      <c r="B339" s="72" t="s">
        <v>23</v>
      </c>
      <c r="C339" s="94" t="s">
        <v>12</v>
      </c>
      <c r="D339" s="46" t="s">
        <v>12</v>
      </c>
      <c r="E339" s="47">
        <f>SUBTOTAL(9,E340)</f>
        <v>0</v>
      </c>
      <c r="F339" s="47"/>
      <c r="G339" s="47">
        <f>SUBTOTAL(9,G340)</f>
        <v>0</v>
      </c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  <c r="BY339" s="16"/>
      <c r="BZ339" s="16"/>
      <c r="CA339" s="16"/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  <c r="CY339" s="16"/>
      <c r="CZ339" s="16"/>
      <c r="DA339" s="16"/>
      <c r="DB339" s="16"/>
      <c r="DC339" s="16"/>
      <c r="DD339" s="16"/>
      <c r="DE339" s="16"/>
      <c r="DF339" s="16"/>
      <c r="DG339" s="16"/>
      <c r="DH339" s="16"/>
      <c r="DI339" s="16"/>
      <c r="DJ339" s="16"/>
      <c r="DK339" s="16"/>
      <c r="DL339" s="16"/>
      <c r="DM339" s="16"/>
      <c r="DN339" s="16"/>
      <c r="DO339" s="16"/>
      <c r="DP339" s="16"/>
      <c r="DQ339" s="16"/>
    </row>
    <row r="340" spans="1:121" ht="16.5" hidden="1" x14ac:dyDescent="0.25">
      <c r="A340" s="24" t="s">
        <v>21</v>
      </c>
      <c r="B340" s="73"/>
      <c r="C340" s="50"/>
      <c r="D340" s="50"/>
      <c r="E340" s="50"/>
      <c r="F340" s="50"/>
      <c r="G340" s="50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</row>
    <row r="341" spans="1:121" s="48" customFormat="1" ht="16.5" x14ac:dyDescent="0.25">
      <c r="A341" s="44" t="s">
        <v>140</v>
      </c>
      <c r="B341" s="72" t="s">
        <v>25</v>
      </c>
      <c r="C341" s="94" t="s">
        <v>12</v>
      </c>
      <c r="D341" s="46" t="s">
        <v>12</v>
      </c>
      <c r="E341" s="47">
        <f>SUBTOTAL(9,E342)</f>
        <v>0</v>
      </c>
      <c r="F341" s="47"/>
      <c r="G341" s="47">
        <f>SUBTOTAL(9,G342)</f>
        <v>0</v>
      </c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  <c r="BY341" s="16"/>
      <c r="BZ341" s="16"/>
      <c r="CA341" s="16"/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  <c r="CY341" s="16"/>
      <c r="CZ341" s="16"/>
      <c r="DA341" s="16"/>
      <c r="DB341" s="16"/>
      <c r="DC341" s="16"/>
      <c r="DD341" s="16"/>
      <c r="DE341" s="16"/>
      <c r="DF341" s="16"/>
      <c r="DG341" s="16"/>
      <c r="DH341" s="16"/>
      <c r="DI341" s="16"/>
      <c r="DJ341" s="16"/>
      <c r="DK341" s="16"/>
      <c r="DL341" s="16"/>
      <c r="DM341" s="16"/>
      <c r="DN341" s="16"/>
      <c r="DO341" s="16"/>
      <c r="DP341" s="16"/>
      <c r="DQ341" s="16"/>
    </row>
    <row r="342" spans="1:121" ht="16.5" hidden="1" x14ac:dyDescent="0.25">
      <c r="A342" s="24" t="s">
        <v>21</v>
      </c>
      <c r="B342" s="73"/>
      <c r="C342" s="50"/>
      <c r="D342" s="50"/>
      <c r="E342" s="50"/>
      <c r="F342" s="50"/>
      <c r="G342" s="50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</row>
    <row r="343" spans="1:121" s="48" customFormat="1" ht="16.5" x14ac:dyDescent="0.25">
      <c r="A343" s="44" t="s">
        <v>141</v>
      </c>
      <c r="B343" s="72" t="s">
        <v>27</v>
      </c>
      <c r="C343" s="94" t="s">
        <v>12</v>
      </c>
      <c r="D343" s="46" t="s">
        <v>12</v>
      </c>
      <c r="E343" s="47">
        <f>SUBTOTAL(9,E344)</f>
        <v>0</v>
      </c>
      <c r="F343" s="47">
        <f>SUBTOTAL(9,F344)</f>
        <v>0</v>
      </c>
      <c r="G343" s="47">
        <f>SUBTOTAL(9,G344)</f>
        <v>0</v>
      </c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/>
      <c r="CM343" s="16"/>
      <c r="CN343" s="16"/>
      <c r="CO343" s="16"/>
      <c r="CP343" s="16"/>
      <c r="CQ343" s="16"/>
      <c r="CR343" s="16"/>
      <c r="CS343" s="16"/>
      <c r="CT343" s="16"/>
      <c r="CU343" s="16"/>
      <c r="CV343" s="16"/>
      <c r="CW343" s="16"/>
      <c r="CX343" s="16"/>
      <c r="CY343" s="16"/>
      <c r="CZ343" s="16"/>
      <c r="DA343" s="16"/>
      <c r="DB343" s="16"/>
      <c r="DC343" s="16"/>
      <c r="DD343" s="16"/>
      <c r="DE343" s="16"/>
      <c r="DF343" s="16"/>
      <c r="DG343" s="16"/>
      <c r="DH343" s="16"/>
      <c r="DI343" s="16"/>
      <c r="DJ343" s="16"/>
      <c r="DK343" s="16"/>
      <c r="DL343" s="16"/>
      <c r="DM343" s="16"/>
      <c r="DN343" s="16"/>
      <c r="DO343" s="16"/>
      <c r="DP343" s="16"/>
      <c r="DQ343" s="16"/>
    </row>
    <row r="344" spans="1:121" ht="16.5" hidden="1" x14ac:dyDescent="0.25">
      <c r="A344" s="24"/>
      <c r="B344" s="73"/>
      <c r="C344" s="58"/>
      <c r="D344" s="58"/>
      <c r="E344" s="50"/>
      <c r="F344" s="50"/>
      <c r="G344" s="50"/>
    </row>
    <row r="345" spans="1:121" s="48" customFormat="1" ht="16.5" x14ac:dyDescent="0.25">
      <c r="A345" s="44" t="s">
        <v>142</v>
      </c>
      <c r="B345" s="72" t="s">
        <v>29</v>
      </c>
      <c r="C345" s="94" t="s">
        <v>12</v>
      </c>
      <c r="D345" s="46" t="s">
        <v>12</v>
      </c>
      <c r="E345" s="47">
        <f>SUBTOTAL(9,E346)</f>
        <v>0</v>
      </c>
      <c r="F345" s="47">
        <f t="shared" ref="F345:G345" si="87">SUBTOTAL(9,F346)</f>
        <v>0</v>
      </c>
      <c r="G345" s="47">
        <f t="shared" si="87"/>
        <v>0</v>
      </c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  <c r="CA345" s="16"/>
      <c r="CB345" s="16"/>
      <c r="CC345" s="16"/>
      <c r="CD345" s="16"/>
      <c r="CE345" s="16"/>
      <c r="CF345" s="16"/>
      <c r="CG345" s="16"/>
      <c r="CH345" s="16"/>
      <c r="CI345" s="16"/>
      <c r="CJ345" s="16"/>
      <c r="CK345" s="16"/>
      <c r="CL345" s="16"/>
      <c r="CM345" s="16"/>
      <c r="CN345" s="16"/>
      <c r="CO345" s="16"/>
      <c r="CP345" s="16"/>
      <c r="CQ345" s="16"/>
      <c r="CR345" s="16"/>
      <c r="CS345" s="16"/>
      <c r="CT345" s="16"/>
      <c r="CU345" s="16"/>
      <c r="CV345" s="16"/>
      <c r="CW345" s="16"/>
      <c r="CX345" s="16"/>
      <c r="CY345" s="16"/>
      <c r="CZ345" s="16"/>
      <c r="DA345" s="16"/>
      <c r="DB345" s="16"/>
      <c r="DC345" s="16"/>
      <c r="DD345" s="16"/>
      <c r="DE345" s="16"/>
      <c r="DF345" s="16"/>
      <c r="DG345" s="16"/>
      <c r="DH345" s="16"/>
      <c r="DI345" s="16"/>
      <c r="DJ345" s="16"/>
      <c r="DK345" s="16"/>
      <c r="DL345" s="16"/>
      <c r="DM345" s="16"/>
      <c r="DN345" s="16"/>
      <c r="DO345" s="16"/>
      <c r="DP345" s="16"/>
      <c r="DQ345" s="16"/>
    </row>
    <row r="346" spans="1:121" ht="16.5" hidden="1" x14ac:dyDescent="0.25">
      <c r="A346" s="24" t="s">
        <v>21</v>
      </c>
      <c r="B346" s="73"/>
      <c r="C346" s="50"/>
      <c r="D346" s="50"/>
      <c r="E346" s="50"/>
      <c r="F346" s="50"/>
      <c r="G346" s="50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</row>
    <row r="347" spans="1:121" s="48" customFormat="1" ht="16.5" x14ac:dyDescent="0.25">
      <c r="A347" s="44" t="s">
        <v>143</v>
      </c>
      <c r="B347" s="72" t="s">
        <v>31</v>
      </c>
      <c r="C347" s="94" t="s">
        <v>12</v>
      </c>
      <c r="D347" s="46" t="s">
        <v>12</v>
      </c>
      <c r="E347" s="47">
        <f>SUBTOTAL(9,E348)</f>
        <v>0</v>
      </c>
      <c r="F347" s="47">
        <f t="shared" ref="F347:G347" si="88">SUBTOTAL(9,F348)</f>
        <v>0</v>
      </c>
      <c r="G347" s="47">
        <f t="shared" si="88"/>
        <v>0</v>
      </c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  <c r="BY347" s="16"/>
      <c r="BZ347" s="16"/>
      <c r="CA347" s="16"/>
      <c r="CB347" s="16"/>
      <c r="CC347" s="16"/>
      <c r="CD347" s="16"/>
      <c r="CE347" s="16"/>
      <c r="CF347" s="16"/>
      <c r="CG347" s="16"/>
      <c r="CH347" s="16"/>
      <c r="CI347" s="16"/>
      <c r="CJ347" s="16"/>
      <c r="CK347" s="16"/>
      <c r="CL347" s="16"/>
      <c r="CM347" s="16"/>
      <c r="CN347" s="16"/>
      <c r="CO347" s="16"/>
      <c r="CP347" s="16"/>
      <c r="CQ347" s="16"/>
      <c r="CR347" s="16"/>
      <c r="CS347" s="16"/>
      <c r="CT347" s="16"/>
      <c r="CU347" s="16"/>
      <c r="CV347" s="16"/>
      <c r="CW347" s="16"/>
      <c r="CX347" s="16"/>
      <c r="CY347" s="16"/>
      <c r="CZ347" s="16"/>
      <c r="DA347" s="16"/>
      <c r="DB347" s="16"/>
      <c r="DC347" s="16"/>
      <c r="DD347" s="16"/>
      <c r="DE347" s="16"/>
      <c r="DF347" s="16"/>
      <c r="DG347" s="16"/>
      <c r="DH347" s="16"/>
      <c r="DI347" s="16"/>
      <c r="DJ347" s="16"/>
      <c r="DK347" s="16"/>
      <c r="DL347" s="16"/>
      <c r="DM347" s="16"/>
      <c r="DN347" s="16"/>
      <c r="DO347" s="16"/>
      <c r="DP347" s="16"/>
      <c r="DQ347" s="16"/>
    </row>
    <row r="348" spans="1:121" ht="16.5" hidden="1" x14ac:dyDescent="0.25">
      <c r="A348" s="24" t="s">
        <v>21</v>
      </c>
      <c r="B348" s="73"/>
      <c r="C348" s="50"/>
      <c r="D348" s="50"/>
      <c r="E348" s="50"/>
      <c r="F348" s="50"/>
      <c r="G348" s="50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</row>
    <row r="349" spans="1:121" s="43" customFormat="1" ht="16.5" x14ac:dyDescent="0.25">
      <c r="A349" s="39" t="s">
        <v>144</v>
      </c>
      <c r="B349" s="71" t="s">
        <v>52</v>
      </c>
      <c r="C349" s="93" t="s">
        <v>12</v>
      </c>
      <c r="D349" s="41" t="s">
        <v>12</v>
      </c>
      <c r="E349" s="42">
        <f>E350+E352+E354+E356+E358+E360</f>
        <v>0</v>
      </c>
      <c r="F349" s="42">
        <f t="shared" ref="F349:G349" si="89">F350+F352+F354+F356+F358+F360</f>
        <v>0</v>
      </c>
      <c r="G349" s="42">
        <f t="shared" si="89"/>
        <v>0</v>
      </c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  <c r="BY349" s="16"/>
      <c r="BZ349" s="16"/>
      <c r="CA349" s="16"/>
      <c r="CB349" s="16"/>
      <c r="CC349" s="16"/>
      <c r="CD349" s="16"/>
      <c r="CE349" s="16"/>
      <c r="CF349" s="16"/>
      <c r="CG349" s="16"/>
      <c r="CH349" s="16"/>
      <c r="CI349" s="16"/>
      <c r="CJ349" s="16"/>
      <c r="CK349" s="16"/>
      <c r="CL349" s="16"/>
      <c r="CM349" s="16"/>
      <c r="CN349" s="16"/>
      <c r="CO349" s="16"/>
      <c r="CP349" s="16"/>
      <c r="CQ349" s="16"/>
      <c r="CR349" s="16"/>
      <c r="CS349" s="16"/>
      <c r="CT349" s="16"/>
      <c r="CU349" s="16"/>
      <c r="CV349" s="16"/>
      <c r="CW349" s="16"/>
      <c r="CX349" s="16"/>
      <c r="CY349" s="16"/>
      <c r="CZ349" s="16"/>
      <c r="DA349" s="16"/>
      <c r="DB349" s="16"/>
      <c r="DC349" s="16"/>
      <c r="DD349" s="16"/>
      <c r="DE349" s="16"/>
      <c r="DF349" s="16"/>
      <c r="DG349" s="16"/>
      <c r="DH349" s="16"/>
      <c r="DI349" s="16"/>
      <c r="DJ349" s="16"/>
      <c r="DK349" s="16"/>
      <c r="DL349" s="16"/>
      <c r="DM349" s="16"/>
      <c r="DN349" s="16"/>
      <c r="DO349" s="16"/>
      <c r="DP349" s="16"/>
      <c r="DQ349" s="16"/>
    </row>
    <row r="350" spans="1:121" s="48" customFormat="1" ht="16.5" x14ac:dyDescent="0.25">
      <c r="A350" s="44" t="s">
        <v>145</v>
      </c>
      <c r="B350" s="72" t="s">
        <v>20</v>
      </c>
      <c r="C350" s="94" t="s">
        <v>12</v>
      </c>
      <c r="D350" s="46" t="s">
        <v>12</v>
      </c>
      <c r="E350" s="47">
        <f>SUBTOTAL(9,E351)</f>
        <v>0</v>
      </c>
      <c r="F350" s="47">
        <f t="shared" ref="F350:G350" si="90">SUBTOTAL(9,F351)</f>
        <v>0</v>
      </c>
      <c r="G350" s="47">
        <f t="shared" si="90"/>
        <v>0</v>
      </c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  <c r="CA350" s="16"/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  <c r="DJ350" s="16"/>
      <c r="DK350" s="16"/>
      <c r="DL350" s="16"/>
      <c r="DM350" s="16"/>
      <c r="DN350" s="16"/>
      <c r="DO350" s="16"/>
      <c r="DP350" s="16"/>
      <c r="DQ350" s="16"/>
    </row>
    <row r="351" spans="1:121" ht="16.5" hidden="1" x14ac:dyDescent="0.25">
      <c r="A351" s="24" t="s">
        <v>21</v>
      </c>
      <c r="B351" s="73"/>
      <c r="C351" s="50"/>
      <c r="D351" s="50"/>
      <c r="E351" s="50"/>
      <c r="F351" s="50"/>
      <c r="G351" s="50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</row>
    <row r="352" spans="1:121" s="48" customFormat="1" ht="16.5" x14ac:dyDescent="0.25">
      <c r="A352" s="44" t="s">
        <v>146</v>
      </c>
      <c r="B352" s="72" t="s">
        <v>23</v>
      </c>
      <c r="C352" s="94" t="s">
        <v>12</v>
      </c>
      <c r="D352" s="46" t="s">
        <v>12</v>
      </c>
      <c r="E352" s="47">
        <f>SUBTOTAL(9,E353)</f>
        <v>0</v>
      </c>
      <c r="F352" s="47">
        <f t="shared" ref="F352:G352" si="91">SUBTOTAL(9,F353)</f>
        <v>0</v>
      </c>
      <c r="G352" s="47">
        <f t="shared" si="91"/>
        <v>0</v>
      </c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  <c r="BY352" s="16"/>
      <c r="BZ352" s="16"/>
      <c r="CA352" s="16"/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16"/>
      <c r="CZ352" s="16"/>
      <c r="DA352" s="16"/>
      <c r="DB352" s="16"/>
      <c r="DC352" s="16"/>
      <c r="DD352" s="16"/>
      <c r="DE352" s="16"/>
      <c r="DF352" s="16"/>
      <c r="DG352" s="16"/>
      <c r="DH352" s="16"/>
      <c r="DI352" s="16"/>
      <c r="DJ352" s="16"/>
      <c r="DK352" s="16"/>
      <c r="DL352" s="16"/>
      <c r="DM352" s="16"/>
      <c r="DN352" s="16"/>
      <c r="DO352" s="16"/>
      <c r="DP352" s="16"/>
      <c r="DQ352" s="16"/>
    </row>
    <row r="353" spans="1:121" ht="16.5" hidden="1" x14ac:dyDescent="0.25">
      <c r="A353" s="24" t="s">
        <v>21</v>
      </c>
      <c r="B353" s="73"/>
      <c r="C353" s="50"/>
      <c r="D353" s="50"/>
      <c r="E353" s="50"/>
      <c r="F353" s="50"/>
      <c r="G353" s="50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</row>
    <row r="354" spans="1:121" s="48" customFormat="1" ht="16.5" x14ac:dyDescent="0.25">
      <c r="A354" s="44" t="s">
        <v>147</v>
      </c>
      <c r="B354" s="72" t="s">
        <v>25</v>
      </c>
      <c r="C354" s="94" t="s">
        <v>12</v>
      </c>
      <c r="D354" s="46" t="s">
        <v>12</v>
      </c>
      <c r="E354" s="47">
        <f>SUBTOTAL(9,E355)</f>
        <v>0</v>
      </c>
      <c r="F354" s="47">
        <f t="shared" ref="F354:G354" si="92">SUBTOTAL(9,F355)</f>
        <v>0</v>
      </c>
      <c r="G354" s="47">
        <f t="shared" si="92"/>
        <v>0</v>
      </c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BV354" s="16"/>
      <c r="BW354" s="16"/>
      <c r="BX354" s="16"/>
      <c r="BY354" s="16"/>
      <c r="BZ354" s="16"/>
      <c r="CA354" s="16"/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  <c r="CY354" s="16"/>
      <c r="CZ354" s="16"/>
      <c r="DA354" s="16"/>
      <c r="DB354" s="16"/>
      <c r="DC354" s="16"/>
      <c r="DD354" s="16"/>
      <c r="DE354" s="16"/>
      <c r="DF354" s="16"/>
      <c r="DG354" s="16"/>
      <c r="DH354" s="16"/>
      <c r="DI354" s="16"/>
      <c r="DJ354" s="16"/>
      <c r="DK354" s="16"/>
      <c r="DL354" s="16"/>
      <c r="DM354" s="16"/>
      <c r="DN354" s="16"/>
      <c r="DO354" s="16"/>
      <c r="DP354" s="16"/>
      <c r="DQ354" s="16"/>
    </row>
    <row r="355" spans="1:121" ht="16.5" hidden="1" x14ac:dyDescent="0.25">
      <c r="A355" s="24" t="s">
        <v>21</v>
      </c>
      <c r="B355" s="73"/>
      <c r="C355" s="50"/>
      <c r="D355" s="50"/>
      <c r="E355" s="50"/>
      <c r="F355" s="50"/>
      <c r="G355" s="50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</row>
    <row r="356" spans="1:121" s="48" customFormat="1" ht="16.5" x14ac:dyDescent="0.25">
      <c r="A356" s="44" t="s">
        <v>148</v>
      </c>
      <c r="B356" s="72" t="s">
        <v>27</v>
      </c>
      <c r="C356" s="94" t="s">
        <v>12</v>
      </c>
      <c r="D356" s="46" t="s">
        <v>12</v>
      </c>
      <c r="E356" s="47">
        <f>SUBTOTAL(9,E357)</f>
        <v>0</v>
      </c>
      <c r="F356" s="47">
        <f t="shared" ref="F356:G356" si="93">SUBTOTAL(9,F357)</f>
        <v>0</v>
      </c>
      <c r="G356" s="47">
        <f t="shared" si="93"/>
        <v>0</v>
      </c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  <c r="BY356" s="16"/>
      <c r="BZ356" s="16"/>
      <c r="CA356" s="16"/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  <c r="CZ356" s="16"/>
      <c r="DA356" s="16"/>
      <c r="DB356" s="16"/>
      <c r="DC356" s="16"/>
      <c r="DD356" s="16"/>
      <c r="DE356" s="16"/>
      <c r="DF356" s="16"/>
      <c r="DG356" s="16"/>
      <c r="DH356" s="16"/>
      <c r="DI356" s="16"/>
      <c r="DJ356" s="16"/>
      <c r="DK356" s="16"/>
      <c r="DL356" s="16"/>
      <c r="DM356" s="16"/>
      <c r="DN356" s="16"/>
      <c r="DO356" s="16"/>
      <c r="DP356" s="16"/>
      <c r="DQ356" s="16"/>
    </row>
    <row r="357" spans="1:121" ht="16.5" hidden="1" x14ac:dyDescent="0.25">
      <c r="A357" s="24" t="s">
        <v>21</v>
      </c>
      <c r="B357" s="73"/>
      <c r="C357" s="50"/>
      <c r="D357" s="50"/>
      <c r="E357" s="50"/>
      <c r="F357" s="50"/>
      <c r="G357" s="50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</row>
    <row r="358" spans="1:121" s="48" customFormat="1" ht="16.5" x14ac:dyDescent="0.25">
      <c r="A358" s="44" t="s">
        <v>149</v>
      </c>
      <c r="B358" s="72" t="s">
        <v>29</v>
      </c>
      <c r="C358" s="94" t="s">
        <v>12</v>
      </c>
      <c r="D358" s="46" t="s">
        <v>12</v>
      </c>
      <c r="E358" s="47">
        <f>SUBTOTAL(9,E359)</f>
        <v>0</v>
      </c>
      <c r="F358" s="47">
        <f t="shared" ref="F358:G358" si="94">SUBTOTAL(9,F359)</f>
        <v>0</v>
      </c>
      <c r="G358" s="47">
        <f t="shared" si="94"/>
        <v>0</v>
      </c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  <c r="BY358" s="16"/>
      <c r="BZ358" s="16"/>
      <c r="CA358" s="16"/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16"/>
      <c r="CZ358" s="16"/>
      <c r="DA358" s="16"/>
      <c r="DB358" s="16"/>
      <c r="DC358" s="16"/>
      <c r="DD358" s="16"/>
      <c r="DE358" s="16"/>
      <c r="DF358" s="16"/>
      <c r="DG358" s="16"/>
      <c r="DH358" s="16"/>
      <c r="DI358" s="16"/>
      <c r="DJ358" s="16"/>
      <c r="DK358" s="16"/>
      <c r="DL358" s="16"/>
      <c r="DM358" s="16"/>
      <c r="DN358" s="16"/>
      <c r="DO358" s="16"/>
      <c r="DP358" s="16"/>
      <c r="DQ358" s="16"/>
    </row>
    <row r="359" spans="1:121" ht="16.5" hidden="1" x14ac:dyDescent="0.25">
      <c r="A359" s="24" t="s">
        <v>21</v>
      </c>
      <c r="B359" s="73"/>
      <c r="C359" s="50"/>
      <c r="D359" s="50"/>
      <c r="E359" s="50"/>
      <c r="F359" s="50"/>
      <c r="G359" s="50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</row>
    <row r="360" spans="1:121" s="48" customFormat="1" ht="16.5" x14ac:dyDescent="0.25">
      <c r="A360" s="44" t="s">
        <v>150</v>
      </c>
      <c r="B360" s="72" t="s">
        <v>31</v>
      </c>
      <c r="C360" s="94" t="s">
        <v>12</v>
      </c>
      <c r="D360" s="46" t="s">
        <v>12</v>
      </c>
      <c r="E360" s="47">
        <f>SUBTOTAL(9,E361)</f>
        <v>0</v>
      </c>
      <c r="F360" s="47">
        <f t="shared" ref="F360:G360" si="95">SUBTOTAL(9,F361)</f>
        <v>0</v>
      </c>
      <c r="G360" s="47">
        <f t="shared" si="95"/>
        <v>0</v>
      </c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BV360" s="16"/>
      <c r="BW360" s="16"/>
      <c r="BX360" s="16"/>
      <c r="BY360" s="16"/>
      <c r="BZ360" s="16"/>
      <c r="CA360" s="16"/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  <c r="CY360" s="16"/>
      <c r="CZ360" s="16"/>
      <c r="DA360" s="16"/>
      <c r="DB360" s="16"/>
      <c r="DC360" s="16"/>
      <c r="DD360" s="16"/>
      <c r="DE360" s="16"/>
      <c r="DF360" s="16"/>
      <c r="DG360" s="16"/>
      <c r="DH360" s="16"/>
      <c r="DI360" s="16"/>
      <c r="DJ360" s="16"/>
      <c r="DK360" s="16"/>
      <c r="DL360" s="16"/>
      <c r="DM360" s="16"/>
      <c r="DN360" s="16"/>
      <c r="DO360" s="16"/>
      <c r="DP360" s="16"/>
      <c r="DQ360" s="16"/>
    </row>
    <row r="361" spans="1:121" ht="16.5" hidden="1" x14ac:dyDescent="0.25">
      <c r="A361" s="24" t="s">
        <v>21</v>
      </c>
      <c r="B361" s="73"/>
      <c r="C361" s="50"/>
      <c r="D361" s="50"/>
      <c r="E361" s="50"/>
      <c r="F361" s="50"/>
      <c r="G361" s="50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</row>
    <row r="362" spans="1:121" s="33" customFormat="1" ht="16.5" x14ac:dyDescent="0.25">
      <c r="A362" s="29" t="s">
        <v>151</v>
      </c>
      <c r="B362" s="75" t="s">
        <v>152</v>
      </c>
      <c r="C362" s="91" t="s">
        <v>12</v>
      </c>
      <c r="D362" s="31" t="s">
        <v>12</v>
      </c>
      <c r="E362" s="32">
        <f>E363+E1736</f>
        <v>468901</v>
      </c>
      <c r="F362" s="32">
        <f>F363+F1736</f>
        <v>1784825.7598593857</v>
      </c>
      <c r="G362" s="32">
        <f>G363+G1736</f>
        <v>585417.92276999983</v>
      </c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  <c r="CA362" s="16"/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  <c r="CZ362" s="16"/>
      <c r="DA362" s="16"/>
      <c r="DB362" s="16"/>
      <c r="DC362" s="16"/>
      <c r="DD362" s="16"/>
      <c r="DE362" s="16"/>
      <c r="DF362" s="16"/>
      <c r="DG362" s="16"/>
      <c r="DH362" s="16"/>
      <c r="DI362" s="16"/>
      <c r="DJ362" s="16"/>
      <c r="DK362" s="16"/>
      <c r="DL362" s="16"/>
      <c r="DM362" s="16"/>
      <c r="DN362" s="16"/>
      <c r="DO362" s="16"/>
      <c r="DP362" s="16"/>
      <c r="DQ362" s="16"/>
    </row>
    <row r="363" spans="1:121" s="38" customFormat="1" ht="16.5" x14ac:dyDescent="0.25">
      <c r="A363" s="34" t="s">
        <v>153</v>
      </c>
      <c r="B363" s="74" t="s">
        <v>16</v>
      </c>
      <c r="C363" s="92" t="s">
        <v>12</v>
      </c>
      <c r="D363" s="36" t="s">
        <v>12</v>
      </c>
      <c r="E363" s="37">
        <f>E364+E377+E390+E1723</f>
        <v>468901</v>
      </c>
      <c r="F363" s="37">
        <f>F364+F377+F390+F1723</f>
        <v>1784825.7598593857</v>
      </c>
      <c r="G363" s="37">
        <f>G364+G377+G390+G1723</f>
        <v>585417.92276999983</v>
      </c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  <c r="CT363" s="16"/>
      <c r="CU363" s="16"/>
      <c r="CV363" s="16"/>
      <c r="CW363" s="16"/>
      <c r="CX363" s="16"/>
      <c r="CY363" s="16"/>
      <c r="CZ363" s="16"/>
      <c r="DA363" s="16"/>
      <c r="DB363" s="16"/>
      <c r="DC363" s="16"/>
      <c r="DD363" s="16"/>
      <c r="DE363" s="16"/>
      <c r="DF363" s="16"/>
      <c r="DG363" s="16"/>
      <c r="DH363" s="16"/>
      <c r="DI363" s="16"/>
      <c r="DJ363" s="16"/>
      <c r="DK363" s="16"/>
      <c r="DL363" s="16"/>
      <c r="DM363" s="16"/>
      <c r="DN363" s="16"/>
      <c r="DO363" s="16"/>
      <c r="DP363" s="16"/>
      <c r="DQ363" s="16"/>
    </row>
    <row r="364" spans="1:121" s="43" customFormat="1" ht="16.5" x14ac:dyDescent="0.25">
      <c r="A364" s="39" t="s">
        <v>154</v>
      </c>
      <c r="B364" s="71" t="s">
        <v>18</v>
      </c>
      <c r="C364" s="93" t="s">
        <v>12</v>
      </c>
      <c r="D364" s="41" t="s">
        <v>12</v>
      </c>
      <c r="E364" s="42">
        <f>E365+E367+E369+E371+E373+E375</f>
        <v>0</v>
      </c>
      <c r="F364" s="42">
        <f>F365+F367+F369+F371+F373+F375</f>
        <v>0</v>
      </c>
      <c r="G364" s="42">
        <f>G365+G367+G369+G371+G373+G375</f>
        <v>0</v>
      </c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  <c r="DJ364" s="16"/>
      <c r="DK364" s="16"/>
      <c r="DL364" s="16"/>
      <c r="DM364" s="16"/>
      <c r="DN364" s="16"/>
      <c r="DO364" s="16"/>
      <c r="DP364" s="16"/>
      <c r="DQ364" s="16"/>
    </row>
    <row r="365" spans="1:121" s="48" customFormat="1" ht="16.5" x14ac:dyDescent="0.25">
      <c r="A365" s="44" t="s">
        <v>155</v>
      </c>
      <c r="B365" s="72" t="s">
        <v>20</v>
      </c>
      <c r="C365" s="94" t="s">
        <v>12</v>
      </c>
      <c r="D365" s="46" t="s">
        <v>12</v>
      </c>
      <c r="E365" s="47">
        <f>SUBTOTAL(9,E366:E366)</f>
        <v>0</v>
      </c>
      <c r="F365" s="47">
        <f t="shared" ref="F365:G365" si="96">SUBTOTAL(9,F366:F366)</f>
        <v>0</v>
      </c>
      <c r="G365" s="47">
        <f t="shared" si="96"/>
        <v>0</v>
      </c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6"/>
      <c r="CC365" s="16"/>
      <c r="CD365" s="16"/>
      <c r="CE365" s="16"/>
      <c r="CF365" s="16"/>
      <c r="CG365" s="16"/>
      <c r="CH365" s="16"/>
      <c r="CI365" s="16"/>
      <c r="CJ365" s="16"/>
      <c r="CK365" s="16"/>
      <c r="CL365" s="16"/>
      <c r="CM365" s="16"/>
      <c r="CN365" s="16"/>
      <c r="CO365" s="16"/>
      <c r="CP365" s="16"/>
      <c r="CQ365" s="16"/>
      <c r="CR365" s="16"/>
      <c r="CS365" s="16"/>
      <c r="CT365" s="16"/>
      <c r="CU365" s="16"/>
      <c r="CV365" s="16"/>
      <c r="CW365" s="16"/>
      <c r="CX365" s="16"/>
      <c r="CY365" s="16"/>
      <c r="CZ365" s="16"/>
      <c r="DA365" s="16"/>
      <c r="DB365" s="16"/>
      <c r="DC365" s="16"/>
      <c r="DD365" s="16"/>
      <c r="DE365" s="16"/>
      <c r="DF365" s="16"/>
      <c r="DG365" s="16"/>
      <c r="DH365" s="16"/>
      <c r="DI365" s="16"/>
      <c r="DJ365" s="16"/>
      <c r="DK365" s="16"/>
      <c r="DL365" s="16"/>
      <c r="DM365" s="16"/>
      <c r="DN365" s="16"/>
      <c r="DO365" s="16"/>
      <c r="DP365" s="16"/>
      <c r="DQ365" s="16"/>
    </row>
    <row r="366" spans="1:121" s="27" customFormat="1" ht="16.5" hidden="1" x14ac:dyDescent="0.25">
      <c r="A366" s="51"/>
      <c r="B366" s="79"/>
      <c r="C366" s="54"/>
      <c r="D366" s="54"/>
      <c r="E366" s="54"/>
      <c r="F366" s="54"/>
      <c r="G366" s="54"/>
    </row>
    <row r="367" spans="1:121" s="48" customFormat="1" ht="16.5" x14ac:dyDescent="0.25">
      <c r="A367" s="44" t="s">
        <v>156</v>
      </c>
      <c r="B367" s="72" t="s">
        <v>23</v>
      </c>
      <c r="C367" s="94" t="s">
        <v>12</v>
      </c>
      <c r="D367" s="46" t="s">
        <v>12</v>
      </c>
      <c r="E367" s="47">
        <f>SUBTOTAL(9,E368:E368)</f>
        <v>0</v>
      </c>
      <c r="F367" s="47">
        <f>SUBTOTAL(9,F368:F368)</f>
        <v>0</v>
      </c>
      <c r="G367" s="47">
        <f>SUBTOTAL(9,G368:G368)</f>
        <v>0</v>
      </c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  <c r="CA367" s="16"/>
      <c r="CB367" s="16"/>
      <c r="CC367" s="16"/>
      <c r="CD367" s="16"/>
      <c r="CE367" s="16"/>
      <c r="CF367" s="16"/>
      <c r="CG367" s="16"/>
      <c r="CH367" s="16"/>
      <c r="CI367" s="16"/>
      <c r="CJ367" s="16"/>
      <c r="CK367" s="16"/>
      <c r="CL367" s="16"/>
      <c r="CM367" s="16"/>
      <c r="CN367" s="16"/>
      <c r="CO367" s="16"/>
      <c r="CP367" s="16"/>
      <c r="CQ367" s="16"/>
      <c r="CR367" s="16"/>
      <c r="CS367" s="16"/>
      <c r="CT367" s="16"/>
      <c r="CU367" s="16"/>
      <c r="CV367" s="16"/>
      <c r="CW367" s="16"/>
      <c r="CX367" s="16"/>
      <c r="CY367" s="16"/>
      <c r="CZ367" s="16"/>
      <c r="DA367" s="16"/>
      <c r="DB367" s="16"/>
      <c r="DC367" s="16"/>
      <c r="DD367" s="16"/>
      <c r="DE367" s="16"/>
      <c r="DF367" s="16"/>
      <c r="DG367" s="16"/>
      <c r="DH367" s="16"/>
      <c r="DI367" s="16"/>
      <c r="DJ367" s="16"/>
      <c r="DK367" s="16"/>
      <c r="DL367" s="16"/>
      <c r="DM367" s="16"/>
      <c r="DN367" s="16"/>
      <c r="DO367" s="16"/>
      <c r="DP367" s="16"/>
      <c r="DQ367" s="16"/>
    </row>
    <row r="368" spans="1:121" ht="16.5" hidden="1" x14ac:dyDescent="0.25">
      <c r="A368" s="24" t="s">
        <v>21</v>
      </c>
      <c r="B368" s="73"/>
      <c r="C368" s="50"/>
      <c r="D368" s="50"/>
      <c r="E368" s="50"/>
      <c r="F368" s="50"/>
      <c r="G368" s="50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</row>
    <row r="369" spans="1:121" s="48" customFormat="1" ht="16.5" x14ac:dyDescent="0.25">
      <c r="A369" s="44" t="s">
        <v>157</v>
      </c>
      <c r="B369" s="72" t="s">
        <v>25</v>
      </c>
      <c r="C369" s="94" t="s">
        <v>12</v>
      </c>
      <c r="D369" s="46" t="s">
        <v>12</v>
      </c>
      <c r="E369" s="47">
        <f>SUBTOTAL(9,E370)</f>
        <v>0</v>
      </c>
      <c r="F369" s="47">
        <f t="shared" ref="F369:G369" si="97">SUBTOTAL(9,F370)</f>
        <v>0</v>
      </c>
      <c r="G369" s="47">
        <f t="shared" si="97"/>
        <v>0</v>
      </c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  <c r="CA369" s="16"/>
      <c r="CB369" s="16"/>
      <c r="CC369" s="16"/>
      <c r="CD369" s="16"/>
      <c r="CE369" s="16"/>
      <c r="CF369" s="16"/>
      <c r="CG369" s="16"/>
      <c r="CH369" s="16"/>
      <c r="CI369" s="16"/>
      <c r="CJ369" s="16"/>
      <c r="CK369" s="16"/>
      <c r="CL369" s="16"/>
      <c r="CM369" s="16"/>
      <c r="CN369" s="16"/>
      <c r="CO369" s="16"/>
      <c r="CP369" s="16"/>
      <c r="CQ369" s="16"/>
      <c r="CR369" s="16"/>
      <c r="CS369" s="16"/>
      <c r="CT369" s="16"/>
      <c r="CU369" s="16"/>
      <c r="CV369" s="16"/>
      <c r="CW369" s="16"/>
      <c r="CX369" s="16"/>
      <c r="CY369" s="16"/>
      <c r="CZ369" s="16"/>
      <c r="DA369" s="16"/>
      <c r="DB369" s="16"/>
      <c r="DC369" s="16"/>
      <c r="DD369" s="16"/>
      <c r="DE369" s="16"/>
      <c r="DF369" s="16"/>
      <c r="DG369" s="16"/>
      <c r="DH369" s="16"/>
      <c r="DI369" s="16"/>
      <c r="DJ369" s="16"/>
      <c r="DK369" s="16"/>
      <c r="DL369" s="16"/>
      <c r="DM369" s="16"/>
      <c r="DN369" s="16"/>
      <c r="DO369" s="16"/>
      <c r="DP369" s="16"/>
      <c r="DQ369" s="16"/>
    </row>
    <row r="370" spans="1:121" ht="16.5" hidden="1" x14ac:dyDescent="0.25">
      <c r="A370" s="24" t="s">
        <v>21</v>
      </c>
      <c r="B370" s="73"/>
      <c r="C370" s="50"/>
      <c r="D370" s="50"/>
      <c r="E370" s="50"/>
      <c r="F370" s="50"/>
      <c r="G370" s="50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</row>
    <row r="371" spans="1:121" s="48" customFormat="1" ht="16.5" x14ac:dyDescent="0.25">
      <c r="A371" s="44" t="s">
        <v>158</v>
      </c>
      <c r="B371" s="72" t="s">
        <v>27</v>
      </c>
      <c r="C371" s="94" t="s">
        <v>12</v>
      </c>
      <c r="D371" s="46" t="s">
        <v>12</v>
      </c>
      <c r="E371" s="47">
        <f>SUBTOTAL(9,E372)</f>
        <v>0</v>
      </c>
      <c r="F371" s="47">
        <f t="shared" ref="F371:G371" si="98">SUBTOTAL(9,F372)</f>
        <v>0</v>
      </c>
      <c r="G371" s="47">
        <f t="shared" si="98"/>
        <v>0</v>
      </c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  <c r="CA371" s="16"/>
      <c r="CB371" s="16"/>
      <c r="CC371" s="16"/>
      <c r="CD371" s="16"/>
      <c r="CE371" s="16"/>
      <c r="CF371" s="16"/>
      <c r="CG371" s="16"/>
      <c r="CH371" s="16"/>
      <c r="CI371" s="16"/>
      <c r="CJ371" s="16"/>
      <c r="CK371" s="16"/>
      <c r="CL371" s="16"/>
      <c r="CM371" s="16"/>
      <c r="CN371" s="16"/>
      <c r="CO371" s="16"/>
      <c r="CP371" s="16"/>
      <c r="CQ371" s="16"/>
      <c r="CR371" s="16"/>
      <c r="CS371" s="16"/>
      <c r="CT371" s="16"/>
      <c r="CU371" s="16"/>
      <c r="CV371" s="16"/>
      <c r="CW371" s="16"/>
      <c r="CX371" s="16"/>
      <c r="CY371" s="16"/>
      <c r="CZ371" s="16"/>
      <c r="DA371" s="16"/>
      <c r="DB371" s="16"/>
      <c r="DC371" s="16"/>
      <c r="DD371" s="16"/>
      <c r="DE371" s="16"/>
      <c r="DF371" s="16"/>
      <c r="DG371" s="16"/>
      <c r="DH371" s="16"/>
      <c r="DI371" s="16"/>
      <c r="DJ371" s="16"/>
      <c r="DK371" s="16"/>
      <c r="DL371" s="16"/>
      <c r="DM371" s="16"/>
      <c r="DN371" s="16"/>
      <c r="DO371" s="16"/>
      <c r="DP371" s="16"/>
      <c r="DQ371" s="16"/>
    </row>
    <row r="372" spans="1:121" ht="16.5" hidden="1" x14ac:dyDescent="0.25">
      <c r="A372" s="24" t="s">
        <v>21</v>
      </c>
      <c r="B372" s="73"/>
      <c r="C372" s="50"/>
      <c r="D372" s="50"/>
      <c r="E372" s="50"/>
      <c r="F372" s="50"/>
      <c r="G372" s="50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</row>
    <row r="373" spans="1:121" s="48" customFormat="1" ht="16.5" x14ac:dyDescent="0.25">
      <c r="A373" s="44" t="s">
        <v>159</v>
      </c>
      <c r="B373" s="72" t="s">
        <v>29</v>
      </c>
      <c r="C373" s="94" t="s">
        <v>12</v>
      </c>
      <c r="D373" s="46" t="s">
        <v>12</v>
      </c>
      <c r="E373" s="47">
        <f>SUBTOTAL(9,E374)</f>
        <v>0</v>
      </c>
      <c r="F373" s="47">
        <f t="shared" ref="F373:G373" si="99">SUBTOTAL(9,F374)</f>
        <v>0</v>
      </c>
      <c r="G373" s="47">
        <f t="shared" si="99"/>
        <v>0</v>
      </c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6"/>
      <c r="CC373" s="16"/>
      <c r="CD373" s="16"/>
      <c r="CE373" s="16"/>
      <c r="CF373" s="16"/>
      <c r="CG373" s="16"/>
      <c r="CH373" s="16"/>
      <c r="CI373" s="16"/>
      <c r="CJ373" s="16"/>
      <c r="CK373" s="16"/>
      <c r="CL373" s="16"/>
      <c r="CM373" s="16"/>
      <c r="CN373" s="16"/>
      <c r="CO373" s="16"/>
      <c r="CP373" s="16"/>
      <c r="CQ373" s="16"/>
      <c r="CR373" s="16"/>
      <c r="CS373" s="16"/>
      <c r="CT373" s="16"/>
      <c r="CU373" s="16"/>
      <c r="CV373" s="16"/>
      <c r="CW373" s="16"/>
      <c r="CX373" s="16"/>
      <c r="CY373" s="16"/>
      <c r="CZ373" s="16"/>
      <c r="DA373" s="16"/>
      <c r="DB373" s="16"/>
      <c r="DC373" s="16"/>
      <c r="DD373" s="16"/>
      <c r="DE373" s="16"/>
      <c r="DF373" s="16"/>
      <c r="DG373" s="16"/>
      <c r="DH373" s="16"/>
      <c r="DI373" s="16"/>
      <c r="DJ373" s="16"/>
      <c r="DK373" s="16"/>
      <c r="DL373" s="16"/>
      <c r="DM373" s="16"/>
      <c r="DN373" s="16"/>
      <c r="DO373" s="16"/>
      <c r="DP373" s="16"/>
      <c r="DQ373" s="16"/>
    </row>
    <row r="374" spans="1:121" ht="16.5" hidden="1" x14ac:dyDescent="0.25">
      <c r="A374" s="24" t="s">
        <v>21</v>
      </c>
      <c r="B374" s="73"/>
      <c r="C374" s="50"/>
      <c r="D374" s="50"/>
      <c r="E374" s="50"/>
      <c r="F374" s="50"/>
      <c r="G374" s="50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</row>
    <row r="375" spans="1:121" s="48" customFormat="1" ht="16.5" x14ac:dyDescent="0.25">
      <c r="A375" s="44" t="s">
        <v>160</v>
      </c>
      <c r="B375" s="72" t="s">
        <v>31</v>
      </c>
      <c r="C375" s="94" t="s">
        <v>12</v>
      </c>
      <c r="D375" s="46" t="s">
        <v>12</v>
      </c>
      <c r="E375" s="47">
        <f>SUBTOTAL(9,E376)</f>
        <v>0</v>
      </c>
      <c r="F375" s="47">
        <f t="shared" ref="F375:G375" si="100">SUBTOTAL(9,F376)</f>
        <v>0</v>
      </c>
      <c r="G375" s="47">
        <f t="shared" si="100"/>
        <v>0</v>
      </c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  <c r="CY375" s="16"/>
      <c r="CZ375" s="16"/>
      <c r="DA375" s="16"/>
      <c r="DB375" s="16"/>
      <c r="DC375" s="16"/>
      <c r="DD375" s="16"/>
      <c r="DE375" s="16"/>
      <c r="DF375" s="16"/>
      <c r="DG375" s="16"/>
      <c r="DH375" s="16"/>
      <c r="DI375" s="16"/>
      <c r="DJ375" s="16"/>
      <c r="DK375" s="16"/>
      <c r="DL375" s="16"/>
      <c r="DM375" s="16"/>
      <c r="DN375" s="16"/>
      <c r="DO375" s="16"/>
      <c r="DP375" s="16"/>
      <c r="DQ375" s="16"/>
    </row>
    <row r="376" spans="1:121" ht="16.5" hidden="1" x14ac:dyDescent="0.25">
      <c r="A376" s="24" t="s">
        <v>21</v>
      </c>
      <c r="B376" s="73"/>
      <c r="C376" s="50"/>
      <c r="D376" s="50"/>
      <c r="E376" s="50"/>
      <c r="F376" s="50"/>
      <c r="G376" s="50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</row>
    <row r="377" spans="1:121" s="43" customFormat="1" ht="16.5" x14ac:dyDescent="0.25">
      <c r="A377" s="39" t="s">
        <v>161</v>
      </c>
      <c r="B377" s="71" t="s">
        <v>33</v>
      </c>
      <c r="C377" s="93" t="s">
        <v>12</v>
      </c>
      <c r="D377" s="41" t="s">
        <v>12</v>
      </c>
      <c r="E377" s="42">
        <f>E378+E380+E382+E384+E386+E388</f>
        <v>0</v>
      </c>
      <c r="F377" s="42">
        <f t="shared" ref="F377:G377" si="101">F378+F380+F382+F384+F386+F388</f>
        <v>0</v>
      </c>
      <c r="G377" s="42">
        <f t="shared" si="101"/>
        <v>0</v>
      </c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  <c r="DJ377" s="16"/>
      <c r="DK377" s="16"/>
      <c r="DL377" s="16"/>
      <c r="DM377" s="16"/>
      <c r="DN377" s="16"/>
      <c r="DO377" s="16"/>
      <c r="DP377" s="16"/>
      <c r="DQ377" s="16"/>
    </row>
    <row r="378" spans="1:121" s="48" customFormat="1" ht="16.5" x14ac:dyDescent="0.25">
      <c r="A378" s="44" t="s">
        <v>162</v>
      </c>
      <c r="B378" s="72" t="s">
        <v>20</v>
      </c>
      <c r="C378" s="94" t="s">
        <v>12</v>
      </c>
      <c r="D378" s="46" t="s">
        <v>12</v>
      </c>
      <c r="E378" s="47">
        <f>SUBTOTAL(9,E379)</f>
        <v>0</v>
      </c>
      <c r="F378" s="47">
        <f t="shared" ref="F378:G378" si="102">SUBTOTAL(9,F379)</f>
        <v>0</v>
      </c>
      <c r="G378" s="47">
        <f t="shared" si="102"/>
        <v>0</v>
      </c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/>
      <c r="BW378" s="16"/>
      <c r="BX378" s="16"/>
      <c r="BY378" s="16"/>
      <c r="BZ378" s="16"/>
      <c r="CA378" s="16"/>
      <c r="CB378" s="16"/>
      <c r="CC378" s="16"/>
      <c r="CD378" s="16"/>
      <c r="CE378" s="16"/>
      <c r="CF378" s="16"/>
      <c r="CG378" s="16"/>
      <c r="CH378" s="16"/>
      <c r="CI378" s="16"/>
      <c r="CJ378" s="16"/>
      <c r="CK378" s="16"/>
      <c r="CL378" s="16"/>
      <c r="CM378" s="16"/>
      <c r="CN378" s="16"/>
      <c r="CO378" s="16"/>
      <c r="CP378" s="16"/>
      <c r="CQ378" s="16"/>
      <c r="CR378" s="16"/>
      <c r="CS378" s="16"/>
      <c r="CT378" s="16"/>
      <c r="CU378" s="16"/>
      <c r="CV378" s="16"/>
      <c r="CW378" s="16"/>
      <c r="CX378" s="16"/>
      <c r="CY378" s="16"/>
      <c r="CZ378" s="16"/>
      <c r="DA378" s="16"/>
      <c r="DB378" s="16"/>
      <c r="DC378" s="16"/>
      <c r="DD378" s="16"/>
      <c r="DE378" s="16"/>
      <c r="DF378" s="16"/>
      <c r="DG378" s="16"/>
      <c r="DH378" s="16"/>
      <c r="DI378" s="16"/>
      <c r="DJ378" s="16"/>
      <c r="DK378" s="16"/>
      <c r="DL378" s="16"/>
      <c r="DM378" s="16"/>
      <c r="DN378" s="16"/>
      <c r="DO378" s="16"/>
      <c r="DP378" s="16"/>
      <c r="DQ378" s="16"/>
    </row>
    <row r="379" spans="1:121" ht="16.5" hidden="1" x14ac:dyDescent="0.25">
      <c r="A379" s="24" t="s">
        <v>21</v>
      </c>
      <c r="B379" s="73"/>
      <c r="C379" s="50"/>
      <c r="D379" s="50"/>
      <c r="E379" s="50"/>
      <c r="F379" s="50"/>
      <c r="G379" s="50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</row>
    <row r="380" spans="1:121" s="48" customFormat="1" ht="16.5" x14ac:dyDescent="0.25">
      <c r="A380" s="44" t="s">
        <v>163</v>
      </c>
      <c r="B380" s="72" t="s">
        <v>23</v>
      </c>
      <c r="C380" s="94" t="s">
        <v>12</v>
      </c>
      <c r="D380" s="46" t="s">
        <v>12</v>
      </c>
      <c r="E380" s="47">
        <f>SUBTOTAL(9,E381)</f>
        <v>0</v>
      </c>
      <c r="F380" s="47">
        <f t="shared" ref="F380:G380" si="103">SUBTOTAL(9,F381)</f>
        <v>0</v>
      </c>
      <c r="G380" s="47">
        <f t="shared" si="103"/>
        <v>0</v>
      </c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/>
      <c r="CJ380" s="16"/>
      <c r="CK380" s="16"/>
      <c r="CL380" s="16"/>
      <c r="CM380" s="16"/>
      <c r="CN380" s="16"/>
      <c r="CO380" s="16"/>
      <c r="CP380" s="16"/>
      <c r="CQ380" s="16"/>
      <c r="CR380" s="16"/>
      <c r="CS380" s="16"/>
      <c r="CT380" s="16"/>
      <c r="CU380" s="16"/>
      <c r="CV380" s="16"/>
      <c r="CW380" s="16"/>
      <c r="CX380" s="16"/>
      <c r="CY380" s="16"/>
      <c r="CZ380" s="16"/>
      <c r="DA380" s="16"/>
      <c r="DB380" s="16"/>
      <c r="DC380" s="16"/>
      <c r="DD380" s="16"/>
      <c r="DE380" s="16"/>
      <c r="DF380" s="16"/>
      <c r="DG380" s="16"/>
      <c r="DH380" s="16"/>
      <c r="DI380" s="16"/>
      <c r="DJ380" s="16"/>
      <c r="DK380" s="16"/>
      <c r="DL380" s="16"/>
      <c r="DM380" s="16"/>
      <c r="DN380" s="16"/>
      <c r="DO380" s="16"/>
      <c r="DP380" s="16"/>
      <c r="DQ380" s="16"/>
    </row>
    <row r="381" spans="1:121" ht="16.5" hidden="1" x14ac:dyDescent="0.25">
      <c r="A381" s="24" t="s">
        <v>21</v>
      </c>
      <c r="B381" s="73"/>
      <c r="C381" s="50"/>
      <c r="D381" s="50"/>
      <c r="E381" s="50"/>
      <c r="F381" s="50"/>
      <c r="G381" s="50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</row>
    <row r="382" spans="1:121" s="48" customFormat="1" ht="16.5" x14ac:dyDescent="0.25">
      <c r="A382" s="44" t="s">
        <v>164</v>
      </c>
      <c r="B382" s="72" t="s">
        <v>25</v>
      </c>
      <c r="C382" s="94" t="s">
        <v>12</v>
      </c>
      <c r="D382" s="46" t="s">
        <v>12</v>
      </c>
      <c r="E382" s="47">
        <f>SUBTOTAL(9,E383)</f>
        <v>0</v>
      </c>
      <c r="F382" s="47">
        <f t="shared" ref="F382:G382" si="104">SUBTOTAL(9,F383)</f>
        <v>0</v>
      </c>
      <c r="G382" s="47">
        <f t="shared" si="104"/>
        <v>0</v>
      </c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  <c r="CX382" s="16"/>
      <c r="CY382" s="16"/>
      <c r="CZ382" s="16"/>
      <c r="DA382" s="16"/>
      <c r="DB382" s="16"/>
      <c r="DC382" s="16"/>
      <c r="DD382" s="16"/>
      <c r="DE382" s="16"/>
      <c r="DF382" s="16"/>
      <c r="DG382" s="16"/>
      <c r="DH382" s="16"/>
      <c r="DI382" s="16"/>
      <c r="DJ382" s="16"/>
      <c r="DK382" s="16"/>
      <c r="DL382" s="16"/>
      <c r="DM382" s="16"/>
      <c r="DN382" s="16"/>
      <c r="DO382" s="16"/>
      <c r="DP382" s="16"/>
      <c r="DQ382" s="16"/>
    </row>
    <row r="383" spans="1:121" ht="16.5" hidden="1" x14ac:dyDescent="0.25">
      <c r="A383" s="24" t="s">
        <v>21</v>
      </c>
      <c r="B383" s="73"/>
      <c r="C383" s="50"/>
      <c r="D383" s="50"/>
      <c r="E383" s="50"/>
      <c r="F383" s="50"/>
      <c r="G383" s="50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</row>
    <row r="384" spans="1:121" s="48" customFormat="1" ht="16.5" x14ac:dyDescent="0.25">
      <c r="A384" s="44" t="s">
        <v>165</v>
      </c>
      <c r="B384" s="72" t="s">
        <v>27</v>
      </c>
      <c r="C384" s="94" t="s">
        <v>12</v>
      </c>
      <c r="D384" s="46" t="s">
        <v>12</v>
      </c>
      <c r="E384" s="47">
        <f>SUBTOTAL(9,E385)</f>
        <v>0</v>
      </c>
      <c r="F384" s="47">
        <f t="shared" ref="F384:G384" si="105">SUBTOTAL(9,F385)</f>
        <v>0</v>
      </c>
      <c r="G384" s="47">
        <f t="shared" si="105"/>
        <v>0</v>
      </c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  <c r="BY384" s="16"/>
      <c r="BZ384" s="16"/>
      <c r="CA384" s="16"/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  <c r="CX384" s="16"/>
      <c r="CY384" s="16"/>
      <c r="CZ384" s="16"/>
      <c r="DA384" s="16"/>
      <c r="DB384" s="16"/>
      <c r="DC384" s="16"/>
      <c r="DD384" s="16"/>
      <c r="DE384" s="16"/>
      <c r="DF384" s="16"/>
      <c r="DG384" s="16"/>
      <c r="DH384" s="16"/>
      <c r="DI384" s="16"/>
      <c r="DJ384" s="16"/>
      <c r="DK384" s="16"/>
      <c r="DL384" s="16"/>
      <c r="DM384" s="16"/>
      <c r="DN384" s="16"/>
      <c r="DO384" s="16"/>
      <c r="DP384" s="16"/>
      <c r="DQ384" s="16"/>
    </row>
    <row r="385" spans="1:121" ht="16.5" hidden="1" x14ac:dyDescent="0.25">
      <c r="A385" s="24" t="s">
        <v>21</v>
      </c>
      <c r="B385" s="73"/>
      <c r="C385" s="50"/>
      <c r="D385" s="50"/>
      <c r="E385" s="50"/>
      <c r="F385" s="50"/>
      <c r="G385" s="50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</row>
    <row r="386" spans="1:121" s="48" customFormat="1" ht="16.5" x14ac:dyDescent="0.25">
      <c r="A386" s="44" t="s">
        <v>166</v>
      </c>
      <c r="B386" s="72" t="s">
        <v>29</v>
      </c>
      <c r="C386" s="94" t="s">
        <v>12</v>
      </c>
      <c r="D386" s="46" t="s">
        <v>12</v>
      </c>
      <c r="E386" s="47">
        <f>SUBTOTAL(9,E387)</f>
        <v>0</v>
      </c>
      <c r="F386" s="47">
        <f t="shared" ref="F386:G386" si="106">SUBTOTAL(9,F387)</f>
        <v>0</v>
      </c>
      <c r="G386" s="47">
        <f t="shared" si="106"/>
        <v>0</v>
      </c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  <c r="BY386" s="16"/>
      <c r="BZ386" s="16"/>
      <c r="CA386" s="16"/>
      <c r="CB386" s="16"/>
      <c r="CC386" s="16"/>
      <c r="CD386" s="16"/>
      <c r="CE386" s="16"/>
      <c r="CF386" s="16"/>
      <c r="CG386" s="16"/>
      <c r="CH386" s="16"/>
      <c r="CI386" s="16"/>
      <c r="CJ386" s="16"/>
      <c r="CK386" s="16"/>
      <c r="CL386" s="16"/>
      <c r="CM386" s="16"/>
      <c r="CN386" s="16"/>
      <c r="CO386" s="16"/>
      <c r="CP386" s="16"/>
      <c r="CQ386" s="16"/>
      <c r="CR386" s="16"/>
      <c r="CS386" s="16"/>
      <c r="CT386" s="16"/>
      <c r="CU386" s="16"/>
      <c r="CV386" s="16"/>
      <c r="CW386" s="16"/>
      <c r="CX386" s="16"/>
      <c r="CY386" s="16"/>
      <c r="CZ386" s="16"/>
      <c r="DA386" s="16"/>
      <c r="DB386" s="16"/>
      <c r="DC386" s="16"/>
      <c r="DD386" s="16"/>
      <c r="DE386" s="16"/>
      <c r="DF386" s="16"/>
      <c r="DG386" s="16"/>
      <c r="DH386" s="16"/>
      <c r="DI386" s="16"/>
      <c r="DJ386" s="16"/>
      <c r="DK386" s="16"/>
      <c r="DL386" s="16"/>
      <c r="DM386" s="16"/>
      <c r="DN386" s="16"/>
      <c r="DO386" s="16"/>
      <c r="DP386" s="16"/>
      <c r="DQ386" s="16"/>
    </row>
    <row r="387" spans="1:121" ht="16.5" hidden="1" x14ac:dyDescent="0.25">
      <c r="A387" s="24" t="s">
        <v>21</v>
      </c>
      <c r="B387" s="73"/>
      <c r="C387" s="50"/>
      <c r="D387" s="50"/>
      <c r="E387" s="50"/>
      <c r="F387" s="50"/>
      <c r="G387" s="50">
        <v>1000</v>
      </c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</row>
    <row r="388" spans="1:121" s="48" customFormat="1" ht="16.5" x14ac:dyDescent="0.25">
      <c r="A388" s="44" t="s">
        <v>167</v>
      </c>
      <c r="B388" s="72" t="s">
        <v>31</v>
      </c>
      <c r="C388" s="94" t="s">
        <v>12</v>
      </c>
      <c r="D388" s="46" t="s">
        <v>12</v>
      </c>
      <c r="E388" s="47">
        <f>SUBTOTAL(9,E389)</f>
        <v>0</v>
      </c>
      <c r="F388" s="47">
        <f t="shared" ref="F388:G388" si="107">SUBTOTAL(9,F389)</f>
        <v>0</v>
      </c>
      <c r="G388" s="47">
        <f t="shared" si="107"/>
        <v>0</v>
      </c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  <c r="CA388" s="16"/>
      <c r="CB388" s="16"/>
      <c r="CC388" s="16"/>
      <c r="CD388" s="16"/>
      <c r="CE388" s="16"/>
      <c r="CF388" s="16"/>
      <c r="CG388" s="16"/>
      <c r="CH388" s="16"/>
      <c r="CI388" s="16"/>
      <c r="CJ388" s="16"/>
      <c r="CK388" s="16"/>
      <c r="CL388" s="16"/>
      <c r="CM388" s="16"/>
      <c r="CN388" s="16"/>
      <c r="CO388" s="16"/>
      <c r="CP388" s="16"/>
      <c r="CQ388" s="16"/>
      <c r="CR388" s="16"/>
      <c r="CS388" s="16"/>
      <c r="CT388" s="16"/>
      <c r="CU388" s="16"/>
      <c r="CV388" s="16"/>
      <c r="CW388" s="16"/>
      <c r="CX388" s="16"/>
      <c r="CY388" s="16"/>
      <c r="CZ388" s="16"/>
      <c r="DA388" s="16"/>
      <c r="DB388" s="16"/>
      <c r="DC388" s="16"/>
      <c r="DD388" s="16"/>
      <c r="DE388" s="16"/>
      <c r="DF388" s="16"/>
      <c r="DG388" s="16"/>
      <c r="DH388" s="16"/>
      <c r="DI388" s="16"/>
      <c r="DJ388" s="16"/>
      <c r="DK388" s="16"/>
      <c r="DL388" s="16"/>
      <c r="DM388" s="16"/>
      <c r="DN388" s="16"/>
      <c r="DO388" s="16"/>
      <c r="DP388" s="16"/>
      <c r="DQ388" s="16"/>
    </row>
    <row r="389" spans="1:121" ht="16.5" hidden="1" x14ac:dyDescent="0.25">
      <c r="A389" s="24" t="s">
        <v>21</v>
      </c>
      <c r="B389" s="73"/>
      <c r="C389" s="50"/>
      <c r="D389" s="50"/>
      <c r="E389" s="50"/>
      <c r="F389" s="50"/>
      <c r="G389" s="50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</row>
    <row r="390" spans="1:121" s="43" customFormat="1" ht="16.5" x14ac:dyDescent="0.25">
      <c r="A390" s="39" t="s">
        <v>168</v>
      </c>
      <c r="B390" s="71" t="s">
        <v>169</v>
      </c>
      <c r="C390" s="93" t="s">
        <v>12</v>
      </c>
      <c r="D390" s="41" t="s">
        <v>12</v>
      </c>
      <c r="E390" s="42">
        <f>E391+E448+E1714+E1717+E1719+E1721</f>
        <v>468901</v>
      </c>
      <c r="F390" s="42">
        <f>F391+F448+F1714+F1717+F1719+F1721</f>
        <v>1784825.7598593857</v>
      </c>
      <c r="G390" s="42">
        <f>G391+G448+G1714+G1717+G1719+G1721</f>
        <v>585417.92276999983</v>
      </c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  <c r="CA390" s="16"/>
      <c r="CB390" s="16"/>
      <c r="CC390" s="16"/>
      <c r="CD390" s="16"/>
      <c r="CE390" s="16"/>
      <c r="CF390" s="16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  <c r="CT390" s="16"/>
      <c r="CU390" s="16"/>
      <c r="CV390" s="16"/>
      <c r="CW390" s="16"/>
      <c r="CX390" s="16"/>
      <c r="CY390" s="16"/>
      <c r="CZ390" s="16"/>
      <c r="DA390" s="16"/>
      <c r="DB390" s="16"/>
      <c r="DC390" s="16"/>
      <c r="DD390" s="16"/>
      <c r="DE390" s="16"/>
      <c r="DF390" s="16"/>
      <c r="DG390" s="16"/>
      <c r="DH390" s="16"/>
      <c r="DI390" s="16"/>
      <c r="DJ390" s="16"/>
      <c r="DK390" s="16"/>
      <c r="DL390" s="16"/>
      <c r="DM390" s="16"/>
      <c r="DN390" s="16"/>
      <c r="DO390" s="16"/>
      <c r="DP390" s="16"/>
      <c r="DQ390" s="16"/>
    </row>
    <row r="391" spans="1:121" s="48" customFormat="1" ht="16.5" x14ac:dyDescent="0.25">
      <c r="A391" s="44" t="s">
        <v>170</v>
      </c>
      <c r="B391" s="72" t="s">
        <v>20</v>
      </c>
      <c r="C391" s="94" t="s">
        <v>12</v>
      </c>
      <c r="D391" s="46" t="s">
        <v>12</v>
      </c>
      <c r="E391" s="47">
        <f>SUBTOTAL(9,E392:E447)</f>
        <v>14984</v>
      </c>
      <c r="F391" s="47">
        <f>SUBTOTAL(9,F392:F447)</f>
        <v>68792.739859363268</v>
      </c>
      <c r="G391" s="47">
        <f>SUBTOTAL(9,G392:G447)</f>
        <v>19061.972379999999</v>
      </c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  <c r="CZ391" s="16"/>
      <c r="DA391" s="16"/>
      <c r="DB391" s="16"/>
      <c r="DC391" s="16"/>
      <c r="DD391" s="16"/>
      <c r="DE391" s="16"/>
      <c r="DF391" s="16"/>
      <c r="DG391" s="16"/>
      <c r="DH391" s="16"/>
      <c r="DI391" s="16"/>
      <c r="DJ391" s="16"/>
      <c r="DK391" s="16"/>
      <c r="DL391" s="16"/>
      <c r="DM391" s="16"/>
      <c r="DN391" s="16"/>
      <c r="DO391" s="16"/>
      <c r="DP391" s="16"/>
      <c r="DQ391" s="16"/>
    </row>
    <row r="392" spans="1:121" s="27" customFormat="1" ht="33" x14ac:dyDescent="0.25">
      <c r="A392" s="51"/>
      <c r="B392" s="79" t="s">
        <v>1050</v>
      </c>
      <c r="C392" s="55">
        <v>2016</v>
      </c>
      <c r="D392" s="54">
        <v>0.4</v>
      </c>
      <c r="E392" s="54">
        <v>23</v>
      </c>
      <c r="F392" s="54">
        <v>128.34496484085378</v>
      </c>
      <c r="G392" s="54">
        <v>63.692529999999998</v>
      </c>
    </row>
    <row r="393" spans="1:121" s="27" customFormat="1" ht="16.5" x14ac:dyDescent="0.25">
      <c r="A393" s="51"/>
      <c r="B393" s="79" t="s">
        <v>1051</v>
      </c>
      <c r="C393" s="55">
        <v>2016</v>
      </c>
      <c r="D393" s="54">
        <v>0.4</v>
      </c>
      <c r="E393" s="54">
        <v>232</v>
      </c>
      <c r="F393" s="54">
        <v>128.34496484085378</v>
      </c>
      <c r="G393" s="54">
        <v>189.56822</v>
      </c>
    </row>
    <row r="394" spans="1:121" s="27" customFormat="1" ht="16.5" x14ac:dyDescent="0.25">
      <c r="A394" s="51"/>
      <c r="B394" s="79" t="s">
        <v>1052</v>
      </c>
      <c r="C394" s="55">
        <v>2016</v>
      </c>
      <c r="D394" s="54">
        <v>0.4</v>
      </c>
      <c r="E394" s="54">
        <v>128</v>
      </c>
      <c r="F394" s="54">
        <v>128.34496484085378</v>
      </c>
      <c r="G394" s="54">
        <v>133.95275000000001</v>
      </c>
    </row>
    <row r="395" spans="1:121" s="27" customFormat="1" ht="16.5" x14ac:dyDescent="0.25">
      <c r="A395" s="51"/>
      <c r="B395" s="79" t="s">
        <v>1053</v>
      </c>
      <c r="C395" s="55">
        <v>2016</v>
      </c>
      <c r="D395" s="54">
        <v>10</v>
      </c>
      <c r="E395" s="54">
        <v>32</v>
      </c>
      <c r="F395" s="55">
        <v>3208.6239999999998</v>
      </c>
      <c r="G395" s="54">
        <v>146.51196999999999</v>
      </c>
    </row>
    <row r="396" spans="1:121" s="27" customFormat="1" ht="16.5" x14ac:dyDescent="0.25">
      <c r="A396" s="51"/>
      <c r="B396" s="79" t="s">
        <v>1054</v>
      </c>
      <c r="C396" s="55">
        <v>2016</v>
      </c>
      <c r="D396" s="54">
        <v>10</v>
      </c>
      <c r="E396" s="54">
        <v>22</v>
      </c>
      <c r="F396" s="55">
        <v>3208.6239999999998</v>
      </c>
      <c r="G396" s="54">
        <v>120.72665000000001</v>
      </c>
    </row>
    <row r="397" spans="1:121" s="27" customFormat="1" ht="16.5" x14ac:dyDescent="0.25">
      <c r="A397" s="51"/>
      <c r="B397" s="79" t="s">
        <v>1055</v>
      </c>
      <c r="C397" s="55">
        <v>2016</v>
      </c>
      <c r="D397" s="54">
        <v>10</v>
      </c>
      <c r="E397" s="54">
        <v>92</v>
      </c>
      <c r="F397" s="55">
        <v>3208.6239999999998</v>
      </c>
      <c r="G397" s="54">
        <v>249.10392999999999</v>
      </c>
    </row>
    <row r="398" spans="1:121" s="27" customFormat="1" ht="16.5" x14ac:dyDescent="0.25">
      <c r="A398" s="51"/>
      <c r="B398" s="79" t="s">
        <v>1056</v>
      </c>
      <c r="C398" s="55">
        <v>2016</v>
      </c>
      <c r="D398" s="54">
        <v>0.4</v>
      </c>
      <c r="E398" s="54">
        <v>50</v>
      </c>
      <c r="F398" s="54">
        <v>128.34496484085378</v>
      </c>
      <c r="G398" s="54">
        <v>113.30750999999999</v>
      </c>
    </row>
    <row r="399" spans="1:121" s="27" customFormat="1" ht="16.5" x14ac:dyDescent="0.25">
      <c r="A399" s="51"/>
      <c r="B399" s="79" t="s">
        <v>1057</v>
      </c>
      <c r="C399" s="55">
        <v>2017</v>
      </c>
      <c r="D399" s="54">
        <v>10</v>
      </c>
      <c r="E399" s="54">
        <v>228</v>
      </c>
      <c r="F399" s="55">
        <v>3208.6239999999998</v>
      </c>
      <c r="G399" s="54">
        <v>401.30068</v>
      </c>
    </row>
    <row r="400" spans="1:121" s="27" customFormat="1" ht="16.5" x14ac:dyDescent="0.25">
      <c r="A400" s="51"/>
      <c r="B400" s="79" t="s">
        <v>1058</v>
      </c>
      <c r="C400" s="55">
        <v>2017</v>
      </c>
      <c r="D400" s="54">
        <v>10</v>
      </c>
      <c r="E400" s="54">
        <v>634</v>
      </c>
      <c r="F400" s="55">
        <v>3208.6239999999998</v>
      </c>
      <c r="G400" s="54">
        <v>631.61024999999995</v>
      </c>
    </row>
    <row r="401" spans="1:7" s="27" customFormat="1" ht="16.5" x14ac:dyDescent="0.25">
      <c r="A401" s="51"/>
      <c r="B401" s="79" t="s">
        <v>1059</v>
      </c>
      <c r="C401" s="55">
        <v>2017</v>
      </c>
      <c r="D401" s="54">
        <v>10</v>
      </c>
      <c r="E401" s="54">
        <v>283</v>
      </c>
      <c r="F401" s="55">
        <v>3208.6239999999998</v>
      </c>
      <c r="G401" s="54">
        <v>449.63614999999999</v>
      </c>
    </row>
    <row r="402" spans="1:7" s="27" customFormat="1" ht="16.5" x14ac:dyDescent="0.25">
      <c r="A402" s="51"/>
      <c r="B402" s="79" t="s">
        <v>1060</v>
      </c>
      <c r="C402" s="55">
        <v>2017</v>
      </c>
      <c r="D402" s="54">
        <v>10</v>
      </c>
      <c r="E402" s="54">
        <v>5</v>
      </c>
      <c r="F402" s="55">
        <v>3208.6239999999998</v>
      </c>
      <c r="G402" s="54">
        <v>16.32807</v>
      </c>
    </row>
    <row r="403" spans="1:7" s="27" customFormat="1" ht="16.5" x14ac:dyDescent="0.25">
      <c r="A403" s="51"/>
      <c r="B403" s="79" t="s">
        <v>1061</v>
      </c>
      <c r="C403" s="55">
        <v>2017</v>
      </c>
      <c r="D403" s="54">
        <v>10</v>
      </c>
      <c r="E403" s="54">
        <v>36</v>
      </c>
      <c r="F403" s="55">
        <v>3208.6239999999998</v>
      </c>
      <c r="G403" s="54">
        <v>184.49673000000001</v>
      </c>
    </row>
    <row r="404" spans="1:7" s="27" customFormat="1" ht="16.5" x14ac:dyDescent="0.25">
      <c r="A404" s="51"/>
      <c r="B404" s="79" t="s">
        <v>1062</v>
      </c>
      <c r="C404" s="55">
        <v>2017</v>
      </c>
      <c r="D404" s="54">
        <v>10</v>
      </c>
      <c r="E404" s="54">
        <v>436</v>
      </c>
      <c r="F404" s="55">
        <v>3208.6239999999998</v>
      </c>
      <c r="G404" s="54">
        <v>517.13449000000003</v>
      </c>
    </row>
    <row r="405" spans="1:7" s="27" customFormat="1" ht="16.5" x14ac:dyDescent="0.25">
      <c r="A405" s="51"/>
      <c r="B405" s="79" t="s">
        <v>1063</v>
      </c>
      <c r="C405" s="55">
        <v>2017</v>
      </c>
      <c r="D405" s="54">
        <v>10</v>
      </c>
      <c r="E405" s="54">
        <v>8</v>
      </c>
      <c r="F405" s="55">
        <v>3208.6239999999998</v>
      </c>
      <c r="G405" s="54">
        <v>35.68806</v>
      </c>
    </row>
    <row r="406" spans="1:7" s="27" customFormat="1" ht="16.5" x14ac:dyDescent="0.25">
      <c r="A406" s="51"/>
      <c r="B406" s="79" t="s">
        <v>1064</v>
      </c>
      <c r="C406" s="55">
        <v>2017</v>
      </c>
      <c r="D406" s="54">
        <v>10</v>
      </c>
      <c r="E406" s="54">
        <v>486</v>
      </c>
      <c r="F406" s="55">
        <v>3208.6239999999998</v>
      </c>
      <c r="G406" s="54">
        <v>548.18643999999995</v>
      </c>
    </row>
    <row r="407" spans="1:7" s="27" customFormat="1" ht="16.5" x14ac:dyDescent="0.25">
      <c r="A407" s="51"/>
      <c r="B407" s="79" t="s">
        <v>1065</v>
      </c>
      <c r="C407" s="55">
        <v>2017</v>
      </c>
      <c r="D407" s="54">
        <v>10</v>
      </c>
      <c r="E407" s="54">
        <v>553</v>
      </c>
      <c r="F407" s="55">
        <v>3208.6239999999998</v>
      </c>
      <c r="G407" s="54">
        <v>873.07311000000004</v>
      </c>
    </row>
    <row r="408" spans="1:7" s="27" customFormat="1" ht="16.5" x14ac:dyDescent="0.25">
      <c r="A408" s="51"/>
      <c r="B408" s="79" t="s">
        <v>1066</v>
      </c>
      <c r="C408" s="55">
        <v>2017</v>
      </c>
      <c r="D408" s="54">
        <v>10</v>
      </c>
      <c r="E408" s="54">
        <v>110</v>
      </c>
      <c r="F408" s="55">
        <v>3208.6239999999998</v>
      </c>
      <c r="G408" s="54">
        <v>163.80549999999999</v>
      </c>
    </row>
    <row r="409" spans="1:7" s="27" customFormat="1" ht="16.5" x14ac:dyDescent="0.25">
      <c r="A409" s="51"/>
      <c r="B409" s="79" t="s">
        <v>1067</v>
      </c>
      <c r="C409" s="55">
        <v>2017</v>
      </c>
      <c r="D409" s="54">
        <v>10</v>
      </c>
      <c r="E409" s="54">
        <v>19</v>
      </c>
      <c r="F409" s="55">
        <v>3208.6239999999998</v>
      </c>
      <c r="G409" s="54">
        <v>91.566999999999993</v>
      </c>
    </row>
    <row r="410" spans="1:7" s="27" customFormat="1" ht="16.5" x14ac:dyDescent="0.25">
      <c r="A410" s="51"/>
      <c r="B410" s="79" t="s">
        <v>1068</v>
      </c>
      <c r="C410" s="55">
        <v>2017</v>
      </c>
      <c r="D410" s="54">
        <v>10</v>
      </c>
      <c r="E410" s="54">
        <v>1567</v>
      </c>
      <c r="F410" s="55">
        <v>3208.6239999999998</v>
      </c>
      <c r="G410" s="54">
        <v>2251.5060899999999</v>
      </c>
    </row>
    <row r="411" spans="1:7" s="27" customFormat="1" ht="16.5" x14ac:dyDescent="0.25">
      <c r="A411" s="51"/>
      <c r="B411" s="79" t="s">
        <v>1069</v>
      </c>
      <c r="C411" s="55">
        <v>2017</v>
      </c>
      <c r="D411" s="54">
        <v>10</v>
      </c>
      <c r="E411" s="54">
        <v>1906</v>
      </c>
      <c r="F411" s="55">
        <v>3208.6239999999998</v>
      </c>
      <c r="G411" s="54">
        <v>1499.9616100000001</v>
      </c>
    </row>
    <row r="412" spans="1:7" s="27" customFormat="1" ht="16.5" x14ac:dyDescent="0.25">
      <c r="A412" s="51"/>
      <c r="B412" s="79" t="s">
        <v>1070</v>
      </c>
      <c r="C412" s="55">
        <v>2017</v>
      </c>
      <c r="D412" s="54">
        <v>0.4</v>
      </c>
      <c r="E412" s="54">
        <v>40</v>
      </c>
      <c r="F412" s="55">
        <v>128.34</v>
      </c>
      <c r="G412" s="54">
        <v>70.821730000000002</v>
      </c>
    </row>
    <row r="413" spans="1:7" s="27" customFormat="1" ht="16.5" x14ac:dyDescent="0.25">
      <c r="A413" s="51"/>
      <c r="B413" s="79" t="s">
        <v>1071</v>
      </c>
      <c r="C413" s="55">
        <v>2017</v>
      </c>
      <c r="D413" s="54">
        <v>0.4</v>
      </c>
      <c r="E413" s="54">
        <v>49</v>
      </c>
      <c r="F413" s="55">
        <v>128.34</v>
      </c>
      <c r="G413" s="54">
        <v>222.84529000000001</v>
      </c>
    </row>
    <row r="414" spans="1:7" s="27" customFormat="1" ht="16.5" x14ac:dyDescent="0.25">
      <c r="A414" s="51"/>
      <c r="B414" s="79" t="s">
        <v>1072</v>
      </c>
      <c r="C414" s="55">
        <v>2017</v>
      </c>
      <c r="D414" s="54">
        <v>0.4</v>
      </c>
      <c r="E414" s="54">
        <v>84</v>
      </c>
      <c r="F414" s="55">
        <v>128.34</v>
      </c>
      <c r="G414" s="54">
        <v>161.04939000000002</v>
      </c>
    </row>
    <row r="415" spans="1:7" s="27" customFormat="1" ht="16.5" x14ac:dyDescent="0.25">
      <c r="A415" s="51"/>
      <c r="B415" s="79" t="s">
        <v>1073</v>
      </c>
      <c r="C415" s="55">
        <v>2017</v>
      </c>
      <c r="D415" s="54">
        <v>0.4</v>
      </c>
      <c r="E415" s="54">
        <v>110</v>
      </c>
      <c r="F415" s="55">
        <v>128.34</v>
      </c>
      <c r="G415" s="54">
        <v>89.938109999999995</v>
      </c>
    </row>
    <row r="416" spans="1:7" s="27" customFormat="1" ht="16.5" x14ac:dyDescent="0.25">
      <c r="A416" s="51"/>
      <c r="B416" s="79" t="s">
        <v>1074</v>
      </c>
      <c r="C416" s="55">
        <v>2017</v>
      </c>
      <c r="D416" s="54">
        <v>0.4</v>
      </c>
      <c r="E416" s="54">
        <v>98</v>
      </c>
      <c r="F416" s="55">
        <v>128.34</v>
      </c>
      <c r="G416" s="54">
        <v>173.65854000000002</v>
      </c>
    </row>
    <row r="417" spans="1:7" s="27" customFormat="1" ht="16.5" x14ac:dyDescent="0.25">
      <c r="A417" s="51"/>
      <c r="B417" s="79" t="s">
        <v>1075</v>
      </c>
      <c r="C417" s="55">
        <v>2017</v>
      </c>
      <c r="D417" s="54">
        <v>0.4</v>
      </c>
      <c r="E417" s="54">
        <v>814</v>
      </c>
      <c r="F417" s="55">
        <v>128.34</v>
      </c>
      <c r="G417" s="54">
        <v>202.50189</v>
      </c>
    </row>
    <row r="418" spans="1:7" s="27" customFormat="1" ht="16.5" x14ac:dyDescent="0.25">
      <c r="A418" s="51"/>
      <c r="B418" s="79" t="s">
        <v>1076</v>
      </c>
      <c r="C418" s="55">
        <v>2017</v>
      </c>
      <c r="D418" s="60">
        <v>0.4</v>
      </c>
      <c r="E418" s="54">
        <v>168</v>
      </c>
      <c r="F418" s="55">
        <v>128.34</v>
      </c>
      <c r="G418" s="54">
        <v>296.79390999999998</v>
      </c>
    </row>
    <row r="419" spans="1:7" s="27" customFormat="1" ht="16.5" x14ac:dyDescent="0.25">
      <c r="A419" s="51"/>
      <c r="B419" s="79" t="s">
        <v>1077</v>
      </c>
      <c r="C419" s="55">
        <v>2017</v>
      </c>
      <c r="D419" s="60">
        <v>0.4</v>
      </c>
      <c r="E419" s="54">
        <v>283</v>
      </c>
      <c r="F419" s="55">
        <v>128.34</v>
      </c>
      <c r="G419" s="54">
        <v>378.27970999999997</v>
      </c>
    </row>
    <row r="420" spans="1:7" s="27" customFormat="1" ht="16.5" x14ac:dyDescent="0.25">
      <c r="A420" s="51"/>
      <c r="B420" s="79" t="s">
        <v>1078</v>
      </c>
      <c r="C420" s="55">
        <v>2017</v>
      </c>
      <c r="D420" s="60">
        <v>0.4</v>
      </c>
      <c r="E420" s="54">
        <v>344</v>
      </c>
      <c r="F420" s="55">
        <v>128.34</v>
      </c>
      <c r="G420" s="54">
        <v>477.75975</v>
      </c>
    </row>
    <row r="421" spans="1:7" s="27" customFormat="1" ht="16.5" x14ac:dyDescent="0.25">
      <c r="A421" s="51"/>
      <c r="B421" s="79" t="s">
        <v>1079</v>
      </c>
      <c r="C421" s="55">
        <v>2017</v>
      </c>
      <c r="D421" s="60">
        <v>0.4</v>
      </c>
      <c r="E421" s="54">
        <v>184</v>
      </c>
      <c r="F421" s="55">
        <v>128.34</v>
      </c>
      <c r="G421" s="54">
        <v>300.10262999999998</v>
      </c>
    </row>
    <row r="422" spans="1:7" s="27" customFormat="1" ht="16.5" x14ac:dyDescent="0.25">
      <c r="A422" s="51"/>
      <c r="B422" s="79" t="s">
        <v>1080</v>
      </c>
      <c r="C422" s="55">
        <v>2017</v>
      </c>
      <c r="D422" s="60">
        <v>0.4</v>
      </c>
      <c r="E422" s="54">
        <v>36</v>
      </c>
      <c r="F422" s="55">
        <v>128.34</v>
      </c>
      <c r="G422" s="54">
        <v>31.383119999999998</v>
      </c>
    </row>
    <row r="423" spans="1:7" s="27" customFormat="1" ht="16.5" x14ac:dyDescent="0.25">
      <c r="A423" s="51"/>
      <c r="B423" s="79" t="s">
        <v>1081</v>
      </c>
      <c r="C423" s="55">
        <v>2017</v>
      </c>
      <c r="D423" s="60">
        <v>0.4</v>
      </c>
      <c r="E423" s="54">
        <v>184</v>
      </c>
      <c r="F423" s="55">
        <v>128.34</v>
      </c>
      <c r="G423" s="54">
        <v>224.87973000000002</v>
      </c>
    </row>
    <row r="424" spans="1:7" s="27" customFormat="1" ht="16.5" x14ac:dyDescent="0.25">
      <c r="A424" s="51"/>
      <c r="B424" s="79" t="s">
        <v>1082</v>
      </c>
      <c r="C424" s="55">
        <v>2017</v>
      </c>
      <c r="D424" s="54">
        <v>0.4</v>
      </c>
      <c r="E424" s="54">
        <v>35</v>
      </c>
      <c r="F424" s="55">
        <v>128.34</v>
      </c>
      <c r="G424" s="54">
        <v>69.189080000000004</v>
      </c>
    </row>
    <row r="425" spans="1:7" s="27" customFormat="1" ht="16.5" x14ac:dyDescent="0.25">
      <c r="A425" s="51"/>
      <c r="B425" s="79" t="s">
        <v>1083</v>
      </c>
      <c r="C425" s="55">
        <v>2017</v>
      </c>
      <c r="D425" s="60">
        <v>0.4</v>
      </c>
      <c r="E425" s="54">
        <v>32</v>
      </c>
      <c r="F425" s="55">
        <v>128.34</v>
      </c>
      <c r="G425" s="54">
        <v>49.656839999999995</v>
      </c>
    </row>
    <row r="426" spans="1:7" s="27" customFormat="1" ht="16.5" x14ac:dyDescent="0.25">
      <c r="A426" s="51"/>
      <c r="B426" s="79" t="s">
        <v>1084</v>
      </c>
      <c r="C426" s="55">
        <v>2017</v>
      </c>
      <c r="D426" s="54">
        <v>0.4</v>
      </c>
      <c r="E426" s="54">
        <v>282</v>
      </c>
      <c r="F426" s="55">
        <v>128.34</v>
      </c>
      <c r="G426" s="54">
        <v>444.43284000000006</v>
      </c>
    </row>
    <row r="427" spans="1:7" s="27" customFormat="1" ht="16.5" x14ac:dyDescent="0.25">
      <c r="A427" s="51"/>
      <c r="B427" s="79" t="s">
        <v>1085</v>
      </c>
      <c r="C427" s="55">
        <v>2017</v>
      </c>
      <c r="D427" s="54">
        <v>0.4</v>
      </c>
      <c r="E427" s="54">
        <v>135</v>
      </c>
      <c r="F427" s="55">
        <v>128.34</v>
      </c>
      <c r="G427" s="54">
        <v>405.16086999999999</v>
      </c>
    </row>
    <row r="428" spans="1:7" s="27" customFormat="1" ht="16.5" x14ac:dyDescent="0.25">
      <c r="A428" s="51"/>
      <c r="B428" s="79" t="s">
        <v>1086</v>
      </c>
      <c r="C428" s="55">
        <v>2017</v>
      </c>
      <c r="D428" s="60">
        <v>0.4</v>
      </c>
      <c r="E428" s="54">
        <v>187</v>
      </c>
      <c r="F428" s="55">
        <v>128.34</v>
      </c>
      <c r="G428" s="54">
        <v>209.29795999999999</v>
      </c>
    </row>
    <row r="429" spans="1:7" s="27" customFormat="1" ht="16.5" x14ac:dyDescent="0.25">
      <c r="A429" s="51"/>
      <c r="B429" s="79" t="s">
        <v>1087</v>
      </c>
      <c r="C429" s="55">
        <v>2017</v>
      </c>
      <c r="D429" s="60">
        <v>0.4</v>
      </c>
      <c r="E429" s="54">
        <v>35</v>
      </c>
      <c r="F429" s="55">
        <v>128.34</v>
      </c>
      <c r="G429" s="54">
        <v>52.7</v>
      </c>
    </row>
    <row r="430" spans="1:7" s="27" customFormat="1" ht="16.5" x14ac:dyDescent="0.25">
      <c r="A430" s="51"/>
      <c r="B430" s="79" t="s">
        <v>1088</v>
      </c>
      <c r="C430" s="55">
        <v>2017</v>
      </c>
      <c r="D430" s="54">
        <v>0.4</v>
      </c>
      <c r="E430" s="54">
        <v>421</v>
      </c>
      <c r="F430" s="55">
        <v>128.34</v>
      </c>
      <c r="G430" s="54">
        <v>403.59956</v>
      </c>
    </row>
    <row r="431" spans="1:7" s="27" customFormat="1" ht="16.5" x14ac:dyDescent="0.25">
      <c r="A431" s="51"/>
      <c r="B431" s="79" t="s">
        <v>1089</v>
      </c>
      <c r="C431" s="55">
        <v>2017</v>
      </c>
      <c r="D431" s="54">
        <v>0.4</v>
      </c>
      <c r="E431" s="54">
        <v>400</v>
      </c>
      <c r="F431" s="55">
        <v>128.34</v>
      </c>
      <c r="G431" s="54">
        <v>588.65066999999999</v>
      </c>
    </row>
    <row r="432" spans="1:7" s="27" customFormat="1" ht="16.5" x14ac:dyDescent="0.25">
      <c r="A432" s="51"/>
      <c r="B432" s="79" t="s">
        <v>1090</v>
      </c>
      <c r="C432" s="55">
        <v>2017</v>
      </c>
      <c r="D432" s="54">
        <v>0.4</v>
      </c>
      <c r="E432" s="54">
        <v>77</v>
      </c>
      <c r="F432" s="55">
        <v>128.34</v>
      </c>
      <c r="G432" s="54">
        <v>138.25820999999999</v>
      </c>
    </row>
    <row r="433" spans="1:121" s="27" customFormat="1" ht="16.5" x14ac:dyDescent="0.25">
      <c r="A433" s="51"/>
      <c r="B433" s="79" t="s">
        <v>1091</v>
      </c>
      <c r="C433" s="55">
        <v>2017</v>
      </c>
      <c r="D433" s="54">
        <v>0.4</v>
      </c>
      <c r="E433" s="54">
        <v>137</v>
      </c>
      <c r="F433" s="55">
        <v>128.34</v>
      </c>
      <c r="G433" s="54">
        <v>201.70393999999999</v>
      </c>
    </row>
    <row r="434" spans="1:121" s="27" customFormat="1" ht="16.5" x14ac:dyDescent="0.25">
      <c r="A434" s="51"/>
      <c r="B434" s="79" t="s">
        <v>1092</v>
      </c>
      <c r="C434" s="55">
        <v>2017</v>
      </c>
      <c r="D434" s="54">
        <v>0.4</v>
      </c>
      <c r="E434" s="54">
        <v>538</v>
      </c>
      <c r="F434" s="55">
        <v>128.34</v>
      </c>
      <c r="G434" s="54">
        <v>582.67303000000004</v>
      </c>
    </row>
    <row r="435" spans="1:121" s="27" customFormat="1" ht="16.5" x14ac:dyDescent="0.25">
      <c r="A435" s="51"/>
      <c r="B435" s="79" t="s">
        <v>1093</v>
      </c>
      <c r="C435" s="55">
        <v>2017</v>
      </c>
      <c r="D435" s="54">
        <v>0.4</v>
      </c>
      <c r="E435" s="54">
        <v>134</v>
      </c>
      <c r="F435" s="55">
        <v>128.34</v>
      </c>
      <c r="G435" s="54">
        <v>203.49044999999998</v>
      </c>
    </row>
    <row r="436" spans="1:121" s="27" customFormat="1" ht="16.5" x14ac:dyDescent="0.25">
      <c r="A436" s="51"/>
      <c r="B436" s="79" t="s">
        <v>1094</v>
      </c>
      <c r="C436" s="55">
        <v>2017</v>
      </c>
      <c r="D436" s="54">
        <v>0.4</v>
      </c>
      <c r="E436" s="54">
        <v>80</v>
      </c>
      <c r="F436" s="55">
        <v>128.34</v>
      </c>
      <c r="G436" s="54">
        <v>180.48704999999998</v>
      </c>
    </row>
    <row r="437" spans="1:121" s="27" customFormat="1" ht="16.5" x14ac:dyDescent="0.25">
      <c r="A437" s="51"/>
      <c r="B437" s="79" t="s">
        <v>1095</v>
      </c>
      <c r="C437" s="55">
        <v>2017</v>
      </c>
      <c r="D437" s="54">
        <v>0.4</v>
      </c>
      <c r="E437" s="54">
        <v>76</v>
      </c>
      <c r="F437" s="55">
        <v>128.34</v>
      </c>
      <c r="G437" s="54">
        <v>204.88484</v>
      </c>
    </row>
    <row r="438" spans="1:121" s="27" customFormat="1" ht="16.5" x14ac:dyDescent="0.25">
      <c r="A438" s="51"/>
      <c r="B438" s="79" t="s">
        <v>2714</v>
      </c>
      <c r="C438" s="55">
        <v>2018</v>
      </c>
      <c r="D438" s="54">
        <v>10</v>
      </c>
      <c r="E438" s="54">
        <v>2371</v>
      </c>
      <c r="F438" s="55">
        <v>3208.6239999999998</v>
      </c>
      <c r="G438" s="54">
        <v>2074.6793000000002</v>
      </c>
    </row>
    <row r="439" spans="1:121" s="27" customFormat="1" ht="16.5" x14ac:dyDescent="0.25">
      <c r="A439" s="51"/>
      <c r="B439" s="79" t="s">
        <v>2715</v>
      </c>
      <c r="C439" s="55">
        <v>2018</v>
      </c>
      <c r="D439" s="54">
        <v>0.4</v>
      </c>
      <c r="E439" s="54">
        <v>120</v>
      </c>
      <c r="F439" s="55">
        <v>128.34</v>
      </c>
      <c r="G439" s="54">
        <v>108.06497</v>
      </c>
    </row>
    <row r="440" spans="1:121" s="27" customFormat="1" ht="16.5" x14ac:dyDescent="0.25">
      <c r="A440" s="51"/>
      <c r="B440" s="79" t="s">
        <v>2716</v>
      </c>
      <c r="C440" s="55">
        <v>2018</v>
      </c>
      <c r="D440" s="54">
        <v>0.4</v>
      </c>
      <c r="E440" s="54">
        <v>88</v>
      </c>
      <c r="F440" s="55">
        <v>128.34</v>
      </c>
      <c r="G440" s="54">
        <v>87.533210000000011</v>
      </c>
    </row>
    <row r="441" spans="1:121" s="27" customFormat="1" ht="16.5" x14ac:dyDescent="0.25">
      <c r="A441" s="51"/>
      <c r="B441" s="79" t="s">
        <v>2717</v>
      </c>
      <c r="C441" s="55">
        <v>2018</v>
      </c>
      <c r="D441" s="54">
        <v>0.4</v>
      </c>
      <c r="E441" s="54">
        <v>240</v>
      </c>
      <c r="F441" s="55">
        <v>128.34</v>
      </c>
      <c r="G441" s="54">
        <v>739.81361000000004</v>
      </c>
    </row>
    <row r="442" spans="1:121" s="27" customFormat="1" ht="16.5" x14ac:dyDescent="0.25">
      <c r="A442" s="51"/>
      <c r="B442" s="79" t="s">
        <v>2718</v>
      </c>
      <c r="C442" s="55">
        <v>2018</v>
      </c>
      <c r="D442" s="54">
        <v>0.4</v>
      </c>
      <c r="E442" s="54">
        <v>96</v>
      </c>
      <c r="F442" s="55">
        <v>128.34</v>
      </c>
      <c r="G442" s="54">
        <v>446.26353</v>
      </c>
    </row>
    <row r="443" spans="1:121" s="27" customFormat="1" ht="16.5" x14ac:dyDescent="0.25">
      <c r="A443" s="51"/>
      <c r="B443" s="79" t="s">
        <v>2719</v>
      </c>
      <c r="C443" s="55">
        <v>2018</v>
      </c>
      <c r="D443" s="54">
        <v>0.4</v>
      </c>
      <c r="E443" s="54">
        <v>95</v>
      </c>
      <c r="F443" s="55">
        <v>128.34</v>
      </c>
      <c r="G443" s="54">
        <v>56.820169999999997</v>
      </c>
    </row>
    <row r="444" spans="1:121" s="27" customFormat="1" ht="16.5" x14ac:dyDescent="0.25">
      <c r="A444" s="51"/>
      <c r="B444" s="79" t="s">
        <v>2720</v>
      </c>
      <c r="C444" s="55">
        <v>2018</v>
      </c>
      <c r="D444" s="54">
        <v>10</v>
      </c>
      <c r="E444" s="54">
        <v>21</v>
      </c>
      <c r="F444" s="55">
        <v>3208.6239999999998</v>
      </c>
      <c r="G444" s="54">
        <v>95.534259999999989</v>
      </c>
    </row>
    <row r="445" spans="1:121" s="27" customFormat="1" ht="16.5" x14ac:dyDescent="0.25">
      <c r="A445" s="51"/>
      <c r="B445" s="79" t="s">
        <v>2721</v>
      </c>
      <c r="C445" s="55">
        <v>2018</v>
      </c>
      <c r="D445" s="54">
        <v>0.4</v>
      </c>
      <c r="E445" s="54">
        <v>80</v>
      </c>
      <c r="F445" s="55">
        <v>128.34</v>
      </c>
      <c r="G445" s="54">
        <v>143.96245000000002</v>
      </c>
    </row>
    <row r="446" spans="1:121" s="27" customFormat="1" ht="16.5" x14ac:dyDescent="0.25">
      <c r="A446" s="51"/>
      <c r="B446" s="79" t="s">
        <v>2722</v>
      </c>
      <c r="C446" s="55">
        <v>2018</v>
      </c>
      <c r="D446" s="54">
        <v>10</v>
      </c>
      <c r="E446" s="54">
        <v>43</v>
      </c>
      <c r="F446" s="55">
        <v>3208.6239999999998</v>
      </c>
      <c r="G446" s="54">
        <v>140.65420999999998</v>
      </c>
    </row>
    <row r="447" spans="1:121" s="27" customFormat="1" ht="16.5" x14ac:dyDescent="0.25">
      <c r="A447" s="51"/>
      <c r="B447" s="79" t="s">
        <v>2723</v>
      </c>
      <c r="C447" s="55">
        <v>2018</v>
      </c>
      <c r="D447" s="54">
        <v>10</v>
      </c>
      <c r="E447" s="54">
        <v>17</v>
      </c>
      <c r="F447" s="55">
        <v>3208.6239999999998</v>
      </c>
      <c r="G447" s="54">
        <v>123.28979</v>
      </c>
    </row>
    <row r="448" spans="1:121" s="48" customFormat="1" ht="16.5" x14ac:dyDescent="0.25">
      <c r="A448" s="44" t="s">
        <v>210</v>
      </c>
      <c r="B448" s="72" t="s">
        <v>23</v>
      </c>
      <c r="C448" s="94" t="s">
        <v>12</v>
      </c>
      <c r="D448" s="46" t="s">
        <v>12</v>
      </c>
      <c r="E448" s="47">
        <f>SUBTOTAL(9,E449:E1713)</f>
        <v>442988</v>
      </c>
      <c r="F448" s="47">
        <f>SUBTOTAL(9,F449:F1713)</f>
        <v>1706857.0200000224</v>
      </c>
      <c r="G448" s="47">
        <f>SUBTOTAL(9,G449:G1713)</f>
        <v>544434.36663999979</v>
      </c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  <c r="DN448" s="16"/>
      <c r="DO448" s="16"/>
      <c r="DP448" s="16"/>
      <c r="DQ448" s="16"/>
    </row>
    <row r="449" spans="1:7" s="27" customFormat="1" ht="16.5" x14ac:dyDescent="0.25">
      <c r="A449" s="51"/>
      <c r="B449" s="79" t="s">
        <v>1096</v>
      </c>
      <c r="C449" s="55">
        <v>2016</v>
      </c>
      <c r="D449" s="54">
        <v>10</v>
      </c>
      <c r="E449" s="54">
        <v>927</v>
      </c>
      <c r="F449" s="54">
        <v>5353</v>
      </c>
      <c r="G449" s="54">
        <v>1396.2496000000001</v>
      </c>
    </row>
    <row r="450" spans="1:7" s="27" customFormat="1" ht="16.5" x14ac:dyDescent="0.25">
      <c r="A450" s="51"/>
      <c r="B450" s="79" t="s">
        <v>1097</v>
      </c>
      <c r="C450" s="55">
        <v>2016</v>
      </c>
      <c r="D450" s="54">
        <v>10</v>
      </c>
      <c r="E450" s="54">
        <v>916</v>
      </c>
      <c r="F450" s="54">
        <v>5353</v>
      </c>
      <c r="G450" s="54">
        <v>1170.7152599999999</v>
      </c>
    </row>
    <row r="451" spans="1:7" s="27" customFormat="1" ht="16.5" x14ac:dyDescent="0.25">
      <c r="A451" s="51"/>
      <c r="B451" s="79" t="s">
        <v>1098</v>
      </c>
      <c r="C451" s="55">
        <v>2016</v>
      </c>
      <c r="D451" s="54">
        <v>6</v>
      </c>
      <c r="E451" s="54">
        <v>160</v>
      </c>
      <c r="F451" s="54">
        <v>5353</v>
      </c>
      <c r="G451" s="54">
        <v>71.006410000000002</v>
      </c>
    </row>
    <row r="452" spans="1:7" s="27" customFormat="1" ht="16.5" x14ac:dyDescent="0.25">
      <c r="A452" s="51"/>
      <c r="B452" s="79" t="s">
        <v>1099</v>
      </c>
      <c r="C452" s="55">
        <v>2016</v>
      </c>
      <c r="D452" s="54">
        <v>10</v>
      </c>
      <c r="E452" s="54">
        <v>76</v>
      </c>
      <c r="F452" s="54">
        <v>5353</v>
      </c>
      <c r="G452" s="54">
        <v>104.96442</v>
      </c>
    </row>
    <row r="453" spans="1:7" s="27" customFormat="1" ht="16.5" x14ac:dyDescent="0.25">
      <c r="A453" s="51"/>
      <c r="B453" s="79" t="s">
        <v>1100</v>
      </c>
      <c r="C453" s="55">
        <v>2016</v>
      </c>
      <c r="D453" s="54">
        <v>10</v>
      </c>
      <c r="E453" s="54">
        <v>210</v>
      </c>
      <c r="F453" s="54">
        <v>5353</v>
      </c>
      <c r="G453" s="54">
        <v>525.75518999999997</v>
      </c>
    </row>
    <row r="454" spans="1:7" s="27" customFormat="1" ht="16.5" x14ac:dyDescent="0.25">
      <c r="A454" s="51"/>
      <c r="B454" s="79" t="s">
        <v>1101</v>
      </c>
      <c r="C454" s="55">
        <v>2016</v>
      </c>
      <c r="D454" s="54">
        <v>10</v>
      </c>
      <c r="E454" s="54">
        <v>145</v>
      </c>
      <c r="F454" s="54">
        <v>5353</v>
      </c>
      <c r="G454" s="54">
        <v>241.30198999999999</v>
      </c>
    </row>
    <row r="455" spans="1:7" s="27" customFormat="1" ht="16.5" x14ac:dyDescent="0.25">
      <c r="A455" s="51"/>
      <c r="B455" s="79" t="s">
        <v>1102</v>
      </c>
      <c r="C455" s="55">
        <v>2016</v>
      </c>
      <c r="D455" s="54">
        <v>10</v>
      </c>
      <c r="E455" s="54">
        <v>11</v>
      </c>
      <c r="F455" s="54">
        <v>5353</v>
      </c>
      <c r="G455" s="54">
        <v>102.77209000000001</v>
      </c>
    </row>
    <row r="456" spans="1:7" s="27" customFormat="1" ht="16.5" x14ac:dyDescent="0.25">
      <c r="A456" s="51"/>
      <c r="B456" s="79" t="s">
        <v>1103</v>
      </c>
      <c r="C456" s="55">
        <v>2016</v>
      </c>
      <c r="D456" s="54">
        <v>10</v>
      </c>
      <c r="E456" s="54">
        <v>20</v>
      </c>
      <c r="F456" s="54">
        <v>5353</v>
      </c>
      <c r="G456" s="54">
        <v>75.871200000000002</v>
      </c>
    </row>
    <row r="457" spans="1:7" s="27" customFormat="1" ht="16.5" x14ac:dyDescent="0.25">
      <c r="A457" s="51"/>
      <c r="B457" s="79" t="s">
        <v>1104</v>
      </c>
      <c r="C457" s="55">
        <v>2016</v>
      </c>
      <c r="D457" s="54">
        <v>10</v>
      </c>
      <c r="E457" s="54">
        <v>334</v>
      </c>
      <c r="F457" s="54">
        <v>5353</v>
      </c>
      <c r="G457" s="54">
        <v>350.63179000000002</v>
      </c>
    </row>
    <row r="458" spans="1:7" s="27" customFormat="1" ht="16.5" x14ac:dyDescent="0.25">
      <c r="A458" s="51"/>
      <c r="B458" s="79" t="s">
        <v>1105</v>
      </c>
      <c r="C458" s="55">
        <v>2016</v>
      </c>
      <c r="D458" s="54">
        <v>10</v>
      </c>
      <c r="E458" s="54">
        <v>380</v>
      </c>
      <c r="F458" s="54">
        <v>5353</v>
      </c>
      <c r="G458" s="54">
        <v>356.82436000000001</v>
      </c>
    </row>
    <row r="459" spans="1:7" s="27" customFormat="1" ht="16.5" x14ac:dyDescent="0.25">
      <c r="A459" s="51"/>
      <c r="B459" s="79" t="s">
        <v>1106</v>
      </c>
      <c r="C459" s="55">
        <v>2016</v>
      </c>
      <c r="D459" s="54">
        <v>6</v>
      </c>
      <c r="E459" s="54">
        <v>210</v>
      </c>
      <c r="F459" s="54">
        <v>5353</v>
      </c>
      <c r="G459" s="54">
        <v>903.50617</v>
      </c>
    </row>
    <row r="460" spans="1:7" s="27" customFormat="1" ht="16.5" x14ac:dyDescent="0.25">
      <c r="A460" s="51"/>
      <c r="B460" s="79" t="s">
        <v>1107</v>
      </c>
      <c r="C460" s="55">
        <v>2016</v>
      </c>
      <c r="D460" s="54">
        <v>10</v>
      </c>
      <c r="E460" s="54">
        <v>45</v>
      </c>
      <c r="F460" s="54">
        <v>5353</v>
      </c>
      <c r="G460" s="54">
        <v>104.87747</v>
      </c>
    </row>
    <row r="461" spans="1:7" s="27" customFormat="1" ht="16.5" x14ac:dyDescent="0.25">
      <c r="A461" s="51"/>
      <c r="B461" s="79" t="s">
        <v>1108</v>
      </c>
      <c r="C461" s="55">
        <v>2016</v>
      </c>
      <c r="D461" s="54">
        <v>10</v>
      </c>
      <c r="E461" s="54">
        <v>425</v>
      </c>
      <c r="F461" s="54">
        <v>5353</v>
      </c>
      <c r="G461" s="54">
        <v>692.91575</v>
      </c>
    </row>
    <row r="462" spans="1:7" s="27" customFormat="1" ht="16.5" x14ac:dyDescent="0.25">
      <c r="A462" s="51"/>
      <c r="B462" s="79" t="s">
        <v>1109</v>
      </c>
      <c r="C462" s="55">
        <v>2016</v>
      </c>
      <c r="D462" s="54">
        <v>10</v>
      </c>
      <c r="E462" s="54">
        <v>276</v>
      </c>
      <c r="F462" s="54">
        <v>5353</v>
      </c>
      <c r="G462" s="54">
        <v>433.13619</v>
      </c>
    </row>
    <row r="463" spans="1:7" s="27" customFormat="1" ht="16.5" x14ac:dyDescent="0.25">
      <c r="A463" s="51"/>
      <c r="B463" s="79" t="s">
        <v>1110</v>
      </c>
      <c r="C463" s="55">
        <v>2016</v>
      </c>
      <c r="D463" s="54">
        <v>10</v>
      </c>
      <c r="E463" s="54">
        <v>15</v>
      </c>
      <c r="F463" s="54">
        <v>5353</v>
      </c>
      <c r="G463" s="54">
        <v>106.69284</v>
      </c>
    </row>
    <row r="464" spans="1:7" s="27" customFormat="1" ht="16.5" x14ac:dyDescent="0.25">
      <c r="A464" s="51"/>
      <c r="B464" s="79" t="s">
        <v>1111</v>
      </c>
      <c r="C464" s="55">
        <v>2016</v>
      </c>
      <c r="D464" s="54">
        <v>10</v>
      </c>
      <c r="E464" s="54">
        <v>1085</v>
      </c>
      <c r="F464" s="54">
        <v>5353</v>
      </c>
      <c r="G464" s="54">
        <v>1005.56301</v>
      </c>
    </row>
    <row r="465" spans="1:7" s="27" customFormat="1" ht="16.5" x14ac:dyDescent="0.25">
      <c r="A465" s="51"/>
      <c r="B465" s="79" t="s">
        <v>1112</v>
      </c>
      <c r="C465" s="55">
        <v>2016</v>
      </c>
      <c r="D465" s="54">
        <v>10</v>
      </c>
      <c r="E465" s="54">
        <v>15</v>
      </c>
      <c r="F465" s="54">
        <v>5353</v>
      </c>
      <c r="G465" s="54">
        <v>110.4854</v>
      </c>
    </row>
    <row r="466" spans="1:7" s="27" customFormat="1" ht="16.5" x14ac:dyDescent="0.25">
      <c r="A466" s="51"/>
      <c r="B466" s="79" t="s">
        <v>1113</v>
      </c>
      <c r="C466" s="55">
        <v>2016</v>
      </c>
      <c r="D466" s="54">
        <v>10</v>
      </c>
      <c r="E466" s="54">
        <v>153</v>
      </c>
      <c r="F466" s="54">
        <v>5353</v>
      </c>
      <c r="G466" s="54">
        <v>451.01783999999998</v>
      </c>
    </row>
    <row r="467" spans="1:7" s="27" customFormat="1" ht="16.5" x14ac:dyDescent="0.25">
      <c r="A467" s="51"/>
      <c r="B467" s="79" t="s">
        <v>1114</v>
      </c>
      <c r="C467" s="55">
        <v>2016</v>
      </c>
      <c r="D467" s="54">
        <v>10</v>
      </c>
      <c r="E467" s="54">
        <v>242</v>
      </c>
      <c r="F467" s="54">
        <v>5353</v>
      </c>
      <c r="G467" s="54">
        <v>185.45061999999999</v>
      </c>
    </row>
    <row r="468" spans="1:7" s="27" customFormat="1" ht="16.5" x14ac:dyDescent="0.25">
      <c r="A468" s="51"/>
      <c r="B468" s="79" t="s">
        <v>1115</v>
      </c>
      <c r="C468" s="55">
        <v>2016</v>
      </c>
      <c r="D468" s="54">
        <v>10</v>
      </c>
      <c r="E468" s="54">
        <v>507</v>
      </c>
      <c r="F468" s="54">
        <v>5353</v>
      </c>
      <c r="G468" s="54">
        <v>441.74384000000003</v>
      </c>
    </row>
    <row r="469" spans="1:7" s="27" customFormat="1" ht="16.5" x14ac:dyDescent="0.25">
      <c r="A469" s="51"/>
      <c r="B469" s="79" t="s">
        <v>1116</v>
      </c>
      <c r="C469" s="55">
        <v>2016</v>
      </c>
      <c r="D469" s="54">
        <v>10</v>
      </c>
      <c r="E469" s="54">
        <v>41</v>
      </c>
      <c r="F469" s="54">
        <v>5353</v>
      </c>
      <c r="G469" s="54">
        <v>174.29259999999999</v>
      </c>
    </row>
    <row r="470" spans="1:7" s="27" customFormat="1" ht="16.5" x14ac:dyDescent="0.25">
      <c r="A470" s="51"/>
      <c r="B470" s="79" t="s">
        <v>1117</v>
      </c>
      <c r="C470" s="55">
        <v>2016</v>
      </c>
      <c r="D470" s="54">
        <v>10</v>
      </c>
      <c r="E470" s="54">
        <v>679</v>
      </c>
      <c r="F470" s="54">
        <v>5353</v>
      </c>
      <c r="G470" s="54">
        <v>1077.2431600000002</v>
      </c>
    </row>
    <row r="471" spans="1:7" s="27" customFormat="1" ht="16.5" x14ac:dyDescent="0.25">
      <c r="A471" s="51"/>
      <c r="B471" s="79" t="s">
        <v>1118</v>
      </c>
      <c r="C471" s="55">
        <v>2016</v>
      </c>
      <c r="D471" s="54">
        <v>10</v>
      </c>
      <c r="E471" s="54">
        <v>466</v>
      </c>
      <c r="F471" s="54">
        <v>5353</v>
      </c>
      <c r="G471" s="54">
        <v>884.03693999999996</v>
      </c>
    </row>
    <row r="472" spans="1:7" s="27" customFormat="1" ht="16.5" x14ac:dyDescent="0.25">
      <c r="A472" s="51"/>
      <c r="B472" s="79" t="s">
        <v>1119</v>
      </c>
      <c r="C472" s="55">
        <v>2016</v>
      </c>
      <c r="D472" s="54">
        <v>10</v>
      </c>
      <c r="E472" s="54">
        <v>2203</v>
      </c>
      <c r="F472" s="54">
        <v>5353</v>
      </c>
      <c r="G472" s="54">
        <v>2329.4393100000002</v>
      </c>
    </row>
    <row r="473" spans="1:7" s="27" customFormat="1" ht="16.5" x14ac:dyDescent="0.25">
      <c r="A473" s="51"/>
      <c r="B473" s="79" t="s">
        <v>1120</v>
      </c>
      <c r="C473" s="55">
        <v>2016</v>
      </c>
      <c r="D473" s="54">
        <v>10</v>
      </c>
      <c r="E473" s="54">
        <v>30</v>
      </c>
      <c r="F473" s="54">
        <v>5353</v>
      </c>
      <c r="G473" s="54">
        <v>52.362540000000003</v>
      </c>
    </row>
    <row r="474" spans="1:7" s="27" customFormat="1" ht="16.5" x14ac:dyDescent="0.25">
      <c r="A474" s="51"/>
      <c r="B474" s="79" t="s">
        <v>1121</v>
      </c>
      <c r="C474" s="55">
        <v>2016</v>
      </c>
      <c r="D474" s="54">
        <v>10</v>
      </c>
      <c r="E474" s="54">
        <v>91</v>
      </c>
      <c r="F474" s="54">
        <v>5353</v>
      </c>
      <c r="G474" s="54">
        <v>271.24630999999999</v>
      </c>
    </row>
    <row r="475" spans="1:7" s="27" customFormat="1" ht="16.5" x14ac:dyDescent="0.25">
      <c r="A475" s="51"/>
      <c r="B475" s="79" t="s">
        <v>1122</v>
      </c>
      <c r="C475" s="55">
        <v>2016</v>
      </c>
      <c r="D475" s="54">
        <v>10</v>
      </c>
      <c r="E475" s="54">
        <v>69</v>
      </c>
      <c r="F475" s="54">
        <v>5353</v>
      </c>
      <c r="G475" s="54">
        <v>191.53604999999999</v>
      </c>
    </row>
    <row r="476" spans="1:7" s="27" customFormat="1" ht="16.5" x14ac:dyDescent="0.25">
      <c r="A476" s="51"/>
      <c r="B476" s="79" t="s">
        <v>1123</v>
      </c>
      <c r="C476" s="55">
        <v>2016</v>
      </c>
      <c r="D476" s="54">
        <v>10</v>
      </c>
      <c r="E476" s="54">
        <v>16</v>
      </c>
      <c r="F476" s="54">
        <v>5353</v>
      </c>
      <c r="G476" s="54">
        <v>117.45407</v>
      </c>
    </row>
    <row r="477" spans="1:7" s="27" customFormat="1" ht="16.5" x14ac:dyDescent="0.25">
      <c r="A477" s="51"/>
      <c r="B477" s="79" t="s">
        <v>1124</v>
      </c>
      <c r="C477" s="55">
        <v>2016</v>
      </c>
      <c r="D477" s="54">
        <v>10</v>
      </c>
      <c r="E477" s="54">
        <v>15</v>
      </c>
      <c r="F477" s="54">
        <v>5353</v>
      </c>
      <c r="G477" s="54">
        <v>72.436109999999985</v>
      </c>
    </row>
    <row r="478" spans="1:7" s="27" customFormat="1" ht="16.5" x14ac:dyDescent="0.25">
      <c r="A478" s="51"/>
      <c r="B478" s="79" t="s">
        <v>1125</v>
      </c>
      <c r="C478" s="55">
        <v>2016</v>
      </c>
      <c r="D478" s="54">
        <v>10</v>
      </c>
      <c r="E478" s="54">
        <v>711</v>
      </c>
      <c r="F478" s="54">
        <v>5353</v>
      </c>
      <c r="G478" s="54">
        <v>1152.0682899999999</v>
      </c>
    </row>
    <row r="479" spans="1:7" s="27" customFormat="1" ht="16.5" x14ac:dyDescent="0.25">
      <c r="A479" s="51"/>
      <c r="B479" s="79" t="s">
        <v>1126</v>
      </c>
      <c r="C479" s="55">
        <v>2016</v>
      </c>
      <c r="D479" s="54">
        <v>10</v>
      </c>
      <c r="E479" s="54">
        <v>519</v>
      </c>
      <c r="F479" s="54">
        <v>5353</v>
      </c>
      <c r="G479" s="54">
        <v>892.28618999999992</v>
      </c>
    </row>
    <row r="480" spans="1:7" s="27" customFormat="1" ht="16.5" x14ac:dyDescent="0.25">
      <c r="A480" s="51"/>
      <c r="B480" s="79" t="s">
        <v>1127</v>
      </c>
      <c r="C480" s="55">
        <v>2016</v>
      </c>
      <c r="D480" s="54">
        <v>10</v>
      </c>
      <c r="E480" s="54">
        <v>12</v>
      </c>
      <c r="F480" s="54">
        <v>5353</v>
      </c>
      <c r="G480" s="54">
        <v>115.5835</v>
      </c>
    </row>
    <row r="481" spans="1:7" s="27" customFormat="1" ht="16.5" x14ac:dyDescent="0.25">
      <c r="A481" s="51"/>
      <c r="B481" s="79" t="s">
        <v>1128</v>
      </c>
      <c r="C481" s="55">
        <v>2016</v>
      </c>
      <c r="D481" s="54">
        <v>10</v>
      </c>
      <c r="E481" s="54">
        <v>326</v>
      </c>
      <c r="F481" s="54">
        <v>5353</v>
      </c>
      <c r="G481" s="54">
        <v>637.43037000000004</v>
      </c>
    </row>
    <row r="482" spans="1:7" s="27" customFormat="1" ht="16.5" x14ac:dyDescent="0.25">
      <c r="A482" s="51"/>
      <c r="B482" s="79" t="s">
        <v>1129</v>
      </c>
      <c r="C482" s="55">
        <v>2016</v>
      </c>
      <c r="D482" s="54">
        <v>10</v>
      </c>
      <c r="E482" s="54">
        <v>400</v>
      </c>
      <c r="F482" s="54">
        <v>5353</v>
      </c>
      <c r="G482" s="54">
        <v>779.63139999999999</v>
      </c>
    </row>
    <row r="483" spans="1:7" s="27" customFormat="1" ht="16.5" x14ac:dyDescent="0.25">
      <c r="A483" s="51"/>
      <c r="B483" s="79" t="s">
        <v>1130</v>
      </c>
      <c r="C483" s="55">
        <v>2016</v>
      </c>
      <c r="D483" s="54">
        <v>10</v>
      </c>
      <c r="E483" s="54">
        <v>282</v>
      </c>
      <c r="F483" s="54">
        <v>5353</v>
      </c>
      <c r="G483" s="54">
        <v>542.64929000000006</v>
      </c>
    </row>
    <row r="484" spans="1:7" s="27" customFormat="1" ht="16.5" x14ac:dyDescent="0.25">
      <c r="A484" s="51"/>
      <c r="B484" s="79" t="s">
        <v>1131</v>
      </c>
      <c r="C484" s="55">
        <v>2016</v>
      </c>
      <c r="D484" s="54">
        <v>10</v>
      </c>
      <c r="E484" s="54">
        <v>475</v>
      </c>
      <c r="F484" s="54">
        <v>5353</v>
      </c>
      <c r="G484" s="54">
        <v>699.80236000000014</v>
      </c>
    </row>
    <row r="485" spans="1:7" s="27" customFormat="1" ht="16.5" x14ac:dyDescent="0.25">
      <c r="A485" s="51"/>
      <c r="B485" s="79" t="s">
        <v>1132</v>
      </c>
      <c r="C485" s="55">
        <v>2016</v>
      </c>
      <c r="D485" s="54">
        <v>10</v>
      </c>
      <c r="E485" s="54">
        <v>5</v>
      </c>
      <c r="F485" s="54">
        <v>5353</v>
      </c>
      <c r="G485" s="54">
        <v>120.57588</v>
      </c>
    </row>
    <row r="486" spans="1:7" s="27" customFormat="1" ht="16.5" x14ac:dyDescent="0.25">
      <c r="A486" s="51"/>
      <c r="B486" s="79" t="s">
        <v>1133</v>
      </c>
      <c r="C486" s="55">
        <v>2016</v>
      </c>
      <c r="D486" s="54">
        <v>10</v>
      </c>
      <c r="E486" s="54">
        <v>2140</v>
      </c>
      <c r="F486" s="54">
        <v>5353</v>
      </c>
      <c r="G486" s="54">
        <v>2643.9735299999998</v>
      </c>
    </row>
    <row r="487" spans="1:7" s="27" customFormat="1" ht="16.5" x14ac:dyDescent="0.25">
      <c r="A487" s="51"/>
      <c r="B487" s="79" t="s">
        <v>1134</v>
      </c>
      <c r="C487" s="55">
        <v>2016</v>
      </c>
      <c r="D487" s="54">
        <v>10</v>
      </c>
      <c r="E487" s="54">
        <v>388</v>
      </c>
      <c r="F487" s="54">
        <v>5353</v>
      </c>
      <c r="G487" s="54">
        <v>828.27985999999999</v>
      </c>
    </row>
    <row r="488" spans="1:7" s="27" customFormat="1" ht="16.5" x14ac:dyDescent="0.25">
      <c r="A488" s="51"/>
      <c r="B488" s="79" t="s">
        <v>1135</v>
      </c>
      <c r="C488" s="55">
        <v>2016</v>
      </c>
      <c r="D488" s="54">
        <v>10</v>
      </c>
      <c r="E488" s="54">
        <v>18</v>
      </c>
      <c r="F488" s="54">
        <v>5353</v>
      </c>
      <c r="G488" s="54">
        <v>34.791220000000003</v>
      </c>
    </row>
    <row r="489" spans="1:7" s="27" customFormat="1" ht="16.5" x14ac:dyDescent="0.25">
      <c r="A489" s="51"/>
      <c r="B489" s="79" t="s">
        <v>1136</v>
      </c>
      <c r="C489" s="55">
        <v>2016</v>
      </c>
      <c r="D489" s="54">
        <v>10</v>
      </c>
      <c r="E489" s="54">
        <v>180</v>
      </c>
      <c r="F489" s="54">
        <v>5353</v>
      </c>
      <c r="G489" s="54">
        <v>476.42418000000004</v>
      </c>
    </row>
    <row r="490" spans="1:7" s="27" customFormat="1" ht="16.5" x14ac:dyDescent="0.25">
      <c r="A490" s="51"/>
      <c r="B490" s="79" t="s">
        <v>1137</v>
      </c>
      <c r="C490" s="55">
        <v>2016</v>
      </c>
      <c r="D490" s="54">
        <v>10</v>
      </c>
      <c r="E490" s="54">
        <v>2632</v>
      </c>
      <c r="F490" s="54">
        <v>5353</v>
      </c>
      <c r="G490" s="54">
        <v>3701.7036199999998</v>
      </c>
    </row>
    <row r="491" spans="1:7" s="27" customFormat="1" ht="16.5" x14ac:dyDescent="0.25">
      <c r="A491" s="51"/>
      <c r="B491" s="79" t="s">
        <v>1138</v>
      </c>
      <c r="C491" s="55">
        <v>2016</v>
      </c>
      <c r="D491" s="54">
        <v>10</v>
      </c>
      <c r="E491" s="54">
        <v>131</v>
      </c>
      <c r="F491" s="54">
        <v>5353</v>
      </c>
      <c r="G491" s="54">
        <v>296.00858999999997</v>
      </c>
    </row>
    <row r="492" spans="1:7" s="27" customFormat="1" ht="16.5" x14ac:dyDescent="0.25">
      <c r="A492" s="51"/>
      <c r="B492" s="79" t="s">
        <v>1139</v>
      </c>
      <c r="C492" s="55">
        <v>2016</v>
      </c>
      <c r="D492" s="54">
        <v>10</v>
      </c>
      <c r="E492" s="54">
        <v>27</v>
      </c>
      <c r="F492" s="54">
        <v>5353</v>
      </c>
      <c r="G492" s="54">
        <v>94.788929999999993</v>
      </c>
    </row>
    <row r="493" spans="1:7" s="27" customFormat="1" ht="16.5" x14ac:dyDescent="0.25">
      <c r="A493" s="51"/>
      <c r="B493" s="79" t="s">
        <v>1140</v>
      </c>
      <c r="C493" s="55">
        <v>2016</v>
      </c>
      <c r="D493" s="54">
        <v>10</v>
      </c>
      <c r="E493" s="54">
        <v>575</v>
      </c>
      <c r="F493" s="54">
        <v>5353</v>
      </c>
      <c r="G493" s="54">
        <v>519.89781000000005</v>
      </c>
    </row>
    <row r="494" spans="1:7" s="27" customFormat="1" ht="16.5" x14ac:dyDescent="0.25">
      <c r="A494" s="51"/>
      <c r="B494" s="79" t="s">
        <v>1141</v>
      </c>
      <c r="C494" s="55">
        <v>2016</v>
      </c>
      <c r="D494" s="54">
        <v>10</v>
      </c>
      <c r="E494" s="54">
        <v>270</v>
      </c>
      <c r="F494" s="54">
        <v>5353</v>
      </c>
      <c r="G494" s="54">
        <v>397.95075000000003</v>
      </c>
    </row>
    <row r="495" spans="1:7" s="27" customFormat="1" ht="16.5" x14ac:dyDescent="0.25">
      <c r="A495" s="51"/>
      <c r="B495" s="79" t="s">
        <v>1142</v>
      </c>
      <c r="C495" s="55">
        <v>2016</v>
      </c>
      <c r="D495" s="54">
        <v>10</v>
      </c>
      <c r="E495" s="54">
        <v>300</v>
      </c>
      <c r="F495" s="54">
        <v>5353</v>
      </c>
      <c r="G495" s="54">
        <v>340.58735999999999</v>
      </c>
    </row>
    <row r="496" spans="1:7" s="27" customFormat="1" ht="16.5" x14ac:dyDescent="0.25">
      <c r="A496" s="51"/>
      <c r="B496" s="79" t="s">
        <v>1143</v>
      </c>
      <c r="C496" s="55">
        <v>2016</v>
      </c>
      <c r="D496" s="54">
        <v>6</v>
      </c>
      <c r="E496" s="54">
        <v>1090</v>
      </c>
      <c r="F496" s="54">
        <v>5353</v>
      </c>
      <c r="G496" s="54">
        <v>424.79388999999998</v>
      </c>
    </row>
    <row r="497" spans="1:7" s="27" customFormat="1" ht="16.5" x14ac:dyDescent="0.25">
      <c r="A497" s="51"/>
      <c r="B497" s="79" t="s">
        <v>1144</v>
      </c>
      <c r="C497" s="55">
        <v>2016</v>
      </c>
      <c r="D497" s="54">
        <v>0.4</v>
      </c>
      <c r="E497" s="54">
        <v>412</v>
      </c>
      <c r="F497" s="54">
        <v>197</v>
      </c>
      <c r="G497" s="54">
        <v>662.92345999999998</v>
      </c>
    </row>
    <row r="498" spans="1:7" s="27" customFormat="1" ht="16.5" x14ac:dyDescent="0.25">
      <c r="A498" s="51"/>
      <c r="B498" s="79" t="s">
        <v>1145</v>
      </c>
      <c r="C498" s="55">
        <v>2016</v>
      </c>
      <c r="D498" s="54">
        <v>0.4</v>
      </c>
      <c r="E498" s="54">
        <v>68</v>
      </c>
      <c r="F498" s="54">
        <v>197</v>
      </c>
      <c r="G498" s="54">
        <v>528.55763000000002</v>
      </c>
    </row>
    <row r="499" spans="1:7" s="27" customFormat="1" ht="16.5" x14ac:dyDescent="0.25">
      <c r="A499" s="51"/>
      <c r="B499" s="79" t="s">
        <v>1146</v>
      </c>
      <c r="C499" s="55">
        <v>2016</v>
      </c>
      <c r="D499" s="54">
        <v>0.4</v>
      </c>
      <c r="E499" s="54">
        <v>279</v>
      </c>
      <c r="F499" s="54">
        <v>158</v>
      </c>
      <c r="G499" s="54">
        <v>140.29060999999999</v>
      </c>
    </row>
    <row r="500" spans="1:7" s="27" customFormat="1" ht="16.5" x14ac:dyDescent="0.25">
      <c r="A500" s="51"/>
      <c r="B500" s="79" t="s">
        <v>1147</v>
      </c>
      <c r="C500" s="55">
        <v>2016</v>
      </c>
      <c r="D500" s="54">
        <v>0.4</v>
      </c>
      <c r="E500" s="54">
        <v>91</v>
      </c>
      <c r="F500" s="54">
        <v>158</v>
      </c>
      <c r="G500" s="54">
        <v>305.60825</v>
      </c>
    </row>
    <row r="501" spans="1:7" s="27" customFormat="1" ht="16.5" x14ac:dyDescent="0.25">
      <c r="A501" s="51"/>
      <c r="B501" s="79" t="s">
        <v>1148</v>
      </c>
      <c r="C501" s="55">
        <v>2016</v>
      </c>
      <c r="D501" s="54">
        <v>0.4</v>
      </c>
      <c r="E501" s="54">
        <v>875</v>
      </c>
      <c r="F501" s="54">
        <v>158</v>
      </c>
      <c r="G501" s="54">
        <v>1279.27648</v>
      </c>
    </row>
    <row r="502" spans="1:7" s="27" customFormat="1" ht="16.5" x14ac:dyDescent="0.25">
      <c r="A502" s="51"/>
      <c r="B502" s="79" t="s">
        <v>1149</v>
      </c>
      <c r="C502" s="55">
        <v>2016</v>
      </c>
      <c r="D502" s="54">
        <v>0.4</v>
      </c>
      <c r="E502" s="54">
        <v>124</v>
      </c>
      <c r="F502" s="54">
        <v>158</v>
      </c>
      <c r="G502" s="54">
        <v>147.96329999999998</v>
      </c>
    </row>
    <row r="503" spans="1:7" s="27" customFormat="1" ht="16.5" x14ac:dyDescent="0.25">
      <c r="A503" s="51"/>
      <c r="B503" s="79" t="s">
        <v>1150</v>
      </c>
      <c r="C503" s="55">
        <v>2016</v>
      </c>
      <c r="D503" s="54">
        <v>0.4</v>
      </c>
      <c r="E503" s="54">
        <v>38</v>
      </c>
      <c r="F503" s="54">
        <v>158</v>
      </c>
      <c r="G503" s="54">
        <v>48.65108</v>
      </c>
    </row>
    <row r="504" spans="1:7" s="27" customFormat="1" ht="16.5" x14ac:dyDescent="0.25">
      <c r="A504" s="51"/>
      <c r="B504" s="79" t="s">
        <v>1151</v>
      </c>
      <c r="C504" s="55">
        <v>2016</v>
      </c>
      <c r="D504" s="54">
        <v>0.4</v>
      </c>
      <c r="E504" s="54">
        <v>917</v>
      </c>
      <c r="F504" s="54">
        <v>158</v>
      </c>
      <c r="G504" s="54">
        <v>625.46866</v>
      </c>
    </row>
    <row r="505" spans="1:7" s="27" customFormat="1" ht="16.5" x14ac:dyDescent="0.25">
      <c r="A505" s="51"/>
      <c r="B505" s="79" t="s">
        <v>1152</v>
      </c>
      <c r="C505" s="55">
        <v>2016</v>
      </c>
      <c r="D505" s="54">
        <v>0.4</v>
      </c>
      <c r="E505" s="54">
        <v>72</v>
      </c>
      <c r="F505" s="54">
        <v>158</v>
      </c>
      <c r="G505" s="54">
        <v>65.813270000000003</v>
      </c>
    </row>
    <row r="506" spans="1:7" s="27" customFormat="1" ht="16.5" x14ac:dyDescent="0.25">
      <c r="A506" s="51"/>
      <c r="B506" s="79" t="s">
        <v>1153</v>
      </c>
      <c r="C506" s="55">
        <v>2016</v>
      </c>
      <c r="D506" s="54">
        <v>0.4</v>
      </c>
      <c r="E506" s="54">
        <v>760</v>
      </c>
      <c r="F506" s="54">
        <v>158</v>
      </c>
      <c r="G506" s="54">
        <v>634.87707999999998</v>
      </c>
    </row>
    <row r="507" spans="1:7" s="27" customFormat="1" ht="16.5" x14ac:dyDescent="0.25">
      <c r="A507" s="51"/>
      <c r="B507" s="79" t="s">
        <v>1154</v>
      </c>
      <c r="C507" s="55">
        <v>2016</v>
      </c>
      <c r="D507" s="54">
        <v>0.4</v>
      </c>
      <c r="E507" s="54">
        <v>30</v>
      </c>
      <c r="F507" s="54">
        <v>158</v>
      </c>
      <c r="G507" s="54">
        <v>48.937619999999995</v>
      </c>
    </row>
    <row r="508" spans="1:7" s="27" customFormat="1" ht="16.5" x14ac:dyDescent="0.25">
      <c r="A508" s="51"/>
      <c r="B508" s="79" t="s">
        <v>1155</v>
      </c>
      <c r="C508" s="55">
        <v>2016</v>
      </c>
      <c r="D508" s="54">
        <v>0.4</v>
      </c>
      <c r="E508" s="54">
        <v>74</v>
      </c>
      <c r="F508" s="54">
        <v>158</v>
      </c>
      <c r="G508" s="54">
        <v>120.68444000000001</v>
      </c>
    </row>
    <row r="509" spans="1:7" s="27" customFormat="1" ht="16.5" x14ac:dyDescent="0.25">
      <c r="A509" s="51"/>
      <c r="B509" s="79" t="s">
        <v>1156</v>
      </c>
      <c r="C509" s="55">
        <v>2016</v>
      </c>
      <c r="D509" s="54">
        <v>0.4</v>
      </c>
      <c r="E509" s="54">
        <v>242</v>
      </c>
      <c r="F509" s="54">
        <v>158</v>
      </c>
      <c r="G509" s="54">
        <v>215.39226000000002</v>
      </c>
    </row>
    <row r="510" spans="1:7" s="27" customFormat="1" ht="16.5" x14ac:dyDescent="0.25">
      <c r="A510" s="51"/>
      <c r="B510" s="79" t="s">
        <v>1157</v>
      </c>
      <c r="C510" s="55">
        <v>2016</v>
      </c>
      <c r="D510" s="54">
        <v>0.4</v>
      </c>
      <c r="E510" s="54">
        <v>190</v>
      </c>
      <c r="F510" s="54">
        <v>158</v>
      </c>
      <c r="G510" s="54">
        <v>113.94294000000001</v>
      </c>
    </row>
    <row r="511" spans="1:7" s="27" customFormat="1" ht="16.5" x14ac:dyDescent="0.25">
      <c r="A511" s="51"/>
      <c r="B511" s="79" t="s">
        <v>1158</v>
      </c>
      <c r="C511" s="55">
        <v>2016</v>
      </c>
      <c r="D511" s="54">
        <v>0.4</v>
      </c>
      <c r="E511" s="54">
        <v>257</v>
      </c>
      <c r="F511" s="54">
        <v>158</v>
      </c>
      <c r="G511" s="54">
        <v>111.18002</v>
      </c>
    </row>
    <row r="512" spans="1:7" s="27" customFormat="1" ht="16.5" x14ac:dyDescent="0.25">
      <c r="A512" s="51"/>
      <c r="B512" s="79" t="s">
        <v>1159</v>
      </c>
      <c r="C512" s="55">
        <v>2016</v>
      </c>
      <c r="D512" s="54">
        <v>0.4</v>
      </c>
      <c r="E512" s="54">
        <v>200</v>
      </c>
      <c r="F512" s="54">
        <v>158</v>
      </c>
      <c r="G512" s="54">
        <v>85.384699999999995</v>
      </c>
    </row>
    <row r="513" spans="1:7" s="27" customFormat="1" ht="16.5" x14ac:dyDescent="0.25">
      <c r="A513" s="51"/>
      <c r="B513" s="79" t="s">
        <v>1160</v>
      </c>
      <c r="C513" s="55">
        <v>2016</v>
      </c>
      <c r="D513" s="54">
        <v>0.4</v>
      </c>
      <c r="E513" s="54">
        <v>170</v>
      </c>
      <c r="F513" s="54">
        <v>158</v>
      </c>
      <c r="G513" s="54">
        <v>45.981319999999997</v>
      </c>
    </row>
    <row r="514" spans="1:7" s="27" customFormat="1" ht="16.5" x14ac:dyDescent="0.25">
      <c r="A514" s="51"/>
      <c r="B514" s="79" t="s">
        <v>1161</v>
      </c>
      <c r="C514" s="55">
        <v>2016</v>
      </c>
      <c r="D514" s="54">
        <v>0.4</v>
      </c>
      <c r="E514" s="54">
        <v>152</v>
      </c>
      <c r="F514" s="54">
        <v>158</v>
      </c>
      <c r="G514" s="54">
        <v>69.776880000000006</v>
      </c>
    </row>
    <row r="515" spans="1:7" s="27" customFormat="1" ht="16.5" x14ac:dyDescent="0.25">
      <c r="A515" s="51"/>
      <c r="B515" s="79" t="s">
        <v>1162</v>
      </c>
      <c r="C515" s="55">
        <v>2016</v>
      </c>
      <c r="D515" s="54">
        <v>0.4</v>
      </c>
      <c r="E515" s="54">
        <v>19</v>
      </c>
      <c r="F515" s="54">
        <v>158</v>
      </c>
      <c r="G515" s="54">
        <v>70.689040000000006</v>
      </c>
    </row>
    <row r="516" spans="1:7" s="27" customFormat="1" ht="16.5" x14ac:dyDescent="0.25">
      <c r="A516" s="51"/>
      <c r="B516" s="79" t="s">
        <v>1163</v>
      </c>
      <c r="C516" s="55">
        <v>2016</v>
      </c>
      <c r="D516" s="54">
        <v>0.4</v>
      </c>
      <c r="E516" s="54">
        <v>87</v>
      </c>
      <c r="F516" s="54">
        <v>158</v>
      </c>
      <c r="G516" s="54">
        <v>95.569009999999992</v>
      </c>
    </row>
    <row r="517" spans="1:7" s="27" customFormat="1" ht="16.5" x14ac:dyDescent="0.25">
      <c r="A517" s="51"/>
      <c r="B517" s="79" t="s">
        <v>1164</v>
      </c>
      <c r="C517" s="55">
        <v>2016</v>
      </c>
      <c r="D517" s="54">
        <v>0.4</v>
      </c>
      <c r="E517" s="54">
        <v>302</v>
      </c>
      <c r="F517" s="54">
        <v>158</v>
      </c>
      <c r="G517" s="54">
        <v>136.1824</v>
      </c>
    </row>
    <row r="518" spans="1:7" s="27" customFormat="1" ht="16.5" x14ac:dyDescent="0.25">
      <c r="A518" s="51"/>
      <c r="B518" s="79" t="s">
        <v>1165</v>
      </c>
      <c r="C518" s="55">
        <v>2016</v>
      </c>
      <c r="D518" s="54">
        <v>0.4</v>
      </c>
      <c r="E518" s="54">
        <v>26</v>
      </c>
      <c r="F518" s="54">
        <v>158</v>
      </c>
      <c r="G518" s="54">
        <v>85.868850000000009</v>
      </c>
    </row>
    <row r="519" spans="1:7" s="27" customFormat="1" ht="16.5" x14ac:dyDescent="0.25">
      <c r="A519" s="51"/>
      <c r="B519" s="79" t="s">
        <v>1166</v>
      </c>
      <c r="C519" s="55">
        <v>2016</v>
      </c>
      <c r="D519" s="54">
        <v>0.4</v>
      </c>
      <c r="E519" s="54">
        <v>20</v>
      </c>
      <c r="F519" s="54">
        <v>158</v>
      </c>
      <c r="G519" s="54">
        <v>61.636809999999997</v>
      </c>
    </row>
    <row r="520" spans="1:7" s="27" customFormat="1" ht="16.5" x14ac:dyDescent="0.25">
      <c r="A520" s="51"/>
      <c r="B520" s="79" t="s">
        <v>1167</v>
      </c>
      <c r="C520" s="55">
        <v>2016</v>
      </c>
      <c r="D520" s="54">
        <v>0.4</v>
      </c>
      <c r="E520" s="54">
        <v>736</v>
      </c>
      <c r="F520" s="54">
        <v>158</v>
      </c>
      <c r="G520" s="54">
        <v>477.82195000000002</v>
      </c>
    </row>
    <row r="521" spans="1:7" s="27" customFormat="1" ht="16.5" x14ac:dyDescent="0.25">
      <c r="A521" s="51"/>
      <c r="B521" s="79" t="s">
        <v>1168</v>
      </c>
      <c r="C521" s="55">
        <v>2016</v>
      </c>
      <c r="D521" s="54">
        <v>0.4</v>
      </c>
      <c r="E521" s="54">
        <v>549</v>
      </c>
      <c r="F521" s="54">
        <v>158</v>
      </c>
      <c r="G521" s="54">
        <v>367.42683</v>
      </c>
    </row>
    <row r="522" spans="1:7" s="27" customFormat="1" ht="16.5" x14ac:dyDescent="0.25">
      <c r="A522" s="51"/>
      <c r="B522" s="79" t="s">
        <v>1169</v>
      </c>
      <c r="C522" s="55">
        <v>2016</v>
      </c>
      <c r="D522" s="54">
        <v>0.4</v>
      </c>
      <c r="E522" s="54">
        <v>391</v>
      </c>
      <c r="F522" s="54">
        <v>158</v>
      </c>
      <c r="G522" s="54">
        <v>661.20100000000002</v>
      </c>
    </row>
    <row r="523" spans="1:7" s="27" customFormat="1" ht="16.5" x14ac:dyDescent="0.25">
      <c r="A523" s="51"/>
      <c r="B523" s="79" t="s">
        <v>1170</v>
      </c>
      <c r="C523" s="55">
        <v>2016</v>
      </c>
      <c r="D523" s="54">
        <v>0.4</v>
      </c>
      <c r="E523" s="54">
        <v>28</v>
      </c>
      <c r="F523" s="54">
        <v>158</v>
      </c>
      <c r="G523" s="54">
        <v>90.467790000000008</v>
      </c>
    </row>
    <row r="524" spans="1:7" s="27" customFormat="1" ht="16.5" x14ac:dyDescent="0.25">
      <c r="A524" s="51"/>
      <c r="B524" s="79" t="s">
        <v>1171</v>
      </c>
      <c r="C524" s="55">
        <v>2016</v>
      </c>
      <c r="D524" s="54">
        <v>0.4</v>
      </c>
      <c r="E524" s="54">
        <v>307</v>
      </c>
      <c r="F524" s="54">
        <v>158</v>
      </c>
      <c r="G524" s="54">
        <v>416.03953999999999</v>
      </c>
    </row>
    <row r="525" spans="1:7" s="27" customFormat="1" ht="16.5" x14ac:dyDescent="0.25">
      <c r="A525" s="51"/>
      <c r="B525" s="79" t="s">
        <v>1172</v>
      </c>
      <c r="C525" s="55">
        <v>2016</v>
      </c>
      <c r="D525" s="54">
        <v>0.4</v>
      </c>
      <c r="E525" s="54">
        <v>110</v>
      </c>
      <c r="F525" s="54">
        <v>158</v>
      </c>
      <c r="G525" s="54">
        <v>238.37148999999999</v>
      </c>
    </row>
    <row r="526" spans="1:7" s="27" customFormat="1" ht="16.5" x14ac:dyDescent="0.25">
      <c r="A526" s="51"/>
      <c r="B526" s="79" t="s">
        <v>1173</v>
      </c>
      <c r="C526" s="55">
        <v>2016</v>
      </c>
      <c r="D526" s="54">
        <v>0.4</v>
      </c>
      <c r="E526" s="54">
        <v>210</v>
      </c>
      <c r="F526" s="54">
        <v>158</v>
      </c>
      <c r="G526" s="54">
        <v>176.20853000000002</v>
      </c>
    </row>
    <row r="527" spans="1:7" s="27" customFormat="1" ht="16.5" x14ac:dyDescent="0.25">
      <c r="A527" s="51"/>
      <c r="B527" s="79" t="s">
        <v>1174</v>
      </c>
      <c r="C527" s="55">
        <v>2016</v>
      </c>
      <c r="D527" s="54">
        <v>0.4</v>
      </c>
      <c r="E527" s="54">
        <v>348</v>
      </c>
      <c r="F527" s="54">
        <v>158</v>
      </c>
      <c r="G527" s="54">
        <v>812.12035999999989</v>
      </c>
    </row>
    <row r="528" spans="1:7" s="27" customFormat="1" ht="16.5" x14ac:dyDescent="0.25">
      <c r="A528" s="51"/>
      <c r="B528" s="79" t="s">
        <v>1175</v>
      </c>
      <c r="C528" s="55">
        <v>2016</v>
      </c>
      <c r="D528" s="54">
        <v>0.4</v>
      </c>
      <c r="E528" s="54">
        <v>520</v>
      </c>
      <c r="F528" s="54">
        <v>158</v>
      </c>
      <c r="G528" s="54">
        <v>144.31026</v>
      </c>
    </row>
    <row r="529" spans="1:7" s="27" customFormat="1" ht="16.5" x14ac:dyDescent="0.25">
      <c r="A529" s="51"/>
      <c r="B529" s="79" t="s">
        <v>1176</v>
      </c>
      <c r="C529" s="55">
        <v>2016</v>
      </c>
      <c r="D529" s="54">
        <v>0.4</v>
      </c>
      <c r="E529" s="54">
        <v>187</v>
      </c>
      <c r="F529" s="54">
        <v>158</v>
      </c>
      <c r="G529" s="54">
        <v>145.81327999999999</v>
      </c>
    </row>
    <row r="530" spans="1:7" s="27" customFormat="1" ht="16.5" x14ac:dyDescent="0.25">
      <c r="A530" s="51"/>
      <c r="B530" s="79" t="s">
        <v>1177</v>
      </c>
      <c r="C530" s="55">
        <v>2016</v>
      </c>
      <c r="D530" s="54">
        <v>0.4</v>
      </c>
      <c r="E530" s="54">
        <v>370</v>
      </c>
      <c r="F530" s="54">
        <v>158</v>
      </c>
      <c r="G530" s="54">
        <v>63.946289999999998</v>
      </c>
    </row>
    <row r="531" spans="1:7" s="27" customFormat="1" ht="16.5" x14ac:dyDescent="0.25">
      <c r="A531" s="51"/>
      <c r="B531" s="79" t="s">
        <v>1178</v>
      </c>
      <c r="C531" s="55">
        <v>2016</v>
      </c>
      <c r="D531" s="54">
        <v>0.4</v>
      </c>
      <c r="E531" s="54">
        <v>95</v>
      </c>
      <c r="F531" s="54">
        <v>158</v>
      </c>
      <c r="G531" s="54">
        <v>73.375160000000008</v>
      </c>
    </row>
    <row r="532" spans="1:7" s="27" customFormat="1" ht="16.5" x14ac:dyDescent="0.25">
      <c r="A532" s="51"/>
      <c r="B532" s="79" t="s">
        <v>1179</v>
      </c>
      <c r="C532" s="55">
        <v>2016</v>
      </c>
      <c r="D532" s="54">
        <v>0.4</v>
      </c>
      <c r="E532" s="54">
        <v>304</v>
      </c>
      <c r="F532" s="54">
        <v>158</v>
      </c>
      <c r="G532" s="54">
        <v>196.34866</v>
      </c>
    </row>
    <row r="533" spans="1:7" s="27" customFormat="1" ht="16.5" x14ac:dyDescent="0.25">
      <c r="A533" s="51"/>
      <c r="B533" s="79" t="s">
        <v>1180</v>
      </c>
      <c r="C533" s="55">
        <v>2016</v>
      </c>
      <c r="D533" s="54">
        <v>0.4</v>
      </c>
      <c r="E533" s="54">
        <v>23</v>
      </c>
      <c r="F533" s="54">
        <v>158</v>
      </c>
      <c r="G533" s="54">
        <v>34.023150000000001</v>
      </c>
    </row>
    <row r="534" spans="1:7" s="27" customFormat="1" ht="16.5" x14ac:dyDescent="0.25">
      <c r="A534" s="51"/>
      <c r="B534" s="79" t="s">
        <v>1181</v>
      </c>
      <c r="C534" s="55">
        <v>2016</v>
      </c>
      <c r="D534" s="54">
        <v>0.4</v>
      </c>
      <c r="E534" s="54">
        <v>270</v>
      </c>
      <c r="F534" s="54">
        <v>158</v>
      </c>
      <c r="G534" s="54">
        <v>154.89028999999999</v>
      </c>
    </row>
    <row r="535" spans="1:7" s="27" customFormat="1" ht="16.5" x14ac:dyDescent="0.25">
      <c r="A535" s="51"/>
      <c r="B535" s="79" t="s">
        <v>1182</v>
      </c>
      <c r="C535" s="55">
        <v>2016</v>
      </c>
      <c r="D535" s="54">
        <v>0.4</v>
      </c>
      <c r="E535" s="54">
        <v>270</v>
      </c>
      <c r="F535" s="54">
        <v>158</v>
      </c>
      <c r="G535" s="54">
        <v>116.62694999999999</v>
      </c>
    </row>
    <row r="536" spans="1:7" s="27" customFormat="1" ht="16.5" x14ac:dyDescent="0.25">
      <c r="A536" s="51"/>
      <c r="B536" s="79" t="s">
        <v>1183</v>
      </c>
      <c r="C536" s="55">
        <v>2016</v>
      </c>
      <c r="D536" s="54">
        <v>0.4</v>
      </c>
      <c r="E536" s="54">
        <v>430</v>
      </c>
      <c r="F536" s="54">
        <v>158</v>
      </c>
      <c r="G536" s="54">
        <v>32.448920000000001</v>
      </c>
    </row>
    <row r="537" spans="1:7" s="27" customFormat="1" ht="16.5" x14ac:dyDescent="0.25">
      <c r="A537" s="51"/>
      <c r="B537" s="79" t="s">
        <v>1184</v>
      </c>
      <c r="C537" s="55">
        <v>2016</v>
      </c>
      <c r="D537" s="54">
        <v>0.4</v>
      </c>
      <c r="E537" s="54">
        <v>157</v>
      </c>
      <c r="F537" s="54">
        <v>158</v>
      </c>
      <c r="G537" s="54">
        <v>430.88364999999999</v>
      </c>
    </row>
    <row r="538" spans="1:7" s="27" customFormat="1" ht="16.5" x14ac:dyDescent="0.25">
      <c r="A538" s="51"/>
      <c r="B538" s="79" t="s">
        <v>1185</v>
      </c>
      <c r="C538" s="55">
        <v>2016</v>
      </c>
      <c r="D538" s="54">
        <v>0.4</v>
      </c>
      <c r="E538" s="54">
        <v>51</v>
      </c>
      <c r="F538" s="54">
        <v>158</v>
      </c>
      <c r="G538" s="54">
        <v>204.44991000000002</v>
      </c>
    </row>
    <row r="539" spans="1:7" s="27" customFormat="1" ht="16.5" x14ac:dyDescent="0.25">
      <c r="A539" s="51"/>
      <c r="B539" s="79" t="s">
        <v>1186</v>
      </c>
      <c r="C539" s="55">
        <v>2016</v>
      </c>
      <c r="D539" s="54">
        <v>0.4</v>
      </c>
      <c r="E539" s="54">
        <v>47</v>
      </c>
      <c r="F539" s="54">
        <v>158</v>
      </c>
      <c r="G539" s="54">
        <v>97.401540000000011</v>
      </c>
    </row>
    <row r="540" spans="1:7" s="27" customFormat="1" ht="16.5" x14ac:dyDescent="0.25">
      <c r="A540" s="51"/>
      <c r="B540" s="79" t="s">
        <v>1187</v>
      </c>
      <c r="C540" s="55">
        <v>2016</v>
      </c>
      <c r="D540" s="54">
        <v>0.4</v>
      </c>
      <c r="E540" s="54">
        <v>151</v>
      </c>
      <c r="F540" s="54">
        <v>158</v>
      </c>
      <c r="G540" s="54">
        <v>499.92129999999997</v>
      </c>
    </row>
    <row r="541" spans="1:7" s="27" customFormat="1" ht="16.5" x14ac:dyDescent="0.25">
      <c r="A541" s="51"/>
      <c r="B541" s="79" t="s">
        <v>1188</v>
      </c>
      <c r="C541" s="55">
        <v>2016</v>
      </c>
      <c r="D541" s="54">
        <v>0.4</v>
      </c>
      <c r="E541" s="54">
        <v>612</v>
      </c>
      <c r="F541" s="54">
        <v>158</v>
      </c>
      <c r="G541" s="54">
        <v>357.73996999999997</v>
      </c>
    </row>
    <row r="542" spans="1:7" s="27" customFormat="1" ht="16.5" x14ac:dyDescent="0.25">
      <c r="A542" s="51"/>
      <c r="B542" s="79" t="s">
        <v>1189</v>
      </c>
      <c r="C542" s="55">
        <v>2016</v>
      </c>
      <c r="D542" s="54">
        <v>0.4</v>
      </c>
      <c r="E542" s="54">
        <v>138</v>
      </c>
      <c r="F542" s="54">
        <v>158</v>
      </c>
      <c r="G542" s="54">
        <v>206.07084</v>
      </c>
    </row>
    <row r="543" spans="1:7" s="27" customFormat="1" ht="16.5" x14ac:dyDescent="0.25">
      <c r="A543" s="51"/>
      <c r="B543" s="79" t="s">
        <v>1190</v>
      </c>
      <c r="C543" s="55">
        <v>2016</v>
      </c>
      <c r="D543" s="54">
        <v>0.4</v>
      </c>
      <c r="E543" s="54">
        <v>127</v>
      </c>
      <c r="F543" s="54">
        <v>158</v>
      </c>
      <c r="G543" s="54">
        <v>142.66360999999998</v>
      </c>
    </row>
    <row r="544" spans="1:7" s="27" customFormat="1" ht="16.5" x14ac:dyDescent="0.25">
      <c r="A544" s="51"/>
      <c r="B544" s="79" t="s">
        <v>1191</v>
      </c>
      <c r="C544" s="55">
        <v>2016</v>
      </c>
      <c r="D544" s="54">
        <v>0.4</v>
      </c>
      <c r="E544" s="54">
        <v>54</v>
      </c>
      <c r="F544" s="54">
        <v>158</v>
      </c>
      <c r="G544" s="54">
        <v>140.37160999999998</v>
      </c>
    </row>
    <row r="545" spans="1:7" s="27" customFormat="1" ht="16.5" x14ac:dyDescent="0.25">
      <c r="A545" s="51"/>
      <c r="B545" s="79" t="s">
        <v>1192</v>
      </c>
      <c r="C545" s="55">
        <v>2016</v>
      </c>
      <c r="D545" s="54">
        <v>0.4</v>
      </c>
      <c r="E545" s="54">
        <v>260</v>
      </c>
      <c r="F545" s="54">
        <v>158</v>
      </c>
      <c r="G545" s="54">
        <v>211.68745999999999</v>
      </c>
    </row>
    <row r="546" spans="1:7" s="27" customFormat="1" ht="16.5" x14ac:dyDescent="0.25">
      <c r="A546" s="51"/>
      <c r="B546" s="79" t="s">
        <v>1193</v>
      </c>
      <c r="C546" s="55">
        <v>2016</v>
      </c>
      <c r="D546" s="54">
        <v>0.4</v>
      </c>
      <c r="E546" s="54">
        <v>74</v>
      </c>
      <c r="F546" s="54">
        <v>158</v>
      </c>
      <c r="G546" s="54">
        <v>155.46091000000001</v>
      </c>
    </row>
    <row r="547" spans="1:7" s="27" customFormat="1" ht="16.5" x14ac:dyDescent="0.25">
      <c r="A547" s="51"/>
      <c r="B547" s="79" t="s">
        <v>1194</v>
      </c>
      <c r="C547" s="55">
        <v>2016</v>
      </c>
      <c r="D547" s="54">
        <v>0.4</v>
      </c>
      <c r="E547" s="54">
        <v>74</v>
      </c>
      <c r="F547" s="54">
        <v>158</v>
      </c>
      <c r="G547" s="54">
        <v>365.96072999999996</v>
      </c>
    </row>
    <row r="548" spans="1:7" s="27" customFormat="1" ht="16.5" x14ac:dyDescent="0.25">
      <c r="A548" s="51"/>
      <c r="B548" s="79" t="s">
        <v>1195</v>
      </c>
      <c r="C548" s="55">
        <v>2016</v>
      </c>
      <c r="D548" s="54">
        <v>0.4</v>
      </c>
      <c r="E548" s="54">
        <v>355.00000000000006</v>
      </c>
      <c r="F548" s="54">
        <v>158</v>
      </c>
      <c r="G548" s="54">
        <v>563.01542000000006</v>
      </c>
    </row>
    <row r="549" spans="1:7" s="27" customFormat="1" ht="16.5" x14ac:dyDescent="0.25">
      <c r="A549" s="51"/>
      <c r="B549" s="79" t="s">
        <v>1196</v>
      </c>
      <c r="C549" s="55">
        <v>2016</v>
      </c>
      <c r="D549" s="54">
        <v>0.4</v>
      </c>
      <c r="E549" s="54">
        <v>651</v>
      </c>
      <c r="F549" s="54">
        <v>158</v>
      </c>
      <c r="G549" s="54">
        <v>626.00397999999996</v>
      </c>
    </row>
    <row r="550" spans="1:7" s="27" customFormat="1" ht="16.5" x14ac:dyDescent="0.25">
      <c r="A550" s="51"/>
      <c r="B550" s="79" t="s">
        <v>1197</v>
      </c>
      <c r="C550" s="55">
        <v>2016</v>
      </c>
      <c r="D550" s="54">
        <v>0.4</v>
      </c>
      <c r="E550" s="54">
        <v>127</v>
      </c>
      <c r="F550" s="54">
        <v>158</v>
      </c>
      <c r="G550" s="54">
        <v>235.00037999999998</v>
      </c>
    </row>
    <row r="551" spans="1:7" s="27" customFormat="1" ht="33" x14ac:dyDescent="0.25">
      <c r="A551" s="51"/>
      <c r="B551" s="79" t="s">
        <v>1198</v>
      </c>
      <c r="C551" s="55">
        <v>2016</v>
      </c>
      <c r="D551" s="54">
        <v>0.4</v>
      </c>
      <c r="E551" s="54">
        <v>485</v>
      </c>
      <c r="F551" s="54">
        <v>158</v>
      </c>
      <c r="G551" s="54">
        <v>693.83879000000002</v>
      </c>
    </row>
    <row r="552" spans="1:7" s="27" customFormat="1" ht="16.5" x14ac:dyDescent="0.25">
      <c r="A552" s="51"/>
      <c r="B552" s="79" t="s">
        <v>1199</v>
      </c>
      <c r="C552" s="55">
        <v>2016</v>
      </c>
      <c r="D552" s="54">
        <v>0.4</v>
      </c>
      <c r="E552" s="54">
        <v>674</v>
      </c>
      <c r="F552" s="54">
        <v>158</v>
      </c>
      <c r="G552" s="54">
        <v>723.42486000000008</v>
      </c>
    </row>
    <row r="553" spans="1:7" s="27" customFormat="1" ht="16.5" x14ac:dyDescent="0.25">
      <c r="A553" s="51"/>
      <c r="B553" s="79" t="s">
        <v>1200</v>
      </c>
      <c r="C553" s="55">
        <v>2016</v>
      </c>
      <c r="D553" s="54">
        <v>0.4</v>
      </c>
      <c r="E553" s="54">
        <v>125</v>
      </c>
      <c r="F553" s="54">
        <v>158</v>
      </c>
      <c r="G553" s="54">
        <v>218.69335000000001</v>
      </c>
    </row>
    <row r="554" spans="1:7" s="27" customFormat="1" ht="16.5" x14ac:dyDescent="0.25">
      <c r="A554" s="51"/>
      <c r="B554" s="79" t="s">
        <v>1201</v>
      </c>
      <c r="C554" s="55">
        <v>2016</v>
      </c>
      <c r="D554" s="54">
        <v>0.4</v>
      </c>
      <c r="E554" s="54">
        <v>359</v>
      </c>
      <c r="F554" s="54">
        <v>158</v>
      </c>
      <c r="G554" s="54">
        <v>557.81084999999996</v>
      </c>
    </row>
    <row r="555" spans="1:7" s="27" customFormat="1" ht="16.5" x14ac:dyDescent="0.25">
      <c r="A555" s="51"/>
      <c r="B555" s="79" t="s">
        <v>1202</v>
      </c>
      <c r="C555" s="55">
        <v>2016</v>
      </c>
      <c r="D555" s="54">
        <v>0.4</v>
      </c>
      <c r="E555" s="54">
        <v>669</v>
      </c>
      <c r="F555" s="54">
        <v>158</v>
      </c>
      <c r="G555" s="54">
        <v>839.79179999999997</v>
      </c>
    </row>
    <row r="556" spans="1:7" s="27" customFormat="1" ht="16.5" x14ac:dyDescent="0.25">
      <c r="A556" s="51"/>
      <c r="B556" s="79" t="s">
        <v>1203</v>
      </c>
      <c r="C556" s="55">
        <v>2016</v>
      </c>
      <c r="D556" s="54">
        <v>0.4</v>
      </c>
      <c r="E556" s="54">
        <v>618</v>
      </c>
      <c r="F556" s="54">
        <v>158</v>
      </c>
      <c r="G556" s="54">
        <v>418.23568</v>
      </c>
    </row>
    <row r="557" spans="1:7" s="27" customFormat="1" ht="16.5" x14ac:dyDescent="0.25">
      <c r="A557" s="51"/>
      <c r="B557" s="79" t="s">
        <v>1204</v>
      </c>
      <c r="C557" s="55">
        <v>2016</v>
      </c>
      <c r="D557" s="54">
        <v>0.4</v>
      </c>
      <c r="E557" s="54">
        <v>321</v>
      </c>
      <c r="F557" s="54">
        <v>158</v>
      </c>
      <c r="G557" s="54">
        <v>511.16064</v>
      </c>
    </row>
    <row r="558" spans="1:7" s="27" customFormat="1" ht="16.5" x14ac:dyDescent="0.25">
      <c r="A558" s="51"/>
      <c r="B558" s="79" t="s">
        <v>1205</v>
      </c>
      <c r="C558" s="55">
        <v>2016</v>
      </c>
      <c r="D558" s="54">
        <v>0.4</v>
      </c>
      <c r="E558" s="54">
        <v>429</v>
      </c>
      <c r="F558" s="54">
        <v>158</v>
      </c>
      <c r="G558" s="54">
        <v>427.60686000000004</v>
      </c>
    </row>
    <row r="559" spans="1:7" s="27" customFormat="1" ht="16.5" x14ac:dyDescent="0.25">
      <c r="A559" s="51"/>
      <c r="B559" s="79" t="s">
        <v>1206</v>
      </c>
      <c r="C559" s="55">
        <v>2016</v>
      </c>
      <c r="D559" s="54">
        <v>0.4</v>
      </c>
      <c r="E559" s="54">
        <v>138</v>
      </c>
      <c r="F559" s="54">
        <v>158</v>
      </c>
      <c r="G559" s="54">
        <v>169.43639999999999</v>
      </c>
    </row>
    <row r="560" spans="1:7" s="27" customFormat="1" ht="16.5" x14ac:dyDescent="0.25">
      <c r="A560" s="51"/>
      <c r="B560" s="79" t="s">
        <v>1207</v>
      </c>
      <c r="C560" s="55">
        <v>2016</v>
      </c>
      <c r="D560" s="54">
        <v>0.4</v>
      </c>
      <c r="E560" s="54">
        <v>139</v>
      </c>
      <c r="F560" s="54">
        <v>158</v>
      </c>
      <c r="G560" s="54">
        <v>90.830799999999996</v>
      </c>
    </row>
    <row r="561" spans="1:7" s="27" customFormat="1" ht="16.5" x14ac:dyDescent="0.25">
      <c r="A561" s="51"/>
      <c r="B561" s="79" t="s">
        <v>1208</v>
      </c>
      <c r="C561" s="55">
        <v>2016</v>
      </c>
      <c r="D561" s="54">
        <v>0.4</v>
      </c>
      <c r="E561" s="54">
        <v>360</v>
      </c>
      <c r="F561" s="54">
        <v>158</v>
      </c>
      <c r="G561" s="54">
        <v>343.50003000000004</v>
      </c>
    </row>
    <row r="562" spans="1:7" s="27" customFormat="1" ht="16.5" x14ac:dyDescent="0.25">
      <c r="A562" s="51"/>
      <c r="B562" s="79" t="s">
        <v>1209</v>
      </c>
      <c r="C562" s="55">
        <v>2016</v>
      </c>
      <c r="D562" s="54">
        <v>0.4</v>
      </c>
      <c r="E562" s="54">
        <v>272</v>
      </c>
      <c r="F562" s="54">
        <v>158</v>
      </c>
      <c r="G562" s="54">
        <v>248.04479000000003</v>
      </c>
    </row>
    <row r="563" spans="1:7" s="27" customFormat="1" ht="16.5" x14ac:dyDescent="0.25">
      <c r="A563" s="51"/>
      <c r="B563" s="79" t="s">
        <v>1210</v>
      </c>
      <c r="C563" s="55">
        <v>2016</v>
      </c>
      <c r="D563" s="54">
        <v>0.4</v>
      </c>
      <c r="E563" s="54">
        <v>174</v>
      </c>
      <c r="F563" s="54">
        <v>158</v>
      </c>
      <c r="G563" s="54">
        <v>323.36202000000003</v>
      </c>
    </row>
    <row r="564" spans="1:7" s="27" customFormat="1" ht="16.5" x14ac:dyDescent="0.25">
      <c r="A564" s="51"/>
      <c r="B564" s="79" t="s">
        <v>1211</v>
      </c>
      <c r="C564" s="55">
        <v>2016</v>
      </c>
      <c r="D564" s="54">
        <v>0.4</v>
      </c>
      <c r="E564" s="54">
        <v>81</v>
      </c>
      <c r="F564" s="54">
        <v>158</v>
      </c>
      <c r="G564" s="54">
        <v>89.960250000000016</v>
      </c>
    </row>
    <row r="565" spans="1:7" s="27" customFormat="1" ht="16.5" x14ac:dyDescent="0.25">
      <c r="A565" s="51"/>
      <c r="B565" s="79" t="s">
        <v>1212</v>
      </c>
      <c r="C565" s="55">
        <v>2016</v>
      </c>
      <c r="D565" s="54">
        <v>0.4</v>
      </c>
      <c r="E565" s="54">
        <v>248</v>
      </c>
      <c r="F565" s="54">
        <v>158</v>
      </c>
      <c r="G565" s="54">
        <v>108.40746999999999</v>
      </c>
    </row>
    <row r="566" spans="1:7" s="27" customFormat="1" ht="16.5" x14ac:dyDescent="0.25">
      <c r="A566" s="51"/>
      <c r="B566" s="79" t="s">
        <v>1213</v>
      </c>
      <c r="C566" s="55">
        <v>2016</v>
      </c>
      <c r="D566" s="54">
        <v>0.4</v>
      </c>
      <c r="E566" s="54">
        <v>200</v>
      </c>
      <c r="F566" s="54">
        <v>158</v>
      </c>
      <c r="G566" s="54">
        <v>490.93792999999999</v>
      </c>
    </row>
    <row r="567" spans="1:7" s="27" customFormat="1" ht="16.5" x14ac:dyDescent="0.25">
      <c r="A567" s="51"/>
      <c r="B567" s="79" t="s">
        <v>1214</v>
      </c>
      <c r="C567" s="55">
        <v>2016</v>
      </c>
      <c r="D567" s="54">
        <v>0.4</v>
      </c>
      <c r="E567" s="54">
        <v>504</v>
      </c>
      <c r="F567" s="54">
        <v>158</v>
      </c>
      <c r="G567" s="54">
        <v>301.35385000000002</v>
      </c>
    </row>
    <row r="568" spans="1:7" s="27" customFormat="1" ht="16.5" x14ac:dyDescent="0.25">
      <c r="A568" s="51"/>
      <c r="B568" s="79" t="s">
        <v>1215</v>
      </c>
      <c r="C568" s="55">
        <v>2016</v>
      </c>
      <c r="D568" s="54">
        <v>0.4</v>
      </c>
      <c r="E568" s="54">
        <v>990</v>
      </c>
      <c r="F568" s="54">
        <v>158</v>
      </c>
      <c r="G568" s="54">
        <v>565.17865000000006</v>
      </c>
    </row>
    <row r="569" spans="1:7" s="27" customFormat="1" ht="16.5" x14ac:dyDescent="0.25">
      <c r="A569" s="51"/>
      <c r="B569" s="79" t="s">
        <v>1216</v>
      </c>
      <c r="C569" s="55">
        <v>2016</v>
      </c>
      <c r="D569" s="54">
        <v>0.4</v>
      </c>
      <c r="E569" s="54">
        <v>94</v>
      </c>
      <c r="F569" s="54">
        <v>158</v>
      </c>
      <c r="G569" s="54">
        <v>69.823669999999993</v>
      </c>
    </row>
    <row r="570" spans="1:7" s="27" customFormat="1" ht="16.5" x14ac:dyDescent="0.25">
      <c r="A570" s="51"/>
      <c r="B570" s="79" t="s">
        <v>1217</v>
      </c>
      <c r="C570" s="55">
        <v>2016</v>
      </c>
      <c r="D570" s="54">
        <v>0.4</v>
      </c>
      <c r="E570" s="54">
        <v>242</v>
      </c>
      <c r="F570" s="54">
        <v>158</v>
      </c>
      <c r="G570" s="54">
        <v>206.35676000000001</v>
      </c>
    </row>
    <row r="571" spans="1:7" s="27" customFormat="1" ht="16.5" x14ac:dyDescent="0.25">
      <c r="A571" s="51"/>
      <c r="B571" s="79" t="s">
        <v>1218</v>
      </c>
      <c r="C571" s="55">
        <v>2016</v>
      </c>
      <c r="D571" s="54">
        <v>0.4</v>
      </c>
      <c r="E571" s="54">
        <v>274</v>
      </c>
      <c r="F571" s="54">
        <v>158</v>
      </c>
      <c r="G571" s="54">
        <v>231.42397</v>
      </c>
    </row>
    <row r="572" spans="1:7" s="27" customFormat="1" ht="16.5" x14ac:dyDescent="0.25">
      <c r="A572" s="51"/>
      <c r="B572" s="79" t="s">
        <v>1219</v>
      </c>
      <c r="C572" s="55">
        <v>2016</v>
      </c>
      <c r="D572" s="54">
        <v>0.4</v>
      </c>
      <c r="E572" s="54">
        <v>153</v>
      </c>
      <c r="F572" s="54">
        <v>158</v>
      </c>
      <c r="G572" s="54">
        <v>59.530299999999997</v>
      </c>
    </row>
    <row r="573" spans="1:7" s="27" customFormat="1" ht="16.5" x14ac:dyDescent="0.25">
      <c r="A573" s="51"/>
      <c r="B573" s="79" t="s">
        <v>1220</v>
      </c>
      <c r="C573" s="55">
        <v>2016</v>
      </c>
      <c r="D573" s="54">
        <v>0.4</v>
      </c>
      <c r="E573" s="54">
        <v>403</v>
      </c>
      <c r="F573" s="54">
        <v>158</v>
      </c>
      <c r="G573" s="54">
        <v>161.66971999999998</v>
      </c>
    </row>
    <row r="574" spans="1:7" s="27" customFormat="1" ht="16.5" x14ac:dyDescent="0.25">
      <c r="A574" s="51"/>
      <c r="B574" s="79" t="s">
        <v>1221</v>
      </c>
      <c r="C574" s="55">
        <v>2016</v>
      </c>
      <c r="D574" s="54">
        <v>0.4</v>
      </c>
      <c r="E574" s="54">
        <v>720</v>
      </c>
      <c r="F574" s="54">
        <v>158</v>
      </c>
      <c r="G574" s="54">
        <v>425.81298999999996</v>
      </c>
    </row>
    <row r="575" spans="1:7" s="27" customFormat="1" ht="16.5" x14ac:dyDescent="0.25">
      <c r="A575" s="51"/>
      <c r="B575" s="79" t="s">
        <v>1222</v>
      </c>
      <c r="C575" s="55">
        <v>2016</v>
      </c>
      <c r="D575" s="54">
        <v>0.4</v>
      </c>
      <c r="E575" s="54">
        <v>420.00000000000006</v>
      </c>
      <c r="F575" s="54">
        <v>158</v>
      </c>
      <c r="G575" s="54">
        <v>212.64965999999998</v>
      </c>
    </row>
    <row r="576" spans="1:7" s="27" customFormat="1" ht="16.5" x14ac:dyDescent="0.25">
      <c r="A576" s="51"/>
      <c r="B576" s="79" t="s">
        <v>1223</v>
      </c>
      <c r="C576" s="55">
        <v>2016</v>
      </c>
      <c r="D576" s="54">
        <v>0.4</v>
      </c>
      <c r="E576" s="54">
        <v>100</v>
      </c>
      <c r="F576" s="54">
        <v>158</v>
      </c>
      <c r="G576" s="54">
        <v>55.27702</v>
      </c>
    </row>
    <row r="577" spans="1:7" s="27" customFormat="1" ht="16.5" x14ac:dyDescent="0.25">
      <c r="A577" s="51"/>
      <c r="B577" s="79" t="s">
        <v>1224</v>
      </c>
      <c r="C577" s="55">
        <v>2016</v>
      </c>
      <c r="D577" s="54">
        <v>0.4</v>
      </c>
      <c r="E577" s="54">
        <v>310</v>
      </c>
      <c r="F577" s="54">
        <v>158</v>
      </c>
      <c r="G577" s="54">
        <v>74.265489999999986</v>
      </c>
    </row>
    <row r="578" spans="1:7" s="27" customFormat="1" ht="16.5" x14ac:dyDescent="0.25">
      <c r="A578" s="51"/>
      <c r="B578" s="79" t="s">
        <v>1225</v>
      </c>
      <c r="C578" s="55">
        <v>2016</v>
      </c>
      <c r="D578" s="54">
        <v>0.4</v>
      </c>
      <c r="E578" s="54">
        <v>40</v>
      </c>
      <c r="F578" s="54">
        <v>158</v>
      </c>
      <c r="G578" s="54">
        <v>21.43985</v>
      </c>
    </row>
    <row r="579" spans="1:7" s="27" customFormat="1" ht="16.5" x14ac:dyDescent="0.25">
      <c r="A579" s="51"/>
      <c r="B579" s="79" t="s">
        <v>1226</v>
      </c>
      <c r="C579" s="55">
        <v>2016</v>
      </c>
      <c r="D579" s="54">
        <v>0.4</v>
      </c>
      <c r="E579" s="54">
        <v>270</v>
      </c>
      <c r="F579" s="54">
        <v>158</v>
      </c>
      <c r="G579" s="54">
        <v>175.25631999999999</v>
      </c>
    </row>
    <row r="580" spans="1:7" s="27" customFormat="1" ht="16.5" x14ac:dyDescent="0.25">
      <c r="A580" s="51"/>
      <c r="B580" s="79" t="s">
        <v>1227</v>
      </c>
      <c r="C580" s="55">
        <v>2016</v>
      </c>
      <c r="D580" s="54">
        <v>0.4</v>
      </c>
      <c r="E580" s="54">
        <v>200</v>
      </c>
      <c r="F580" s="54">
        <v>158</v>
      </c>
      <c r="G580" s="54">
        <v>138.03182999999999</v>
      </c>
    </row>
    <row r="581" spans="1:7" s="27" customFormat="1" ht="16.5" x14ac:dyDescent="0.25">
      <c r="A581" s="51"/>
      <c r="B581" s="79" t="s">
        <v>1228</v>
      </c>
      <c r="C581" s="55">
        <v>2016</v>
      </c>
      <c r="D581" s="54">
        <v>0.4</v>
      </c>
      <c r="E581" s="54">
        <v>126</v>
      </c>
      <c r="F581" s="54">
        <v>158</v>
      </c>
      <c r="G581" s="54">
        <v>59.617460000000001</v>
      </c>
    </row>
    <row r="582" spans="1:7" s="27" customFormat="1" ht="16.5" x14ac:dyDescent="0.25">
      <c r="A582" s="51"/>
      <c r="B582" s="79" t="s">
        <v>1229</v>
      </c>
      <c r="C582" s="55">
        <v>2016</v>
      </c>
      <c r="D582" s="54">
        <v>0.4</v>
      </c>
      <c r="E582" s="54">
        <v>86</v>
      </c>
      <c r="F582" s="54">
        <v>158</v>
      </c>
      <c r="G582" s="54">
        <v>41.466029999999996</v>
      </c>
    </row>
    <row r="583" spans="1:7" s="27" customFormat="1" ht="16.5" x14ac:dyDescent="0.25">
      <c r="A583" s="51"/>
      <c r="B583" s="79" t="s">
        <v>1230</v>
      </c>
      <c r="C583" s="55">
        <v>2016</v>
      </c>
      <c r="D583" s="54">
        <v>0.4</v>
      </c>
      <c r="E583" s="54">
        <v>232</v>
      </c>
      <c r="F583" s="54">
        <v>158</v>
      </c>
      <c r="G583" s="54">
        <v>41.038960000000003</v>
      </c>
    </row>
    <row r="584" spans="1:7" s="27" customFormat="1" ht="16.5" x14ac:dyDescent="0.25">
      <c r="A584" s="51"/>
      <c r="B584" s="79" t="s">
        <v>1231</v>
      </c>
      <c r="C584" s="55">
        <v>2016</v>
      </c>
      <c r="D584" s="54">
        <v>0.4</v>
      </c>
      <c r="E584" s="54">
        <v>582</v>
      </c>
      <c r="F584" s="54">
        <v>158</v>
      </c>
      <c r="G584" s="54">
        <v>780.96164999999996</v>
      </c>
    </row>
    <row r="585" spans="1:7" s="27" customFormat="1" ht="16.5" x14ac:dyDescent="0.25">
      <c r="A585" s="51"/>
      <c r="B585" s="79" t="s">
        <v>1232</v>
      </c>
      <c r="C585" s="55">
        <v>2016</v>
      </c>
      <c r="D585" s="54">
        <v>0.4</v>
      </c>
      <c r="E585" s="54">
        <v>478</v>
      </c>
      <c r="F585" s="54">
        <v>158</v>
      </c>
      <c r="G585" s="54">
        <v>692.72536000000014</v>
      </c>
    </row>
    <row r="586" spans="1:7" s="27" customFormat="1" ht="16.5" x14ac:dyDescent="0.25">
      <c r="A586" s="51"/>
      <c r="B586" s="79" t="s">
        <v>1233</v>
      </c>
      <c r="C586" s="55">
        <v>2016</v>
      </c>
      <c r="D586" s="54">
        <v>0.4</v>
      </c>
      <c r="E586" s="54">
        <v>183</v>
      </c>
      <c r="F586" s="54">
        <v>158</v>
      </c>
      <c r="G586" s="54">
        <v>398.88348999999999</v>
      </c>
    </row>
    <row r="587" spans="1:7" s="27" customFormat="1" ht="16.5" x14ac:dyDescent="0.25">
      <c r="A587" s="51"/>
      <c r="B587" s="79" t="s">
        <v>1234</v>
      </c>
      <c r="C587" s="55">
        <v>2016</v>
      </c>
      <c r="D587" s="54">
        <v>0.4</v>
      </c>
      <c r="E587" s="54">
        <v>497</v>
      </c>
      <c r="F587" s="54">
        <v>158</v>
      </c>
      <c r="G587" s="54">
        <v>780.27671999999995</v>
      </c>
    </row>
    <row r="588" spans="1:7" s="27" customFormat="1" ht="16.5" x14ac:dyDescent="0.25">
      <c r="A588" s="51"/>
      <c r="B588" s="79" t="s">
        <v>1235</v>
      </c>
      <c r="C588" s="55">
        <v>2016</v>
      </c>
      <c r="D588" s="54">
        <v>0.4</v>
      </c>
      <c r="E588" s="54">
        <v>288.00000000000006</v>
      </c>
      <c r="F588" s="54">
        <v>158</v>
      </c>
      <c r="G588" s="54">
        <v>512.77680999999995</v>
      </c>
    </row>
    <row r="589" spans="1:7" s="27" customFormat="1" ht="16.5" x14ac:dyDescent="0.25">
      <c r="A589" s="51"/>
      <c r="B589" s="79" t="s">
        <v>1236</v>
      </c>
      <c r="C589" s="55">
        <v>2016</v>
      </c>
      <c r="D589" s="54">
        <v>0.4</v>
      </c>
      <c r="E589" s="54">
        <v>215</v>
      </c>
      <c r="F589" s="54">
        <v>158</v>
      </c>
      <c r="G589" s="54">
        <v>307.08125000000001</v>
      </c>
    </row>
    <row r="590" spans="1:7" s="27" customFormat="1" ht="16.5" x14ac:dyDescent="0.25">
      <c r="A590" s="51"/>
      <c r="B590" s="79" t="s">
        <v>1237</v>
      </c>
      <c r="C590" s="55">
        <v>2016</v>
      </c>
      <c r="D590" s="54">
        <v>0.4</v>
      </c>
      <c r="E590" s="54">
        <v>75</v>
      </c>
      <c r="F590" s="54">
        <v>158</v>
      </c>
      <c r="G590" s="54">
        <v>196.74698999999998</v>
      </c>
    </row>
    <row r="591" spans="1:7" s="27" customFormat="1" ht="16.5" x14ac:dyDescent="0.25">
      <c r="A591" s="51"/>
      <c r="B591" s="79" t="s">
        <v>1238</v>
      </c>
      <c r="C591" s="55">
        <v>2016</v>
      </c>
      <c r="D591" s="54">
        <v>0.4</v>
      </c>
      <c r="E591" s="54">
        <v>219</v>
      </c>
      <c r="F591" s="54">
        <v>158</v>
      </c>
      <c r="G591" s="54">
        <v>320.04462999999998</v>
      </c>
    </row>
    <row r="592" spans="1:7" s="27" customFormat="1" ht="16.5" x14ac:dyDescent="0.25">
      <c r="A592" s="51"/>
      <c r="B592" s="79" t="s">
        <v>1239</v>
      </c>
      <c r="C592" s="55">
        <v>2016</v>
      </c>
      <c r="D592" s="54">
        <v>0.4</v>
      </c>
      <c r="E592" s="54">
        <v>407</v>
      </c>
      <c r="F592" s="54">
        <v>158</v>
      </c>
      <c r="G592" s="54">
        <v>698.76861000000008</v>
      </c>
    </row>
    <row r="593" spans="1:7" s="27" customFormat="1" ht="16.5" x14ac:dyDescent="0.25">
      <c r="A593" s="51"/>
      <c r="B593" s="79" t="s">
        <v>1240</v>
      </c>
      <c r="C593" s="55">
        <v>2016</v>
      </c>
      <c r="D593" s="54">
        <v>0.4</v>
      </c>
      <c r="E593" s="54">
        <v>355</v>
      </c>
      <c r="F593" s="54">
        <v>158</v>
      </c>
      <c r="G593" s="54">
        <v>141.47379999999998</v>
      </c>
    </row>
    <row r="594" spans="1:7" s="27" customFormat="1" ht="16.5" x14ac:dyDescent="0.25">
      <c r="A594" s="51"/>
      <c r="B594" s="79" t="s">
        <v>1241</v>
      </c>
      <c r="C594" s="55">
        <v>2016</v>
      </c>
      <c r="D594" s="54">
        <v>0.4</v>
      </c>
      <c r="E594" s="54">
        <v>82</v>
      </c>
      <c r="F594" s="54">
        <v>158</v>
      </c>
      <c r="G594" s="54">
        <v>163.07858000000002</v>
      </c>
    </row>
    <row r="595" spans="1:7" s="27" customFormat="1" ht="16.5" x14ac:dyDescent="0.25">
      <c r="A595" s="51"/>
      <c r="B595" s="79" t="s">
        <v>1242</v>
      </c>
      <c r="C595" s="55">
        <v>2016</v>
      </c>
      <c r="D595" s="54">
        <v>0.4</v>
      </c>
      <c r="E595" s="54">
        <v>504</v>
      </c>
      <c r="F595" s="54">
        <v>158</v>
      </c>
      <c r="G595" s="54">
        <v>777.48460000000011</v>
      </c>
    </row>
    <row r="596" spans="1:7" s="27" customFormat="1" ht="16.5" x14ac:dyDescent="0.25">
      <c r="A596" s="51"/>
      <c r="B596" s="79" t="s">
        <v>1243</v>
      </c>
      <c r="C596" s="55">
        <v>2016</v>
      </c>
      <c r="D596" s="54">
        <v>0.4</v>
      </c>
      <c r="E596" s="54">
        <v>502</v>
      </c>
      <c r="F596" s="54">
        <v>158</v>
      </c>
      <c r="G596" s="54">
        <v>831.33150999999998</v>
      </c>
    </row>
    <row r="597" spans="1:7" s="27" customFormat="1" ht="16.5" x14ac:dyDescent="0.25">
      <c r="A597" s="51"/>
      <c r="B597" s="79" t="s">
        <v>1244</v>
      </c>
      <c r="C597" s="55">
        <v>2016</v>
      </c>
      <c r="D597" s="54">
        <v>0.4</v>
      </c>
      <c r="E597" s="54">
        <v>125</v>
      </c>
      <c r="F597" s="54">
        <v>158</v>
      </c>
      <c r="G597" s="54">
        <v>394.69785999999999</v>
      </c>
    </row>
    <row r="598" spans="1:7" s="27" customFormat="1" ht="16.5" x14ac:dyDescent="0.25">
      <c r="A598" s="51"/>
      <c r="B598" s="79" t="s">
        <v>1245</v>
      </c>
      <c r="C598" s="55">
        <v>2016</v>
      </c>
      <c r="D598" s="54">
        <v>0.4</v>
      </c>
      <c r="E598" s="54">
        <v>49</v>
      </c>
      <c r="F598" s="54">
        <v>158</v>
      </c>
      <c r="G598" s="54">
        <v>76.421369999999996</v>
      </c>
    </row>
    <row r="599" spans="1:7" s="27" customFormat="1" ht="16.5" x14ac:dyDescent="0.25">
      <c r="A599" s="51"/>
      <c r="B599" s="79" t="s">
        <v>1246</v>
      </c>
      <c r="C599" s="55">
        <v>2016</v>
      </c>
      <c r="D599" s="54">
        <v>0.4</v>
      </c>
      <c r="E599" s="54">
        <v>338</v>
      </c>
      <c r="F599" s="54">
        <v>158</v>
      </c>
      <c r="G599" s="54">
        <v>510.22458</v>
      </c>
    </row>
    <row r="600" spans="1:7" s="27" customFormat="1" ht="16.5" x14ac:dyDescent="0.25">
      <c r="A600" s="51"/>
      <c r="B600" s="79" t="s">
        <v>1247</v>
      </c>
      <c r="C600" s="55">
        <v>2016</v>
      </c>
      <c r="D600" s="54">
        <v>0.4</v>
      </c>
      <c r="E600" s="54">
        <v>279</v>
      </c>
      <c r="F600" s="54">
        <v>158</v>
      </c>
      <c r="G600" s="54">
        <v>409.89885000000004</v>
      </c>
    </row>
    <row r="601" spans="1:7" s="27" customFormat="1" ht="16.5" x14ac:dyDescent="0.25">
      <c r="A601" s="51"/>
      <c r="B601" s="79" t="s">
        <v>1248</v>
      </c>
      <c r="C601" s="55">
        <v>2016</v>
      </c>
      <c r="D601" s="54">
        <v>0.4</v>
      </c>
      <c r="E601" s="54">
        <v>312</v>
      </c>
      <c r="F601" s="54">
        <v>158</v>
      </c>
      <c r="G601" s="54">
        <v>440.34550999999999</v>
      </c>
    </row>
    <row r="602" spans="1:7" s="27" customFormat="1" ht="16.5" x14ac:dyDescent="0.25">
      <c r="A602" s="51"/>
      <c r="B602" s="79" t="s">
        <v>1249</v>
      </c>
      <c r="C602" s="55">
        <v>2016</v>
      </c>
      <c r="D602" s="54">
        <v>0.4</v>
      </c>
      <c r="E602" s="54">
        <v>90</v>
      </c>
      <c r="F602" s="54">
        <v>158</v>
      </c>
      <c r="G602" s="54">
        <v>193.30958999999999</v>
      </c>
    </row>
    <row r="603" spans="1:7" s="27" customFormat="1" ht="16.5" x14ac:dyDescent="0.25">
      <c r="A603" s="51"/>
      <c r="B603" s="79" t="s">
        <v>1250</v>
      </c>
      <c r="C603" s="55">
        <v>2016</v>
      </c>
      <c r="D603" s="54">
        <v>0.4</v>
      </c>
      <c r="E603" s="54">
        <v>178</v>
      </c>
      <c r="F603" s="54">
        <v>158</v>
      </c>
      <c r="G603" s="54">
        <v>186.06839000000002</v>
      </c>
    </row>
    <row r="604" spans="1:7" s="27" customFormat="1" ht="16.5" x14ac:dyDescent="0.25">
      <c r="A604" s="51"/>
      <c r="B604" s="79" t="s">
        <v>1251</v>
      </c>
      <c r="C604" s="55">
        <v>2016</v>
      </c>
      <c r="D604" s="54">
        <v>0.4</v>
      </c>
      <c r="E604" s="54">
        <v>203</v>
      </c>
      <c r="F604" s="54">
        <v>158</v>
      </c>
      <c r="G604" s="54">
        <v>178.64305999999999</v>
      </c>
    </row>
    <row r="605" spans="1:7" s="27" customFormat="1" ht="16.5" x14ac:dyDescent="0.25">
      <c r="A605" s="51"/>
      <c r="B605" s="79" t="s">
        <v>1252</v>
      </c>
      <c r="C605" s="55">
        <v>2016</v>
      </c>
      <c r="D605" s="54">
        <v>0.4</v>
      </c>
      <c r="E605" s="54">
        <v>290</v>
      </c>
      <c r="F605" s="54">
        <v>158</v>
      </c>
      <c r="G605" s="54">
        <v>209.11921000000001</v>
      </c>
    </row>
    <row r="606" spans="1:7" s="27" customFormat="1" ht="16.5" x14ac:dyDescent="0.25">
      <c r="A606" s="51"/>
      <c r="B606" s="79" t="s">
        <v>1253</v>
      </c>
      <c r="C606" s="55">
        <v>2016</v>
      </c>
      <c r="D606" s="54">
        <v>0.4</v>
      </c>
      <c r="E606" s="54">
        <v>204</v>
      </c>
      <c r="F606" s="54">
        <v>158</v>
      </c>
      <c r="G606" s="54">
        <v>172.70625999999999</v>
      </c>
    </row>
    <row r="607" spans="1:7" s="27" customFormat="1" ht="16.5" x14ac:dyDescent="0.25">
      <c r="A607" s="51"/>
      <c r="B607" s="79" t="s">
        <v>1254</v>
      </c>
      <c r="C607" s="55">
        <v>2016</v>
      </c>
      <c r="D607" s="54">
        <v>0.4</v>
      </c>
      <c r="E607" s="54">
        <v>317</v>
      </c>
      <c r="F607" s="54">
        <v>158</v>
      </c>
      <c r="G607" s="54">
        <v>453.46340000000004</v>
      </c>
    </row>
    <row r="608" spans="1:7" s="27" customFormat="1" ht="16.5" x14ac:dyDescent="0.25">
      <c r="A608" s="51"/>
      <c r="B608" s="79" t="s">
        <v>1255</v>
      </c>
      <c r="C608" s="55">
        <v>2016</v>
      </c>
      <c r="D608" s="54">
        <v>0.4</v>
      </c>
      <c r="E608" s="54">
        <v>477</v>
      </c>
      <c r="F608" s="54">
        <v>158</v>
      </c>
      <c r="G608" s="54">
        <v>306.65964000000002</v>
      </c>
    </row>
    <row r="609" spans="1:7" s="27" customFormat="1" ht="16.5" x14ac:dyDescent="0.25">
      <c r="A609" s="51"/>
      <c r="B609" s="79" t="s">
        <v>1256</v>
      </c>
      <c r="C609" s="55">
        <v>2016</v>
      </c>
      <c r="D609" s="54">
        <v>0.4</v>
      </c>
      <c r="E609" s="54">
        <v>229</v>
      </c>
      <c r="F609" s="54">
        <v>158</v>
      </c>
      <c r="G609" s="54">
        <v>233.23713999999998</v>
      </c>
    </row>
    <row r="610" spans="1:7" s="27" customFormat="1" ht="33" x14ac:dyDescent="0.25">
      <c r="A610" s="51"/>
      <c r="B610" s="79" t="s">
        <v>1257</v>
      </c>
      <c r="C610" s="55">
        <v>2016</v>
      </c>
      <c r="D610" s="54">
        <v>0.4</v>
      </c>
      <c r="E610" s="54">
        <v>324</v>
      </c>
      <c r="F610" s="54">
        <v>158</v>
      </c>
      <c r="G610" s="54">
        <v>162.31041999999999</v>
      </c>
    </row>
    <row r="611" spans="1:7" s="27" customFormat="1" ht="16.5" x14ac:dyDescent="0.25">
      <c r="A611" s="51"/>
      <c r="B611" s="79" t="s">
        <v>1258</v>
      </c>
      <c r="C611" s="55">
        <v>2016</v>
      </c>
      <c r="D611" s="54">
        <v>0.4</v>
      </c>
      <c r="E611" s="54">
        <v>360</v>
      </c>
      <c r="F611" s="54">
        <v>158</v>
      </c>
      <c r="G611" s="54">
        <v>323.95486999999997</v>
      </c>
    </row>
    <row r="612" spans="1:7" s="27" customFormat="1" ht="16.5" x14ac:dyDescent="0.25">
      <c r="A612" s="51"/>
      <c r="B612" s="79" t="s">
        <v>1259</v>
      </c>
      <c r="C612" s="55">
        <v>2016</v>
      </c>
      <c r="D612" s="54">
        <v>0.4</v>
      </c>
      <c r="E612" s="54">
        <v>150</v>
      </c>
      <c r="F612" s="54">
        <v>158</v>
      </c>
      <c r="G612" s="54">
        <v>114.30491000000001</v>
      </c>
    </row>
    <row r="613" spans="1:7" s="27" customFormat="1" ht="16.5" x14ac:dyDescent="0.25">
      <c r="A613" s="51"/>
      <c r="B613" s="79" t="s">
        <v>1260</v>
      </c>
      <c r="C613" s="55">
        <v>2016</v>
      </c>
      <c r="D613" s="54">
        <v>0.4</v>
      </c>
      <c r="E613" s="54">
        <v>561</v>
      </c>
      <c r="F613" s="54">
        <v>158</v>
      </c>
      <c r="G613" s="54">
        <v>616.70934</v>
      </c>
    </row>
    <row r="614" spans="1:7" s="27" customFormat="1" ht="16.5" x14ac:dyDescent="0.25">
      <c r="A614" s="51"/>
      <c r="B614" s="79" t="s">
        <v>1261</v>
      </c>
      <c r="C614" s="55">
        <v>2016</v>
      </c>
      <c r="D614" s="54">
        <v>0.4</v>
      </c>
      <c r="E614" s="54">
        <v>412</v>
      </c>
      <c r="F614" s="54">
        <v>158</v>
      </c>
      <c r="G614" s="54">
        <v>662.92345999999998</v>
      </c>
    </row>
    <row r="615" spans="1:7" s="27" customFormat="1" ht="33" x14ac:dyDescent="0.25">
      <c r="A615" s="51"/>
      <c r="B615" s="79" t="s">
        <v>1262</v>
      </c>
      <c r="C615" s="55">
        <v>2016</v>
      </c>
      <c r="D615" s="54">
        <v>0.4</v>
      </c>
      <c r="E615" s="54">
        <v>178</v>
      </c>
      <c r="F615" s="54">
        <v>158</v>
      </c>
      <c r="G615" s="54">
        <v>260.00040000000001</v>
      </c>
    </row>
    <row r="616" spans="1:7" s="27" customFormat="1" ht="16.5" x14ac:dyDescent="0.25">
      <c r="A616" s="51"/>
      <c r="B616" s="79" t="s">
        <v>1263</v>
      </c>
      <c r="C616" s="55">
        <v>2016</v>
      </c>
      <c r="D616" s="54">
        <v>0.4</v>
      </c>
      <c r="E616" s="54">
        <v>64</v>
      </c>
      <c r="F616" s="54">
        <v>158</v>
      </c>
      <c r="G616" s="54">
        <v>231.97478000000001</v>
      </c>
    </row>
    <row r="617" spans="1:7" s="27" customFormat="1" ht="33" x14ac:dyDescent="0.25">
      <c r="A617" s="51"/>
      <c r="B617" s="79" t="s">
        <v>1264</v>
      </c>
      <c r="C617" s="55">
        <v>2016</v>
      </c>
      <c r="D617" s="54">
        <v>0.4</v>
      </c>
      <c r="E617" s="54">
        <v>196</v>
      </c>
      <c r="F617" s="54">
        <v>158</v>
      </c>
      <c r="G617" s="54">
        <v>183.6755</v>
      </c>
    </row>
    <row r="618" spans="1:7" s="27" customFormat="1" ht="16.5" x14ac:dyDescent="0.25">
      <c r="A618" s="51"/>
      <c r="B618" s="79" t="s">
        <v>1265</v>
      </c>
      <c r="C618" s="55">
        <v>2016</v>
      </c>
      <c r="D618" s="54">
        <v>0.4</v>
      </c>
      <c r="E618" s="54">
        <v>272</v>
      </c>
      <c r="F618" s="54">
        <v>158</v>
      </c>
      <c r="G618" s="54">
        <v>235.82948000000002</v>
      </c>
    </row>
    <row r="619" spans="1:7" s="27" customFormat="1" ht="16.5" x14ac:dyDescent="0.25">
      <c r="A619" s="51"/>
      <c r="B619" s="79" t="s">
        <v>1266</v>
      </c>
      <c r="C619" s="55">
        <v>2016</v>
      </c>
      <c r="D619" s="54">
        <v>0.4</v>
      </c>
      <c r="E619" s="54">
        <v>94</v>
      </c>
      <c r="F619" s="54">
        <v>158</v>
      </c>
      <c r="G619" s="54">
        <v>74.40625</v>
      </c>
    </row>
    <row r="620" spans="1:7" s="27" customFormat="1" ht="16.5" x14ac:dyDescent="0.25">
      <c r="A620" s="51"/>
      <c r="B620" s="79" t="s">
        <v>1267</v>
      </c>
      <c r="C620" s="55">
        <v>2016</v>
      </c>
      <c r="D620" s="54">
        <v>0.4</v>
      </c>
      <c r="E620" s="54">
        <v>244</v>
      </c>
      <c r="F620" s="54">
        <v>158</v>
      </c>
      <c r="G620" s="54">
        <v>79.132919999999999</v>
      </c>
    </row>
    <row r="621" spans="1:7" s="27" customFormat="1" ht="16.5" x14ac:dyDescent="0.25">
      <c r="A621" s="51"/>
      <c r="B621" s="79" t="s">
        <v>1268</v>
      </c>
      <c r="C621" s="55">
        <v>2016</v>
      </c>
      <c r="D621" s="54">
        <v>0.4</v>
      </c>
      <c r="E621" s="54">
        <v>123</v>
      </c>
      <c r="F621" s="54">
        <v>158</v>
      </c>
      <c r="G621" s="54">
        <v>123.25183999999999</v>
      </c>
    </row>
    <row r="622" spans="1:7" s="27" customFormat="1" ht="16.5" x14ac:dyDescent="0.25">
      <c r="A622" s="51"/>
      <c r="B622" s="79" t="s">
        <v>1269</v>
      </c>
      <c r="C622" s="55">
        <v>2016</v>
      </c>
      <c r="D622" s="54">
        <v>0.4</v>
      </c>
      <c r="E622" s="54">
        <v>334</v>
      </c>
      <c r="F622" s="54">
        <v>158</v>
      </c>
      <c r="G622" s="54">
        <v>288.11255</v>
      </c>
    </row>
    <row r="623" spans="1:7" s="27" customFormat="1" ht="16.5" x14ac:dyDescent="0.25">
      <c r="A623" s="51"/>
      <c r="B623" s="79" t="s">
        <v>1270</v>
      </c>
      <c r="C623" s="55">
        <v>2016</v>
      </c>
      <c r="D623" s="54">
        <v>0.4</v>
      </c>
      <c r="E623" s="54">
        <v>214</v>
      </c>
      <c r="F623" s="54">
        <v>158</v>
      </c>
      <c r="G623" s="54">
        <v>237.23099000000002</v>
      </c>
    </row>
    <row r="624" spans="1:7" s="27" customFormat="1" ht="16.5" x14ac:dyDescent="0.25">
      <c r="A624" s="51"/>
      <c r="B624" s="79" t="s">
        <v>1271</v>
      </c>
      <c r="C624" s="55">
        <v>2016</v>
      </c>
      <c r="D624" s="54">
        <v>0.4</v>
      </c>
      <c r="E624" s="54">
        <v>65</v>
      </c>
      <c r="F624" s="54">
        <v>158</v>
      </c>
      <c r="G624" s="54">
        <v>139.17846000000003</v>
      </c>
    </row>
    <row r="625" spans="1:7" s="27" customFormat="1" ht="16.5" x14ac:dyDescent="0.25">
      <c r="A625" s="51"/>
      <c r="B625" s="79" t="s">
        <v>1272</v>
      </c>
      <c r="C625" s="55">
        <v>2016</v>
      </c>
      <c r="D625" s="54">
        <v>0.4</v>
      </c>
      <c r="E625" s="54">
        <v>347</v>
      </c>
      <c r="F625" s="54">
        <v>158</v>
      </c>
      <c r="G625" s="54">
        <v>403.78772000000004</v>
      </c>
    </row>
    <row r="626" spans="1:7" s="27" customFormat="1" ht="16.5" x14ac:dyDescent="0.25">
      <c r="A626" s="51"/>
      <c r="B626" s="79" t="s">
        <v>1273</v>
      </c>
      <c r="C626" s="55">
        <v>2016</v>
      </c>
      <c r="D626" s="54">
        <v>0.4</v>
      </c>
      <c r="E626" s="54">
        <v>246</v>
      </c>
      <c r="F626" s="54">
        <v>158</v>
      </c>
      <c r="G626" s="54">
        <v>296.94533000000001</v>
      </c>
    </row>
    <row r="627" spans="1:7" s="27" customFormat="1" ht="16.5" x14ac:dyDescent="0.25">
      <c r="A627" s="51"/>
      <c r="B627" s="79" t="s">
        <v>1274</v>
      </c>
      <c r="C627" s="55">
        <v>2016</v>
      </c>
      <c r="D627" s="54">
        <v>0.4</v>
      </c>
      <c r="E627" s="54">
        <v>312</v>
      </c>
      <c r="F627" s="54">
        <v>158</v>
      </c>
      <c r="G627" s="54">
        <v>338.91873000000004</v>
      </c>
    </row>
    <row r="628" spans="1:7" s="27" customFormat="1" ht="16.5" x14ac:dyDescent="0.25">
      <c r="A628" s="51"/>
      <c r="B628" s="79" t="s">
        <v>1275</v>
      </c>
      <c r="C628" s="55">
        <v>2016</v>
      </c>
      <c r="D628" s="54">
        <v>0.4</v>
      </c>
      <c r="E628" s="54">
        <v>165</v>
      </c>
      <c r="F628" s="54">
        <v>158</v>
      </c>
      <c r="G628" s="54">
        <v>362.24885000000006</v>
      </c>
    </row>
    <row r="629" spans="1:7" s="27" customFormat="1" ht="16.5" x14ac:dyDescent="0.25">
      <c r="A629" s="51"/>
      <c r="B629" s="79" t="s">
        <v>1276</v>
      </c>
      <c r="C629" s="55">
        <v>2016</v>
      </c>
      <c r="D629" s="54">
        <v>0.4</v>
      </c>
      <c r="E629" s="54">
        <v>312</v>
      </c>
      <c r="F629" s="54">
        <v>158</v>
      </c>
      <c r="G629" s="54">
        <v>412.33409999999998</v>
      </c>
    </row>
    <row r="630" spans="1:7" s="27" customFormat="1" ht="16.5" x14ac:dyDescent="0.25">
      <c r="A630" s="51"/>
      <c r="B630" s="79" t="s">
        <v>1277</v>
      </c>
      <c r="C630" s="55">
        <v>2016</v>
      </c>
      <c r="D630" s="54">
        <v>0.4</v>
      </c>
      <c r="E630" s="54">
        <v>441</v>
      </c>
      <c r="F630" s="54">
        <v>158</v>
      </c>
      <c r="G630" s="54">
        <v>216.59657000000001</v>
      </c>
    </row>
    <row r="631" spans="1:7" s="27" customFormat="1" ht="16.5" x14ac:dyDescent="0.25">
      <c r="A631" s="51"/>
      <c r="B631" s="79" t="s">
        <v>1278</v>
      </c>
      <c r="C631" s="55">
        <v>2016</v>
      </c>
      <c r="D631" s="54">
        <v>0.4</v>
      </c>
      <c r="E631" s="54">
        <v>155</v>
      </c>
      <c r="F631" s="54">
        <v>158</v>
      </c>
      <c r="G631" s="54">
        <v>58.102029999999999</v>
      </c>
    </row>
    <row r="632" spans="1:7" s="27" customFormat="1" ht="16.5" x14ac:dyDescent="0.25">
      <c r="A632" s="51"/>
      <c r="B632" s="79" t="s">
        <v>1279</v>
      </c>
      <c r="C632" s="55">
        <v>2016</v>
      </c>
      <c r="D632" s="54">
        <v>0.4</v>
      </c>
      <c r="E632" s="54">
        <v>275</v>
      </c>
      <c r="F632" s="54">
        <v>158</v>
      </c>
      <c r="G632" s="54">
        <v>304.45509000000004</v>
      </c>
    </row>
    <row r="633" spans="1:7" s="27" customFormat="1" ht="16.5" x14ac:dyDescent="0.25">
      <c r="A633" s="51"/>
      <c r="B633" s="79" t="s">
        <v>1280</v>
      </c>
      <c r="C633" s="55">
        <v>2016</v>
      </c>
      <c r="D633" s="54">
        <v>0.4</v>
      </c>
      <c r="E633" s="54">
        <v>430</v>
      </c>
      <c r="F633" s="54">
        <v>158</v>
      </c>
      <c r="G633" s="54">
        <v>362.88407000000001</v>
      </c>
    </row>
    <row r="634" spans="1:7" s="27" customFormat="1" ht="16.5" x14ac:dyDescent="0.25">
      <c r="A634" s="51"/>
      <c r="B634" s="79" t="s">
        <v>1281</v>
      </c>
      <c r="C634" s="55">
        <v>2016</v>
      </c>
      <c r="D634" s="54">
        <v>0.4</v>
      </c>
      <c r="E634" s="54">
        <v>1863</v>
      </c>
      <c r="F634" s="54">
        <v>158</v>
      </c>
      <c r="G634" s="54">
        <v>2489.2614100000001</v>
      </c>
    </row>
    <row r="635" spans="1:7" s="27" customFormat="1" ht="16.5" x14ac:dyDescent="0.25">
      <c r="A635" s="51"/>
      <c r="B635" s="79" t="s">
        <v>1282</v>
      </c>
      <c r="C635" s="55">
        <v>2016</v>
      </c>
      <c r="D635" s="54">
        <v>0.4</v>
      </c>
      <c r="E635" s="54">
        <v>81</v>
      </c>
      <c r="F635" s="54">
        <v>158</v>
      </c>
      <c r="G635" s="54">
        <v>171.73536000000001</v>
      </c>
    </row>
    <row r="636" spans="1:7" s="27" customFormat="1" ht="16.5" x14ac:dyDescent="0.25">
      <c r="A636" s="51"/>
      <c r="B636" s="79" t="s">
        <v>1283</v>
      </c>
      <c r="C636" s="55">
        <v>2016</v>
      </c>
      <c r="D636" s="54">
        <v>0.4</v>
      </c>
      <c r="E636" s="54">
        <v>241</v>
      </c>
      <c r="F636" s="54">
        <v>158</v>
      </c>
      <c r="G636" s="54">
        <v>202.95582000000002</v>
      </c>
    </row>
    <row r="637" spans="1:7" s="27" customFormat="1" ht="16.5" x14ac:dyDescent="0.25">
      <c r="A637" s="51"/>
      <c r="B637" s="79" t="s">
        <v>1284</v>
      </c>
      <c r="C637" s="55">
        <v>2016</v>
      </c>
      <c r="D637" s="54">
        <v>0.4</v>
      </c>
      <c r="E637" s="54">
        <v>68</v>
      </c>
      <c r="F637" s="54">
        <v>158</v>
      </c>
      <c r="G637" s="54">
        <v>545.81423000000007</v>
      </c>
    </row>
    <row r="638" spans="1:7" s="27" customFormat="1" ht="16.5" x14ac:dyDescent="0.25">
      <c r="A638" s="51"/>
      <c r="B638" s="79" t="s">
        <v>1285</v>
      </c>
      <c r="C638" s="55">
        <v>2016</v>
      </c>
      <c r="D638" s="54">
        <v>0.4</v>
      </c>
      <c r="E638" s="54">
        <v>465</v>
      </c>
      <c r="F638" s="54">
        <v>158</v>
      </c>
      <c r="G638" s="54">
        <v>684.79667999999992</v>
      </c>
    </row>
    <row r="639" spans="1:7" s="27" customFormat="1" ht="16.5" x14ac:dyDescent="0.25">
      <c r="A639" s="51"/>
      <c r="B639" s="79" t="s">
        <v>1286</v>
      </c>
      <c r="C639" s="55">
        <v>2016</v>
      </c>
      <c r="D639" s="54">
        <v>0.4</v>
      </c>
      <c r="E639" s="54">
        <v>494</v>
      </c>
      <c r="F639" s="54">
        <v>158</v>
      </c>
      <c r="G639" s="54">
        <v>666.11328000000003</v>
      </c>
    </row>
    <row r="640" spans="1:7" s="27" customFormat="1" ht="16.5" x14ac:dyDescent="0.25">
      <c r="A640" s="51"/>
      <c r="B640" s="79" t="s">
        <v>1287</v>
      </c>
      <c r="C640" s="55">
        <v>2016</v>
      </c>
      <c r="D640" s="54">
        <v>0.4</v>
      </c>
      <c r="E640" s="54">
        <v>455</v>
      </c>
      <c r="F640" s="54">
        <v>158</v>
      </c>
      <c r="G640" s="54">
        <v>419.16287</v>
      </c>
    </row>
    <row r="641" spans="1:7" s="27" customFormat="1" ht="16.5" x14ac:dyDescent="0.25">
      <c r="A641" s="51"/>
      <c r="B641" s="79" t="s">
        <v>1288</v>
      </c>
      <c r="C641" s="55">
        <v>2016</v>
      </c>
      <c r="D641" s="54">
        <v>0.4</v>
      </c>
      <c r="E641" s="54">
        <v>80</v>
      </c>
      <c r="F641" s="54">
        <v>158</v>
      </c>
      <c r="G641" s="54">
        <v>70.843369999999993</v>
      </c>
    </row>
    <row r="642" spans="1:7" s="27" customFormat="1" ht="16.5" x14ac:dyDescent="0.25">
      <c r="A642" s="51"/>
      <c r="B642" s="79" t="s">
        <v>1289</v>
      </c>
      <c r="C642" s="55">
        <v>2016</v>
      </c>
      <c r="D642" s="54">
        <v>0.4</v>
      </c>
      <c r="E642" s="54">
        <v>422</v>
      </c>
      <c r="F642" s="54">
        <v>158</v>
      </c>
      <c r="G642" s="54">
        <v>437.19160999999997</v>
      </c>
    </row>
    <row r="643" spans="1:7" s="27" customFormat="1" ht="16.5" x14ac:dyDescent="0.25">
      <c r="A643" s="51"/>
      <c r="B643" s="79" t="s">
        <v>1290</v>
      </c>
      <c r="C643" s="55">
        <v>2016</v>
      </c>
      <c r="D643" s="54">
        <v>0.4</v>
      </c>
      <c r="E643" s="54">
        <v>152</v>
      </c>
      <c r="F643" s="54">
        <v>158</v>
      </c>
      <c r="G643" s="54">
        <v>258.49999999999994</v>
      </c>
    </row>
    <row r="644" spans="1:7" s="27" customFormat="1" ht="16.5" x14ac:dyDescent="0.25">
      <c r="A644" s="51"/>
      <c r="B644" s="79" t="s">
        <v>1291</v>
      </c>
      <c r="C644" s="55">
        <v>2016</v>
      </c>
      <c r="D644" s="54">
        <v>0.4</v>
      </c>
      <c r="E644" s="54">
        <v>285</v>
      </c>
      <c r="F644" s="54">
        <v>158</v>
      </c>
      <c r="G644" s="54">
        <v>324.54271999999997</v>
      </c>
    </row>
    <row r="645" spans="1:7" s="27" customFormat="1" ht="16.5" x14ac:dyDescent="0.25">
      <c r="A645" s="51"/>
      <c r="B645" s="79" t="s">
        <v>1292</v>
      </c>
      <c r="C645" s="55">
        <v>2016</v>
      </c>
      <c r="D645" s="54">
        <v>0.4</v>
      </c>
      <c r="E645" s="54">
        <v>200</v>
      </c>
      <c r="F645" s="54">
        <v>158</v>
      </c>
      <c r="G645" s="54">
        <v>275.56564000000003</v>
      </c>
    </row>
    <row r="646" spans="1:7" s="27" customFormat="1" ht="16.5" x14ac:dyDescent="0.25">
      <c r="A646" s="51"/>
      <c r="B646" s="79" t="s">
        <v>1293</v>
      </c>
      <c r="C646" s="55">
        <v>2016</v>
      </c>
      <c r="D646" s="54">
        <v>0.4</v>
      </c>
      <c r="E646" s="54">
        <v>241</v>
      </c>
      <c r="F646" s="54">
        <v>158</v>
      </c>
      <c r="G646" s="54">
        <v>316.42669000000001</v>
      </c>
    </row>
    <row r="647" spans="1:7" s="27" customFormat="1" ht="16.5" x14ac:dyDescent="0.25">
      <c r="A647" s="51"/>
      <c r="B647" s="79" t="s">
        <v>1294</v>
      </c>
      <c r="C647" s="55">
        <v>2016</v>
      </c>
      <c r="D647" s="54">
        <v>0.4</v>
      </c>
      <c r="E647" s="54">
        <v>136</v>
      </c>
      <c r="F647" s="54">
        <v>158</v>
      </c>
      <c r="G647" s="54">
        <v>107.04862</v>
      </c>
    </row>
    <row r="648" spans="1:7" s="27" customFormat="1" ht="16.5" x14ac:dyDescent="0.25">
      <c r="A648" s="51"/>
      <c r="B648" s="79" t="s">
        <v>1295</v>
      </c>
      <c r="C648" s="55">
        <v>2016</v>
      </c>
      <c r="D648" s="54">
        <v>0.4</v>
      </c>
      <c r="E648" s="54">
        <v>285</v>
      </c>
      <c r="F648" s="54">
        <v>158</v>
      </c>
      <c r="G648" s="54">
        <v>86.90785000000001</v>
      </c>
    </row>
    <row r="649" spans="1:7" s="27" customFormat="1" ht="16.5" x14ac:dyDescent="0.25">
      <c r="A649" s="51"/>
      <c r="B649" s="79" t="s">
        <v>1296</v>
      </c>
      <c r="C649" s="55">
        <v>2016</v>
      </c>
      <c r="D649" s="54">
        <v>0.4</v>
      </c>
      <c r="E649" s="54">
        <v>270</v>
      </c>
      <c r="F649" s="54">
        <v>158</v>
      </c>
      <c r="G649" s="54">
        <v>369.40845999999999</v>
      </c>
    </row>
    <row r="650" spans="1:7" s="27" customFormat="1" ht="16.5" x14ac:dyDescent="0.25">
      <c r="A650" s="51"/>
      <c r="B650" s="79" t="s">
        <v>1297</v>
      </c>
      <c r="C650" s="55">
        <v>2016</v>
      </c>
      <c r="D650" s="54">
        <v>0.4</v>
      </c>
      <c r="E650" s="54">
        <v>68</v>
      </c>
      <c r="F650" s="54">
        <v>158</v>
      </c>
      <c r="G650" s="54">
        <v>104.07989000000001</v>
      </c>
    </row>
    <row r="651" spans="1:7" s="27" customFormat="1" ht="16.5" x14ac:dyDescent="0.25">
      <c r="A651" s="51"/>
      <c r="B651" s="79" t="s">
        <v>1298</v>
      </c>
      <c r="C651" s="55">
        <v>2016</v>
      </c>
      <c r="D651" s="54">
        <v>0.4</v>
      </c>
      <c r="E651" s="54">
        <v>168</v>
      </c>
      <c r="F651" s="54">
        <v>158</v>
      </c>
      <c r="G651" s="54">
        <v>237.19905000000003</v>
      </c>
    </row>
    <row r="652" spans="1:7" s="27" customFormat="1" ht="16.5" x14ac:dyDescent="0.25">
      <c r="A652" s="51"/>
      <c r="B652" s="79" t="s">
        <v>1299</v>
      </c>
      <c r="C652" s="55">
        <v>2016</v>
      </c>
      <c r="D652" s="54">
        <v>0.4</v>
      </c>
      <c r="E652" s="54">
        <v>35</v>
      </c>
      <c r="F652" s="54">
        <v>158</v>
      </c>
      <c r="G652" s="54">
        <v>95.282930000000007</v>
      </c>
    </row>
    <row r="653" spans="1:7" s="27" customFormat="1" ht="16.5" x14ac:dyDescent="0.25">
      <c r="A653" s="51"/>
      <c r="B653" s="79" t="s">
        <v>1300</v>
      </c>
      <c r="C653" s="55">
        <v>2016</v>
      </c>
      <c r="D653" s="54">
        <v>0.4</v>
      </c>
      <c r="E653" s="54">
        <v>227</v>
      </c>
      <c r="F653" s="54">
        <v>158</v>
      </c>
      <c r="G653" s="54">
        <v>283.01064000000002</v>
      </c>
    </row>
    <row r="654" spans="1:7" s="27" customFormat="1" ht="16.5" x14ac:dyDescent="0.25">
      <c r="A654" s="51"/>
      <c r="B654" s="79" t="s">
        <v>1301</v>
      </c>
      <c r="C654" s="55">
        <v>2016</v>
      </c>
      <c r="D654" s="54">
        <v>0.4</v>
      </c>
      <c r="E654" s="54">
        <v>67</v>
      </c>
      <c r="F654" s="54">
        <v>158</v>
      </c>
      <c r="G654" s="54">
        <v>77.550049999999999</v>
      </c>
    </row>
    <row r="655" spans="1:7" s="27" customFormat="1" ht="16.5" x14ac:dyDescent="0.25">
      <c r="A655" s="51"/>
      <c r="B655" s="79" t="s">
        <v>1302</v>
      </c>
      <c r="C655" s="55">
        <v>2016</v>
      </c>
      <c r="D655" s="54">
        <v>0.4</v>
      </c>
      <c r="E655" s="54">
        <v>197</v>
      </c>
      <c r="F655" s="54">
        <v>158</v>
      </c>
      <c r="G655" s="54">
        <v>301.12908000000004</v>
      </c>
    </row>
    <row r="656" spans="1:7" s="27" customFormat="1" ht="16.5" x14ac:dyDescent="0.25">
      <c r="A656" s="51"/>
      <c r="B656" s="79" t="s">
        <v>1303</v>
      </c>
      <c r="C656" s="55">
        <v>2016</v>
      </c>
      <c r="D656" s="54">
        <v>0.4</v>
      </c>
      <c r="E656" s="54">
        <v>170</v>
      </c>
      <c r="F656" s="54">
        <v>158</v>
      </c>
      <c r="G656" s="54">
        <v>173.54737</v>
      </c>
    </row>
    <row r="657" spans="1:7" s="27" customFormat="1" ht="16.5" x14ac:dyDescent="0.25">
      <c r="A657" s="51"/>
      <c r="B657" s="79" t="s">
        <v>1304</v>
      </c>
      <c r="C657" s="55">
        <v>2016</v>
      </c>
      <c r="D657" s="54">
        <v>0.4</v>
      </c>
      <c r="E657" s="54">
        <v>219</v>
      </c>
      <c r="F657" s="54">
        <v>158</v>
      </c>
      <c r="G657" s="54">
        <v>243.92209</v>
      </c>
    </row>
    <row r="658" spans="1:7" s="27" customFormat="1" ht="16.5" x14ac:dyDescent="0.25">
      <c r="A658" s="51"/>
      <c r="B658" s="79" t="s">
        <v>1305</v>
      </c>
      <c r="C658" s="55">
        <v>2016</v>
      </c>
      <c r="D658" s="54">
        <v>0.4</v>
      </c>
      <c r="E658" s="54">
        <v>274</v>
      </c>
      <c r="F658" s="54">
        <v>158</v>
      </c>
      <c r="G658" s="54">
        <v>281.82567</v>
      </c>
    </row>
    <row r="659" spans="1:7" s="27" customFormat="1" ht="16.5" x14ac:dyDescent="0.25">
      <c r="A659" s="51"/>
      <c r="B659" s="79" t="s">
        <v>1306</v>
      </c>
      <c r="C659" s="55">
        <v>2016</v>
      </c>
      <c r="D659" s="54">
        <v>0.4</v>
      </c>
      <c r="E659" s="54">
        <v>124</v>
      </c>
      <c r="F659" s="54">
        <v>158</v>
      </c>
      <c r="G659" s="54">
        <v>63.41169</v>
      </c>
    </row>
    <row r="660" spans="1:7" s="27" customFormat="1" ht="16.5" x14ac:dyDescent="0.25">
      <c r="A660" s="51"/>
      <c r="B660" s="79" t="s">
        <v>1307</v>
      </c>
      <c r="C660" s="55">
        <v>2016</v>
      </c>
      <c r="D660" s="54">
        <v>0.4</v>
      </c>
      <c r="E660" s="54">
        <v>485</v>
      </c>
      <c r="F660" s="54">
        <v>158</v>
      </c>
      <c r="G660" s="54">
        <v>309.77146999999997</v>
      </c>
    </row>
    <row r="661" spans="1:7" s="27" customFormat="1" ht="16.5" x14ac:dyDescent="0.25">
      <c r="A661" s="51"/>
      <c r="B661" s="79" t="s">
        <v>1308</v>
      </c>
      <c r="C661" s="55">
        <v>2016</v>
      </c>
      <c r="D661" s="54">
        <v>0.4</v>
      </c>
      <c r="E661" s="54">
        <v>53</v>
      </c>
      <c r="F661" s="54">
        <v>158</v>
      </c>
      <c r="G661" s="54">
        <v>40.994049999999994</v>
      </c>
    </row>
    <row r="662" spans="1:7" s="27" customFormat="1" ht="16.5" x14ac:dyDescent="0.25">
      <c r="A662" s="51"/>
      <c r="B662" s="79" t="s">
        <v>1309</v>
      </c>
      <c r="C662" s="55">
        <v>2016</v>
      </c>
      <c r="D662" s="54">
        <v>0.4</v>
      </c>
      <c r="E662" s="54">
        <v>360</v>
      </c>
      <c r="F662" s="54">
        <v>158</v>
      </c>
      <c r="G662" s="54">
        <v>220.60886000000002</v>
      </c>
    </row>
    <row r="663" spans="1:7" s="27" customFormat="1" ht="16.5" x14ac:dyDescent="0.25">
      <c r="A663" s="51"/>
      <c r="B663" s="79" t="s">
        <v>1310</v>
      </c>
      <c r="C663" s="55">
        <v>2016</v>
      </c>
      <c r="D663" s="54">
        <v>0.4</v>
      </c>
      <c r="E663" s="54">
        <v>63</v>
      </c>
      <c r="F663" s="54">
        <v>158</v>
      </c>
      <c r="G663" s="54">
        <v>77.301649999999995</v>
      </c>
    </row>
    <row r="664" spans="1:7" s="27" customFormat="1" ht="16.5" x14ac:dyDescent="0.25">
      <c r="A664" s="51"/>
      <c r="B664" s="79" t="s">
        <v>1311</v>
      </c>
      <c r="C664" s="55">
        <v>2016</v>
      </c>
      <c r="D664" s="54">
        <v>0.4</v>
      </c>
      <c r="E664" s="54">
        <v>164</v>
      </c>
      <c r="F664" s="54">
        <v>158</v>
      </c>
      <c r="G664" s="54">
        <v>166.10213000000002</v>
      </c>
    </row>
    <row r="665" spans="1:7" s="27" customFormat="1" ht="16.5" x14ac:dyDescent="0.25">
      <c r="A665" s="51"/>
      <c r="B665" s="79" t="s">
        <v>1312</v>
      </c>
      <c r="C665" s="55">
        <v>2016</v>
      </c>
      <c r="D665" s="54">
        <v>0.4</v>
      </c>
      <c r="E665" s="54">
        <v>180</v>
      </c>
      <c r="F665" s="54">
        <v>158</v>
      </c>
      <c r="G665" s="54">
        <v>77.904899999999998</v>
      </c>
    </row>
    <row r="666" spans="1:7" s="27" customFormat="1" ht="16.5" x14ac:dyDescent="0.25">
      <c r="A666" s="51"/>
      <c r="B666" s="79" t="s">
        <v>1313</v>
      </c>
      <c r="C666" s="55">
        <v>2016</v>
      </c>
      <c r="D666" s="54">
        <v>0.4</v>
      </c>
      <c r="E666" s="54">
        <v>400</v>
      </c>
      <c r="F666" s="54">
        <v>158</v>
      </c>
      <c r="G666" s="54">
        <v>366.20049999999998</v>
      </c>
    </row>
    <row r="667" spans="1:7" s="27" customFormat="1" ht="16.5" x14ac:dyDescent="0.25">
      <c r="A667" s="51"/>
      <c r="B667" s="79" t="s">
        <v>1314</v>
      </c>
      <c r="C667" s="55">
        <v>2016</v>
      </c>
      <c r="D667" s="54">
        <v>0.4</v>
      </c>
      <c r="E667" s="54">
        <v>190</v>
      </c>
      <c r="F667" s="54">
        <v>158</v>
      </c>
      <c r="G667" s="54">
        <v>218.58199000000002</v>
      </c>
    </row>
    <row r="668" spans="1:7" s="27" customFormat="1" ht="16.5" x14ac:dyDescent="0.25">
      <c r="A668" s="51"/>
      <c r="B668" s="79" t="s">
        <v>1315</v>
      </c>
      <c r="C668" s="55">
        <v>2016</v>
      </c>
      <c r="D668" s="54">
        <v>0.4</v>
      </c>
      <c r="E668" s="54">
        <v>355</v>
      </c>
      <c r="F668" s="54">
        <v>158</v>
      </c>
      <c r="G668" s="54">
        <v>7.5874100000000002</v>
      </c>
    </row>
    <row r="669" spans="1:7" s="27" customFormat="1" ht="16.5" x14ac:dyDescent="0.25">
      <c r="A669" s="51"/>
      <c r="B669" s="79" t="s">
        <v>1316</v>
      </c>
      <c r="C669" s="55">
        <v>2016</v>
      </c>
      <c r="D669" s="54">
        <v>0.4</v>
      </c>
      <c r="E669" s="54">
        <v>120</v>
      </c>
      <c r="F669" s="54">
        <v>158</v>
      </c>
      <c r="G669" s="54">
        <v>116.06787</v>
      </c>
    </row>
    <row r="670" spans="1:7" s="27" customFormat="1" ht="16.5" x14ac:dyDescent="0.25">
      <c r="A670" s="51"/>
      <c r="B670" s="79" t="s">
        <v>1317</v>
      </c>
      <c r="C670" s="55">
        <v>2016</v>
      </c>
      <c r="D670" s="54">
        <v>0.4</v>
      </c>
      <c r="E670" s="54">
        <v>155</v>
      </c>
      <c r="F670" s="54">
        <v>158</v>
      </c>
      <c r="G670" s="54">
        <v>155.07165000000001</v>
      </c>
    </row>
    <row r="671" spans="1:7" s="27" customFormat="1" ht="16.5" x14ac:dyDescent="0.25">
      <c r="A671" s="51"/>
      <c r="B671" s="79" t="s">
        <v>1318</v>
      </c>
      <c r="C671" s="55">
        <v>2016</v>
      </c>
      <c r="D671" s="54">
        <v>0.4</v>
      </c>
      <c r="E671" s="54">
        <v>85</v>
      </c>
      <c r="F671" s="54">
        <v>158</v>
      </c>
      <c r="G671" s="54">
        <v>119.2217</v>
      </c>
    </row>
    <row r="672" spans="1:7" s="27" customFormat="1" ht="16.5" x14ac:dyDescent="0.25">
      <c r="A672" s="51"/>
      <c r="B672" s="79" t="s">
        <v>1319</v>
      </c>
      <c r="C672" s="55">
        <v>2016</v>
      </c>
      <c r="D672" s="54">
        <v>0.4</v>
      </c>
      <c r="E672" s="54">
        <v>130</v>
      </c>
      <c r="F672" s="54">
        <v>158</v>
      </c>
      <c r="G672" s="54">
        <v>129.35105000000001</v>
      </c>
    </row>
    <row r="673" spans="1:7" s="27" customFormat="1" ht="16.5" x14ac:dyDescent="0.25">
      <c r="A673" s="51"/>
      <c r="B673" s="79" t="s">
        <v>1320</v>
      </c>
      <c r="C673" s="55">
        <v>2016</v>
      </c>
      <c r="D673" s="54">
        <v>0.4</v>
      </c>
      <c r="E673" s="54">
        <v>42</v>
      </c>
      <c r="F673" s="54">
        <v>158</v>
      </c>
      <c r="G673" s="54">
        <v>71.221599999999995</v>
      </c>
    </row>
    <row r="674" spans="1:7" s="27" customFormat="1" ht="16.5" x14ac:dyDescent="0.25">
      <c r="A674" s="51"/>
      <c r="B674" s="79" t="s">
        <v>1321</v>
      </c>
      <c r="C674" s="55">
        <v>2016</v>
      </c>
      <c r="D674" s="54">
        <v>0.4</v>
      </c>
      <c r="E674" s="54">
        <v>100</v>
      </c>
      <c r="F674" s="54">
        <v>158</v>
      </c>
      <c r="G674" s="54">
        <v>120.69904</v>
      </c>
    </row>
    <row r="675" spans="1:7" s="27" customFormat="1" ht="16.5" x14ac:dyDescent="0.25">
      <c r="A675" s="51"/>
      <c r="B675" s="79" t="s">
        <v>1322</v>
      </c>
      <c r="C675" s="55">
        <v>2016</v>
      </c>
      <c r="D675" s="54">
        <v>0.4</v>
      </c>
      <c r="E675" s="54">
        <v>224</v>
      </c>
      <c r="F675" s="54">
        <v>158</v>
      </c>
      <c r="G675" s="54">
        <v>167.29348000000002</v>
      </c>
    </row>
    <row r="676" spans="1:7" s="27" customFormat="1" ht="16.5" x14ac:dyDescent="0.25">
      <c r="A676" s="51"/>
      <c r="B676" s="79" t="s">
        <v>1323</v>
      </c>
      <c r="C676" s="55">
        <v>2016</v>
      </c>
      <c r="D676" s="54">
        <v>0.4</v>
      </c>
      <c r="E676" s="54">
        <v>35</v>
      </c>
      <c r="F676" s="54">
        <v>158</v>
      </c>
      <c r="G676" s="54">
        <v>34.093700000000005</v>
      </c>
    </row>
    <row r="677" spans="1:7" s="27" customFormat="1" ht="16.5" x14ac:dyDescent="0.25">
      <c r="A677" s="51"/>
      <c r="B677" s="79" t="s">
        <v>1324</v>
      </c>
      <c r="C677" s="55">
        <v>2016</v>
      </c>
      <c r="D677" s="54">
        <v>0.4</v>
      </c>
      <c r="E677" s="54">
        <v>105</v>
      </c>
      <c r="F677" s="54">
        <v>158</v>
      </c>
      <c r="G677" s="54">
        <v>122.57698000000001</v>
      </c>
    </row>
    <row r="678" spans="1:7" s="27" customFormat="1" ht="16.5" x14ac:dyDescent="0.25">
      <c r="A678" s="51"/>
      <c r="B678" s="79" t="s">
        <v>1325</v>
      </c>
      <c r="C678" s="55">
        <v>2016</v>
      </c>
      <c r="D678" s="54">
        <v>0.4</v>
      </c>
      <c r="E678" s="54">
        <v>137</v>
      </c>
      <c r="F678" s="54">
        <v>158</v>
      </c>
      <c r="G678" s="54">
        <v>101.65859999999999</v>
      </c>
    </row>
    <row r="679" spans="1:7" s="27" customFormat="1" ht="16.5" x14ac:dyDescent="0.25">
      <c r="A679" s="51"/>
      <c r="B679" s="79" t="s">
        <v>1326</v>
      </c>
      <c r="C679" s="55">
        <v>2016</v>
      </c>
      <c r="D679" s="54">
        <v>0.4</v>
      </c>
      <c r="E679" s="54">
        <v>90</v>
      </c>
      <c r="F679" s="54">
        <v>158</v>
      </c>
      <c r="G679" s="54">
        <v>137.97111999999998</v>
      </c>
    </row>
    <row r="680" spans="1:7" s="27" customFormat="1" ht="16.5" x14ac:dyDescent="0.25">
      <c r="A680" s="51"/>
      <c r="B680" s="79" t="s">
        <v>1327</v>
      </c>
      <c r="C680" s="55">
        <v>2016</v>
      </c>
      <c r="D680" s="54">
        <v>0.4</v>
      </c>
      <c r="E680" s="54">
        <v>225</v>
      </c>
      <c r="F680" s="54">
        <v>158</v>
      </c>
      <c r="G680" s="54">
        <v>237.66372000000001</v>
      </c>
    </row>
    <row r="681" spans="1:7" s="27" customFormat="1" ht="16.5" x14ac:dyDescent="0.25">
      <c r="A681" s="51"/>
      <c r="B681" s="79" t="s">
        <v>1328</v>
      </c>
      <c r="C681" s="55">
        <v>2016</v>
      </c>
      <c r="D681" s="54">
        <v>0.4</v>
      </c>
      <c r="E681" s="54">
        <v>160</v>
      </c>
      <c r="F681" s="54">
        <v>158</v>
      </c>
      <c r="G681" s="54">
        <v>152.24886000000001</v>
      </c>
    </row>
    <row r="682" spans="1:7" s="27" customFormat="1" ht="16.5" x14ac:dyDescent="0.25">
      <c r="A682" s="51"/>
      <c r="B682" s="79" t="s">
        <v>1329</v>
      </c>
      <c r="C682" s="55">
        <v>2016</v>
      </c>
      <c r="D682" s="54">
        <v>0.4</v>
      </c>
      <c r="E682" s="54">
        <v>150</v>
      </c>
      <c r="F682" s="54">
        <v>158</v>
      </c>
      <c r="G682" s="54">
        <v>136.25903</v>
      </c>
    </row>
    <row r="683" spans="1:7" s="27" customFormat="1" ht="16.5" x14ac:dyDescent="0.25">
      <c r="A683" s="51"/>
      <c r="B683" s="79" t="s">
        <v>1330</v>
      </c>
      <c r="C683" s="55">
        <v>2016</v>
      </c>
      <c r="D683" s="54">
        <v>0.4</v>
      </c>
      <c r="E683" s="54">
        <v>198</v>
      </c>
      <c r="F683" s="54">
        <v>158</v>
      </c>
      <c r="G683" s="54">
        <v>82.39506999999999</v>
      </c>
    </row>
    <row r="684" spans="1:7" s="27" customFormat="1" ht="16.5" x14ac:dyDescent="0.25">
      <c r="A684" s="51"/>
      <c r="B684" s="79" t="s">
        <v>1331</v>
      </c>
      <c r="C684" s="55">
        <v>2016</v>
      </c>
      <c r="D684" s="54">
        <v>0.4</v>
      </c>
      <c r="E684" s="54">
        <v>180</v>
      </c>
      <c r="F684" s="54">
        <v>158</v>
      </c>
      <c r="G684" s="54">
        <v>167.61994999999999</v>
      </c>
    </row>
    <row r="685" spans="1:7" s="27" customFormat="1" ht="16.5" x14ac:dyDescent="0.25">
      <c r="A685" s="51"/>
      <c r="B685" s="79" t="s">
        <v>1332</v>
      </c>
      <c r="C685" s="55">
        <v>2016</v>
      </c>
      <c r="D685" s="54">
        <v>0.4</v>
      </c>
      <c r="E685" s="54">
        <v>210</v>
      </c>
      <c r="F685" s="54">
        <v>158</v>
      </c>
      <c r="G685" s="54">
        <v>195.95814000000001</v>
      </c>
    </row>
    <row r="686" spans="1:7" s="27" customFormat="1" ht="16.5" x14ac:dyDescent="0.25">
      <c r="A686" s="51"/>
      <c r="B686" s="79" t="s">
        <v>1333</v>
      </c>
      <c r="C686" s="55">
        <v>2016</v>
      </c>
      <c r="D686" s="54">
        <v>0.4</v>
      </c>
      <c r="E686" s="54">
        <v>471</v>
      </c>
      <c r="F686" s="54">
        <v>158</v>
      </c>
      <c r="G686" s="54">
        <v>462.81567000000007</v>
      </c>
    </row>
    <row r="687" spans="1:7" s="27" customFormat="1" ht="16.5" x14ac:dyDescent="0.25">
      <c r="A687" s="51"/>
      <c r="B687" s="79" t="s">
        <v>1334</v>
      </c>
      <c r="C687" s="55">
        <v>2016</v>
      </c>
      <c r="D687" s="54">
        <v>0.4</v>
      </c>
      <c r="E687" s="54">
        <v>187</v>
      </c>
      <c r="F687" s="54">
        <v>158</v>
      </c>
      <c r="G687" s="54">
        <v>249.96307999999999</v>
      </c>
    </row>
    <row r="688" spans="1:7" s="27" customFormat="1" ht="16.5" x14ac:dyDescent="0.25">
      <c r="A688" s="51"/>
      <c r="B688" s="79" t="s">
        <v>1335</v>
      </c>
      <c r="C688" s="55">
        <v>2016</v>
      </c>
      <c r="D688" s="54">
        <v>0.4</v>
      </c>
      <c r="E688" s="54">
        <v>160</v>
      </c>
      <c r="F688" s="54">
        <v>158</v>
      </c>
      <c r="G688" s="54">
        <v>187.75632000000002</v>
      </c>
    </row>
    <row r="689" spans="1:7" s="27" customFormat="1" ht="16.5" x14ac:dyDescent="0.25">
      <c r="A689" s="51"/>
      <c r="B689" s="79" t="s">
        <v>1336</v>
      </c>
      <c r="C689" s="55">
        <v>2016</v>
      </c>
      <c r="D689" s="54">
        <v>0.4</v>
      </c>
      <c r="E689" s="54">
        <v>60</v>
      </c>
      <c r="F689" s="54">
        <v>158</v>
      </c>
      <c r="G689" s="54">
        <v>54.785060000000001</v>
      </c>
    </row>
    <row r="690" spans="1:7" s="27" customFormat="1" ht="16.5" x14ac:dyDescent="0.25">
      <c r="A690" s="51"/>
      <c r="B690" s="79" t="s">
        <v>1337</v>
      </c>
      <c r="C690" s="55">
        <v>2016</v>
      </c>
      <c r="D690" s="54">
        <v>0.4</v>
      </c>
      <c r="E690" s="54">
        <v>95</v>
      </c>
      <c r="F690" s="54">
        <v>158</v>
      </c>
      <c r="G690" s="54">
        <v>147.58717000000001</v>
      </c>
    </row>
    <row r="691" spans="1:7" s="27" customFormat="1" ht="16.5" x14ac:dyDescent="0.25">
      <c r="A691" s="51"/>
      <c r="B691" s="79" t="s">
        <v>1338</v>
      </c>
      <c r="C691" s="55">
        <v>2016</v>
      </c>
      <c r="D691" s="54">
        <v>0.4</v>
      </c>
      <c r="E691" s="54">
        <v>120</v>
      </c>
      <c r="F691" s="54">
        <v>158</v>
      </c>
      <c r="G691" s="54">
        <v>140.03798</v>
      </c>
    </row>
    <row r="692" spans="1:7" s="27" customFormat="1" ht="16.5" x14ac:dyDescent="0.25">
      <c r="A692" s="51"/>
      <c r="B692" s="79" t="s">
        <v>1339</v>
      </c>
      <c r="C692" s="55">
        <v>2016</v>
      </c>
      <c r="D692" s="54">
        <v>0.4</v>
      </c>
      <c r="E692" s="54">
        <v>441</v>
      </c>
      <c r="F692" s="54">
        <v>158</v>
      </c>
      <c r="G692" s="54">
        <v>151.91685000000001</v>
      </c>
    </row>
    <row r="693" spans="1:7" s="27" customFormat="1" ht="16.5" x14ac:dyDescent="0.25">
      <c r="A693" s="51"/>
      <c r="B693" s="79" t="s">
        <v>1340</v>
      </c>
      <c r="C693" s="55">
        <v>2016</v>
      </c>
      <c r="D693" s="54">
        <v>0.4</v>
      </c>
      <c r="E693" s="54">
        <v>325</v>
      </c>
      <c r="F693" s="54">
        <v>158</v>
      </c>
      <c r="G693" s="54">
        <v>452.67907000000002</v>
      </c>
    </row>
    <row r="694" spans="1:7" s="27" customFormat="1" ht="16.5" x14ac:dyDescent="0.25">
      <c r="A694" s="51"/>
      <c r="B694" s="79" t="s">
        <v>1341</v>
      </c>
      <c r="C694" s="55">
        <v>2016</v>
      </c>
      <c r="D694" s="54">
        <v>0.4</v>
      </c>
      <c r="E694" s="54">
        <v>1139</v>
      </c>
      <c r="F694" s="54">
        <v>158</v>
      </c>
      <c r="G694" s="54">
        <v>1601.6001199999998</v>
      </c>
    </row>
    <row r="695" spans="1:7" s="27" customFormat="1" ht="16.5" x14ac:dyDescent="0.25">
      <c r="A695" s="51"/>
      <c r="B695" s="79" t="s">
        <v>1342</v>
      </c>
      <c r="C695" s="55">
        <v>2016</v>
      </c>
      <c r="D695" s="54">
        <v>0.4</v>
      </c>
      <c r="E695" s="54">
        <v>150</v>
      </c>
      <c r="F695" s="54">
        <v>158</v>
      </c>
      <c r="G695" s="54">
        <v>172.34401</v>
      </c>
    </row>
    <row r="696" spans="1:7" s="27" customFormat="1" ht="16.5" x14ac:dyDescent="0.25">
      <c r="A696" s="51"/>
      <c r="B696" s="79" t="s">
        <v>1343</v>
      </c>
      <c r="C696" s="55">
        <v>2016</v>
      </c>
      <c r="D696" s="54">
        <v>0.4</v>
      </c>
      <c r="E696" s="54">
        <v>137</v>
      </c>
      <c r="F696" s="54">
        <v>158</v>
      </c>
      <c r="G696" s="54">
        <v>219.42157</v>
      </c>
    </row>
    <row r="697" spans="1:7" s="27" customFormat="1" ht="16.5" x14ac:dyDescent="0.25">
      <c r="A697" s="51"/>
      <c r="B697" s="79" t="s">
        <v>1344</v>
      </c>
      <c r="C697" s="55">
        <v>2016</v>
      </c>
      <c r="D697" s="54">
        <v>0.4</v>
      </c>
      <c r="E697" s="54">
        <v>142</v>
      </c>
      <c r="F697" s="54">
        <v>158</v>
      </c>
      <c r="G697" s="54">
        <v>238.309</v>
      </c>
    </row>
    <row r="698" spans="1:7" s="27" customFormat="1" ht="16.5" x14ac:dyDescent="0.25">
      <c r="A698" s="51"/>
      <c r="B698" s="79" t="s">
        <v>1345</v>
      </c>
      <c r="C698" s="55">
        <v>2016</v>
      </c>
      <c r="D698" s="54">
        <v>0.4</v>
      </c>
      <c r="E698" s="54">
        <v>65</v>
      </c>
      <c r="F698" s="54">
        <v>158</v>
      </c>
      <c r="G698" s="54">
        <v>93.664119999999997</v>
      </c>
    </row>
    <row r="699" spans="1:7" s="27" customFormat="1" ht="16.5" x14ac:dyDescent="0.25">
      <c r="A699" s="51"/>
      <c r="B699" s="79" t="s">
        <v>1346</v>
      </c>
      <c r="C699" s="55">
        <v>2016</v>
      </c>
      <c r="D699" s="54">
        <v>0.4</v>
      </c>
      <c r="E699" s="54">
        <v>56</v>
      </c>
      <c r="F699" s="54">
        <v>158</v>
      </c>
      <c r="G699" s="54">
        <v>61.656469999999999</v>
      </c>
    </row>
    <row r="700" spans="1:7" s="27" customFormat="1" ht="16.5" x14ac:dyDescent="0.25">
      <c r="A700" s="51"/>
      <c r="B700" s="79" t="s">
        <v>1347</v>
      </c>
      <c r="C700" s="55">
        <v>2016</v>
      </c>
      <c r="D700" s="54">
        <v>0.4</v>
      </c>
      <c r="E700" s="54">
        <v>196</v>
      </c>
      <c r="F700" s="54">
        <v>158</v>
      </c>
      <c r="G700" s="54">
        <v>280.34861000000001</v>
      </c>
    </row>
    <row r="701" spans="1:7" s="27" customFormat="1" ht="16.5" x14ac:dyDescent="0.25">
      <c r="A701" s="51"/>
      <c r="B701" s="79" t="s">
        <v>1348</v>
      </c>
      <c r="C701" s="55">
        <v>2016</v>
      </c>
      <c r="D701" s="54">
        <v>0.4</v>
      </c>
      <c r="E701" s="54">
        <v>173</v>
      </c>
      <c r="F701" s="54">
        <v>158</v>
      </c>
      <c r="G701" s="54">
        <v>263.82228999999995</v>
      </c>
    </row>
    <row r="702" spans="1:7" s="27" customFormat="1" ht="16.5" x14ac:dyDescent="0.25">
      <c r="A702" s="51"/>
      <c r="B702" s="79" t="s">
        <v>1349</v>
      </c>
      <c r="C702" s="55">
        <v>2016</v>
      </c>
      <c r="D702" s="54">
        <v>0.4</v>
      </c>
      <c r="E702" s="54">
        <v>31</v>
      </c>
      <c r="F702" s="54">
        <v>158</v>
      </c>
      <c r="G702" s="54">
        <v>61.914819999999999</v>
      </c>
    </row>
    <row r="703" spans="1:7" s="27" customFormat="1" ht="16.5" x14ac:dyDescent="0.25">
      <c r="A703" s="51"/>
      <c r="B703" s="79" t="s">
        <v>1350</v>
      </c>
      <c r="C703" s="55">
        <v>2016</v>
      </c>
      <c r="D703" s="54">
        <v>0.4</v>
      </c>
      <c r="E703" s="54">
        <v>44</v>
      </c>
      <c r="F703" s="54">
        <v>158</v>
      </c>
      <c r="G703" s="54">
        <v>78.914919999999995</v>
      </c>
    </row>
    <row r="704" spans="1:7" s="27" customFormat="1" ht="16.5" x14ac:dyDescent="0.25">
      <c r="A704" s="51"/>
      <c r="B704" s="79" t="s">
        <v>1351</v>
      </c>
      <c r="C704" s="55">
        <v>2016</v>
      </c>
      <c r="D704" s="54">
        <v>0.4</v>
      </c>
      <c r="E704" s="54">
        <v>90</v>
      </c>
      <c r="F704" s="54">
        <v>158</v>
      </c>
      <c r="G704" s="54">
        <v>113.23578999999999</v>
      </c>
    </row>
    <row r="705" spans="1:7" s="27" customFormat="1" ht="16.5" x14ac:dyDescent="0.25">
      <c r="A705" s="51"/>
      <c r="B705" s="79" t="s">
        <v>1352</v>
      </c>
      <c r="C705" s="55">
        <v>2016</v>
      </c>
      <c r="D705" s="54">
        <v>0.4</v>
      </c>
      <c r="E705" s="54">
        <v>200</v>
      </c>
      <c r="F705" s="54">
        <v>158</v>
      </c>
      <c r="G705" s="54">
        <v>99.831549999999993</v>
      </c>
    </row>
    <row r="706" spans="1:7" s="27" customFormat="1" ht="16.5" x14ac:dyDescent="0.25">
      <c r="A706" s="51"/>
      <c r="B706" s="79" t="s">
        <v>1353</v>
      </c>
      <c r="C706" s="55">
        <v>2016</v>
      </c>
      <c r="D706" s="54">
        <v>0.4</v>
      </c>
      <c r="E706" s="54">
        <v>60</v>
      </c>
      <c r="F706" s="54">
        <v>158</v>
      </c>
      <c r="G706" s="54">
        <v>191.87389999999999</v>
      </c>
    </row>
    <row r="707" spans="1:7" s="27" customFormat="1" ht="16.5" x14ac:dyDescent="0.25">
      <c r="A707" s="51"/>
      <c r="B707" s="79" t="s">
        <v>1354</v>
      </c>
      <c r="C707" s="55">
        <v>2016</v>
      </c>
      <c r="D707" s="54">
        <v>0.4</v>
      </c>
      <c r="E707" s="54">
        <v>45</v>
      </c>
      <c r="F707" s="54">
        <v>158</v>
      </c>
      <c r="G707" s="54">
        <v>77.582679999999996</v>
      </c>
    </row>
    <row r="708" spans="1:7" s="27" customFormat="1" ht="16.5" x14ac:dyDescent="0.25">
      <c r="A708" s="51"/>
      <c r="B708" s="79" t="s">
        <v>1355</v>
      </c>
      <c r="C708" s="55">
        <v>2016</v>
      </c>
      <c r="D708" s="54">
        <v>0.4</v>
      </c>
      <c r="E708" s="54">
        <v>33</v>
      </c>
      <c r="F708" s="54">
        <v>158</v>
      </c>
      <c r="G708" s="54">
        <v>43.017209999999999</v>
      </c>
    </row>
    <row r="709" spans="1:7" s="27" customFormat="1" ht="16.5" x14ac:dyDescent="0.25">
      <c r="A709" s="51"/>
      <c r="B709" s="79" t="s">
        <v>1356</v>
      </c>
      <c r="C709" s="55">
        <v>2016</v>
      </c>
      <c r="D709" s="54">
        <v>0.4</v>
      </c>
      <c r="E709" s="54">
        <v>447</v>
      </c>
      <c r="F709" s="54">
        <v>158</v>
      </c>
      <c r="G709" s="54">
        <v>185.81728000000001</v>
      </c>
    </row>
    <row r="710" spans="1:7" s="27" customFormat="1" ht="16.5" x14ac:dyDescent="0.25">
      <c r="A710" s="51"/>
      <c r="B710" s="79" t="s">
        <v>1357</v>
      </c>
      <c r="C710" s="55">
        <v>2016</v>
      </c>
      <c r="D710" s="54">
        <v>0.4</v>
      </c>
      <c r="E710" s="54">
        <v>75</v>
      </c>
      <c r="F710" s="54">
        <v>158</v>
      </c>
      <c r="G710" s="54">
        <v>88.990489999999994</v>
      </c>
    </row>
    <row r="711" spans="1:7" s="27" customFormat="1" ht="16.5" x14ac:dyDescent="0.25">
      <c r="A711" s="51"/>
      <c r="B711" s="79" t="s">
        <v>1358</v>
      </c>
      <c r="C711" s="55">
        <v>2016</v>
      </c>
      <c r="D711" s="54">
        <v>0.4</v>
      </c>
      <c r="E711" s="54">
        <v>17</v>
      </c>
      <c r="F711" s="54">
        <v>158</v>
      </c>
      <c r="G711" s="54">
        <v>33.159030000000001</v>
      </c>
    </row>
    <row r="712" spans="1:7" s="27" customFormat="1" ht="16.5" x14ac:dyDescent="0.25">
      <c r="A712" s="51"/>
      <c r="B712" s="79" t="s">
        <v>1359</v>
      </c>
      <c r="C712" s="55">
        <v>2016</v>
      </c>
      <c r="D712" s="54">
        <v>0.4</v>
      </c>
      <c r="E712" s="54">
        <v>31</v>
      </c>
      <c r="F712" s="54">
        <v>158</v>
      </c>
      <c r="G712" s="54">
        <v>33.607570000000003</v>
      </c>
    </row>
    <row r="713" spans="1:7" s="27" customFormat="1" ht="16.5" x14ac:dyDescent="0.25">
      <c r="A713" s="51"/>
      <c r="B713" s="79" t="s">
        <v>1360</v>
      </c>
      <c r="C713" s="55">
        <v>2016</v>
      </c>
      <c r="D713" s="54">
        <v>0.4</v>
      </c>
      <c r="E713" s="54">
        <v>246</v>
      </c>
      <c r="F713" s="54">
        <v>158</v>
      </c>
      <c r="G713" s="54">
        <v>206.61236</v>
      </c>
    </row>
    <row r="714" spans="1:7" s="27" customFormat="1" ht="16.5" x14ac:dyDescent="0.25">
      <c r="A714" s="51"/>
      <c r="B714" s="79" t="s">
        <v>1361</v>
      </c>
      <c r="C714" s="55">
        <v>2016</v>
      </c>
      <c r="D714" s="54">
        <v>0.4</v>
      </c>
      <c r="E714" s="54">
        <v>44</v>
      </c>
      <c r="F714" s="54">
        <v>158</v>
      </c>
      <c r="G714" s="54">
        <v>99.270649999999989</v>
      </c>
    </row>
    <row r="715" spans="1:7" s="27" customFormat="1" ht="16.5" x14ac:dyDescent="0.25">
      <c r="A715" s="51"/>
      <c r="B715" s="79" t="s">
        <v>1362</v>
      </c>
      <c r="C715" s="55">
        <v>2016</v>
      </c>
      <c r="D715" s="54">
        <v>0.4</v>
      </c>
      <c r="E715" s="54">
        <v>23</v>
      </c>
      <c r="F715" s="54">
        <v>158</v>
      </c>
      <c r="G715" s="54">
        <v>63.692529999999998</v>
      </c>
    </row>
    <row r="716" spans="1:7" s="27" customFormat="1" ht="16.5" x14ac:dyDescent="0.25">
      <c r="A716" s="51"/>
      <c r="B716" s="79" t="s">
        <v>1363</v>
      </c>
      <c r="C716" s="55">
        <v>2016</v>
      </c>
      <c r="D716" s="54">
        <v>0.4</v>
      </c>
      <c r="E716" s="54">
        <v>120</v>
      </c>
      <c r="F716" s="54">
        <v>158</v>
      </c>
      <c r="G716" s="54">
        <v>166.69512000000003</v>
      </c>
    </row>
    <row r="717" spans="1:7" s="27" customFormat="1" ht="16.5" x14ac:dyDescent="0.25">
      <c r="A717" s="51"/>
      <c r="B717" s="79" t="s">
        <v>1364</v>
      </c>
      <c r="C717" s="55">
        <v>2016</v>
      </c>
      <c r="D717" s="54">
        <v>0.4</v>
      </c>
      <c r="E717" s="54">
        <v>450</v>
      </c>
      <c r="F717" s="54">
        <v>158</v>
      </c>
      <c r="G717" s="54">
        <v>354.60476</v>
      </c>
    </row>
    <row r="718" spans="1:7" s="27" customFormat="1" ht="16.5" x14ac:dyDescent="0.25">
      <c r="A718" s="51"/>
      <c r="B718" s="79" t="s">
        <v>1365</v>
      </c>
      <c r="C718" s="55">
        <v>2016</v>
      </c>
      <c r="D718" s="54">
        <v>0.4</v>
      </c>
      <c r="E718" s="54">
        <v>90</v>
      </c>
      <c r="F718" s="54">
        <v>158</v>
      </c>
      <c r="G718" s="54">
        <v>87.874580000000023</v>
      </c>
    </row>
    <row r="719" spans="1:7" s="27" customFormat="1" ht="16.5" x14ac:dyDescent="0.25">
      <c r="A719" s="51"/>
      <c r="B719" s="79" t="s">
        <v>1366</v>
      </c>
      <c r="C719" s="55">
        <v>2016</v>
      </c>
      <c r="D719" s="54">
        <v>0.4</v>
      </c>
      <c r="E719" s="54">
        <v>38</v>
      </c>
      <c r="F719" s="54">
        <v>158</v>
      </c>
      <c r="G719" s="54">
        <v>70.862309999999994</v>
      </c>
    </row>
    <row r="720" spans="1:7" s="27" customFormat="1" ht="16.5" x14ac:dyDescent="0.25">
      <c r="A720" s="51"/>
      <c r="B720" s="79" t="s">
        <v>1367</v>
      </c>
      <c r="C720" s="55">
        <v>2016</v>
      </c>
      <c r="D720" s="54">
        <v>0.4</v>
      </c>
      <c r="E720" s="54">
        <v>120</v>
      </c>
      <c r="F720" s="54">
        <v>158</v>
      </c>
      <c r="G720" s="54">
        <v>113.70660000000001</v>
      </c>
    </row>
    <row r="721" spans="1:121" s="27" customFormat="1" ht="16.5" x14ac:dyDescent="0.25">
      <c r="A721" s="51"/>
      <c r="B721" s="79" t="s">
        <v>1368</v>
      </c>
      <c r="C721" s="55">
        <v>2016</v>
      </c>
      <c r="D721" s="54">
        <v>0.4</v>
      </c>
      <c r="E721" s="54">
        <v>35</v>
      </c>
      <c r="F721" s="54">
        <v>158</v>
      </c>
      <c r="G721" s="54">
        <v>59.918870000000005</v>
      </c>
    </row>
    <row r="722" spans="1:121" s="27" customFormat="1" ht="16.5" x14ac:dyDescent="0.25">
      <c r="A722" s="51"/>
      <c r="B722" s="79" t="s">
        <v>1369</v>
      </c>
      <c r="C722" s="55">
        <v>2016</v>
      </c>
      <c r="D722" s="54">
        <v>0.4</v>
      </c>
      <c r="E722" s="54">
        <v>530</v>
      </c>
      <c r="F722" s="54">
        <v>158</v>
      </c>
      <c r="G722" s="54">
        <v>905.75644999999986</v>
      </c>
    </row>
    <row r="723" spans="1:121" s="27" customFormat="1" ht="16.5" x14ac:dyDescent="0.25">
      <c r="A723" s="51"/>
      <c r="B723" s="79" t="s">
        <v>1370</v>
      </c>
      <c r="C723" s="55">
        <v>2016</v>
      </c>
      <c r="D723" s="54">
        <v>0.4</v>
      </c>
      <c r="E723" s="54">
        <v>120</v>
      </c>
      <c r="F723" s="54">
        <v>158</v>
      </c>
      <c r="G723" s="54">
        <v>31.720660000000002</v>
      </c>
    </row>
    <row r="724" spans="1:121" s="27" customFormat="1" ht="16.5" x14ac:dyDescent="0.25">
      <c r="A724" s="51"/>
      <c r="B724" s="79" t="s">
        <v>1371</v>
      </c>
      <c r="C724" s="55">
        <v>2016</v>
      </c>
      <c r="D724" s="54">
        <v>0.4</v>
      </c>
      <c r="E724" s="54">
        <v>128</v>
      </c>
      <c r="F724" s="54">
        <v>158</v>
      </c>
      <c r="G724" s="54">
        <v>133.95275000000001</v>
      </c>
    </row>
    <row r="725" spans="1:121" s="27" customFormat="1" ht="16.5" x14ac:dyDescent="0.25">
      <c r="A725" s="51"/>
      <c r="B725" s="79" t="s">
        <v>1372</v>
      </c>
      <c r="C725" s="55">
        <v>2016</v>
      </c>
      <c r="D725" s="54">
        <v>0.4</v>
      </c>
      <c r="E725" s="54">
        <v>319</v>
      </c>
      <c r="F725" s="54">
        <v>158</v>
      </c>
      <c r="G725" s="54">
        <v>213.29048999999998</v>
      </c>
    </row>
    <row r="726" spans="1:121" s="27" customFormat="1" ht="16.5" x14ac:dyDescent="0.25">
      <c r="A726" s="51"/>
      <c r="B726" s="79" t="s">
        <v>1373</v>
      </c>
      <c r="C726" s="55">
        <v>2016</v>
      </c>
      <c r="D726" s="54">
        <v>0.4</v>
      </c>
      <c r="E726" s="54">
        <v>232</v>
      </c>
      <c r="F726" s="54">
        <v>158</v>
      </c>
      <c r="G726" s="54">
        <v>189.56822</v>
      </c>
    </row>
    <row r="727" spans="1:121" s="27" customFormat="1" ht="16.5" x14ac:dyDescent="0.25">
      <c r="A727" s="51"/>
      <c r="B727" s="79" t="s">
        <v>1374</v>
      </c>
      <c r="C727" s="55">
        <v>2016</v>
      </c>
      <c r="D727" s="54">
        <v>0.4</v>
      </c>
      <c r="E727" s="54">
        <v>153</v>
      </c>
      <c r="F727" s="54">
        <v>158</v>
      </c>
      <c r="G727" s="54">
        <v>217.37736000000001</v>
      </c>
    </row>
    <row r="728" spans="1:121" s="27" customFormat="1" ht="16.5" x14ac:dyDescent="0.25">
      <c r="A728" s="51"/>
      <c r="B728" s="79" t="s">
        <v>1375</v>
      </c>
      <c r="C728" s="55">
        <v>2016</v>
      </c>
      <c r="D728" s="54">
        <v>0.4</v>
      </c>
      <c r="E728" s="54">
        <v>30</v>
      </c>
      <c r="F728" s="54">
        <v>158</v>
      </c>
      <c r="G728" s="54">
        <v>70.256049999999988</v>
      </c>
    </row>
    <row r="729" spans="1:121" s="27" customFormat="1" ht="16.5" x14ac:dyDescent="0.25">
      <c r="A729" s="51"/>
      <c r="B729" s="79" t="s">
        <v>1376</v>
      </c>
      <c r="C729" s="55">
        <v>2017</v>
      </c>
      <c r="D729" s="54">
        <v>10</v>
      </c>
      <c r="E729" s="54">
        <v>6</v>
      </c>
      <c r="F729" s="55">
        <v>6393</v>
      </c>
      <c r="G729" s="54">
        <v>29.989249999999998</v>
      </c>
    </row>
    <row r="730" spans="1:121" s="27" customFormat="1" ht="16.5" x14ac:dyDescent="0.25">
      <c r="A730" s="51"/>
      <c r="B730" s="79" t="s">
        <v>1377</v>
      </c>
      <c r="C730" s="55">
        <v>2017</v>
      </c>
      <c r="D730" s="54">
        <v>10</v>
      </c>
      <c r="E730" s="54">
        <v>7</v>
      </c>
      <c r="F730" s="55">
        <v>6393</v>
      </c>
      <c r="G730" s="54">
        <v>6.0241300000000004</v>
      </c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6"/>
      <c r="BE730" s="16"/>
      <c r="BF730" s="16"/>
      <c r="BG730" s="16"/>
      <c r="BH730" s="16"/>
      <c r="BI730" s="16"/>
      <c r="BJ730" s="16"/>
      <c r="BK730" s="16"/>
      <c r="BL730" s="16"/>
      <c r="BM730" s="16"/>
      <c r="BN730" s="16"/>
      <c r="BO730" s="16"/>
      <c r="BP730" s="16"/>
      <c r="BQ730" s="16"/>
      <c r="BR730" s="16"/>
      <c r="BS730" s="16"/>
      <c r="BT730" s="16"/>
      <c r="BU730" s="16"/>
      <c r="BV730" s="16"/>
      <c r="BW730" s="16"/>
      <c r="BX730" s="16"/>
      <c r="BY730" s="16"/>
      <c r="BZ730" s="16"/>
      <c r="CA730" s="16"/>
      <c r="CB730" s="16"/>
      <c r="CC730" s="16"/>
      <c r="CD730" s="16"/>
      <c r="CE730" s="16"/>
      <c r="CF730" s="16"/>
      <c r="CG730" s="16"/>
      <c r="CH730" s="16"/>
      <c r="CI730" s="16"/>
      <c r="CJ730" s="16"/>
      <c r="CK730" s="16"/>
      <c r="CL730" s="16"/>
      <c r="CM730" s="16"/>
      <c r="CN730" s="16"/>
      <c r="CO730" s="16"/>
      <c r="CP730" s="16"/>
      <c r="CQ730" s="16"/>
      <c r="CR730" s="16"/>
      <c r="CS730" s="16"/>
      <c r="CT730" s="16"/>
      <c r="CU730" s="16"/>
      <c r="CV730" s="16"/>
      <c r="CW730" s="16"/>
      <c r="CX730" s="16"/>
      <c r="CY730" s="16"/>
      <c r="CZ730" s="16"/>
      <c r="DA730" s="16"/>
      <c r="DB730" s="16"/>
      <c r="DC730" s="16"/>
      <c r="DD730" s="16"/>
      <c r="DE730" s="16"/>
      <c r="DF730" s="16"/>
      <c r="DG730" s="16"/>
      <c r="DH730" s="16"/>
      <c r="DI730" s="16"/>
      <c r="DJ730" s="16"/>
      <c r="DK730" s="16"/>
      <c r="DL730" s="16"/>
      <c r="DM730" s="16"/>
      <c r="DN730" s="16"/>
      <c r="DO730" s="16"/>
      <c r="DP730" s="16"/>
      <c r="DQ730" s="16"/>
    </row>
    <row r="731" spans="1:121" s="27" customFormat="1" ht="16.5" x14ac:dyDescent="0.25">
      <c r="A731" s="51"/>
      <c r="B731" s="79" t="s">
        <v>1378</v>
      </c>
      <c r="C731" s="55">
        <v>2017</v>
      </c>
      <c r="D731" s="54">
        <v>10</v>
      </c>
      <c r="E731" s="54">
        <v>110</v>
      </c>
      <c r="F731" s="55">
        <v>6393</v>
      </c>
      <c r="G731" s="54">
        <v>34.104649999999999</v>
      </c>
    </row>
    <row r="732" spans="1:121" s="27" customFormat="1" ht="16.5" x14ac:dyDescent="0.25">
      <c r="A732" s="51"/>
      <c r="B732" s="79" t="s">
        <v>1379</v>
      </c>
      <c r="C732" s="55">
        <v>2017</v>
      </c>
      <c r="D732" s="54">
        <v>10</v>
      </c>
      <c r="E732" s="54">
        <v>5</v>
      </c>
      <c r="F732" s="55">
        <v>6393</v>
      </c>
      <c r="G732" s="54">
        <v>208.99487999999999</v>
      </c>
    </row>
    <row r="733" spans="1:121" s="27" customFormat="1" ht="16.5" x14ac:dyDescent="0.25">
      <c r="A733" s="51"/>
      <c r="B733" s="79" t="s">
        <v>1380</v>
      </c>
      <c r="C733" s="55">
        <v>2017</v>
      </c>
      <c r="D733" s="54">
        <v>10</v>
      </c>
      <c r="E733" s="54">
        <v>2477</v>
      </c>
      <c r="F733" s="55">
        <v>6393</v>
      </c>
      <c r="G733" s="54">
        <f>101.07687+3146.29053</f>
        <v>3247.3674000000001</v>
      </c>
    </row>
    <row r="734" spans="1:121" s="27" customFormat="1" ht="16.5" x14ac:dyDescent="0.25">
      <c r="A734" s="51"/>
      <c r="B734" s="79" t="s">
        <v>1381</v>
      </c>
      <c r="C734" s="55">
        <v>2017</v>
      </c>
      <c r="D734" s="54">
        <v>10</v>
      </c>
      <c r="E734" s="54">
        <v>4683</v>
      </c>
      <c r="F734" s="55">
        <v>5353</v>
      </c>
      <c r="G734" s="54">
        <v>3492.3219899999999</v>
      </c>
    </row>
    <row r="735" spans="1:121" s="27" customFormat="1" ht="16.5" x14ac:dyDescent="0.25">
      <c r="A735" s="51"/>
      <c r="B735" s="79" t="s">
        <v>1382</v>
      </c>
      <c r="C735" s="55">
        <v>2017</v>
      </c>
      <c r="D735" s="54">
        <v>10</v>
      </c>
      <c r="E735" s="54">
        <v>17</v>
      </c>
      <c r="F735" s="55">
        <v>5353</v>
      </c>
      <c r="G735" s="54">
        <v>69.832030000000003</v>
      </c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  <c r="BF735" s="16"/>
      <c r="BG735" s="16"/>
      <c r="BH735" s="16"/>
      <c r="BI735" s="16"/>
      <c r="BJ735" s="16"/>
      <c r="BK735" s="16"/>
      <c r="BL735" s="16"/>
      <c r="BM735" s="16"/>
      <c r="BN735" s="16"/>
      <c r="BO735" s="16"/>
      <c r="BP735" s="16"/>
      <c r="BQ735" s="16"/>
      <c r="BR735" s="16"/>
      <c r="BS735" s="16"/>
      <c r="BT735" s="16"/>
      <c r="BU735" s="16"/>
      <c r="BV735" s="16"/>
      <c r="BW735" s="16"/>
      <c r="BX735" s="16"/>
      <c r="BY735" s="16"/>
      <c r="BZ735" s="16"/>
      <c r="CA735" s="16"/>
      <c r="CB735" s="16"/>
      <c r="CC735" s="16"/>
      <c r="CD735" s="16"/>
      <c r="CE735" s="16"/>
      <c r="CF735" s="16"/>
      <c r="CG735" s="16"/>
      <c r="CH735" s="16"/>
      <c r="CI735" s="16"/>
      <c r="CJ735" s="16"/>
      <c r="CK735" s="16"/>
      <c r="CL735" s="16"/>
      <c r="CM735" s="16"/>
      <c r="CN735" s="16"/>
      <c r="CO735" s="16"/>
      <c r="CP735" s="16"/>
      <c r="CQ735" s="16"/>
      <c r="CR735" s="16"/>
      <c r="CS735" s="16"/>
      <c r="CT735" s="16"/>
      <c r="CU735" s="16"/>
      <c r="CV735" s="16"/>
      <c r="CW735" s="16"/>
      <c r="CX735" s="16"/>
      <c r="CY735" s="16"/>
      <c r="CZ735" s="16"/>
      <c r="DA735" s="16"/>
      <c r="DB735" s="16"/>
      <c r="DC735" s="16"/>
      <c r="DD735" s="16"/>
      <c r="DE735" s="16"/>
      <c r="DF735" s="16"/>
      <c r="DG735" s="16"/>
      <c r="DH735" s="16"/>
      <c r="DI735" s="16"/>
      <c r="DJ735" s="16"/>
      <c r="DK735" s="16"/>
      <c r="DL735" s="16"/>
      <c r="DM735" s="16"/>
      <c r="DN735" s="16"/>
      <c r="DO735" s="16"/>
      <c r="DP735" s="16"/>
      <c r="DQ735" s="16"/>
    </row>
    <row r="736" spans="1:121" s="27" customFormat="1" ht="16.5" x14ac:dyDescent="0.25">
      <c r="A736" s="51"/>
      <c r="B736" s="79" t="s">
        <v>1383</v>
      </c>
      <c r="C736" s="55">
        <v>2017</v>
      </c>
      <c r="D736" s="54">
        <v>6</v>
      </c>
      <c r="E736" s="54">
        <v>951</v>
      </c>
      <c r="F736" s="55">
        <v>5353</v>
      </c>
      <c r="G736" s="54">
        <v>1025.70271</v>
      </c>
    </row>
    <row r="737" spans="1:121" s="27" customFormat="1" ht="16.5" x14ac:dyDescent="0.25">
      <c r="A737" s="51"/>
      <c r="B737" s="79" t="s">
        <v>1384</v>
      </c>
      <c r="C737" s="55">
        <v>2017</v>
      </c>
      <c r="D737" s="54">
        <v>10</v>
      </c>
      <c r="E737" s="54">
        <v>16</v>
      </c>
      <c r="F737" s="55">
        <v>5353</v>
      </c>
      <c r="G737" s="54">
        <v>482.38096000000002</v>
      </c>
    </row>
    <row r="738" spans="1:121" s="27" customFormat="1" ht="33" x14ac:dyDescent="0.25">
      <c r="A738" s="51"/>
      <c r="B738" s="79" t="s">
        <v>1385</v>
      </c>
      <c r="C738" s="55">
        <v>2017</v>
      </c>
      <c r="D738" s="54">
        <v>10</v>
      </c>
      <c r="E738" s="54">
        <v>5</v>
      </c>
      <c r="F738" s="55">
        <v>5353</v>
      </c>
      <c r="G738" s="54">
        <v>1.65872</v>
      </c>
    </row>
    <row r="739" spans="1:121" s="27" customFormat="1" ht="16.5" x14ac:dyDescent="0.25">
      <c r="A739" s="51"/>
      <c r="B739" s="79" t="s">
        <v>1386</v>
      </c>
      <c r="C739" s="55">
        <v>2017</v>
      </c>
      <c r="D739" s="54">
        <v>10</v>
      </c>
      <c r="E739" s="54">
        <v>5</v>
      </c>
      <c r="F739" s="55">
        <v>5353</v>
      </c>
      <c r="G739" s="54">
        <v>13.44877</v>
      </c>
    </row>
    <row r="740" spans="1:121" s="27" customFormat="1" ht="16.5" x14ac:dyDescent="0.25">
      <c r="A740" s="51"/>
      <c r="B740" s="79" t="s">
        <v>1387</v>
      </c>
      <c r="C740" s="55">
        <v>2017</v>
      </c>
      <c r="D740" s="54">
        <v>10</v>
      </c>
      <c r="E740" s="54">
        <v>648</v>
      </c>
      <c r="F740" s="55">
        <v>5353</v>
      </c>
      <c r="G740" s="54">
        <v>1043.4127000000001</v>
      </c>
    </row>
    <row r="741" spans="1:121" s="27" customFormat="1" ht="16.5" x14ac:dyDescent="0.25">
      <c r="A741" s="51"/>
      <c r="B741" s="79" t="s">
        <v>1388</v>
      </c>
      <c r="C741" s="55">
        <v>2017</v>
      </c>
      <c r="D741" s="54">
        <v>10</v>
      </c>
      <c r="E741" s="54">
        <v>30</v>
      </c>
      <c r="F741" s="55">
        <v>5353</v>
      </c>
      <c r="G741" s="54">
        <v>187.08846</v>
      </c>
    </row>
    <row r="742" spans="1:121" s="27" customFormat="1" ht="16.5" x14ac:dyDescent="0.25">
      <c r="A742" s="51"/>
      <c r="B742" s="79" t="s">
        <v>1389</v>
      </c>
      <c r="C742" s="55">
        <v>2017</v>
      </c>
      <c r="D742" s="54">
        <v>10</v>
      </c>
      <c r="E742" s="54">
        <v>263</v>
      </c>
      <c r="F742" s="55">
        <v>5353</v>
      </c>
      <c r="G742" s="54">
        <v>507.73608999999999</v>
      </c>
    </row>
    <row r="743" spans="1:121" s="27" customFormat="1" ht="16.5" x14ac:dyDescent="0.25">
      <c r="A743" s="51"/>
      <c r="B743" s="79" t="s">
        <v>1390</v>
      </c>
      <c r="C743" s="55">
        <v>2017</v>
      </c>
      <c r="D743" s="54">
        <v>10</v>
      </c>
      <c r="E743" s="54">
        <v>120</v>
      </c>
      <c r="F743" s="55">
        <v>5353</v>
      </c>
      <c r="G743" s="54">
        <v>114.68222</v>
      </c>
    </row>
    <row r="744" spans="1:121" s="27" customFormat="1" ht="16.5" x14ac:dyDescent="0.25">
      <c r="A744" s="51"/>
      <c r="B744" s="79" t="s">
        <v>1391</v>
      </c>
      <c r="C744" s="55">
        <v>2017</v>
      </c>
      <c r="D744" s="54">
        <v>10</v>
      </c>
      <c r="E744" s="54">
        <v>330</v>
      </c>
      <c r="F744" s="55">
        <v>5353</v>
      </c>
      <c r="G744" s="54">
        <v>635.01801</v>
      </c>
    </row>
    <row r="745" spans="1:121" s="27" customFormat="1" ht="16.5" x14ac:dyDescent="0.25">
      <c r="A745" s="51"/>
      <c r="B745" s="79" t="s">
        <v>1392</v>
      </c>
      <c r="C745" s="55">
        <v>2017</v>
      </c>
      <c r="D745" s="54">
        <v>6</v>
      </c>
      <c r="E745" s="54">
        <v>621</v>
      </c>
      <c r="F745" s="55">
        <v>5353</v>
      </c>
      <c r="G745" s="54">
        <v>965.50829999999996</v>
      </c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  <c r="BF745" s="16"/>
      <c r="BG745" s="16"/>
      <c r="BH745" s="16"/>
      <c r="BI745" s="16"/>
      <c r="BJ745" s="16"/>
      <c r="BK745" s="16"/>
      <c r="BL745" s="16"/>
      <c r="BM745" s="16"/>
      <c r="BN745" s="16"/>
      <c r="BO745" s="16"/>
      <c r="BP745" s="16"/>
      <c r="BQ745" s="16"/>
      <c r="BR745" s="16"/>
      <c r="BS745" s="16"/>
      <c r="BT745" s="16"/>
      <c r="BU745" s="16"/>
      <c r="BV745" s="16"/>
      <c r="BW745" s="16"/>
      <c r="BX745" s="16"/>
      <c r="BY745" s="16"/>
      <c r="BZ745" s="16"/>
      <c r="CA745" s="16"/>
      <c r="CB745" s="16"/>
      <c r="CC745" s="16"/>
      <c r="CD745" s="16"/>
      <c r="CE745" s="16"/>
      <c r="CF745" s="16"/>
      <c r="CG745" s="16"/>
      <c r="CH745" s="16"/>
      <c r="CI745" s="16"/>
      <c r="CJ745" s="16"/>
      <c r="CK745" s="16"/>
      <c r="CL745" s="16"/>
      <c r="CM745" s="16"/>
      <c r="CN745" s="16"/>
      <c r="CO745" s="16"/>
      <c r="CP745" s="16"/>
      <c r="CQ745" s="16"/>
      <c r="CR745" s="16"/>
      <c r="CS745" s="16"/>
      <c r="CT745" s="16"/>
      <c r="CU745" s="16"/>
      <c r="CV745" s="16"/>
      <c r="CW745" s="16"/>
      <c r="CX745" s="16"/>
      <c r="CY745" s="16"/>
      <c r="CZ745" s="16"/>
      <c r="DA745" s="16"/>
      <c r="DB745" s="16"/>
      <c r="DC745" s="16"/>
      <c r="DD745" s="16"/>
      <c r="DE745" s="16"/>
      <c r="DF745" s="16"/>
      <c r="DG745" s="16"/>
      <c r="DH745" s="16"/>
      <c r="DI745" s="16"/>
      <c r="DJ745" s="16"/>
      <c r="DK745" s="16"/>
      <c r="DL745" s="16"/>
      <c r="DM745" s="16"/>
      <c r="DN745" s="16"/>
      <c r="DO745" s="16"/>
      <c r="DP745" s="16"/>
      <c r="DQ745" s="16"/>
    </row>
    <row r="746" spans="1:121" s="27" customFormat="1" ht="16.5" x14ac:dyDescent="0.25">
      <c r="A746" s="51"/>
      <c r="B746" s="79" t="s">
        <v>1393</v>
      </c>
      <c r="C746" s="55">
        <v>2017</v>
      </c>
      <c r="D746" s="54">
        <v>10</v>
      </c>
      <c r="E746" s="54">
        <v>531</v>
      </c>
      <c r="F746" s="55">
        <v>5353</v>
      </c>
      <c r="G746" s="54">
        <v>711.09864000000005</v>
      </c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  <c r="BF746" s="16"/>
      <c r="BG746" s="16"/>
      <c r="BH746" s="16"/>
      <c r="BI746" s="16"/>
      <c r="BJ746" s="16"/>
      <c r="BK746" s="16"/>
      <c r="BL746" s="16"/>
      <c r="BM746" s="16"/>
      <c r="BN746" s="16"/>
      <c r="BO746" s="16"/>
      <c r="BP746" s="16"/>
      <c r="BQ746" s="16"/>
      <c r="BR746" s="16"/>
      <c r="BS746" s="16"/>
      <c r="BT746" s="16"/>
      <c r="BU746" s="16"/>
      <c r="BV746" s="16"/>
      <c r="BW746" s="16"/>
      <c r="BX746" s="16"/>
      <c r="BY746" s="16"/>
      <c r="BZ746" s="16"/>
      <c r="CA746" s="16"/>
      <c r="CB746" s="16"/>
      <c r="CC746" s="16"/>
      <c r="CD746" s="16"/>
      <c r="CE746" s="16"/>
      <c r="CF746" s="16"/>
      <c r="CG746" s="16"/>
      <c r="CH746" s="16"/>
      <c r="CI746" s="16"/>
      <c r="CJ746" s="16"/>
      <c r="CK746" s="16"/>
      <c r="CL746" s="16"/>
      <c r="CM746" s="16"/>
      <c r="CN746" s="16"/>
      <c r="CO746" s="16"/>
      <c r="CP746" s="16"/>
      <c r="CQ746" s="16"/>
      <c r="CR746" s="16"/>
      <c r="CS746" s="16"/>
      <c r="CT746" s="16"/>
      <c r="CU746" s="16"/>
      <c r="CV746" s="16"/>
      <c r="CW746" s="16"/>
      <c r="CX746" s="16"/>
      <c r="CY746" s="16"/>
      <c r="CZ746" s="16"/>
      <c r="DA746" s="16"/>
      <c r="DB746" s="16"/>
      <c r="DC746" s="16"/>
      <c r="DD746" s="16"/>
      <c r="DE746" s="16"/>
      <c r="DF746" s="16"/>
      <c r="DG746" s="16"/>
      <c r="DH746" s="16"/>
      <c r="DI746" s="16"/>
      <c r="DJ746" s="16"/>
      <c r="DK746" s="16"/>
      <c r="DL746" s="16"/>
      <c r="DM746" s="16"/>
      <c r="DN746" s="16"/>
      <c r="DO746" s="16"/>
      <c r="DP746" s="16"/>
      <c r="DQ746" s="16"/>
    </row>
    <row r="747" spans="1:121" s="27" customFormat="1" ht="16.5" x14ac:dyDescent="0.25">
      <c r="A747" s="51"/>
      <c r="B747" s="79" t="s">
        <v>1394</v>
      </c>
      <c r="C747" s="55">
        <v>2017</v>
      </c>
      <c r="D747" s="54">
        <v>6</v>
      </c>
      <c r="E747" s="54">
        <v>99</v>
      </c>
      <c r="F747" s="55">
        <v>5353</v>
      </c>
      <c r="G747" s="54">
        <v>189.58093</v>
      </c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  <c r="BF747" s="16"/>
      <c r="BG747" s="16"/>
      <c r="BH747" s="16"/>
      <c r="BI747" s="16"/>
      <c r="BJ747" s="16"/>
      <c r="BK747" s="16"/>
      <c r="BL747" s="16"/>
      <c r="BM747" s="16"/>
      <c r="BN747" s="16"/>
      <c r="BO747" s="16"/>
      <c r="BP747" s="16"/>
      <c r="BQ747" s="16"/>
      <c r="BR747" s="16"/>
      <c r="BS747" s="16"/>
      <c r="BT747" s="16"/>
      <c r="BU747" s="16"/>
      <c r="BV747" s="16"/>
      <c r="BW747" s="16"/>
      <c r="BX747" s="16"/>
      <c r="BY747" s="16"/>
      <c r="BZ747" s="16"/>
      <c r="CA747" s="16"/>
      <c r="CB747" s="16"/>
      <c r="CC747" s="16"/>
      <c r="CD747" s="16"/>
      <c r="CE747" s="16"/>
      <c r="CF747" s="16"/>
      <c r="CG747" s="16"/>
      <c r="CH747" s="16"/>
      <c r="CI747" s="16"/>
      <c r="CJ747" s="16"/>
      <c r="CK747" s="16"/>
      <c r="CL747" s="16"/>
      <c r="CM747" s="16"/>
      <c r="CN747" s="16"/>
      <c r="CO747" s="16"/>
      <c r="CP747" s="16"/>
      <c r="CQ747" s="16"/>
      <c r="CR747" s="16"/>
      <c r="CS747" s="16"/>
      <c r="CT747" s="16"/>
      <c r="CU747" s="16"/>
      <c r="CV747" s="16"/>
      <c r="CW747" s="16"/>
      <c r="CX747" s="16"/>
      <c r="CY747" s="16"/>
      <c r="CZ747" s="16"/>
      <c r="DA747" s="16"/>
      <c r="DB747" s="16"/>
      <c r="DC747" s="16"/>
      <c r="DD747" s="16"/>
      <c r="DE747" s="16"/>
      <c r="DF747" s="16"/>
      <c r="DG747" s="16"/>
      <c r="DH747" s="16"/>
      <c r="DI747" s="16"/>
      <c r="DJ747" s="16"/>
      <c r="DK747" s="16"/>
      <c r="DL747" s="16"/>
      <c r="DM747" s="16"/>
      <c r="DN747" s="16"/>
      <c r="DO747" s="16"/>
      <c r="DP747" s="16"/>
      <c r="DQ747" s="16"/>
    </row>
    <row r="748" spans="1:121" s="27" customFormat="1" ht="16.5" x14ac:dyDescent="0.25">
      <c r="A748" s="51"/>
      <c r="B748" s="79" t="s">
        <v>1395</v>
      </c>
      <c r="C748" s="55">
        <v>2017</v>
      </c>
      <c r="D748" s="54">
        <v>10</v>
      </c>
      <c r="E748" s="54">
        <v>300</v>
      </c>
      <c r="F748" s="55">
        <v>5353</v>
      </c>
      <c r="G748" s="54">
        <v>603.21234000000004</v>
      </c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6"/>
      <c r="BE748" s="16"/>
      <c r="BF748" s="16"/>
      <c r="BG748" s="16"/>
      <c r="BH748" s="16"/>
      <c r="BI748" s="16"/>
      <c r="BJ748" s="16"/>
      <c r="BK748" s="16"/>
      <c r="BL748" s="16"/>
      <c r="BM748" s="16"/>
      <c r="BN748" s="16"/>
      <c r="BO748" s="16"/>
      <c r="BP748" s="16"/>
      <c r="BQ748" s="16"/>
      <c r="BR748" s="16"/>
      <c r="BS748" s="16"/>
      <c r="BT748" s="16"/>
      <c r="BU748" s="16"/>
      <c r="BV748" s="16"/>
      <c r="BW748" s="16"/>
      <c r="BX748" s="16"/>
      <c r="BY748" s="16"/>
      <c r="BZ748" s="16"/>
      <c r="CA748" s="16"/>
      <c r="CB748" s="16"/>
      <c r="CC748" s="16"/>
      <c r="CD748" s="16"/>
      <c r="CE748" s="16"/>
      <c r="CF748" s="16"/>
      <c r="CG748" s="16"/>
      <c r="CH748" s="16"/>
      <c r="CI748" s="16"/>
      <c r="CJ748" s="16"/>
      <c r="CK748" s="16"/>
      <c r="CL748" s="16"/>
      <c r="CM748" s="16"/>
      <c r="CN748" s="16"/>
      <c r="CO748" s="16"/>
      <c r="CP748" s="16"/>
      <c r="CQ748" s="16"/>
      <c r="CR748" s="16"/>
      <c r="CS748" s="16"/>
      <c r="CT748" s="16"/>
      <c r="CU748" s="16"/>
      <c r="CV748" s="16"/>
      <c r="CW748" s="16"/>
      <c r="CX748" s="16"/>
      <c r="CY748" s="16"/>
      <c r="CZ748" s="16"/>
      <c r="DA748" s="16"/>
      <c r="DB748" s="16"/>
      <c r="DC748" s="16"/>
      <c r="DD748" s="16"/>
      <c r="DE748" s="16"/>
      <c r="DF748" s="16"/>
      <c r="DG748" s="16"/>
      <c r="DH748" s="16"/>
      <c r="DI748" s="16"/>
      <c r="DJ748" s="16"/>
      <c r="DK748" s="16"/>
      <c r="DL748" s="16"/>
      <c r="DM748" s="16"/>
      <c r="DN748" s="16"/>
      <c r="DO748" s="16"/>
      <c r="DP748" s="16"/>
      <c r="DQ748" s="16"/>
    </row>
    <row r="749" spans="1:121" s="27" customFormat="1" ht="16.5" x14ac:dyDescent="0.25">
      <c r="A749" s="51"/>
      <c r="B749" s="79" t="s">
        <v>1396</v>
      </c>
      <c r="C749" s="55">
        <v>2017</v>
      </c>
      <c r="D749" s="54">
        <v>10</v>
      </c>
      <c r="E749" s="54">
        <v>4603</v>
      </c>
      <c r="F749" s="55">
        <v>5353</v>
      </c>
      <c r="G749" s="54">
        <v>2961.6176300000002</v>
      </c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6"/>
      <c r="BE749" s="16"/>
      <c r="BF749" s="16"/>
      <c r="BG749" s="16"/>
      <c r="BH749" s="16"/>
      <c r="BI749" s="16"/>
      <c r="BJ749" s="16"/>
      <c r="BK749" s="16"/>
      <c r="BL749" s="16"/>
      <c r="BM749" s="16"/>
      <c r="BN749" s="16"/>
      <c r="BO749" s="16"/>
      <c r="BP749" s="16"/>
      <c r="BQ749" s="16"/>
      <c r="BR749" s="16"/>
      <c r="BS749" s="16"/>
      <c r="BT749" s="16"/>
      <c r="BU749" s="16"/>
      <c r="BV749" s="16"/>
      <c r="BW749" s="16"/>
      <c r="BX749" s="16"/>
      <c r="BY749" s="16"/>
      <c r="BZ749" s="16"/>
      <c r="CA749" s="16"/>
      <c r="CB749" s="16"/>
      <c r="CC749" s="16"/>
      <c r="CD749" s="16"/>
      <c r="CE749" s="16"/>
      <c r="CF749" s="16"/>
      <c r="CG749" s="16"/>
      <c r="CH749" s="16"/>
      <c r="CI749" s="16"/>
      <c r="CJ749" s="16"/>
      <c r="CK749" s="16"/>
      <c r="CL749" s="16"/>
      <c r="CM749" s="16"/>
      <c r="CN749" s="16"/>
      <c r="CO749" s="16"/>
      <c r="CP749" s="16"/>
      <c r="CQ749" s="16"/>
      <c r="CR749" s="16"/>
      <c r="CS749" s="16"/>
      <c r="CT749" s="16"/>
      <c r="CU749" s="16"/>
      <c r="CV749" s="16"/>
      <c r="CW749" s="16"/>
      <c r="CX749" s="16"/>
      <c r="CY749" s="16"/>
      <c r="CZ749" s="16"/>
      <c r="DA749" s="16"/>
      <c r="DB749" s="16"/>
      <c r="DC749" s="16"/>
      <c r="DD749" s="16"/>
      <c r="DE749" s="16"/>
      <c r="DF749" s="16"/>
      <c r="DG749" s="16"/>
      <c r="DH749" s="16"/>
      <c r="DI749" s="16"/>
      <c r="DJ749" s="16"/>
      <c r="DK749" s="16"/>
      <c r="DL749" s="16"/>
      <c r="DM749" s="16"/>
      <c r="DN749" s="16"/>
      <c r="DO749" s="16"/>
      <c r="DP749" s="16"/>
      <c r="DQ749" s="16"/>
    </row>
    <row r="750" spans="1:121" s="27" customFormat="1" ht="16.5" x14ac:dyDescent="0.25">
      <c r="A750" s="51"/>
      <c r="B750" s="79" t="s">
        <v>1397</v>
      </c>
      <c r="C750" s="55">
        <v>2017</v>
      </c>
      <c r="D750" s="54">
        <v>10</v>
      </c>
      <c r="E750" s="54">
        <v>2855</v>
      </c>
      <c r="F750" s="55">
        <v>5353</v>
      </c>
      <c r="G750" s="54">
        <v>2513.1682999999998</v>
      </c>
    </row>
    <row r="751" spans="1:121" s="27" customFormat="1" ht="16.5" x14ac:dyDescent="0.25">
      <c r="A751" s="51"/>
      <c r="B751" s="79" t="s">
        <v>1398</v>
      </c>
      <c r="C751" s="55">
        <v>2017</v>
      </c>
      <c r="D751" s="54">
        <v>10</v>
      </c>
      <c r="E751" s="54">
        <v>10</v>
      </c>
      <c r="F751" s="55">
        <v>5353</v>
      </c>
      <c r="G751" s="54">
        <v>43.20722</v>
      </c>
    </row>
    <row r="752" spans="1:121" s="27" customFormat="1" ht="16.5" x14ac:dyDescent="0.25">
      <c r="A752" s="51"/>
      <c r="B752" s="79" t="s">
        <v>1399</v>
      </c>
      <c r="C752" s="55">
        <v>2017</v>
      </c>
      <c r="D752" s="54">
        <v>10</v>
      </c>
      <c r="E752" s="54">
        <v>408</v>
      </c>
      <c r="F752" s="55">
        <v>5353</v>
      </c>
      <c r="G752" s="54">
        <v>563.92953999999997</v>
      </c>
    </row>
    <row r="753" spans="1:121" s="27" customFormat="1" ht="16.5" x14ac:dyDescent="0.25">
      <c r="A753" s="51"/>
      <c r="B753" s="79" t="s">
        <v>1400</v>
      </c>
      <c r="C753" s="55">
        <v>2017</v>
      </c>
      <c r="D753" s="54">
        <v>10</v>
      </c>
      <c r="E753" s="54">
        <v>37</v>
      </c>
      <c r="F753" s="55">
        <v>5353</v>
      </c>
      <c r="G753" s="54">
        <v>272.09228999999999</v>
      </c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6"/>
      <c r="BE753" s="16"/>
      <c r="BF753" s="16"/>
      <c r="BG753" s="16"/>
      <c r="BH753" s="16"/>
      <c r="BI753" s="16"/>
      <c r="BJ753" s="16"/>
      <c r="BK753" s="16"/>
      <c r="BL753" s="16"/>
      <c r="BM753" s="16"/>
      <c r="BN753" s="16"/>
      <c r="BO753" s="16"/>
      <c r="BP753" s="16"/>
      <c r="BQ753" s="16"/>
      <c r="BR753" s="16"/>
      <c r="BS753" s="16"/>
      <c r="BT753" s="16"/>
      <c r="BU753" s="16"/>
      <c r="BV753" s="16"/>
      <c r="BW753" s="16"/>
      <c r="BX753" s="16"/>
      <c r="BY753" s="16"/>
      <c r="BZ753" s="16"/>
      <c r="CA753" s="16"/>
      <c r="CB753" s="16"/>
      <c r="CC753" s="16"/>
      <c r="CD753" s="16"/>
      <c r="CE753" s="16"/>
      <c r="CF753" s="16"/>
      <c r="CG753" s="16"/>
      <c r="CH753" s="16"/>
      <c r="CI753" s="16"/>
      <c r="CJ753" s="16"/>
      <c r="CK753" s="16"/>
      <c r="CL753" s="16"/>
      <c r="CM753" s="16"/>
      <c r="CN753" s="16"/>
      <c r="CO753" s="16"/>
      <c r="CP753" s="16"/>
      <c r="CQ753" s="16"/>
      <c r="CR753" s="16"/>
      <c r="CS753" s="16"/>
      <c r="CT753" s="16"/>
      <c r="CU753" s="16"/>
      <c r="CV753" s="16"/>
      <c r="CW753" s="16"/>
      <c r="CX753" s="16"/>
      <c r="CY753" s="16"/>
      <c r="CZ753" s="16"/>
      <c r="DA753" s="16"/>
      <c r="DB753" s="16"/>
      <c r="DC753" s="16"/>
      <c r="DD753" s="16"/>
      <c r="DE753" s="16"/>
      <c r="DF753" s="16"/>
      <c r="DG753" s="16"/>
      <c r="DH753" s="16"/>
      <c r="DI753" s="16"/>
      <c r="DJ753" s="16"/>
      <c r="DK753" s="16"/>
      <c r="DL753" s="16"/>
      <c r="DM753" s="16"/>
      <c r="DN753" s="16"/>
      <c r="DO753" s="16"/>
      <c r="DP753" s="16"/>
      <c r="DQ753" s="16"/>
    </row>
    <row r="754" spans="1:121" s="27" customFormat="1" ht="16.5" x14ac:dyDescent="0.25">
      <c r="A754" s="51"/>
      <c r="B754" s="79" t="s">
        <v>1401</v>
      </c>
      <c r="C754" s="55">
        <v>2017</v>
      </c>
      <c r="D754" s="54">
        <v>10</v>
      </c>
      <c r="E754" s="54">
        <v>480</v>
      </c>
      <c r="F754" s="55">
        <v>5353</v>
      </c>
      <c r="G754" s="54">
        <v>326.68687999999997</v>
      </c>
    </row>
    <row r="755" spans="1:121" s="27" customFormat="1" ht="16.5" x14ac:dyDescent="0.25">
      <c r="A755" s="51"/>
      <c r="B755" s="79" t="s">
        <v>1402</v>
      </c>
      <c r="C755" s="55">
        <v>2017</v>
      </c>
      <c r="D755" s="54">
        <v>10</v>
      </c>
      <c r="E755" s="54">
        <v>581</v>
      </c>
      <c r="F755" s="55">
        <v>5353</v>
      </c>
      <c r="G755" s="54">
        <v>1006.85896</v>
      </c>
    </row>
    <row r="756" spans="1:121" s="27" customFormat="1" ht="16.5" x14ac:dyDescent="0.25">
      <c r="A756" s="51"/>
      <c r="B756" s="79" t="s">
        <v>1403</v>
      </c>
      <c r="C756" s="55">
        <v>2017</v>
      </c>
      <c r="D756" s="54">
        <v>10</v>
      </c>
      <c r="E756" s="54">
        <v>128</v>
      </c>
      <c r="F756" s="55">
        <v>5353</v>
      </c>
      <c r="G756" s="54">
        <v>495.49851999999998</v>
      </c>
    </row>
    <row r="757" spans="1:121" s="27" customFormat="1" ht="16.5" x14ac:dyDescent="0.25">
      <c r="A757" s="51"/>
      <c r="B757" s="79" t="s">
        <v>1404</v>
      </c>
      <c r="C757" s="55">
        <v>2017</v>
      </c>
      <c r="D757" s="54">
        <v>10</v>
      </c>
      <c r="E757" s="54">
        <v>60</v>
      </c>
      <c r="F757" s="55">
        <v>5353</v>
      </c>
      <c r="G757" s="54">
        <v>310.66082</v>
      </c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6"/>
      <c r="BE757" s="16"/>
      <c r="BF757" s="16"/>
      <c r="BG757" s="16"/>
      <c r="BH757" s="16"/>
      <c r="BI757" s="16"/>
      <c r="BJ757" s="16"/>
      <c r="BK757" s="16"/>
      <c r="BL757" s="16"/>
      <c r="BM757" s="16"/>
      <c r="BN757" s="16"/>
      <c r="BO757" s="16"/>
      <c r="BP757" s="16"/>
      <c r="BQ757" s="16"/>
      <c r="BR757" s="16"/>
      <c r="BS757" s="16"/>
      <c r="BT757" s="16"/>
      <c r="BU757" s="16"/>
      <c r="BV757" s="16"/>
      <c r="BW757" s="16"/>
      <c r="BX757" s="16"/>
      <c r="BY757" s="16"/>
      <c r="BZ757" s="16"/>
      <c r="CA757" s="16"/>
      <c r="CB757" s="16"/>
      <c r="CC757" s="16"/>
      <c r="CD757" s="16"/>
      <c r="CE757" s="16"/>
      <c r="CF757" s="16"/>
      <c r="CG757" s="16"/>
      <c r="CH757" s="16"/>
      <c r="CI757" s="16"/>
      <c r="CJ757" s="16"/>
      <c r="CK757" s="16"/>
      <c r="CL757" s="16"/>
      <c r="CM757" s="16"/>
      <c r="CN757" s="16"/>
      <c r="CO757" s="16"/>
      <c r="CP757" s="16"/>
      <c r="CQ757" s="16"/>
      <c r="CR757" s="16"/>
      <c r="CS757" s="16"/>
      <c r="CT757" s="16"/>
      <c r="CU757" s="16"/>
      <c r="CV757" s="16"/>
      <c r="CW757" s="16"/>
      <c r="CX757" s="16"/>
      <c r="CY757" s="16"/>
      <c r="CZ757" s="16"/>
      <c r="DA757" s="16"/>
      <c r="DB757" s="16"/>
      <c r="DC757" s="16"/>
      <c r="DD757" s="16"/>
      <c r="DE757" s="16"/>
      <c r="DF757" s="16"/>
      <c r="DG757" s="16"/>
      <c r="DH757" s="16"/>
      <c r="DI757" s="16"/>
      <c r="DJ757" s="16"/>
      <c r="DK757" s="16"/>
      <c r="DL757" s="16"/>
      <c r="DM757" s="16"/>
      <c r="DN757" s="16"/>
      <c r="DO757" s="16"/>
      <c r="DP757" s="16"/>
      <c r="DQ757" s="16"/>
    </row>
    <row r="758" spans="1:121" s="27" customFormat="1" ht="16.5" x14ac:dyDescent="0.25">
      <c r="A758" s="51"/>
      <c r="B758" s="79" t="s">
        <v>1405</v>
      </c>
      <c r="C758" s="55">
        <v>2017</v>
      </c>
      <c r="D758" s="54">
        <v>10</v>
      </c>
      <c r="E758" s="54">
        <v>184</v>
      </c>
      <c r="F758" s="55">
        <v>5353</v>
      </c>
      <c r="G758" s="54">
        <v>424.60581000000002</v>
      </c>
    </row>
    <row r="759" spans="1:121" s="27" customFormat="1" ht="16.5" x14ac:dyDescent="0.25">
      <c r="A759" s="51"/>
      <c r="B759" s="79" t="s">
        <v>1406</v>
      </c>
      <c r="C759" s="55">
        <v>2017</v>
      </c>
      <c r="D759" s="54">
        <v>10</v>
      </c>
      <c r="E759" s="54">
        <v>2080</v>
      </c>
      <c r="F759" s="55">
        <v>5353</v>
      </c>
      <c r="G759" s="54">
        <v>3576.1095500000001</v>
      </c>
    </row>
    <row r="760" spans="1:121" s="27" customFormat="1" ht="16.5" x14ac:dyDescent="0.25">
      <c r="A760" s="51"/>
      <c r="B760" s="79" t="s">
        <v>1407</v>
      </c>
      <c r="C760" s="55">
        <v>2017</v>
      </c>
      <c r="D760" s="54">
        <v>10</v>
      </c>
      <c r="E760" s="54">
        <v>3663</v>
      </c>
      <c r="F760" s="55">
        <v>5353</v>
      </c>
      <c r="G760" s="54">
        <v>2775.7566900000002</v>
      </c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6"/>
      <c r="BE760" s="16"/>
      <c r="BF760" s="16"/>
      <c r="BG760" s="16"/>
      <c r="BH760" s="16"/>
      <c r="BI760" s="16"/>
      <c r="BJ760" s="16"/>
      <c r="BK760" s="16"/>
      <c r="BL760" s="16"/>
      <c r="BM760" s="16"/>
      <c r="BN760" s="16"/>
      <c r="BO760" s="16"/>
      <c r="BP760" s="16"/>
      <c r="BQ760" s="16"/>
      <c r="BR760" s="16"/>
      <c r="BS760" s="16"/>
      <c r="BT760" s="16"/>
      <c r="BU760" s="16"/>
      <c r="BV760" s="16"/>
      <c r="BW760" s="16"/>
      <c r="BX760" s="16"/>
      <c r="BY760" s="16"/>
      <c r="BZ760" s="16"/>
      <c r="CA760" s="16"/>
      <c r="CB760" s="16"/>
      <c r="CC760" s="16"/>
      <c r="CD760" s="16"/>
      <c r="CE760" s="16"/>
      <c r="CF760" s="16"/>
      <c r="CG760" s="16"/>
      <c r="CH760" s="16"/>
      <c r="CI760" s="16"/>
      <c r="CJ760" s="16"/>
      <c r="CK760" s="16"/>
      <c r="CL760" s="16"/>
      <c r="CM760" s="16"/>
      <c r="CN760" s="16"/>
      <c r="CO760" s="16"/>
      <c r="CP760" s="16"/>
      <c r="CQ760" s="16"/>
      <c r="CR760" s="16"/>
      <c r="CS760" s="16"/>
      <c r="CT760" s="16"/>
      <c r="CU760" s="16"/>
      <c r="CV760" s="16"/>
      <c r="CW760" s="16"/>
      <c r="CX760" s="16"/>
      <c r="CY760" s="16"/>
      <c r="CZ760" s="16"/>
      <c r="DA760" s="16"/>
      <c r="DB760" s="16"/>
      <c r="DC760" s="16"/>
      <c r="DD760" s="16"/>
      <c r="DE760" s="16"/>
      <c r="DF760" s="16"/>
      <c r="DG760" s="16"/>
      <c r="DH760" s="16"/>
      <c r="DI760" s="16"/>
      <c r="DJ760" s="16"/>
      <c r="DK760" s="16"/>
      <c r="DL760" s="16"/>
      <c r="DM760" s="16"/>
      <c r="DN760" s="16"/>
      <c r="DO760" s="16"/>
      <c r="DP760" s="16"/>
      <c r="DQ760" s="16"/>
    </row>
    <row r="761" spans="1:121" s="27" customFormat="1" ht="16.5" x14ac:dyDescent="0.25">
      <c r="A761" s="51"/>
      <c r="B761" s="79" t="s">
        <v>1408</v>
      </c>
      <c r="C761" s="55">
        <v>2017</v>
      </c>
      <c r="D761" s="54">
        <v>10</v>
      </c>
      <c r="E761" s="54">
        <v>556</v>
      </c>
      <c r="F761" s="55">
        <v>5353</v>
      </c>
      <c r="G761" s="54">
        <v>556.84087</v>
      </c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  <c r="BF761" s="16"/>
      <c r="BG761" s="16"/>
      <c r="BH761" s="16"/>
      <c r="BI761" s="16"/>
      <c r="BJ761" s="16"/>
      <c r="BK761" s="16"/>
      <c r="BL761" s="16"/>
      <c r="BM761" s="16"/>
      <c r="BN761" s="16"/>
      <c r="BO761" s="16"/>
      <c r="BP761" s="16"/>
      <c r="BQ761" s="16"/>
      <c r="BR761" s="16"/>
      <c r="BS761" s="16"/>
      <c r="BT761" s="16"/>
      <c r="BU761" s="16"/>
      <c r="BV761" s="16"/>
      <c r="BW761" s="16"/>
      <c r="BX761" s="16"/>
      <c r="BY761" s="16"/>
      <c r="BZ761" s="16"/>
      <c r="CA761" s="16"/>
      <c r="CB761" s="16"/>
      <c r="CC761" s="16"/>
      <c r="CD761" s="16"/>
      <c r="CE761" s="16"/>
      <c r="CF761" s="16"/>
      <c r="CG761" s="16"/>
      <c r="CH761" s="16"/>
      <c r="CI761" s="16"/>
      <c r="CJ761" s="16"/>
      <c r="CK761" s="16"/>
      <c r="CL761" s="16"/>
      <c r="CM761" s="16"/>
      <c r="CN761" s="16"/>
      <c r="CO761" s="16"/>
      <c r="CP761" s="16"/>
      <c r="CQ761" s="16"/>
      <c r="CR761" s="16"/>
      <c r="CS761" s="16"/>
      <c r="CT761" s="16"/>
      <c r="CU761" s="16"/>
      <c r="CV761" s="16"/>
      <c r="CW761" s="16"/>
      <c r="CX761" s="16"/>
      <c r="CY761" s="16"/>
      <c r="CZ761" s="16"/>
      <c r="DA761" s="16"/>
      <c r="DB761" s="16"/>
      <c r="DC761" s="16"/>
      <c r="DD761" s="16"/>
      <c r="DE761" s="16"/>
      <c r="DF761" s="16"/>
      <c r="DG761" s="16"/>
      <c r="DH761" s="16"/>
      <c r="DI761" s="16"/>
      <c r="DJ761" s="16"/>
      <c r="DK761" s="16"/>
      <c r="DL761" s="16"/>
      <c r="DM761" s="16"/>
      <c r="DN761" s="16"/>
      <c r="DO761" s="16"/>
      <c r="DP761" s="16"/>
      <c r="DQ761" s="16"/>
    </row>
    <row r="762" spans="1:121" s="27" customFormat="1" ht="16.5" x14ac:dyDescent="0.25">
      <c r="A762" s="51"/>
      <c r="B762" s="79" t="s">
        <v>1060</v>
      </c>
      <c r="C762" s="55">
        <v>2017</v>
      </c>
      <c r="D762" s="54">
        <v>10</v>
      </c>
      <c r="E762" s="54">
        <v>1923</v>
      </c>
      <c r="F762" s="55">
        <v>5353</v>
      </c>
      <c r="G762" s="54">
        <v>2493.4461000000001</v>
      </c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  <c r="BF762" s="16"/>
      <c r="BG762" s="16"/>
      <c r="BH762" s="16"/>
      <c r="BI762" s="16"/>
      <c r="BJ762" s="16"/>
      <c r="BK762" s="16"/>
      <c r="BL762" s="16"/>
      <c r="BM762" s="16"/>
      <c r="BN762" s="16"/>
      <c r="BO762" s="16"/>
      <c r="BP762" s="16"/>
      <c r="BQ762" s="16"/>
      <c r="BR762" s="16"/>
      <c r="BS762" s="16"/>
      <c r="BT762" s="16"/>
      <c r="BU762" s="16"/>
      <c r="BV762" s="16"/>
      <c r="BW762" s="16"/>
      <c r="BX762" s="16"/>
      <c r="BY762" s="16"/>
      <c r="BZ762" s="16"/>
      <c r="CA762" s="16"/>
      <c r="CB762" s="16"/>
      <c r="CC762" s="16"/>
      <c r="CD762" s="16"/>
      <c r="CE762" s="16"/>
      <c r="CF762" s="16"/>
      <c r="CG762" s="16"/>
      <c r="CH762" s="16"/>
      <c r="CI762" s="16"/>
      <c r="CJ762" s="16"/>
      <c r="CK762" s="16"/>
      <c r="CL762" s="16"/>
      <c r="CM762" s="16"/>
      <c r="CN762" s="16"/>
      <c r="CO762" s="16"/>
      <c r="CP762" s="16"/>
      <c r="CQ762" s="16"/>
      <c r="CR762" s="16"/>
      <c r="CS762" s="16"/>
      <c r="CT762" s="16"/>
      <c r="CU762" s="16"/>
      <c r="CV762" s="16"/>
      <c r="CW762" s="16"/>
      <c r="CX762" s="16"/>
      <c r="CY762" s="16"/>
      <c r="CZ762" s="16"/>
      <c r="DA762" s="16"/>
      <c r="DB762" s="16"/>
      <c r="DC762" s="16"/>
      <c r="DD762" s="16"/>
      <c r="DE762" s="16"/>
      <c r="DF762" s="16"/>
      <c r="DG762" s="16"/>
      <c r="DH762" s="16"/>
      <c r="DI762" s="16"/>
      <c r="DJ762" s="16"/>
      <c r="DK762" s="16"/>
      <c r="DL762" s="16"/>
      <c r="DM762" s="16"/>
      <c r="DN762" s="16"/>
      <c r="DO762" s="16"/>
      <c r="DP762" s="16"/>
      <c r="DQ762" s="16"/>
    </row>
    <row r="763" spans="1:121" s="27" customFormat="1" ht="16.5" x14ac:dyDescent="0.25">
      <c r="A763" s="51"/>
      <c r="B763" s="79" t="s">
        <v>1409</v>
      </c>
      <c r="C763" s="55">
        <v>2017</v>
      </c>
      <c r="D763" s="54">
        <v>6</v>
      </c>
      <c r="E763" s="54">
        <v>1529</v>
      </c>
      <c r="F763" s="55">
        <v>5353</v>
      </c>
      <c r="G763" s="54">
        <v>1486.8241599999999</v>
      </c>
    </row>
    <row r="764" spans="1:121" s="27" customFormat="1" ht="16.5" x14ac:dyDescent="0.25">
      <c r="A764" s="51"/>
      <c r="B764" s="79" t="s">
        <v>1410</v>
      </c>
      <c r="C764" s="55">
        <v>2017</v>
      </c>
      <c r="D764" s="54">
        <v>10</v>
      </c>
      <c r="E764" s="54">
        <v>345</v>
      </c>
      <c r="F764" s="55">
        <v>5353</v>
      </c>
      <c r="G764" s="54">
        <v>568.23834999999997</v>
      </c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6"/>
      <c r="BE764" s="16"/>
      <c r="BF764" s="16"/>
      <c r="BG764" s="16"/>
      <c r="BH764" s="16"/>
      <c r="BI764" s="16"/>
      <c r="BJ764" s="16"/>
      <c r="BK764" s="16"/>
      <c r="BL764" s="16"/>
      <c r="BM764" s="16"/>
      <c r="BN764" s="16"/>
      <c r="BO764" s="16"/>
      <c r="BP764" s="16"/>
      <c r="BQ764" s="16"/>
      <c r="BR764" s="16"/>
      <c r="BS764" s="16"/>
      <c r="BT764" s="16"/>
      <c r="BU764" s="16"/>
      <c r="BV764" s="16"/>
      <c r="BW764" s="16"/>
      <c r="BX764" s="16"/>
      <c r="BY764" s="16"/>
      <c r="BZ764" s="16"/>
      <c r="CA764" s="16"/>
      <c r="CB764" s="16"/>
      <c r="CC764" s="16"/>
      <c r="CD764" s="16"/>
      <c r="CE764" s="16"/>
      <c r="CF764" s="16"/>
      <c r="CG764" s="16"/>
      <c r="CH764" s="16"/>
      <c r="CI764" s="16"/>
      <c r="CJ764" s="16"/>
      <c r="CK764" s="16"/>
      <c r="CL764" s="16"/>
      <c r="CM764" s="16"/>
      <c r="CN764" s="16"/>
      <c r="CO764" s="16"/>
      <c r="CP764" s="16"/>
      <c r="CQ764" s="16"/>
      <c r="CR764" s="16"/>
      <c r="CS764" s="16"/>
      <c r="CT764" s="16"/>
      <c r="CU764" s="16"/>
      <c r="CV764" s="16"/>
      <c r="CW764" s="16"/>
      <c r="CX764" s="16"/>
      <c r="CY764" s="16"/>
      <c r="CZ764" s="16"/>
      <c r="DA764" s="16"/>
      <c r="DB764" s="16"/>
      <c r="DC764" s="16"/>
      <c r="DD764" s="16"/>
      <c r="DE764" s="16"/>
      <c r="DF764" s="16"/>
      <c r="DG764" s="16"/>
      <c r="DH764" s="16"/>
      <c r="DI764" s="16"/>
      <c r="DJ764" s="16"/>
      <c r="DK764" s="16"/>
      <c r="DL764" s="16"/>
      <c r="DM764" s="16"/>
      <c r="DN764" s="16"/>
      <c r="DO764" s="16"/>
      <c r="DP764" s="16"/>
      <c r="DQ764" s="16"/>
    </row>
    <row r="765" spans="1:121" s="27" customFormat="1" ht="16.5" x14ac:dyDescent="0.25">
      <c r="A765" s="51"/>
      <c r="B765" s="79" t="s">
        <v>1411</v>
      </c>
      <c r="C765" s="55">
        <v>2017</v>
      </c>
      <c r="D765" s="54">
        <v>10</v>
      </c>
      <c r="E765" s="54">
        <v>204</v>
      </c>
      <c r="F765" s="55">
        <v>5353</v>
      </c>
      <c r="G765" s="54">
        <v>480.38350000000003</v>
      </c>
    </row>
    <row r="766" spans="1:121" s="27" customFormat="1" ht="16.5" x14ac:dyDescent="0.25">
      <c r="A766" s="51"/>
      <c r="B766" s="79" t="s">
        <v>1412</v>
      </c>
      <c r="C766" s="55">
        <v>2017</v>
      </c>
      <c r="D766" s="60">
        <v>6</v>
      </c>
      <c r="E766" s="54">
        <v>168</v>
      </c>
      <c r="F766" s="55">
        <v>5353</v>
      </c>
      <c r="G766" s="54">
        <v>554.97546</v>
      </c>
    </row>
    <row r="767" spans="1:121" s="27" customFormat="1" ht="16.5" x14ac:dyDescent="0.25">
      <c r="A767" s="51"/>
      <c r="B767" s="79" t="s">
        <v>1413</v>
      </c>
      <c r="C767" s="55">
        <v>2017</v>
      </c>
      <c r="D767" s="60">
        <v>10</v>
      </c>
      <c r="E767" s="54">
        <v>168</v>
      </c>
      <c r="F767" s="55">
        <v>5353</v>
      </c>
      <c r="G767" s="54">
        <v>141.27616</v>
      </c>
    </row>
    <row r="768" spans="1:121" s="27" customFormat="1" ht="16.5" x14ac:dyDescent="0.25">
      <c r="A768" s="51"/>
      <c r="B768" s="79" t="s">
        <v>1414</v>
      </c>
      <c r="C768" s="55">
        <v>2017</v>
      </c>
      <c r="D768" s="60">
        <v>10</v>
      </c>
      <c r="E768" s="54">
        <v>71</v>
      </c>
      <c r="F768" s="55">
        <v>5353</v>
      </c>
      <c r="G768" s="54">
        <v>317.02296000000001</v>
      </c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6"/>
      <c r="BG768" s="16"/>
      <c r="BH768" s="16"/>
      <c r="BI768" s="16"/>
      <c r="BJ768" s="16"/>
      <c r="BK768" s="16"/>
      <c r="BL768" s="16"/>
      <c r="BM768" s="16"/>
      <c r="BN768" s="16"/>
      <c r="BO768" s="16"/>
      <c r="BP768" s="16"/>
      <c r="BQ768" s="16"/>
      <c r="BR768" s="16"/>
      <c r="BS768" s="16"/>
      <c r="BT768" s="16"/>
      <c r="BU768" s="16"/>
      <c r="BV768" s="16"/>
      <c r="BW768" s="16"/>
      <c r="BX768" s="16"/>
      <c r="BY768" s="16"/>
      <c r="BZ768" s="16"/>
      <c r="CA768" s="16"/>
      <c r="CB768" s="16"/>
      <c r="CC768" s="16"/>
      <c r="CD768" s="16"/>
      <c r="CE768" s="16"/>
      <c r="CF768" s="16"/>
      <c r="CG768" s="16"/>
      <c r="CH768" s="16"/>
      <c r="CI768" s="16"/>
      <c r="CJ768" s="16"/>
      <c r="CK768" s="16"/>
      <c r="CL768" s="16"/>
      <c r="CM768" s="16"/>
      <c r="CN768" s="16"/>
      <c r="CO768" s="16"/>
      <c r="CP768" s="16"/>
      <c r="CQ768" s="16"/>
      <c r="CR768" s="16"/>
      <c r="CS768" s="16"/>
      <c r="CT768" s="16"/>
      <c r="CU768" s="16"/>
      <c r="CV768" s="16"/>
      <c r="CW768" s="16"/>
      <c r="CX768" s="16"/>
      <c r="CY768" s="16"/>
      <c r="CZ768" s="16"/>
      <c r="DA768" s="16"/>
      <c r="DB768" s="16"/>
      <c r="DC768" s="16"/>
      <c r="DD768" s="16"/>
      <c r="DE768" s="16"/>
      <c r="DF768" s="16"/>
      <c r="DG768" s="16"/>
      <c r="DH768" s="16"/>
      <c r="DI768" s="16"/>
      <c r="DJ768" s="16"/>
      <c r="DK768" s="16"/>
      <c r="DL768" s="16"/>
      <c r="DM768" s="16"/>
      <c r="DN768" s="16"/>
      <c r="DO768" s="16"/>
      <c r="DP768" s="16"/>
      <c r="DQ768" s="16"/>
    </row>
    <row r="769" spans="1:121" s="27" customFormat="1" ht="16.5" x14ac:dyDescent="0.25">
      <c r="A769" s="51"/>
      <c r="B769" s="79" t="s">
        <v>1415</v>
      </c>
      <c r="C769" s="55">
        <v>2017</v>
      </c>
      <c r="D769" s="60">
        <v>10</v>
      </c>
      <c r="E769" s="54">
        <v>8</v>
      </c>
      <c r="F769" s="55">
        <v>5353</v>
      </c>
      <c r="G769" s="54">
        <v>41.746380000000002</v>
      </c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  <c r="BF769" s="16"/>
      <c r="BG769" s="16"/>
      <c r="BH769" s="16"/>
      <c r="BI769" s="16"/>
      <c r="BJ769" s="16"/>
      <c r="BK769" s="16"/>
      <c r="BL769" s="16"/>
      <c r="BM769" s="16"/>
      <c r="BN769" s="16"/>
      <c r="BO769" s="16"/>
      <c r="BP769" s="16"/>
      <c r="BQ769" s="16"/>
      <c r="BR769" s="16"/>
      <c r="BS769" s="16"/>
      <c r="BT769" s="16"/>
      <c r="BU769" s="16"/>
      <c r="BV769" s="16"/>
      <c r="BW769" s="16"/>
      <c r="BX769" s="16"/>
      <c r="BY769" s="16"/>
      <c r="BZ769" s="16"/>
      <c r="CA769" s="16"/>
      <c r="CB769" s="16"/>
      <c r="CC769" s="16"/>
      <c r="CD769" s="16"/>
      <c r="CE769" s="16"/>
      <c r="CF769" s="16"/>
      <c r="CG769" s="16"/>
      <c r="CH769" s="16"/>
      <c r="CI769" s="16"/>
      <c r="CJ769" s="16"/>
      <c r="CK769" s="16"/>
      <c r="CL769" s="16"/>
      <c r="CM769" s="16"/>
      <c r="CN769" s="16"/>
      <c r="CO769" s="16"/>
      <c r="CP769" s="16"/>
      <c r="CQ769" s="16"/>
      <c r="CR769" s="16"/>
      <c r="CS769" s="16"/>
      <c r="CT769" s="16"/>
      <c r="CU769" s="16"/>
      <c r="CV769" s="16"/>
      <c r="CW769" s="16"/>
      <c r="CX769" s="16"/>
      <c r="CY769" s="16"/>
      <c r="CZ769" s="16"/>
      <c r="DA769" s="16"/>
      <c r="DB769" s="16"/>
      <c r="DC769" s="16"/>
      <c r="DD769" s="16"/>
      <c r="DE769" s="16"/>
      <c r="DF769" s="16"/>
      <c r="DG769" s="16"/>
      <c r="DH769" s="16"/>
      <c r="DI769" s="16"/>
      <c r="DJ769" s="16"/>
      <c r="DK769" s="16"/>
      <c r="DL769" s="16"/>
      <c r="DM769" s="16"/>
      <c r="DN769" s="16"/>
      <c r="DO769" s="16"/>
      <c r="DP769" s="16"/>
      <c r="DQ769" s="16"/>
    </row>
    <row r="770" spans="1:121" s="27" customFormat="1" ht="16.5" x14ac:dyDescent="0.25">
      <c r="A770" s="51"/>
      <c r="B770" s="79" t="s">
        <v>1416</v>
      </c>
      <c r="C770" s="55">
        <v>2017</v>
      </c>
      <c r="D770" s="60">
        <v>10</v>
      </c>
      <c r="E770" s="54">
        <v>131</v>
      </c>
      <c r="F770" s="55">
        <v>5353</v>
      </c>
      <c r="G770" s="54">
        <v>279.49349999999998</v>
      </c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  <c r="BF770" s="16"/>
      <c r="BG770" s="16"/>
      <c r="BH770" s="16"/>
      <c r="BI770" s="16"/>
      <c r="BJ770" s="16"/>
      <c r="BK770" s="16"/>
      <c r="BL770" s="16"/>
      <c r="BM770" s="16"/>
      <c r="BN770" s="16"/>
      <c r="BO770" s="16"/>
      <c r="BP770" s="16"/>
      <c r="BQ770" s="16"/>
      <c r="BR770" s="16"/>
      <c r="BS770" s="16"/>
      <c r="BT770" s="16"/>
      <c r="BU770" s="16"/>
      <c r="BV770" s="16"/>
      <c r="BW770" s="16"/>
      <c r="BX770" s="16"/>
      <c r="BY770" s="16"/>
      <c r="BZ770" s="16"/>
      <c r="CA770" s="16"/>
      <c r="CB770" s="16"/>
      <c r="CC770" s="16"/>
      <c r="CD770" s="16"/>
      <c r="CE770" s="16"/>
      <c r="CF770" s="16"/>
      <c r="CG770" s="16"/>
      <c r="CH770" s="16"/>
      <c r="CI770" s="16"/>
      <c r="CJ770" s="16"/>
      <c r="CK770" s="16"/>
      <c r="CL770" s="16"/>
      <c r="CM770" s="16"/>
      <c r="CN770" s="16"/>
      <c r="CO770" s="16"/>
      <c r="CP770" s="16"/>
      <c r="CQ770" s="16"/>
      <c r="CR770" s="16"/>
      <c r="CS770" s="16"/>
      <c r="CT770" s="16"/>
      <c r="CU770" s="16"/>
      <c r="CV770" s="16"/>
      <c r="CW770" s="16"/>
      <c r="CX770" s="16"/>
      <c r="CY770" s="16"/>
      <c r="CZ770" s="16"/>
      <c r="DA770" s="16"/>
      <c r="DB770" s="16"/>
      <c r="DC770" s="16"/>
      <c r="DD770" s="16"/>
      <c r="DE770" s="16"/>
      <c r="DF770" s="16"/>
      <c r="DG770" s="16"/>
      <c r="DH770" s="16"/>
      <c r="DI770" s="16"/>
      <c r="DJ770" s="16"/>
      <c r="DK770" s="16"/>
      <c r="DL770" s="16"/>
      <c r="DM770" s="16"/>
      <c r="DN770" s="16"/>
      <c r="DO770" s="16"/>
      <c r="DP770" s="16"/>
      <c r="DQ770" s="16"/>
    </row>
    <row r="771" spans="1:121" s="27" customFormat="1" ht="16.5" x14ac:dyDescent="0.25">
      <c r="A771" s="51"/>
      <c r="B771" s="79" t="s">
        <v>1417</v>
      </c>
      <c r="C771" s="55">
        <v>2017</v>
      </c>
      <c r="D771" s="60">
        <v>10</v>
      </c>
      <c r="E771" s="54">
        <v>256</v>
      </c>
      <c r="F771" s="55">
        <v>5353</v>
      </c>
      <c r="G771" s="54">
        <v>542.61306999999999</v>
      </c>
    </row>
    <row r="772" spans="1:121" s="27" customFormat="1" ht="16.5" x14ac:dyDescent="0.25">
      <c r="A772" s="51"/>
      <c r="B772" s="79" t="s">
        <v>1418</v>
      </c>
      <c r="C772" s="55">
        <v>2017</v>
      </c>
      <c r="D772" s="60">
        <v>10</v>
      </c>
      <c r="E772" s="54">
        <v>1046</v>
      </c>
      <c r="F772" s="55">
        <v>5353</v>
      </c>
      <c r="G772" s="54">
        <v>1540.6478300000001</v>
      </c>
    </row>
    <row r="773" spans="1:121" s="27" customFormat="1" ht="16.5" x14ac:dyDescent="0.25">
      <c r="A773" s="51"/>
      <c r="B773" s="79" t="s">
        <v>1419</v>
      </c>
      <c r="C773" s="55">
        <v>2017</v>
      </c>
      <c r="D773" s="60">
        <v>10</v>
      </c>
      <c r="E773" s="54">
        <v>585</v>
      </c>
      <c r="F773" s="55">
        <v>5353</v>
      </c>
      <c r="G773" s="54">
        <v>325.65071999999998</v>
      </c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  <c r="BF773" s="16"/>
      <c r="BG773" s="16"/>
      <c r="BH773" s="16"/>
      <c r="BI773" s="16"/>
      <c r="BJ773" s="16"/>
      <c r="BK773" s="16"/>
      <c r="BL773" s="16"/>
      <c r="BM773" s="16"/>
      <c r="BN773" s="16"/>
      <c r="BO773" s="16"/>
      <c r="BP773" s="16"/>
      <c r="BQ773" s="16"/>
      <c r="BR773" s="16"/>
      <c r="BS773" s="16"/>
      <c r="BT773" s="16"/>
      <c r="BU773" s="16"/>
      <c r="BV773" s="16"/>
      <c r="BW773" s="16"/>
      <c r="BX773" s="16"/>
      <c r="BY773" s="16"/>
      <c r="BZ773" s="16"/>
      <c r="CA773" s="16"/>
      <c r="CB773" s="16"/>
      <c r="CC773" s="16"/>
      <c r="CD773" s="16"/>
      <c r="CE773" s="16"/>
      <c r="CF773" s="16"/>
      <c r="CG773" s="16"/>
      <c r="CH773" s="16"/>
      <c r="CI773" s="16"/>
      <c r="CJ773" s="16"/>
      <c r="CK773" s="16"/>
      <c r="CL773" s="16"/>
      <c r="CM773" s="16"/>
      <c r="CN773" s="16"/>
      <c r="CO773" s="16"/>
      <c r="CP773" s="16"/>
      <c r="CQ773" s="16"/>
      <c r="CR773" s="16"/>
      <c r="CS773" s="16"/>
      <c r="CT773" s="16"/>
      <c r="CU773" s="16"/>
      <c r="CV773" s="16"/>
      <c r="CW773" s="16"/>
      <c r="CX773" s="16"/>
      <c r="CY773" s="16"/>
      <c r="CZ773" s="16"/>
      <c r="DA773" s="16"/>
      <c r="DB773" s="16"/>
      <c r="DC773" s="16"/>
      <c r="DD773" s="16"/>
      <c r="DE773" s="16"/>
      <c r="DF773" s="16"/>
      <c r="DG773" s="16"/>
      <c r="DH773" s="16"/>
      <c r="DI773" s="16"/>
      <c r="DJ773" s="16"/>
      <c r="DK773" s="16"/>
      <c r="DL773" s="16"/>
      <c r="DM773" s="16"/>
      <c r="DN773" s="16"/>
      <c r="DO773" s="16"/>
      <c r="DP773" s="16"/>
      <c r="DQ773" s="16"/>
    </row>
    <row r="774" spans="1:121" s="27" customFormat="1" ht="16.5" x14ac:dyDescent="0.25">
      <c r="A774" s="51"/>
      <c r="B774" s="79" t="s">
        <v>1420</v>
      </c>
      <c r="C774" s="55">
        <v>2017</v>
      </c>
      <c r="D774" s="60">
        <v>10</v>
      </c>
      <c r="E774" s="54">
        <v>878</v>
      </c>
      <c r="F774" s="55">
        <v>5353</v>
      </c>
      <c r="G774" s="54">
        <v>1061.1814999999999</v>
      </c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6"/>
      <c r="BG774" s="16"/>
      <c r="BH774" s="16"/>
      <c r="BI774" s="16"/>
      <c r="BJ774" s="16"/>
      <c r="BK774" s="16"/>
      <c r="BL774" s="16"/>
      <c r="BM774" s="16"/>
      <c r="BN774" s="16"/>
      <c r="BO774" s="16"/>
      <c r="BP774" s="16"/>
      <c r="BQ774" s="16"/>
      <c r="BR774" s="16"/>
      <c r="BS774" s="16"/>
      <c r="BT774" s="16"/>
      <c r="BU774" s="16"/>
      <c r="BV774" s="16"/>
      <c r="BW774" s="16"/>
      <c r="BX774" s="16"/>
      <c r="BY774" s="16"/>
      <c r="BZ774" s="16"/>
      <c r="CA774" s="16"/>
      <c r="CB774" s="16"/>
      <c r="CC774" s="16"/>
      <c r="CD774" s="16"/>
      <c r="CE774" s="16"/>
      <c r="CF774" s="16"/>
      <c r="CG774" s="16"/>
      <c r="CH774" s="16"/>
      <c r="CI774" s="16"/>
      <c r="CJ774" s="16"/>
      <c r="CK774" s="16"/>
      <c r="CL774" s="16"/>
      <c r="CM774" s="16"/>
      <c r="CN774" s="16"/>
      <c r="CO774" s="16"/>
      <c r="CP774" s="16"/>
      <c r="CQ774" s="16"/>
      <c r="CR774" s="16"/>
      <c r="CS774" s="16"/>
      <c r="CT774" s="16"/>
      <c r="CU774" s="16"/>
      <c r="CV774" s="16"/>
      <c r="CW774" s="16"/>
      <c r="CX774" s="16"/>
      <c r="CY774" s="16"/>
      <c r="CZ774" s="16"/>
      <c r="DA774" s="16"/>
      <c r="DB774" s="16"/>
      <c r="DC774" s="16"/>
      <c r="DD774" s="16"/>
      <c r="DE774" s="16"/>
      <c r="DF774" s="16"/>
      <c r="DG774" s="16"/>
      <c r="DH774" s="16"/>
      <c r="DI774" s="16"/>
      <c r="DJ774" s="16"/>
      <c r="DK774" s="16"/>
      <c r="DL774" s="16"/>
      <c r="DM774" s="16"/>
      <c r="DN774" s="16"/>
      <c r="DO774" s="16"/>
      <c r="DP774" s="16"/>
      <c r="DQ774" s="16"/>
    </row>
    <row r="775" spans="1:121" s="27" customFormat="1" ht="16.5" x14ac:dyDescent="0.25">
      <c r="A775" s="51"/>
      <c r="B775" s="79" t="s">
        <v>1421</v>
      </c>
      <c r="C775" s="55">
        <v>2017</v>
      </c>
      <c r="D775" s="54">
        <v>10</v>
      </c>
      <c r="E775" s="54">
        <v>773</v>
      </c>
      <c r="F775" s="55">
        <v>5353</v>
      </c>
      <c r="G775" s="54">
        <v>972.64761999999996</v>
      </c>
    </row>
    <row r="776" spans="1:121" s="27" customFormat="1" ht="16.5" x14ac:dyDescent="0.25">
      <c r="A776" s="51"/>
      <c r="B776" s="79" t="s">
        <v>1422</v>
      </c>
      <c r="C776" s="55">
        <v>2017</v>
      </c>
      <c r="D776" s="54">
        <v>10</v>
      </c>
      <c r="E776" s="54">
        <v>177</v>
      </c>
      <c r="F776" s="55">
        <v>5353</v>
      </c>
      <c r="G776" s="54">
        <v>257.29968000000002</v>
      </c>
    </row>
    <row r="777" spans="1:121" s="27" customFormat="1" ht="16.5" x14ac:dyDescent="0.25">
      <c r="A777" s="51"/>
      <c r="B777" s="79" t="s">
        <v>1423</v>
      </c>
      <c r="C777" s="55">
        <v>2017</v>
      </c>
      <c r="D777" s="54">
        <v>10</v>
      </c>
      <c r="E777" s="54">
        <v>2290</v>
      </c>
      <c r="F777" s="55">
        <v>5353</v>
      </c>
      <c r="G777" s="54">
        <v>1854.6498099999999</v>
      </c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  <c r="BF777" s="16"/>
      <c r="BG777" s="16"/>
      <c r="BH777" s="16"/>
      <c r="BI777" s="16"/>
      <c r="BJ777" s="16"/>
      <c r="BK777" s="16"/>
      <c r="BL777" s="16"/>
      <c r="BM777" s="16"/>
      <c r="BN777" s="16"/>
      <c r="BO777" s="16"/>
      <c r="BP777" s="16"/>
      <c r="BQ777" s="16"/>
      <c r="BR777" s="16"/>
      <c r="BS777" s="16"/>
      <c r="BT777" s="16"/>
      <c r="BU777" s="16"/>
      <c r="BV777" s="16"/>
      <c r="BW777" s="16"/>
      <c r="BX777" s="16"/>
      <c r="BY777" s="16"/>
      <c r="BZ777" s="16"/>
      <c r="CA777" s="16"/>
      <c r="CB777" s="16"/>
      <c r="CC777" s="16"/>
      <c r="CD777" s="16"/>
      <c r="CE777" s="16"/>
      <c r="CF777" s="16"/>
      <c r="CG777" s="16"/>
      <c r="CH777" s="16"/>
      <c r="CI777" s="16"/>
      <c r="CJ777" s="16"/>
      <c r="CK777" s="16"/>
      <c r="CL777" s="16"/>
      <c r="CM777" s="16"/>
      <c r="CN777" s="16"/>
      <c r="CO777" s="16"/>
      <c r="CP777" s="16"/>
      <c r="CQ777" s="16"/>
      <c r="CR777" s="16"/>
      <c r="CS777" s="16"/>
      <c r="CT777" s="16"/>
      <c r="CU777" s="16"/>
      <c r="CV777" s="16"/>
      <c r="CW777" s="16"/>
      <c r="CX777" s="16"/>
      <c r="CY777" s="16"/>
      <c r="CZ777" s="16"/>
      <c r="DA777" s="16"/>
      <c r="DB777" s="16"/>
      <c r="DC777" s="16"/>
      <c r="DD777" s="16"/>
      <c r="DE777" s="16"/>
      <c r="DF777" s="16"/>
      <c r="DG777" s="16"/>
      <c r="DH777" s="16"/>
      <c r="DI777" s="16"/>
      <c r="DJ777" s="16"/>
      <c r="DK777" s="16"/>
      <c r="DL777" s="16"/>
      <c r="DM777" s="16"/>
      <c r="DN777" s="16"/>
      <c r="DO777" s="16"/>
      <c r="DP777" s="16"/>
      <c r="DQ777" s="16"/>
    </row>
    <row r="778" spans="1:121" s="27" customFormat="1" ht="16.5" x14ac:dyDescent="0.25">
      <c r="A778" s="51"/>
      <c r="B778" s="79" t="s">
        <v>1424</v>
      </c>
      <c r="C778" s="55">
        <v>2017</v>
      </c>
      <c r="D778" s="54">
        <v>10</v>
      </c>
      <c r="E778" s="54">
        <v>2019</v>
      </c>
      <c r="F778" s="55">
        <v>5353</v>
      </c>
      <c r="G778" s="54">
        <v>1915.02754</v>
      </c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6"/>
      <c r="BG778" s="16"/>
      <c r="BH778" s="16"/>
      <c r="BI778" s="16"/>
      <c r="BJ778" s="16"/>
      <c r="BK778" s="16"/>
      <c r="BL778" s="16"/>
      <c r="BM778" s="16"/>
      <c r="BN778" s="16"/>
      <c r="BO778" s="16"/>
      <c r="BP778" s="16"/>
      <c r="BQ778" s="16"/>
      <c r="BR778" s="16"/>
      <c r="BS778" s="16"/>
      <c r="BT778" s="16"/>
      <c r="BU778" s="16"/>
      <c r="BV778" s="16"/>
      <c r="BW778" s="16"/>
      <c r="BX778" s="16"/>
      <c r="BY778" s="16"/>
      <c r="BZ778" s="16"/>
      <c r="CA778" s="16"/>
      <c r="CB778" s="16"/>
      <c r="CC778" s="16"/>
      <c r="CD778" s="16"/>
      <c r="CE778" s="16"/>
      <c r="CF778" s="16"/>
      <c r="CG778" s="16"/>
      <c r="CH778" s="16"/>
      <c r="CI778" s="16"/>
      <c r="CJ778" s="16"/>
      <c r="CK778" s="16"/>
      <c r="CL778" s="16"/>
      <c r="CM778" s="16"/>
      <c r="CN778" s="16"/>
      <c r="CO778" s="16"/>
      <c r="CP778" s="16"/>
      <c r="CQ778" s="16"/>
      <c r="CR778" s="16"/>
      <c r="CS778" s="16"/>
      <c r="CT778" s="16"/>
      <c r="CU778" s="16"/>
      <c r="CV778" s="16"/>
      <c r="CW778" s="16"/>
      <c r="CX778" s="16"/>
      <c r="CY778" s="16"/>
      <c r="CZ778" s="16"/>
      <c r="DA778" s="16"/>
      <c r="DB778" s="16"/>
      <c r="DC778" s="16"/>
      <c r="DD778" s="16"/>
      <c r="DE778" s="16"/>
      <c r="DF778" s="16"/>
      <c r="DG778" s="16"/>
      <c r="DH778" s="16"/>
      <c r="DI778" s="16"/>
      <c r="DJ778" s="16"/>
      <c r="DK778" s="16"/>
      <c r="DL778" s="16"/>
      <c r="DM778" s="16"/>
      <c r="DN778" s="16"/>
      <c r="DO778" s="16"/>
      <c r="DP778" s="16"/>
      <c r="DQ778" s="16"/>
    </row>
    <row r="779" spans="1:121" s="27" customFormat="1" ht="16.5" x14ac:dyDescent="0.25">
      <c r="A779" s="51"/>
      <c r="B779" s="79" t="s">
        <v>1425</v>
      </c>
      <c r="C779" s="55">
        <v>2017</v>
      </c>
      <c r="D779" s="60">
        <v>10</v>
      </c>
      <c r="E779" s="54">
        <v>1841</v>
      </c>
      <c r="F779" s="55">
        <v>5353</v>
      </c>
      <c r="G779" s="54">
        <v>1934.09213</v>
      </c>
    </row>
    <row r="780" spans="1:121" s="27" customFormat="1" ht="16.5" x14ac:dyDescent="0.25">
      <c r="A780" s="51"/>
      <c r="B780" s="79" t="s">
        <v>1426</v>
      </c>
      <c r="C780" s="55">
        <v>2017</v>
      </c>
      <c r="D780" s="60">
        <v>10</v>
      </c>
      <c r="E780" s="54">
        <v>15</v>
      </c>
      <c r="F780" s="55">
        <v>5353</v>
      </c>
      <c r="G780" s="54">
        <v>90.674180000000007</v>
      </c>
    </row>
    <row r="781" spans="1:121" s="27" customFormat="1" ht="16.5" x14ac:dyDescent="0.25">
      <c r="A781" s="51"/>
      <c r="B781" s="79" t="s">
        <v>1427</v>
      </c>
      <c r="C781" s="55">
        <v>2017</v>
      </c>
      <c r="D781" s="60">
        <v>10</v>
      </c>
      <c r="E781" s="54">
        <v>1511</v>
      </c>
      <c r="F781" s="55">
        <v>5353</v>
      </c>
      <c r="G781" s="54">
        <v>1296.1887400000001</v>
      </c>
    </row>
    <row r="782" spans="1:121" s="27" customFormat="1" ht="16.5" x14ac:dyDescent="0.25">
      <c r="A782" s="51"/>
      <c r="B782" s="79" t="s">
        <v>1428</v>
      </c>
      <c r="C782" s="55">
        <v>2017</v>
      </c>
      <c r="D782" s="60">
        <v>10</v>
      </c>
      <c r="E782" s="54">
        <v>231</v>
      </c>
      <c r="F782" s="55">
        <v>5353</v>
      </c>
      <c r="G782" s="54">
        <v>197.12183999999999</v>
      </c>
    </row>
    <row r="783" spans="1:121" s="27" customFormat="1" ht="16.5" x14ac:dyDescent="0.25">
      <c r="A783" s="51"/>
      <c r="B783" s="79" t="s">
        <v>1429</v>
      </c>
      <c r="C783" s="55">
        <v>2017</v>
      </c>
      <c r="D783" s="54">
        <v>10</v>
      </c>
      <c r="E783" s="54">
        <v>124</v>
      </c>
      <c r="F783" s="55">
        <v>5353</v>
      </c>
      <c r="G783" s="54">
        <v>331.62155000000001</v>
      </c>
    </row>
    <row r="784" spans="1:121" s="27" customFormat="1" ht="16.5" x14ac:dyDescent="0.25">
      <c r="A784" s="51"/>
      <c r="B784" s="79" t="s">
        <v>1430</v>
      </c>
      <c r="C784" s="55">
        <v>2017</v>
      </c>
      <c r="D784" s="60">
        <v>10</v>
      </c>
      <c r="E784" s="54">
        <v>1341</v>
      </c>
      <c r="F784" s="55">
        <v>5353</v>
      </c>
      <c r="G784" s="54">
        <v>1857.8440900000001</v>
      </c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6"/>
      <c r="BE784" s="16"/>
      <c r="BF784" s="16"/>
      <c r="BG784" s="16"/>
      <c r="BH784" s="16"/>
      <c r="BI784" s="16"/>
      <c r="BJ784" s="16"/>
      <c r="BK784" s="16"/>
      <c r="BL784" s="16"/>
      <c r="BM784" s="16"/>
      <c r="BN784" s="16"/>
      <c r="BO784" s="16"/>
      <c r="BP784" s="16"/>
      <c r="BQ784" s="16"/>
      <c r="BR784" s="16"/>
      <c r="BS784" s="16"/>
      <c r="BT784" s="16"/>
      <c r="BU784" s="16"/>
      <c r="BV784" s="16"/>
      <c r="BW784" s="16"/>
      <c r="BX784" s="16"/>
      <c r="BY784" s="16"/>
      <c r="BZ784" s="16"/>
      <c r="CA784" s="16"/>
      <c r="CB784" s="16"/>
      <c r="CC784" s="16"/>
      <c r="CD784" s="16"/>
      <c r="CE784" s="16"/>
      <c r="CF784" s="16"/>
      <c r="CG784" s="16"/>
      <c r="CH784" s="16"/>
      <c r="CI784" s="16"/>
      <c r="CJ784" s="16"/>
      <c r="CK784" s="16"/>
      <c r="CL784" s="16"/>
      <c r="CM784" s="16"/>
      <c r="CN784" s="16"/>
      <c r="CO784" s="16"/>
      <c r="CP784" s="16"/>
      <c r="CQ784" s="16"/>
      <c r="CR784" s="16"/>
      <c r="CS784" s="16"/>
      <c r="CT784" s="16"/>
      <c r="CU784" s="16"/>
      <c r="CV784" s="16"/>
      <c r="CW784" s="16"/>
      <c r="CX784" s="16"/>
      <c r="CY784" s="16"/>
      <c r="CZ784" s="16"/>
      <c r="DA784" s="16"/>
      <c r="DB784" s="16"/>
      <c r="DC784" s="16"/>
      <c r="DD784" s="16"/>
      <c r="DE784" s="16"/>
      <c r="DF784" s="16"/>
      <c r="DG784" s="16"/>
      <c r="DH784" s="16"/>
      <c r="DI784" s="16"/>
      <c r="DJ784" s="16"/>
      <c r="DK784" s="16"/>
      <c r="DL784" s="16"/>
      <c r="DM784" s="16"/>
      <c r="DN784" s="16"/>
      <c r="DO784" s="16"/>
      <c r="DP784" s="16"/>
      <c r="DQ784" s="16"/>
    </row>
    <row r="785" spans="1:121" s="27" customFormat="1" ht="16.5" x14ac:dyDescent="0.25">
      <c r="A785" s="51"/>
      <c r="B785" s="79" t="s">
        <v>1431</v>
      </c>
      <c r="C785" s="55">
        <v>2017</v>
      </c>
      <c r="D785" s="60">
        <v>6</v>
      </c>
      <c r="E785" s="54">
        <v>14</v>
      </c>
      <c r="F785" s="55">
        <v>5353</v>
      </c>
      <c r="G785" s="54">
        <v>81.849710000000002</v>
      </c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  <c r="BF785" s="16"/>
      <c r="BG785" s="16"/>
      <c r="BH785" s="16"/>
      <c r="BI785" s="16"/>
      <c r="BJ785" s="16"/>
      <c r="BK785" s="16"/>
      <c r="BL785" s="16"/>
      <c r="BM785" s="16"/>
      <c r="BN785" s="16"/>
      <c r="BO785" s="16"/>
      <c r="BP785" s="16"/>
      <c r="BQ785" s="16"/>
      <c r="BR785" s="16"/>
      <c r="BS785" s="16"/>
      <c r="BT785" s="16"/>
      <c r="BU785" s="16"/>
      <c r="BV785" s="16"/>
      <c r="BW785" s="16"/>
      <c r="BX785" s="16"/>
      <c r="BY785" s="16"/>
      <c r="BZ785" s="16"/>
      <c r="CA785" s="16"/>
      <c r="CB785" s="16"/>
      <c r="CC785" s="16"/>
      <c r="CD785" s="16"/>
      <c r="CE785" s="16"/>
      <c r="CF785" s="16"/>
      <c r="CG785" s="16"/>
      <c r="CH785" s="16"/>
      <c r="CI785" s="16"/>
      <c r="CJ785" s="16"/>
      <c r="CK785" s="16"/>
      <c r="CL785" s="16"/>
      <c r="CM785" s="16"/>
      <c r="CN785" s="16"/>
      <c r="CO785" s="16"/>
      <c r="CP785" s="16"/>
      <c r="CQ785" s="16"/>
      <c r="CR785" s="16"/>
      <c r="CS785" s="16"/>
      <c r="CT785" s="16"/>
      <c r="CU785" s="16"/>
      <c r="CV785" s="16"/>
      <c r="CW785" s="16"/>
      <c r="CX785" s="16"/>
      <c r="CY785" s="16"/>
      <c r="CZ785" s="16"/>
      <c r="DA785" s="16"/>
      <c r="DB785" s="16"/>
      <c r="DC785" s="16"/>
      <c r="DD785" s="16"/>
      <c r="DE785" s="16"/>
      <c r="DF785" s="16"/>
      <c r="DG785" s="16"/>
      <c r="DH785" s="16"/>
      <c r="DI785" s="16"/>
      <c r="DJ785" s="16"/>
      <c r="DK785" s="16"/>
      <c r="DL785" s="16"/>
      <c r="DM785" s="16"/>
      <c r="DN785" s="16"/>
      <c r="DO785" s="16"/>
      <c r="DP785" s="16"/>
      <c r="DQ785" s="16"/>
    </row>
    <row r="786" spans="1:121" s="27" customFormat="1" ht="16.5" x14ac:dyDescent="0.25">
      <c r="A786" s="51"/>
      <c r="B786" s="79" t="s">
        <v>1432</v>
      </c>
      <c r="C786" s="55">
        <v>2017</v>
      </c>
      <c r="D786" s="60">
        <v>6</v>
      </c>
      <c r="E786" s="54">
        <v>134</v>
      </c>
      <c r="F786" s="55">
        <v>5353</v>
      </c>
      <c r="G786" s="54">
        <v>355.53264999999999</v>
      </c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6"/>
      <c r="BE786" s="16"/>
      <c r="BF786" s="16"/>
      <c r="BG786" s="16"/>
      <c r="BH786" s="16"/>
      <c r="BI786" s="16"/>
      <c r="BJ786" s="16"/>
      <c r="BK786" s="16"/>
      <c r="BL786" s="16"/>
      <c r="BM786" s="16"/>
      <c r="BN786" s="16"/>
      <c r="BO786" s="16"/>
      <c r="BP786" s="16"/>
      <c r="BQ786" s="16"/>
      <c r="BR786" s="16"/>
      <c r="BS786" s="16"/>
      <c r="BT786" s="16"/>
      <c r="BU786" s="16"/>
      <c r="BV786" s="16"/>
      <c r="BW786" s="16"/>
      <c r="BX786" s="16"/>
      <c r="BY786" s="16"/>
      <c r="BZ786" s="16"/>
      <c r="CA786" s="16"/>
      <c r="CB786" s="16"/>
      <c r="CC786" s="16"/>
      <c r="CD786" s="16"/>
      <c r="CE786" s="16"/>
      <c r="CF786" s="16"/>
      <c r="CG786" s="16"/>
      <c r="CH786" s="16"/>
      <c r="CI786" s="16"/>
      <c r="CJ786" s="16"/>
      <c r="CK786" s="16"/>
      <c r="CL786" s="16"/>
      <c r="CM786" s="16"/>
      <c r="CN786" s="16"/>
      <c r="CO786" s="16"/>
      <c r="CP786" s="16"/>
      <c r="CQ786" s="16"/>
      <c r="CR786" s="16"/>
      <c r="CS786" s="16"/>
      <c r="CT786" s="16"/>
      <c r="CU786" s="16"/>
      <c r="CV786" s="16"/>
      <c r="CW786" s="16"/>
      <c r="CX786" s="16"/>
      <c r="CY786" s="16"/>
      <c r="CZ786" s="16"/>
      <c r="DA786" s="16"/>
      <c r="DB786" s="16"/>
      <c r="DC786" s="16"/>
      <c r="DD786" s="16"/>
      <c r="DE786" s="16"/>
      <c r="DF786" s="16"/>
      <c r="DG786" s="16"/>
      <c r="DH786" s="16"/>
      <c r="DI786" s="16"/>
      <c r="DJ786" s="16"/>
      <c r="DK786" s="16"/>
      <c r="DL786" s="16"/>
      <c r="DM786" s="16"/>
      <c r="DN786" s="16"/>
      <c r="DO786" s="16"/>
      <c r="DP786" s="16"/>
      <c r="DQ786" s="16"/>
    </row>
    <row r="787" spans="1:121" s="27" customFormat="1" ht="16.5" x14ac:dyDescent="0.25">
      <c r="A787" s="51"/>
      <c r="B787" s="79" t="s">
        <v>1433</v>
      </c>
      <c r="C787" s="55">
        <v>2017</v>
      </c>
      <c r="D787" s="60">
        <v>6</v>
      </c>
      <c r="E787" s="54">
        <v>372</v>
      </c>
      <c r="F787" s="55">
        <v>5353</v>
      </c>
      <c r="G787" s="54">
        <v>410.28616</v>
      </c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6"/>
      <c r="BE787" s="16"/>
      <c r="BF787" s="16"/>
      <c r="BG787" s="16"/>
      <c r="BH787" s="16"/>
      <c r="BI787" s="16"/>
      <c r="BJ787" s="16"/>
      <c r="BK787" s="16"/>
      <c r="BL787" s="16"/>
      <c r="BM787" s="16"/>
      <c r="BN787" s="16"/>
      <c r="BO787" s="16"/>
      <c r="BP787" s="16"/>
      <c r="BQ787" s="16"/>
      <c r="BR787" s="16"/>
      <c r="BS787" s="16"/>
      <c r="BT787" s="16"/>
      <c r="BU787" s="16"/>
      <c r="BV787" s="16"/>
      <c r="BW787" s="16"/>
      <c r="BX787" s="16"/>
      <c r="BY787" s="16"/>
      <c r="BZ787" s="16"/>
      <c r="CA787" s="16"/>
      <c r="CB787" s="16"/>
      <c r="CC787" s="16"/>
      <c r="CD787" s="16"/>
      <c r="CE787" s="16"/>
      <c r="CF787" s="16"/>
      <c r="CG787" s="16"/>
      <c r="CH787" s="16"/>
      <c r="CI787" s="16"/>
      <c r="CJ787" s="16"/>
      <c r="CK787" s="16"/>
      <c r="CL787" s="16"/>
      <c r="CM787" s="16"/>
      <c r="CN787" s="16"/>
      <c r="CO787" s="16"/>
      <c r="CP787" s="16"/>
      <c r="CQ787" s="16"/>
      <c r="CR787" s="16"/>
      <c r="CS787" s="16"/>
      <c r="CT787" s="16"/>
      <c r="CU787" s="16"/>
      <c r="CV787" s="16"/>
      <c r="CW787" s="16"/>
      <c r="CX787" s="16"/>
      <c r="CY787" s="16"/>
      <c r="CZ787" s="16"/>
      <c r="DA787" s="16"/>
      <c r="DB787" s="16"/>
      <c r="DC787" s="16"/>
      <c r="DD787" s="16"/>
      <c r="DE787" s="16"/>
      <c r="DF787" s="16"/>
      <c r="DG787" s="16"/>
      <c r="DH787" s="16"/>
      <c r="DI787" s="16"/>
      <c r="DJ787" s="16"/>
      <c r="DK787" s="16"/>
      <c r="DL787" s="16"/>
      <c r="DM787" s="16"/>
      <c r="DN787" s="16"/>
      <c r="DO787" s="16"/>
      <c r="DP787" s="16"/>
      <c r="DQ787" s="16"/>
    </row>
    <row r="788" spans="1:121" s="27" customFormat="1" ht="16.5" x14ac:dyDescent="0.25">
      <c r="A788" s="51"/>
      <c r="B788" s="79" t="s">
        <v>1434</v>
      </c>
      <c r="C788" s="55">
        <v>2017</v>
      </c>
      <c r="D788" s="60">
        <v>6</v>
      </c>
      <c r="E788" s="54">
        <v>838</v>
      </c>
      <c r="F788" s="55">
        <v>5353</v>
      </c>
      <c r="G788" s="54">
        <v>2872.7437399999999</v>
      </c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6"/>
      <c r="BG788" s="16"/>
      <c r="BH788" s="16"/>
      <c r="BI788" s="16"/>
      <c r="BJ788" s="16"/>
      <c r="BK788" s="16"/>
      <c r="BL788" s="16"/>
      <c r="BM788" s="16"/>
      <c r="BN788" s="16"/>
      <c r="BO788" s="16"/>
      <c r="BP788" s="16"/>
      <c r="BQ788" s="16"/>
      <c r="BR788" s="16"/>
      <c r="BS788" s="16"/>
      <c r="BT788" s="16"/>
      <c r="BU788" s="16"/>
      <c r="BV788" s="16"/>
      <c r="BW788" s="16"/>
      <c r="BX788" s="16"/>
      <c r="BY788" s="16"/>
      <c r="BZ788" s="16"/>
      <c r="CA788" s="16"/>
      <c r="CB788" s="16"/>
      <c r="CC788" s="16"/>
      <c r="CD788" s="16"/>
      <c r="CE788" s="16"/>
      <c r="CF788" s="16"/>
      <c r="CG788" s="16"/>
      <c r="CH788" s="16"/>
      <c r="CI788" s="16"/>
      <c r="CJ788" s="16"/>
      <c r="CK788" s="16"/>
      <c r="CL788" s="16"/>
      <c r="CM788" s="16"/>
      <c r="CN788" s="16"/>
      <c r="CO788" s="16"/>
      <c r="CP788" s="16"/>
      <c r="CQ788" s="16"/>
      <c r="CR788" s="16"/>
      <c r="CS788" s="16"/>
      <c r="CT788" s="16"/>
      <c r="CU788" s="16"/>
      <c r="CV788" s="16"/>
      <c r="CW788" s="16"/>
      <c r="CX788" s="16"/>
      <c r="CY788" s="16"/>
      <c r="CZ788" s="16"/>
      <c r="DA788" s="16"/>
      <c r="DB788" s="16"/>
      <c r="DC788" s="16"/>
      <c r="DD788" s="16"/>
      <c r="DE788" s="16"/>
      <c r="DF788" s="16"/>
      <c r="DG788" s="16"/>
      <c r="DH788" s="16"/>
      <c r="DI788" s="16"/>
      <c r="DJ788" s="16"/>
      <c r="DK788" s="16"/>
      <c r="DL788" s="16"/>
      <c r="DM788" s="16"/>
      <c r="DN788" s="16"/>
      <c r="DO788" s="16"/>
      <c r="DP788" s="16"/>
      <c r="DQ788" s="16"/>
    </row>
    <row r="789" spans="1:121" s="27" customFormat="1" ht="16.5" x14ac:dyDescent="0.25">
      <c r="A789" s="51"/>
      <c r="B789" s="79" t="s">
        <v>1435</v>
      </c>
      <c r="C789" s="55">
        <v>2017</v>
      </c>
      <c r="D789" s="60">
        <v>10</v>
      </c>
      <c r="E789" s="54">
        <v>425</v>
      </c>
      <c r="F789" s="55">
        <v>5353</v>
      </c>
      <c r="G789" s="54">
        <v>558.62070000000006</v>
      </c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  <c r="BF789" s="16"/>
      <c r="BG789" s="16"/>
      <c r="BH789" s="16"/>
      <c r="BI789" s="16"/>
      <c r="BJ789" s="16"/>
      <c r="BK789" s="16"/>
      <c r="BL789" s="16"/>
      <c r="BM789" s="16"/>
      <c r="BN789" s="16"/>
      <c r="BO789" s="16"/>
      <c r="BP789" s="16"/>
      <c r="BQ789" s="16"/>
      <c r="BR789" s="16"/>
      <c r="BS789" s="16"/>
      <c r="BT789" s="16"/>
      <c r="BU789" s="16"/>
      <c r="BV789" s="16"/>
      <c r="BW789" s="16"/>
      <c r="BX789" s="16"/>
      <c r="BY789" s="16"/>
      <c r="BZ789" s="16"/>
      <c r="CA789" s="16"/>
      <c r="CB789" s="16"/>
      <c r="CC789" s="16"/>
      <c r="CD789" s="16"/>
      <c r="CE789" s="16"/>
      <c r="CF789" s="16"/>
      <c r="CG789" s="16"/>
      <c r="CH789" s="16"/>
      <c r="CI789" s="16"/>
      <c r="CJ789" s="16"/>
      <c r="CK789" s="16"/>
      <c r="CL789" s="16"/>
      <c r="CM789" s="16"/>
      <c r="CN789" s="16"/>
      <c r="CO789" s="16"/>
      <c r="CP789" s="16"/>
      <c r="CQ789" s="16"/>
      <c r="CR789" s="16"/>
      <c r="CS789" s="16"/>
      <c r="CT789" s="16"/>
      <c r="CU789" s="16"/>
      <c r="CV789" s="16"/>
      <c r="CW789" s="16"/>
      <c r="CX789" s="16"/>
      <c r="CY789" s="16"/>
      <c r="CZ789" s="16"/>
      <c r="DA789" s="16"/>
      <c r="DB789" s="16"/>
      <c r="DC789" s="16"/>
      <c r="DD789" s="16"/>
      <c r="DE789" s="16"/>
      <c r="DF789" s="16"/>
      <c r="DG789" s="16"/>
      <c r="DH789" s="16"/>
      <c r="DI789" s="16"/>
      <c r="DJ789" s="16"/>
      <c r="DK789" s="16"/>
      <c r="DL789" s="16"/>
      <c r="DM789" s="16"/>
      <c r="DN789" s="16"/>
      <c r="DO789" s="16"/>
      <c r="DP789" s="16"/>
      <c r="DQ789" s="16"/>
    </row>
    <row r="790" spans="1:121" s="27" customFormat="1" ht="16.5" x14ac:dyDescent="0.25">
      <c r="A790" s="51"/>
      <c r="B790" s="79" t="s">
        <v>1436</v>
      </c>
      <c r="C790" s="55">
        <v>2017</v>
      </c>
      <c r="D790" s="60">
        <v>10</v>
      </c>
      <c r="E790" s="54">
        <v>194</v>
      </c>
      <c r="F790" s="55">
        <v>5353</v>
      </c>
      <c r="G790" s="54">
        <v>536.36445000000003</v>
      </c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6"/>
      <c r="BG790" s="16"/>
      <c r="BH790" s="16"/>
      <c r="BI790" s="16"/>
      <c r="BJ790" s="16"/>
      <c r="BK790" s="16"/>
      <c r="BL790" s="16"/>
      <c r="BM790" s="16"/>
      <c r="BN790" s="16"/>
      <c r="BO790" s="16"/>
      <c r="BP790" s="16"/>
      <c r="BQ790" s="16"/>
      <c r="BR790" s="16"/>
      <c r="BS790" s="16"/>
      <c r="BT790" s="16"/>
      <c r="BU790" s="16"/>
      <c r="BV790" s="16"/>
      <c r="BW790" s="16"/>
      <c r="BX790" s="16"/>
      <c r="BY790" s="16"/>
      <c r="BZ790" s="16"/>
      <c r="CA790" s="16"/>
      <c r="CB790" s="16"/>
      <c r="CC790" s="16"/>
      <c r="CD790" s="16"/>
      <c r="CE790" s="16"/>
      <c r="CF790" s="16"/>
      <c r="CG790" s="16"/>
      <c r="CH790" s="16"/>
      <c r="CI790" s="16"/>
      <c r="CJ790" s="16"/>
      <c r="CK790" s="16"/>
      <c r="CL790" s="16"/>
      <c r="CM790" s="16"/>
      <c r="CN790" s="16"/>
      <c r="CO790" s="16"/>
      <c r="CP790" s="16"/>
      <c r="CQ790" s="16"/>
      <c r="CR790" s="16"/>
      <c r="CS790" s="16"/>
      <c r="CT790" s="16"/>
      <c r="CU790" s="16"/>
      <c r="CV790" s="16"/>
      <c r="CW790" s="16"/>
      <c r="CX790" s="16"/>
      <c r="CY790" s="16"/>
      <c r="CZ790" s="16"/>
      <c r="DA790" s="16"/>
      <c r="DB790" s="16"/>
      <c r="DC790" s="16"/>
      <c r="DD790" s="16"/>
      <c r="DE790" s="16"/>
      <c r="DF790" s="16"/>
      <c r="DG790" s="16"/>
      <c r="DH790" s="16"/>
      <c r="DI790" s="16"/>
      <c r="DJ790" s="16"/>
      <c r="DK790" s="16"/>
      <c r="DL790" s="16"/>
      <c r="DM790" s="16"/>
      <c r="DN790" s="16"/>
      <c r="DO790" s="16"/>
      <c r="DP790" s="16"/>
      <c r="DQ790" s="16"/>
    </row>
    <row r="791" spans="1:121" s="27" customFormat="1" ht="16.5" x14ac:dyDescent="0.25">
      <c r="A791" s="51"/>
      <c r="B791" s="79" t="s">
        <v>1437</v>
      </c>
      <c r="C791" s="55">
        <v>2017</v>
      </c>
      <c r="D791" s="60">
        <v>10</v>
      </c>
      <c r="E791" s="54">
        <v>5</v>
      </c>
      <c r="F791" s="55">
        <v>5353</v>
      </c>
      <c r="G791" s="54">
        <v>37.421469999999999</v>
      </c>
    </row>
    <row r="792" spans="1:121" s="27" customFormat="1" ht="16.5" x14ac:dyDescent="0.25">
      <c r="A792" s="51"/>
      <c r="B792" s="79" t="s">
        <v>1438</v>
      </c>
      <c r="C792" s="55">
        <v>2017</v>
      </c>
      <c r="D792" s="60">
        <v>10</v>
      </c>
      <c r="E792" s="54">
        <v>136</v>
      </c>
      <c r="F792" s="55">
        <v>5353</v>
      </c>
      <c r="G792" s="54">
        <v>195.20174</v>
      </c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6"/>
      <c r="BE792" s="16"/>
      <c r="BF792" s="16"/>
      <c r="BG792" s="16"/>
      <c r="BH792" s="16"/>
      <c r="BI792" s="16"/>
      <c r="BJ792" s="16"/>
      <c r="BK792" s="16"/>
      <c r="BL792" s="16"/>
      <c r="BM792" s="16"/>
      <c r="BN792" s="16"/>
      <c r="BO792" s="16"/>
      <c r="BP792" s="16"/>
      <c r="BQ792" s="16"/>
      <c r="BR792" s="16"/>
      <c r="BS792" s="16"/>
      <c r="BT792" s="16"/>
      <c r="BU792" s="16"/>
      <c r="BV792" s="16"/>
      <c r="BW792" s="16"/>
      <c r="BX792" s="16"/>
      <c r="BY792" s="16"/>
      <c r="BZ792" s="16"/>
      <c r="CA792" s="16"/>
      <c r="CB792" s="16"/>
      <c r="CC792" s="16"/>
      <c r="CD792" s="16"/>
      <c r="CE792" s="16"/>
      <c r="CF792" s="16"/>
      <c r="CG792" s="16"/>
      <c r="CH792" s="16"/>
      <c r="CI792" s="16"/>
      <c r="CJ792" s="16"/>
      <c r="CK792" s="16"/>
      <c r="CL792" s="16"/>
      <c r="CM792" s="16"/>
      <c r="CN792" s="16"/>
      <c r="CO792" s="16"/>
      <c r="CP792" s="16"/>
      <c r="CQ792" s="16"/>
      <c r="CR792" s="16"/>
      <c r="CS792" s="16"/>
      <c r="CT792" s="16"/>
      <c r="CU792" s="16"/>
      <c r="CV792" s="16"/>
      <c r="CW792" s="16"/>
      <c r="CX792" s="16"/>
      <c r="CY792" s="16"/>
      <c r="CZ792" s="16"/>
      <c r="DA792" s="16"/>
      <c r="DB792" s="16"/>
      <c r="DC792" s="16"/>
      <c r="DD792" s="16"/>
      <c r="DE792" s="16"/>
      <c r="DF792" s="16"/>
      <c r="DG792" s="16"/>
      <c r="DH792" s="16"/>
      <c r="DI792" s="16"/>
      <c r="DJ792" s="16"/>
      <c r="DK792" s="16"/>
      <c r="DL792" s="16"/>
      <c r="DM792" s="16"/>
      <c r="DN792" s="16"/>
      <c r="DO792" s="16"/>
      <c r="DP792" s="16"/>
      <c r="DQ792" s="16"/>
    </row>
    <row r="793" spans="1:121" s="27" customFormat="1" ht="16.5" x14ac:dyDescent="0.25">
      <c r="A793" s="51"/>
      <c r="B793" s="79" t="s">
        <v>1439</v>
      </c>
      <c r="C793" s="55">
        <v>2017</v>
      </c>
      <c r="D793" s="60">
        <v>10</v>
      </c>
      <c r="E793" s="54">
        <v>138</v>
      </c>
      <c r="F793" s="55">
        <v>5353</v>
      </c>
      <c r="G793" s="54">
        <v>237.86021</v>
      </c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  <c r="BF793" s="16"/>
      <c r="BG793" s="16"/>
      <c r="BH793" s="16"/>
      <c r="BI793" s="16"/>
      <c r="BJ793" s="16"/>
      <c r="BK793" s="16"/>
      <c r="BL793" s="16"/>
      <c r="BM793" s="16"/>
      <c r="BN793" s="16"/>
      <c r="BO793" s="16"/>
      <c r="BP793" s="16"/>
      <c r="BQ793" s="16"/>
      <c r="BR793" s="16"/>
      <c r="BS793" s="16"/>
      <c r="BT793" s="16"/>
      <c r="BU793" s="16"/>
      <c r="BV793" s="16"/>
      <c r="BW793" s="16"/>
      <c r="BX793" s="16"/>
      <c r="BY793" s="16"/>
      <c r="BZ793" s="16"/>
      <c r="CA793" s="16"/>
      <c r="CB793" s="16"/>
      <c r="CC793" s="16"/>
      <c r="CD793" s="16"/>
      <c r="CE793" s="16"/>
      <c r="CF793" s="16"/>
      <c r="CG793" s="16"/>
      <c r="CH793" s="16"/>
      <c r="CI793" s="16"/>
      <c r="CJ793" s="16"/>
      <c r="CK793" s="16"/>
      <c r="CL793" s="16"/>
      <c r="CM793" s="16"/>
      <c r="CN793" s="16"/>
      <c r="CO793" s="16"/>
      <c r="CP793" s="16"/>
      <c r="CQ793" s="16"/>
      <c r="CR793" s="16"/>
      <c r="CS793" s="16"/>
      <c r="CT793" s="16"/>
      <c r="CU793" s="16"/>
      <c r="CV793" s="16"/>
      <c r="CW793" s="16"/>
      <c r="CX793" s="16"/>
      <c r="CY793" s="16"/>
      <c r="CZ793" s="16"/>
      <c r="DA793" s="16"/>
      <c r="DB793" s="16"/>
      <c r="DC793" s="16"/>
      <c r="DD793" s="16"/>
      <c r="DE793" s="16"/>
      <c r="DF793" s="16"/>
      <c r="DG793" s="16"/>
      <c r="DH793" s="16"/>
      <c r="DI793" s="16"/>
      <c r="DJ793" s="16"/>
      <c r="DK793" s="16"/>
      <c r="DL793" s="16"/>
      <c r="DM793" s="16"/>
      <c r="DN793" s="16"/>
      <c r="DO793" s="16"/>
      <c r="DP793" s="16"/>
      <c r="DQ793" s="16"/>
    </row>
    <row r="794" spans="1:121" s="27" customFormat="1" ht="16.5" x14ac:dyDescent="0.25">
      <c r="A794" s="51"/>
      <c r="B794" s="79" t="s">
        <v>1440</v>
      </c>
      <c r="C794" s="55">
        <v>2017</v>
      </c>
      <c r="D794" s="60">
        <v>10</v>
      </c>
      <c r="E794" s="54">
        <v>16</v>
      </c>
      <c r="F794" s="55">
        <v>5353</v>
      </c>
      <c r="G794" s="54">
        <v>139.06138999999999</v>
      </c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6"/>
      <c r="BE794" s="16"/>
      <c r="BF794" s="16"/>
      <c r="BG794" s="16"/>
      <c r="BH794" s="16"/>
      <c r="BI794" s="16"/>
      <c r="BJ794" s="16"/>
      <c r="BK794" s="16"/>
      <c r="BL794" s="16"/>
      <c r="BM794" s="16"/>
      <c r="BN794" s="16"/>
      <c r="BO794" s="16"/>
      <c r="BP794" s="16"/>
      <c r="BQ794" s="16"/>
      <c r="BR794" s="16"/>
      <c r="BS794" s="16"/>
      <c r="BT794" s="16"/>
      <c r="BU794" s="16"/>
      <c r="BV794" s="16"/>
      <c r="BW794" s="16"/>
      <c r="BX794" s="16"/>
      <c r="BY794" s="16"/>
      <c r="BZ794" s="16"/>
      <c r="CA794" s="16"/>
      <c r="CB794" s="16"/>
      <c r="CC794" s="16"/>
      <c r="CD794" s="16"/>
      <c r="CE794" s="16"/>
      <c r="CF794" s="16"/>
      <c r="CG794" s="16"/>
      <c r="CH794" s="16"/>
      <c r="CI794" s="16"/>
      <c r="CJ794" s="16"/>
      <c r="CK794" s="16"/>
      <c r="CL794" s="16"/>
      <c r="CM794" s="16"/>
      <c r="CN794" s="16"/>
      <c r="CO794" s="16"/>
      <c r="CP794" s="16"/>
      <c r="CQ794" s="16"/>
      <c r="CR794" s="16"/>
      <c r="CS794" s="16"/>
      <c r="CT794" s="16"/>
      <c r="CU794" s="16"/>
      <c r="CV794" s="16"/>
      <c r="CW794" s="16"/>
      <c r="CX794" s="16"/>
      <c r="CY794" s="16"/>
      <c r="CZ794" s="16"/>
      <c r="DA794" s="16"/>
      <c r="DB794" s="16"/>
      <c r="DC794" s="16"/>
      <c r="DD794" s="16"/>
      <c r="DE794" s="16"/>
      <c r="DF794" s="16"/>
      <c r="DG794" s="16"/>
      <c r="DH794" s="16"/>
      <c r="DI794" s="16"/>
      <c r="DJ794" s="16"/>
      <c r="DK794" s="16"/>
      <c r="DL794" s="16"/>
      <c r="DM794" s="16"/>
      <c r="DN794" s="16"/>
      <c r="DO794" s="16"/>
      <c r="DP794" s="16"/>
      <c r="DQ794" s="16"/>
    </row>
    <row r="795" spans="1:121" s="27" customFormat="1" ht="16.5" x14ac:dyDescent="0.25">
      <c r="A795" s="51"/>
      <c r="B795" s="79" t="s">
        <v>1441</v>
      </c>
      <c r="C795" s="55">
        <v>2017</v>
      </c>
      <c r="D795" s="60">
        <v>10</v>
      </c>
      <c r="E795" s="54">
        <v>290</v>
      </c>
      <c r="F795" s="55">
        <v>5353</v>
      </c>
      <c r="G795" s="54">
        <v>632.60116000000005</v>
      </c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6"/>
      <c r="BE795" s="16"/>
      <c r="BF795" s="16"/>
      <c r="BG795" s="16"/>
      <c r="BH795" s="16"/>
      <c r="BI795" s="16"/>
      <c r="BJ795" s="16"/>
      <c r="BK795" s="16"/>
      <c r="BL795" s="16"/>
      <c r="BM795" s="16"/>
      <c r="BN795" s="16"/>
      <c r="BO795" s="16"/>
      <c r="BP795" s="16"/>
      <c r="BQ795" s="16"/>
      <c r="BR795" s="16"/>
      <c r="BS795" s="16"/>
      <c r="BT795" s="16"/>
      <c r="BU795" s="16"/>
      <c r="BV795" s="16"/>
      <c r="BW795" s="16"/>
      <c r="BX795" s="16"/>
      <c r="BY795" s="16"/>
      <c r="BZ795" s="16"/>
      <c r="CA795" s="16"/>
      <c r="CB795" s="16"/>
      <c r="CC795" s="16"/>
      <c r="CD795" s="16"/>
      <c r="CE795" s="16"/>
      <c r="CF795" s="16"/>
      <c r="CG795" s="16"/>
      <c r="CH795" s="16"/>
      <c r="CI795" s="16"/>
      <c r="CJ795" s="16"/>
      <c r="CK795" s="16"/>
      <c r="CL795" s="16"/>
      <c r="CM795" s="16"/>
      <c r="CN795" s="16"/>
      <c r="CO795" s="16"/>
      <c r="CP795" s="16"/>
      <c r="CQ795" s="16"/>
      <c r="CR795" s="16"/>
      <c r="CS795" s="16"/>
      <c r="CT795" s="16"/>
      <c r="CU795" s="16"/>
      <c r="CV795" s="16"/>
      <c r="CW795" s="16"/>
      <c r="CX795" s="16"/>
      <c r="CY795" s="16"/>
      <c r="CZ795" s="16"/>
      <c r="DA795" s="16"/>
      <c r="DB795" s="16"/>
      <c r="DC795" s="16"/>
      <c r="DD795" s="16"/>
      <c r="DE795" s="16"/>
      <c r="DF795" s="16"/>
      <c r="DG795" s="16"/>
      <c r="DH795" s="16"/>
      <c r="DI795" s="16"/>
      <c r="DJ795" s="16"/>
      <c r="DK795" s="16"/>
      <c r="DL795" s="16"/>
      <c r="DM795" s="16"/>
      <c r="DN795" s="16"/>
      <c r="DO795" s="16"/>
      <c r="DP795" s="16"/>
      <c r="DQ795" s="16"/>
    </row>
    <row r="796" spans="1:121" s="27" customFormat="1" ht="16.5" x14ac:dyDescent="0.25">
      <c r="A796" s="51"/>
      <c r="B796" s="79" t="s">
        <v>1442</v>
      </c>
      <c r="C796" s="55">
        <v>2017</v>
      </c>
      <c r="D796" s="60">
        <v>10</v>
      </c>
      <c r="E796" s="54">
        <v>16</v>
      </c>
      <c r="F796" s="55">
        <v>5353</v>
      </c>
      <c r="G796" s="54">
        <v>82.840959999999995</v>
      </c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6"/>
      <c r="BG796" s="16"/>
      <c r="BH796" s="16"/>
      <c r="BI796" s="16"/>
      <c r="BJ796" s="16"/>
      <c r="BK796" s="16"/>
      <c r="BL796" s="16"/>
      <c r="BM796" s="16"/>
      <c r="BN796" s="16"/>
      <c r="BO796" s="16"/>
      <c r="BP796" s="16"/>
      <c r="BQ796" s="16"/>
      <c r="BR796" s="16"/>
      <c r="BS796" s="16"/>
      <c r="BT796" s="16"/>
      <c r="BU796" s="16"/>
      <c r="BV796" s="16"/>
      <c r="BW796" s="16"/>
      <c r="BX796" s="16"/>
      <c r="BY796" s="16"/>
      <c r="BZ796" s="16"/>
      <c r="CA796" s="16"/>
      <c r="CB796" s="16"/>
      <c r="CC796" s="16"/>
      <c r="CD796" s="16"/>
      <c r="CE796" s="16"/>
      <c r="CF796" s="16"/>
      <c r="CG796" s="16"/>
      <c r="CH796" s="16"/>
      <c r="CI796" s="16"/>
      <c r="CJ796" s="16"/>
      <c r="CK796" s="16"/>
      <c r="CL796" s="16"/>
      <c r="CM796" s="16"/>
      <c r="CN796" s="16"/>
      <c r="CO796" s="16"/>
      <c r="CP796" s="16"/>
      <c r="CQ796" s="16"/>
      <c r="CR796" s="16"/>
      <c r="CS796" s="16"/>
      <c r="CT796" s="16"/>
      <c r="CU796" s="16"/>
      <c r="CV796" s="16"/>
      <c r="CW796" s="16"/>
      <c r="CX796" s="16"/>
      <c r="CY796" s="16"/>
      <c r="CZ796" s="16"/>
      <c r="DA796" s="16"/>
      <c r="DB796" s="16"/>
      <c r="DC796" s="16"/>
      <c r="DD796" s="16"/>
      <c r="DE796" s="16"/>
      <c r="DF796" s="16"/>
      <c r="DG796" s="16"/>
      <c r="DH796" s="16"/>
      <c r="DI796" s="16"/>
      <c r="DJ796" s="16"/>
      <c r="DK796" s="16"/>
      <c r="DL796" s="16"/>
      <c r="DM796" s="16"/>
      <c r="DN796" s="16"/>
      <c r="DO796" s="16"/>
      <c r="DP796" s="16"/>
      <c r="DQ796" s="16"/>
    </row>
    <row r="797" spans="1:121" s="27" customFormat="1" ht="16.5" x14ac:dyDescent="0.25">
      <c r="A797" s="51"/>
      <c r="B797" s="79" t="s">
        <v>1443</v>
      </c>
      <c r="C797" s="55">
        <v>2017</v>
      </c>
      <c r="D797" s="60">
        <v>10</v>
      </c>
      <c r="E797" s="54">
        <v>63</v>
      </c>
      <c r="F797" s="55">
        <v>5353</v>
      </c>
      <c r="G797" s="54">
        <v>253.47827000000001</v>
      </c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6"/>
      <c r="BE797" s="16"/>
      <c r="BF797" s="16"/>
      <c r="BG797" s="16"/>
      <c r="BH797" s="16"/>
      <c r="BI797" s="16"/>
      <c r="BJ797" s="16"/>
      <c r="BK797" s="16"/>
      <c r="BL797" s="16"/>
      <c r="BM797" s="16"/>
      <c r="BN797" s="16"/>
      <c r="BO797" s="16"/>
      <c r="BP797" s="16"/>
      <c r="BQ797" s="16"/>
      <c r="BR797" s="16"/>
      <c r="BS797" s="16"/>
      <c r="BT797" s="16"/>
      <c r="BU797" s="16"/>
      <c r="BV797" s="16"/>
      <c r="BW797" s="16"/>
      <c r="BX797" s="16"/>
      <c r="BY797" s="16"/>
      <c r="BZ797" s="16"/>
      <c r="CA797" s="16"/>
      <c r="CB797" s="16"/>
      <c r="CC797" s="16"/>
      <c r="CD797" s="16"/>
      <c r="CE797" s="16"/>
      <c r="CF797" s="16"/>
      <c r="CG797" s="16"/>
      <c r="CH797" s="16"/>
      <c r="CI797" s="16"/>
      <c r="CJ797" s="16"/>
      <c r="CK797" s="16"/>
      <c r="CL797" s="16"/>
      <c r="CM797" s="16"/>
      <c r="CN797" s="16"/>
      <c r="CO797" s="16"/>
      <c r="CP797" s="16"/>
      <c r="CQ797" s="16"/>
      <c r="CR797" s="16"/>
      <c r="CS797" s="16"/>
      <c r="CT797" s="16"/>
      <c r="CU797" s="16"/>
      <c r="CV797" s="16"/>
      <c r="CW797" s="16"/>
      <c r="CX797" s="16"/>
      <c r="CY797" s="16"/>
      <c r="CZ797" s="16"/>
      <c r="DA797" s="16"/>
      <c r="DB797" s="16"/>
      <c r="DC797" s="16"/>
      <c r="DD797" s="16"/>
      <c r="DE797" s="16"/>
      <c r="DF797" s="16"/>
      <c r="DG797" s="16"/>
      <c r="DH797" s="16"/>
      <c r="DI797" s="16"/>
      <c r="DJ797" s="16"/>
      <c r="DK797" s="16"/>
      <c r="DL797" s="16"/>
      <c r="DM797" s="16"/>
      <c r="DN797" s="16"/>
      <c r="DO797" s="16"/>
      <c r="DP797" s="16"/>
      <c r="DQ797" s="16"/>
    </row>
    <row r="798" spans="1:121" s="27" customFormat="1" ht="16.5" x14ac:dyDescent="0.25">
      <c r="A798" s="51"/>
      <c r="B798" s="79" t="s">
        <v>1444</v>
      </c>
      <c r="C798" s="55">
        <v>2017</v>
      </c>
      <c r="D798" s="60">
        <v>10</v>
      </c>
      <c r="E798" s="54">
        <v>99</v>
      </c>
      <c r="F798" s="55">
        <v>5353</v>
      </c>
      <c r="G798" s="54">
        <v>318.76765999999998</v>
      </c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6"/>
      <c r="BG798" s="16"/>
      <c r="BH798" s="16"/>
      <c r="BI798" s="16"/>
      <c r="BJ798" s="16"/>
      <c r="BK798" s="16"/>
      <c r="BL798" s="16"/>
      <c r="BM798" s="16"/>
      <c r="BN798" s="16"/>
      <c r="BO798" s="16"/>
      <c r="BP798" s="16"/>
      <c r="BQ798" s="16"/>
      <c r="BR798" s="16"/>
      <c r="BS798" s="16"/>
      <c r="BT798" s="16"/>
      <c r="BU798" s="16"/>
      <c r="BV798" s="16"/>
      <c r="BW798" s="16"/>
      <c r="BX798" s="16"/>
      <c r="BY798" s="16"/>
      <c r="BZ798" s="16"/>
      <c r="CA798" s="16"/>
      <c r="CB798" s="16"/>
      <c r="CC798" s="16"/>
      <c r="CD798" s="16"/>
      <c r="CE798" s="16"/>
      <c r="CF798" s="16"/>
      <c r="CG798" s="16"/>
      <c r="CH798" s="16"/>
      <c r="CI798" s="16"/>
      <c r="CJ798" s="16"/>
      <c r="CK798" s="16"/>
      <c r="CL798" s="16"/>
      <c r="CM798" s="16"/>
      <c r="CN798" s="16"/>
      <c r="CO798" s="16"/>
      <c r="CP798" s="16"/>
      <c r="CQ798" s="16"/>
      <c r="CR798" s="16"/>
      <c r="CS798" s="16"/>
      <c r="CT798" s="16"/>
      <c r="CU798" s="16"/>
      <c r="CV798" s="16"/>
      <c r="CW798" s="16"/>
      <c r="CX798" s="16"/>
      <c r="CY798" s="16"/>
      <c r="CZ798" s="16"/>
      <c r="DA798" s="16"/>
      <c r="DB798" s="16"/>
      <c r="DC798" s="16"/>
      <c r="DD798" s="16"/>
      <c r="DE798" s="16"/>
      <c r="DF798" s="16"/>
      <c r="DG798" s="16"/>
      <c r="DH798" s="16"/>
      <c r="DI798" s="16"/>
      <c r="DJ798" s="16"/>
      <c r="DK798" s="16"/>
      <c r="DL798" s="16"/>
      <c r="DM798" s="16"/>
      <c r="DN798" s="16"/>
      <c r="DO798" s="16"/>
      <c r="DP798" s="16"/>
      <c r="DQ798" s="16"/>
    </row>
    <row r="799" spans="1:121" s="27" customFormat="1" ht="16.5" x14ac:dyDescent="0.25">
      <c r="A799" s="51"/>
      <c r="B799" s="79" t="s">
        <v>1445</v>
      </c>
      <c r="C799" s="55">
        <v>2017</v>
      </c>
      <c r="D799" s="60">
        <v>6</v>
      </c>
      <c r="E799" s="54">
        <v>236</v>
      </c>
      <c r="F799" s="55">
        <v>5353</v>
      </c>
      <c r="G799" s="54">
        <v>420.55837000000002</v>
      </c>
    </row>
    <row r="800" spans="1:121" s="27" customFormat="1" ht="16.5" x14ac:dyDescent="0.25">
      <c r="A800" s="51"/>
      <c r="B800" s="79" t="s">
        <v>1446</v>
      </c>
      <c r="C800" s="55">
        <v>2017</v>
      </c>
      <c r="D800" s="60">
        <v>10</v>
      </c>
      <c r="E800" s="54">
        <v>124</v>
      </c>
      <c r="F800" s="55">
        <v>5353</v>
      </c>
      <c r="G800" s="54">
        <v>289.64186999999998</v>
      </c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6"/>
      <c r="BE800" s="16"/>
      <c r="BF800" s="16"/>
      <c r="BG800" s="16"/>
      <c r="BH800" s="16"/>
      <c r="BI800" s="16"/>
      <c r="BJ800" s="16"/>
      <c r="BK800" s="16"/>
      <c r="BL800" s="16"/>
      <c r="BM800" s="16"/>
      <c r="BN800" s="16"/>
      <c r="BO800" s="16"/>
      <c r="BP800" s="16"/>
      <c r="BQ800" s="16"/>
      <c r="BR800" s="16"/>
      <c r="BS800" s="16"/>
      <c r="BT800" s="16"/>
      <c r="BU800" s="16"/>
      <c r="BV800" s="16"/>
      <c r="BW800" s="16"/>
      <c r="BX800" s="16"/>
      <c r="BY800" s="16"/>
      <c r="BZ800" s="16"/>
      <c r="CA800" s="16"/>
      <c r="CB800" s="16"/>
      <c r="CC800" s="16"/>
      <c r="CD800" s="16"/>
      <c r="CE800" s="16"/>
      <c r="CF800" s="16"/>
      <c r="CG800" s="16"/>
      <c r="CH800" s="16"/>
      <c r="CI800" s="16"/>
      <c r="CJ800" s="16"/>
      <c r="CK800" s="16"/>
      <c r="CL800" s="16"/>
      <c r="CM800" s="16"/>
      <c r="CN800" s="16"/>
      <c r="CO800" s="16"/>
      <c r="CP800" s="16"/>
      <c r="CQ800" s="16"/>
      <c r="CR800" s="16"/>
      <c r="CS800" s="16"/>
      <c r="CT800" s="16"/>
      <c r="CU800" s="16"/>
      <c r="CV800" s="16"/>
      <c r="CW800" s="16"/>
      <c r="CX800" s="16"/>
      <c r="CY800" s="16"/>
      <c r="CZ800" s="16"/>
      <c r="DA800" s="16"/>
      <c r="DB800" s="16"/>
      <c r="DC800" s="16"/>
      <c r="DD800" s="16"/>
      <c r="DE800" s="16"/>
      <c r="DF800" s="16"/>
      <c r="DG800" s="16"/>
      <c r="DH800" s="16"/>
      <c r="DI800" s="16"/>
      <c r="DJ800" s="16"/>
      <c r="DK800" s="16"/>
      <c r="DL800" s="16"/>
      <c r="DM800" s="16"/>
      <c r="DN800" s="16"/>
      <c r="DO800" s="16"/>
      <c r="DP800" s="16"/>
      <c r="DQ800" s="16"/>
    </row>
    <row r="801" spans="1:121" s="27" customFormat="1" ht="16.5" x14ac:dyDescent="0.25">
      <c r="A801" s="51"/>
      <c r="B801" s="79" t="s">
        <v>1447</v>
      </c>
      <c r="C801" s="55">
        <v>2017</v>
      </c>
      <c r="D801" s="60">
        <v>10</v>
      </c>
      <c r="E801" s="54">
        <v>642</v>
      </c>
      <c r="F801" s="55">
        <v>5353</v>
      </c>
      <c r="G801" s="54">
        <v>872.43830000000003</v>
      </c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  <c r="BF801" s="16"/>
      <c r="BG801" s="16"/>
      <c r="BH801" s="16"/>
      <c r="BI801" s="16"/>
      <c r="BJ801" s="16"/>
      <c r="BK801" s="16"/>
      <c r="BL801" s="16"/>
      <c r="BM801" s="16"/>
      <c r="BN801" s="16"/>
      <c r="BO801" s="16"/>
      <c r="BP801" s="16"/>
      <c r="BQ801" s="16"/>
      <c r="BR801" s="16"/>
      <c r="BS801" s="16"/>
      <c r="BT801" s="16"/>
      <c r="BU801" s="16"/>
      <c r="BV801" s="16"/>
      <c r="BW801" s="16"/>
      <c r="BX801" s="16"/>
      <c r="BY801" s="16"/>
      <c r="BZ801" s="16"/>
      <c r="CA801" s="16"/>
      <c r="CB801" s="16"/>
      <c r="CC801" s="16"/>
      <c r="CD801" s="16"/>
      <c r="CE801" s="16"/>
      <c r="CF801" s="16"/>
      <c r="CG801" s="16"/>
      <c r="CH801" s="16"/>
      <c r="CI801" s="16"/>
      <c r="CJ801" s="16"/>
      <c r="CK801" s="16"/>
      <c r="CL801" s="16"/>
      <c r="CM801" s="16"/>
      <c r="CN801" s="16"/>
      <c r="CO801" s="16"/>
      <c r="CP801" s="16"/>
      <c r="CQ801" s="16"/>
      <c r="CR801" s="16"/>
      <c r="CS801" s="16"/>
      <c r="CT801" s="16"/>
      <c r="CU801" s="16"/>
      <c r="CV801" s="16"/>
      <c r="CW801" s="16"/>
      <c r="CX801" s="16"/>
      <c r="CY801" s="16"/>
      <c r="CZ801" s="16"/>
      <c r="DA801" s="16"/>
      <c r="DB801" s="16"/>
      <c r="DC801" s="16"/>
      <c r="DD801" s="16"/>
      <c r="DE801" s="16"/>
      <c r="DF801" s="16"/>
      <c r="DG801" s="16"/>
      <c r="DH801" s="16"/>
      <c r="DI801" s="16"/>
      <c r="DJ801" s="16"/>
      <c r="DK801" s="16"/>
      <c r="DL801" s="16"/>
      <c r="DM801" s="16"/>
      <c r="DN801" s="16"/>
      <c r="DO801" s="16"/>
      <c r="DP801" s="16"/>
      <c r="DQ801" s="16"/>
    </row>
    <row r="802" spans="1:121" s="27" customFormat="1" ht="16.5" x14ac:dyDescent="0.25">
      <c r="A802" s="51"/>
      <c r="B802" s="79" t="s">
        <v>1448</v>
      </c>
      <c r="C802" s="55">
        <v>2017</v>
      </c>
      <c r="D802" s="60">
        <v>10</v>
      </c>
      <c r="E802" s="54">
        <v>629</v>
      </c>
      <c r="F802" s="55">
        <v>5353</v>
      </c>
      <c r="G802" s="54">
        <v>1479.0378000000001</v>
      </c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6"/>
      <c r="BE802" s="16"/>
      <c r="BF802" s="16"/>
      <c r="BG802" s="16"/>
      <c r="BH802" s="16"/>
      <c r="BI802" s="16"/>
      <c r="BJ802" s="16"/>
      <c r="BK802" s="16"/>
      <c r="BL802" s="16"/>
      <c r="BM802" s="16"/>
      <c r="BN802" s="16"/>
      <c r="BO802" s="16"/>
      <c r="BP802" s="16"/>
      <c r="BQ802" s="16"/>
      <c r="BR802" s="16"/>
      <c r="BS802" s="16"/>
      <c r="BT802" s="16"/>
      <c r="BU802" s="16"/>
      <c r="BV802" s="16"/>
      <c r="BW802" s="16"/>
      <c r="BX802" s="16"/>
      <c r="BY802" s="16"/>
      <c r="BZ802" s="16"/>
      <c r="CA802" s="16"/>
      <c r="CB802" s="16"/>
      <c r="CC802" s="16"/>
      <c r="CD802" s="16"/>
      <c r="CE802" s="16"/>
      <c r="CF802" s="16"/>
      <c r="CG802" s="16"/>
      <c r="CH802" s="16"/>
      <c r="CI802" s="16"/>
      <c r="CJ802" s="16"/>
      <c r="CK802" s="16"/>
      <c r="CL802" s="16"/>
      <c r="CM802" s="16"/>
      <c r="CN802" s="16"/>
      <c r="CO802" s="16"/>
      <c r="CP802" s="16"/>
      <c r="CQ802" s="16"/>
      <c r="CR802" s="16"/>
      <c r="CS802" s="16"/>
      <c r="CT802" s="16"/>
      <c r="CU802" s="16"/>
      <c r="CV802" s="16"/>
      <c r="CW802" s="16"/>
      <c r="CX802" s="16"/>
      <c r="CY802" s="16"/>
      <c r="CZ802" s="16"/>
      <c r="DA802" s="16"/>
      <c r="DB802" s="16"/>
      <c r="DC802" s="16"/>
      <c r="DD802" s="16"/>
      <c r="DE802" s="16"/>
      <c r="DF802" s="16"/>
      <c r="DG802" s="16"/>
      <c r="DH802" s="16"/>
      <c r="DI802" s="16"/>
      <c r="DJ802" s="16"/>
      <c r="DK802" s="16"/>
      <c r="DL802" s="16"/>
      <c r="DM802" s="16"/>
      <c r="DN802" s="16"/>
      <c r="DO802" s="16"/>
      <c r="DP802" s="16"/>
      <c r="DQ802" s="16"/>
    </row>
    <row r="803" spans="1:121" s="27" customFormat="1" ht="16.5" x14ac:dyDescent="0.25">
      <c r="A803" s="51"/>
      <c r="B803" s="79" t="s">
        <v>1449</v>
      </c>
      <c r="C803" s="55">
        <v>2017</v>
      </c>
      <c r="D803" s="60">
        <v>10</v>
      </c>
      <c r="E803" s="54">
        <v>4135</v>
      </c>
      <c r="F803" s="55">
        <v>5353</v>
      </c>
      <c r="G803" s="54">
        <v>2914.6849999999999</v>
      </c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  <c r="BF803" s="16"/>
      <c r="BG803" s="16"/>
      <c r="BH803" s="16"/>
      <c r="BI803" s="16"/>
      <c r="BJ803" s="16"/>
      <c r="BK803" s="16"/>
      <c r="BL803" s="16"/>
      <c r="BM803" s="16"/>
      <c r="BN803" s="16"/>
      <c r="BO803" s="16"/>
      <c r="BP803" s="16"/>
      <c r="BQ803" s="16"/>
      <c r="BR803" s="16"/>
      <c r="BS803" s="16"/>
      <c r="BT803" s="16"/>
      <c r="BU803" s="16"/>
      <c r="BV803" s="16"/>
      <c r="BW803" s="16"/>
      <c r="BX803" s="16"/>
      <c r="BY803" s="16"/>
      <c r="BZ803" s="16"/>
      <c r="CA803" s="16"/>
      <c r="CB803" s="16"/>
      <c r="CC803" s="16"/>
      <c r="CD803" s="16"/>
      <c r="CE803" s="16"/>
      <c r="CF803" s="16"/>
      <c r="CG803" s="16"/>
      <c r="CH803" s="16"/>
      <c r="CI803" s="16"/>
      <c r="CJ803" s="16"/>
      <c r="CK803" s="16"/>
      <c r="CL803" s="16"/>
      <c r="CM803" s="16"/>
      <c r="CN803" s="16"/>
      <c r="CO803" s="16"/>
      <c r="CP803" s="16"/>
      <c r="CQ803" s="16"/>
      <c r="CR803" s="16"/>
      <c r="CS803" s="16"/>
      <c r="CT803" s="16"/>
      <c r="CU803" s="16"/>
      <c r="CV803" s="16"/>
      <c r="CW803" s="16"/>
      <c r="CX803" s="16"/>
      <c r="CY803" s="16"/>
      <c r="CZ803" s="16"/>
      <c r="DA803" s="16"/>
      <c r="DB803" s="16"/>
      <c r="DC803" s="16"/>
      <c r="DD803" s="16"/>
      <c r="DE803" s="16"/>
      <c r="DF803" s="16"/>
      <c r="DG803" s="16"/>
      <c r="DH803" s="16"/>
      <c r="DI803" s="16"/>
      <c r="DJ803" s="16"/>
      <c r="DK803" s="16"/>
      <c r="DL803" s="16"/>
      <c r="DM803" s="16"/>
      <c r="DN803" s="16"/>
      <c r="DO803" s="16"/>
      <c r="DP803" s="16"/>
      <c r="DQ803" s="16"/>
    </row>
    <row r="804" spans="1:121" s="27" customFormat="1" ht="16.5" x14ac:dyDescent="0.25">
      <c r="A804" s="51"/>
      <c r="B804" s="79" t="s">
        <v>1450</v>
      </c>
      <c r="C804" s="55">
        <v>2017</v>
      </c>
      <c r="D804" s="60">
        <v>10</v>
      </c>
      <c r="E804" s="54">
        <v>4449</v>
      </c>
      <c r="F804" s="55">
        <v>5353</v>
      </c>
      <c r="G804" s="54">
        <v>3175.3580299999999</v>
      </c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6"/>
      <c r="BE804" s="16"/>
      <c r="BF804" s="16"/>
      <c r="BG804" s="16"/>
      <c r="BH804" s="16"/>
      <c r="BI804" s="16"/>
      <c r="BJ804" s="16"/>
      <c r="BK804" s="16"/>
      <c r="BL804" s="16"/>
      <c r="BM804" s="16"/>
      <c r="BN804" s="16"/>
      <c r="BO804" s="16"/>
      <c r="BP804" s="16"/>
      <c r="BQ804" s="16"/>
      <c r="BR804" s="16"/>
      <c r="BS804" s="16"/>
      <c r="BT804" s="16"/>
      <c r="BU804" s="16"/>
      <c r="BV804" s="16"/>
      <c r="BW804" s="16"/>
      <c r="BX804" s="16"/>
      <c r="BY804" s="16"/>
      <c r="BZ804" s="16"/>
      <c r="CA804" s="16"/>
      <c r="CB804" s="16"/>
      <c r="CC804" s="16"/>
      <c r="CD804" s="16"/>
      <c r="CE804" s="16"/>
      <c r="CF804" s="16"/>
      <c r="CG804" s="16"/>
      <c r="CH804" s="16"/>
      <c r="CI804" s="16"/>
      <c r="CJ804" s="16"/>
      <c r="CK804" s="16"/>
      <c r="CL804" s="16"/>
      <c r="CM804" s="16"/>
      <c r="CN804" s="16"/>
      <c r="CO804" s="16"/>
      <c r="CP804" s="16"/>
      <c r="CQ804" s="16"/>
      <c r="CR804" s="16"/>
      <c r="CS804" s="16"/>
      <c r="CT804" s="16"/>
      <c r="CU804" s="16"/>
      <c r="CV804" s="16"/>
      <c r="CW804" s="16"/>
      <c r="CX804" s="16"/>
      <c r="CY804" s="16"/>
      <c r="CZ804" s="16"/>
      <c r="DA804" s="16"/>
      <c r="DB804" s="16"/>
      <c r="DC804" s="16"/>
      <c r="DD804" s="16"/>
      <c r="DE804" s="16"/>
      <c r="DF804" s="16"/>
      <c r="DG804" s="16"/>
      <c r="DH804" s="16"/>
      <c r="DI804" s="16"/>
      <c r="DJ804" s="16"/>
      <c r="DK804" s="16"/>
      <c r="DL804" s="16"/>
      <c r="DM804" s="16"/>
      <c r="DN804" s="16"/>
      <c r="DO804" s="16"/>
      <c r="DP804" s="16"/>
      <c r="DQ804" s="16"/>
    </row>
    <row r="805" spans="1:121" s="27" customFormat="1" ht="16.5" x14ac:dyDescent="0.25">
      <c r="A805" s="51"/>
      <c r="B805" s="79" t="s">
        <v>1451</v>
      </c>
      <c r="C805" s="55">
        <v>2017</v>
      </c>
      <c r="D805" s="60">
        <v>10</v>
      </c>
      <c r="E805" s="54">
        <v>42</v>
      </c>
      <c r="F805" s="55">
        <v>5353</v>
      </c>
      <c r="G805" s="54">
        <v>211.30291</v>
      </c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6"/>
      <c r="BE805" s="16"/>
      <c r="BF805" s="16"/>
      <c r="BG805" s="16"/>
      <c r="BH805" s="16"/>
      <c r="BI805" s="16"/>
      <c r="BJ805" s="16"/>
      <c r="BK805" s="16"/>
      <c r="BL805" s="16"/>
      <c r="BM805" s="16"/>
      <c r="BN805" s="16"/>
      <c r="BO805" s="16"/>
      <c r="BP805" s="16"/>
      <c r="BQ805" s="16"/>
      <c r="BR805" s="16"/>
      <c r="BS805" s="16"/>
      <c r="BT805" s="16"/>
      <c r="BU805" s="16"/>
      <c r="BV805" s="16"/>
      <c r="BW805" s="16"/>
      <c r="BX805" s="16"/>
      <c r="BY805" s="16"/>
      <c r="BZ805" s="16"/>
      <c r="CA805" s="16"/>
      <c r="CB805" s="16"/>
      <c r="CC805" s="16"/>
      <c r="CD805" s="16"/>
      <c r="CE805" s="16"/>
      <c r="CF805" s="16"/>
      <c r="CG805" s="16"/>
      <c r="CH805" s="16"/>
      <c r="CI805" s="16"/>
      <c r="CJ805" s="16"/>
      <c r="CK805" s="16"/>
      <c r="CL805" s="16"/>
      <c r="CM805" s="16"/>
      <c r="CN805" s="16"/>
      <c r="CO805" s="16"/>
      <c r="CP805" s="16"/>
      <c r="CQ805" s="16"/>
      <c r="CR805" s="16"/>
      <c r="CS805" s="16"/>
      <c r="CT805" s="16"/>
      <c r="CU805" s="16"/>
      <c r="CV805" s="16"/>
      <c r="CW805" s="16"/>
      <c r="CX805" s="16"/>
      <c r="CY805" s="16"/>
      <c r="CZ805" s="16"/>
      <c r="DA805" s="16"/>
      <c r="DB805" s="16"/>
      <c r="DC805" s="16"/>
      <c r="DD805" s="16"/>
      <c r="DE805" s="16"/>
      <c r="DF805" s="16"/>
      <c r="DG805" s="16"/>
      <c r="DH805" s="16"/>
      <c r="DI805" s="16"/>
      <c r="DJ805" s="16"/>
      <c r="DK805" s="16"/>
      <c r="DL805" s="16"/>
      <c r="DM805" s="16"/>
      <c r="DN805" s="16"/>
      <c r="DO805" s="16"/>
      <c r="DP805" s="16"/>
      <c r="DQ805" s="16"/>
    </row>
    <row r="806" spans="1:121" s="27" customFormat="1" ht="16.5" x14ac:dyDescent="0.25">
      <c r="A806" s="51"/>
      <c r="B806" s="79" t="s">
        <v>1452</v>
      </c>
      <c r="C806" s="55">
        <v>2017</v>
      </c>
      <c r="D806" s="60">
        <v>10</v>
      </c>
      <c r="E806" s="54">
        <v>43</v>
      </c>
      <c r="F806" s="55">
        <v>5353</v>
      </c>
      <c r="G806" s="54">
        <v>210.14506</v>
      </c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6"/>
      <c r="BE806" s="16"/>
      <c r="BF806" s="16"/>
      <c r="BG806" s="16"/>
      <c r="BH806" s="16"/>
      <c r="BI806" s="16"/>
      <c r="BJ806" s="16"/>
      <c r="BK806" s="16"/>
      <c r="BL806" s="16"/>
      <c r="BM806" s="16"/>
      <c r="BN806" s="16"/>
      <c r="BO806" s="16"/>
      <c r="BP806" s="16"/>
      <c r="BQ806" s="16"/>
      <c r="BR806" s="16"/>
      <c r="BS806" s="16"/>
      <c r="BT806" s="16"/>
      <c r="BU806" s="16"/>
      <c r="BV806" s="16"/>
      <c r="BW806" s="16"/>
      <c r="BX806" s="16"/>
      <c r="BY806" s="16"/>
      <c r="BZ806" s="16"/>
      <c r="CA806" s="16"/>
      <c r="CB806" s="16"/>
      <c r="CC806" s="16"/>
      <c r="CD806" s="16"/>
      <c r="CE806" s="16"/>
      <c r="CF806" s="16"/>
      <c r="CG806" s="16"/>
      <c r="CH806" s="16"/>
      <c r="CI806" s="16"/>
      <c r="CJ806" s="16"/>
      <c r="CK806" s="16"/>
      <c r="CL806" s="16"/>
      <c r="CM806" s="16"/>
      <c r="CN806" s="16"/>
      <c r="CO806" s="16"/>
      <c r="CP806" s="16"/>
      <c r="CQ806" s="16"/>
      <c r="CR806" s="16"/>
      <c r="CS806" s="16"/>
      <c r="CT806" s="16"/>
      <c r="CU806" s="16"/>
      <c r="CV806" s="16"/>
      <c r="CW806" s="16"/>
      <c r="CX806" s="16"/>
      <c r="CY806" s="16"/>
      <c r="CZ806" s="16"/>
      <c r="DA806" s="16"/>
      <c r="DB806" s="16"/>
      <c r="DC806" s="16"/>
      <c r="DD806" s="16"/>
      <c r="DE806" s="16"/>
      <c r="DF806" s="16"/>
      <c r="DG806" s="16"/>
      <c r="DH806" s="16"/>
      <c r="DI806" s="16"/>
      <c r="DJ806" s="16"/>
      <c r="DK806" s="16"/>
      <c r="DL806" s="16"/>
      <c r="DM806" s="16"/>
      <c r="DN806" s="16"/>
      <c r="DO806" s="16"/>
      <c r="DP806" s="16"/>
      <c r="DQ806" s="16"/>
    </row>
    <row r="807" spans="1:121" s="27" customFormat="1" ht="16.5" x14ac:dyDescent="0.25">
      <c r="A807" s="51"/>
      <c r="B807" s="79" t="s">
        <v>1453</v>
      </c>
      <c r="C807" s="55">
        <v>2017</v>
      </c>
      <c r="D807" s="60">
        <v>10</v>
      </c>
      <c r="E807" s="54">
        <v>41</v>
      </c>
      <c r="F807" s="55">
        <v>5353</v>
      </c>
      <c r="G807" s="54">
        <v>81.207160000000002</v>
      </c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6"/>
      <c r="BE807" s="16"/>
      <c r="BF807" s="16"/>
      <c r="BG807" s="16"/>
      <c r="BH807" s="16"/>
      <c r="BI807" s="16"/>
      <c r="BJ807" s="16"/>
      <c r="BK807" s="16"/>
      <c r="BL807" s="16"/>
      <c r="BM807" s="16"/>
      <c r="BN807" s="16"/>
      <c r="BO807" s="16"/>
      <c r="BP807" s="16"/>
      <c r="BQ807" s="16"/>
      <c r="BR807" s="16"/>
      <c r="BS807" s="16"/>
      <c r="BT807" s="16"/>
      <c r="BU807" s="16"/>
      <c r="BV807" s="16"/>
      <c r="BW807" s="16"/>
      <c r="BX807" s="16"/>
      <c r="BY807" s="16"/>
      <c r="BZ807" s="16"/>
      <c r="CA807" s="16"/>
      <c r="CB807" s="16"/>
      <c r="CC807" s="16"/>
      <c r="CD807" s="16"/>
      <c r="CE807" s="16"/>
      <c r="CF807" s="16"/>
      <c r="CG807" s="16"/>
      <c r="CH807" s="16"/>
      <c r="CI807" s="16"/>
      <c r="CJ807" s="16"/>
      <c r="CK807" s="16"/>
      <c r="CL807" s="16"/>
      <c r="CM807" s="16"/>
      <c r="CN807" s="16"/>
      <c r="CO807" s="16"/>
      <c r="CP807" s="16"/>
      <c r="CQ807" s="16"/>
      <c r="CR807" s="16"/>
      <c r="CS807" s="16"/>
      <c r="CT807" s="16"/>
      <c r="CU807" s="16"/>
      <c r="CV807" s="16"/>
      <c r="CW807" s="16"/>
      <c r="CX807" s="16"/>
      <c r="CY807" s="16"/>
      <c r="CZ807" s="16"/>
      <c r="DA807" s="16"/>
      <c r="DB807" s="16"/>
      <c r="DC807" s="16"/>
      <c r="DD807" s="16"/>
      <c r="DE807" s="16"/>
      <c r="DF807" s="16"/>
      <c r="DG807" s="16"/>
      <c r="DH807" s="16"/>
      <c r="DI807" s="16"/>
      <c r="DJ807" s="16"/>
      <c r="DK807" s="16"/>
      <c r="DL807" s="16"/>
      <c r="DM807" s="16"/>
      <c r="DN807" s="16"/>
      <c r="DO807" s="16"/>
      <c r="DP807" s="16"/>
      <c r="DQ807" s="16"/>
    </row>
    <row r="808" spans="1:121" s="27" customFormat="1" ht="16.5" x14ac:dyDescent="0.25">
      <c r="A808" s="51"/>
      <c r="B808" s="79" t="s">
        <v>1454</v>
      </c>
      <c r="C808" s="55">
        <v>2017</v>
      </c>
      <c r="D808" s="60">
        <v>10</v>
      </c>
      <c r="E808" s="54">
        <v>5549</v>
      </c>
      <c r="F808" s="55">
        <v>5353</v>
      </c>
      <c r="G808" s="54">
        <v>5839.6230699999996</v>
      </c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6"/>
      <c r="BE808" s="16"/>
      <c r="BF808" s="16"/>
      <c r="BG808" s="16"/>
      <c r="BH808" s="16"/>
      <c r="BI808" s="16"/>
      <c r="BJ808" s="16"/>
      <c r="BK808" s="16"/>
      <c r="BL808" s="16"/>
      <c r="BM808" s="16"/>
      <c r="BN808" s="16"/>
      <c r="BO808" s="16"/>
      <c r="BP808" s="16"/>
      <c r="BQ808" s="16"/>
      <c r="BR808" s="16"/>
      <c r="BS808" s="16"/>
      <c r="BT808" s="16"/>
      <c r="BU808" s="16"/>
      <c r="BV808" s="16"/>
      <c r="BW808" s="16"/>
      <c r="BX808" s="16"/>
      <c r="BY808" s="16"/>
      <c r="BZ808" s="16"/>
      <c r="CA808" s="16"/>
      <c r="CB808" s="16"/>
      <c r="CC808" s="16"/>
      <c r="CD808" s="16"/>
      <c r="CE808" s="16"/>
      <c r="CF808" s="16"/>
      <c r="CG808" s="16"/>
      <c r="CH808" s="16"/>
      <c r="CI808" s="16"/>
      <c r="CJ808" s="16"/>
      <c r="CK808" s="16"/>
      <c r="CL808" s="16"/>
      <c r="CM808" s="16"/>
      <c r="CN808" s="16"/>
      <c r="CO808" s="16"/>
      <c r="CP808" s="16"/>
      <c r="CQ808" s="16"/>
      <c r="CR808" s="16"/>
      <c r="CS808" s="16"/>
      <c r="CT808" s="16"/>
      <c r="CU808" s="16"/>
      <c r="CV808" s="16"/>
      <c r="CW808" s="16"/>
      <c r="CX808" s="16"/>
      <c r="CY808" s="16"/>
      <c r="CZ808" s="16"/>
      <c r="DA808" s="16"/>
      <c r="DB808" s="16"/>
      <c r="DC808" s="16"/>
      <c r="DD808" s="16"/>
      <c r="DE808" s="16"/>
      <c r="DF808" s="16"/>
      <c r="DG808" s="16"/>
      <c r="DH808" s="16"/>
      <c r="DI808" s="16"/>
      <c r="DJ808" s="16"/>
      <c r="DK808" s="16"/>
      <c r="DL808" s="16"/>
      <c r="DM808" s="16"/>
      <c r="DN808" s="16"/>
      <c r="DO808" s="16"/>
      <c r="DP808" s="16"/>
      <c r="DQ808" s="16"/>
    </row>
    <row r="809" spans="1:121" s="27" customFormat="1" ht="16.5" x14ac:dyDescent="0.25">
      <c r="A809" s="51"/>
      <c r="B809" s="79" t="s">
        <v>1455</v>
      </c>
      <c r="C809" s="55">
        <v>2017</v>
      </c>
      <c r="D809" s="60">
        <v>10</v>
      </c>
      <c r="E809" s="54">
        <v>32</v>
      </c>
      <c r="F809" s="55">
        <v>5353</v>
      </c>
      <c r="G809" s="54">
        <v>54.109670000000001</v>
      </c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  <c r="BF809" s="16"/>
      <c r="BG809" s="16"/>
      <c r="BH809" s="16"/>
      <c r="BI809" s="16"/>
      <c r="BJ809" s="16"/>
      <c r="BK809" s="16"/>
      <c r="BL809" s="16"/>
      <c r="BM809" s="16"/>
      <c r="BN809" s="16"/>
      <c r="BO809" s="16"/>
      <c r="BP809" s="16"/>
      <c r="BQ809" s="16"/>
      <c r="BR809" s="16"/>
      <c r="BS809" s="16"/>
      <c r="BT809" s="16"/>
      <c r="BU809" s="16"/>
      <c r="BV809" s="16"/>
      <c r="BW809" s="16"/>
      <c r="BX809" s="16"/>
      <c r="BY809" s="16"/>
      <c r="BZ809" s="16"/>
      <c r="CA809" s="16"/>
      <c r="CB809" s="16"/>
      <c r="CC809" s="16"/>
      <c r="CD809" s="16"/>
      <c r="CE809" s="16"/>
      <c r="CF809" s="16"/>
      <c r="CG809" s="16"/>
      <c r="CH809" s="16"/>
      <c r="CI809" s="16"/>
      <c r="CJ809" s="16"/>
      <c r="CK809" s="16"/>
      <c r="CL809" s="16"/>
      <c r="CM809" s="16"/>
      <c r="CN809" s="16"/>
      <c r="CO809" s="16"/>
      <c r="CP809" s="16"/>
      <c r="CQ809" s="16"/>
      <c r="CR809" s="16"/>
      <c r="CS809" s="16"/>
      <c r="CT809" s="16"/>
      <c r="CU809" s="16"/>
      <c r="CV809" s="16"/>
      <c r="CW809" s="16"/>
      <c r="CX809" s="16"/>
      <c r="CY809" s="16"/>
      <c r="CZ809" s="16"/>
      <c r="DA809" s="16"/>
      <c r="DB809" s="16"/>
      <c r="DC809" s="16"/>
      <c r="DD809" s="16"/>
      <c r="DE809" s="16"/>
      <c r="DF809" s="16"/>
      <c r="DG809" s="16"/>
      <c r="DH809" s="16"/>
      <c r="DI809" s="16"/>
      <c r="DJ809" s="16"/>
      <c r="DK809" s="16"/>
      <c r="DL809" s="16"/>
      <c r="DM809" s="16"/>
      <c r="DN809" s="16"/>
      <c r="DO809" s="16"/>
      <c r="DP809" s="16"/>
      <c r="DQ809" s="16"/>
    </row>
    <row r="810" spans="1:121" s="27" customFormat="1" ht="16.5" x14ac:dyDescent="0.25">
      <c r="A810" s="51"/>
      <c r="B810" s="79" t="s">
        <v>1456</v>
      </c>
      <c r="C810" s="55">
        <v>2017</v>
      </c>
      <c r="D810" s="60">
        <v>10</v>
      </c>
      <c r="E810" s="54">
        <v>1078</v>
      </c>
      <c r="F810" s="55">
        <v>5353</v>
      </c>
      <c r="G810" s="54">
        <v>988.79899999999998</v>
      </c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6"/>
      <c r="BG810" s="16"/>
      <c r="BH810" s="16"/>
      <c r="BI810" s="16"/>
      <c r="BJ810" s="16"/>
      <c r="BK810" s="16"/>
      <c r="BL810" s="16"/>
      <c r="BM810" s="16"/>
      <c r="BN810" s="16"/>
      <c r="BO810" s="16"/>
      <c r="BP810" s="16"/>
      <c r="BQ810" s="16"/>
      <c r="BR810" s="16"/>
      <c r="BS810" s="16"/>
      <c r="BT810" s="16"/>
      <c r="BU810" s="16"/>
      <c r="BV810" s="16"/>
      <c r="BW810" s="16"/>
      <c r="BX810" s="16"/>
      <c r="BY810" s="16"/>
      <c r="BZ810" s="16"/>
      <c r="CA810" s="16"/>
      <c r="CB810" s="16"/>
      <c r="CC810" s="16"/>
      <c r="CD810" s="16"/>
      <c r="CE810" s="16"/>
      <c r="CF810" s="16"/>
      <c r="CG810" s="16"/>
      <c r="CH810" s="16"/>
      <c r="CI810" s="16"/>
      <c r="CJ810" s="16"/>
      <c r="CK810" s="16"/>
      <c r="CL810" s="16"/>
      <c r="CM810" s="16"/>
      <c r="CN810" s="16"/>
      <c r="CO810" s="16"/>
      <c r="CP810" s="16"/>
      <c r="CQ810" s="16"/>
      <c r="CR810" s="16"/>
      <c r="CS810" s="16"/>
      <c r="CT810" s="16"/>
      <c r="CU810" s="16"/>
      <c r="CV810" s="16"/>
      <c r="CW810" s="16"/>
      <c r="CX810" s="16"/>
      <c r="CY810" s="16"/>
      <c r="CZ810" s="16"/>
      <c r="DA810" s="16"/>
      <c r="DB810" s="16"/>
      <c r="DC810" s="16"/>
      <c r="DD810" s="16"/>
      <c r="DE810" s="16"/>
      <c r="DF810" s="16"/>
      <c r="DG810" s="16"/>
      <c r="DH810" s="16"/>
      <c r="DI810" s="16"/>
      <c r="DJ810" s="16"/>
      <c r="DK810" s="16"/>
      <c r="DL810" s="16"/>
      <c r="DM810" s="16"/>
      <c r="DN810" s="16"/>
      <c r="DO810" s="16"/>
      <c r="DP810" s="16"/>
      <c r="DQ810" s="16"/>
    </row>
    <row r="811" spans="1:121" s="27" customFormat="1" ht="16.5" x14ac:dyDescent="0.25">
      <c r="A811" s="51"/>
      <c r="B811" s="79" t="s">
        <v>1457</v>
      </c>
      <c r="C811" s="55">
        <v>2017</v>
      </c>
      <c r="D811" s="60">
        <v>10</v>
      </c>
      <c r="E811" s="54">
        <v>29</v>
      </c>
      <c r="F811" s="55">
        <v>5353</v>
      </c>
      <c r="G811" s="54">
        <v>471.71800000000002</v>
      </c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  <c r="BF811" s="16"/>
      <c r="BG811" s="16"/>
      <c r="BH811" s="16"/>
      <c r="BI811" s="16"/>
      <c r="BJ811" s="16"/>
      <c r="BK811" s="16"/>
      <c r="BL811" s="16"/>
      <c r="BM811" s="16"/>
      <c r="BN811" s="16"/>
      <c r="BO811" s="16"/>
      <c r="BP811" s="16"/>
      <c r="BQ811" s="16"/>
      <c r="BR811" s="16"/>
      <c r="BS811" s="16"/>
      <c r="BT811" s="16"/>
      <c r="BU811" s="16"/>
      <c r="BV811" s="16"/>
      <c r="BW811" s="16"/>
      <c r="BX811" s="16"/>
      <c r="BY811" s="16"/>
      <c r="BZ811" s="16"/>
      <c r="CA811" s="16"/>
      <c r="CB811" s="16"/>
      <c r="CC811" s="16"/>
      <c r="CD811" s="16"/>
      <c r="CE811" s="16"/>
      <c r="CF811" s="16"/>
      <c r="CG811" s="16"/>
      <c r="CH811" s="16"/>
      <c r="CI811" s="16"/>
      <c r="CJ811" s="16"/>
      <c r="CK811" s="16"/>
      <c r="CL811" s="16"/>
      <c r="CM811" s="16"/>
      <c r="CN811" s="16"/>
      <c r="CO811" s="16"/>
      <c r="CP811" s="16"/>
      <c r="CQ811" s="16"/>
      <c r="CR811" s="16"/>
      <c r="CS811" s="16"/>
      <c r="CT811" s="16"/>
      <c r="CU811" s="16"/>
      <c r="CV811" s="16"/>
      <c r="CW811" s="16"/>
      <c r="CX811" s="16"/>
      <c r="CY811" s="16"/>
      <c r="CZ811" s="16"/>
      <c r="DA811" s="16"/>
      <c r="DB811" s="16"/>
      <c r="DC811" s="16"/>
      <c r="DD811" s="16"/>
      <c r="DE811" s="16"/>
      <c r="DF811" s="16"/>
      <c r="DG811" s="16"/>
      <c r="DH811" s="16"/>
      <c r="DI811" s="16"/>
      <c r="DJ811" s="16"/>
      <c r="DK811" s="16"/>
      <c r="DL811" s="16"/>
      <c r="DM811" s="16"/>
      <c r="DN811" s="16"/>
      <c r="DO811" s="16"/>
      <c r="DP811" s="16"/>
      <c r="DQ811" s="16"/>
    </row>
    <row r="812" spans="1:121" s="27" customFormat="1" ht="16.5" x14ac:dyDescent="0.25">
      <c r="A812" s="51"/>
      <c r="B812" s="79" t="s">
        <v>1458</v>
      </c>
      <c r="C812" s="55">
        <v>2017</v>
      </c>
      <c r="D812" s="60">
        <v>10</v>
      </c>
      <c r="E812" s="54">
        <v>507</v>
      </c>
      <c r="F812" s="55">
        <v>5353</v>
      </c>
      <c r="G812" s="54">
        <v>768.93655000000001</v>
      </c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6"/>
      <c r="BE812" s="16"/>
      <c r="BF812" s="16"/>
      <c r="BG812" s="16"/>
      <c r="BH812" s="16"/>
      <c r="BI812" s="16"/>
      <c r="BJ812" s="16"/>
      <c r="BK812" s="16"/>
      <c r="BL812" s="16"/>
      <c r="BM812" s="16"/>
      <c r="BN812" s="16"/>
      <c r="BO812" s="16"/>
      <c r="BP812" s="16"/>
      <c r="BQ812" s="16"/>
      <c r="BR812" s="16"/>
      <c r="BS812" s="16"/>
      <c r="BT812" s="16"/>
      <c r="BU812" s="16"/>
      <c r="BV812" s="16"/>
      <c r="BW812" s="16"/>
      <c r="BX812" s="16"/>
      <c r="BY812" s="16"/>
      <c r="BZ812" s="16"/>
      <c r="CA812" s="16"/>
      <c r="CB812" s="16"/>
      <c r="CC812" s="16"/>
      <c r="CD812" s="16"/>
      <c r="CE812" s="16"/>
      <c r="CF812" s="16"/>
      <c r="CG812" s="16"/>
      <c r="CH812" s="16"/>
      <c r="CI812" s="16"/>
      <c r="CJ812" s="16"/>
      <c r="CK812" s="16"/>
      <c r="CL812" s="16"/>
      <c r="CM812" s="16"/>
      <c r="CN812" s="16"/>
      <c r="CO812" s="16"/>
      <c r="CP812" s="16"/>
      <c r="CQ812" s="16"/>
      <c r="CR812" s="16"/>
      <c r="CS812" s="16"/>
      <c r="CT812" s="16"/>
      <c r="CU812" s="16"/>
      <c r="CV812" s="16"/>
      <c r="CW812" s="16"/>
      <c r="CX812" s="16"/>
      <c r="CY812" s="16"/>
      <c r="CZ812" s="16"/>
      <c r="DA812" s="16"/>
      <c r="DB812" s="16"/>
      <c r="DC812" s="16"/>
      <c r="DD812" s="16"/>
      <c r="DE812" s="16"/>
      <c r="DF812" s="16"/>
      <c r="DG812" s="16"/>
      <c r="DH812" s="16"/>
      <c r="DI812" s="16"/>
      <c r="DJ812" s="16"/>
      <c r="DK812" s="16"/>
      <c r="DL812" s="16"/>
      <c r="DM812" s="16"/>
      <c r="DN812" s="16"/>
      <c r="DO812" s="16"/>
      <c r="DP812" s="16"/>
      <c r="DQ812" s="16"/>
    </row>
    <row r="813" spans="1:121" s="27" customFormat="1" ht="16.5" x14ac:dyDescent="0.25">
      <c r="A813" s="51"/>
      <c r="B813" s="79" t="s">
        <v>1459</v>
      </c>
      <c r="C813" s="55">
        <v>2017</v>
      </c>
      <c r="D813" s="60">
        <v>10</v>
      </c>
      <c r="E813" s="54">
        <v>81</v>
      </c>
      <c r="F813" s="55">
        <v>5353</v>
      </c>
      <c r="G813" s="54">
        <v>32.888460000000002</v>
      </c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6"/>
      <c r="BE813" s="16"/>
      <c r="BF813" s="16"/>
      <c r="BG813" s="16"/>
      <c r="BH813" s="16"/>
      <c r="BI813" s="16"/>
      <c r="BJ813" s="16"/>
      <c r="BK813" s="16"/>
      <c r="BL813" s="16"/>
      <c r="BM813" s="16"/>
      <c r="BN813" s="16"/>
      <c r="BO813" s="16"/>
      <c r="BP813" s="16"/>
      <c r="BQ813" s="16"/>
      <c r="BR813" s="16"/>
      <c r="BS813" s="16"/>
      <c r="BT813" s="16"/>
      <c r="BU813" s="16"/>
      <c r="BV813" s="16"/>
      <c r="BW813" s="16"/>
      <c r="BX813" s="16"/>
      <c r="BY813" s="16"/>
      <c r="BZ813" s="16"/>
      <c r="CA813" s="16"/>
      <c r="CB813" s="16"/>
      <c r="CC813" s="16"/>
      <c r="CD813" s="16"/>
      <c r="CE813" s="16"/>
      <c r="CF813" s="16"/>
      <c r="CG813" s="16"/>
      <c r="CH813" s="16"/>
      <c r="CI813" s="16"/>
      <c r="CJ813" s="16"/>
      <c r="CK813" s="16"/>
      <c r="CL813" s="16"/>
      <c r="CM813" s="16"/>
      <c r="CN813" s="16"/>
      <c r="CO813" s="16"/>
      <c r="CP813" s="16"/>
      <c r="CQ813" s="16"/>
      <c r="CR813" s="16"/>
      <c r="CS813" s="16"/>
      <c r="CT813" s="16"/>
      <c r="CU813" s="16"/>
      <c r="CV813" s="16"/>
      <c r="CW813" s="16"/>
      <c r="CX813" s="16"/>
      <c r="CY813" s="16"/>
      <c r="CZ813" s="16"/>
      <c r="DA813" s="16"/>
      <c r="DB813" s="16"/>
      <c r="DC813" s="16"/>
      <c r="DD813" s="16"/>
      <c r="DE813" s="16"/>
      <c r="DF813" s="16"/>
      <c r="DG813" s="16"/>
      <c r="DH813" s="16"/>
      <c r="DI813" s="16"/>
      <c r="DJ813" s="16"/>
      <c r="DK813" s="16"/>
      <c r="DL813" s="16"/>
      <c r="DM813" s="16"/>
      <c r="DN813" s="16"/>
      <c r="DO813" s="16"/>
      <c r="DP813" s="16"/>
      <c r="DQ813" s="16"/>
    </row>
    <row r="814" spans="1:121" s="27" customFormat="1" ht="16.5" x14ac:dyDescent="0.25">
      <c r="A814" s="51"/>
      <c r="B814" s="79" t="s">
        <v>1460</v>
      </c>
      <c r="C814" s="55">
        <v>2017</v>
      </c>
      <c r="D814" s="60">
        <v>10</v>
      </c>
      <c r="E814" s="54">
        <v>153</v>
      </c>
      <c r="F814" s="55">
        <v>5353</v>
      </c>
      <c r="G814" s="54">
        <v>595.18587000000002</v>
      </c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  <c r="BF814" s="16"/>
      <c r="BG814" s="16"/>
      <c r="BH814" s="16"/>
      <c r="BI814" s="16"/>
      <c r="BJ814" s="16"/>
      <c r="BK814" s="16"/>
      <c r="BL814" s="16"/>
      <c r="BM814" s="16"/>
      <c r="BN814" s="16"/>
      <c r="BO814" s="16"/>
      <c r="BP814" s="16"/>
      <c r="BQ814" s="16"/>
      <c r="BR814" s="16"/>
      <c r="BS814" s="16"/>
      <c r="BT814" s="16"/>
      <c r="BU814" s="16"/>
      <c r="BV814" s="16"/>
      <c r="BW814" s="16"/>
      <c r="BX814" s="16"/>
      <c r="BY814" s="16"/>
      <c r="BZ814" s="16"/>
      <c r="CA814" s="16"/>
      <c r="CB814" s="16"/>
      <c r="CC814" s="16"/>
      <c r="CD814" s="16"/>
      <c r="CE814" s="16"/>
      <c r="CF814" s="16"/>
      <c r="CG814" s="16"/>
      <c r="CH814" s="16"/>
      <c r="CI814" s="16"/>
      <c r="CJ814" s="16"/>
      <c r="CK814" s="16"/>
      <c r="CL814" s="16"/>
      <c r="CM814" s="16"/>
      <c r="CN814" s="16"/>
      <c r="CO814" s="16"/>
      <c r="CP814" s="16"/>
      <c r="CQ814" s="16"/>
      <c r="CR814" s="16"/>
      <c r="CS814" s="16"/>
      <c r="CT814" s="16"/>
      <c r="CU814" s="16"/>
      <c r="CV814" s="16"/>
      <c r="CW814" s="16"/>
      <c r="CX814" s="16"/>
      <c r="CY814" s="16"/>
      <c r="CZ814" s="16"/>
      <c r="DA814" s="16"/>
      <c r="DB814" s="16"/>
      <c r="DC814" s="16"/>
      <c r="DD814" s="16"/>
      <c r="DE814" s="16"/>
      <c r="DF814" s="16"/>
      <c r="DG814" s="16"/>
      <c r="DH814" s="16"/>
      <c r="DI814" s="16"/>
      <c r="DJ814" s="16"/>
      <c r="DK814" s="16"/>
      <c r="DL814" s="16"/>
      <c r="DM814" s="16"/>
      <c r="DN814" s="16"/>
      <c r="DO814" s="16"/>
      <c r="DP814" s="16"/>
      <c r="DQ814" s="16"/>
    </row>
    <row r="815" spans="1:121" s="27" customFormat="1" ht="16.5" x14ac:dyDescent="0.25">
      <c r="A815" s="51"/>
      <c r="B815" s="79" t="s">
        <v>1461</v>
      </c>
      <c r="C815" s="55">
        <v>2017</v>
      </c>
      <c r="D815" s="60">
        <v>10</v>
      </c>
      <c r="E815" s="54">
        <v>129</v>
      </c>
      <c r="F815" s="55">
        <v>5353</v>
      </c>
      <c r="G815" s="54">
        <v>170.70668000000001</v>
      </c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  <c r="BF815" s="16"/>
      <c r="BG815" s="16"/>
      <c r="BH815" s="16"/>
      <c r="BI815" s="16"/>
      <c r="BJ815" s="16"/>
      <c r="BK815" s="16"/>
      <c r="BL815" s="16"/>
      <c r="BM815" s="16"/>
      <c r="BN815" s="16"/>
      <c r="BO815" s="16"/>
      <c r="BP815" s="16"/>
      <c r="BQ815" s="16"/>
      <c r="BR815" s="16"/>
      <c r="BS815" s="16"/>
      <c r="BT815" s="16"/>
      <c r="BU815" s="16"/>
      <c r="BV815" s="16"/>
      <c r="BW815" s="16"/>
      <c r="BX815" s="16"/>
      <c r="BY815" s="16"/>
      <c r="BZ815" s="16"/>
      <c r="CA815" s="16"/>
      <c r="CB815" s="16"/>
      <c r="CC815" s="16"/>
      <c r="CD815" s="16"/>
      <c r="CE815" s="16"/>
      <c r="CF815" s="16"/>
      <c r="CG815" s="16"/>
      <c r="CH815" s="16"/>
      <c r="CI815" s="16"/>
      <c r="CJ815" s="16"/>
      <c r="CK815" s="16"/>
      <c r="CL815" s="16"/>
      <c r="CM815" s="16"/>
      <c r="CN815" s="16"/>
      <c r="CO815" s="16"/>
      <c r="CP815" s="16"/>
      <c r="CQ815" s="16"/>
      <c r="CR815" s="16"/>
      <c r="CS815" s="16"/>
      <c r="CT815" s="16"/>
      <c r="CU815" s="16"/>
      <c r="CV815" s="16"/>
      <c r="CW815" s="16"/>
      <c r="CX815" s="16"/>
      <c r="CY815" s="16"/>
      <c r="CZ815" s="16"/>
      <c r="DA815" s="16"/>
      <c r="DB815" s="16"/>
      <c r="DC815" s="16"/>
      <c r="DD815" s="16"/>
      <c r="DE815" s="16"/>
      <c r="DF815" s="16"/>
      <c r="DG815" s="16"/>
      <c r="DH815" s="16"/>
      <c r="DI815" s="16"/>
      <c r="DJ815" s="16"/>
      <c r="DK815" s="16"/>
      <c r="DL815" s="16"/>
      <c r="DM815" s="16"/>
      <c r="DN815" s="16"/>
      <c r="DO815" s="16"/>
      <c r="DP815" s="16"/>
      <c r="DQ815" s="16"/>
    </row>
    <row r="816" spans="1:121" s="27" customFormat="1" ht="16.5" x14ac:dyDescent="0.25">
      <c r="A816" s="51"/>
      <c r="B816" s="79" t="s">
        <v>1462</v>
      </c>
      <c r="C816" s="55">
        <v>2017</v>
      </c>
      <c r="D816" s="60">
        <v>10</v>
      </c>
      <c r="E816" s="54">
        <v>1520</v>
      </c>
      <c r="F816" s="55">
        <v>5353</v>
      </c>
      <c r="G816" s="54">
        <v>924.55947000000003</v>
      </c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6"/>
      <c r="BG816" s="16"/>
      <c r="BH816" s="16"/>
      <c r="BI816" s="16"/>
      <c r="BJ816" s="16"/>
      <c r="BK816" s="16"/>
      <c r="BL816" s="16"/>
      <c r="BM816" s="16"/>
      <c r="BN816" s="16"/>
      <c r="BO816" s="16"/>
      <c r="BP816" s="16"/>
      <c r="BQ816" s="16"/>
      <c r="BR816" s="16"/>
      <c r="BS816" s="16"/>
      <c r="BT816" s="16"/>
      <c r="BU816" s="16"/>
      <c r="BV816" s="16"/>
      <c r="BW816" s="16"/>
      <c r="BX816" s="16"/>
      <c r="BY816" s="16"/>
      <c r="BZ816" s="16"/>
      <c r="CA816" s="16"/>
      <c r="CB816" s="16"/>
      <c r="CC816" s="16"/>
      <c r="CD816" s="16"/>
      <c r="CE816" s="16"/>
      <c r="CF816" s="16"/>
      <c r="CG816" s="16"/>
      <c r="CH816" s="16"/>
      <c r="CI816" s="16"/>
      <c r="CJ816" s="16"/>
      <c r="CK816" s="16"/>
      <c r="CL816" s="16"/>
      <c r="CM816" s="16"/>
      <c r="CN816" s="16"/>
      <c r="CO816" s="16"/>
      <c r="CP816" s="16"/>
      <c r="CQ816" s="16"/>
      <c r="CR816" s="16"/>
      <c r="CS816" s="16"/>
      <c r="CT816" s="16"/>
      <c r="CU816" s="16"/>
      <c r="CV816" s="16"/>
      <c r="CW816" s="16"/>
      <c r="CX816" s="16"/>
      <c r="CY816" s="16"/>
      <c r="CZ816" s="16"/>
      <c r="DA816" s="16"/>
      <c r="DB816" s="16"/>
      <c r="DC816" s="16"/>
      <c r="DD816" s="16"/>
      <c r="DE816" s="16"/>
      <c r="DF816" s="16"/>
      <c r="DG816" s="16"/>
      <c r="DH816" s="16"/>
      <c r="DI816" s="16"/>
      <c r="DJ816" s="16"/>
      <c r="DK816" s="16"/>
      <c r="DL816" s="16"/>
      <c r="DM816" s="16"/>
      <c r="DN816" s="16"/>
      <c r="DO816" s="16"/>
      <c r="DP816" s="16"/>
      <c r="DQ816" s="16"/>
    </row>
    <row r="817" spans="1:121" s="27" customFormat="1" ht="16.5" x14ac:dyDescent="0.25">
      <c r="A817" s="51"/>
      <c r="B817" s="79" t="s">
        <v>1463</v>
      </c>
      <c r="C817" s="55">
        <v>2017</v>
      </c>
      <c r="D817" s="60">
        <v>10</v>
      </c>
      <c r="E817" s="54">
        <v>255</v>
      </c>
      <c r="F817" s="55">
        <v>5353</v>
      </c>
      <c r="G817" s="54">
        <v>251.50397000000001</v>
      </c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6"/>
      <c r="BE817" s="16"/>
      <c r="BF817" s="16"/>
      <c r="BG817" s="16"/>
      <c r="BH817" s="16"/>
      <c r="BI817" s="16"/>
      <c r="BJ817" s="16"/>
      <c r="BK817" s="16"/>
      <c r="BL817" s="16"/>
      <c r="BM817" s="16"/>
      <c r="BN817" s="16"/>
      <c r="BO817" s="16"/>
      <c r="BP817" s="16"/>
      <c r="BQ817" s="16"/>
      <c r="BR817" s="16"/>
      <c r="BS817" s="16"/>
      <c r="BT817" s="16"/>
      <c r="BU817" s="16"/>
      <c r="BV817" s="16"/>
      <c r="BW817" s="16"/>
      <c r="BX817" s="16"/>
      <c r="BY817" s="16"/>
      <c r="BZ817" s="16"/>
      <c r="CA817" s="16"/>
      <c r="CB817" s="16"/>
      <c r="CC817" s="16"/>
      <c r="CD817" s="16"/>
      <c r="CE817" s="16"/>
      <c r="CF817" s="16"/>
      <c r="CG817" s="16"/>
      <c r="CH817" s="16"/>
      <c r="CI817" s="16"/>
      <c r="CJ817" s="16"/>
      <c r="CK817" s="16"/>
      <c r="CL817" s="16"/>
      <c r="CM817" s="16"/>
      <c r="CN817" s="16"/>
      <c r="CO817" s="16"/>
      <c r="CP817" s="16"/>
      <c r="CQ817" s="16"/>
      <c r="CR817" s="16"/>
      <c r="CS817" s="16"/>
      <c r="CT817" s="16"/>
      <c r="CU817" s="16"/>
      <c r="CV817" s="16"/>
      <c r="CW817" s="16"/>
      <c r="CX817" s="16"/>
      <c r="CY817" s="16"/>
      <c r="CZ817" s="16"/>
      <c r="DA817" s="16"/>
      <c r="DB817" s="16"/>
      <c r="DC817" s="16"/>
      <c r="DD817" s="16"/>
      <c r="DE817" s="16"/>
      <c r="DF817" s="16"/>
      <c r="DG817" s="16"/>
      <c r="DH817" s="16"/>
      <c r="DI817" s="16"/>
      <c r="DJ817" s="16"/>
      <c r="DK817" s="16"/>
      <c r="DL817" s="16"/>
      <c r="DM817" s="16"/>
      <c r="DN817" s="16"/>
      <c r="DO817" s="16"/>
      <c r="DP817" s="16"/>
      <c r="DQ817" s="16"/>
    </row>
    <row r="818" spans="1:121" s="27" customFormat="1" ht="16.5" x14ac:dyDescent="0.25">
      <c r="A818" s="51"/>
      <c r="B818" s="79" t="s">
        <v>1464</v>
      </c>
      <c r="C818" s="55">
        <v>2017</v>
      </c>
      <c r="D818" s="60">
        <v>10</v>
      </c>
      <c r="E818" s="54">
        <v>42</v>
      </c>
      <c r="F818" s="55">
        <v>5353</v>
      </c>
      <c r="G818" s="54">
        <v>578.38964999999996</v>
      </c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  <c r="BF818" s="16"/>
      <c r="BG818" s="16"/>
      <c r="BH818" s="16"/>
      <c r="BI818" s="16"/>
      <c r="BJ818" s="16"/>
      <c r="BK818" s="16"/>
      <c r="BL818" s="16"/>
      <c r="BM818" s="16"/>
      <c r="BN818" s="16"/>
      <c r="BO818" s="16"/>
      <c r="BP818" s="16"/>
      <c r="BQ818" s="16"/>
      <c r="BR818" s="16"/>
      <c r="BS818" s="16"/>
      <c r="BT818" s="16"/>
      <c r="BU818" s="16"/>
      <c r="BV818" s="16"/>
      <c r="BW818" s="16"/>
      <c r="BX818" s="16"/>
      <c r="BY818" s="16"/>
      <c r="BZ818" s="16"/>
      <c r="CA818" s="16"/>
      <c r="CB818" s="16"/>
      <c r="CC818" s="16"/>
      <c r="CD818" s="16"/>
      <c r="CE818" s="16"/>
      <c r="CF818" s="16"/>
      <c r="CG818" s="16"/>
      <c r="CH818" s="16"/>
      <c r="CI818" s="16"/>
      <c r="CJ818" s="16"/>
      <c r="CK818" s="16"/>
      <c r="CL818" s="16"/>
      <c r="CM818" s="16"/>
      <c r="CN818" s="16"/>
      <c r="CO818" s="16"/>
      <c r="CP818" s="16"/>
      <c r="CQ818" s="16"/>
      <c r="CR818" s="16"/>
      <c r="CS818" s="16"/>
      <c r="CT818" s="16"/>
      <c r="CU818" s="16"/>
      <c r="CV818" s="16"/>
      <c r="CW818" s="16"/>
      <c r="CX818" s="16"/>
      <c r="CY818" s="16"/>
      <c r="CZ818" s="16"/>
      <c r="DA818" s="16"/>
      <c r="DB818" s="16"/>
      <c r="DC818" s="16"/>
      <c r="DD818" s="16"/>
      <c r="DE818" s="16"/>
      <c r="DF818" s="16"/>
      <c r="DG818" s="16"/>
      <c r="DH818" s="16"/>
      <c r="DI818" s="16"/>
      <c r="DJ818" s="16"/>
      <c r="DK818" s="16"/>
      <c r="DL818" s="16"/>
      <c r="DM818" s="16"/>
      <c r="DN818" s="16"/>
      <c r="DO818" s="16"/>
      <c r="DP818" s="16"/>
      <c r="DQ818" s="16"/>
    </row>
    <row r="819" spans="1:121" s="27" customFormat="1" ht="16.5" x14ac:dyDescent="0.25">
      <c r="A819" s="51"/>
      <c r="B819" s="79" t="s">
        <v>1465</v>
      </c>
      <c r="C819" s="55">
        <v>2017</v>
      </c>
      <c r="D819" s="60">
        <v>10</v>
      </c>
      <c r="E819" s="54">
        <v>1565</v>
      </c>
      <c r="F819" s="55">
        <v>5353</v>
      </c>
      <c r="G819" s="54">
        <v>1654.2766799999999</v>
      </c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  <c r="BF819" s="16"/>
      <c r="BG819" s="16"/>
      <c r="BH819" s="16"/>
      <c r="BI819" s="16"/>
      <c r="BJ819" s="16"/>
      <c r="BK819" s="16"/>
      <c r="BL819" s="16"/>
      <c r="BM819" s="16"/>
      <c r="BN819" s="16"/>
      <c r="BO819" s="16"/>
      <c r="BP819" s="16"/>
      <c r="BQ819" s="16"/>
      <c r="BR819" s="16"/>
      <c r="BS819" s="16"/>
      <c r="BT819" s="16"/>
      <c r="BU819" s="16"/>
      <c r="BV819" s="16"/>
      <c r="BW819" s="16"/>
      <c r="BX819" s="16"/>
      <c r="BY819" s="16"/>
      <c r="BZ819" s="16"/>
      <c r="CA819" s="16"/>
      <c r="CB819" s="16"/>
      <c r="CC819" s="16"/>
      <c r="CD819" s="16"/>
      <c r="CE819" s="16"/>
      <c r="CF819" s="16"/>
      <c r="CG819" s="16"/>
      <c r="CH819" s="16"/>
      <c r="CI819" s="16"/>
      <c r="CJ819" s="16"/>
      <c r="CK819" s="16"/>
      <c r="CL819" s="16"/>
      <c r="CM819" s="16"/>
      <c r="CN819" s="16"/>
      <c r="CO819" s="16"/>
      <c r="CP819" s="16"/>
      <c r="CQ819" s="16"/>
      <c r="CR819" s="16"/>
      <c r="CS819" s="16"/>
      <c r="CT819" s="16"/>
      <c r="CU819" s="16"/>
      <c r="CV819" s="16"/>
      <c r="CW819" s="16"/>
      <c r="CX819" s="16"/>
      <c r="CY819" s="16"/>
      <c r="CZ819" s="16"/>
      <c r="DA819" s="16"/>
      <c r="DB819" s="16"/>
      <c r="DC819" s="16"/>
      <c r="DD819" s="16"/>
      <c r="DE819" s="16"/>
      <c r="DF819" s="16"/>
      <c r="DG819" s="16"/>
      <c r="DH819" s="16"/>
      <c r="DI819" s="16"/>
      <c r="DJ819" s="16"/>
      <c r="DK819" s="16"/>
      <c r="DL819" s="16"/>
      <c r="DM819" s="16"/>
      <c r="DN819" s="16"/>
      <c r="DO819" s="16"/>
      <c r="DP819" s="16"/>
      <c r="DQ819" s="16"/>
    </row>
    <row r="820" spans="1:121" s="27" customFormat="1" ht="16.5" x14ac:dyDescent="0.25">
      <c r="A820" s="51"/>
      <c r="B820" s="79" t="s">
        <v>1466</v>
      </c>
      <c r="C820" s="55">
        <v>2017</v>
      </c>
      <c r="D820" s="60">
        <v>10</v>
      </c>
      <c r="E820" s="54">
        <v>206</v>
      </c>
      <c r="F820" s="55">
        <v>5353</v>
      </c>
      <c r="G820" s="54">
        <v>296</v>
      </c>
    </row>
    <row r="821" spans="1:121" s="27" customFormat="1" ht="16.5" x14ac:dyDescent="0.25">
      <c r="A821" s="51"/>
      <c r="B821" s="79" t="s">
        <v>1467</v>
      </c>
      <c r="C821" s="55">
        <v>2017</v>
      </c>
      <c r="D821" s="60">
        <v>0.4</v>
      </c>
      <c r="E821" s="54">
        <v>297</v>
      </c>
      <c r="F821" s="55">
        <v>197</v>
      </c>
      <c r="G821" s="54">
        <v>700.64269999999999</v>
      </c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6"/>
      <c r="BG821" s="16"/>
      <c r="BH821" s="16"/>
      <c r="BI821" s="16"/>
      <c r="BJ821" s="16"/>
      <c r="BK821" s="16"/>
      <c r="BL821" s="16"/>
      <c r="BM821" s="16"/>
      <c r="BN821" s="16"/>
      <c r="BO821" s="16"/>
      <c r="BP821" s="16"/>
      <c r="BQ821" s="16"/>
      <c r="BR821" s="16"/>
      <c r="BS821" s="16"/>
      <c r="BT821" s="16"/>
      <c r="BU821" s="16"/>
      <c r="BV821" s="16"/>
      <c r="BW821" s="16"/>
      <c r="BX821" s="16"/>
      <c r="BY821" s="16"/>
      <c r="BZ821" s="16"/>
      <c r="CA821" s="16"/>
      <c r="CB821" s="16"/>
      <c r="CC821" s="16"/>
      <c r="CD821" s="16"/>
      <c r="CE821" s="16"/>
      <c r="CF821" s="16"/>
      <c r="CG821" s="16"/>
      <c r="CH821" s="16"/>
      <c r="CI821" s="16"/>
      <c r="CJ821" s="16"/>
      <c r="CK821" s="16"/>
      <c r="CL821" s="16"/>
      <c r="CM821" s="16"/>
      <c r="CN821" s="16"/>
      <c r="CO821" s="16"/>
      <c r="CP821" s="16"/>
      <c r="CQ821" s="16"/>
      <c r="CR821" s="16"/>
      <c r="CS821" s="16"/>
      <c r="CT821" s="16"/>
      <c r="CU821" s="16"/>
      <c r="CV821" s="16"/>
      <c r="CW821" s="16"/>
      <c r="CX821" s="16"/>
      <c r="CY821" s="16"/>
      <c r="CZ821" s="16"/>
      <c r="DA821" s="16"/>
      <c r="DB821" s="16"/>
      <c r="DC821" s="16"/>
      <c r="DD821" s="16"/>
      <c r="DE821" s="16"/>
      <c r="DF821" s="16"/>
      <c r="DG821" s="16"/>
      <c r="DH821" s="16"/>
      <c r="DI821" s="16"/>
      <c r="DJ821" s="16"/>
      <c r="DK821" s="16"/>
      <c r="DL821" s="16"/>
      <c r="DM821" s="16"/>
      <c r="DN821" s="16"/>
      <c r="DO821" s="16"/>
      <c r="DP821" s="16"/>
      <c r="DQ821" s="16"/>
    </row>
    <row r="822" spans="1:121" s="27" customFormat="1" ht="16.5" x14ac:dyDescent="0.25">
      <c r="A822" s="51"/>
      <c r="B822" s="79" t="s">
        <v>1468</v>
      </c>
      <c r="C822" s="55">
        <v>2017</v>
      </c>
      <c r="D822" s="60">
        <v>0.4</v>
      </c>
      <c r="E822" s="54">
        <v>2963</v>
      </c>
      <c r="F822" s="55">
        <v>197</v>
      </c>
      <c r="G822" s="54">
        <v>2656.37835</v>
      </c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6"/>
      <c r="BE822" s="16"/>
      <c r="BF822" s="16"/>
      <c r="BG822" s="16"/>
      <c r="BH822" s="16"/>
      <c r="BI822" s="16"/>
      <c r="BJ822" s="16"/>
      <c r="BK822" s="16"/>
      <c r="BL822" s="16"/>
      <c r="BM822" s="16"/>
      <c r="BN822" s="16"/>
      <c r="BO822" s="16"/>
      <c r="BP822" s="16"/>
      <c r="BQ822" s="16"/>
      <c r="BR822" s="16"/>
      <c r="BS822" s="16"/>
      <c r="BT822" s="16"/>
      <c r="BU822" s="16"/>
      <c r="BV822" s="16"/>
      <c r="BW822" s="16"/>
      <c r="BX822" s="16"/>
      <c r="BY822" s="16"/>
      <c r="BZ822" s="16"/>
      <c r="CA822" s="16"/>
      <c r="CB822" s="16"/>
      <c r="CC822" s="16"/>
      <c r="CD822" s="16"/>
      <c r="CE822" s="16"/>
      <c r="CF822" s="16"/>
      <c r="CG822" s="16"/>
      <c r="CH822" s="16"/>
      <c r="CI822" s="16"/>
      <c r="CJ822" s="16"/>
      <c r="CK822" s="16"/>
      <c r="CL822" s="16"/>
      <c r="CM822" s="16"/>
      <c r="CN822" s="16"/>
      <c r="CO822" s="16"/>
      <c r="CP822" s="16"/>
      <c r="CQ822" s="16"/>
      <c r="CR822" s="16"/>
      <c r="CS822" s="16"/>
      <c r="CT822" s="16"/>
      <c r="CU822" s="16"/>
      <c r="CV822" s="16"/>
      <c r="CW822" s="16"/>
      <c r="CX822" s="16"/>
      <c r="CY822" s="16"/>
      <c r="CZ822" s="16"/>
      <c r="DA822" s="16"/>
      <c r="DB822" s="16"/>
      <c r="DC822" s="16"/>
      <c r="DD822" s="16"/>
      <c r="DE822" s="16"/>
      <c r="DF822" s="16"/>
      <c r="DG822" s="16"/>
      <c r="DH822" s="16"/>
      <c r="DI822" s="16"/>
      <c r="DJ822" s="16"/>
      <c r="DK822" s="16"/>
      <c r="DL822" s="16"/>
      <c r="DM822" s="16"/>
      <c r="DN822" s="16"/>
      <c r="DO822" s="16"/>
      <c r="DP822" s="16"/>
      <c r="DQ822" s="16"/>
    </row>
    <row r="823" spans="1:121" s="27" customFormat="1" ht="16.5" x14ac:dyDescent="0.25">
      <c r="A823" s="51"/>
      <c r="B823" s="79" t="s">
        <v>1469</v>
      </c>
      <c r="C823" s="55">
        <v>2017</v>
      </c>
      <c r="D823" s="60">
        <v>0.4</v>
      </c>
      <c r="E823" s="54">
        <v>107</v>
      </c>
      <c r="F823" s="55">
        <v>197</v>
      </c>
      <c r="G823" s="54">
        <v>185.91455999999999</v>
      </c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  <c r="BF823" s="16"/>
      <c r="BG823" s="16"/>
      <c r="BH823" s="16"/>
      <c r="BI823" s="16"/>
      <c r="BJ823" s="16"/>
      <c r="BK823" s="16"/>
      <c r="BL823" s="16"/>
      <c r="BM823" s="16"/>
      <c r="BN823" s="16"/>
      <c r="BO823" s="16"/>
      <c r="BP823" s="16"/>
      <c r="BQ823" s="16"/>
      <c r="BR823" s="16"/>
      <c r="BS823" s="16"/>
      <c r="BT823" s="16"/>
      <c r="BU823" s="16"/>
      <c r="BV823" s="16"/>
      <c r="BW823" s="16"/>
      <c r="BX823" s="16"/>
      <c r="BY823" s="16"/>
      <c r="BZ823" s="16"/>
      <c r="CA823" s="16"/>
      <c r="CB823" s="16"/>
      <c r="CC823" s="16"/>
      <c r="CD823" s="16"/>
      <c r="CE823" s="16"/>
      <c r="CF823" s="16"/>
      <c r="CG823" s="16"/>
      <c r="CH823" s="16"/>
      <c r="CI823" s="16"/>
      <c r="CJ823" s="16"/>
      <c r="CK823" s="16"/>
      <c r="CL823" s="16"/>
      <c r="CM823" s="16"/>
      <c r="CN823" s="16"/>
      <c r="CO823" s="16"/>
      <c r="CP823" s="16"/>
      <c r="CQ823" s="16"/>
      <c r="CR823" s="16"/>
      <c r="CS823" s="16"/>
      <c r="CT823" s="16"/>
      <c r="CU823" s="16"/>
      <c r="CV823" s="16"/>
      <c r="CW823" s="16"/>
      <c r="CX823" s="16"/>
      <c r="CY823" s="16"/>
      <c r="CZ823" s="16"/>
      <c r="DA823" s="16"/>
      <c r="DB823" s="16"/>
      <c r="DC823" s="16"/>
      <c r="DD823" s="16"/>
      <c r="DE823" s="16"/>
      <c r="DF823" s="16"/>
      <c r="DG823" s="16"/>
      <c r="DH823" s="16"/>
      <c r="DI823" s="16"/>
      <c r="DJ823" s="16"/>
      <c r="DK823" s="16"/>
      <c r="DL823" s="16"/>
      <c r="DM823" s="16"/>
      <c r="DN823" s="16"/>
      <c r="DO823" s="16"/>
      <c r="DP823" s="16"/>
      <c r="DQ823" s="16"/>
    </row>
    <row r="824" spans="1:121" s="27" customFormat="1" ht="16.5" x14ac:dyDescent="0.25">
      <c r="A824" s="51"/>
      <c r="B824" s="79" t="s">
        <v>1470</v>
      </c>
      <c r="C824" s="55">
        <v>2017</v>
      </c>
      <c r="D824" s="60">
        <v>0.4</v>
      </c>
      <c r="E824" s="54">
        <v>33</v>
      </c>
      <c r="F824" s="55">
        <v>197</v>
      </c>
      <c r="G824" s="54">
        <v>67.768439999999998</v>
      </c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  <c r="BF824" s="16"/>
      <c r="BG824" s="16"/>
      <c r="BH824" s="16"/>
      <c r="BI824" s="16"/>
      <c r="BJ824" s="16"/>
      <c r="BK824" s="16"/>
      <c r="BL824" s="16"/>
      <c r="BM824" s="16"/>
      <c r="BN824" s="16"/>
      <c r="BO824" s="16"/>
      <c r="BP824" s="16"/>
      <c r="BQ824" s="16"/>
      <c r="BR824" s="16"/>
      <c r="BS824" s="16"/>
      <c r="BT824" s="16"/>
      <c r="BU824" s="16"/>
      <c r="BV824" s="16"/>
      <c r="BW824" s="16"/>
      <c r="BX824" s="16"/>
      <c r="BY824" s="16"/>
      <c r="BZ824" s="16"/>
      <c r="CA824" s="16"/>
      <c r="CB824" s="16"/>
      <c r="CC824" s="16"/>
      <c r="CD824" s="16"/>
      <c r="CE824" s="16"/>
      <c r="CF824" s="16"/>
      <c r="CG824" s="16"/>
      <c r="CH824" s="16"/>
      <c r="CI824" s="16"/>
      <c r="CJ824" s="16"/>
      <c r="CK824" s="16"/>
      <c r="CL824" s="16"/>
      <c r="CM824" s="16"/>
      <c r="CN824" s="16"/>
      <c r="CO824" s="16"/>
      <c r="CP824" s="16"/>
      <c r="CQ824" s="16"/>
      <c r="CR824" s="16"/>
      <c r="CS824" s="16"/>
      <c r="CT824" s="16"/>
      <c r="CU824" s="16"/>
      <c r="CV824" s="16"/>
      <c r="CW824" s="16"/>
      <c r="CX824" s="16"/>
      <c r="CY824" s="16"/>
      <c r="CZ824" s="16"/>
      <c r="DA824" s="16"/>
      <c r="DB824" s="16"/>
      <c r="DC824" s="16"/>
      <c r="DD824" s="16"/>
      <c r="DE824" s="16"/>
      <c r="DF824" s="16"/>
      <c r="DG824" s="16"/>
      <c r="DH824" s="16"/>
      <c r="DI824" s="16"/>
      <c r="DJ824" s="16"/>
      <c r="DK824" s="16"/>
      <c r="DL824" s="16"/>
      <c r="DM824" s="16"/>
      <c r="DN824" s="16"/>
      <c r="DO824" s="16"/>
      <c r="DP824" s="16"/>
      <c r="DQ824" s="16"/>
    </row>
    <row r="825" spans="1:121" s="27" customFormat="1" ht="16.5" x14ac:dyDescent="0.25">
      <c r="A825" s="51"/>
      <c r="B825" s="79" t="s">
        <v>1471</v>
      </c>
      <c r="C825" s="55">
        <v>2017</v>
      </c>
      <c r="D825" s="60">
        <v>0.4</v>
      </c>
      <c r="E825" s="54">
        <v>173</v>
      </c>
      <c r="F825" s="55">
        <v>197</v>
      </c>
      <c r="G825" s="54">
        <v>206.16385</v>
      </c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6"/>
      <c r="BE825" s="16"/>
      <c r="BF825" s="16"/>
      <c r="BG825" s="16"/>
      <c r="BH825" s="16"/>
      <c r="BI825" s="16"/>
      <c r="BJ825" s="16"/>
      <c r="BK825" s="16"/>
      <c r="BL825" s="16"/>
      <c r="BM825" s="16"/>
      <c r="BN825" s="16"/>
      <c r="BO825" s="16"/>
      <c r="BP825" s="16"/>
      <c r="BQ825" s="16"/>
      <c r="BR825" s="16"/>
      <c r="BS825" s="16"/>
      <c r="BT825" s="16"/>
      <c r="BU825" s="16"/>
      <c r="BV825" s="16"/>
      <c r="BW825" s="16"/>
      <c r="BX825" s="16"/>
      <c r="BY825" s="16"/>
      <c r="BZ825" s="16"/>
      <c r="CA825" s="16"/>
      <c r="CB825" s="16"/>
      <c r="CC825" s="16"/>
      <c r="CD825" s="16"/>
      <c r="CE825" s="16"/>
      <c r="CF825" s="16"/>
      <c r="CG825" s="16"/>
      <c r="CH825" s="16"/>
      <c r="CI825" s="16"/>
      <c r="CJ825" s="16"/>
      <c r="CK825" s="16"/>
      <c r="CL825" s="16"/>
      <c r="CM825" s="16"/>
      <c r="CN825" s="16"/>
      <c r="CO825" s="16"/>
      <c r="CP825" s="16"/>
      <c r="CQ825" s="16"/>
      <c r="CR825" s="16"/>
      <c r="CS825" s="16"/>
      <c r="CT825" s="16"/>
      <c r="CU825" s="16"/>
      <c r="CV825" s="16"/>
      <c r="CW825" s="16"/>
      <c r="CX825" s="16"/>
      <c r="CY825" s="16"/>
      <c r="CZ825" s="16"/>
      <c r="DA825" s="16"/>
      <c r="DB825" s="16"/>
      <c r="DC825" s="16"/>
      <c r="DD825" s="16"/>
      <c r="DE825" s="16"/>
      <c r="DF825" s="16"/>
      <c r="DG825" s="16"/>
      <c r="DH825" s="16"/>
      <c r="DI825" s="16"/>
      <c r="DJ825" s="16"/>
      <c r="DK825" s="16"/>
      <c r="DL825" s="16"/>
      <c r="DM825" s="16"/>
      <c r="DN825" s="16"/>
      <c r="DO825" s="16"/>
      <c r="DP825" s="16"/>
      <c r="DQ825" s="16"/>
    </row>
    <row r="826" spans="1:121" s="27" customFormat="1" ht="16.5" x14ac:dyDescent="0.25">
      <c r="A826" s="51"/>
      <c r="B826" s="79" t="s">
        <v>1472</v>
      </c>
      <c r="C826" s="55">
        <v>2017</v>
      </c>
      <c r="D826" s="60">
        <v>0.4</v>
      </c>
      <c r="E826" s="54">
        <v>1579</v>
      </c>
      <c r="F826" s="55">
        <v>197</v>
      </c>
      <c r="G826" s="54">
        <v>1342.5950300000002</v>
      </c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6"/>
      <c r="BE826" s="16"/>
      <c r="BF826" s="16"/>
      <c r="BG826" s="16"/>
      <c r="BH826" s="16"/>
      <c r="BI826" s="16"/>
      <c r="BJ826" s="16"/>
      <c r="BK826" s="16"/>
      <c r="BL826" s="16"/>
      <c r="BM826" s="16"/>
      <c r="BN826" s="16"/>
      <c r="BO826" s="16"/>
      <c r="BP826" s="16"/>
      <c r="BQ826" s="16"/>
      <c r="BR826" s="16"/>
      <c r="BS826" s="16"/>
      <c r="BT826" s="16"/>
      <c r="BU826" s="16"/>
      <c r="BV826" s="16"/>
      <c r="BW826" s="16"/>
      <c r="BX826" s="16"/>
      <c r="BY826" s="16"/>
      <c r="BZ826" s="16"/>
      <c r="CA826" s="16"/>
      <c r="CB826" s="16"/>
      <c r="CC826" s="16"/>
      <c r="CD826" s="16"/>
      <c r="CE826" s="16"/>
      <c r="CF826" s="16"/>
      <c r="CG826" s="16"/>
      <c r="CH826" s="16"/>
      <c r="CI826" s="16"/>
      <c r="CJ826" s="16"/>
      <c r="CK826" s="16"/>
      <c r="CL826" s="16"/>
      <c r="CM826" s="16"/>
      <c r="CN826" s="16"/>
      <c r="CO826" s="16"/>
      <c r="CP826" s="16"/>
      <c r="CQ826" s="16"/>
      <c r="CR826" s="16"/>
      <c r="CS826" s="16"/>
      <c r="CT826" s="16"/>
      <c r="CU826" s="16"/>
      <c r="CV826" s="16"/>
      <c r="CW826" s="16"/>
      <c r="CX826" s="16"/>
      <c r="CY826" s="16"/>
      <c r="CZ826" s="16"/>
      <c r="DA826" s="16"/>
      <c r="DB826" s="16"/>
      <c r="DC826" s="16"/>
      <c r="DD826" s="16"/>
      <c r="DE826" s="16"/>
      <c r="DF826" s="16"/>
      <c r="DG826" s="16"/>
      <c r="DH826" s="16"/>
      <c r="DI826" s="16"/>
      <c r="DJ826" s="16"/>
      <c r="DK826" s="16"/>
      <c r="DL826" s="16"/>
      <c r="DM826" s="16"/>
      <c r="DN826" s="16"/>
      <c r="DO826" s="16"/>
      <c r="DP826" s="16"/>
      <c r="DQ826" s="16"/>
    </row>
    <row r="827" spans="1:121" s="27" customFormat="1" ht="16.5" x14ac:dyDescent="0.25">
      <c r="A827" s="51"/>
      <c r="B827" s="79" t="s">
        <v>1473</v>
      </c>
      <c r="C827" s="55">
        <v>2017</v>
      </c>
      <c r="D827" s="60">
        <v>0.4</v>
      </c>
      <c r="E827" s="54">
        <v>382</v>
      </c>
      <c r="F827" s="55">
        <v>158</v>
      </c>
      <c r="G827" s="54">
        <v>315.44250999999997</v>
      </c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  <c r="BH827" s="16"/>
      <c r="BI827" s="16"/>
      <c r="BJ827" s="16"/>
      <c r="BK827" s="16"/>
      <c r="BL827" s="16"/>
      <c r="BM827" s="16"/>
      <c r="BN827" s="16"/>
      <c r="BO827" s="16"/>
      <c r="BP827" s="16"/>
      <c r="BQ827" s="16"/>
      <c r="BR827" s="16"/>
      <c r="BS827" s="16"/>
      <c r="BT827" s="16"/>
      <c r="BU827" s="16"/>
      <c r="BV827" s="16"/>
      <c r="BW827" s="16"/>
      <c r="BX827" s="16"/>
      <c r="BY827" s="16"/>
      <c r="BZ827" s="16"/>
      <c r="CA827" s="16"/>
      <c r="CB827" s="16"/>
      <c r="CC827" s="16"/>
      <c r="CD827" s="16"/>
      <c r="CE827" s="16"/>
      <c r="CF827" s="16"/>
      <c r="CG827" s="16"/>
      <c r="CH827" s="16"/>
      <c r="CI827" s="16"/>
      <c r="CJ827" s="16"/>
      <c r="CK827" s="16"/>
      <c r="CL827" s="16"/>
      <c r="CM827" s="16"/>
      <c r="CN827" s="16"/>
      <c r="CO827" s="16"/>
      <c r="CP827" s="16"/>
      <c r="CQ827" s="16"/>
      <c r="CR827" s="16"/>
      <c r="CS827" s="16"/>
      <c r="CT827" s="16"/>
      <c r="CU827" s="16"/>
      <c r="CV827" s="16"/>
      <c r="CW827" s="16"/>
      <c r="CX827" s="16"/>
      <c r="CY827" s="16"/>
      <c r="CZ827" s="16"/>
      <c r="DA827" s="16"/>
      <c r="DB827" s="16"/>
      <c r="DC827" s="16"/>
      <c r="DD827" s="16"/>
      <c r="DE827" s="16"/>
      <c r="DF827" s="16"/>
      <c r="DG827" s="16"/>
      <c r="DH827" s="16"/>
      <c r="DI827" s="16"/>
      <c r="DJ827" s="16"/>
      <c r="DK827" s="16"/>
      <c r="DL827" s="16"/>
      <c r="DM827" s="16"/>
      <c r="DN827" s="16"/>
      <c r="DO827" s="16"/>
      <c r="DP827" s="16"/>
      <c r="DQ827" s="16"/>
    </row>
    <row r="828" spans="1:121" s="27" customFormat="1" ht="16.5" x14ac:dyDescent="0.25">
      <c r="A828" s="51"/>
      <c r="B828" s="79" t="s">
        <v>1474</v>
      </c>
      <c r="C828" s="55">
        <v>2017</v>
      </c>
      <c r="D828" s="60">
        <v>0.4</v>
      </c>
      <c r="E828" s="54">
        <v>144</v>
      </c>
      <c r="F828" s="55">
        <v>158</v>
      </c>
      <c r="G828" s="54">
        <v>132.80285999999998</v>
      </c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  <c r="BN828" s="16"/>
      <c r="BO828" s="16"/>
      <c r="BP828" s="16"/>
      <c r="BQ828" s="16"/>
      <c r="BR828" s="16"/>
      <c r="BS828" s="16"/>
      <c r="BT828" s="16"/>
      <c r="BU828" s="16"/>
      <c r="BV828" s="16"/>
      <c r="BW828" s="16"/>
      <c r="BX828" s="16"/>
      <c r="BY828" s="16"/>
      <c r="BZ828" s="16"/>
      <c r="CA828" s="16"/>
      <c r="CB828" s="16"/>
      <c r="CC828" s="16"/>
      <c r="CD828" s="16"/>
      <c r="CE828" s="16"/>
      <c r="CF828" s="16"/>
      <c r="CG828" s="16"/>
      <c r="CH828" s="16"/>
      <c r="CI828" s="16"/>
      <c r="CJ828" s="16"/>
      <c r="CK828" s="16"/>
      <c r="CL828" s="16"/>
      <c r="CM828" s="16"/>
      <c r="CN828" s="16"/>
      <c r="CO828" s="16"/>
      <c r="CP828" s="16"/>
      <c r="CQ828" s="16"/>
      <c r="CR828" s="16"/>
      <c r="CS828" s="16"/>
      <c r="CT828" s="16"/>
      <c r="CU828" s="16"/>
      <c r="CV828" s="16"/>
      <c r="CW828" s="16"/>
      <c r="CX828" s="16"/>
      <c r="CY828" s="16"/>
      <c r="CZ828" s="16"/>
      <c r="DA828" s="16"/>
      <c r="DB828" s="16"/>
      <c r="DC828" s="16"/>
      <c r="DD828" s="16"/>
      <c r="DE828" s="16"/>
      <c r="DF828" s="16"/>
      <c r="DG828" s="16"/>
      <c r="DH828" s="16"/>
      <c r="DI828" s="16"/>
      <c r="DJ828" s="16"/>
      <c r="DK828" s="16"/>
      <c r="DL828" s="16"/>
      <c r="DM828" s="16"/>
      <c r="DN828" s="16"/>
      <c r="DO828" s="16"/>
      <c r="DP828" s="16"/>
      <c r="DQ828" s="16"/>
    </row>
    <row r="829" spans="1:121" s="27" customFormat="1" ht="16.5" x14ac:dyDescent="0.25">
      <c r="A829" s="51"/>
      <c r="B829" s="79" t="s">
        <v>1475</v>
      </c>
      <c r="C829" s="55">
        <v>2017</v>
      </c>
      <c r="D829" s="60">
        <v>0.4</v>
      </c>
      <c r="E829" s="54">
        <v>180</v>
      </c>
      <c r="F829" s="55">
        <v>158</v>
      </c>
      <c r="G829" s="54">
        <v>253.47411</v>
      </c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6"/>
      <c r="BG829" s="16"/>
      <c r="BH829" s="16"/>
      <c r="BI829" s="16"/>
      <c r="BJ829" s="16"/>
      <c r="BK829" s="16"/>
      <c r="BL829" s="16"/>
      <c r="BM829" s="16"/>
      <c r="BN829" s="16"/>
      <c r="BO829" s="16"/>
      <c r="BP829" s="16"/>
      <c r="BQ829" s="16"/>
      <c r="BR829" s="16"/>
      <c r="BS829" s="16"/>
      <c r="BT829" s="16"/>
      <c r="BU829" s="16"/>
      <c r="BV829" s="16"/>
      <c r="BW829" s="16"/>
      <c r="BX829" s="16"/>
      <c r="BY829" s="16"/>
      <c r="BZ829" s="16"/>
      <c r="CA829" s="16"/>
      <c r="CB829" s="16"/>
      <c r="CC829" s="16"/>
      <c r="CD829" s="16"/>
      <c r="CE829" s="16"/>
      <c r="CF829" s="16"/>
      <c r="CG829" s="16"/>
      <c r="CH829" s="16"/>
      <c r="CI829" s="16"/>
      <c r="CJ829" s="16"/>
      <c r="CK829" s="16"/>
      <c r="CL829" s="16"/>
      <c r="CM829" s="16"/>
      <c r="CN829" s="16"/>
      <c r="CO829" s="16"/>
      <c r="CP829" s="16"/>
      <c r="CQ829" s="16"/>
      <c r="CR829" s="16"/>
      <c r="CS829" s="16"/>
      <c r="CT829" s="16"/>
      <c r="CU829" s="16"/>
      <c r="CV829" s="16"/>
      <c r="CW829" s="16"/>
      <c r="CX829" s="16"/>
      <c r="CY829" s="16"/>
      <c r="CZ829" s="16"/>
      <c r="DA829" s="16"/>
      <c r="DB829" s="16"/>
      <c r="DC829" s="16"/>
      <c r="DD829" s="16"/>
      <c r="DE829" s="16"/>
      <c r="DF829" s="16"/>
      <c r="DG829" s="16"/>
      <c r="DH829" s="16"/>
      <c r="DI829" s="16"/>
      <c r="DJ829" s="16"/>
      <c r="DK829" s="16"/>
      <c r="DL829" s="16"/>
      <c r="DM829" s="16"/>
      <c r="DN829" s="16"/>
      <c r="DO829" s="16"/>
      <c r="DP829" s="16"/>
      <c r="DQ829" s="16"/>
    </row>
    <row r="830" spans="1:121" s="27" customFormat="1" ht="16.5" x14ac:dyDescent="0.25">
      <c r="A830" s="51"/>
      <c r="B830" s="79" t="s">
        <v>1476</v>
      </c>
      <c r="C830" s="55">
        <v>2017</v>
      </c>
      <c r="D830" s="60">
        <v>0.4</v>
      </c>
      <c r="E830" s="54">
        <v>230</v>
      </c>
      <c r="F830" s="55">
        <v>158</v>
      </c>
      <c r="G830" s="54">
        <v>133.41157000000001</v>
      </c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  <c r="BH830" s="16"/>
      <c r="BI830" s="16"/>
      <c r="BJ830" s="16"/>
      <c r="BK830" s="16"/>
      <c r="BL830" s="16"/>
      <c r="BM830" s="16"/>
      <c r="BN830" s="16"/>
      <c r="BO830" s="16"/>
      <c r="BP830" s="16"/>
      <c r="BQ830" s="16"/>
      <c r="BR830" s="16"/>
      <c r="BS830" s="16"/>
      <c r="BT830" s="16"/>
      <c r="BU830" s="16"/>
      <c r="BV830" s="16"/>
      <c r="BW830" s="16"/>
      <c r="BX830" s="16"/>
      <c r="BY830" s="16"/>
      <c r="BZ830" s="16"/>
      <c r="CA830" s="16"/>
      <c r="CB830" s="16"/>
      <c r="CC830" s="16"/>
      <c r="CD830" s="16"/>
      <c r="CE830" s="16"/>
      <c r="CF830" s="16"/>
      <c r="CG830" s="16"/>
      <c r="CH830" s="16"/>
      <c r="CI830" s="16"/>
      <c r="CJ830" s="16"/>
      <c r="CK830" s="16"/>
      <c r="CL830" s="16"/>
      <c r="CM830" s="16"/>
      <c r="CN830" s="16"/>
      <c r="CO830" s="16"/>
      <c r="CP830" s="16"/>
      <c r="CQ830" s="16"/>
      <c r="CR830" s="16"/>
      <c r="CS830" s="16"/>
      <c r="CT830" s="16"/>
      <c r="CU830" s="16"/>
      <c r="CV830" s="16"/>
      <c r="CW830" s="16"/>
      <c r="CX830" s="16"/>
      <c r="CY830" s="16"/>
      <c r="CZ830" s="16"/>
      <c r="DA830" s="16"/>
      <c r="DB830" s="16"/>
      <c r="DC830" s="16"/>
      <c r="DD830" s="16"/>
      <c r="DE830" s="16"/>
      <c r="DF830" s="16"/>
      <c r="DG830" s="16"/>
      <c r="DH830" s="16"/>
      <c r="DI830" s="16"/>
      <c r="DJ830" s="16"/>
      <c r="DK830" s="16"/>
      <c r="DL830" s="16"/>
      <c r="DM830" s="16"/>
      <c r="DN830" s="16"/>
      <c r="DO830" s="16"/>
      <c r="DP830" s="16"/>
      <c r="DQ830" s="16"/>
    </row>
    <row r="831" spans="1:121" s="27" customFormat="1" ht="16.5" x14ac:dyDescent="0.25">
      <c r="A831" s="51"/>
      <c r="B831" s="79" t="s">
        <v>1477</v>
      </c>
      <c r="C831" s="55">
        <v>2017</v>
      </c>
      <c r="D831" s="60">
        <v>0.4</v>
      </c>
      <c r="E831" s="54">
        <v>129</v>
      </c>
      <c r="F831" s="55">
        <v>158</v>
      </c>
      <c r="G831" s="54">
        <v>113.08635000000001</v>
      </c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  <c r="BK831" s="16"/>
      <c r="BL831" s="16"/>
      <c r="BM831" s="16"/>
      <c r="BN831" s="16"/>
      <c r="BO831" s="16"/>
      <c r="BP831" s="16"/>
      <c r="BQ831" s="16"/>
      <c r="BR831" s="16"/>
      <c r="BS831" s="16"/>
      <c r="BT831" s="16"/>
      <c r="BU831" s="16"/>
      <c r="BV831" s="16"/>
      <c r="BW831" s="16"/>
      <c r="BX831" s="16"/>
      <c r="BY831" s="16"/>
      <c r="BZ831" s="16"/>
      <c r="CA831" s="16"/>
      <c r="CB831" s="16"/>
      <c r="CC831" s="16"/>
      <c r="CD831" s="16"/>
      <c r="CE831" s="16"/>
      <c r="CF831" s="16"/>
      <c r="CG831" s="16"/>
      <c r="CH831" s="16"/>
      <c r="CI831" s="16"/>
      <c r="CJ831" s="16"/>
      <c r="CK831" s="16"/>
      <c r="CL831" s="16"/>
      <c r="CM831" s="16"/>
      <c r="CN831" s="16"/>
      <c r="CO831" s="16"/>
      <c r="CP831" s="16"/>
      <c r="CQ831" s="16"/>
      <c r="CR831" s="16"/>
      <c r="CS831" s="16"/>
      <c r="CT831" s="16"/>
      <c r="CU831" s="16"/>
      <c r="CV831" s="16"/>
      <c r="CW831" s="16"/>
      <c r="CX831" s="16"/>
      <c r="CY831" s="16"/>
      <c r="CZ831" s="16"/>
      <c r="DA831" s="16"/>
      <c r="DB831" s="16"/>
      <c r="DC831" s="16"/>
      <c r="DD831" s="16"/>
      <c r="DE831" s="16"/>
      <c r="DF831" s="16"/>
      <c r="DG831" s="16"/>
      <c r="DH831" s="16"/>
      <c r="DI831" s="16"/>
      <c r="DJ831" s="16"/>
      <c r="DK831" s="16"/>
      <c r="DL831" s="16"/>
      <c r="DM831" s="16"/>
      <c r="DN831" s="16"/>
      <c r="DO831" s="16"/>
      <c r="DP831" s="16"/>
      <c r="DQ831" s="16"/>
    </row>
    <row r="832" spans="1:121" s="27" customFormat="1" ht="16.5" x14ac:dyDescent="0.25">
      <c r="A832" s="51"/>
      <c r="B832" s="79" t="s">
        <v>1478</v>
      </c>
      <c r="C832" s="55">
        <v>2017</v>
      </c>
      <c r="D832" s="60">
        <v>0.4</v>
      </c>
      <c r="E832" s="54">
        <v>476</v>
      </c>
      <c r="F832" s="55">
        <v>158</v>
      </c>
      <c r="G832" s="54">
        <v>358.40607</v>
      </c>
    </row>
    <row r="833" spans="1:121" s="27" customFormat="1" ht="16.5" x14ac:dyDescent="0.25">
      <c r="A833" s="51"/>
      <c r="B833" s="79" t="s">
        <v>1479</v>
      </c>
      <c r="C833" s="55">
        <v>2017</v>
      </c>
      <c r="D833" s="60">
        <v>0.4</v>
      </c>
      <c r="E833" s="54">
        <v>1089</v>
      </c>
      <c r="F833" s="55">
        <v>158</v>
      </c>
      <c r="G833" s="54">
        <v>735.32648000000006</v>
      </c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  <c r="BH833" s="16"/>
      <c r="BI833" s="16"/>
      <c r="BJ833" s="16"/>
      <c r="BK833" s="16"/>
      <c r="BL833" s="16"/>
      <c r="BM833" s="16"/>
      <c r="BN833" s="16"/>
      <c r="BO833" s="16"/>
      <c r="BP833" s="16"/>
      <c r="BQ833" s="16"/>
      <c r="BR833" s="16"/>
      <c r="BS833" s="16"/>
      <c r="BT833" s="16"/>
      <c r="BU833" s="16"/>
      <c r="BV833" s="16"/>
      <c r="BW833" s="16"/>
      <c r="BX833" s="16"/>
      <c r="BY833" s="16"/>
      <c r="BZ833" s="16"/>
      <c r="CA833" s="16"/>
      <c r="CB833" s="16"/>
      <c r="CC833" s="16"/>
      <c r="CD833" s="16"/>
      <c r="CE833" s="16"/>
      <c r="CF833" s="16"/>
      <c r="CG833" s="16"/>
      <c r="CH833" s="16"/>
      <c r="CI833" s="16"/>
      <c r="CJ833" s="16"/>
      <c r="CK833" s="16"/>
      <c r="CL833" s="16"/>
      <c r="CM833" s="16"/>
      <c r="CN833" s="16"/>
      <c r="CO833" s="16"/>
      <c r="CP833" s="16"/>
      <c r="CQ833" s="16"/>
      <c r="CR833" s="16"/>
      <c r="CS833" s="16"/>
      <c r="CT833" s="16"/>
      <c r="CU833" s="16"/>
      <c r="CV833" s="16"/>
      <c r="CW833" s="16"/>
      <c r="CX833" s="16"/>
      <c r="CY833" s="16"/>
      <c r="CZ833" s="16"/>
      <c r="DA833" s="16"/>
      <c r="DB833" s="16"/>
      <c r="DC833" s="16"/>
      <c r="DD833" s="16"/>
      <c r="DE833" s="16"/>
      <c r="DF833" s="16"/>
      <c r="DG833" s="16"/>
      <c r="DH833" s="16"/>
      <c r="DI833" s="16"/>
      <c r="DJ833" s="16"/>
      <c r="DK833" s="16"/>
      <c r="DL833" s="16"/>
      <c r="DM833" s="16"/>
      <c r="DN833" s="16"/>
      <c r="DO833" s="16"/>
      <c r="DP833" s="16"/>
      <c r="DQ833" s="16"/>
    </row>
    <row r="834" spans="1:121" s="27" customFormat="1" ht="16.5" x14ac:dyDescent="0.25">
      <c r="A834" s="51"/>
      <c r="B834" s="79" t="s">
        <v>1480</v>
      </c>
      <c r="C834" s="55">
        <v>2017</v>
      </c>
      <c r="D834" s="60">
        <v>0.4</v>
      </c>
      <c r="E834" s="54">
        <v>1362</v>
      </c>
      <c r="F834" s="55">
        <v>158</v>
      </c>
      <c r="G834" s="54">
        <v>1222.31583</v>
      </c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  <c r="BF834" s="16"/>
      <c r="BG834" s="16"/>
      <c r="BH834" s="16"/>
      <c r="BI834" s="16"/>
      <c r="BJ834" s="16"/>
      <c r="BK834" s="16"/>
      <c r="BL834" s="16"/>
      <c r="BM834" s="16"/>
      <c r="BN834" s="16"/>
      <c r="BO834" s="16"/>
      <c r="BP834" s="16"/>
      <c r="BQ834" s="16"/>
      <c r="BR834" s="16"/>
      <c r="BS834" s="16"/>
      <c r="BT834" s="16"/>
      <c r="BU834" s="16"/>
      <c r="BV834" s="16"/>
      <c r="BW834" s="16"/>
      <c r="BX834" s="16"/>
      <c r="BY834" s="16"/>
      <c r="BZ834" s="16"/>
      <c r="CA834" s="16"/>
      <c r="CB834" s="16"/>
      <c r="CC834" s="16"/>
      <c r="CD834" s="16"/>
      <c r="CE834" s="16"/>
      <c r="CF834" s="16"/>
      <c r="CG834" s="16"/>
      <c r="CH834" s="16"/>
      <c r="CI834" s="16"/>
      <c r="CJ834" s="16"/>
      <c r="CK834" s="16"/>
      <c r="CL834" s="16"/>
      <c r="CM834" s="16"/>
      <c r="CN834" s="16"/>
      <c r="CO834" s="16"/>
      <c r="CP834" s="16"/>
      <c r="CQ834" s="16"/>
      <c r="CR834" s="16"/>
      <c r="CS834" s="16"/>
      <c r="CT834" s="16"/>
      <c r="CU834" s="16"/>
      <c r="CV834" s="16"/>
      <c r="CW834" s="16"/>
      <c r="CX834" s="16"/>
      <c r="CY834" s="16"/>
      <c r="CZ834" s="16"/>
      <c r="DA834" s="16"/>
      <c r="DB834" s="16"/>
      <c r="DC834" s="16"/>
      <c r="DD834" s="16"/>
      <c r="DE834" s="16"/>
      <c r="DF834" s="16"/>
      <c r="DG834" s="16"/>
      <c r="DH834" s="16"/>
      <c r="DI834" s="16"/>
      <c r="DJ834" s="16"/>
      <c r="DK834" s="16"/>
      <c r="DL834" s="16"/>
      <c r="DM834" s="16"/>
      <c r="DN834" s="16"/>
      <c r="DO834" s="16"/>
      <c r="DP834" s="16"/>
      <c r="DQ834" s="16"/>
    </row>
    <row r="835" spans="1:121" s="27" customFormat="1" ht="16.5" x14ac:dyDescent="0.25">
      <c r="A835" s="51"/>
      <c r="B835" s="79" t="s">
        <v>1481</v>
      </c>
      <c r="C835" s="55">
        <v>2017</v>
      </c>
      <c r="D835" s="60">
        <v>0.4</v>
      </c>
      <c r="E835" s="54">
        <v>80</v>
      </c>
      <c r="F835" s="55">
        <v>158</v>
      </c>
      <c r="G835" s="54">
        <v>18.814340000000001</v>
      </c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  <c r="BK835" s="16"/>
      <c r="BL835" s="16"/>
      <c r="BM835" s="16"/>
      <c r="BN835" s="16"/>
      <c r="BO835" s="16"/>
      <c r="BP835" s="16"/>
      <c r="BQ835" s="16"/>
      <c r="BR835" s="16"/>
      <c r="BS835" s="16"/>
      <c r="BT835" s="16"/>
      <c r="BU835" s="16"/>
      <c r="BV835" s="16"/>
      <c r="BW835" s="16"/>
      <c r="BX835" s="16"/>
      <c r="BY835" s="16"/>
      <c r="BZ835" s="16"/>
      <c r="CA835" s="16"/>
      <c r="CB835" s="16"/>
      <c r="CC835" s="16"/>
      <c r="CD835" s="16"/>
      <c r="CE835" s="16"/>
      <c r="CF835" s="16"/>
      <c r="CG835" s="16"/>
      <c r="CH835" s="16"/>
      <c r="CI835" s="16"/>
      <c r="CJ835" s="16"/>
      <c r="CK835" s="16"/>
      <c r="CL835" s="16"/>
      <c r="CM835" s="16"/>
      <c r="CN835" s="16"/>
      <c r="CO835" s="16"/>
      <c r="CP835" s="16"/>
      <c r="CQ835" s="16"/>
      <c r="CR835" s="16"/>
      <c r="CS835" s="16"/>
      <c r="CT835" s="16"/>
      <c r="CU835" s="16"/>
      <c r="CV835" s="16"/>
      <c r="CW835" s="16"/>
      <c r="CX835" s="16"/>
      <c r="CY835" s="16"/>
      <c r="CZ835" s="16"/>
      <c r="DA835" s="16"/>
      <c r="DB835" s="16"/>
      <c r="DC835" s="16"/>
      <c r="DD835" s="16"/>
      <c r="DE835" s="16"/>
      <c r="DF835" s="16"/>
      <c r="DG835" s="16"/>
      <c r="DH835" s="16"/>
      <c r="DI835" s="16"/>
      <c r="DJ835" s="16"/>
      <c r="DK835" s="16"/>
      <c r="DL835" s="16"/>
      <c r="DM835" s="16"/>
      <c r="DN835" s="16"/>
      <c r="DO835" s="16"/>
      <c r="DP835" s="16"/>
      <c r="DQ835" s="16"/>
    </row>
    <row r="836" spans="1:121" s="27" customFormat="1" ht="16.5" x14ac:dyDescent="0.25">
      <c r="A836" s="51"/>
      <c r="B836" s="79" t="s">
        <v>1482</v>
      </c>
      <c r="C836" s="55">
        <v>2017</v>
      </c>
      <c r="D836" s="60">
        <v>0.4</v>
      </c>
      <c r="E836" s="54">
        <v>80</v>
      </c>
      <c r="F836" s="55">
        <v>158</v>
      </c>
      <c r="G836" s="54">
        <v>55.37303</v>
      </c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  <c r="BH836" s="16"/>
      <c r="BI836" s="16"/>
      <c r="BJ836" s="16"/>
      <c r="BK836" s="16"/>
      <c r="BL836" s="16"/>
      <c r="BM836" s="16"/>
      <c r="BN836" s="16"/>
      <c r="BO836" s="16"/>
      <c r="BP836" s="16"/>
      <c r="BQ836" s="16"/>
      <c r="BR836" s="16"/>
      <c r="BS836" s="16"/>
      <c r="BT836" s="16"/>
      <c r="BU836" s="16"/>
      <c r="BV836" s="16"/>
      <c r="BW836" s="16"/>
      <c r="BX836" s="16"/>
      <c r="BY836" s="16"/>
      <c r="BZ836" s="16"/>
      <c r="CA836" s="16"/>
      <c r="CB836" s="16"/>
      <c r="CC836" s="16"/>
      <c r="CD836" s="16"/>
      <c r="CE836" s="16"/>
      <c r="CF836" s="16"/>
      <c r="CG836" s="16"/>
      <c r="CH836" s="16"/>
      <c r="CI836" s="16"/>
      <c r="CJ836" s="16"/>
      <c r="CK836" s="16"/>
      <c r="CL836" s="16"/>
      <c r="CM836" s="16"/>
      <c r="CN836" s="16"/>
      <c r="CO836" s="16"/>
      <c r="CP836" s="16"/>
      <c r="CQ836" s="16"/>
      <c r="CR836" s="16"/>
      <c r="CS836" s="16"/>
      <c r="CT836" s="16"/>
      <c r="CU836" s="16"/>
      <c r="CV836" s="16"/>
      <c r="CW836" s="16"/>
      <c r="CX836" s="16"/>
      <c r="CY836" s="16"/>
      <c r="CZ836" s="16"/>
      <c r="DA836" s="16"/>
      <c r="DB836" s="16"/>
      <c r="DC836" s="16"/>
      <c r="DD836" s="16"/>
      <c r="DE836" s="16"/>
      <c r="DF836" s="16"/>
      <c r="DG836" s="16"/>
      <c r="DH836" s="16"/>
      <c r="DI836" s="16"/>
      <c r="DJ836" s="16"/>
      <c r="DK836" s="16"/>
      <c r="DL836" s="16"/>
      <c r="DM836" s="16"/>
      <c r="DN836" s="16"/>
      <c r="DO836" s="16"/>
      <c r="DP836" s="16"/>
      <c r="DQ836" s="16"/>
    </row>
    <row r="837" spans="1:121" s="27" customFormat="1" ht="16.5" x14ac:dyDescent="0.25">
      <c r="A837" s="51"/>
      <c r="B837" s="79" t="s">
        <v>1483</v>
      </c>
      <c r="C837" s="55">
        <v>2017</v>
      </c>
      <c r="D837" s="60">
        <v>0.4</v>
      </c>
      <c r="E837" s="54">
        <v>120</v>
      </c>
      <c r="F837" s="55">
        <v>158</v>
      </c>
      <c r="G837" s="54">
        <v>74.072330000000008</v>
      </c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  <c r="BF837" s="16"/>
      <c r="BG837" s="16"/>
      <c r="BH837" s="16"/>
      <c r="BI837" s="16"/>
      <c r="BJ837" s="16"/>
      <c r="BK837" s="16"/>
      <c r="BL837" s="16"/>
      <c r="BM837" s="16"/>
      <c r="BN837" s="16"/>
      <c r="BO837" s="16"/>
      <c r="BP837" s="16"/>
      <c r="BQ837" s="16"/>
      <c r="BR837" s="16"/>
      <c r="BS837" s="16"/>
      <c r="BT837" s="16"/>
      <c r="BU837" s="16"/>
      <c r="BV837" s="16"/>
      <c r="BW837" s="16"/>
      <c r="BX837" s="16"/>
      <c r="BY837" s="16"/>
      <c r="BZ837" s="16"/>
      <c r="CA837" s="16"/>
      <c r="CB837" s="16"/>
      <c r="CC837" s="16"/>
      <c r="CD837" s="16"/>
      <c r="CE837" s="16"/>
      <c r="CF837" s="16"/>
      <c r="CG837" s="16"/>
      <c r="CH837" s="16"/>
      <c r="CI837" s="16"/>
      <c r="CJ837" s="16"/>
      <c r="CK837" s="16"/>
      <c r="CL837" s="16"/>
      <c r="CM837" s="16"/>
      <c r="CN837" s="16"/>
      <c r="CO837" s="16"/>
      <c r="CP837" s="16"/>
      <c r="CQ837" s="16"/>
      <c r="CR837" s="16"/>
      <c r="CS837" s="16"/>
      <c r="CT837" s="16"/>
      <c r="CU837" s="16"/>
      <c r="CV837" s="16"/>
      <c r="CW837" s="16"/>
      <c r="CX837" s="16"/>
      <c r="CY837" s="16"/>
      <c r="CZ837" s="16"/>
      <c r="DA837" s="16"/>
      <c r="DB837" s="16"/>
      <c r="DC837" s="16"/>
      <c r="DD837" s="16"/>
      <c r="DE837" s="16"/>
      <c r="DF837" s="16"/>
      <c r="DG837" s="16"/>
      <c r="DH837" s="16"/>
      <c r="DI837" s="16"/>
      <c r="DJ837" s="16"/>
      <c r="DK837" s="16"/>
      <c r="DL837" s="16"/>
      <c r="DM837" s="16"/>
      <c r="DN837" s="16"/>
      <c r="DO837" s="16"/>
      <c r="DP837" s="16"/>
      <c r="DQ837" s="16"/>
    </row>
    <row r="838" spans="1:121" s="27" customFormat="1" ht="16.5" x14ac:dyDescent="0.25">
      <c r="A838" s="51"/>
      <c r="B838" s="79" t="s">
        <v>1484</v>
      </c>
      <c r="C838" s="55">
        <v>2017</v>
      </c>
      <c r="D838" s="60">
        <v>0.4</v>
      </c>
      <c r="E838" s="54">
        <v>40</v>
      </c>
      <c r="F838" s="55">
        <v>158</v>
      </c>
      <c r="G838" s="54">
        <v>54.610169999999997</v>
      </c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6"/>
      <c r="BE838" s="16"/>
      <c r="BF838" s="16"/>
      <c r="BG838" s="16"/>
      <c r="BH838" s="16"/>
      <c r="BI838" s="16"/>
      <c r="BJ838" s="16"/>
      <c r="BK838" s="16"/>
      <c r="BL838" s="16"/>
      <c r="BM838" s="16"/>
      <c r="BN838" s="16"/>
      <c r="BO838" s="16"/>
      <c r="BP838" s="16"/>
      <c r="BQ838" s="16"/>
      <c r="BR838" s="16"/>
      <c r="BS838" s="16"/>
      <c r="BT838" s="16"/>
      <c r="BU838" s="16"/>
      <c r="BV838" s="16"/>
      <c r="BW838" s="16"/>
      <c r="BX838" s="16"/>
      <c r="BY838" s="16"/>
      <c r="BZ838" s="16"/>
      <c r="CA838" s="16"/>
      <c r="CB838" s="16"/>
      <c r="CC838" s="16"/>
      <c r="CD838" s="16"/>
      <c r="CE838" s="16"/>
      <c r="CF838" s="16"/>
      <c r="CG838" s="16"/>
      <c r="CH838" s="16"/>
      <c r="CI838" s="16"/>
      <c r="CJ838" s="16"/>
      <c r="CK838" s="16"/>
      <c r="CL838" s="16"/>
      <c r="CM838" s="16"/>
      <c r="CN838" s="16"/>
      <c r="CO838" s="16"/>
      <c r="CP838" s="16"/>
      <c r="CQ838" s="16"/>
      <c r="CR838" s="16"/>
      <c r="CS838" s="16"/>
      <c r="CT838" s="16"/>
      <c r="CU838" s="16"/>
      <c r="CV838" s="16"/>
      <c r="CW838" s="16"/>
      <c r="CX838" s="16"/>
      <c r="CY838" s="16"/>
      <c r="CZ838" s="16"/>
      <c r="DA838" s="16"/>
      <c r="DB838" s="16"/>
      <c r="DC838" s="16"/>
      <c r="DD838" s="16"/>
      <c r="DE838" s="16"/>
      <c r="DF838" s="16"/>
      <c r="DG838" s="16"/>
      <c r="DH838" s="16"/>
      <c r="DI838" s="16"/>
      <c r="DJ838" s="16"/>
      <c r="DK838" s="16"/>
      <c r="DL838" s="16"/>
      <c r="DM838" s="16"/>
      <c r="DN838" s="16"/>
      <c r="DO838" s="16"/>
      <c r="DP838" s="16"/>
      <c r="DQ838" s="16"/>
    </row>
    <row r="839" spans="1:121" s="27" customFormat="1" ht="16.5" x14ac:dyDescent="0.25">
      <c r="A839" s="51"/>
      <c r="B839" s="79" t="s">
        <v>1485</v>
      </c>
      <c r="C839" s="55">
        <v>2017</v>
      </c>
      <c r="D839" s="60">
        <v>0.4</v>
      </c>
      <c r="E839" s="54">
        <v>80</v>
      </c>
      <c r="F839" s="55">
        <v>158</v>
      </c>
      <c r="G839" s="54">
        <v>11.07446</v>
      </c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6"/>
      <c r="BG839" s="16"/>
      <c r="BH839" s="16"/>
      <c r="BI839" s="16"/>
      <c r="BJ839" s="16"/>
      <c r="BK839" s="16"/>
      <c r="BL839" s="16"/>
      <c r="BM839" s="16"/>
      <c r="BN839" s="16"/>
      <c r="BO839" s="16"/>
      <c r="BP839" s="16"/>
      <c r="BQ839" s="16"/>
      <c r="BR839" s="16"/>
      <c r="BS839" s="16"/>
      <c r="BT839" s="16"/>
      <c r="BU839" s="16"/>
      <c r="BV839" s="16"/>
      <c r="BW839" s="16"/>
      <c r="BX839" s="16"/>
      <c r="BY839" s="16"/>
      <c r="BZ839" s="16"/>
      <c r="CA839" s="16"/>
      <c r="CB839" s="16"/>
      <c r="CC839" s="16"/>
      <c r="CD839" s="16"/>
      <c r="CE839" s="16"/>
      <c r="CF839" s="16"/>
      <c r="CG839" s="16"/>
      <c r="CH839" s="16"/>
      <c r="CI839" s="16"/>
      <c r="CJ839" s="16"/>
      <c r="CK839" s="16"/>
      <c r="CL839" s="16"/>
      <c r="CM839" s="16"/>
      <c r="CN839" s="16"/>
      <c r="CO839" s="16"/>
      <c r="CP839" s="16"/>
      <c r="CQ839" s="16"/>
      <c r="CR839" s="16"/>
      <c r="CS839" s="16"/>
      <c r="CT839" s="16"/>
      <c r="CU839" s="16"/>
      <c r="CV839" s="16"/>
      <c r="CW839" s="16"/>
      <c r="CX839" s="16"/>
      <c r="CY839" s="16"/>
      <c r="CZ839" s="16"/>
      <c r="DA839" s="16"/>
      <c r="DB839" s="16"/>
      <c r="DC839" s="16"/>
      <c r="DD839" s="16"/>
      <c r="DE839" s="16"/>
      <c r="DF839" s="16"/>
      <c r="DG839" s="16"/>
      <c r="DH839" s="16"/>
      <c r="DI839" s="16"/>
      <c r="DJ839" s="16"/>
      <c r="DK839" s="16"/>
      <c r="DL839" s="16"/>
      <c r="DM839" s="16"/>
      <c r="DN839" s="16"/>
      <c r="DO839" s="16"/>
      <c r="DP839" s="16"/>
      <c r="DQ839" s="16"/>
    </row>
    <row r="840" spans="1:121" s="27" customFormat="1" ht="16.5" x14ac:dyDescent="0.25">
      <c r="A840" s="51"/>
      <c r="B840" s="79" t="s">
        <v>1486</v>
      </c>
      <c r="C840" s="55">
        <v>2017</v>
      </c>
      <c r="D840" s="60">
        <v>0.4</v>
      </c>
      <c r="E840" s="54">
        <v>60</v>
      </c>
      <c r="F840" s="55">
        <v>158</v>
      </c>
      <c r="G840" s="54">
        <v>105.84355000000001</v>
      </c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6"/>
      <c r="BE840" s="16"/>
      <c r="BF840" s="16"/>
      <c r="BG840" s="16"/>
      <c r="BH840" s="16"/>
      <c r="BI840" s="16"/>
      <c r="BJ840" s="16"/>
      <c r="BK840" s="16"/>
      <c r="BL840" s="16"/>
      <c r="BM840" s="16"/>
      <c r="BN840" s="16"/>
      <c r="BO840" s="16"/>
      <c r="BP840" s="16"/>
      <c r="BQ840" s="16"/>
      <c r="BR840" s="16"/>
      <c r="BS840" s="16"/>
      <c r="BT840" s="16"/>
      <c r="BU840" s="16"/>
      <c r="BV840" s="16"/>
      <c r="BW840" s="16"/>
      <c r="BX840" s="16"/>
      <c r="BY840" s="16"/>
      <c r="BZ840" s="16"/>
      <c r="CA840" s="16"/>
      <c r="CB840" s="16"/>
      <c r="CC840" s="16"/>
      <c r="CD840" s="16"/>
      <c r="CE840" s="16"/>
      <c r="CF840" s="16"/>
      <c r="CG840" s="16"/>
      <c r="CH840" s="16"/>
      <c r="CI840" s="16"/>
      <c r="CJ840" s="16"/>
      <c r="CK840" s="16"/>
      <c r="CL840" s="16"/>
      <c r="CM840" s="16"/>
      <c r="CN840" s="16"/>
      <c r="CO840" s="16"/>
      <c r="CP840" s="16"/>
      <c r="CQ840" s="16"/>
      <c r="CR840" s="16"/>
      <c r="CS840" s="16"/>
      <c r="CT840" s="16"/>
      <c r="CU840" s="16"/>
      <c r="CV840" s="16"/>
      <c r="CW840" s="16"/>
      <c r="CX840" s="16"/>
      <c r="CY840" s="16"/>
      <c r="CZ840" s="16"/>
      <c r="DA840" s="16"/>
      <c r="DB840" s="16"/>
      <c r="DC840" s="16"/>
      <c r="DD840" s="16"/>
      <c r="DE840" s="16"/>
      <c r="DF840" s="16"/>
      <c r="DG840" s="16"/>
      <c r="DH840" s="16"/>
      <c r="DI840" s="16"/>
      <c r="DJ840" s="16"/>
      <c r="DK840" s="16"/>
      <c r="DL840" s="16"/>
      <c r="DM840" s="16"/>
      <c r="DN840" s="16"/>
      <c r="DO840" s="16"/>
      <c r="DP840" s="16"/>
      <c r="DQ840" s="16"/>
    </row>
    <row r="841" spans="1:121" s="27" customFormat="1" ht="16.5" x14ac:dyDescent="0.25">
      <c r="A841" s="51"/>
      <c r="B841" s="79" t="s">
        <v>1487</v>
      </c>
      <c r="C841" s="55">
        <v>2017</v>
      </c>
      <c r="D841" s="60">
        <v>0.4</v>
      </c>
      <c r="E841" s="54">
        <v>20</v>
      </c>
      <c r="F841" s="55">
        <v>158</v>
      </c>
      <c r="G841" s="54">
        <v>15.682690000000001</v>
      </c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  <c r="BF841" s="16"/>
      <c r="BG841" s="16"/>
      <c r="BH841" s="16"/>
      <c r="BI841" s="16"/>
      <c r="BJ841" s="16"/>
      <c r="BK841" s="16"/>
      <c r="BL841" s="16"/>
      <c r="BM841" s="16"/>
      <c r="BN841" s="16"/>
      <c r="BO841" s="16"/>
      <c r="BP841" s="16"/>
      <c r="BQ841" s="16"/>
      <c r="BR841" s="16"/>
      <c r="BS841" s="16"/>
      <c r="BT841" s="16"/>
      <c r="BU841" s="16"/>
      <c r="BV841" s="16"/>
      <c r="BW841" s="16"/>
      <c r="BX841" s="16"/>
      <c r="BY841" s="16"/>
      <c r="BZ841" s="16"/>
      <c r="CA841" s="16"/>
      <c r="CB841" s="16"/>
      <c r="CC841" s="16"/>
      <c r="CD841" s="16"/>
      <c r="CE841" s="16"/>
      <c r="CF841" s="16"/>
      <c r="CG841" s="16"/>
      <c r="CH841" s="16"/>
      <c r="CI841" s="16"/>
      <c r="CJ841" s="16"/>
      <c r="CK841" s="16"/>
      <c r="CL841" s="16"/>
      <c r="CM841" s="16"/>
      <c r="CN841" s="16"/>
      <c r="CO841" s="16"/>
      <c r="CP841" s="16"/>
      <c r="CQ841" s="16"/>
      <c r="CR841" s="16"/>
      <c r="CS841" s="16"/>
      <c r="CT841" s="16"/>
      <c r="CU841" s="16"/>
      <c r="CV841" s="16"/>
      <c r="CW841" s="16"/>
      <c r="CX841" s="16"/>
      <c r="CY841" s="16"/>
      <c r="CZ841" s="16"/>
      <c r="DA841" s="16"/>
      <c r="DB841" s="16"/>
      <c r="DC841" s="16"/>
      <c r="DD841" s="16"/>
      <c r="DE841" s="16"/>
      <c r="DF841" s="16"/>
      <c r="DG841" s="16"/>
      <c r="DH841" s="16"/>
      <c r="DI841" s="16"/>
      <c r="DJ841" s="16"/>
      <c r="DK841" s="16"/>
      <c r="DL841" s="16"/>
      <c r="DM841" s="16"/>
      <c r="DN841" s="16"/>
      <c r="DO841" s="16"/>
      <c r="DP841" s="16"/>
      <c r="DQ841" s="16"/>
    </row>
    <row r="842" spans="1:121" s="27" customFormat="1" ht="16.5" x14ac:dyDescent="0.25">
      <c r="A842" s="51"/>
      <c r="B842" s="79" t="s">
        <v>1488</v>
      </c>
      <c r="C842" s="55">
        <v>2017</v>
      </c>
      <c r="D842" s="60">
        <v>0.4</v>
      </c>
      <c r="E842" s="54">
        <v>40</v>
      </c>
      <c r="F842" s="55">
        <v>158</v>
      </c>
      <c r="G842" s="54">
        <v>28.33541</v>
      </c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6"/>
      <c r="BG842" s="16"/>
      <c r="BH842" s="16"/>
      <c r="BI842" s="16"/>
      <c r="BJ842" s="16"/>
      <c r="BK842" s="16"/>
      <c r="BL842" s="16"/>
      <c r="BM842" s="16"/>
      <c r="BN842" s="16"/>
      <c r="BO842" s="16"/>
      <c r="BP842" s="16"/>
      <c r="BQ842" s="16"/>
      <c r="BR842" s="16"/>
      <c r="BS842" s="16"/>
      <c r="BT842" s="16"/>
      <c r="BU842" s="16"/>
      <c r="BV842" s="16"/>
      <c r="BW842" s="16"/>
      <c r="BX842" s="16"/>
      <c r="BY842" s="16"/>
      <c r="BZ842" s="16"/>
      <c r="CA842" s="16"/>
      <c r="CB842" s="16"/>
      <c r="CC842" s="16"/>
      <c r="CD842" s="16"/>
      <c r="CE842" s="16"/>
      <c r="CF842" s="16"/>
      <c r="CG842" s="16"/>
      <c r="CH842" s="16"/>
      <c r="CI842" s="16"/>
      <c r="CJ842" s="16"/>
      <c r="CK842" s="16"/>
      <c r="CL842" s="16"/>
      <c r="CM842" s="16"/>
      <c r="CN842" s="16"/>
      <c r="CO842" s="16"/>
      <c r="CP842" s="16"/>
      <c r="CQ842" s="16"/>
      <c r="CR842" s="16"/>
      <c r="CS842" s="16"/>
      <c r="CT842" s="16"/>
      <c r="CU842" s="16"/>
      <c r="CV842" s="16"/>
      <c r="CW842" s="16"/>
      <c r="CX842" s="16"/>
      <c r="CY842" s="16"/>
      <c r="CZ842" s="16"/>
      <c r="DA842" s="16"/>
      <c r="DB842" s="16"/>
      <c r="DC842" s="16"/>
      <c r="DD842" s="16"/>
      <c r="DE842" s="16"/>
      <c r="DF842" s="16"/>
      <c r="DG842" s="16"/>
      <c r="DH842" s="16"/>
      <c r="DI842" s="16"/>
      <c r="DJ842" s="16"/>
      <c r="DK842" s="16"/>
      <c r="DL842" s="16"/>
      <c r="DM842" s="16"/>
      <c r="DN842" s="16"/>
      <c r="DO842" s="16"/>
      <c r="DP842" s="16"/>
      <c r="DQ842" s="16"/>
    </row>
    <row r="843" spans="1:121" s="27" customFormat="1" ht="16.5" x14ac:dyDescent="0.25">
      <c r="A843" s="51"/>
      <c r="B843" s="79" t="s">
        <v>1489</v>
      </c>
      <c r="C843" s="55">
        <v>2017</v>
      </c>
      <c r="D843" s="60">
        <v>0.4</v>
      </c>
      <c r="E843" s="54">
        <v>220</v>
      </c>
      <c r="F843" s="55">
        <v>158</v>
      </c>
      <c r="G843" s="54">
        <v>146.01032000000001</v>
      </c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6"/>
      <c r="BE843" s="16"/>
      <c r="BF843" s="16"/>
      <c r="BG843" s="16"/>
      <c r="BH843" s="16"/>
      <c r="BI843" s="16"/>
      <c r="BJ843" s="16"/>
      <c r="BK843" s="16"/>
      <c r="BL843" s="16"/>
      <c r="BM843" s="16"/>
      <c r="BN843" s="16"/>
      <c r="BO843" s="16"/>
      <c r="BP843" s="16"/>
      <c r="BQ843" s="16"/>
      <c r="BR843" s="16"/>
      <c r="BS843" s="16"/>
      <c r="BT843" s="16"/>
      <c r="BU843" s="16"/>
      <c r="BV843" s="16"/>
      <c r="BW843" s="16"/>
      <c r="BX843" s="16"/>
      <c r="BY843" s="16"/>
      <c r="BZ843" s="16"/>
      <c r="CA843" s="16"/>
      <c r="CB843" s="16"/>
      <c r="CC843" s="16"/>
      <c r="CD843" s="16"/>
      <c r="CE843" s="16"/>
      <c r="CF843" s="16"/>
      <c r="CG843" s="16"/>
      <c r="CH843" s="16"/>
      <c r="CI843" s="16"/>
      <c r="CJ843" s="16"/>
      <c r="CK843" s="16"/>
      <c r="CL843" s="16"/>
      <c r="CM843" s="16"/>
      <c r="CN843" s="16"/>
      <c r="CO843" s="16"/>
      <c r="CP843" s="16"/>
      <c r="CQ843" s="16"/>
      <c r="CR843" s="16"/>
      <c r="CS843" s="16"/>
      <c r="CT843" s="16"/>
      <c r="CU843" s="16"/>
      <c r="CV843" s="16"/>
      <c r="CW843" s="16"/>
      <c r="CX843" s="16"/>
      <c r="CY843" s="16"/>
      <c r="CZ843" s="16"/>
      <c r="DA843" s="16"/>
      <c r="DB843" s="16"/>
      <c r="DC843" s="16"/>
      <c r="DD843" s="16"/>
      <c r="DE843" s="16"/>
      <c r="DF843" s="16"/>
      <c r="DG843" s="16"/>
      <c r="DH843" s="16"/>
      <c r="DI843" s="16"/>
      <c r="DJ843" s="16"/>
      <c r="DK843" s="16"/>
      <c r="DL843" s="16"/>
      <c r="DM843" s="16"/>
      <c r="DN843" s="16"/>
      <c r="DO843" s="16"/>
      <c r="DP843" s="16"/>
      <c r="DQ843" s="16"/>
    </row>
    <row r="844" spans="1:121" s="27" customFormat="1" ht="16.5" x14ac:dyDescent="0.25">
      <c r="A844" s="51"/>
      <c r="B844" s="79" t="s">
        <v>1490</v>
      </c>
      <c r="C844" s="55">
        <v>2017</v>
      </c>
      <c r="D844" s="60">
        <v>0.4</v>
      </c>
      <c r="E844" s="54">
        <v>44</v>
      </c>
      <c r="F844" s="55">
        <v>158</v>
      </c>
      <c r="G844" s="54">
        <v>168.48346000000001</v>
      </c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6"/>
      <c r="BE844" s="16"/>
      <c r="BF844" s="16"/>
      <c r="BG844" s="16"/>
      <c r="BH844" s="16"/>
      <c r="BI844" s="16"/>
      <c r="BJ844" s="16"/>
      <c r="BK844" s="16"/>
      <c r="BL844" s="16"/>
      <c r="BM844" s="16"/>
      <c r="BN844" s="16"/>
      <c r="BO844" s="16"/>
      <c r="BP844" s="16"/>
      <c r="BQ844" s="16"/>
      <c r="BR844" s="16"/>
      <c r="BS844" s="16"/>
      <c r="BT844" s="16"/>
      <c r="BU844" s="16"/>
      <c r="BV844" s="16"/>
      <c r="BW844" s="16"/>
      <c r="BX844" s="16"/>
      <c r="BY844" s="16"/>
      <c r="BZ844" s="16"/>
      <c r="CA844" s="16"/>
      <c r="CB844" s="16"/>
      <c r="CC844" s="16"/>
      <c r="CD844" s="16"/>
      <c r="CE844" s="16"/>
      <c r="CF844" s="16"/>
      <c r="CG844" s="16"/>
      <c r="CH844" s="16"/>
      <c r="CI844" s="16"/>
      <c r="CJ844" s="16"/>
      <c r="CK844" s="16"/>
      <c r="CL844" s="16"/>
      <c r="CM844" s="16"/>
      <c r="CN844" s="16"/>
      <c r="CO844" s="16"/>
      <c r="CP844" s="16"/>
      <c r="CQ844" s="16"/>
      <c r="CR844" s="16"/>
      <c r="CS844" s="16"/>
      <c r="CT844" s="16"/>
      <c r="CU844" s="16"/>
      <c r="CV844" s="16"/>
      <c r="CW844" s="16"/>
      <c r="CX844" s="16"/>
      <c r="CY844" s="16"/>
      <c r="CZ844" s="16"/>
      <c r="DA844" s="16"/>
      <c r="DB844" s="16"/>
      <c r="DC844" s="16"/>
      <c r="DD844" s="16"/>
      <c r="DE844" s="16"/>
      <c r="DF844" s="16"/>
      <c r="DG844" s="16"/>
      <c r="DH844" s="16"/>
      <c r="DI844" s="16"/>
      <c r="DJ844" s="16"/>
      <c r="DK844" s="16"/>
      <c r="DL844" s="16"/>
      <c r="DM844" s="16"/>
      <c r="DN844" s="16"/>
      <c r="DO844" s="16"/>
      <c r="DP844" s="16"/>
      <c r="DQ844" s="16"/>
    </row>
    <row r="845" spans="1:121" s="27" customFormat="1" ht="16.5" x14ac:dyDescent="0.25">
      <c r="A845" s="51"/>
      <c r="B845" s="79" t="s">
        <v>1491</v>
      </c>
      <c r="C845" s="55">
        <v>2017</v>
      </c>
      <c r="D845" s="60">
        <v>0.4</v>
      </c>
      <c r="E845" s="54">
        <v>60</v>
      </c>
      <c r="F845" s="55">
        <v>158</v>
      </c>
      <c r="G845" s="54">
        <v>18.787740000000003</v>
      </c>
    </row>
    <row r="846" spans="1:121" s="27" customFormat="1" ht="16.5" x14ac:dyDescent="0.25">
      <c r="A846" s="51"/>
      <c r="B846" s="79" t="s">
        <v>1492</v>
      </c>
      <c r="C846" s="55">
        <v>2017</v>
      </c>
      <c r="D846" s="60">
        <v>0.4</v>
      </c>
      <c r="E846" s="54">
        <v>120</v>
      </c>
      <c r="F846" s="55">
        <v>158</v>
      </c>
      <c r="G846" s="54">
        <v>173.50512000000001</v>
      </c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6"/>
      <c r="BE846" s="16"/>
      <c r="BF846" s="16"/>
      <c r="BG846" s="16"/>
      <c r="BH846" s="16"/>
      <c r="BI846" s="16"/>
      <c r="BJ846" s="16"/>
      <c r="BK846" s="16"/>
      <c r="BL846" s="16"/>
      <c r="BM846" s="16"/>
      <c r="BN846" s="16"/>
      <c r="BO846" s="16"/>
      <c r="BP846" s="16"/>
      <c r="BQ846" s="16"/>
      <c r="BR846" s="16"/>
      <c r="BS846" s="16"/>
      <c r="BT846" s="16"/>
      <c r="BU846" s="16"/>
      <c r="BV846" s="16"/>
      <c r="BW846" s="16"/>
      <c r="BX846" s="16"/>
      <c r="BY846" s="16"/>
      <c r="BZ846" s="16"/>
      <c r="CA846" s="16"/>
      <c r="CB846" s="16"/>
      <c r="CC846" s="16"/>
      <c r="CD846" s="16"/>
      <c r="CE846" s="16"/>
      <c r="CF846" s="16"/>
      <c r="CG846" s="16"/>
      <c r="CH846" s="16"/>
      <c r="CI846" s="16"/>
      <c r="CJ846" s="16"/>
      <c r="CK846" s="16"/>
      <c r="CL846" s="16"/>
      <c r="CM846" s="16"/>
      <c r="CN846" s="16"/>
      <c r="CO846" s="16"/>
      <c r="CP846" s="16"/>
      <c r="CQ846" s="16"/>
      <c r="CR846" s="16"/>
      <c r="CS846" s="16"/>
      <c r="CT846" s="16"/>
      <c r="CU846" s="16"/>
      <c r="CV846" s="16"/>
      <c r="CW846" s="16"/>
      <c r="CX846" s="16"/>
      <c r="CY846" s="16"/>
      <c r="CZ846" s="16"/>
      <c r="DA846" s="16"/>
      <c r="DB846" s="16"/>
      <c r="DC846" s="16"/>
      <c r="DD846" s="16"/>
      <c r="DE846" s="16"/>
      <c r="DF846" s="16"/>
      <c r="DG846" s="16"/>
      <c r="DH846" s="16"/>
      <c r="DI846" s="16"/>
      <c r="DJ846" s="16"/>
      <c r="DK846" s="16"/>
      <c r="DL846" s="16"/>
      <c r="DM846" s="16"/>
      <c r="DN846" s="16"/>
      <c r="DO846" s="16"/>
      <c r="DP846" s="16"/>
      <c r="DQ846" s="16"/>
    </row>
    <row r="847" spans="1:121" s="27" customFormat="1" ht="16.5" x14ac:dyDescent="0.25">
      <c r="A847" s="51"/>
      <c r="B847" s="79" t="s">
        <v>1493</v>
      </c>
      <c r="C847" s="55">
        <v>2017</v>
      </c>
      <c r="D847" s="60">
        <v>0.4</v>
      </c>
      <c r="E847" s="54">
        <v>331</v>
      </c>
      <c r="F847" s="55">
        <v>158</v>
      </c>
      <c r="G847" s="54">
        <v>183.84948</v>
      </c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6"/>
      <c r="BE847" s="16"/>
      <c r="BF847" s="16"/>
      <c r="BG847" s="16"/>
      <c r="BH847" s="16"/>
      <c r="BI847" s="16"/>
      <c r="BJ847" s="16"/>
      <c r="BK847" s="16"/>
      <c r="BL847" s="16"/>
      <c r="BM847" s="16"/>
      <c r="BN847" s="16"/>
      <c r="BO847" s="16"/>
      <c r="BP847" s="16"/>
      <c r="BQ847" s="16"/>
      <c r="BR847" s="16"/>
      <c r="BS847" s="16"/>
      <c r="BT847" s="16"/>
      <c r="BU847" s="16"/>
      <c r="BV847" s="16"/>
      <c r="BW847" s="16"/>
      <c r="BX847" s="16"/>
      <c r="BY847" s="16"/>
      <c r="BZ847" s="16"/>
      <c r="CA847" s="16"/>
      <c r="CB847" s="16"/>
      <c r="CC847" s="16"/>
      <c r="CD847" s="16"/>
      <c r="CE847" s="16"/>
      <c r="CF847" s="16"/>
      <c r="CG847" s="16"/>
      <c r="CH847" s="16"/>
      <c r="CI847" s="16"/>
      <c r="CJ847" s="16"/>
      <c r="CK847" s="16"/>
      <c r="CL847" s="16"/>
      <c r="CM847" s="16"/>
      <c r="CN847" s="16"/>
      <c r="CO847" s="16"/>
      <c r="CP847" s="16"/>
      <c r="CQ847" s="16"/>
      <c r="CR847" s="16"/>
      <c r="CS847" s="16"/>
      <c r="CT847" s="16"/>
      <c r="CU847" s="16"/>
      <c r="CV847" s="16"/>
      <c r="CW847" s="16"/>
      <c r="CX847" s="16"/>
      <c r="CY847" s="16"/>
      <c r="CZ847" s="16"/>
      <c r="DA847" s="16"/>
      <c r="DB847" s="16"/>
      <c r="DC847" s="16"/>
      <c r="DD847" s="16"/>
      <c r="DE847" s="16"/>
      <c r="DF847" s="16"/>
      <c r="DG847" s="16"/>
      <c r="DH847" s="16"/>
      <c r="DI847" s="16"/>
      <c r="DJ847" s="16"/>
      <c r="DK847" s="16"/>
      <c r="DL847" s="16"/>
      <c r="DM847" s="16"/>
      <c r="DN847" s="16"/>
      <c r="DO847" s="16"/>
      <c r="DP847" s="16"/>
      <c r="DQ847" s="16"/>
    </row>
    <row r="848" spans="1:121" s="27" customFormat="1" ht="16.5" x14ac:dyDescent="0.25">
      <c r="A848" s="51"/>
      <c r="B848" s="79" t="s">
        <v>1494</v>
      </c>
      <c r="C848" s="55">
        <v>2017</v>
      </c>
      <c r="D848" s="60">
        <v>0.4</v>
      </c>
      <c r="E848" s="54">
        <v>201</v>
      </c>
      <c r="F848" s="55">
        <v>158</v>
      </c>
      <c r="G848" s="54">
        <v>112.94457</v>
      </c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  <c r="BF848" s="16"/>
      <c r="BG848" s="16"/>
      <c r="BH848" s="16"/>
      <c r="BI848" s="16"/>
      <c r="BJ848" s="16"/>
      <c r="BK848" s="16"/>
      <c r="BL848" s="16"/>
      <c r="BM848" s="16"/>
      <c r="BN848" s="16"/>
      <c r="BO848" s="16"/>
      <c r="BP848" s="16"/>
      <c r="BQ848" s="16"/>
      <c r="BR848" s="16"/>
      <c r="BS848" s="16"/>
      <c r="BT848" s="16"/>
      <c r="BU848" s="16"/>
      <c r="BV848" s="16"/>
      <c r="BW848" s="16"/>
      <c r="BX848" s="16"/>
      <c r="BY848" s="16"/>
      <c r="BZ848" s="16"/>
      <c r="CA848" s="16"/>
      <c r="CB848" s="16"/>
      <c r="CC848" s="16"/>
      <c r="CD848" s="16"/>
      <c r="CE848" s="16"/>
      <c r="CF848" s="16"/>
      <c r="CG848" s="16"/>
      <c r="CH848" s="16"/>
      <c r="CI848" s="16"/>
      <c r="CJ848" s="16"/>
      <c r="CK848" s="16"/>
      <c r="CL848" s="16"/>
      <c r="CM848" s="16"/>
      <c r="CN848" s="16"/>
      <c r="CO848" s="16"/>
      <c r="CP848" s="16"/>
      <c r="CQ848" s="16"/>
      <c r="CR848" s="16"/>
      <c r="CS848" s="16"/>
      <c r="CT848" s="16"/>
      <c r="CU848" s="16"/>
      <c r="CV848" s="16"/>
      <c r="CW848" s="16"/>
      <c r="CX848" s="16"/>
      <c r="CY848" s="16"/>
      <c r="CZ848" s="16"/>
      <c r="DA848" s="16"/>
      <c r="DB848" s="16"/>
      <c r="DC848" s="16"/>
      <c r="DD848" s="16"/>
      <c r="DE848" s="16"/>
      <c r="DF848" s="16"/>
      <c r="DG848" s="16"/>
      <c r="DH848" s="16"/>
      <c r="DI848" s="16"/>
      <c r="DJ848" s="16"/>
      <c r="DK848" s="16"/>
      <c r="DL848" s="16"/>
      <c r="DM848" s="16"/>
      <c r="DN848" s="16"/>
      <c r="DO848" s="16"/>
      <c r="DP848" s="16"/>
      <c r="DQ848" s="16"/>
    </row>
    <row r="849" spans="1:121" s="27" customFormat="1" ht="16.5" x14ac:dyDescent="0.25">
      <c r="A849" s="51"/>
      <c r="B849" s="79" t="s">
        <v>1495</v>
      </c>
      <c r="C849" s="55">
        <v>2017</v>
      </c>
      <c r="D849" s="60">
        <v>0.4</v>
      </c>
      <c r="E849" s="54">
        <v>62</v>
      </c>
      <c r="F849" s="55">
        <v>158</v>
      </c>
      <c r="G849" s="54">
        <v>61.944190000000006</v>
      </c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6"/>
      <c r="BE849" s="16"/>
      <c r="BF849" s="16"/>
      <c r="BG849" s="16"/>
      <c r="BH849" s="16"/>
      <c r="BI849" s="16"/>
      <c r="BJ849" s="16"/>
      <c r="BK849" s="16"/>
      <c r="BL849" s="16"/>
      <c r="BM849" s="16"/>
      <c r="BN849" s="16"/>
      <c r="BO849" s="16"/>
      <c r="BP849" s="16"/>
      <c r="BQ849" s="16"/>
      <c r="BR849" s="16"/>
      <c r="BS849" s="16"/>
      <c r="BT849" s="16"/>
      <c r="BU849" s="16"/>
      <c r="BV849" s="16"/>
      <c r="BW849" s="16"/>
      <c r="BX849" s="16"/>
      <c r="BY849" s="16"/>
      <c r="BZ849" s="16"/>
      <c r="CA849" s="16"/>
      <c r="CB849" s="16"/>
      <c r="CC849" s="16"/>
      <c r="CD849" s="16"/>
      <c r="CE849" s="16"/>
      <c r="CF849" s="16"/>
      <c r="CG849" s="16"/>
      <c r="CH849" s="16"/>
      <c r="CI849" s="16"/>
      <c r="CJ849" s="16"/>
      <c r="CK849" s="16"/>
      <c r="CL849" s="16"/>
      <c r="CM849" s="16"/>
      <c r="CN849" s="16"/>
      <c r="CO849" s="16"/>
      <c r="CP849" s="16"/>
      <c r="CQ849" s="16"/>
      <c r="CR849" s="16"/>
      <c r="CS849" s="16"/>
      <c r="CT849" s="16"/>
      <c r="CU849" s="16"/>
      <c r="CV849" s="16"/>
      <c r="CW849" s="16"/>
      <c r="CX849" s="16"/>
      <c r="CY849" s="16"/>
      <c r="CZ849" s="16"/>
      <c r="DA849" s="16"/>
      <c r="DB849" s="16"/>
      <c r="DC849" s="16"/>
      <c r="DD849" s="16"/>
      <c r="DE849" s="16"/>
      <c r="DF849" s="16"/>
      <c r="DG849" s="16"/>
      <c r="DH849" s="16"/>
      <c r="DI849" s="16"/>
      <c r="DJ849" s="16"/>
      <c r="DK849" s="16"/>
      <c r="DL849" s="16"/>
      <c r="DM849" s="16"/>
      <c r="DN849" s="16"/>
      <c r="DO849" s="16"/>
      <c r="DP849" s="16"/>
      <c r="DQ849" s="16"/>
    </row>
    <row r="850" spans="1:121" s="27" customFormat="1" ht="16.5" x14ac:dyDescent="0.25">
      <c r="A850" s="51"/>
      <c r="B850" s="79" t="s">
        <v>1496</v>
      </c>
      <c r="C850" s="55">
        <v>2017</v>
      </c>
      <c r="D850" s="60">
        <v>0.4</v>
      </c>
      <c r="E850" s="54">
        <v>325</v>
      </c>
      <c r="F850" s="55">
        <v>158</v>
      </c>
      <c r="G850" s="54">
        <v>151.40494999999999</v>
      </c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  <c r="BC850" s="16"/>
      <c r="BD850" s="16"/>
      <c r="BE850" s="16"/>
      <c r="BF850" s="16"/>
      <c r="BG850" s="16"/>
      <c r="BH850" s="16"/>
      <c r="BI850" s="16"/>
      <c r="BJ850" s="16"/>
      <c r="BK850" s="16"/>
      <c r="BL850" s="16"/>
      <c r="BM850" s="16"/>
      <c r="BN850" s="16"/>
      <c r="BO850" s="16"/>
      <c r="BP850" s="16"/>
      <c r="BQ850" s="16"/>
      <c r="BR850" s="16"/>
      <c r="BS850" s="16"/>
      <c r="BT850" s="16"/>
      <c r="BU850" s="16"/>
      <c r="BV850" s="16"/>
      <c r="BW850" s="16"/>
      <c r="BX850" s="16"/>
      <c r="BY850" s="16"/>
      <c r="BZ850" s="16"/>
      <c r="CA850" s="16"/>
      <c r="CB850" s="16"/>
      <c r="CC850" s="16"/>
      <c r="CD850" s="16"/>
      <c r="CE850" s="16"/>
      <c r="CF850" s="16"/>
      <c r="CG850" s="16"/>
      <c r="CH850" s="16"/>
      <c r="CI850" s="16"/>
      <c r="CJ850" s="16"/>
      <c r="CK850" s="16"/>
      <c r="CL850" s="16"/>
      <c r="CM850" s="16"/>
      <c r="CN850" s="16"/>
      <c r="CO850" s="16"/>
      <c r="CP850" s="16"/>
      <c r="CQ850" s="16"/>
      <c r="CR850" s="16"/>
      <c r="CS850" s="16"/>
      <c r="CT850" s="16"/>
      <c r="CU850" s="16"/>
      <c r="CV850" s="16"/>
      <c r="CW850" s="16"/>
      <c r="CX850" s="16"/>
      <c r="CY850" s="16"/>
      <c r="CZ850" s="16"/>
      <c r="DA850" s="16"/>
      <c r="DB850" s="16"/>
      <c r="DC850" s="16"/>
      <c r="DD850" s="16"/>
      <c r="DE850" s="16"/>
      <c r="DF850" s="16"/>
      <c r="DG850" s="16"/>
      <c r="DH850" s="16"/>
      <c r="DI850" s="16"/>
      <c r="DJ850" s="16"/>
      <c r="DK850" s="16"/>
      <c r="DL850" s="16"/>
      <c r="DM850" s="16"/>
      <c r="DN850" s="16"/>
      <c r="DO850" s="16"/>
      <c r="DP850" s="16"/>
      <c r="DQ850" s="16"/>
    </row>
    <row r="851" spans="1:121" s="27" customFormat="1" ht="16.5" x14ac:dyDescent="0.25">
      <c r="A851" s="51"/>
      <c r="B851" s="79" t="s">
        <v>1497</v>
      </c>
      <c r="C851" s="55">
        <v>2017</v>
      </c>
      <c r="D851" s="60">
        <v>0.4</v>
      </c>
      <c r="E851" s="54">
        <v>36</v>
      </c>
      <c r="F851" s="55">
        <v>158</v>
      </c>
      <c r="G851" s="54">
        <v>60.473580000000005</v>
      </c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  <c r="BC851" s="16"/>
      <c r="BD851" s="16"/>
      <c r="BE851" s="16"/>
      <c r="BF851" s="16"/>
      <c r="BG851" s="16"/>
      <c r="BH851" s="16"/>
      <c r="BI851" s="16"/>
      <c r="BJ851" s="16"/>
      <c r="BK851" s="16"/>
      <c r="BL851" s="16"/>
      <c r="BM851" s="16"/>
      <c r="BN851" s="16"/>
      <c r="BO851" s="16"/>
      <c r="BP851" s="16"/>
      <c r="BQ851" s="16"/>
      <c r="BR851" s="16"/>
      <c r="BS851" s="16"/>
      <c r="BT851" s="16"/>
      <c r="BU851" s="16"/>
      <c r="BV851" s="16"/>
      <c r="BW851" s="16"/>
      <c r="BX851" s="16"/>
      <c r="BY851" s="16"/>
      <c r="BZ851" s="16"/>
      <c r="CA851" s="16"/>
      <c r="CB851" s="16"/>
      <c r="CC851" s="16"/>
      <c r="CD851" s="16"/>
      <c r="CE851" s="16"/>
      <c r="CF851" s="16"/>
      <c r="CG851" s="16"/>
      <c r="CH851" s="16"/>
      <c r="CI851" s="16"/>
      <c r="CJ851" s="16"/>
      <c r="CK851" s="16"/>
      <c r="CL851" s="16"/>
      <c r="CM851" s="16"/>
      <c r="CN851" s="16"/>
      <c r="CO851" s="16"/>
      <c r="CP851" s="16"/>
      <c r="CQ851" s="16"/>
      <c r="CR851" s="16"/>
      <c r="CS851" s="16"/>
      <c r="CT851" s="16"/>
      <c r="CU851" s="16"/>
      <c r="CV851" s="16"/>
      <c r="CW851" s="16"/>
      <c r="CX851" s="16"/>
      <c r="CY851" s="16"/>
      <c r="CZ851" s="16"/>
      <c r="DA851" s="16"/>
      <c r="DB851" s="16"/>
      <c r="DC851" s="16"/>
      <c r="DD851" s="16"/>
      <c r="DE851" s="16"/>
      <c r="DF851" s="16"/>
      <c r="DG851" s="16"/>
      <c r="DH851" s="16"/>
      <c r="DI851" s="16"/>
      <c r="DJ851" s="16"/>
      <c r="DK851" s="16"/>
      <c r="DL851" s="16"/>
      <c r="DM851" s="16"/>
      <c r="DN851" s="16"/>
      <c r="DO851" s="16"/>
      <c r="DP851" s="16"/>
      <c r="DQ851" s="16"/>
    </row>
    <row r="852" spans="1:121" s="27" customFormat="1" ht="16.5" x14ac:dyDescent="0.25">
      <c r="A852" s="51"/>
      <c r="B852" s="79" t="s">
        <v>1498</v>
      </c>
      <c r="C852" s="55">
        <v>2017</v>
      </c>
      <c r="D852" s="60">
        <v>0.4</v>
      </c>
      <c r="E852" s="54">
        <v>50</v>
      </c>
      <c r="F852" s="55">
        <v>158</v>
      </c>
      <c r="G852" s="54">
        <v>73.376859999999994</v>
      </c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  <c r="BC852" s="16"/>
      <c r="BD852" s="16"/>
      <c r="BE852" s="16"/>
      <c r="BF852" s="16"/>
      <c r="BG852" s="16"/>
      <c r="BH852" s="16"/>
      <c r="BI852" s="16"/>
      <c r="BJ852" s="16"/>
      <c r="BK852" s="16"/>
      <c r="BL852" s="16"/>
      <c r="BM852" s="16"/>
      <c r="BN852" s="16"/>
      <c r="BO852" s="16"/>
      <c r="BP852" s="16"/>
      <c r="BQ852" s="16"/>
      <c r="BR852" s="16"/>
      <c r="BS852" s="16"/>
      <c r="BT852" s="16"/>
      <c r="BU852" s="16"/>
      <c r="BV852" s="16"/>
      <c r="BW852" s="16"/>
      <c r="BX852" s="16"/>
      <c r="BY852" s="16"/>
      <c r="BZ852" s="16"/>
      <c r="CA852" s="16"/>
      <c r="CB852" s="16"/>
      <c r="CC852" s="16"/>
      <c r="CD852" s="16"/>
      <c r="CE852" s="16"/>
      <c r="CF852" s="16"/>
      <c r="CG852" s="16"/>
      <c r="CH852" s="16"/>
      <c r="CI852" s="16"/>
      <c r="CJ852" s="16"/>
      <c r="CK852" s="16"/>
      <c r="CL852" s="16"/>
      <c r="CM852" s="16"/>
      <c r="CN852" s="16"/>
      <c r="CO852" s="16"/>
      <c r="CP852" s="16"/>
      <c r="CQ852" s="16"/>
      <c r="CR852" s="16"/>
      <c r="CS852" s="16"/>
      <c r="CT852" s="16"/>
      <c r="CU852" s="16"/>
      <c r="CV852" s="16"/>
      <c r="CW852" s="16"/>
      <c r="CX852" s="16"/>
      <c r="CY852" s="16"/>
      <c r="CZ852" s="16"/>
      <c r="DA852" s="16"/>
      <c r="DB852" s="16"/>
      <c r="DC852" s="16"/>
      <c r="DD852" s="16"/>
      <c r="DE852" s="16"/>
      <c r="DF852" s="16"/>
      <c r="DG852" s="16"/>
      <c r="DH852" s="16"/>
      <c r="DI852" s="16"/>
      <c r="DJ852" s="16"/>
      <c r="DK852" s="16"/>
      <c r="DL852" s="16"/>
      <c r="DM852" s="16"/>
      <c r="DN852" s="16"/>
      <c r="DO852" s="16"/>
      <c r="DP852" s="16"/>
      <c r="DQ852" s="16"/>
    </row>
    <row r="853" spans="1:121" s="27" customFormat="1" ht="16.5" x14ac:dyDescent="0.25">
      <c r="A853" s="51"/>
      <c r="B853" s="79" t="s">
        <v>1499</v>
      </c>
      <c r="C853" s="55">
        <v>2017</v>
      </c>
      <c r="D853" s="60">
        <v>0.4</v>
      </c>
      <c r="E853" s="54">
        <v>60</v>
      </c>
      <c r="F853" s="55">
        <v>158</v>
      </c>
      <c r="G853" s="54">
        <v>60.8506</v>
      </c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  <c r="BC853" s="16"/>
      <c r="BD853" s="16"/>
      <c r="BE853" s="16"/>
      <c r="BF853" s="16"/>
      <c r="BG853" s="16"/>
      <c r="BH853" s="16"/>
      <c r="BI853" s="16"/>
      <c r="BJ853" s="16"/>
      <c r="BK853" s="16"/>
      <c r="BL853" s="16"/>
      <c r="BM853" s="16"/>
      <c r="BN853" s="16"/>
      <c r="BO853" s="16"/>
      <c r="BP853" s="16"/>
      <c r="BQ853" s="16"/>
      <c r="BR853" s="16"/>
      <c r="BS853" s="16"/>
      <c r="BT853" s="16"/>
      <c r="BU853" s="16"/>
      <c r="BV853" s="16"/>
      <c r="BW853" s="16"/>
      <c r="BX853" s="16"/>
      <c r="BY853" s="16"/>
      <c r="BZ853" s="16"/>
      <c r="CA853" s="16"/>
      <c r="CB853" s="16"/>
      <c r="CC853" s="16"/>
      <c r="CD853" s="16"/>
      <c r="CE853" s="16"/>
      <c r="CF853" s="16"/>
      <c r="CG853" s="16"/>
      <c r="CH853" s="16"/>
      <c r="CI853" s="16"/>
      <c r="CJ853" s="16"/>
      <c r="CK853" s="16"/>
      <c r="CL853" s="16"/>
      <c r="CM853" s="16"/>
      <c r="CN853" s="16"/>
      <c r="CO853" s="16"/>
      <c r="CP853" s="16"/>
      <c r="CQ853" s="16"/>
      <c r="CR853" s="16"/>
      <c r="CS853" s="16"/>
      <c r="CT853" s="16"/>
      <c r="CU853" s="16"/>
      <c r="CV853" s="16"/>
      <c r="CW853" s="16"/>
      <c r="CX853" s="16"/>
      <c r="CY853" s="16"/>
      <c r="CZ853" s="16"/>
      <c r="DA853" s="16"/>
      <c r="DB853" s="16"/>
      <c r="DC853" s="16"/>
      <c r="DD853" s="16"/>
      <c r="DE853" s="16"/>
      <c r="DF853" s="16"/>
      <c r="DG853" s="16"/>
      <c r="DH853" s="16"/>
      <c r="DI853" s="16"/>
      <c r="DJ853" s="16"/>
      <c r="DK853" s="16"/>
      <c r="DL853" s="16"/>
      <c r="DM853" s="16"/>
      <c r="DN853" s="16"/>
      <c r="DO853" s="16"/>
      <c r="DP853" s="16"/>
      <c r="DQ853" s="16"/>
    </row>
    <row r="854" spans="1:121" s="27" customFormat="1" ht="16.5" x14ac:dyDescent="0.25">
      <c r="A854" s="51"/>
      <c r="B854" s="79" t="s">
        <v>1500</v>
      </c>
      <c r="C854" s="55">
        <v>2017</v>
      </c>
      <c r="D854" s="60">
        <v>0.4</v>
      </c>
      <c r="E854" s="54">
        <v>283</v>
      </c>
      <c r="F854" s="55">
        <v>158</v>
      </c>
      <c r="G854" s="54">
        <v>311.11376000000001</v>
      </c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  <c r="BC854" s="16"/>
      <c r="BD854" s="16"/>
      <c r="BE854" s="16"/>
      <c r="BF854" s="16"/>
      <c r="BG854" s="16"/>
      <c r="BH854" s="16"/>
      <c r="BI854" s="16"/>
      <c r="BJ854" s="16"/>
      <c r="BK854" s="16"/>
      <c r="BL854" s="16"/>
      <c r="BM854" s="16"/>
      <c r="BN854" s="16"/>
      <c r="BO854" s="16"/>
      <c r="BP854" s="16"/>
      <c r="BQ854" s="16"/>
      <c r="BR854" s="16"/>
      <c r="BS854" s="16"/>
      <c r="BT854" s="16"/>
      <c r="BU854" s="16"/>
      <c r="BV854" s="16"/>
      <c r="BW854" s="16"/>
      <c r="BX854" s="16"/>
      <c r="BY854" s="16"/>
      <c r="BZ854" s="16"/>
      <c r="CA854" s="16"/>
      <c r="CB854" s="16"/>
      <c r="CC854" s="16"/>
      <c r="CD854" s="16"/>
      <c r="CE854" s="16"/>
      <c r="CF854" s="16"/>
      <c r="CG854" s="16"/>
      <c r="CH854" s="16"/>
      <c r="CI854" s="16"/>
      <c r="CJ854" s="16"/>
      <c r="CK854" s="16"/>
      <c r="CL854" s="16"/>
      <c r="CM854" s="16"/>
      <c r="CN854" s="16"/>
      <c r="CO854" s="16"/>
      <c r="CP854" s="16"/>
      <c r="CQ854" s="16"/>
      <c r="CR854" s="16"/>
      <c r="CS854" s="16"/>
      <c r="CT854" s="16"/>
      <c r="CU854" s="16"/>
      <c r="CV854" s="16"/>
      <c r="CW854" s="16"/>
      <c r="CX854" s="16"/>
      <c r="CY854" s="16"/>
      <c r="CZ854" s="16"/>
      <c r="DA854" s="16"/>
      <c r="DB854" s="16"/>
      <c r="DC854" s="16"/>
      <c r="DD854" s="16"/>
      <c r="DE854" s="16"/>
      <c r="DF854" s="16"/>
      <c r="DG854" s="16"/>
      <c r="DH854" s="16"/>
      <c r="DI854" s="16"/>
      <c r="DJ854" s="16"/>
      <c r="DK854" s="16"/>
      <c r="DL854" s="16"/>
      <c r="DM854" s="16"/>
      <c r="DN854" s="16"/>
      <c r="DO854" s="16"/>
      <c r="DP854" s="16"/>
      <c r="DQ854" s="16"/>
    </row>
    <row r="855" spans="1:121" s="27" customFormat="1" ht="33" x14ac:dyDescent="0.25">
      <c r="A855" s="51"/>
      <c r="B855" s="79" t="s">
        <v>1501</v>
      </c>
      <c r="C855" s="55">
        <v>2017</v>
      </c>
      <c r="D855" s="60">
        <v>0.4</v>
      </c>
      <c r="E855" s="54">
        <v>150</v>
      </c>
      <c r="F855" s="55">
        <v>158</v>
      </c>
      <c r="G855" s="54">
        <v>323.09048999999993</v>
      </c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  <c r="BC855" s="16"/>
      <c r="BD855" s="16"/>
      <c r="BE855" s="16"/>
      <c r="BF855" s="16"/>
      <c r="BG855" s="16"/>
      <c r="BH855" s="16"/>
      <c r="BI855" s="16"/>
      <c r="BJ855" s="16"/>
      <c r="BK855" s="16"/>
      <c r="BL855" s="16"/>
      <c r="BM855" s="16"/>
      <c r="BN855" s="16"/>
      <c r="BO855" s="16"/>
      <c r="BP855" s="16"/>
      <c r="BQ855" s="16"/>
      <c r="BR855" s="16"/>
      <c r="BS855" s="16"/>
      <c r="BT855" s="16"/>
      <c r="BU855" s="16"/>
      <c r="BV855" s="16"/>
      <c r="BW855" s="16"/>
      <c r="BX855" s="16"/>
      <c r="BY855" s="16"/>
      <c r="BZ855" s="16"/>
      <c r="CA855" s="16"/>
      <c r="CB855" s="16"/>
      <c r="CC855" s="16"/>
      <c r="CD855" s="16"/>
      <c r="CE855" s="16"/>
      <c r="CF855" s="16"/>
      <c r="CG855" s="16"/>
      <c r="CH855" s="16"/>
      <c r="CI855" s="16"/>
      <c r="CJ855" s="16"/>
      <c r="CK855" s="16"/>
      <c r="CL855" s="16"/>
      <c r="CM855" s="16"/>
      <c r="CN855" s="16"/>
      <c r="CO855" s="16"/>
      <c r="CP855" s="16"/>
      <c r="CQ855" s="16"/>
      <c r="CR855" s="16"/>
      <c r="CS855" s="16"/>
      <c r="CT855" s="16"/>
      <c r="CU855" s="16"/>
      <c r="CV855" s="16"/>
      <c r="CW855" s="16"/>
      <c r="CX855" s="16"/>
      <c r="CY855" s="16"/>
      <c r="CZ855" s="16"/>
      <c r="DA855" s="16"/>
      <c r="DB855" s="16"/>
      <c r="DC855" s="16"/>
      <c r="DD855" s="16"/>
      <c r="DE855" s="16"/>
      <c r="DF855" s="16"/>
      <c r="DG855" s="16"/>
      <c r="DH855" s="16"/>
      <c r="DI855" s="16"/>
      <c r="DJ855" s="16"/>
      <c r="DK855" s="16"/>
      <c r="DL855" s="16"/>
      <c r="DM855" s="16"/>
      <c r="DN855" s="16"/>
      <c r="DO855" s="16"/>
      <c r="DP855" s="16"/>
      <c r="DQ855" s="16"/>
    </row>
    <row r="856" spans="1:121" s="27" customFormat="1" ht="33" x14ac:dyDescent="0.25">
      <c r="A856" s="51"/>
      <c r="B856" s="79" t="s">
        <v>1502</v>
      </c>
      <c r="C856" s="55">
        <v>2017</v>
      </c>
      <c r="D856" s="60">
        <v>0.4</v>
      </c>
      <c r="E856" s="54">
        <v>109</v>
      </c>
      <c r="F856" s="55">
        <v>158</v>
      </c>
      <c r="G856" s="54">
        <v>148.49083000000002</v>
      </c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  <c r="BC856" s="16"/>
      <c r="BD856" s="16"/>
      <c r="BE856" s="16"/>
      <c r="BF856" s="16"/>
      <c r="BG856" s="16"/>
      <c r="BH856" s="16"/>
      <c r="BI856" s="16"/>
      <c r="BJ856" s="16"/>
      <c r="BK856" s="16"/>
      <c r="BL856" s="16"/>
      <c r="BM856" s="16"/>
      <c r="BN856" s="16"/>
      <c r="BO856" s="16"/>
      <c r="BP856" s="16"/>
      <c r="BQ856" s="16"/>
      <c r="BR856" s="16"/>
      <c r="BS856" s="16"/>
      <c r="BT856" s="16"/>
      <c r="BU856" s="16"/>
      <c r="BV856" s="16"/>
      <c r="BW856" s="16"/>
      <c r="BX856" s="16"/>
      <c r="BY856" s="16"/>
      <c r="BZ856" s="16"/>
      <c r="CA856" s="16"/>
      <c r="CB856" s="16"/>
      <c r="CC856" s="16"/>
      <c r="CD856" s="16"/>
      <c r="CE856" s="16"/>
      <c r="CF856" s="16"/>
      <c r="CG856" s="16"/>
      <c r="CH856" s="16"/>
      <c r="CI856" s="16"/>
      <c r="CJ856" s="16"/>
      <c r="CK856" s="16"/>
      <c r="CL856" s="16"/>
      <c r="CM856" s="16"/>
      <c r="CN856" s="16"/>
      <c r="CO856" s="16"/>
      <c r="CP856" s="16"/>
      <c r="CQ856" s="16"/>
      <c r="CR856" s="16"/>
      <c r="CS856" s="16"/>
      <c r="CT856" s="16"/>
      <c r="CU856" s="16"/>
      <c r="CV856" s="16"/>
      <c r="CW856" s="16"/>
      <c r="CX856" s="16"/>
      <c r="CY856" s="16"/>
      <c r="CZ856" s="16"/>
      <c r="DA856" s="16"/>
      <c r="DB856" s="16"/>
      <c r="DC856" s="16"/>
      <c r="DD856" s="16"/>
      <c r="DE856" s="16"/>
      <c r="DF856" s="16"/>
      <c r="DG856" s="16"/>
      <c r="DH856" s="16"/>
      <c r="DI856" s="16"/>
      <c r="DJ856" s="16"/>
      <c r="DK856" s="16"/>
      <c r="DL856" s="16"/>
      <c r="DM856" s="16"/>
      <c r="DN856" s="16"/>
      <c r="DO856" s="16"/>
      <c r="DP856" s="16"/>
      <c r="DQ856" s="16"/>
    </row>
    <row r="857" spans="1:121" s="27" customFormat="1" ht="16.5" x14ac:dyDescent="0.25">
      <c r="A857" s="51"/>
      <c r="B857" s="79" t="s">
        <v>1503</v>
      </c>
      <c r="C857" s="55">
        <v>2017</v>
      </c>
      <c r="D857" s="60">
        <v>0.4</v>
      </c>
      <c r="E857" s="54">
        <v>1522</v>
      </c>
      <c r="F857" s="55">
        <v>158</v>
      </c>
      <c r="G857" s="54">
        <v>624.22514999999987</v>
      </c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6"/>
      <c r="BE857" s="16"/>
      <c r="BF857" s="16"/>
      <c r="BG857" s="16"/>
      <c r="BH857" s="16"/>
      <c r="BI857" s="16"/>
      <c r="BJ857" s="16"/>
      <c r="BK857" s="16"/>
      <c r="BL857" s="16"/>
      <c r="BM857" s="16"/>
      <c r="BN857" s="16"/>
      <c r="BO857" s="16"/>
      <c r="BP857" s="16"/>
      <c r="BQ857" s="16"/>
      <c r="BR857" s="16"/>
      <c r="BS857" s="16"/>
      <c r="BT857" s="16"/>
      <c r="BU857" s="16"/>
      <c r="BV857" s="16"/>
      <c r="BW857" s="16"/>
      <c r="BX857" s="16"/>
      <c r="BY857" s="16"/>
      <c r="BZ857" s="16"/>
      <c r="CA857" s="16"/>
      <c r="CB857" s="16"/>
      <c r="CC857" s="16"/>
      <c r="CD857" s="16"/>
      <c r="CE857" s="16"/>
      <c r="CF857" s="16"/>
      <c r="CG857" s="16"/>
      <c r="CH857" s="16"/>
      <c r="CI857" s="16"/>
      <c r="CJ857" s="16"/>
      <c r="CK857" s="16"/>
      <c r="CL857" s="16"/>
      <c r="CM857" s="16"/>
      <c r="CN857" s="16"/>
      <c r="CO857" s="16"/>
      <c r="CP857" s="16"/>
      <c r="CQ857" s="16"/>
      <c r="CR857" s="16"/>
      <c r="CS857" s="16"/>
      <c r="CT857" s="16"/>
      <c r="CU857" s="16"/>
      <c r="CV857" s="16"/>
      <c r="CW857" s="16"/>
      <c r="CX857" s="16"/>
      <c r="CY857" s="16"/>
      <c r="CZ857" s="16"/>
      <c r="DA857" s="16"/>
      <c r="DB857" s="16"/>
      <c r="DC857" s="16"/>
      <c r="DD857" s="16"/>
      <c r="DE857" s="16"/>
      <c r="DF857" s="16"/>
      <c r="DG857" s="16"/>
      <c r="DH857" s="16"/>
      <c r="DI857" s="16"/>
      <c r="DJ857" s="16"/>
      <c r="DK857" s="16"/>
      <c r="DL857" s="16"/>
      <c r="DM857" s="16"/>
      <c r="DN857" s="16"/>
      <c r="DO857" s="16"/>
      <c r="DP857" s="16"/>
      <c r="DQ857" s="16"/>
    </row>
    <row r="858" spans="1:121" s="27" customFormat="1" ht="16.5" x14ac:dyDescent="0.25">
      <c r="A858" s="51"/>
      <c r="B858" s="79" t="s">
        <v>1504</v>
      </c>
      <c r="C858" s="55">
        <v>2017</v>
      </c>
      <c r="D858" s="60">
        <v>0.4</v>
      </c>
      <c r="E858" s="54">
        <v>137</v>
      </c>
      <c r="F858" s="55">
        <v>158</v>
      </c>
      <c r="G858" s="54">
        <v>150.71863000000002</v>
      </c>
    </row>
    <row r="859" spans="1:121" s="27" customFormat="1" ht="33" x14ac:dyDescent="0.25">
      <c r="A859" s="51"/>
      <c r="B859" s="79" t="s">
        <v>1505</v>
      </c>
      <c r="C859" s="55">
        <v>2017</v>
      </c>
      <c r="D859" s="60">
        <v>0.4</v>
      </c>
      <c r="E859" s="54">
        <v>1169</v>
      </c>
      <c r="F859" s="55">
        <v>158</v>
      </c>
      <c r="G859" s="54">
        <v>1195.4518600000001</v>
      </c>
    </row>
    <row r="860" spans="1:121" s="27" customFormat="1" ht="16.5" x14ac:dyDescent="0.25">
      <c r="A860" s="51"/>
      <c r="B860" s="79" t="s">
        <v>1506</v>
      </c>
      <c r="C860" s="55">
        <v>2017</v>
      </c>
      <c r="D860" s="60">
        <v>0.4</v>
      </c>
      <c r="E860" s="54">
        <v>100</v>
      </c>
      <c r="F860" s="55">
        <v>158</v>
      </c>
      <c r="G860" s="54">
        <v>232.82841000000002</v>
      </c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  <c r="BC860" s="16"/>
      <c r="BD860" s="16"/>
      <c r="BE860" s="16"/>
      <c r="BF860" s="16"/>
      <c r="BG860" s="16"/>
      <c r="BH860" s="16"/>
      <c r="BI860" s="16"/>
      <c r="BJ860" s="16"/>
      <c r="BK860" s="16"/>
      <c r="BL860" s="16"/>
      <c r="BM860" s="16"/>
      <c r="BN860" s="16"/>
      <c r="BO860" s="16"/>
      <c r="BP860" s="16"/>
      <c r="BQ860" s="16"/>
      <c r="BR860" s="16"/>
      <c r="BS860" s="16"/>
      <c r="BT860" s="16"/>
      <c r="BU860" s="16"/>
      <c r="BV860" s="16"/>
      <c r="BW860" s="16"/>
      <c r="BX860" s="16"/>
      <c r="BY860" s="16"/>
      <c r="BZ860" s="16"/>
      <c r="CA860" s="16"/>
      <c r="CB860" s="16"/>
      <c r="CC860" s="16"/>
      <c r="CD860" s="16"/>
      <c r="CE860" s="16"/>
      <c r="CF860" s="16"/>
      <c r="CG860" s="16"/>
      <c r="CH860" s="16"/>
      <c r="CI860" s="16"/>
      <c r="CJ860" s="16"/>
      <c r="CK860" s="16"/>
      <c r="CL860" s="16"/>
      <c r="CM860" s="16"/>
      <c r="CN860" s="16"/>
      <c r="CO860" s="16"/>
      <c r="CP860" s="16"/>
      <c r="CQ860" s="16"/>
      <c r="CR860" s="16"/>
      <c r="CS860" s="16"/>
      <c r="CT860" s="16"/>
      <c r="CU860" s="16"/>
      <c r="CV860" s="16"/>
      <c r="CW860" s="16"/>
      <c r="CX860" s="16"/>
      <c r="CY860" s="16"/>
      <c r="CZ860" s="16"/>
      <c r="DA860" s="16"/>
      <c r="DB860" s="16"/>
      <c r="DC860" s="16"/>
      <c r="DD860" s="16"/>
      <c r="DE860" s="16"/>
      <c r="DF860" s="16"/>
      <c r="DG860" s="16"/>
      <c r="DH860" s="16"/>
      <c r="DI860" s="16"/>
      <c r="DJ860" s="16"/>
      <c r="DK860" s="16"/>
      <c r="DL860" s="16"/>
      <c r="DM860" s="16"/>
      <c r="DN860" s="16"/>
      <c r="DO860" s="16"/>
      <c r="DP860" s="16"/>
      <c r="DQ860" s="16"/>
    </row>
    <row r="861" spans="1:121" s="27" customFormat="1" ht="16.5" x14ac:dyDescent="0.25">
      <c r="A861" s="51"/>
      <c r="B861" s="79" t="s">
        <v>1507</v>
      </c>
      <c r="C861" s="55">
        <v>2017</v>
      </c>
      <c r="D861" s="60">
        <v>0.4</v>
      </c>
      <c r="E861" s="54">
        <v>217</v>
      </c>
      <c r="F861" s="55">
        <v>158</v>
      </c>
      <c r="G861" s="54">
        <v>423.38228000000004</v>
      </c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  <c r="BC861" s="16"/>
      <c r="BD861" s="16"/>
      <c r="BE861" s="16"/>
      <c r="BF861" s="16"/>
      <c r="BG861" s="16"/>
      <c r="BH861" s="16"/>
      <c r="BI861" s="16"/>
      <c r="BJ861" s="16"/>
      <c r="BK861" s="16"/>
      <c r="BL861" s="16"/>
      <c r="BM861" s="16"/>
      <c r="BN861" s="16"/>
      <c r="BO861" s="16"/>
      <c r="BP861" s="16"/>
      <c r="BQ861" s="16"/>
      <c r="BR861" s="16"/>
      <c r="BS861" s="16"/>
      <c r="BT861" s="16"/>
      <c r="BU861" s="16"/>
      <c r="BV861" s="16"/>
      <c r="BW861" s="16"/>
      <c r="BX861" s="16"/>
      <c r="BY861" s="16"/>
      <c r="BZ861" s="16"/>
      <c r="CA861" s="16"/>
      <c r="CB861" s="16"/>
      <c r="CC861" s="16"/>
      <c r="CD861" s="16"/>
      <c r="CE861" s="16"/>
      <c r="CF861" s="16"/>
      <c r="CG861" s="16"/>
      <c r="CH861" s="16"/>
      <c r="CI861" s="16"/>
      <c r="CJ861" s="16"/>
      <c r="CK861" s="16"/>
      <c r="CL861" s="16"/>
      <c r="CM861" s="16"/>
      <c r="CN861" s="16"/>
      <c r="CO861" s="16"/>
      <c r="CP861" s="16"/>
      <c r="CQ861" s="16"/>
      <c r="CR861" s="16"/>
      <c r="CS861" s="16"/>
      <c r="CT861" s="16"/>
      <c r="CU861" s="16"/>
      <c r="CV861" s="16"/>
      <c r="CW861" s="16"/>
      <c r="CX861" s="16"/>
      <c r="CY861" s="16"/>
      <c r="CZ861" s="16"/>
      <c r="DA861" s="16"/>
      <c r="DB861" s="16"/>
      <c r="DC861" s="16"/>
      <c r="DD861" s="16"/>
      <c r="DE861" s="16"/>
      <c r="DF861" s="16"/>
      <c r="DG861" s="16"/>
      <c r="DH861" s="16"/>
      <c r="DI861" s="16"/>
      <c r="DJ861" s="16"/>
      <c r="DK861" s="16"/>
      <c r="DL861" s="16"/>
      <c r="DM861" s="16"/>
      <c r="DN861" s="16"/>
      <c r="DO861" s="16"/>
      <c r="DP861" s="16"/>
      <c r="DQ861" s="16"/>
    </row>
    <row r="862" spans="1:121" s="27" customFormat="1" ht="16.5" x14ac:dyDescent="0.25">
      <c r="A862" s="51"/>
      <c r="B862" s="79" t="s">
        <v>1508</v>
      </c>
      <c r="C862" s="55">
        <v>2017</v>
      </c>
      <c r="D862" s="60">
        <v>0.4</v>
      </c>
      <c r="E862" s="54">
        <v>47</v>
      </c>
      <c r="F862" s="55">
        <v>158</v>
      </c>
      <c r="G862" s="54">
        <v>112.74800999999999</v>
      </c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  <c r="BC862" s="16"/>
      <c r="BD862" s="16"/>
      <c r="BE862" s="16"/>
      <c r="BF862" s="16"/>
      <c r="BG862" s="16"/>
      <c r="BH862" s="16"/>
      <c r="BI862" s="16"/>
      <c r="BJ862" s="16"/>
      <c r="BK862" s="16"/>
      <c r="BL862" s="16"/>
      <c r="BM862" s="16"/>
      <c r="BN862" s="16"/>
      <c r="BO862" s="16"/>
      <c r="BP862" s="16"/>
      <c r="BQ862" s="16"/>
      <c r="BR862" s="16"/>
      <c r="BS862" s="16"/>
      <c r="BT862" s="16"/>
      <c r="BU862" s="16"/>
      <c r="BV862" s="16"/>
      <c r="BW862" s="16"/>
      <c r="BX862" s="16"/>
      <c r="BY862" s="16"/>
      <c r="BZ862" s="16"/>
      <c r="CA862" s="16"/>
      <c r="CB862" s="16"/>
      <c r="CC862" s="16"/>
      <c r="CD862" s="16"/>
      <c r="CE862" s="16"/>
      <c r="CF862" s="16"/>
      <c r="CG862" s="16"/>
      <c r="CH862" s="16"/>
      <c r="CI862" s="16"/>
      <c r="CJ862" s="16"/>
      <c r="CK862" s="16"/>
      <c r="CL862" s="16"/>
      <c r="CM862" s="16"/>
      <c r="CN862" s="16"/>
      <c r="CO862" s="16"/>
      <c r="CP862" s="16"/>
      <c r="CQ862" s="16"/>
      <c r="CR862" s="16"/>
      <c r="CS862" s="16"/>
      <c r="CT862" s="16"/>
      <c r="CU862" s="16"/>
      <c r="CV862" s="16"/>
      <c r="CW862" s="16"/>
      <c r="CX862" s="16"/>
      <c r="CY862" s="16"/>
      <c r="CZ862" s="16"/>
      <c r="DA862" s="16"/>
      <c r="DB862" s="16"/>
      <c r="DC862" s="16"/>
      <c r="DD862" s="16"/>
      <c r="DE862" s="16"/>
      <c r="DF862" s="16"/>
      <c r="DG862" s="16"/>
      <c r="DH862" s="16"/>
      <c r="DI862" s="16"/>
      <c r="DJ862" s="16"/>
      <c r="DK862" s="16"/>
      <c r="DL862" s="16"/>
      <c r="DM862" s="16"/>
      <c r="DN862" s="16"/>
      <c r="DO862" s="16"/>
      <c r="DP862" s="16"/>
      <c r="DQ862" s="16"/>
    </row>
    <row r="863" spans="1:121" s="27" customFormat="1" ht="16.5" x14ac:dyDescent="0.25">
      <c r="A863" s="51"/>
      <c r="B863" s="79" t="s">
        <v>1509</v>
      </c>
      <c r="C863" s="55">
        <v>2017</v>
      </c>
      <c r="D863" s="60">
        <v>0.4</v>
      </c>
      <c r="E863" s="54">
        <v>121</v>
      </c>
      <c r="F863" s="55">
        <v>158</v>
      </c>
      <c r="G863" s="54">
        <v>224.75821000000002</v>
      </c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  <c r="BC863" s="16"/>
      <c r="BD863" s="16"/>
      <c r="BE863" s="16"/>
      <c r="BF863" s="16"/>
      <c r="BG863" s="16"/>
      <c r="BH863" s="16"/>
      <c r="BI863" s="16"/>
      <c r="BJ863" s="16"/>
      <c r="BK863" s="16"/>
      <c r="BL863" s="16"/>
      <c r="BM863" s="16"/>
      <c r="BN863" s="16"/>
      <c r="BO863" s="16"/>
      <c r="BP863" s="16"/>
      <c r="BQ863" s="16"/>
      <c r="BR863" s="16"/>
      <c r="BS863" s="16"/>
      <c r="BT863" s="16"/>
      <c r="BU863" s="16"/>
      <c r="BV863" s="16"/>
      <c r="BW863" s="16"/>
      <c r="BX863" s="16"/>
      <c r="BY863" s="16"/>
      <c r="BZ863" s="16"/>
      <c r="CA863" s="16"/>
      <c r="CB863" s="16"/>
      <c r="CC863" s="16"/>
      <c r="CD863" s="16"/>
      <c r="CE863" s="16"/>
      <c r="CF863" s="16"/>
      <c r="CG863" s="16"/>
      <c r="CH863" s="16"/>
      <c r="CI863" s="16"/>
      <c r="CJ863" s="16"/>
      <c r="CK863" s="16"/>
      <c r="CL863" s="16"/>
      <c r="CM863" s="16"/>
      <c r="CN863" s="16"/>
      <c r="CO863" s="16"/>
      <c r="CP863" s="16"/>
      <c r="CQ863" s="16"/>
      <c r="CR863" s="16"/>
      <c r="CS863" s="16"/>
      <c r="CT863" s="16"/>
      <c r="CU863" s="16"/>
      <c r="CV863" s="16"/>
      <c r="CW863" s="16"/>
      <c r="CX863" s="16"/>
      <c r="CY863" s="16"/>
      <c r="CZ863" s="16"/>
      <c r="DA863" s="16"/>
      <c r="DB863" s="16"/>
      <c r="DC863" s="16"/>
      <c r="DD863" s="16"/>
      <c r="DE863" s="16"/>
      <c r="DF863" s="16"/>
      <c r="DG863" s="16"/>
      <c r="DH863" s="16"/>
      <c r="DI863" s="16"/>
      <c r="DJ863" s="16"/>
      <c r="DK863" s="16"/>
      <c r="DL863" s="16"/>
      <c r="DM863" s="16"/>
      <c r="DN863" s="16"/>
      <c r="DO863" s="16"/>
      <c r="DP863" s="16"/>
      <c r="DQ863" s="16"/>
    </row>
    <row r="864" spans="1:121" s="27" customFormat="1" ht="16.5" x14ac:dyDescent="0.25">
      <c r="A864" s="51"/>
      <c r="B864" s="79" t="s">
        <v>1510</v>
      </c>
      <c r="C864" s="55">
        <v>2017</v>
      </c>
      <c r="D864" s="60">
        <v>0.4</v>
      </c>
      <c r="E864" s="54">
        <v>93</v>
      </c>
      <c r="F864" s="55">
        <v>158</v>
      </c>
      <c r="G864" s="54">
        <v>477.34384</v>
      </c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  <c r="BC864" s="16"/>
      <c r="BD864" s="16"/>
      <c r="BE864" s="16"/>
      <c r="BF864" s="16"/>
      <c r="BG864" s="16"/>
      <c r="BH864" s="16"/>
      <c r="BI864" s="16"/>
      <c r="BJ864" s="16"/>
      <c r="BK864" s="16"/>
      <c r="BL864" s="16"/>
      <c r="BM864" s="16"/>
      <c r="BN864" s="16"/>
      <c r="BO864" s="16"/>
      <c r="BP864" s="16"/>
      <c r="BQ864" s="16"/>
      <c r="BR864" s="16"/>
      <c r="BS864" s="16"/>
      <c r="BT864" s="16"/>
      <c r="BU864" s="16"/>
      <c r="BV864" s="16"/>
      <c r="BW864" s="16"/>
      <c r="BX864" s="16"/>
      <c r="BY864" s="16"/>
      <c r="BZ864" s="16"/>
      <c r="CA864" s="16"/>
      <c r="CB864" s="16"/>
      <c r="CC864" s="16"/>
      <c r="CD864" s="16"/>
      <c r="CE864" s="16"/>
      <c r="CF864" s="16"/>
      <c r="CG864" s="16"/>
      <c r="CH864" s="16"/>
      <c r="CI864" s="16"/>
      <c r="CJ864" s="16"/>
      <c r="CK864" s="16"/>
      <c r="CL864" s="16"/>
      <c r="CM864" s="16"/>
      <c r="CN864" s="16"/>
      <c r="CO864" s="16"/>
      <c r="CP864" s="16"/>
      <c r="CQ864" s="16"/>
      <c r="CR864" s="16"/>
      <c r="CS864" s="16"/>
      <c r="CT864" s="16"/>
      <c r="CU864" s="16"/>
      <c r="CV864" s="16"/>
      <c r="CW864" s="16"/>
      <c r="CX864" s="16"/>
      <c r="CY864" s="16"/>
      <c r="CZ864" s="16"/>
      <c r="DA864" s="16"/>
      <c r="DB864" s="16"/>
      <c r="DC864" s="16"/>
      <c r="DD864" s="16"/>
      <c r="DE864" s="16"/>
      <c r="DF864" s="16"/>
      <c r="DG864" s="16"/>
      <c r="DH864" s="16"/>
      <c r="DI864" s="16"/>
      <c r="DJ864" s="16"/>
      <c r="DK864" s="16"/>
      <c r="DL864" s="16"/>
      <c r="DM864" s="16"/>
      <c r="DN864" s="16"/>
      <c r="DO864" s="16"/>
      <c r="DP864" s="16"/>
      <c r="DQ864" s="16"/>
    </row>
    <row r="865" spans="1:121" s="27" customFormat="1" ht="16.5" x14ac:dyDescent="0.25">
      <c r="A865" s="51"/>
      <c r="B865" s="79" t="s">
        <v>1511</v>
      </c>
      <c r="C865" s="55">
        <v>2017</v>
      </c>
      <c r="D865" s="60">
        <v>0.4</v>
      </c>
      <c r="E865" s="54">
        <v>155</v>
      </c>
      <c r="F865" s="55">
        <v>158</v>
      </c>
      <c r="G865" s="54">
        <v>204.70919999999998</v>
      </c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  <c r="BC865" s="16"/>
      <c r="BD865" s="16"/>
      <c r="BE865" s="16"/>
      <c r="BF865" s="16"/>
      <c r="BG865" s="16"/>
      <c r="BH865" s="16"/>
      <c r="BI865" s="16"/>
      <c r="BJ865" s="16"/>
      <c r="BK865" s="16"/>
      <c r="BL865" s="16"/>
      <c r="BM865" s="16"/>
      <c r="BN865" s="16"/>
      <c r="BO865" s="16"/>
      <c r="BP865" s="16"/>
      <c r="BQ865" s="16"/>
      <c r="BR865" s="16"/>
      <c r="BS865" s="16"/>
      <c r="BT865" s="16"/>
      <c r="BU865" s="16"/>
      <c r="BV865" s="16"/>
      <c r="BW865" s="16"/>
      <c r="BX865" s="16"/>
      <c r="BY865" s="16"/>
      <c r="BZ865" s="16"/>
      <c r="CA865" s="16"/>
      <c r="CB865" s="16"/>
      <c r="CC865" s="16"/>
      <c r="CD865" s="16"/>
      <c r="CE865" s="16"/>
      <c r="CF865" s="16"/>
      <c r="CG865" s="16"/>
      <c r="CH865" s="16"/>
      <c r="CI865" s="16"/>
      <c r="CJ865" s="16"/>
      <c r="CK865" s="16"/>
      <c r="CL865" s="16"/>
      <c r="CM865" s="16"/>
      <c r="CN865" s="16"/>
      <c r="CO865" s="16"/>
      <c r="CP865" s="16"/>
      <c r="CQ865" s="16"/>
      <c r="CR865" s="16"/>
      <c r="CS865" s="16"/>
      <c r="CT865" s="16"/>
      <c r="CU865" s="16"/>
      <c r="CV865" s="16"/>
      <c r="CW865" s="16"/>
      <c r="CX865" s="16"/>
      <c r="CY865" s="16"/>
      <c r="CZ865" s="16"/>
      <c r="DA865" s="16"/>
      <c r="DB865" s="16"/>
      <c r="DC865" s="16"/>
      <c r="DD865" s="16"/>
      <c r="DE865" s="16"/>
      <c r="DF865" s="16"/>
      <c r="DG865" s="16"/>
      <c r="DH865" s="16"/>
      <c r="DI865" s="16"/>
      <c r="DJ865" s="16"/>
      <c r="DK865" s="16"/>
      <c r="DL865" s="16"/>
      <c r="DM865" s="16"/>
      <c r="DN865" s="16"/>
      <c r="DO865" s="16"/>
      <c r="DP865" s="16"/>
      <c r="DQ865" s="16"/>
    </row>
    <row r="866" spans="1:121" s="27" customFormat="1" ht="16.5" x14ac:dyDescent="0.25">
      <c r="A866" s="51"/>
      <c r="B866" s="79" t="s">
        <v>1512</v>
      </c>
      <c r="C866" s="55">
        <v>2017</v>
      </c>
      <c r="D866" s="60">
        <v>0.4</v>
      </c>
      <c r="E866" s="54">
        <v>35</v>
      </c>
      <c r="F866" s="55">
        <v>158</v>
      </c>
      <c r="G866" s="54">
        <v>16.881270000000001</v>
      </c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  <c r="BC866" s="16"/>
      <c r="BD866" s="16"/>
      <c r="BE866" s="16"/>
      <c r="BF866" s="16"/>
      <c r="BG866" s="16"/>
      <c r="BH866" s="16"/>
      <c r="BI866" s="16"/>
      <c r="BJ866" s="16"/>
      <c r="BK866" s="16"/>
      <c r="BL866" s="16"/>
      <c r="BM866" s="16"/>
      <c r="BN866" s="16"/>
      <c r="BO866" s="16"/>
      <c r="BP866" s="16"/>
      <c r="BQ866" s="16"/>
      <c r="BR866" s="16"/>
      <c r="BS866" s="16"/>
      <c r="BT866" s="16"/>
      <c r="BU866" s="16"/>
      <c r="BV866" s="16"/>
      <c r="BW866" s="16"/>
      <c r="BX866" s="16"/>
      <c r="BY866" s="16"/>
      <c r="BZ866" s="16"/>
      <c r="CA866" s="16"/>
      <c r="CB866" s="16"/>
      <c r="CC866" s="16"/>
      <c r="CD866" s="16"/>
      <c r="CE866" s="16"/>
      <c r="CF866" s="16"/>
      <c r="CG866" s="16"/>
      <c r="CH866" s="16"/>
      <c r="CI866" s="16"/>
      <c r="CJ866" s="16"/>
      <c r="CK866" s="16"/>
      <c r="CL866" s="16"/>
      <c r="CM866" s="16"/>
      <c r="CN866" s="16"/>
      <c r="CO866" s="16"/>
      <c r="CP866" s="16"/>
      <c r="CQ866" s="16"/>
      <c r="CR866" s="16"/>
      <c r="CS866" s="16"/>
      <c r="CT866" s="16"/>
      <c r="CU866" s="16"/>
      <c r="CV866" s="16"/>
      <c r="CW866" s="16"/>
      <c r="CX866" s="16"/>
      <c r="CY866" s="16"/>
      <c r="CZ866" s="16"/>
      <c r="DA866" s="16"/>
      <c r="DB866" s="16"/>
      <c r="DC866" s="16"/>
      <c r="DD866" s="16"/>
      <c r="DE866" s="16"/>
      <c r="DF866" s="16"/>
      <c r="DG866" s="16"/>
      <c r="DH866" s="16"/>
      <c r="DI866" s="16"/>
      <c r="DJ866" s="16"/>
      <c r="DK866" s="16"/>
      <c r="DL866" s="16"/>
      <c r="DM866" s="16"/>
      <c r="DN866" s="16"/>
      <c r="DO866" s="16"/>
      <c r="DP866" s="16"/>
      <c r="DQ866" s="16"/>
    </row>
    <row r="867" spans="1:121" s="27" customFormat="1" ht="16.5" x14ac:dyDescent="0.25">
      <c r="A867" s="51"/>
      <c r="B867" s="79" t="s">
        <v>1513</v>
      </c>
      <c r="C867" s="55">
        <v>2017</v>
      </c>
      <c r="D867" s="60">
        <v>0.4</v>
      </c>
      <c r="E867" s="54">
        <v>85</v>
      </c>
      <c r="F867" s="55">
        <v>158</v>
      </c>
      <c r="G867" s="54">
        <v>52.047640000000001</v>
      </c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6"/>
      <c r="BG867" s="16"/>
      <c r="BH867" s="16"/>
      <c r="BI867" s="16"/>
      <c r="BJ867" s="16"/>
      <c r="BK867" s="16"/>
      <c r="BL867" s="16"/>
      <c r="BM867" s="16"/>
      <c r="BN867" s="16"/>
      <c r="BO867" s="16"/>
      <c r="BP867" s="16"/>
      <c r="BQ867" s="16"/>
      <c r="BR867" s="16"/>
      <c r="BS867" s="16"/>
      <c r="BT867" s="16"/>
      <c r="BU867" s="16"/>
      <c r="BV867" s="16"/>
      <c r="BW867" s="16"/>
      <c r="BX867" s="16"/>
      <c r="BY867" s="16"/>
      <c r="BZ867" s="16"/>
      <c r="CA867" s="16"/>
      <c r="CB867" s="16"/>
      <c r="CC867" s="16"/>
      <c r="CD867" s="16"/>
      <c r="CE867" s="16"/>
      <c r="CF867" s="16"/>
      <c r="CG867" s="16"/>
      <c r="CH867" s="16"/>
      <c r="CI867" s="16"/>
      <c r="CJ867" s="16"/>
      <c r="CK867" s="16"/>
      <c r="CL867" s="16"/>
      <c r="CM867" s="16"/>
      <c r="CN867" s="16"/>
      <c r="CO867" s="16"/>
      <c r="CP867" s="16"/>
      <c r="CQ867" s="16"/>
      <c r="CR867" s="16"/>
      <c r="CS867" s="16"/>
      <c r="CT867" s="16"/>
      <c r="CU867" s="16"/>
      <c r="CV867" s="16"/>
      <c r="CW867" s="16"/>
      <c r="CX867" s="16"/>
      <c r="CY867" s="16"/>
      <c r="CZ867" s="16"/>
      <c r="DA867" s="16"/>
      <c r="DB867" s="16"/>
      <c r="DC867" s="16"/>
      <c r="DD867" s="16"/>
      <c r="DE867" s="16"/>
      <c r="DF867" s="16"/>
      <c r="DG867" s="16"/>
      <c r="DH867" s="16"/>
      <c r="DI867" s="16"/>
      <c r="DJ867" s="16"/>
      <c r="DK867" s="16"/>
      <c r="DL867" s="16"/>
      <c r="DM867" s="16"/>
      <c r="DN867" s="16"/>
      <c r="DO867" s="16"/>
      <c r="DP867" s="16"/>
      <c r="DQ867" s="16"/>
    </row>
    <row r="868" spans="1:121" s="27" customFormat="1" ht="16.5" x14ac:dyDescent="0.25">
      <c r="A868" s="51"/>
      <c r="B868" s="79" t="s">
        <v>1514</v>
      </c>
      <c r="C868" s="55">
        <v>2017</v>
      </c>
      <c r="D868" s="60">
        <v>0.4</v>
      </c>
      <c r="E868" s="54">
        <v>16</v>
      </c>
      <c r="F868" s="55">
        <v>158</v>
      </c>
      <c r="G868" s="54">
        <v>4.21793</v>
      </c>
    </row>
    <row r="869" spans="1:121" s="27" customFormat="1" ht="16.5" x14ac:dyDescent="0.25">
      <c r="A869" s="51"/>
      <c r="B869" s="79" t="s">
        <v>1515</v>
      </c>
      <c r="C869" s="55">
        <v>2017</v>
      </c>
      <c r="D869" s="60">
        <v>0.4</v>
      </c>
      <c r="E869" s="54">
        <v>363</v>
      </c>
      <c r="F869" s="55">
        <v>158</v>
      </c>
      <c r="G869" s="54">
        <v>75.134810000000002</v>
      </c>
    </row>
    <row r="870" spans="1:121" s="27" customFormat="1" ht="16.5" x14ac:dyDescent="0.25">
      <c r="A870" s="51"/>
      <c r="B870" s="79" t="s">
        <v>1516</v>
      </c>
      <c r="C870" s="55">
        <v>2017</v>
      </c>
      <c r="D870" s="60">
        <v>0.4</v>
      </c>
      <c r="E870" s="54">
        <v>72</v>
      </c>
      <c r="F870" s="55">
        <v>158</v>
      </c>
      <c r="G870" s="54">
        <v>72.331119999999999</v>
      </c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6"/>
      <c r="BE870" s="16"/>
      <c r="BF870" s="16"/>
      <c r="BG870" s="16"/>
      <c r="BH870" s="16"/>
      <c r="BI870" s="16"/>
      <c r="BJ870" s="16"/>
      <c r="BK870" s="16"/>
      <c r="BL870" s="16"/>
      <c r="BM870" s="16"/>
      <c r="BN870" s="16"/>
      <c r="BO870" s="16"/>
      <c r="BP870" s="16"/>
      <c r="BQ870" s="16"/>
      <c r="BR870" s="16"/>
      <c r="BS870" s="16"/>
      <c r="BT870" s="16"/>
      <c r="BU870" s="16"/>
      <c r="BV870" s="16"/>
      <c r="BW870" s="16"/>
      <c r="BX870" s="16"/>
      <c r="BY870" s="16"/>
      <c r="BZ870" s="16"/>
      <c r="CA870" s="16"/>
      <c r="CB870" s="16"/>
      <c r="CC870" s="16"/>
      <c r="CD870" s="16"/>
      <c r="CE870" s="16"/>
      <c r="CF870" s="16"/>
      <c r="CG870" s="16"/>
      <c r="CH870" s="16"/>
      <c r="CI870" s="16"/>
      <c r="CJ870" s="16"/>
      <c r="CK870" s="16"/>
      <c r="CL870" s="16"/>
      <c r="CM870" s="16"/>
      <c r="CN870" s="16"/>
      <c r="CO870" s="16"/>
      <c r="CP870" s="16"/>
      <c r="CQ870" s="16"/>
      <c r="CR870" s="16"/>
      <c r="CS870" s="16"/>
      <c r="CT870" s="16"/>
      <c r="CU870" s="16"/>
      <c r="CV870" s="16"/>
      <c r="CW870" s="16"/>
      <c r="CX870" s="16"/>
      <c r="CY870" s="16"/>
      <c r="CZ870" s="16"/>
      <c r="DA870" s="16"/>
      <c r="DB870" s="16"/>
      <c r="DC870" s="16"/>
      <c r="DD870" s="16"/>
      <c r="DE870" s="16"/>
      <c r="DF870" s="16"/>
      <c r="DG870" s="16"/>
      <c r="DH870" s="16"/>
      <c r="DI870" s="16"/>
      <c r="DJ870" s="16"/>
      <c r="DK870" s="16"/>
      <c r="DL870" s="16"/>
      <c r="DM870" s="16"/>
      <c r="DN870" s="16"/>
      <c r="DO870" s="16"/>
      <c r="DP870" s="16"/>
      <c r="DQ870" s="16"/>
    </row>
    <row r="871" spans="1:121" s="27" customFormat="1" ht="16.5" x14ac:dyDescent="0.25">
      <c r="A871" s="51"/>
      <c r="B871" s="79" t="s">
        <v>1517</v>
      </c>
      <c r="C871" s="55">
        <v>2017</v>
      </c>
      <c r="D871" s="60">
        <v>0.4</v>
      </c>
      <c r="E871" s="54">
        <v>598</v>
      </c>
      <c r="F871" s="55">
        <v>158</v>
      </c>
      <c r="G871" s="54">
        <v>882.48896999999988</v>
      </c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  <c r="BC871" s="16"/>
      <c r="BD871" s="16"/>
      <c r="BE871" s="16"/>
      <c r="BF871" s="16"/>
      <c r="BG871" s="16"/>
      <c r="BH871" s="16"/>
      <c r="BI871" s="16"/>
      <c r="BJ871" s="16"/>
      <c r="BK871" s="16"/>
      <c r="BL871" s="16"/>
      <c r="BM871" s="16"/>
      <c r="BN871" s="16"/>
      <c r="BO871" s="16"/>
      <c r="BP871" s="16"/>
      <c r="BQ871" s="16"/>
      <c r="BR871" s="16"/>
      <c r="BS871" s="16"/>
      <c r="BT871" s="16"/>
      <c r="BU871" s="16"/>
      <c r="BV871" s="16"/>
      <c r="BW871" s="16"/>
      <c r="BX871" s="16"/>
      <c r="BY871" s="16"/>
      <c r="BZ871" s="16"/>
      <c r="CA871" s="16"/>
      <c r="CB871" s="16"/>
      <c r="CC871" s="16"/>
      <c r="CD871" s="16"/>
      <c r="CE871" s="16"/>
      <c r="CF871" s="16"/>
      <c r="CG871" s="16"/>
      <c r="CH871" s="16"/>
      <c r="CI871" s="16"/>
      <c r="CJ871" s="16"/>
      <c r="CK871" s="16"/>
      <c r="CL871" s="16"/>
      <c r="CM871" s="16"/>
      <c r="CN871" s="16"/>
      <c r="CO871" s="16"/>
      <c r="CP871" s="16"/>
      <c r="CQ871" s="16"/>
      <c r="CR871" s="16"/>
      <c r="CS871" s="16"/>
      <c r="CT871" s="16"/>
      <c r="CU871" s="16"/>
      <c r="CV871" s="16"/>
      <c r="CW871" s="16"/>
      <c r="CX871" s="16"/>
      <c r="CY871" s="16"/>
      <c r="CZ871" s="16"/>
      <c r="DA871" s="16"/>
      <c r="DB871" s="16"/>
      <c r="DC871" s="16"/>
      <c r="DD871" s="16"/>
      <c r="DE871" s="16"/>
      <c r="DF871" s="16"/>
      <c r="DG871" s="16"/>
      <c r="DH871" s="16"/>
      <c r="DI871" s="16"/>
      <c r="DJ871" s="16"/>
      <c r="DK871" s="16"/>
      <c r="DL871" s="16"/>
      <c r="DM871" s="16"/>
      <c r="DN871" s="16"/>
      <c r="DO871" s="16"/>
      <c r="DP871" s="16"/>
      <c r="DQ871" s="16"/>
    </row>
    <row r="872" spans="1:121" s="27" customFormat="1" ht="16.5" x14ac:dyDescent="0.25">
      <c r="A872" s="51"/>
      <c r="B872" s="79" t="s">
        <v>1518</v>
      </c>
      <c r="C872" s="55">
        <v>2017</v>
      </c>
      <c r="D872" s="60">
        <v>0.4</v>
      </c>
      <c r="E872" s="54">
        <v>60</v>
      </c>
      <c r="F872" s="55">
        <v>158</v>
      </c>
      <c r="G872" s="54">
        <v>81.209999999999994</v>
      </c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  <c r="BC872" s="16"/>
      <c r="BD872" s="16"/>
      <c r="BE872" s="16"/>
      <c r="BF872" s="16"/>
      <c r="BG872" s="16"/>
      <c r="BH872" s="16"/>
      <c r="BI872" s="16"/>
      <c r="BJ872" s="16"/>
      <c r="BK872" s="16"/>
      <c r="BL872" s="16"/>
      <c r="BM872" s="16"/>
      <c r="BN872" s="16"/>
      <c r="BO872" s="16"/>
      <c r="BP872" s="16"/>
      <c r="BQ872" s="16"/>
      <c r="BR872" s="16"/>
      <c r="BS872" s="16"/>
      <c r="BT872" s="16"/>
      <c r="BU872" s="16"/>
      <c r="BV872" s="16"/>
      <c r="BW872" s="16"/>
      <c r="BX872" s="16"/>
      <c r="BY872" s="16"/>
      <c r="BZ872" s="16"/>
      <c r="CA872" s="16"/>
      <c r="CB872" s="16"/>
      <c r="CC872" s="16"/>
      <c r="CD872" s="16"/>
      <c r="CE872" s="16"/>
      <c r="CF872" s="16"/>
      <c r="CG872" s="16"/>
      <c r="CH872" s="16"/>
      <c r="CI872" s="16"/>
      <c r="CJ872" s="16"/>
      <c r="CK872" s="16"/>
      <c r="CL872" s="16"/>
      <c r="CM872" s="16"/>
      <c r="CN872" s="16"/>
      <c r="CO872" s="16"/>
      <c r="CP872" s="16"/>
      <c r="CQ872" s="16"/>
      <c r="CR872" s="16"/>
      <c r="CS872" s="16"/>
      <c r="CT872" s="16"/>
      <c r="CU872" s="16"/>
      <c r="CV872" s="16"/>
      <c r="CW872" s="16"/>
      <c r="CX872" s="16"/>
      <c r="CY872" s="16"/>
      <c r="CZ872" s="16"/>
      <c r="DA872" s="16"/>
      <c r="DB872" s="16"/>
      <c r="DC872" s="16"/>
      <c r="DD872" s="16"/>
      <c r="DE872" s="16"/>
      <c r="DF872" s="16"/>
      <c r="DG872" s="16"/>
      <c r="DH872" s="16"/>
      <c r="DI872" s="16"/>
      <c r="DJ872" s="16"/>
      <c r="DK872" s="16"/>
      <c r="DL872" s="16"/>
      <c r="DM872" s="16"/>
      <c r="DN872" s="16"/>
      <c r="DO872" s="16"/>
      <c r="DP872" s="16"/>
      <c r="DQ872" s="16"/>
    </row>
    <row r="873" spans="1:121" s="27" customFormat="1" ht="16.5" x14ac:dyDescent="0.25">
      <c r="A873" s="51"/>
      <c r="B873" s="79" t="s">
        <v>1519</v>
      </c>
      <c r="C873" s="55">
        <v>2017</v>
      </c>
      <c r="D873" s="60">
        <v>0.4</v>
      </c>
      <c r="E873" s="54">
        <v>126</v>
      </c>
      <c r="F873" s="55">
        <v>158</v>
      </c>
      <c r="G873" s="54">
        <v>243.63144999999997</v>
      </c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6"/>
      <c r="BE873" s="16"/>
      <c r="BF873" s="16"/>
      <c r="BG873" s="16"/>
      <c r="BH873" s="16"/>
      <c r="BI873" s="16"/>
      <c r="BJ873" s="16"/>
      <c r="BK873" s="16"/>
      <c r="BL873" s="16"/>
      <c r="BM873" s="16"/>
      <c r="BN873" s="16"/>
      <c r="BO873" s="16"/>
      <c r="BP873" s="16"/>
      <c r="BQ873" s="16"/>
      <c r="BR873" s="16"/>
      <c r="BS873" s="16"/>
      <c r="BT873" s="16"/>
      <c r="BU873" s="16"/>
      <c r="BV873" s="16"/>
      <c r="BW873" s="16"/>
      <c r="BX873" s="16"/>
      <c r="BY873" s="16"/>
      <c r="BZ873" s="16"/>
      <c r="CA873" s="16"/>
      <c r="CB873" s="16"/>
      <c r="CC873" s="16"/>
      <c r="CD873" s="16"/>
      <c r="CE873" s="16"/>
      <c r="CF873" s="16"/>
      <c r="CG873" s="16"/>
      <c r="CH873" s="16"/>
      <c r="CI873" s="16"/>
      <c r="CJ873" s="16"/>
      <c r="CK873" s="16"/>
      <c r="CL873" s="16"/>
      <c r="CM873" s="16"/>
      <c r="CN873" s="16"/>
      <c r="CO873" s="16"/>
      <c r="CP873" s="16"/>
      <c r="CQ873" s="16"/>
      <c r="CR873" s="16"/>
      <c r="CS873" s="16"/>
      <c r="CT873" s="16"/>
      <c r="CU873" s="16"/>
      <c r="CV873" s="16"/>
      <c r="CW873" s="16"/>
      <c r="CX873" s="16"/>
      <c r="CY873" s="16"/>
      <c r="CZ873" s="16"/>
      <c r="DA873" s="16"/>
      <c r="DB873" s="16"/>
      <c r="DC873" s="16"/>
      <c r="DD873" s="16"/>
      <c r="DE873" s="16"/>
      <c r="DF873" s="16"/>
      <c r="DG873" s="16"/>
      <c r="DH873" s="16"/>
      <c r="DI873" s="16"/>
      <c r="DJ873" s="16"/>
      <c r="DK873" s="16"/>
      <c r="DL873" s="16"/>
      <c r="DM873" s="16"/>
      <c r="DN873" s="16"/>
      <c r="DO873" s="16"/>
      <c r="DP873" s="16"/>
      <c r="DQ873" s="16"/>
    </row>
    <row r="874" spans="1:121" s="27" customFormat="1" ht="16.5" x14ac:dyDescent="0.25">
      <c r="A874" s="51"/>
      <c r="B874" s="79" t="s">
        <v>1520</v>
      </c>
      <c r="C874" s="55">
        <v>2017</v>
      </c>
      <c r="D874" s="60">
        <v>0.4</v>
      </c>
      <c r="E874" s="54">
        <v>120</v>
      </c>
      <c r="F874" s="55">
        <v>158</v>
      </c>
      <c r="G874" s="54">
        <v>223.37562999999997</v>
      </c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6"/>
      <c r="BG874" s="16"/>
      <c r="BH874" s="16"/>
      <c r="BI874" s="16"/>
      <c r="BJ874" s="16"/>
      <c r="BK874" s="16"/>
      <c r="BL874" s="16"/>
      <c r="BM874" s="16"/>
      <c r="BN874" s="16"/>
      <c r="BO874" s="16"/>
      <c r="BP874" s="16"/>
      <c r="BQ874" s="16"/>
      <c r="BR874" s="16"/>
      <c r="BS874" s="16"/>
      <c r="BT874" s="16"/>
      <c r="BU874" s="16"/>
      <c r="BV874" s="16"/>
      <c r="BW874" s="16"/>
      <c r="BX874" s="16"/>
      <c r="BY874" s="16"/>
      <c r="BZ874" s="16"/>
      <c r="CA874" s="16"/>
      <c r="CB874" s="16"/>
      <c r="CC874" s="16"/>
      <c r="CD874" s="16"/>
      <c r="CE874" s="16"/>
      <c r="CF874" s="16"/>
      <c r="CG874" s="16"/>
      <c r="CH874" s="16"/>
      <c r="CI874" s="16"/>
      <c r="CJ874" s="16"/>
      <c r="CK874" s="16"/>
      <c r="CL874" s="16"/>
      <c r="CM874" s="16"/>
      <c r="CN874" s="16"/>
      <c r="CO874" s="16"/>
      <c r="CP874" s="16"/>
      <c r="CQ874" s="16"/>
      <c r="CR874" s="16"/>
      <c r="CS874" s="16"/>
      <c r="CT874" s="16"/>
      <c r="CU874" s="16"/>
      <c r="CV874" s="16"/>
      <c r="CW874" s="16"/>
      <c r="CX874" s="16"/>
      <c r="CY874" s="16"/>
      <c r="CZ874" s="16"/>
      <c r="DA874" s="16"/>
      <c r="DB874" s="16"/>
      <c r="DC874" s="16"/>
      <c r="DD874" s="16"/>
      <c r="DE874" s="16"/>
      <c r="DF874" s="16"/>
      <c r="DG874" s="16"/>
      <c r="DH874" s="16"/>
      <c r="DI874" s="16"/>
      <c r="DJ874" s="16"/>
      <c r="DK874" s="16"/>
      <c r="DL874" s="16"/>
      <c r="DM874" s="16"/>
      <c r="DN874" s="16"/>
      <c r="DO874" s="16"/>
      <c r="DP874" s="16"/>
      <c r="DQ874" s="16"/>
    </row>
    <row r="875" spans="1:121" s="27" customFormat="1" ht="16.5" x14ac:dyDescent="0.25">
      <c r="A875" s="51"/>
      <c r="B875" s="79" t="s">
        <v>1521</v>
      </c>
      <c r="C875" s="55">
        <v>2017</v>
      </c>
      <c r="D875" s="60">
        <v>0.4</v>
      </c>
      <c r="E875" s="54">
        <v>73</v>
      </c>
      <c r="F875" s="55">
        <v>158</v>
      </c>
      <c r="G875" s="54">
        <v>152.7021</v>
      </c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  <c r="BF875" s="16"/>
      <c r="BG875" s="16"/>
      <c r="BH875" s="16"/>
      <c r="BI875" s="16"/>
      <c r="BJ875" s="16"/>
      <c r="BK875" s="16"/>
      <c r="BL875" s="16"/>
      <c r="BM875" s="16"/>
      <c r="BN875" s="16"/>
      <c r="BO875" s="16"/>
      <c r="BP875" s="16"/>
      <c r="BQ875" s="16"/>
      <c r="BR875" s="16"/>
      <c r="BS875" s="16"/>
      <c r="BT875" s="16"/>
      <c r="BU875" s="16"/>
      <c r="BV875" s="16"/>
      <c r="BW875" s="16"/>
      <c r="BX875" s="16"/>
      <c r="BY875" s="16"/>
      <c r="BZ875" s="16"/>
      <c r="CA875" s="16"/>
      <c r="CB875" s="16"/>
      <c r="CC875" s="16"/>
      <c r="CD875" s="16"/>
      <c r="CE875" s="16"/>
      <c r="CF875" s="16"/>
      <c r="CG875" s="16"/>
      <c r="CH875" s="16"/>
      <c r="CI875" s="16"/>
      <c r="CJ875" s="16"/>
      <c r="CK875" s="16"/>
      <c r="CL875" s="16"/>
      <c r="CM875" s="16"/>
      <c r="CN875" s="16"/>
      <c r="CO875" s="16"/>
      <c r="CP875" s="16"/>
      <c r="CQ875" s="16"/>
      <c r="CR875" s="16"/>
      <c r="CS875" s="16"/>
      <c r="CT875" s="16"/>
      <c r="CU875" s="16"/>
      <c r="CV875" s="16"/>
      <c r="CW875" s="16"/>
      <c r="CX875" s="16"/>
      <c r="CY875" s="16"/>
      <c r="CZ875" s="16"/>
      <c r="DA875" s="16"/>
      <c r="DB875" s="16"/>
      <c r="DC875" s="16"/>
      <c r="DD875" s="16"/>
      <c r="DE875" s="16"/>
      <c r="DF875" s="16"/>
      <c r="DG875" s="16"/>
      <c r="DH875" s="16"/>
      <c r="DI875" s="16"/>
      <c r="DJ875" s="16"/>
      <c r="DK875" s="16"/>
      <c r="DL875" s="16"/>
      <c r="DM875" s="16"/>
      <c r="DN875" s="16"/>
      <c r="DO875" s="16"/>
      <c r="DP875" s="16"/>
      <c r="DQ875" s="16"/>
    </row>
    <row r="876" spans="1:121" s="27" customFormat="1" ht="16.5" x14ac:dyDescent="0.25">
      <c r="A876" s="51"/>
      <c r="B876" s="79" t="s">
        <v>1522</v>
      </c>
      <c r="C876" s="55">
        <v>2017</v>
      </c>
      <c r="D876" s="60">
        <v>0.4</v>
      </c>
      <c r="E876" s="54">
        <v>986</v>
      </c>
      <c r="F876" s="55">
        <v>158</v>
      </c>
      <c r="G876" s="54">
        <v>1307.2872800000002</v>
      </c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6"/>
      <c r="BG876" s="16"/>
      <c r="BH876" s="16"/>
      <c r="BI876" s="16"/>
      <c r="BJ876" s="16"/>
      <c r="BK876" s="16"/>
      <c r="BL876" s="16"/>
      <c r="BM876" s="16"/>
      <c r="BN876" s="16"/>
      <c r="BO876" s="16"/>
      <c r="BP876" s="16"/>
      <c r="BQ876" s="16"/>
      <c r="BR876" s="16"/>
      <c r="BS876" s="16"/>
      <c r="BT876" s="16"/>
      <c r="BU876" s="16"/>
      <c r="BV876" s="16"/>
      <c r="BW876" s="16"/>
      <c r="BX876" s="16"/>
      <c r="BY876" s="16"/>
      <c r="BZ876" s="16"/>
      <c r="CA876" s="16"/>
      <c r="CB876" s="16"/>
      <c r="CC876" s="16"/>
      <c r="CD876" s="16"/>
      <c r="CE876" s="16"/>
      <c r="CF876" s="16"/>
      <c r="CG876" s="16"/>
      <c r="CH876" s="16"/>
      <c r="CI876" s="16"/>
      <c r="CJ876" s="16"/>
      <c r="CK876" s="16"/>
      <c r="CL876" s="16"/>
      <c r="CM876" s="16"/>
      <c r="CN876" s="16"/>
      <c r="CO876" s="16"/>
      <c r="CP876" s="16"/>
      <c r="CQ876" s="16"/>
      <c r="CR876" s="16"/>
      <c r="CS876" s="16"/>
      <c r="CT876" s="16"/>
      <c r="CU876" s="16"/>
      <c r="CV876" s="16"/>
      <c r="CW876" s="16"/>
      <c r="CX876" s="16"/>
      <c r="CY876" s="16"/>
      <c r="CZ876" s="16"/>
      <c r="DA876" s="16"/>
      <c r="DB876" s="16"/>
      <c r="DC876" s="16"/>
      <c r="DD876" s="16"/>
      <c r="DE876" s="16"/>
      <c r="DF876" s="16"/>
      <c r="DG876" s="16"/>
      <c r="DH876" s="16"/>
      <c r="DI876" s="16"/>
      <c r="DJ876" s="16"/>
      <c r="DK876" s="16"/>
      <c r="DL876" s="16"/>
      <c r="DM876" s="16"/>
      <c r="DN876" s="16"/>
      <c r="DO876" s="16"/>
      <c r="DP876" s="16"/>
      <c r="DQ876" s="16"/>
    </row>
    <row r="877" spans="1:121" s="27" customFormat="1" ht="16.5" x14ac:dyDescent="0.25">
      <c r="A877" s="51"/>
      <c r="B877" s="79" t="s">
        <v>1523</v>
      </c>
      <c r="C877" s="55">
        <v>2017</v>
      </c>
      <c r="D877" s="60">
        <v>0.4</v>
      </c>
      <c r="E877" s="54">
        <v>1890</v>
      </c>
      <c r="F877" s="55">
        <v>158</v>
      </c>
      <c r="G877" s="54">
        <v>941.22763999999995</v>
      </c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6"/>
      <c r="BE877" s="16"/>
      <c r="BF877" s="16"/>
      <c r="BG877" s="16"/>
      <c r="BH877" s="16"/>
      <c r="BI877" s="16"/>
      <c r="BJ877" s="16"/>
      <c r="BK877" s="16"/>
      <c r="BL877" s="16"/>
      <c r="BM877" s="16"/>
      <c r="BN877" s="16"/>
      <c r="BO877" s="16"/>
      <c r="BP877" s="16"/>
      <c r="BQ877" s="16"/>
      <c r="BR877" s="16"/>
      <c r="BS877" s="16"/>
      <c r="BT877" s="16"/>
      <c r="BU877" s="16"/>
      <c r="BV877" s="16"/>
      <c r="BW877" s="16"/>
      <c r="BX877" s="16"/>
      <c r="BY877" s="16"/>
      <c r="BZ877" s="16"/>
      <c r="CA877" s="16"/>
      <c r="CB877" s="16"/>
      <c r="CC877" s="16"/>
      <c r="CD877" s="16"/>
      <c r="CE877" s="16"/>
      <c r="CF877" s="16"/>
      <c r="CG877" s="16"/>
      <c r="CH877" s="16"/>
      <c r="CI877" s="16"/>
      <c r="CJ877" s="16"/>
      <c r="CK877" s="16"/>
      <c r="CL877" s="16"/>
      <c r="CM877" s="16"/>
      <c r="CN877" s="16"/>
      <c r="CO877" s="16"/>
      <c r="CP877" s="16"/>
      <c r="CQ877" s="16"/>
      <c r="CR877" s="16"/>
      <c r="CS877" s="16"/>
      <c r="CT877" s="16"/>
      <c r="CU877" s="16"/>
      <c r="CV877" s="16"/>
      <c r="CW877" s="16"/>
      <c r="CX877" s="16"/>
      <c r="CY877" s="16"/>
      <c r="CZ877" s="16"/>
      <c r="DA877" s="16"/>
      <c r="DB877" s="16"/>
      <c r="DC877" s="16"/>
      <c r="DD877" s="16"/>
      <c r="DE877" s="16"/>
      <c r="DF877" s="16"/>
      <c r="DG877" s="16"/>
      <c r="DH877" s="16"/>
      <c r="DI877" s="16"/>
      <c r="DJ877" s="16"/>
      <c r="DK877" s="16"/>
      <c r="DL877" s="16"/>
      <c r="DM877" s="16"/>
      <c r="DN877" s="16"/>
      <c r="DO877" s="16"/>
      <c r="DP877" s="16"/>
      <c r="DQ877" s="16"/>
    </row>
    <row r="878" spans="1:121" s="27" customFormat="1" ht="16.5" x14ac:dyDescent="0.25">
      <c r="A878" s="51"/>
      <c r="B878" s="79" t="s">
        <v>1524</v>
      </c>
      <c r="C878" s="55">
        <v>2017</v>
      </c>
      <c r="D878" s="60">
        <v>0.4</v>
      </c>
      <c r="E878" s="54">
        <v>183</v>
      </c>
      <c r="F878" s="55">
        <v>158</v>
      </c>
      <c r="G878" s="54">
        <v>201.09868000000003</v>
      </c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6"/>
      <c r="BE878" s="16"/>
      <c r="BF878" s="16"/>
      <c r="BG878" s="16"/>
      <c r="BH878" s="16"/>
      <c r="BI878" s="16"/>
      <c r="BJ878" s="16"/>
      <c r="BK878" s="16"/>
      <c r="BL878" s="16"/>
      <c r="BM878" s="16"/>
      <c r="BN878" s="16"/>
      <c r="BO878" s="16"/>
      <c r="BP878" s="16"/>
      <c r="BQ878" s="16"/>
      <c r="BR878" s="16"/>
      <c r="BS878" s="16"/>
      <c r="BT878" s="16"/>
      <c r="BU878" s="16"/>
      <c r="BV878" s="16"/>
      <c r="BW878" s="16"/>
      <c r="BX878" s="16"/>
      <c r="BY878" s="16"/>
      <c r="BZ878" s="16"/>
      <c r="CA878" s="16"/>
      <c r="CB878" s="16"/>
      <c r="CC878" s="16"/>
      <c r="CD878" s="16"/>
      <c r="CE878" s="16"/>
      <c r="CF878" s="16"/>
      <c r="CG878" s="16"/>
      <c r="CH878" s="16"/>
      <c r="CI878" s="16"/>
      <c r="CJ878" s="16"/>
      <c r="CK878" s="16"/>
      <c r="CL878" s="16"/>
      <c r="CM878" s="16"/>
      <c r="CN878" s="16"/>
      <c r="CO878" s="16"/>
      <c r="CP878" s="16"/>
      <c r="CQ878" s="16"/>
      <c r="CR878" s="16"/>
      <c r="CS878" s="16"/>
      <c r="CT878" s="16"/>
      <c r="CU878" s="16"/>
      <c r="CV878" s="16"/>
      <c r="CW878" s="16"/>
      <c r="CX878" s="16"/>
      <c r="CY878" s="16"/>
      <c r="CZ878" s="16"/>
      <c r="DA878" s="16"/>
      <c r="DB878" s="16"/>
      <c r="DC878" s="16"/>
      <c r="DD878" s="16"/>
      <c r="DE878" s="16"/>
      <c r="DF878" s="16"/>
      <c r="DG878" s="16"/>
      <c r="DH878" s="16"/>
      <c r="DI878" s="16"/>
      <c r="DJ878" s="16"/>
      <c r="DK878" s="16"/>
      <c r="DL878" s="16"/>
      <c r="DM878" s="16"/>
      <c r="DN878" s="16"/>
      <c r="DO878" s="16"/>
      <c r="DP878" s="16"/>
      <c r="DQ878" s="16"/>
    </row>
    <row r="879" spans="1:121" s="27" customFormat="1" ht="16.5" x14ac:dyDescent="0.25">
      <c r="A879" s="51"/>
      <c r="B879" s="79" t="s">
        <v>1525</v>
      </c>
      <c r="C879" s="55">
        <v>2017</v>
      </c>
      <c r="D879" s="60">
        <v>0.4</v>
      </c>
      <c r="E879" s="54">
        <v>47</v>
      </c>
      <c r="F879" s="55">
        <v>158</v>
      </c>
      <c r="G879" s="54">
        <v>106.24538</v>
      </c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6"/>
      <c r="BE879" s="16"/>
      <c r="BF879" s="16"/>
      <c r="BG879" s="16"/>
      <c r="BH879" s="16"/>
      <c r="BI879" s="16"/>
      <c r="BJ879" s="16"/>
      <c r="BK879" s="16"/>
      <c r="BL879" s="16"/>
      <c r="BM879" s="16"/>
      <c r="BN879" s="16"/>
      <c r="BO879" s="16"/>
      <c r="BP879" s="16"/>
      <c r="BQ879" s="16"/>
      <c r="BR879" s="16"/>
      <c r="BS879" s="16"/>
      <c r="BT879" s="16"/>
      <c r="BU879" s="16"/>
      <c r="BV879" s="16"/>
      <c r="BW879" s="16"/>
      <c r="BX879" s="16"/>
      <c r="BY879" s="16"/>
      <c r="BZ879" s="16"/>
      <c r="CA879" s="16"/>
      <c r="CB879" s="16"/>
      <c r="CC879" s="16"/>
      <c r="CD879" s="16"/>
      <c r="CE879" s="16"/>
      <c r="CF879" s="16"/>
      <c r="CG879" s="16"/>
      <c r="CH879" s="16"/>
      <c r="CI879" s="16"/>
      <c r="CJ879" s="16"/>
      <c r="CK879" s="16"/>
      <c r="CL879" s="16"/>
      <c r="CM879" s="16"/>
      <c r="CN879" s="16"/>
      <c r="CO879" s="16"/>
      <c r="CP879" s="16"/>
      <c r="CQ879" s="16"/>
      <c r="CR879" s="16"/>
      <c r="CS879" s="16"/>
      <c r="CT879" s="16"/>
      <c r="CU879" s="16"/>
      <c r="CV879" s="16"/>
      <c r="CW879" s="16"/>
      <c r="CX879" s="16"/>
      <c r="CY879" s="16"/>
      <c r="CZ879" s="16"/>
      <c r="DA879" s="16"/>
      <c r="DB879" s="16"/>
      <c r="DC879" s="16"/>
      <c r="DD879" s="16"/>
      <c r="DE879" s="16"/>
      <c r="DF879" s="16"/>
      <c r="DG879" s="16"/>
      <c r="DH879" s="16"/>
      <c r="DI879" s="16"/>
      <c r="DJ879" s="16"/>
      <c r="DK879" s="16"/>
      <c r="DL879" s="16"/>
      <c r="DM879" s="16"/>
      <c r="DN879" s="16"/>
      <c r="DO879" s="16"/>
      <c r="DP879" s="16"/>
      <c r="DQ879" s="16"/>
    </row>
    <row r="880" spans="1:121" s="27" customFormat="1" ht="16.5" x14ac:dyDescent="0.25">
      <c r="A880" s="51"/>
      <c r="B880" s="79" t="s">
        <v>1526</v>
      </c>
      <c r="C880" s="55">
        <v>2017</v>
      </c>
      <c r="D880" s="60">
        <v>0.4</v>
      </c>
      <c r="E880" s="54">
        <v>102</v>
      </c>
      <c r="F880" s="55">
        <v>158</v>
      </c>
      <c r="G880" s="54">
        <v>90.583579999999998</v>
      </c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  <c r="BC880" s="16"/>
      <c r="BD880" s="16"/>
      <c r="BE880" s="16"/>
      <c r="BF880" s="16"/>
      <c r="BG880" s="16"/>
      <c r="BH880" s="16"/>
      <c r="BI880" s="16"/>
      <c r="BJ880" s="16"/>
      <c r="BK880" s="16"/>
      <c r="BL880" s="16"/>
      <c r="BM880" s="16"/>
      <c r="BN880" s="16"/>
      <c r="BO880" s="16"/>
      <c r="BP880" s="16"/>
      <c r="BQ880" s="16"/>
      <c r="BR880" s="16"/>
      <c r="BS880" s="16"/>
      <c r="BT880" s="16"/>
      <c r="BU880" s="16"/>
      <c r="BV880" s="16"/>
      <c r="BW880" s="16"/>
      <c r="BX880" s="16"/>
      <c r="BY880" s="16"/>
      <c r="BZ880" s="16"/>
      <c r="CA880" s="16"/>
      <c r="CB880" s="16"/>
      <c r="CC880" s="16"/>
      <c r="CD880" s="16"/>
      <c r="CE880" s="16"/>
      <c r="CF880" s="16"/>
      <c r="CG880" s="16"/>
      <c r="CH880" s="16"/>
      <c r="CI880" s="16"/>
      <c r="CJ880" s="16"/>
      <c r="CK880" s="16"/>
      <c r="CL880" s="16"/>
      <c r="CM880" s="16"/>
      <c r="CN880" s="16"/>
      <c r="CO880" s="16"/>
      <c r="CP880" s="16"/>
      <c r="CQ880" s="16"/>
      <c r="CR880" s="16"/>
      <c r="CS880" s="16"/>
      <c r="CT880" s="16"/>
      <c r="CU880" s="16"/>
      <c r="CV880" s="16"/>
      <c r="CW880" s="16"/>
      <c r="CX880" s="16"/>
      <c r="CY880" s="16"/>
      <c r="CZ880" s="16"/>
      <c r="DA880" s="16"/>
      <c r="DB880" s="16"/>
      <c r="DC880" s="16"/>
      <c r="DD880" s="16"/>
      <c r="DE880" s="16"/>
      <c r="DF880" s="16"/>
      <c r="DG880" s="16"/>
      <c r="DH880" s="16"/>
      <c r="DI880" s="16"/>
      <c r="DJ880" s="16"/>
      <c r="DK880" s="16"/>
      <c r="DL880" s="16"/>
      <c r="DM880" s="16"/>
      <c r="DN880" s="16"/>
      <c r="DO880" s="16"/>
      <c r="DP880" s="16"/>
      <c r="DQ880" s="16"/>
    </row>
    <row r="881" spans="1:121" s="27" customFormat="1" ht="16.5" x14ac:dyDescent="0.25">
      <c r="A881" s="51"/>
      <c r="B881" s="79" t="s">
        <v>1527</v>
      </c>
      <c r="C881" s="55">
        <v>2017</v>
      </c>
      <c r="D881" s="60">
        <v>0.4</v>
      </c>
      <c r="E881" s="54">
        <v>27</v>
      </c>
      <c r="F881" s="55">
        <v>158</v>
      </c>
      <c r="G881" s="54">
        <v>80.527159999999995</v>
      </c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6"/>
      <c r="BE881" s="16"/>
      <c r="BF881" s="16"/>
      <c r="BG881" s="16"/>
      <c r="BH881" s="16"/>
      <c r="BI881" s="16"/>
      <c r="BJ881" s="16"/>
      <c r="BK881" s="16"/>
      <c r="BL881" s="16"/>
      <c r="BM881" s="16"/>
      <c r="BN881" s="16"/>
      <c r="BO881" s="16"/>
      <c r="BP881" s="16"/>
      <c r="BQ881" s="16"/>
      <c r="BR881" s="16"/>
      <c r="BS881" s="16"/>
      <c r="BT881" s="16"/>
      <c r="BU881" s="16"/>
      <c r="BV881" s="16"/>
      <c r="BW881" s="16"/>
      <c r="BX881" s="16"/>
      <c r="BY881" s="16"/>
      <c r="BZ881" s="16"/>
      <c r="CA881" s="16"/>
      <c r="CB881" s="16"/>
      <c r="CC881" s="16"/>
      <c r="CD881" s="16"/>
      <c r="CE881" s="16"/>
      <c r="CF881" s="16"/>
      <c r="CG881" s="16"/>
      <c r="CH881" s="16"/>
      <c r="CI881" s="16"/>
      <c r="CJ881" s="16"/>
      <c r="CK881" s="16"/>
      <c r="CL881" s="16"/>
      <c r="CM881" s="16"/>
      <c r="CN881" s="16"/>
      <c r="CO881" s="16"/>
      <c r="CP881" s="16"/>
      <c r="CQ881" s="16"/>
      <c r="CR881" s="16"/>
      <c r="CS881" s="16"/>
      <c r="CT881" s="16"/>
      <c r="CU881" s="16"/>
      <c r="CV881" s="16"/>
      <c r="CW881" s="16"/>
      <c r="CX881" s="16"/>
      <c r="CY881" s="16"/>
      <c r="CZ881" s="16"/>
      <c r="DA881" s="16"/>
      <c r="DB881" s="16"/>
      <c r="DC881" s="16"/>
      <c r="DD881" s="16"/>
      <c r="DE881" s="16"/>
      <c r="DF881" s="16"/>
      <c r="DG881" s="16"/>
      <c r="DH881" s="16"/>
      <c r="DI881" s="16"/>
      <c r="DJ881" s="16"/>
      <c r="DK881" s="16"/>
      <c r="DL881" s="16"/>
      <c r="DM881" s="16"/>
      <c r="DN881" s="16"/>
      <c r="DO881" s="16"/>
      <c r="DP881" s="16"/>
      <c r="DQ881" s="16"/>
    </row>
    <row r="882" spans="1:121" s="27" customFormat="1" ht="16.5" x14ac:dyDescent="0.25">
      <c r="A882" s="51"/>
      <c r="B882" s="79" t="s">
        <v>1528</v>
      </c>
      <c r="C882" s="55">
        <v>2017</v>
      </c>
      <c r="D882" s="60">
        <v>0.4</v>
      </c>
      <c r="E882" s="54">
        <v>230</v>
      </c>
      <c r="F882" s="55">
        <v>158</v>
      </c>
      <c r="G882" s="54">
        <v>835.91728999999998</v>
      </c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  <c r="BC882" s="16"/>
      <c r="BD882" s="16"/>
      <c r="BE882" s="16"/>
      <c r="BF882" s="16"/>
      <c r="BG882" s="16"/>
      <c r="BH882" s="16"/>
      <c r="BI882" s="16"/>
      <c r="BJ882" s="16"/>
      <c r="BK882" s="16"/>
      <c r="BL882" s="16"/>
      <c r="BM882" s="16"/>
      <c r="BN882" s="16"/>
      <c r="BO882" s="16"/>
      <c r="BP882" s="16"/>
      <c r="BQ882" s="16"/>
      <c r="BR882" s="16"/>
      <c r="BS882" s="16"/>
      <c r="BT882" s="16"/>
      <c r="BU882" s="16"/>
      <c r="BV882" s="16"/>
      <c r="BW882" s="16"/>
      <c r="BX882" s="16"/>
      <c r="BY882" s="16"/>
      <c r="BZ882" s="16"/>
      <c r="CA882" s="16"/>
      <c r="CB882" s="16"/>
      <c r="CC882" s="16"/>
      <c r="CD882" s="16"/>
      <c r="CE882" s="16"/>
      <c r="CF882" s="16"/>
      <c r="CG882" s="16"/>
      <c r="CH882" s="16"/>
      <c r="CI882" s="16"/>
      <c r="CJ882" s="16"/>
      <c r="CK882" s="16"/>
      <c r="CL882" s="16"/>
      <c r="CM882" s="16"/>
      <c r="CN882" s="16"/>
      <c r="CO882" s="16"/>
      <c r="CP882" s="16"/>
      <c r="CQ882" s="16"/>
      <c r="CR882" s="16"/>
      <c r="CS882" s="16"/>
      <c r="CT882" s="16"/>
      <c r="CU882" s="16"/>
      <c r="CV882" s="16"/>
      <c r="CW882" s="16"/>
      <c r="CX882" s="16"/>
      <c r="CY882" s="16"/>
      <c r="CZ882" s="16"/>
      <c r="DA882" s="16"/>
      <c r="DB882" s="16"/>
      <c r="DC882" s="16"/>
      <c r="DD882" s="16"/>
      <c r="DE882" s="16"/>
      <c r="DF882" s="16"/>
      <c r="DG882" s="16"/>
      <c r="DH882" s="16"/>
      <c r="DI882" s="16"/>
      <c r="DJ882" s="16"/>
      <c r="DK882" s="16"/>
      <c r="DL882" s="16"/>
      <c r="DM882" s="16"/>
      <c r="DN882" s="16"/>
      <c r="DO882" s="16"/>
      <c r="DP882" s="16"/>
      <c r="DQ882" s="16"/>
    </row>
    <row r="883" spans="1:121" s="27" customFormat="1" ht="16.5" x14ac:dyDescent="0.25">
      <c r="A883" s="51"/>
      <c r="B883" s="79" t="s">
        <v>1529</v>
      </c>
      <c r="C883" s="55">
        <v>2017</v>
      </c>
      <c r="D883" s="60">
        <v>0.4</v>
      </c>
      <c r="E883" s="54">
        <v>80</v>
      </c>
      <c r="F883" s="55">
        <v>158</v>
      </c>
      <c r="G883" s="54">
        <v>522.29758000000004</v>
      </c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  <c r="BF883" s="16"/>
      <c r="BG883" s="16"/>
      <c r="BH883" s="16"/>
      <c r="BI883" s="16"/>
      <c r="BJ883" s="16"/>
      <c r="BK883" s="16"/>
      <c r="BL883" s="16"/>
      <c r="BM883" s="16"/>
      <c r="BN883" s="16"/>
      <c r="BO883" s="16"/>
      <c r="BP883" s="16"/>
      <c r="BQ883" s="16"/>
      <c r="BR883" s="16"/>
      <c r="BS883" s="16"/>
      <c r="BT883" s="16"/>
      <c r="BU883" s="16"/>
      <c r="BV883" s="16"/>
      <c r="BW883" s="16"/>
      <c r="BX883" s="16"/>
      <c r="BY883" s="16"/>
      <c r="BZ883" s="16"/>
      <c r="CA883" s="16"/>
      <c r="CB883" s="16"/>
      <c r="CC883" s="16"/>
      <c r="CD883" s="16"/>
      <c r="CE883" s="16"/>
      <c r="CF883" s="16"/>
      <c r="CG883" s="16"/>
      <c r="CH883" s="16"/>
      <c r="CI883" s="16"/>
      <c r="CJ883" s="16"/>
      <c r="CK883" s="16"/>
      <c r="CL883" s="16"/>
      <c r="CM883" s="16"/>
      <c r="CN883" s="16"/>
      <c r="CO883" s="16"/>
      <c r="CP883" s="16"/>
      <c r="CQ883" s="16"/>
      <c r="CR883" s="16"/>
      <c r="CS883" s="16"/>
      <c r="CT883" s="16"/>
      <c r="CU883" s="16"/>
      <c r="CV883" s="16"/>
      <c r="CW883" s="16"/>
      <c r="CX883" s="16"/>
      <c r="CY883" s="16"/>
      <c r="CZ883" s="16"/>
      <c r="DA883" s="16"/>
      <c r="DB883" s="16"/>
      <c r="DC883" s="16"/>
      <c r="DD883" s="16"/>
      <c r="DE883" s="16"/>
      <c r="DF883" s="16"/>
      <c r="DG883" s="16"/>
      <c r="DH883" s="16"/>
      <c r="DI883" s="16"/>
      <c r="DJ883" s="16"/>
      <c r="DK883" s="16"/>
      <c r="DL883" s="16"/>
      <c r="DM883" s="16"/>
      <c r="DN883" s="16"/>
      <c r="DO883" s="16"/>
      <c r="DP883" s="16"/>
      <c r="DQ883" s="16"/>
    </row>
    <row r="884" spans="1:121" s="27" customFormat="1" ht="16.5" x14ac:dyDescent="0.25">
      <c r="A884" s="51"/>
      <c r="B884" s="79" t="s">
        <v>1530</v>
      </c>
      <c r="C884" s="55">
        <v>2017</v>
      </c>
      <c r="D884" s="60">
        <v>0.4</v>
      </c>
      <c r="E884" s="54">
        <v>107</v>
      </c>
      <c r="F884" s="55">
        <v>158</v>
      </c>
      <c r="G884" s="54">
        <v>198.58807999999999</v>
      </c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  <c r="BC884" s="16"/>
      <c r="BD884" s="16"/>
      <c r="BE884" s="16"/>
      <c r="BF884" s="16"/>
      <c r="BG884" s="16"/>
      <c r="BH884" s="16"/>
      <c r="BI884" s="16"/>
      <c r="BJ884" s="16"/>
      <c r="BK884" s="16"/>
      <c r="BL884" s="16"/>
      <c r="BM884" s="16"/>
      <c r="BN884" s="16"/>
      <c r="BO884" s="16"/>
      <c r="BP884" s="16"/>
      <c r="BQ884" s="16"/>
      <c r="BR884" s="16"/>
      <c r="BS884" s="16"/>
      <c r="BT884" s="16"/>
      <c r="BU884" s="16"/>
      <c r="BV884" s="16"/>
      <c r="BW884" s="16"/>
      <c r="BX884" s="16"/>
      <c r="BY884" s="16"/>
      <c r="BZ884" s="16"/>
      <c r="CA884" s="16"/>
      <c r="CB884" s="16"/>
      <c r="CC884" s="16"/>
      <c r="CD884" s="16"/>
      <c r="CE884" s="16"/>
      <c r="CF884" s="16"/>
      <c r="CG884" s="16"/>
      <c r="CH884" s="16"/>
      <c r="CI884" s="16"/>
      <c r="CJ884" s="16"/>
      <c r="CK884" s="16"/>
      <c r="CL884" s="16"/>
      <c r="CM884" s="16"/>
      <c r="CN884" s="16"/>
      <c r="CO884" s="16"/>
      <c r="CP884" s="16"/>
      <c r="CQ884" s="16"/>
      <c r="CR884" s="16"/>
      <c r="CS884" s="16"/>
      <c r="CT884" s="16"/>
      <c r="CU884" s="16"/>
      <c r="CV884" s="16"/>
      <c r="CW884" s="16"/>
      <c r="CX884" s="16"/>
      <c r="CY884" s="16"/>
      <c r="CZ884" s="16"/>
      <c r="DA884" s="16"/>
      <c r="DB884" s="16"/>
      <c r="DC884" s="16"/>
      <c r="DD884" s="16"/>
      <c r="DE884" s="16"/>
      <c r="DF884" s="16"/>
      <c r="DG884" s="16"/>
      <c r="DH884" s="16"/>
      <c r="DI884" s="16"/>
      <c r="DJ884" s="16"/>
      <c r="DK884" s="16"/>
      <c r="DL884" s="16"/>
      <c r="DM884" s="16"/>
      <c r="DN884" s="16"/>
      <c r="DO884" s="16"/>
      <c r="DP884" s="16"/>
      <c r="DQ884" s="16"/>
    </row>
    <row r="885" spans="1:121" s="27" customFormat="1" ht="16.5" x14ac:dyDescent="0.25">
      <c r="A885" s="51"/>
      <c r="B885" s="79" t="s">
        <v>1531</v>
      </c>
      <c r="C885" s="55">
        <v>2017</v>
      </c>
      <c r="D885" s="60">
        <v>0.4</v>
      </c>
      <c r="E885" s="54">
        <v>143</v>
      </c>
      <c r="F885" s="55">
        <v>158</v>
      </c>
      <c r="G885" s="54">
        <v>212.29489000000001</v>
      </c>
    </row>
    <row r="886" spans="1:121" s="27" customFormat="1" ht="16.5" x14ac:dyDescent="0.25">
      <c r="A886" s="51"/>
      <c r="B886" s="79" t="s">
        <v>1532</v>
      </c>
      <c r="C886" s="55">
        <v>2017</v>
      </c>
      <c r="D886" s="60">
        <v>0.4</v>
      </c>
      <c r="E886" s="54">
        <v>1032</v>
      </c>
      <c r="F886" s="55">
        <v>158</v>
      </c>
      <c r="G886" s="54">
        <v>1408.2</v>
      </c>
    </row>
    <row r="887" spans="1:121" s="27" customFormat="1" ht="16.5" x14ac:dyDescent="0.25">
      <c r="A887" s="51"/>
      <c r="B887" s="79" t="s">
        <v>1533</v>
      </c>
      <c r="C887" s="55">
        <v>2017</v>
      </c>
      <c r="D887" s="60">
        <v>0.4</v>
      </c>
      <c r="E887" s="54">
        <v>1092</v>
      </c>
      <c r="F887" s="55">
        <v>158</v>
      </c>
      <c r="G887" s="54">
        <v>1149.99792</v>
      </c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6"/>
      <c r="BG887" s="16"/>
      <c r="BH887" s="16"/>
      <c r="BI887" s="16"/>
      <c r="BJ887" s="16"/>
      <c r="BK887" s="16"/>
      <c r="BL887" s="16"/>
      <c r="BM887" s="16"/>
      <c r="BN887" s="16"/>
      <c r="BO887" s="16"/>
      <c r="BP887" s="16"/>
      <c r="BQ887" s="16"/>
      <c r="BR887" s="16"/>
      <c r="BS887" s="16"/>
      <c r="BT887" s="16"/>
      <c r="BU887" s="16"/>
      <c r="BV887" s="16"/>
      <c r="BW887" s="16"/>
      <c r="BX887" s="16"/>
      <c r="BY887" s="16"/>
      <c r="BZ887" s="16"/>
      <c r="CA887" s="16"/>
      <c r="CB887" s="16"/>
      <c r="CC887" s="16"/>
      <c r="CD887" s="16"/>
      <c r="CE887" s="16"/>
      <c r="CF887" s="16"/>
      <c r="CG887" s="16"/>
      <c r="CH887" s="16"/>
      <c r="CI887" s="16"/>
      <c r="CJ887" s="16"/>
      <c r="CK887" s="16"/>
      <c r="CL887" s="16"/>
      <c r="CM887" s="16"/>
      <c r="CN887" s="16"/>
      <c r="CO887" s="16"/>
      <c r="CP887" s="16"/>
      <c r="CQ887" s="16"/>
      <c r="CR887" s="16"/>
      <c r="CS887" s="16"/>
      <c r="CT887" s="16"/>
      <c r="CU887" s="16"/>
      <c r="CV887" s="16"/>
      <c r="CW887" s="16"/>
      <c r="CX887" s="16"/>
      <c r="CY887" s="16"/>
      <c r="CZ887" s="16"/>
      <c r="DA887" s="16"/>
      <c r="DB887" s="16"/>
      <c r="DC887" s="16"/>
      <c r="DD887" s="16"/>
      <c r="DE887" s="16"/>
      <c r="DF887" s="16"/>
      <c r="DG887" s="16"/>
      <c r="DH887" s="16"/>
      <c r="DI887" s="16"/>
      <c r="DJ887" s="16"/>
      <c r="DK887" s="16"/>
      <c r="DL887" s="16"/>
      <c r="DM887" s="16"/>
      <c r="DN887" s="16"/>
      <c r="DO887" s="16"/>
      <c r="DP887" s="16"/>
      <c r="DQ887" s="16"/>
    </row>
    <row r="888" spans="1:121" s="27" customFormat="1" ht="16.5" x14ac:dyDescent="0.25">
      <c r="A888" s="51"/>
      <c r="B888" s="79" t="s">
        <v>1534</v>
      </c>
      <c r="C888" s="55">
        <v>2017</v>
      </c>
      <c r="D888" s="60">
        <v>0.4</v>
      </c>
      <c r="E888" s="54">
        <v>112</v>
      </c>
      <c r="F888" s="55">
        <v>158</v>
      </c>
      <c r="G888" s="54">
        <v>287.89646999999997</v>
      </c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6"/>
      <c r="BE888" s="16"/>
      <c r="BF888" s="16"/>
      <c r="BG888" s="16"/>
      <c r="BH888" s="16"/>
      <c r="BI888" s="16"/>
      <c r="BJ888" s="16"/>
      <c r="BK888" s="16"/>
      <c r="BL888" s="16"/>
      <c r="BM888" s="16"/>
      <c r="BN888" s="16"/>
      <c r="BO888" s="16"/>
      <c r="BP888" s="16"/>
      <c r="BQ888" s="16"/>
      <c r="BR888" s="16"/>
      <c r="BS888" s="16"/>
      <c r="BT888" s="16"/>
      <c r="BU888" s="16"/>
      <c r="BV888" s="16"/>
      <c r="BW888" s="16"/>
      <c r="BX888" s="16"/>
      <c r="BY888" s="16"/>
      <c r="BZ888" s="16"/>
      <c r="CA888" s="16"/>
      <c r="CB888" s="16"/>
      <c r="CC888" s="16"/>
      <c r="CD888" s="16"/>
      <c r="CE888" s="16"/>
      <c r="CF888" s="16"/>
      <c r="CG888" s="16"/>
      <c r="CH888" s="16"/>
      <c r="CI888" s="16"/>
      <c r="CJ888" s="16"/>
      <c r="CK888" s="16"/>
      <c r="CL888" s="16"/>
      <c r="CM888" s="16"/>
      <c r="CN888" s="16"/>
      <c r="CO888" s="16"/>
      <c r="CP888" s="16"/>
      <c r="CQ888" s="16"/>
      <c r="CR888" s="16"/>
      <c r="CS888" s="16"/>
      <c r="CT888" s="16"/>
      <c r="CU888" s="16"/>
      <c r="CV888" s="16"/>
      <c r="CW888" s="16"/>
      <c r="CX888" s="16"/>
      <c r="CY888" s="16"/>
      <c r="CZ888" s="16"/>
      <c r="DA888" s="16"/>
      <c r="DB888" s="16"/>
      <c r="DC888" s="16"/>
      <c r="DD888" s="16"/>
      <c r="DE888" s="16"/>
      <c r="DF888" s="16"/>
      <c r="DG888" s="16"/>
      <c r="DH888" s="16"/>
      <c r="DI888" s="16"/>
      <c r="DJ888" s="16"/>
      <c r="DK888" s="16"/>
      <c r="DL888" s="16"/>
      <c r="DM888" s="16"/>
      <c r="DN888" s="16"/>
      <c r="DO888" s="16"/>
      <c r="DP888" s="16"/>
      <c r="DQ888" s="16"/>
    </row>
    <row r="889" spans="1:121" s="27" customFormat="1" ht="16.5" x14ac:dyDescent="0.25">
      <c r="A889" s="51"/>
      <c r="B889" s="79" t="s">
        <v>1535</v>
      </c>
      <c r="C889" s="55">
        <v>2017</v>
      </c>
      <c r="D889" s="60">
        <v>0.4</v>
      </c>
      <c r="E889" s="54">
        <v>771</v>
      </c>
      <c r="F889" s="55">
        <v>158</v>
      </c>
      <c r="G889" s="54">
        <v>737.42945000000009</v>
      </c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  <c r="BC889" s="16"/>
      <c r="BD889" s="16"/>
      <c r="BE889" s="16"/>
      <c r="BF889" s="16"/>
      <c r="BG889" s="16"/>
      <c r="BH889" s="16"/>
      <c r="BI889" s="16"/>
      <c r="BJ889" s="16"/>
      <c r="BK889" s="16"/>
      <c r="BL889" s="16"/>
      <c r="BM889" s="16"/>
      <c r="BN889" s="16"/>
      <c r="BO889" s="16"/>
      <c r="BP889" s="16"/>
      <c r="BQ889" s="16"/>
      <c r="BR889" s="16"/>
      <c r="BS889" s="16"/>
      <c r="BT889" s="16"/>
      <c r="BU889" s="16"/>
      <c r="BV889" s="16"/>
      <c r="BW889" s="16"/>
      <c r="BX889" s="16"/>
      <c r="BY889" s="16"/>
      <c r="BZ889" s="16"/>
      <c r="CA889" s="16"/>
      <c r="CB889" s="16"/>
      <c r="CC889" s="16"/>
      <c r="CD889" s="16"/>
      <c r="CE889" s="16"/>
      <c r="CF889" s="16"/>
      <c r="CG889" s="16"/>
      <c r="CH889" s="16"/>
      <c r="CI889" s="16"/>
      <c r="CJ889" s="16"/>
      <c r="CK889" s="16"/>
      <c r="CL889" s="16"/>
      <c r="CM889" s="16"/>
      <c r="CN889" s="16"/>
      <c r="CO889" s="16"/>
      <c r="CP889" s="16"/>
      <c r="CQ889" s="16"/>
      <c r="CR889" s="16"/>
      <c r="CS889" s="16"/>
      <c r="CT889" s="16"/>
      <c r="CU889" s="16"/>
      <c r="CV889" s="16"/>
      <c r="CW889" s="16"/>
      <c r="CX889" s="16"/>
      <c r="CY889" s="16"/>
      <c r="CZ889" s="16"/>
      <c r="DA889" s="16"/>
      <c r="DB889" s="16"/>
      <c r="DC889" s="16"/>
      <c r="DD889" s="16"/>
      <c r="DE889" s="16"/>
      <c r="DF889" s="16"/>
      <c r="DG889" s="16"/>
      <c r="DH889" s="16"/>
      <c r="DI889" s="16"/>
      <c r="DJ889" s="16"/>
      <c r="DK889" s="16"/>
      <c r="DL889" s="16"/>
      <c r="DM889" s="16"/>
      <c r="DN889" s="16"/>
      <c r="DO889" s="16"/>
      <c r="DP889" s="16"/>
      <c r="DQ889" s="16"/>
    </row>
    <row r="890" spans="1:121" s="27" customFormat="1" ht="16.5" x14ac:dyDescent="0.25">
      <c r="A890" s="51"/>
      <c r="B890" s="79" t="s">
        <v>1536</v>
      </c>
      <c r="C890" s="55">
        <v>2017</v>
      </c>
      <c r="D890" s="60">
        <v>0.4</v>
      </c>
      <c r="E890" s="54">
        <v>227</v>
      </c>
      <c r="F890" s="55">
        <v>158</v>
      </c>
      <c r="G890" s="54">
        <v>138.26792</v>
      </c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  <c r="BC890" s="16"/>
      <c r="BD890" s="16"/>
      <c r="BE890" s="16"/>
      <c r="BF890" s="16"/>
      <c r="BG890" s="16"/>
      <c r="BH890" s="16"/>
      <c r="BI890" s="16"/>
      <c r="BJ890" s="16"/>
      <c r="BK890" s="16"/>
      <c r="BL890" s="16"/>
      <c r="BM890" s="16"/>
      <c r="BN890" s="16"/>
      <c r="BO890" s="16"/>
      <c r="BP890" s="16"/>
      <c r="BQ890" s="16"/>
      <c r="BR890" s="16"/>
      <c r="BS890" s="16"/>
      <c r="BT890" s="16"/>
      <c r="BU890" s="16"/>
      <c r="BV890" s="16"/>
      <c r="BW890" s="16"/>
      <c r="BX890" s="16"/>
      <c r="BY890" s="16"/>
      <c r="BZ890" s="16"/>
      <c r="CA890" s="16"/>
      <c r="CB890" s="16"/>
      <c r="CC890" s="16"/>
      <c r="CD890" s="16"/>
      <c r="CE890" s="16"/>
      <c r="CF890" s="16"/>
      <c r="CG890" s="16"/>
      <c r="CH890" s="16"/>
      <c r="CI890" s="16"/>
      <c r="CJ890" s="16"/>
      <c r="CK890" s="16"/>
      <c r="CL890" s="16"/>
      <c r="CM890" s="16"/>
      <c r="CN890" s="16"/>
      <c r="CO890" s="16"/>
      <c r="CP890" s="16"/>
      <c r="CQ890" s="16"/>
      <c r="CR890" s="16"/>
      <c r="CS890" s="16"/>
      <c r="CT890" s="16"/>
      <c r="CU890" s="16"/>
      <c r="CV890" s="16"/>
      <c r="CW890" s="16"/>
      <c r="CX890" s="16"/>
      <c r="CY890" s="16"/>
      <c r="CZ890" s="16"/>
      <c r="DA890" s="16"/>
      <c r="DB890" s="16"/>
      <c r="DC890" s="16"/>
      <c r="DD890" s="16"/>
      <c r="DE890" s="16"/>
      <c r="DF890" s="16"/>
      <c r="DG890" s="16"/>
      <c r="DH890" s="16"/>
      <c r="DI890" s="16"/>
      <c r="DJ890" s="16"/>
      <c r="DK890" s="16"/>
      <c r="DL890" s="16"/>
      <c r="DM890" s="16"/>
      <c r="DN890" s="16"/>
      <c r="DO890" s="16"/>
      <c r="DP890" s="16"/>
      <c r="DQ890" s="16"/>
    </row>
    <row r="891" spans="1:121" s="27" customFormat="1" ht="16.5" x14ac:dyDescent="0.25">
      <c r="A891" s="51"/>
      <c r="B891" s="79" t="s">
        <v>1537</v>
      </c>
      <c r="C891" s="55">
        <v>2017</v>
      </c>
      <c r="D891" s="60">
        <v>0.4</v>
      </c>
      <c r="E891" s="54">
        <v>46</v>
      </c>
      <c r="F891" s="55">
        <v>158</v>
      </c>
      <c r="G891" s="54">
        <v>91.471320000000006</v>
      </c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  <c r="BC891" s="16"/>
      <c r="BD891" s="16"/>
      <c r="BE891" s="16"/>
      <c r="BF891" s="16"/>
      <c r="BG891" s="16"/>
      <c r="BH891" s="16"/>
      <c r="BI891" s="16"/>
      <c r="BJ891" s="16"/>
      <c r="BK891" s="16"/>
      <c r="BL891" s="16"/>
      <c r="BM891" s="16"/>
      <c r="BN891" s="16"/>
      <c r="BO891" s="16"/>
      <c r="BP891" s="16"/>
      <c r="BQ891" s="16"/>
      <c r="BR891" s="16"/>
      <c r="BS891" s="16"/>
      <c r="BT891" s="16"/>
      <c r="BU891" s="16"/>
      <c r="BV891" s="16"/>
      <c r="BW891" s="16"/>
      <c r="BX891" s="16"/>
      <c r="BY891" s="16"/>
      <c r="BZ891" s="16"/>
      <c r="CA891" s="16"/>
      <c r="CB891" s="16"/>
      <c r="CC891" s="16"/>
      <c r="CD891" s="16"/>
      <c r="CE891" s="16"/>
      <c r="CF891" s="16"/>
      <c r="CG891" s="16"/>
      <c r="CH891" s="16"/>
      <c r="CI891" s="16"/>
      <c r="CJ891" s="16"/>
      <c r="CK891" s="16"/>
      <c r="CL891" s="16"/>
      <c r="CM891" s="16"/>
      <c r="CN891" s="16"/>
      <c r="CO891" s="16"/>
      <c r="CP891" s="16"/>
      <c r="CQ891" s="16"/>
      <c r="CR891" s="16"/>
      <c r="CS891" s="16"/>
      <c r="CT891" s="16"/>
      <c r="CU891" s="16"/>
      <c r="CV891" s="16"/>
      <c r="CW891" s="16"/>
      <c r="CX891" s="16"/>
      <c r="CY891" s="16"/>
      <c r="CZ891" s="16"/>
      <c r="DA891" s="16"/>
      <c r="DB891" s="16"/>
      <c r="DC891" s="16"/>
      <c r="DD891" s="16"/>
      <c r="DE891" s="16"/>
      <c r="DF891" s="16"/>
      <c r="DG891" s="16"/>
      <c r="DH891" s="16"/>
      <c r="DI891" s="16"/>
      <c r="DJ891" s="16"/>
      <c r="DK891" s="16"/>
      <c r="DL891" s="16"/>
      <c r="DM891" s="16"/>
      <c r="DN891" s="16"/>
      <c r="DO891" s="16"/>
      <c r="DP891" s="16"/>
      <c r="DQ891" s="16"/>
    </row>
    <row r="892" spans="1:121" s="27" customFormat="1" ht="16.5" x14ac:dyDescent="0.25">
      <c r="A892" s="51"/>
      <c r="B892" s="79" t="s">
        <v>1538</v>
      </c>
      <c r="C892" s="55">
        <v>2017</v>
      </c>
      <c r="D892" s="60">
        <v>0.4</v>
      </c>
      <c r="E892" s="54">
        <v>42</v>
      </c>
      <c r="F892" s="55">
        <v>158</v>
      </c>
      <c r="G892" s="54">
        <v>65.236860000000007</v>
      </c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6"/>
      <c r="BE892" s="16"/>
      <c r="BF892" s="16"/>
      <c r="BG892" s="16"/>
      <c r="BH892" s="16"/>
      <c r="BI892" s="16"/>
      <c r="BJ892" s="16"/>
      <c r="BK892" s="16"/>
      <c r="BL892" s="16"/>
      <c r="BM892" s="16"/>
      <c r="BN892" s="16"/>
      <c r="BO892" s="16"/>
      <c r="BP892" s="16"/>
      <c r="BQ892" s="16"/>
      <c r="BR892" s="16"/>
      <c r="BS892" s="16"/>
      <c r="BT892" s="16"/>
      <c r="BU892" s="16"/>
      <c r="BV892" s="16"/>
      <c r="BW892" s="16"/>
      <c r="BX892" s="16"/>
      <c r="BY892" s="16"/>
      <c r="BZ892" s="16"/>
      <c r="CA892" s="16"/>
      <c r="CB892" s="16"/>
      <c r="CC892" s="16"/>
      <c r="CD892" s="16"/>
      <c r="CE892" s="16"/>
      <c r="CF892" s="16"/>
      <c r="CG892" s="16"/>
      <c r="CH892" s="16"/>
      <c r="CI892" s="16"/>
      <c r="CJ892" s="16"/>
      <c r="CK892" s="16"/>
      <c r="CL892" s="16"/>
      <c r="CM892" s="16"/>
      <c r="CN892" s="16"/>
      <c r="CO892" s="16"/>
      <c r="CP892" s="16"/>
      <c r="CQ892" s="16"/>
      <c r="CR892" s="16"/>
      <c r="CS892" s="16"/>
      <c r="CT892" s="16"/>
      <c r="CU892" s="16"/>
      <c r="CV892" s="16"/>
      <c r="CW892" s="16"/>
      <c r="CX892" s="16"/>
      <c r="CY892" s="16"/>
      <c r="CZ892" s="16"/>
      <c r="DA892" s="16"/>
      <c r="DB892" s="16"/>
      <c r="DC892" s="16"/>
      <c r="DD892" s="16"/>
      <c r="DE892" s="16"/>
      <c r="DF892" s="16"/>
      <c r="DG892" s="16"/>
      <c r="DH892" s="16"/>
      <c r="DI892" s="16"/>
      <c r="DJ892" s="16"/>
      <c r="DK892" s="16"/>
      <c r="DL892" s="16"/>
      <c r="DM892" s="16"/>
      <c r="DN892" s="16"/>
      <c r="DO892" s="16"/>
      <c r="DP892" s="16"/>
      <c r="DQ892" s="16"/>
    </row>
    <row r="893" spans="1:121" s="27" customFormat="1" ht="16.5" x14ac:dyDescent="0.25">
      <c r="A893" s="51"/>
      <c r="B893" s="79" t="s">
        <v>1539</v>
      </c>
      <c r="C893" s="55">
        <v>2017</v>
      </c>
      <c r="D893" s="60">
        <v>0.4</v>
      </c>
      <c r="E893" s="54">
        <v>117</v>
      </c>
      <c r="F893" s="55">
        <v>158</v>
      </c>
      <c r="G893" s="54">
        <v>152.73991000000001</v>
      </c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6"/>
      <c r="BE893" s="16"/>
      <c r="BF893" s="16"/>
      <c r="BG893" s="16"/>
      <c r="BH893" s="16"/>
      <c r="BI893" s="16"/>
      <c r="BJ893" s="16"/>
      <c r="BK893" s="16"/>
      <c r="BL893" s="16"/>
      <c r="BM893" s="16"/>
      <c r="BN893" s="16"/>
      <c r="BO893" s="16"/>
      <c r="BP893" s="16"/>
      <c r="BQ893" s="16"/>
      <c r="BR893" s="16"/>
      <c r="BS893" s="16"/>
      <c r="BT893" s="16"/>
      <c r="BU893" s="16"/>
      <c r="BV893" s="16"/>
      <c r="BW893" s="16"/>
      <c r="BX893" s="16"/>
      <c r="BY893" s="16"/>
      <c r="BZ893" s="16"/>
      <c r="CA893" s="16"/>
      <c r="CB893" s="16"/>
      <c r="CC893" s="16"/>
      <c r="CD893" s="16"/>
      <c r="CE893" s="16"/>
      <c r="CF893" s="16"/>
      <c r="CG893" s="16"/>
      <c r="CH893" s="16"/>
      <c r="CI893" s="16"/>
      <c r="CJ893" s="16"/>
      <c r="CK893" s="16"/>
      <c r="CL893" s="16"/>
      <c r="CM893" s="16"/>
      <c r="CN893" s="16"/>
      <c r="CO893" s="16"/>
      <c r="CP893" s="16"/>
      <c r="CQ893" s="16"/>
      <c r="CR893" s="16"/>
      <c r="CS893" s="16"/>
      <c r="CT893" s="16"/>
      <c r="CU893" s="16"/>
      <c r="CV893" s="16"/>
      <c r="CW893" s="16"/>
      <c r="CX893" s="16"/>
      <c r="CY893" s="16"/>
      <c r="CZ893" s="16"/>
      <c r="DA893" s="16"/>
      <c r="DB893" s="16"/>
      <c r="DC893" s="16"/>
      <c r="DD893" s="16"/>
      <c r="DE893" s="16"/>
      <c r="DF893" s="16"/>
      <c r="DG893" s="16"/>
      <c r="DH893" s="16"/>
      <c r="DI893" s="16"/>
      <c r="DJ893" s="16"/>
      <c r="DK893" s="16"/>
      <c r="DL893" s="16"/>
      <c r="DM893" s="16"/>
      <c r="DN893" s="16"/>
      <c r="DO893" s="16"/>
      <c r="DP893" s="16"/>
      <c r="DQ893" s="16"/>
    </row>
    <row r="894" spans="1:121" s="27" customFormat="1" ht="16.5" x14ac:dyDescent="0.25">
      <c r="A894" s="51"/>
      <c r="B894" s="79" t="s">
        <v>1540</v>
      </c>
      <c r="C894" s="55">
        <v>2017</v>
      </c>
      <c r="D894" s="60">
        <v>0.4</v>
      </c>
      <c r="E894" s="54">
        <v>373</v>
      </c>
      <c r="F894" s="55">
        <v>158</v>
      </c>
      <c r="G894" s="54">
        <v>363.43026999999995</v>
      </c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6"/>
      <c r="BE894" s="16"/>
      <c r="BF894" s="16"/>
      <c r="BG894" s="16"/>
      <c r="BH894" s="16"/>
      <c r="BI894" s="16"/>
      <c r="BJ894" s="16"/>
      <c r="BK894" s="16"/>
      <c r="BL894" s="16"/>
      <c r="BM894" s="16"/>
      <c r="BN894" s="16"/>
      <c r="BO894" s="16"/>
      <c r="BP894" s="16"/>
      <c r="BQ894" s="16"/>
      <c r="BR894" s="16"/>
      <c r="BS894" s="16"/>
      <c r="BT894" s="16"/>
      <c r="BU894" s="16"/>
      <c r="BV894" s="16"/>
      <c r="BW894" s="16"/>
      <c r="BX894" s="16"/>
      <c r="BY894" s="16"/>
      <c r="BZ894" s="16"/>
      <c r="CA894" s="16"/>
      <c r="CB894" s="16"/>
      <c r="CC894" s="16"/>
      <c r="CD894" s="16"/>
      <c r="CE894" s="16"/>
      <c r="CF894" s="16"/>
      <c r="CG894" s="16"/>
      <c r="CH894" s="16"/>
      <c r="CI894" s="16"/>
      <c r="CJ894" s="16"/>
      <c r="CK894" s="16"/>
      <c r="CL894" s="16"/>
      <c r="CM894" s="16"/>
      <c r="CN894" s="16"/>
      <c r="CO894" s="16"/>
      <c r="CP894" s="16"/>
      <c r="CQ894" s="16"/>
      <c r="CR894" s="16"/>
      <c r="CS894" s="16"/>
      <c r="CT894" s="16"/>
      <c r="CU894" s="16"/>
      <c r="CV894" s="16"/>
      <c r="CW894" s="16"/>
      <c r="CX894" s="16"/>
      <c r="CY894" s="16"/>
      <c r="CZ894" s="16"/>
      <c r="DA894" s="16"/>
      <c r="DB894" s="16"/>
      <c r="DC894" s="16"/>
      <c r="DD894" s="16"/>
      <c r="DE894" s="16"/>
      <c r="DF894" s="16"/>
      <c r="DG894" s="16"/>
      <c r="DH894" s="16"/>
      <c r="DI894" s="16"/>
      <c r="DJ894" s="16"/>
      <c r="DK894" s="16"/>
      <c r="DL894" s="16"/>
      <c r="DM894" s="16"/>
      <c r="DN894" s="16"/>
      <c r="DO894" s="16"/>
      <c r="DP894" s="16"/>
      <c r="DQ894" s="16"/>
    </row>
    <row r="895" spans="1:121" s="27" customFormat="1" ht="16.5" x14ac:dyDescent="0.25">
      <c r="A895" s="51"/>
      <c r="B895" s="79" t="s">
        <v>1541</v>
      </c>
      <c r="C895" s="55">
        <v>2017</v>
      </c>
      <c r="D895" s="60">
        <v>0.4</v>
      </c>
      <c r="E895" s="54">
        <v>1123</v>
      </c>
      <c r="F895" s="55">
        <v>158</v>
      </c>
      <c r="G895" s="54">
        <v>1298.3210300000003</v>
      </c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6"/>
      <c r="BE895" s="16"/>
      <c r="BF895" s="16"/>
      <c r="BG895" s="16"/>
      <c r="BH895" s="16"/>
      <c r="BI895" s="16"/>
      <c r="BJ895" s="16"/>
      <c r="BK895" s="16"/>
      <c r="BL895" s="16"/>
      <c r="BM895" s="16"/>
      <c r="BN895" s="16"/>
      <c r="BO895" s="16"/>
      <c r="BP895" s="16"/>
      <c r="BQ895" s="16"/>
      <c r="BR895" s="16"/>
      <c r="BS895" s="16"/>
      <c r="BT895" s="16"/>
      <c r="BU895" s="16"/>
      <c r="BV895" s="16"/>
      <c r="BW895" s="16"/>
      <c r="BX895" s="16"/>
      <c r="BY895" s="16"/>
      <c r="BZ895" s="16"/>
      <c r="CA895" s="16"/>
      <c r="CB895" s="16"/>
      <c r="CC895" s="16"/>
      <c r="CD895" s="16"/>
      <c r="CE895" s="16"/>
      <c r="CF895" s="16"/>
      <c r="CG895" s="16"/>
      <c r="CH895" s="16"/>
      <c r="CI895" s="16"/>
      <c r="CJ895" s="16"/>
      <c r="CK895" s="16"/>
      <c r="CL895" s="16"/>
      <c r="CM895" s="16"/>
      <c r="CN895" s="16"/>
      <c r="CO895" s="16"/>
      <c r="CP895" s="16"/>
      <c r="CQ895" s="16"/>
      <c r="CR895" s="16"/>
      <c r="CS895" s="16"/>
      <c r="CT895" s="16"/>
      <c r="CU895" s="16"/>
      <c r="CV895" s="16"/>
      <c r="CW895" s="16"/>
      <c r="CX895" s="16"/>
      <c r="CY895" s="16"/>
      <c r="CZ895" s="16"/>
      <c r="DA895" s="16"/>
      <c r="DB895" s="16"/>
      <c r="DC895" s="16"/>
      <c r="DD895" s="16"/>
      <c r="DE895" s="16"/>
      <c r="DF895" s="16"/>
      <c r="DG895" s="16"/>
      <c r="DH895" s="16"/>
      <c r="DI895" s="16"/>
      <c r="DJ895" s="16"/>
      <c r="DK895" s="16"/>
      <c r="DL895" s="16"/>
      <c r="DM895" s="16"/>
      <c r="DN895" s="16"/>
      <c r="DO895" s="16"/>
      <c r="DP895" s="16"/>
      <c r="DQ895" s="16"/>
    </row>
    <row r="896" spans="1:121" s="27" customFormat="1" ht="16.5" x14ac:dyDescent="0.25">
      <c r="A896" s="51"/>
      <c r="B896" s="79" t="s">
        <v>1542</v>
      </c>
      <c r="C896" s="55">
        <v>2017</v>
      </c>
      <c r="D896" s="60">
        <v>0.4</v>
      </c>
      <c r="E896" s="54">
        <v>551</v>
      </c>
      <c r="F896" s="55">
        <v>158</v>
      </c>
      <c r="G896" s="54">
        <v>275.97202000000004</v>
      </c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6"/>
      <c r="BE896" s="16"/>
      <c r="BF896" s="16"/>
      <c r="BG896" s="16"/>
      <c r="BH896" s="16"/>
      <c r="BI896" s="16"/>
      <c r="BJ896" s="16"/>
      <c r="BK896" s="16"/>
      <c r="BL896" s="16"/>
      <c r="BM896" s="16"/>
      <c r="BN896" s="16"/>
      <c r="BO896" s="16"/>
      <c r="BP896" s="16"/>
      <c r="BQ896" s="16"/>
      <c r="BR896" s="16"/>
      <c r="BS896" s="16"/>
      <c r="BT896" s="16"/>
      <c r="BU896" s="16"/>
      <c r="BV896" s="16"/>
      <c r="BW896" s="16"/>
      <c r="BX896" s="16"/>
      <c r="BY896" s="16"/>
      <c r="BZ896" s="16"/>
      <c r="CA896" s="16"/>
      <c r="CB896" s="16"/>
      <c r="CC896" s="16"/>
      <c r="CD896" s="16"/>
      <c r="CE896" s="16"/>
      <c r="CF896" s="16"/>
      <c r="CG896" s="16"/>
      <c r="CH896" s="16"/>
      <c r="CI896" s="16"/>
      <c r="CJ896" s="16"/>
      <c r="CK896" s="16"/>
      <c r="CL896" s="16"/>
      <c r="CM896" s="16"/>
      <c r="CN896" s="16"/>
      <c r="CO896" s="16"/>
      <c r="CP896" s="16"/>
      <c r="CQ896" s="16"/>
      <c r="CR896" s="16"/>
      <c r="CS896" s="16"/>
      <c r="CT896" s="16"/>
      <c r="CU896" s="16"/>
      <c r="CV896" s="16"/>
      <c r="CW896" s="16"/>
      <c r="CX896" s="16"/>
      <c r="CY896" s="16"/>
      <c r="CZ896" s="16"/>
      <c r="DA896" s="16"/>
      <c r="DB896" s="16"/>
      <c r="DC896" s="16"/>
      <c r="DD896" s="16"/>
      <c r="DE896" s="16"/>
      <c r="DF896" s="16"/>
      <c r="DG896" s="16"/>
      <c r="DH896" s="16"/>
      <c r="DI896" s="16"/>
      <c r="DJ896" s="16"/>
      <c r="DK896" s="16"/>
      <c r="DL896" s="16"/>
      <c r="DM896" s="16"/>
      <c r="DN896" s="16"/>
      <c r="DO896" s="16"/>
      <c r="DP896" s="16"/>
      <c r="DQ896" s="16"/>
    </row>
    <row r="897" spans="1:121" s="27" customFormat="1" ht="16.5" x14ac:dyDescent="0.25">
      <c r="A897" s="51"/>
      <c r="B897" s="79" t="s">
        <v>1543</v>
      </c>
      <c r="C897" s="55">
        <v>2017</v>
      </c>
      <c r="D897" s="60">
        <v>0.4</v>
      </c>
      <c r="E897" s="54">
        <v>358</v>
      </c>
      <c r="F897" s="55">
        <v>158</v>
      </c>
      <c r="G897" s="54">
        <v>107.25577</v>
      </c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  <c r="BN897" s="16"/>
      <c r="BO897" s="16"/>
      <c r="BP897" s="16"/>
      <c r="BQ897" s="16"/>
      <c r="BR897" s="16"/>
      <c r="BS897" s="16"/>
      <c r="BT897" s="16"/>
      <c r="BU897" s="16"/>
      <c r="BV897" s="16"/>
      <c r="BW897" s="16"/>
      <c r="BX897" s="16"/>
      <c r="BY897" s="16"/>
      <c r="BZ897" s="16"/>
      <c r="CA897" s="16"/>
      <c r="CB897" s="16"/>
      <c r="CC897" s="16"/>
      <c r="CD897" s="16"/>
      <c r="CE897" s="16"/>
      <c r="CF897" s="16"/>
      <c r="CG897" s="16"/>
      <c r="CH897" s="16"/>
      <c r="CI897" s="16"/>
      <c r="CJ897" s="16"/>
      <c r="CK897" s="16"/>
      <c r="CL897" s="16"/>
      <c r="CM897" s="16"/>
      <c r="CN897" s="16"/>
      <c r="CO897" s="16"/>
      <c r="CP897" s="16"/>
      <c r="CQ897" s="16"/>
      <c r="CR897" s="16"/>
      <c r="CS897" s="16"/>
      <c r="CT897" s="16"/>
      <c r="CU897" s="16"/>
      <c r="CV897" s="16"/>
      <c r="CW897" s="16"/>
      <c r="CX897" s="16"/>
      <c r="CY897" s="16"/>
      <c r="CZ897" s="16"/>
      <c r="DA897" s="16"/>
      <c r="DB897" s="16"/>
      <c r="DC897" s="16"/>
      <c r="DD897" s="16"/>
      <c r="DE897" s="16"/>
      <c r="DF897" s="16"/>
      <c r="DG897" s="16"/>
      <c r="DH897" s="16"/>
      <c r="DI897" s="16"/>
      <c r="DJ897" s="16"/>
      <c r="DK897" s="16"/>
      <c r="DL897" s="16"/>
      <c r="DM897" s="16"/>
      <c r="DN897" s="16"/>
      <c r="DO897" s="16"/>
      <c r="DP897" s="16"/>
      <c r="DQ897" s="16"/>
    </row>
    <row r="898" spans="1:121" s="27" customFormat="1" ht="16.5" x14ac:dyDescent="0.25">
      <c r="A898" s="51"/>
      <c r="B898" s="79" t="s">
        <v>1544</v>
      </c>
      <c r="C898" s="55">
        <v>2017</v>
      </c>
      <c r="D898" s="60">
        <v>0.4</v>
      </c>
      <c r="E898" s="54">
        <v>455</v>
      </c>
      <c r="F898" s="55">
        <v>158</v>
      </c>
      <c r="G898" s="54">
        <v>316.55554999999998</v>
      </c>
    </row>
    <row r="899" spans="1:121" s="27" customFormat="1" ht="16.5" x14ac:dyDescent="0.25">
      <c r="A899" s="51"/>
      <c r="B899" s="79" t="s">
        <v>1545</v>
      </c>
      <c r="C899" s="55">
        <v>2017</v>
      </c>
      <c r="D899" s="60">
        <v>0.4</v>
      </c>
      <c r="E899" s="54">
        <v>150</v>
      </c>
      <c r="F899" s="55">
        <v>158</v>
      </c>
      <c r="G899" s="54">
        <v>315.50481000000002</v>
      </c>
    </row>
    <row r="900" spans="1:121" s="27" customFormat="1" ht="16.5" x14ac:dyDescent="0.25">
      <c r="A900" s="51"/>
      <c r="B900" s="79" t="s">
        <v>1546</v>
      </c>
      <c r="C900" s="55">
        <v>2017</v>
      </c>
      <c r="D900" s="60">
        <v>0.4</v>
      </c>
      <c r="E900" s="54">
        <v>215</v>
      </c>
      <c r="F900" s="55">
        <v>158</v>
      </c>
      <c r="G900" s="54">
        <v>196.97471999999999</v>
      </c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6"/>
      <c r="BE900" s="16"/>
      <c r="BF900" s="16"/>
      <c r="BG900" s="16"/>
      <c r="BH900" s="16"/>
      <c r="BI900" s="16"/>
      <c r="BJ900" s="16"/>
      <c r="BK900" s="16"/>
      <c r="BL900" s="16"/>
      <c r="BM900" s="16"/>
      <c r="BN900" s="16"/>
      <c r="BO900" s="16"/>
      <c r="BP900" s="16"/>
      <c r="BQ900" s="16"/>
      <c r="BR900" s="16"/>
      <c r="BS900" s="16"/>
      <c r="BT900" s="16"/>
      <c r="BU900" s="16"/>
      <c r="BV900" s="16"/>
      <c r="BW900" s="16"/>
      <c r="BX900" s="16"/>
      <c r="BY900" s="16"/>
      <c r="BZ900" s="16"/>
      <c r="CA900" s="16"/>
      <c r="CB900" s="16"/>
      <c r="CC900" s="16"/>
      <c r="CD900" s="16"/>
      <c r="CE900" s="16"/>
      <c r="CF900" s="16"/>
      <c r="CG900" s="16"/>
      <c r="CH900" s="16"/>
      <c r="CI900" s="16"/>
      <c r="CJ900" s="16"/>
      <c r="CK900" s="16"/>
      <c r="CL900" s="16"/>
      <c r="CM900" s="16"/>
      <c r="CN900" s="16"/>
      <c r="CO900" s="16"/>
      <c r="CP900" s="16"/>
      <c r="CQ900" s="16"/>
      <c r="CR900" s="16"/>
      <c r="CS900" s="16"/>
      <c r="CT900" s="16"/>
      <c r="CU900" s="16"/>
      <c r="CV900" s="16"/>
      <c r="CW900" s="16"/>
      <c r="CX900" s="16"/>
      <c r="CY900" s="16"/>
      <c r="CZ900" s="16"/>
      <c r="DA900" s="16"/>
      <c r="DB900" s="16"/>
      <c r="DC900" s="16"/>
      <c r="DD900" s="16"/>
      <c r="DE900" s="16"/>
      <c r="DF900" s="16"/>
      <c r="DG900" s="16"/>
      <c r="DH900" s="16"/>
      <c r="DI900" s="16"/>
      <c r="DJ900" s="16"/>
      <c r="DK900" s="16"/>
      <c r="DL900" s="16"/>
      <c r="DM900" s="16"/>
      <c r="DN900" s="16"/>
      <c r="DO900" s="16"/>
      <c r="DP900" s="16"/>
      <c r="DQ900" s="16"/>
    </row>
    <row r="901" spans="1:121" s="27" customFormat="1" ht="16.5" x14ac:dyDescent="0.25">
      <c r="A901" s="51"/>
      <c r="B901" s="79" t="s">
        <v>1547</v>
      </c>
      <c r="C901" s="55">
        <v>2017</v>
      </c>
      <c r="D901" s="60">
        <v>0.4</v>
      </c>
      <c r="E901" s="54">
        <v>461</v>
      </c>
      <c r="F901" s="55">
        <v>158</v>
      </c>
      <c r="G901" s="54">
        <v>464.52819000000005</v>
      </c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  <c r="BF901" s="16"/>
      <c r="BG901" s="16"/>
      <c r="BH901" s="16"/>
      <c r="BI901" s="16"/>
      <c r="BJ901" s="16"/>
      <c r="BK901" s="16"/>
      <c r="BL901" s="16"/>
      <c r="BM901" s="16"/>
      <c r="BN901" s="16"/>
      <c r="BO901" s="16"/>
      <c r="BP901" s="16"/>
      <c r="BQ901" s="16"/>
      <c r="BR901" s="16"/>
      <c r="BS901" s="16"/>
      <c r="BT901" s="16"/>
      <c r="BU901" s="16"/>
      <c r="BV901" s="16"/>
      <c r="BW901" s="16"/>
      <c r="BX901" s="16"/>
      <c r="BY901" s="16"/>
      <c r="BZ901" s="16"/>
      <c r="CA901" s="16"/>
      <c r="CB901" s="16"/>
      <c r="CC901" s="16"/>
      <c r="CD901" s="16"/>
      <c r="CE901" s="16"/>
      <c r="CF901" s="16"/>
      <c r="CG901" s="16"/>
      <c r="CH901" s="16"/>
      <c r="CI901" s="16"/>
      <c r="CJ901" s="16"/>
      <c r="CK901" s="16"/>
      <c r="CL901" s="16"/>
      <c r="CM901" s="16"/>
      <c r="CN901" s="16"/>
      <c r="CO901" s="16"/>
      <c r="CP901" s="16"/>
      <c r="CQ901" s="16"/>
      <c r="CR901" s="16"/>
      <c r="CS901" s="16"/>
      <c r="CT901" s="16"/>
      <c r="CU901" s="16"/>
      <c r="CV901" s="16"/>
      <c r="CW901" s="16"/>
      <c r="CX901" s="16"/>
      <c r="CY901" s="16"/>
      <c r="CZ901" s="16"/>
      <c r="DA901" s="16"/>
      <c r="DB901" s="16"/>
      <c r="DC901" s="16"/>
      <c r="DD901" s="16"/>
      <c r="DE901" s="16"/>
      <c r="DF901" s="16"/>
      <c r="DG901" s="16"/>
      <c r="DH901" s="16"/>
      <c r="DI901" s="16"/>
      <c r="DJ901" s="16"/>
      <c r="DK901" s="16"/>
      <c r="DL901" s="16"/>
      <c r="DM901" s="16"/>
      <c r="DN901" s="16"/>
      <c r="DO901" s="16"/>
      <c r="DP901" s="16"/>
      <c r="DQ901" s="16"/>
    </row>
    <row r="902" spans="1:121" s="27" customFormat="1" ht="16.5" x14ac:dyDescent="0.25">
      <c r="A902" s="51"/>
      <c r="B902" s="79" t="s">
        <v>1548</v>
      </c>
      <c r="C902" s="55">
        <v>2017</v>
      </c>
      <c r="D902" s="60">
        <v>0.4</v>
      </c>
      <c r="E902" s="54">
        <v>65</v>
      </c>
      <c r="F902" s="55">
        <v>158</v>
      </c>
      <c r="G902" s="54">
        <f>1694.32316/2</f>
        <v>847.16157999999996</v>
      </c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6"/>
      <c r="BE902" s="16"/>
      <c r="BF902" s="16"/>
      <c r="BG902" s="16"/>
      <c r="BH902" s="16"/>
      <c r="BI902" s="16"/>
      <c r="BJ902" s="16"/>
      <c r="BK902" s="16"/>
      <c r="BL902" s="16"/>
      <c r="BM902" s="16"/>
      <c r="BN902" s="16"/>
      <c r="BO902" s="16"/>
      <c r="BP902" s="16"/>
      <c r="BQ902" s="16"/>
      <c r="BR902" s="16"/>
      <c r="BS902" s="16"/>
      <c r="BT902" s="16"/>
      <c r="BU902" s="16"/>
      <c r="BV902" s="16"/>
      <c r="BW902" s="16"/>
      <c r="BX902" s="16"/>
      <c r="BY902" s="16"/>
      <c r="BZ902" s="16"/>
      <c r="CA902" s="16"/>
      <c r="CB902" s="16"/>
      <c r="CC902" s="16"/>
      <c r="CD902" s="16"/>
      <c r="CE902" s="16"/>
      <c r="CF902" s="16"/>
      <c r="CG902" s="16"/>
      <c r="CH902" s="16"/>
      <c r="CI902" s="16"/>
      <c r="CJ902" s="16"/>
      <c r="CK902" s="16"/>
      <c r="CL902" s="16"/>
      <c r="CM902" s="16"/>
      <c r="CN902" s="16"/>
      <c r="CO902" s="16"/>
      <c r="CP902" s="16"/>
      <c r="CQ902" s="16"/>
      <c r="CR902" s="16"/>
      <c r="CS902" s="16"/>
      <c r="CT902" s="16"/>
      <c r="CU902" s="16"/>
      <c r="CV902" s="16"/>
      <c r="CW902" s="16"/>
      <c r="CX902" s="16"/>
      <c r="CY902" s="16"/>
      <c r="CZ902" s="16"/>
      <c r="DA902" s="16"/>
      <c r="DB902" s="16"/>
      <c r="DC902" s="16"/>
      <c r="DD902" s="16"/>
      <c r="DE902" s="16"/>
      <c r="DF902" s="16"/>
      <c r="DG902" s="16"/>
      <c r="DH902" s="16"/>
      <c r="DI902" s="16"/>
      <c r="DJ902" s="16"/>
      <c r="DK902" s="16"/>
      <c r="DL902" s="16"/>
      <c r="DM902" s="16"/>
      <c r="DN902" s="16"/>
      <c r="DO902" s="16"/>
      <c r="DP902" s="16"/>
      <c r="DQ902" s="16"/>
    </row>
    <row r="903" spans="1:121" s="27" customFormat="1" ht="16.5" x14ac:dyDescent="0.25">
      <c r="A903" s="51"/>
      <c r="B903" s="79" t="s">
        <v>1549</v>
      </c>
      <c r="C903" s="55">
        <v>2017</v>
      </c>
      <c r="D903" s="60">
        <v>0.4</v>
      </c>
      <c r="E903" s="54">
        <v>66</v>
      </c>
      <c r="F903" s="55">
        <v>158</v>
      </c>
      <c r="G903" s="54">
        <v>847.16157999999996</v>
      </c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6"/>
      <c r="BE903" s="16"/>
      <c r="BF903" s="16"/>
      <c r="BG903" s="16"/>
      <c r="BH903" s="16"/>
      <c r="BI903" s="16"/>
      <c r="BJ903" s="16"/>
      <c r="BK903" s="16"/>
      <c r="BL903" s="16"/>
      <c r="BM903" s="16"/>
      <c r="BN903" s="16"/>
      <c r="BO903" s="16"/>
      <c r="BP903" s="16"/>
      <c r="BQ903" s="16"/>
      <c r="BR903" s="16"/>
      <c r="BS903" s="16"/>
      <c r="BT903" s="16"/>
      <c r="BU903" s="16"/>
      <c r="BV903" s="16"/>
      <c r="BW903" s="16"/>
      <c r="BX903" s="16"/>
      <c r="BY903" s="16"/>
      <c r="BZ903" s="16"/>
      <c r="CA903" s="16"/>
      <c r="CB903" s="16"/>
      <c r="CC903" s="16"/>
      <c r="CD903" s="16"/>
      <c r="CE903" s="16"/>
      <c r="CF903" s="16"/>
      <c r="CG903" s="16"/>
      <c r="CH903" s="16"/>
      <c r="CI903" s="16"/>
      <c r="CJ903" s="16"/>
      <c r="CK903" s="16"/>
      <c r="CL903" s="16"/>
      <c r="CM903" s="16"/>
      <c r="CN903" s="16"/>
      <c r="CO903" s="16"/>
      <c r="CP903" s="16"/>
      <c r="CQ903" s="16"/>
      <c r="CR903" s="16"/>
      <c r="CS903" s="16"/>
      <c r="CT903" s="16"/>
      <c r="CU903" s="16"/>
      <c r="CV903" s="16"/>
      <c r="CW903" s="16"/>
      <c r="CX903" s="16"/>
      <c r="CY903" s="16"/>
      <c r="CZ903" s="16"/>
      <c r="DA903" s="16"/>
      <c r="DB903" s="16"/>
      <c r="DC903" s="16"/>
      <c r="DD903" s="16"/>
      <c r="DE903" s="16"/>
      <c r="DF903" s="16"/>
      <c r="DG903" s="16"/>
      <c r="DH903" s="16"/>
      <c r="DI903" s="16"/>
      <c r="DJ903" s="16"/>
      <c r="DK903" s="16"/>
      <c r="DL903" s="16"/>
      <c r="DM903" s="16"/>
      <c r="DN903" s="16"/>
      <c r="DO903" s="16"/>
      <c r="DP903" s="16"/>
      <c r="DQ903" s="16"/>
    </row>
    <row r="904" spans="1:121" s="27" customFormat="1" ht="16.5" x14ac:dyDescent="0.25">
      <c r="A904" s="51"/>
      <c r="B904" s="79" t="s">
        <v>1550</v>
      </c>
      <c r="C904" s="55">
        <v>2017</v>
      </c>
      <c r="D904" s="60">
        <v>0.4</v>
      </c>
      <c r="E904" s="54">
        <v>328</v>
      </c>
      <c r="F904" s="55">
        <v>158</v>
      </c>
      <c r="G904" s="54">
        <v>259.15924999999999</v>
      </c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6"/>
      <c r="BG904" s="16"/>
      <c r="BH904" s="16"/>
      <c r="BI904" s="16"/>
      <c r="BJ904" s="16"/>
      <c r="BK904" s="16"/>
      <c r="BL904" s="16"/>
      <c r="BM904" s="16"/>
      <c r="BN904" s="16"/>
      <c r="BO904" s="16"/>
      <c r="BP904" s="16"/>
      <c r="BQ904" s="16"/>
      <c r="BR904" s="16"/>
      <c r="BS904" s="16"/>
      <c r="BT904" s="16"/>
      <c r="BU904" s="16"/>
      <c r="BV904" s="16"/>
      <c r="BW904" s="16"/>
      <c r="BX904" s="16"/>
      <c r="BY904" s="16"/>
      <c r="BZ904" s="16"/>
      <c r="CA904" s="16"/>
      <c r="CB904" s="16"/>
      <c r="CC904" s="16"/>
      <c r="CD904" s="16"/>
      <c r="CE904" s="16"/>
      <c r="CF904" s="16"/>
      <c r="CG904" s="16"/>
      <c r="CH904" s="16"/>
      <c r="CI904" s="16"/>
      <c r="CJ904" s="16"/>
      <c r="CK904" s="16"/>
      <c r="CL904" s="16"/>
      <c r="CM904" s="16"/>
      <c r="CN904" s="16"/>
      <c r="CO904" s="16"/>
      <c r="CP904" s="16"/>
      <c r="CQ904" s="16"/>
      <c r="CR904" s="16"/>
      <c r="CS904" s="16"/>
      <c r="CT904" s="16"/>
      <c r="CU904" s="16"/>
      <c r="CV904" s="16"/>
      <c r="CW904" s="16"/>
      <c r="CX904" s="16"/>
      <c r="CY904" s="16"/>
      <c r="CZ904" s="16"/>
      <c r="DA904" s="16"/>
      <c r="DB904" s="16"/>
      <c r="DC904" s="16"/>
      <c r="DD904" s="16"/>
      <c r="DE904" s="16"/>
      <c r="DF904" s="16"/>
      <c r="DG904" s="16"/>
      <c r="DH904" s="16"/>
      <c r="DI904" s="16"/>
      <c r="DJ904" s="16"/>
      <c r="DK904" s="16"/>
      <c r="DL904" s="16"/>
      <c r="DM904" s="16"/>
      <c r="DN904" s="16"/>
      <c r="DO904" s="16"/>
      <c r="DP904" s="16"/>
      <c r="DQ904" s="16"/>
    </row>
    <row r="905" spans="1:121" s="27" customFormat="1" ht="16.5" x14ac:dyDescent="0.25">
      <c r="A905" s="51"/>
      <c r="B905" s="79" t="s">
        <v>1551</v>
      </c>
      <c r="C905" s="55">
        <v>2017</v>
      </c>
      <c r="D905" s="60">
        <v>0.4</v>
      </c>
      <c r="E905" s="54">
        <v>170</v>
      </c>
      <c r="F905" s="55">
        <v>158</v>
      </c>
      <c r="G905" s="54">
        <v>595.30428000000006</v>
      </c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6"/>
      <c r="BE905" s="16"/>
      <c r="BF905" s="16"/>
      <c r="BG905" s="16"/>
      <c r="BH905" s="16"/>
      <c r="BI905" s="16"/>
      <c r="BJ905" s="16"/>
      <c r="BK905" s="16"/>
      <c r="BL905" s="16"/>
      <c r="BM905" s="16"/>
      <c r="BN905" s="16"/>
      <c r="BO905" s="16"/>
      <c r="BP905" s="16"/>
      <c r="BQ905" s="16"/>
      <c r="BR905" s="16"/>
      <c r="BS905" s="16"/>
      <c r="BT905" s="16"/>
      <c r="BU905" s="16"/>
      <c r="BV905" s="16"/>
      <c r="BW905" s="16"/>
      <c r="BX905" s="16"/>
      <c r="BY905" s="16"/>
      <c r="BZ905" s="16"/>
      <c r="CA905" s="16"/>
      <c r="CB905" s="16"/>
      <c r="CC905" s="16"/>
      <c r="CD905" s="16"/>
      <c r="CE905" s="16"/>
      <c r="CF905" s="16"/>
      <c r="CG905" s="16"/>
      <c r="CH905" s="16"/>
      <c r="CI905" s="16"/>
      <c r="CJ905" s="16"/>
      <c r="CK905" s="16"/>
      <c r="CL905" s="16"/>
      <c r="CM905" s="16"/>
      <c r="CN905" s="16"/>
      <c r="CO905" s="16"/>
      <c r="CP905" s="16"/>
      <c r="CQ905" s="16"/>
      <c r="CR905" s="16"/>
      <c r="CS905" s="16"/>
      <c r="CT905" s="16"/>
      <c r="CU905" s="16"/>
      <c r="CV905" s="16"/>
      <c r="CW905" s="16"/>
      <c r="CX905" s="16"/>
      <c r="CY905" s="16"/>
      <c r="CZ905" s="16"/>
      <c r="DA905" s="16"/>
      <c r="DB905" s="16"/>
      <c r="DC905" s="16"/>
      <c r="DD905" s="16"/>
      <c r="DE905" s="16"/>
      <c r="DF905" s="16"/>
      <c r="DG905" s="16"/>
      <c r="DH905" s="16"/>
      <c r="DI905" s="16"/>
      <c r="DJ905" s="16"/>
      <c r="DK905" s="16"/>
      <c r="DL905" s="16"/>
      <c r="DM905" s="16"/>
      <c r="DN905" s="16"/>
      <c r="DO905" s="16"/>
      <c r="DP905" s="16"/>
      <c r="DQ905" s="16"/>
    </row>
    <row r="906" spans="1:121" s="27" customFormat="1" ht="16.5" x14ac:dyDescent="0.25">
      <c r="A906" s="51"/>
      <c r="B906" s="79" t="s">
        <v>1552</v>
      </c>
      <c r="C906" s="55">
        <v>2017</v>
      </c>
      <c r="D906" s="60">
        <v>0.4</v>
      </c>
      <c r="E906" s="54">
        <v>625</v>
      </c>
      <c r="F906" s="55">
        <v>158</v>
      </c>
      <c r="G906" s="54">
        <v>877.05709000000002</v>
      </c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6"/>
      <c r="BE906" s="16"/>
      <c r="BF906" s="16"/>
      <c r="BG906" s="16"/>
      <c r="BH906" s="16"/>
      <c r="BI906" s="16"/>
      <c r="BJ906" s="16"/>
      <c r="BK906" s="16"/>
      <c r="BL906" s="16"/>
      <c r="BM906" s="16"/>
      <c r="BN906" s="16"/>
      <c r="BO906" s="16"/>
      <c r="BP906" s="16"/>
      <c r="BQ906" s="16"/>
      <c r="BR906" s="16"/>
      <c r="BS906" s="16"/>
      <c r="BT906" s="16"/>
      <c r="BU906" s="16"/>
      <c r="BV906" s="16"/>
      <c r="BW906" s="16"/>
      <c r="BX906" s="16"/>
      <c r="BY906" s="16"/>
      <c r="BZ906" s="16"/>
      <c r="CA906" s="16"/>
      <c r="CB906" s="16"/>
      <c r="CC906" s="16"/>
      <c r="CD906" s="16"/>
      <c r="CE906" s="16"/>
      <c r="CF906" s="16"/>
      <c r="CG906" s="16"/>
      <c r="CH906" s="16"/>
      <c r="CI906" s="16"/>
      <c r="CJ906" s="16"/>
      <c r="CK906" s="16"/>
      <c r="CL906" s="16"/>
      <c r="CM906" s="16"/>
      <c r="CN906" s="16"/>
      <c r="CO906" s="16"/>
      <c r="CP906" s="16"/>
      <c r="CQ906" s="16"/>
      <c r="CR906" s="16"/>
      <c r="CS906" s="16"/>
      <c r="CT906" s="16"/>
      <c r="CU906" s="16"/>
      <c r="CV906" s="16"/>
      <c r="CW906" s="16"/>
      <c r="CX906" s="16"/>
      <c r="CY906" s="16"/>
      <c r="CZ906" s="16"/>
      <c r="DA906" s="16"/>
      <c r="DB906" s="16"/>
      <c r="DC906" s="16"/>
      <c r="DD906" s="16"/>
      <c r="DE906" s="16"/>
      <c r="DF906" s="16"/>
      <c r="DG906" s="16"/>
      <c r="DH906" s="16"/>
      <c r="DI906" s="16"/>
      <c r="DJ906" s="16"/>
      <c r="DK906" s="16"/>
      <c r="DL906" s="16"/>
      <c r="DM906" s="16"/>
      <c r="DN906" s="16"/>
      <c r="DO906" s="16"/>
      <c r="DP906" s="16"/>
      <c r="DQ906" s="16"/>
    </row>
    <row r="907" spans="1:121" s="27" customFormat="1" ht="16.5" x14ac:dyDescent="0.25">
      <c r="A907" s="51"/>
      <c r="B907" s="79" t="s">
        <v>1553</v>
      </c>
      <c r="C907" s="55">
        <v>2017</v>
      </c>
      <c r="D907" s="60">
        <v>0.4</v>
      </c>
      <c r="E907" s="54">
        <v>395</v>
      </c>
      <c r="F907" s="55">
        <v>158</v>
      </c>
      <c r="G907" s="54">
        <v>534.94352000000003</v>
      </c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6"/>
      <c r="BE907" s="16"/>
      <c r="BF907" s="16"/>
      <c r="BG907" s="16"/>
      <c r="BH907" s="16"/>
      <c r="BI907" s="16"/>
      <c r="BJ907" s="16"/>
      <c r="BK907" s="16"/>
      <c r="BL907" s="16"/>
      <c r="BM907" s="16"/>
      <c r="BN907" s="16"/>
      <c r="BO907" s="16"/>
      <c r="BP907" s="16"/>
      <c r="BQ907" s="16"/>
      <c r="BR907" s="16"/>
      <c r="BS907" s="16"/>
      <c r="BT907" s="16"/>
      <c r="BU907" s="16"/>
      <c r="BV907" s="16"/>
      <c r="BW907" s="16"/>
      <c r="BX907" s="16"/>
      <c r="BY907" s="16"/>
      <c r="BZ907" s="16"/>
      <c r="CA907" s="16"/>
      <c r="CB907" s="16"/>
      <c r="CC907" s="16"/>
      <c r="CD907" s="16"/>
      <c r="CE907" s="16"/>
      <c r="CF907" s="16"/>
      <c r="CG907" s="16"/>
      <c r="CH907" s="16"/>
      <c r="CI907" s="16"/>
      <c r="CJ907" s="16"/>
      <c r="CK907" s="16"/>
      <c r="CL907" s="16"/>
      <c r="CM907" s="16"/>
      <c r="CN907" s="16"/>
      <c r="CO907" s="16"/>
      <c r="CP907" s="16"/>
      <c r="CQ907" s="16"/>
      <c r="CR907" s="16"/>
      <c r="CS907" s="16"/>
      <c r="CT907" s="16"/>
      <c r="CU907" s="16"/>
      <c r="CV907" s="16"/>
      <c r="CW907" s="16"/>
      <c r="CX907" s="16"/>
      <c r="CY907" s="16"/>
      <c r="CZ907" s="16"/>
      <c r="DA907" s="16"/>
      <c r="DB907" s="16"/>
      <c r="DC907" s="16"/>
      <c r="DD907" s="16"/>
      <c r="DE907" s="16"/>
      <c r="DF907" s="16"/>
      <c r="DG907" s="16"/>
      <c r="DH907" s="16"/>
      <c r="DI907" s="16"/>
      <c r="DJ907" s="16"/>
      <c r="DK907" s="16"/>
      <c r="DL907" s="16"/>
      <c r="DM907" s="16"/>
      <c r="DN907" s="16"/>
      <c r="DO907" s="16"/>
      <c r="DP907" s="16"/>
      <c r="DQ907" s="16"/>
    </row>
    <row r="908" spans="1:121" s="27" customFormat="1" ht="16.5" x14ac:dyDescent="0.25">
      <c r="A908" s="51"/>
      <c r="B908" s="79" t="s">
        <v>1554</v>
      </c>
      <c r="C908" s="55">
        <v>2017</v>
      </c>
      <c r="D908" s="60">
        <v>0.4</v>
      </c>
      <c r="E908" s="54">
        <v>197</v>
      </c>
      <c r="F908" s="55">
        <v>158</v>
      </c>
      <c r="G908" s="54">
        <v>305.05619000000002</v>
      </c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6"/>
      <c r="BE908" s="16"/>
      <c r="BF908" s="16"/>
      <c r="BG908" s="16"/>
      <c r="BH908" s="16"/>
      <c r="BI908" s="16"/>
      <c r="BJ908" s="16"/>
      <c r="BK908" s="16"/>
      <c r="BL908" s="16"/>
      <c r="BM908" s="16"/>
      <c r="BN908" s="16"/>
      <c r="BO908" s="16"/>
      <c r="BP908" s="16"/>
      <c r="BQ908" s="16"/>
      <c r="BR908" s="16"/>
      <c r="BS908" s="16"/>
      <c r="BT908" s="16"/>
      <c r="BU908" s="16"/>
      <c r="BV908" s="16"/>
      <c r="BW908" s="16"/>
      <c r="BX908" s="16"/>
      <c r="BY908" s="16"/>
      <c r="BZ908" s="16"/>
      <c r="CA908" s="16"/>
      <c r="CB908" s="16"/>
      <c r="CC908" s="16"/>
      <c r="CD908" s="16"/>
      <c r="CE908" s="16"/>
      <c r="CF908" s="16"/>
      <c r="CG908" s="16"/>
      <c r="CH908" s="16"/>
      <c r="CI908" s="16"/>
      <c r="CJ908" s="16"/>
      <c r="CK908" s="16"/>
      <c r="CL908" s="16"/>
      <c r="CM908" s="16"/>
      <c r="CN908" s="16"/>
      <c r="CO908" s="16"/>
      <c r="CP908" s="16"/>
      <c r="CQ908" s="16"/>
      <c r="CR908" s="16"/>
      <c r="CS908" s="16"/>
      <c r="CT908" s="16"/>
      <c r="CU908" s="16"/>
      <c r="CV908" s="16"/>
      <c r="CW908" s="16"/>
      <c r="CX908" s="16"/>
      <c r="CY908" s="16"/>
      <c r="CZ908" s="16"/>
      <c r="DA908" s="16"/>
      <c r="DB908" s="16"/>
      <c r="DC908" s="16"/>
      <c r="DD908" s="16"/>
      <c r="DE908" s="16"/>
      <c r="DF908" s="16"/>
      <c r="DG908" s="16"/>
      <c r="DH908" s="16"/>
      <c r="DI908" s="16"/>
      <c r="DJ908" s="16"/>
      <c r="DK908" s="16"/>
      <c r="DL908" s="16"/>
      <c r="DM908" s="16"/>
      <c r="DN908" s="16"/>
      <c r="DO908" s="16"/>
      <c r="DP908" s="16"/>
      <c r="DQ908" s="16"/>
    </row>
    <row r="909" spans="1:121" s="27" customFormat="1" ht="16.5" x14ac:dyDescent="0.25">
      <c r="A909" s="51"/>
      <c r="B909" s="79" t="s">
        <v>1555</v>
      </c>
      <c r="C909" s="55">
        <v>2017</v>
      </c>
      <c r="D909" s="60">
        <v>0.4</v>
      </c>
      <c r="E909" s="54">
        <v>293</v>
      </c>
      <c r="F909" s="55">
        <v>158</v>
      </c>
      <c r="G909" s="54">
        <v>338.21598999999998</v>
      </c>
    </row>
    <row r="910" spans="1:121" s="27" customFormat="1" ht="16.5" x14ac:dyDescent="0.25">
      <c r="A910" s="51"/>
      <c r="B910" s="79" t="s">
        <v>1556</v>
      </c>
      <c r="C910" s="55">
        <v>2017</v>
      </c>
      <c r="D910" s="60">
        <v>0.4</v>
      </c>
      <c r="E910" s="54">
        <v>106</v>
      </c>
      <c r="F910" s="55">
        <v>158</v>
      </c>
      <c r="G910" s="54">
        <v>63.208120000000001</v>
      </c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6"/>
      <c r="BE910" s="16"/>
      <c r="BF910" s="16"/>
      <c r="BG910" s="16"/>
      <c r="BH910" s="16"/>
      <c r="BI910" s="16"/>
      <c r="BJ910" s="16"/>
      <c r="BK910" s="16"/>
      <c r="BL910" s="16"/>
      <c r="BM910" s="16"/>
      <c r="BN910" s="16"/>
      <c r="BO910" s="16"/>
      <c r="BP910" s="16"/>
      <c r="BQ910" s="16"/>
      <c r="BR910" s="16"/>
      <c r="BS910" s="16"/>
      <c r="BT910" s="16"/>
      <c r="BU910" s="16"/>
      <c r="BV910" s="16"/>
      <c r="BW910" s="16"/>
      <c r="BX910" s="16"/>
      <c r="BY910" s="16"/>
      <c r="BZ910" s="16"/>
      <c r="CA910" s="16"/>
      <c r="CB910" s="16"/>
      <c r="CC910" s="16"/>
      <c r="CD910" s="16"/>
      <c r="CE910" s="16"/>
      <c r="CF910" s="16"/>
      <c r="CG910" s="16"/>
      <c r="CH910" s="16"/>
      <c r="CI910" s="16"/>
      <c r="CJ910" s="16"/>
      <c r="CK910" s="16"/>
      <c r="CL910" s="16"/>
      <c r="CM910" s="16"/>
      <c r="CN910" s="16"/>
      <c r="CO910" s="16"/>
      <c r="CP910" s="16"/>
      <c r="CQ910" s="16"/>
      <c r="CR910" s="16"/>
      <c r="CS910" s="16"/>
      <c r="CT910" s="16"/>
      <c r="CU910" s="16"/>
      <c r="CV910" s="16"/>
      <c r="CW910" s="16"/>
      <c r="CX910" s="16"/>
      <c r="CY910" s="16"/>
      <c r="CZ910" s="16"/>
      <c r="DA910" s="16"/>
      <c r="DB910" s="16"/>
      <c r="DC910" s="16"/>
      <c r="DD910" s="16"/>
      <c r="DE910" s="16"/>
      <c r="DF910" s="16"/>
      <c r="DG910" s="16"/>
      <c r="DH910" s="16"/>
      <c r="DI910" s="16"/>
      <c r="DJ910" s="16"/>
      <c r="DK910" s="16"/>
      <c r="DL910" s="16"/>
      <c r="DM910" s="16"/>
      <c r="DN910" s="16"/>
      <c r="DO910" s="16"/>
      <c r="DP910" s="16"/>
      <c r="DQ910" s="16"/>
    </row>
    <row r="911" spans="1:121" s="27" customFormat="1" ht="16.5" x14ac:dyDescent="0.25">
      <c r="A911" s="51"/>
      <c r="B911" s="79" t="s">
        <v>1557</v>
      </c>
      <c r="C911" s="55">
        <v>2017</v>
      </c>
      <c r="D911" s="60">
        <v>0.4</v>
      </c>
      <c r="E911" s="54">
        <v>32</v>
      </c>
      <c r="F911" s="55">
        <v>158</v>
      </c>
      <c r="G911" s="54">
        <v>104.53592</v>
      </c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6"/>
      <c r="BE911" s="16"/>
      <c r="BF911" s="16"/>
      <c r="BG911" s="16"/>
      <c r="BH911" s="16"/>
      <c r="BI911" s="16"/>
      <c r="BJ911" s="16"/>
      <c r="BK911" s="16"/>
      <c r="BL911" s="16"/>
      <c r="BM911" s="16"/>
      <c r="BN911" s="16"/>
      <c r="BO911" s="16"/>
      <c r="BP911" s="16"/>
      <c r="BQ911" s="16"/>
      <c r="BR911" s="16"/>
      <c r="BS911" s="16"/>
      <c r="BT911" s="16"/>
      <c r="BU911" s="16"/>
      <c r="BV911" s="16"/>
      <c r="BW911" s="16"/>
      <c r="BX911" s="16"/>
      <c r="BY911" s="16"/>
      <c r="BZ911" s="16"/>
      <c r="CA911" s="16"/>
      <c r="CB911" s="16"/>
      <c r="CC911" s="16"/>
      <c r="CD911" s="16"/>
      <c r="CE911" s="16"/>
      <c r="CF911" s="16"/>
      <c r="CG911" s="16"/>
      <c r="CH911" s="16"/>
      <c r="CI911" s="16"/>
      <c r="CJ911" s="16"/>
      <c r="CK911" s="16"/>
      <c r="CL911" s="16"/>
      <c r="CM911" s="16"/>
      <c r="CN911" s="16"/>
      <c r="CO911" s="16"/>
      <c r="CP911" s="16"/>
      <c r="CQ911" s="16"/>
      <c r="CR911" s="16"/>
      <c r="CS911" s="16"/>
      <c r="CT911" s="16"/>
      <c r="CU911" s="16"/>
      <c r="CV911" s="16"/>
      <c r="CW911" s="16"/>
      <c r="CX911" s="16"/>
      <c r="CY911" s="16"/>
      <c r="CZ911" s="16"/>
      <c r="DA911" s="16"/>
      <c r="DB911" s="16"/>
      <c r="DC911" s="16"/>
      <c r="DD911" s="16"/>
      <c r="DE911" s="16"/>
      <c r="DF911" s="16"/>
      <c r="DG911" s="16"/>
      <c r="DH911" s="16"/>
      <c r="DI911" s="16"/>
      <c r="DJ911" s="16"/>
      <c r="DK911" s="16"/>
      <c r="DL911" s="16"/>
      <c r="DM911" s="16"/>
      <c r="DN911" s="16"/>
      <c r="DO911" s="16"/>
      <c r="DP911" s="16"/>
      <c r="DQ911" s="16"/>
    </row>
    <row r="912" spans="1:121" s="27" customFormat="1" ht="16.5" x14ac:dyDescent="0.25">
      <c r="A912" s="51"/>
      <c r="B912" s="79" t="s">
        <v>1558</v>
      </c>
      <c r="C912" s="55">
        <v>2017</v>
      </c>
      <c r="D912" s="60">
        <v>0.4</v>
      </c>
      <c r="E912" s="54">
        <v>43</v>
      </c>
      <c r="F912" s="55">
        <v>158</v>
      </c>
      <c r="G912" s="54">
        <v>42.035209999999999</v>
      </c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6"/>
      <c r="BE912" s="16"/>
      <c r="BF912" s="16"/>
      <c r="BG912" s="16"/>
      <c r="BH912" s="16"/>
      <c r="BI912" s="16"/>
      <c r="BJ912" s="16"/>
      <c r="BK912" s="16"/>
      <c r="BL912" s="16"/>
      <c r="BM912" s="16"/>
      <c r="BN912" s="16"/>
      <c r="BO912" s="16"/>
      <c r="BP912" s="16"/>
      <c r="BQ912" s="16"/>
      <c r="BR912" s="16"/>
      <c r="BS912" s="16"/>
      <c r="BT912" s="16"/>
      <c r="BU912" s="16"/>
      <c r="BV912" s="16"/>
      <c r="BW912" s="16"/>
      <c r="BX912" s="16"/>
      <c r="BY912" s="16"/>
      <c r="BZ912" s="16"/>
      <c r="CA912" s="16"/>
      <c r="CB912" s="16"/>
      <c r="CC912" s="16"/>
      <c r="CD912" s="16"/>
      <c r="CE912" s="16"/>
      <c r="CF912" s="16"/>
      <c r="CG912" s="16"/>
      <c r="CH912" s="16"/>
      <c r="CI912" s="16"/>
      <c r="CJ912" s="16"/>
      <c r="CK912" s="16"/>
      <c r="CL912" s="16"/>
      <c r="CM912" s="16"/>
      <c r="CN912" s="16"/>
      <c r="CO912" s="16"/>
      <c r="CP912" s="16"/>
      <c r="CQ912" s="16"/>
      <c r="CR912" s="16"/>
      <c r="CS912" s="16"/>
      <c r="CT912" s="16"/>
      <c r="CU912" s="16"/>
      <c r="CV912" s="16"/>
      <c r="CW912" s="16"/>
      <c r="CX912" s="16"/>
      <c r="CY912" s="16"/>
      <c r="CZ912" s="16"/>
      <c r="DA912" s="16"/>
      <c r="DB912" s="16"/>
      <c r="DC912" s="16"/>
      <c r="DD912" s="16"/>
      <c r="DE912" s="16"/>
      <c r="DF912" s="16"/>
      <c r="DG912" s="16"/>
      <c r="DH912" s="16"/>
      <c r="DI912" s="16"/>
      <c r="DJ912" s="16"/>
      <c r="DK912" s="16"/>
      <c r="DL912" s="16"/>
      <c r="DM912" s="16"/>
      <c r="DN912" s="16"/>
      <c r="DO912" s="16"/>
      <c r="DP912" s="16"/>
      <c r="DQ912" s="16"/>
    </row>
    <row r="913" spans="1:121" s="27" customFormat="1" ht="16.5" x14ac:dyDescent="0.25">
      <c r="A913" s="51"/>
      <c r="B913" s="79" t="s">
        <v>1559</v>
      </c>
      <c r="C913" s="55">
        <v>2017</v>
      </c>
      <c r="D913" s="60">
        <v>0.4</v>
      </c>
      <c r="E913" s="54">
        <v>283</v>
      </c>
      <c r="F913" s="55">
        <v>158</v>
      </c>
      <c r="G913" s="54">
        <v>108.56288000000001</v>
      </c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6"/>
      <c r="BE913" s="16"/>
      <c r="BF913" s="16"/>
      <c r="BG913" s="16"/>
      <c r="BH913" s="16"/>
      <c r="BI913" s="16"/>
      <c r="BJ913" s="16"/>
      <c r="BK913" s="16"/>
      <c r="BL913" s="16"/>
      <c r="BM913" s="16"/>
      <c r="BN913" s="16"/>
      <c r="BO913" s="16"/>
      <c r="BP913" s="16"/>
      <c r="BQ913" s="16"/>
      <c r="BR913" s="16"/>
      <c r="BS913" s="16"/>
      <c r="BT913" s="16"/>
      <c r="BU913" s="16"/>
      <c r="BV913" s="16"/>
      <c r="BW913" s="16"/>
      <c r="BX913" s="16"/>
      <c r="BY913" s="16"/>
      <c r="BZ913" s="16"/>
      <c r="CA913" s="16"/>
      <c r="CB913" s="16"/>
      <c r="CC913" s="16"/>
      <c r="CD913" s="16"/>
      <c r="CE913" s="16"/>
      <c r="CF913" s="16"/>
      <c r="CG913" s="16"/>
      <c r="CH913" s="16"/>
      <c r="CI913" s="16"/>
      <c r="CJ913" s="16"/>
      <c r="CK913" s="16"/>
      <c r="CL913" s="16"/>
      <c r="CM913" s="16"/>
      <c r="CN913" s="16"/>
      <c r="CO913" s="16"/>
      <c r="CP913" s="16"/>
      <c r="CQ913" s="16"/>
      <c r="CR913" s="16"/>
      <c r="CS913" s="16"/>
      <c r="CT913" s="16"/>
      <c r="CU913" s="16"/>
      <c r="CV913" s="16"/>
      <c r="CW913" s="16"/>
      <c r="CX913" s="16"/>
      <c r="CY913" s="16"/>
      <c r="CZ913" s="16"/>
      <c r="DA913" s="16"/>
      <c r="DB913" s="16"/>
      <c r="DC913" s="16"/>
      <c r="DD913" s="16"/>
      <c r="DE913" s="16"/>
      <c r="DF913" s="16"/>
      <c r="DG913" s="16"/>
      <c r="DH913" s="16"/>
      <c r="DI913" s="16"/>
      <c r="DJ913" s="16"/>
      <c r="DK913" s="16"/>
      <c r="DL913" s="16"/>
      <c r="DM913" s="16"/>
      <c r="DN913" s="16"/>
      <c r="DO913" s="16"/>
      <c r="DP913" s="16"/>
      <c r="DQ913" s="16"/>
    </row>
    <row r="914" spans="1:121" s="27" customFormat="1" ht="16.5" x14ac:dyDescent="0.25">
      <c r="A914" s="51"/>
      <c r="B914" s="79" t="s">
        <v>1560</v>
      </c>
      <c r="C914" s="55">
        <v>2017</v>
      </c>
      <c r="D914" s="60">
        <v>0.4</v>
      </c>
      <c r="E914" s="54">
        <v>56</v>
      </c>
      <c r="F914" s="55">
        <v>158</v>
      </c>
      <c r="G914" s="54">
        <v>120.66065999999998</v>
      </c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6"/>
      <c r="BE914" s="16"/>
      <c r="BF914" s="16"/>
      <c r="BG914" s="16"/>
      <c r="BH914" s="16"/>
      <c r="BI914" s="16"/>
      <c r="BJ914" s="16"/>
      <c r="BK914" s="16"/>
      <c r="BL914" s="16"/>
      <c r="BM914" s="16"/>
      <c r="BN914" s="16"/>
      <c r="BO914" s="16"/>
      <c r="BP914" s="16"/>
      <c r="BQ914" s="16"/>
      <c r="BR914" s="16"/>
      <c r="BS914" s="16"/>
      <c r="BT914" s="16"/>
      <c r="BU914" s="16"/>
      <c r="BV914" s="16"/>
      <c r="BW914" s="16"/>
      <c r="BX914" s="16"/>
      <c r="BY914" s="16"/>
      <c r="BZ914" s="16"/>
      <c r="CA914" s="16"/>
      <c r="CB914" s="16"/>
      <c r="CC914" s="16"/>
      <c r="CD914" s="16"/>
      <c r="CE914" s="16"/>
      <c r="CF914" s="16"/>
      <c r="CG914" s="16"/>
      <c r="CH914" s="16"/>
      <c r="CI914" s="16"/>
      <c r="CJ914" s="16"/>
      <c r="CK914" s="16"/>
      <c r="CL914" s="16"/>
      <c r="CM914" s="16"/>
      <c r="CN914" s="16"/>
      <c r="CO914" s="16"/>
      <c r="CP914" s="16"/>
      <c r="CQ914" s="16"/>
      <c r="CR914" s="16"/>
      <c r="CS914" s="16"/>
      <c r="CT914" s="16"/>
      <c r="CU914" s="16"/>
      <c r="CV914" s="16"/>
      <c r="CW914" s="16"/>
      <c r="CX914" s="16"/>
      <c r="CY914" s="16"/>
      <c r="CZ914" s="16"/>
      <c r="DA914" s="16"/>
      <c r="DB914" s="16"/>
      <c r="DC914" s="16"/>
      <c r="DD914" s="16"/>
      <c r="DE914" s="16"/>
      <c r="DF914" s="16"/>
      <c r="DG914" s="16"/>
      <c r="DH914" s="16"/>
      <c r="DI914" s="16"/>
      <c r="DJ914" s="16"/>
      <c r="DK914" s="16"/>
      <c r="DL914" s="16"/>
      <c r="DM914" s="16"/>
      <c r="DN914" s="16"/>
      <c r="DO914" s="16"/>
      <c r="DP914" s="16"/>
      <c r="DQ914" s="16"/>
    </row>
    <row r="915" spans="1:121" s="27" customFormat="1" ht="16.5" x14ac:dyDescent="0.25">
      <c r="A915" s="51"/>
      <c r="B915" s="79" t="s">
        <v>1561</v>
      </c>
      <c r="C915" s="55">
        <v>2017</v>
      </c>
      <c r="D915" s="60">
        <v>0.4</v>
      </c>
      <c r="E915" s="54">
        <v>117</v>
      </c>
      <c r="F915" s="55">
        <v>158</v>
      </c>
      <c r="G915" s="54">
        <v>90.340899999999991</v>
      </c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6"/>
      <c r="BE915" s="16"/>
      <c r="BF915" s="16"/>
      <c r="BG915" s="16"/>
      <c r="BH915" s="16"/>
      <c r="BI915" s="16"/>
      <c r="BJ915" s="16"/>
      <c r="BK915" s="16"/>
      <c r="BL915" s="16"/>
      <c r="BM915" s="16"/>
      <c r="BN915" s="16"/>
      <c r="BO915" s="16"/>
      <c r="BP915" s="16"/>
      <c r="BQ915" s="16"/>
      <c r="BR915" s="16"/>
      <c r="BS915" s="16"/>
      <c r="BT915" s="16"/>
      <c r="BU915" s="16"/>
      <c r="BV915" s="16"/>
      <c r="BW915" s="16"/>
      <c r="BX915" s="16"/>
      <c r="BY915" s="16"/>
      <c r="BZ915" s="16"/>
      <c r="CA915" s="16"/>
      <c r="CB915" s="16"/>
      <c r="CC915" s="16"/>
      <c r="CD915" s="16"/>
      <c r="CE915" s="16"/>
      <c r="CF915" s="16"/>
      <c r="CG915" s="16"/>
      <c r="CH915" s="16"/>
      <c r="CI915" s="16"/>
      <c r="CJ915" s="16"/>
      <c r="CK915" s="16"/>
      <c r="CL915" s="16"/>
      <c r="CM915" s="16"/>
      <c r="CN915" s="16"/>
      <c r="CO915" s="16"/>
      <c r="CP915" s="16"/>
      <c r="CQ915" s="16"/>
      <c r="CR915" s="16"/>
      <c r="CS915" s="16"/>
      <c r="CT915" s="16"/>
      <c r="CU915" s="16"/>
      <c r="CV915" s="16"/>
      <c r="CW915" s="16"/>
      <c r="CX915" s="16"/>
      <c r="CY915" s="16"/>
      <c r="CZ915" s="16"/>
      <c r="DA915" s="16"/>
      <c r="DB915" s="16"/>
      <c r="DC915" s="16"/>
      <c r="DD915" s="16"/>
      <c r="DE915" s="16"/>
      <c r="DF915" s="16"/>
      <c r="DG915" s="16"/>
      <c r="DH915" s="16"/>
      <c r="DI915" s="16"/>
      <c r="DJ915" s="16"/>
      <c r="DK915" s="16"/>
      <c r="DL915" s="16"/>
      <c r="DM915" s="16"/>
      <c r="DN915" s="16"/>
      <c r="DO915" s="16"/>
      <c r="DP915" s="16"/>
      <c r="DQ915" s="16"/>
    </row>
    <row r="916" spans="1:121" s="27" customFormat="1" ht="16.5" x14ac:dyDescent="0.25">
      <c r="A916" s="51"/>
      <c r="B916" s="79" t="s">
        <v>1562</v>
      </c>
      <c r="C916" s="55">
        <v>2017</v>
      </c>
      <c r="D916" s="60">
        <v>0.4</v>
      </c>
      <c r="E916" s="54">
        <v>280</v>
      </c>
      <c r="F916" s="55">
        <v>158</v>
      </c>
      <c r="G916" s="54">
        <v>368.03088000000002</v>
      </c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  <c r="BF916" s="16"/>
      <c r="BG916" s="16"/>
      <c r="BH916" s="16"/>
      <c r="BI916" s="16"/>
      <c r="BJ916" s="16"/>
      <c r="BK916" s="16"/>
      <c r="BL916" s="16"/>
      <c r="BM916" s="16"/>
      <c r="BN916" s="16"/>
      <c r="BO916" s="16"/>
      <c r="BP916" s="16"/>
      <c r="BQ916" s="16"/>
      <c r="BR916" s="16"/>
      <c r="BS916" s="16"/>
      <c r="BT916" s="16"/>
      <c r="BU916" s="16"/>
      <c r="BV916" s="16"/>
      <c r="BW916" s="16"/>
      <c r="BX916" s="16"/>
      <c r="BY916" s="16"/>
      <c r="BZ916" s="16"/>
      <c r="CA916" s="16"/>
      <c r="CB916" s="16"/>
      <c r="CC916" s="16"/>
      <c r="CD916" s="16"/>
      <c r="CE916" s="16"/>
      <c r="CF916" s="16"/>
      <c r="CG916" s="16"/>
      <c r="CH916" s="16"/>
      <c r="CI916" s="16"/>
      <c r="CJ916" s="16"/>
      <c r="CK916" s="16"/>
      <c r="CL916" s="16"/>
      <c r="CM916" s="16"/>
      <c r="CN916" s="16"/>
      <c r="CO916" s="16"/>
      <c r="CP916" s="16"/>
      <c r="CQ916" s="16"/>
      <c r="CR916" s="16"/>
      <c r="CS916" s="16"/>
      <c r="CT916" s="16"/>
      <c r="CU916" s="16"/>
      <c r="CV916" s="16"/>
      <c r="CW916" s="16"/>
      <c r="CX916" s="16"/>
      <c r="CY916" s="16"/>
      <c r="CZ916" s="16"/>
      <c r="DA916" s="16"/>
      <c r="DB916" s="16"/>
      <c r="DC916" s="16"/>
      <c r="DD916" s="16"/>
      <c r="DE916" s="16"/>
      <c r="DF916" s="16"/>
      <c r="DG916" s="16"/>
      <c r="DH916" s="16"/>
      <c r="DI916" s="16"/>
      <c r="DJ916" s="16"/>
      <c r="DK916" s="16"/>
      <c r="DL916" s="16"/>
      <c r="DM916" s="16"/>
      <c r="DN916" s="16"/>
      <c r="DO916" s="16"/>
      <c r="DP916" s="16"/>
      <c r="DQ916" s="16"/>
    </row>
    <row r="917" spans="1:121" s="27" customFormat="1" ht="16.5" x14ac:dyDescent="0.25">
      <c r="A917" s="51"/>
      <c r="B917" s="79" t="s">
        <v>1563</v>
      </c>
      <c r="C917" s="55">
        <v>2017</v>
      </c>
      <c r="D917" s="60">
        <v>0.4</v>
      </c>
      <c r="E917" s="54">
        <v>545</v>
      </c>
      <c r="F917" s="55">
        <v>158</v>
      </c>
      <c r="G917" s="54">
        <v>667.75207</v>
      </c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6"/>
      <c r="BG917" s="16"/>
      <c r="BH917" s="16"/>
      <c r="BI917" s="16"/>
      <c r="BJ917" s="16"/>
      <c r="BK917" s="16"/>
      <c r="BL917" s="16"/>
      <c r="BM917" s="16"/>
      <c r="BN917" s="16"/>
      <c r="BO917" s="16"/>
      <c r="BP917" s="16"/>
      <c r="BQ917" s="16"/>
      <c r="BR917" s="16"/>
      <c r="BS917" s="16"/>
      <c r="BT917" s="16"/>
      <c r="BU917" s="16"/>
      <c r="BV917" s="16"/>
      <c r="BW917" s="16"/>
      <c r="BX917" s="16"/>
      <c r="BY917" s="16"/>
      <c r="BZ917" s="16"/>
      <c r="CA917" s="16"/>
      <c r="CB917" s="16"/>
      <c r="CC917" s="16"/>
      <c r="CD917" s="16"/>
      <c r="CE917" s="16"/>
      <c r="CF917" s="16"/>
      <c r="CG917" s="16"/>
      <c r="CH917" s="16"/>
      <c r="CI917" s="16"/>
      <c r="CJ917" s="16"/>
      <c r="CK917" s="16"/>
      <c r="CL917" s="16"/>
      <c r="CM917" s="16"/>
      <c r="CN917" s="16"/>
      <c r="CO917" s="16"/>
      <c r="CP917" s="16"/>
      <c r="CQ917" s="16"/>
      <c r="CR917" s="16"/>
      <c r="CS917" s="16"/>
      <c r="CT917" s="16"/>
      <c r="CU917" s="16"/>
      <c r="CV917" s="16"/>
      <c r="CW917" s="16"/>
      <c r="CX917" s="16"/>
      <c r="CY917" s="16"/>
      <c r="CZ917" s="16"/>
      <c r="DA917" s="16"/>
      <c r="DB917" s="16"/>
      <c r="DC917" s="16"/>
      <c r="DD917" s="16"/>
      <c r="DE917" s="16"/>
      <c r="DF917" s="16"/>
      <c r="DG917" s="16"/>
      <c r="DH917" s="16"/>
      <c r="DI917" s="16"/>
      <c r="DJ917" s="16"/>
      <c r="DK917" s="16"/>
      <c r="DL917" s="16"/>
      <c r="DM917" s="16"/>
      <c r="DN917" s="16"/>
      <c r="DO917" s="16"/>
      <c r="DP917" s="16"/>
      <c r="DQ917" s="16"/>
    </row>
    <row r="918" spans="1:121" s="27" customFormat="1" ht="16.5" x14ac:dyDescent="0.25">
      <c r="A918" s="51"/>
      <c r="B918" s="79" t="s">
        <v>1564</v>
      </c>
      <c r="C918" s="55">
        <v>2017</v>
      </c>
      <c r="D918" s="54">
        <v>0.4</v>
      </c>
      <c r="E918" s="54">
        <v>530</v>
      </c>
      <c r="F918" s="55">
        <v>158</v>
      </c>
      <c r="G918" s="54">
        <v>653.36874999999998</v>
      </c>
    </row>
    <row r="919" spans="1:121" s="27" customFormat="1" ht="16.5" x14ac:dyDescent="0.25">
      <c r="A919" s="51"/>
      <c r="B919" s="79" t="s">
        <v>1565</v>
      </c>
      <c r="C919" s="55">
        <v>2017</v>
      </c>
      <c r="D919" s="54">
        <v>0.4</v>
      </c>
      <c r="E919" s="54">
        <v>951</v>
      </c>
      <c r="F919" s="55">
        <v>158</v>
      </c>
      <c r="G919" s="54">
        <v>1199.8998300000001</v>
      </c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  <c r="BF919" s="16"/>
      <c r="BG919" s="16"/>
      <c r="BH919" s="16"/>
      <c r="BI919" s="16"/>
      <c r="BJ919" s="16"/>
      <c r="BK919" s="16"/>
      <c r="BL919" s="16"/>
      <c r="BM919" s="16"/>
      <c r="BN919" s="16"/>
      <c r="BO919" s="16"/>
      <c r="BP919" s="16"/>
      <c r="BQ919" s="16"/>
      <c r="BR919" s="16"/>
      <c r="BS919" s="16"/>
      <c r="BT919" s="16"/>
      <c r="BU919" s="16"/>
      <c r="BV919" s="16"/>
      <c r="BW919" s="16"/>
      <c r="BX919" s="16"/>
      <c r="BY919" s="16"/>
      <c r="BZ919" s="16"/>
      <c r="CA919" s="16"/>
      <c r="CB919" s="16"/>
      <c r="CC919" s="16"/>
      <c r="CD919" s="16"/>
      <c r="CE919" s="16"/>
      <c r="CF919" s="16"/>
      <c r="CG919" s="16"/>
      <c r="CH919" s="16"/>
      <c r="CI919" s="16"/>
      <c r="CJ919" s="16"/>
      <c r="CK919" s="16"/>
      <c r="CL919" s="16"/>
      <c r="CM919" s="16"/>
      <c r="CN919" s="16"/>
      <c r="CO919" s="16"/>
      <c r="CP919" s="16"/>
      <c r="CQ919" s="16"/>
      <c r="CR919" s="16"/>
      <c r="CS919" s="16"/>
      <c r="CT919" s="16"/>
      <c r="CU919" s="16"/>
      <c r="CV919" s="16"/>
      <c r="CW919" s="16"/>
      <c r="CX919" s="16"/>
      <c r="CY919" s="16"/>
      <c r="CZ919" s="16"/>
      <c r="DA919" s="16"/>
      <c r="DB919" s="16"/>
      <c r="DC919" s="16"/>
      <c r="DD919" s="16"/>
      <c r="DE919" s="16"/>
      <c r="DF919" s="16"/>
      <c r="DG919" s="16"/>
      <c r="DH919" s="16"/>
      <c r="DI919" s="16"/>
      <c r="DJ919" s="16"/>
      <c r="DK919" s="16"/>
      <c r="DL919" s="16"/>
      <c r="DM919" s="16"/>
      <c r="DN919" s="16"/>
      <c r="DO919" s="16"/>
      <c r="DP919" s="16"/>
      <c r="DQ919" s="16"/>
    </row>
    <row r="920" spans="1:121" s="27" customFormat="1" ht="16.5" x14ac:dyDescent="0.25">
      <c r="A920" s="51"/>
      <c r="B920" s="79" t="s">
        <v>1566</v>
      </c>
      <c r="C920" s="55">
        <v>2017</v>
      </c>
      <c r="D920" s="54">
        <v>0.4</v>
      </c>
      <c r="E920" s="54">
        <v>1168</v>
      </c>
      <c r="F920" s="55">
        <v>158</v>
      </c>
      <c r="G920" s="54">
        <v>1480.1449499999999</v>
      </c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  <c r="BC920" s="16"/>
      <c r="BD920" s="16"/>
      <c r="BE920" s="16"/>
      <c r="BF920" s="16"/>
      <c r="BG920" s="16"/>
      <c r="BH920" s="16"/>
      <c r="BI920" s="16"/>
      <c r="BJ920" s="16"/>
      <c r="BK920" s="16"/>
      <c r="BL920" s="16"/>
      <c r="BM920" s="16"/>
      <c r="BN920" s="16"/>
      <c r="BO920" s="16"/>
      <c r="BP920" s="16"/>
      <c r="BQ920" s="16"/>
      <c r="BR920" s="16"/>
      <c r="BS920" s="16"/>
      <c r="BT920" s="16"/>
      <c r="BU920" s="16"/>
      <c r="BV920" s="16"/>
      <c r="BW920" s="16"/>
      <c r="BX920" s="16"/>
      <c r="BY920" s="16"/>
      <c r="BZ920" s="16"/>
      <c r="CA920" s="16"/>
      <c r="CB920" s="16"/>
      <c r="CC920" s="16"/>
      <c r="CD920" s="16"/>
      <c r="CE920" s="16"/>
      <c r="CF920" s="16"/>
      <c r="CG920" s="16"/>
      <c r="CH920" s="16"/>
      <c r="CI920" s="16"/>
      <c r="CJ920" s="16"/>
      <c r="CK920" s="16"/>
      <c r="CL920" s="16"/>
      <c r="CM920" s="16"/>
      <c r="CN920" s="16"/>
      <c r="CO920" s="16"/>
      <c r="CP920" s="16"/>
      <c r="CQ920" s="16"/>
      <c r="CR920" s="16"/>
      <c r="CS920" s="16"/>
      <c r="CT920" s="16"/>
      <c r="CU920" s="16"/>
      <c r="CV920" s="16"/>
      <c r="CW920" s="16"/>
      <c r="CX920" s="16"/>
      <c r="CY920" s="16"/>
      <c r="CZ920" s="16"/>
      <c r="DA920" s="16"/>
      <c r="DB920" s="16"/>
      <c r="DC920" s="16"/>
      <c r="DD920" s="16"/>
      <c r="DE920" s="16"/>
      <c r="DF920" s="16"/>
      <c r="DG920" s="16"/>
      <c r="DH920" s="16"/>
      <c r="DI920" s="16"/>
      <c r="DJ920" s="16"/>
      <c r="DK920" s="16"/>
      <c r="DL920" s="16"/>
      <c r="DM920" s="16"/>
      <c r="DN920" s="16"/>
      <c r="DO920" s="16"/>
      <c r="DP920" s="16"/>
      <c r="DQ920" s="16"/>
    </row>
    <row r="921" spans="1:121" s="27" customFormat="1" ht="16.5" x14ac:dyDescent="0.25">
      <c r="A921" s="51"/>
      <c r="B921" s="79" t="s">
        <v>1567</v>
      </c>
      <c r="C921" s="55">
        <v>2017</v>
      </c>
      <c r="D921" s="54">
        <v>0.4</v>
      </c>
      <c r="E921" s="54">
        <v>229</v>
      </c>
      <c r="F921" s="55">
        <v>158</v>
      </c>
      <c r="G921" s="54">
        <v>249.44057000000001</v>
      </c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6"/>
      <c r="BE921" s="16"/>
      <c r="BF921" s="16"/>
      <c r="BG921" s="16"/>
      <c r="BH921" s="16"/>
      <c r="BI921" s="16"/>
      <c r="BJ921" s="16"/>
      <c r="BK921" s="16"/>
      <c r="BL921" s="16"/>
      <c r="BM921" s="16"/>
      <c r="BN921" s="16"/>
      <c r="BO921" s="16"/>
      <c r="BP921" s="16"/>
      <c r="BQ921" s="16"/>
      <c r="BR921" s="16"/>
      <c r="BS921" s="16"/>
      <c r="BT921" s="16"/>
      <c r="BU921" s="16"/>
      <c r="BV921" s="16"/>
      <c r="BW921" s="16"/>
      <c r="BX921" s="16"/>
      <c r="BY921" s="16"/>
      <c r="BZ921" s="16"/>
      <c r="CA921" s="16"/>
      <c r="CB921" s="16"/>
      <c r="CC921" s="16"/>
      <c r="CD921" s="16"/>
      <c r="CE921" s="16"/>
      <c r="CF921" s="16"/>
      <c r="CG921" s="16"/>
      <c r="CH921" s="16"/>
      <c r="CI921" s="16"/>
      <c r="CJ921" s="16"/>
      <c r="CK921" s="16"/>
      <c r="CL921" s="16"/>
      <c r="CM921" s="16"/>
      <c r="CN921" s="16"/>
      <c r="CO921" s="16"/>
      <c r="CP921" s="16"/>
      <c r="CQ921" s="16"/>
      <c r="CR921" s="16"/>
      <c r="CS921" s="16"/>
      <c r="CT921" s="16"/>
      <c r="CU921" s="16"/>
      <c r="CV921" s="16"/>
      <c r="CW921" s="16"/>
      <c r="CX921" s="16"/>
      <c r="CY921" s="16"/>
      <c r="CZ921" s="16"/>
      <c r="DA921" s="16"/>
      <c r="DB921" s="16"/>
      <c r="DC921" s="16"/>
      <c r="DD921" s="16"/>
      <c r="DE921" s="16"/>
      <c r="DF921" s="16"/>
      <c r="DG921" s="16"/>
      <c r="DH921" s="16"/>
      <c r="DI921" s="16"/>
      <c r="DJ921" s="16"/>
      <c r="DK921" s="16"/>
      <c r="DL921" s="16"/>
      <c r="DM921" s="16"/>
      <c r="DN921" s="16"/>
      <c r="DO921" s="16"/>
      <c r="DP921" s="16"/>
      <c r="DQ921" s="16"/>
    </row>
    <row r="922" spans="1:121" s="27" customFormat="1" ht="16.5" x14ac:dyDescent="0.25">
      <c r="A922" s="51"/>
      <c r="B922" s="79" t="s">
        <v>1568</v>
      </c>
      <c r="C922" s="55">
        <v>2017</v>
      </c>
      <c r="D922" s="54">
        <v>0.4</v>
      </c>
      <c r="E922" s="54">
        <v>99</v>
      </c>
      <c r="F922" s="55">
        <v>158</v>
      </c>
      <c r="G922" s="54">
        <v>198.48203999999998</v>
      </c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6"/>
      <c r="BE922" s="16"/>
      <c r="BF922" s="16"/>
      <c r="BG922" s="16"/>
      <c r="BH922" s="16"/>
      <c r="BI922" s="16"/>
      <c r="BJ922" s="16"/>
      <c r="BK922" s="16"/>
      <c r="BL922" s="16"/>
      <c r="BM922" s="16"/>
      <c r="BN922" s="16"/>
      <c r="BO922" s="16"/>
      <c r="BP922" s="16"/>
      <c r="BQ922" s="16"/>
      <c r="BR922" s="16"/>
      <c r="BS922" s="16"/>
      <c r="BT922" s="16"/>
      <c r="BU922" s="16"/>
      <c r="BV922" s="16"/>
      <c r="BW922" s="16"/>
      <c r="BX922" s="16"/>
      <c r="BY922" s="16"/>
      <c r="BZ922" s="16"/>
      <c r="CA922" s="16"/>
      <c r="CB922" s="16"/>
      <c r="CC922" s="16"/>
      <c r="CD922" s="16"/>
      <c r="CE922" s="16"/>
      <c r="CF922" s="16"/>
      <c r="CG922" s="16"/>
      <c r="CH922" s="16"/>
      <c r="CI922" s="16"/>
      <c r="CJ922" s="16"/>
      <c r="CK922" s="16"/>
      <c r="CL922" s="16"/>
      <c r="CM922" s="16"/>
      <c r="CN922" s="16"/>
      <c r="CO922" s="16"/>
      <c r="CP922" s="16"/>
      <c r="CQ922" s="16"/>
      <c r="CR922" s="16"/>
      <c r="CS922" s="16"/>
      <c r="CT922" s="16"/>
      <c r="CU922" s="16"/>
      <c r="CV922" s="16"/>
      <c r="CW922" s="16"/>
      <c r="CX922" s="16"/>
      <c r="CY922" s="16"/>
      <c r="CZ922" s="16"/>
      <c r="DA922" s="16"/>
      <c r="DB922" s="16"/>
      <c r="DC922" s="16"/>
      <c r="DD922" s="16"/>
      <c r="DE922" s="16"/>
      <c r="DF922" s="16"/>
      <c r="DG922" s="16"/>
      <c r="DH922" s="16"/>
      <c r="DI922" s="16"/>
      <c r="DJ922" s="16"/>
      <c r="DK922" s="16"/>
      <c r="DL922" s="16"/>
      <c r="DM922" s="16"/>
      <c r="DN922" s="16"/>
      <c r="DO922" s="16"/>
      <c r="DP922" s="16"/>
      <c r="DQ922" s="16"/>
    </row>
    <row r="923" spans="1:121" s="27" customFormat="1" ht="16.5" x14ac:dyDescent="0.25">
      <c r="A923" s="51"/>
      <c r="B923" s="79" t="s">
        <v>1569</v>
      </c>
      <c r="C923" s="55">
        <v>2017</v>
      </c>
      <c r="D923" s="54">
        <v>0.4</v>
      </c>
      <c r="E923" s="54">
        <v>50</v>
      </c>
      <c r="F923" s="55">
        <v>158</v>
      </c>
      <c r="G923" s="54">
        <v>106.31733</v>
      </c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  <c r="BF923" s="16"/>
      <c r="BG923" s="16"/>
      <c r="BH923" s="16"/>
      <c r="BI923" s="16"/>
      <c r="BJ923" s="16"/>
      <c r="BK923" s="16"/>
      <c r="BL923" s="16"/>
      <c r="BM923" s="16"/>
      <c r="BN923" s="16"/>
      <c r="BO923" s="16"/>
      <c r="BP923" s="16"/>
      <c r="BQ923" s="16"/>
      <c r="BR923" s="16"/>
      <c r="BS923" s="16"/>
      <c r="BT923" s="16"/>
      <c r="BU923" s="16"/>
      <c r="BV923" s="16"/>
      <c r="BW923" s="16"/>
      <c r="BX923" s="16"/>
      <c r="BY923" s="16"/>
      <c r="BZ923" s="16"/>
      <c r="CA923" s="16"/>
      <c r="CB923" s="16"/>
      <c r="CC923" s="16"/>
      <c r="CD923" s="16"/>
      <c r="CE923" s="16"/>
      <c r="CF923" s="16"/>
      <c r="CG923" s="16"/>
      <c r="CH923" s="16"/>
      <c r="CI923" s="16"/>
      <c r="CJ923" s="16"/>
      <c r="CK923" s="16"/>
      <c r="CL923" s="16"/>
      <c r="CM923" s="16"/>
      <c r="CN923" s="16"/>
      <c r="CO923" s="16"/>
      <c r="CP923" s="16"/>
      <c r="CQ923" s="16"/>
      <c r="CR923" s="16"/>
      <c r="CS923" s="16"/>
      <c r="CT923" s="16"/>
      <c r="CU923" s="16"/>
      <c r="CV923" s="16"/>
      <c r="CW923" s="16"/>
      <c r="CX923" s="16"/>
      <c r="CY923" s="16"/>
      <c r="CZ923" s="16"/>
      <c r="DA923" s="16"/>
      <c r="DB923" s="16"/>
      <c r="DC923" s="16"/>
      <c r="DD923" s="16"/>
      <c r="DE923" s="16"/>
      <c r="DF923" s="16"/>
      <c r="DG923" s="16"/>
      <c r="DH923" s="16"/>
      <c r="DI923" s="16"/>
      <c r="DJ923" s="16"/>
      <c r="DK923" s="16"/>
      <c r="DL923" s="16"/>
      <c r="DM923" s="16"/>
      <c r="DN923" s="16"/>
      <c r="DO923" s="16"/>
      <c r="DP923" s="16"/>
      <c r="DQ923" s="16"/>
    </row>
    <row r="924" spans="1:121" s="27" customFormat="1" ht="16.5" x14ac:dyDescent="0.25">
      <c r="A924" s="51"/>
      <c r="B924" s="79" t="s">
        <v>1570</v>
      </c>
      <c r="C924" s="55">
        <v>2017</v>
      </c>
      <c r="D924" s="54">
        <v>0.4</v>
      </c>
      <c r="E924" s="54">
        <v>1006</v>
      </c>
      <c r="F924" s="55">
        <v>158</v>
      </c>
      <c r="G924" s="54">
        <v>1272.2626</v>
      </c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6"/>
      <c r="BE924" s="16"/>
      <c r="BF924" s="16"/>
      <c r="BG924" s="16"/>
      <c r="BH924" s="16"/>
      <c r="BI924" s="16"/>
      <c r="BJ924" s="16"/>
      <c r="BK924" s="16"/>
      <c r="BL924" s="16"/>
      <c r="BM924" s="16"/>
      <c r="BN924" s="16"/>
      <c r="BO924" s="16"/>
      <c r="BP924" s="16"/>
      <c r="BQ924" s="16"/>
      <c r="BR924" s="16"/>
      <c r="BS924" s="16"/>
      <c r="BT924" s="16"/>
      <c r="BU924" s="16"/>
      <c r="BV924" s="16"/>
      <c r="BW924" s="16"/>
      <c r="BX924" s="16"/>
      <c r="BY924" s="16"/>
      <c r="BZ924" s="16"/>
      <c r="CA924" s="16"/>
      <c r="CB924" s="16"/>
      <c r="CC924" s="16"/>
      <c r="CD924" s="16"/>
      <c r="CE924" s="16"/>
      <c r="CF924" s="16"/>
      <c r="CG924" s="16"/>
      <c r="CH924" s="16"/>
      <c r="CI924" s="16"/>
      <c r="CJ924" s="16"/>
      <c r="CK924" s="16"/>
      <c r="CL924" s="16"/>
      <c r="CM924" s="16"/>
      <c r="CN924" s="16"/>
      <c r="CO924" s="16"/>
      <c r="CP924" s="16"/>
      <c r="CQ924" s="16"/>
      <c r="CR924" s="16"/>
      <c r="CS924" s="16"/>
      <c r="CT924" s="16"/>
      <c r="CU924" s="16"/>
      <c r="CV924" s="16"/>
      <c r="CW924" s="16"/>
      <c r="CX924" s="16"/>
      <c r="CY924" s="16"/>
      <c r="CZ924" s="16"/>
      <c r="DA924" s="16"/>
      <c r="DB924" s="16"/>
      <c r="DC924" s="16"/>
      <c r="DD924" s="16"/>
      <c r="DE924" s="16"/>
      <c r="DF924" s="16"/>
      <c r="DG924" s="16"/>
      <c r="DH924" s="16"/>
      <c r="DI924" s="16"/>
      <c r="DJ924" s="16"/>
      <c r="DK924" s="16"/>
      <c r="DL924" s="16"/>
      <c r="DM924" s="16"/>
      <c r="DN924" s="16"/>
      <c r="DO924" s="16"/>
      <c r="DP924" s="16"/>
      <c r="DQ924" s="16"/>
    </row>
    <row r="925" spans="1:121" s="27" customFormat="1" ht="16.5" x14ac:dyDescent="0.25">
      <c r="A925" s="51"/>
      <c r="B925" s="79" t="s">
        <v>1571</v>
      </c>
      <c r="C925" s="55">
        <v>2017</v>
      </c>
      <c r="D925" s="54">
        <v>0.4</v>
      </c>
      <c r="E925" s="54">
        <v>146</v>
      </c>
      <c r="F925" s="55">
        <v>158</v>
      </c>
      <c r="G925" s="54">
        <v>272.10640000000001</v>
      </c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  <c r="BY925" s="16"/>
      <c r="BZ925" s="16"/>
      <c r="CA925" s="16"/>
      <c r="CB925" s="16"/>
      <c r="CC925" s="16"/>
      <c r="CD925" s="16"/>
      <c r="CE925" s="16"/>
      <c r="CF925" s="16"/>
      <c r="CG925" s="16"/>
      <c r="CH925" s="16"/>
      <c r="CI925" s="16"/>
      <c r="CJ925" s="16"/>
      <c r="CK925" s="16"/>
      <c r="CL925" s="16"/>
      <c r="CM925" s="16"/>
      <c r="CN925" s="16"/>
      <c r="CO925" s="16"/>
      <c r="CP925" s="16"/>
      <c r="CQ925" s="16"/>
      <c r="CR925" s="16"/>
      <c r="CS925" s="16"/>
      <c r="CT925" s="16"/>
      <c r="CU925" s="16"/>
      <c r="CV925" s="16"/>
      <c r="CW925" s="16"/>
      <c r="CX925" s="16"/>
      <c r="CY925" s="16"/>
      <c r="CZ925" s="16"/>
      <c r="DA925" s="16"/>
      <c r="DB925" s="16"/>
      <c r="DC925" s="16"/>
      <c r="DD925" s="16"/>
      <c r="DE925" s="16"/>
      <c r="DF925" s="16"/>
      <c r="DG925" s="16"/>
      <c r="DH925" s="16"/>
      <c r="DI925" s="16"/>
      <c r="DJ925" s="16"/>
      <c r="DK925" s="16"/>
      <c r="DL925" s="16"/>
      <c r="DM925" s="16"/>
      <c r="DN925" s="16"/>
      <c r="DO925" s="16"/>
      <c r="DP925" s="16"/>
      <c r="DQ925" s="16"/>
    </row>
    <row r="926" spans="1:121" s="27" customFormat="1" ht="16.5" x14ac:dyDescent="0.25">
      <c r="A926" s="51"/>
      <c r="B926" s="79" t="s">
        <v>1572</v>
      </c>
      <c r="C926" s="55">
        <v>2017</v>
      </c>
      <c r="D926" s="54">
        <v>0.4</v>
      </c>
      <c r="E926" s="54">
        <v>244</v>
      </c>
      <c r="F926" s="55">
        <v>158</v>
      </c>
      <c r="G926" s="54">
        <v>323.07708000000002</v>
      </c>
    </row>
    <row r="927" spans="1:121" s="27" customFormat="1" ht="16.5" x14ac:dyDescent="0.25">
      <c r="A927" s="51"/>
      <c r="B927" s="79" t="s">
        <v>1573</v>
      </c>
      <c r="C927" s="55">
        <v>2017</v>
      </c>
      <c r="D927" s="54">
        <v>0.4</v>
      </c>
      <c r="E927" s="54">
        <v>30</v>
      </c>
      <c r="F927" s="55">
        <v>158</v>
      </c>
      <c r="G927" s="54">
        <v>77.355229999999992</v>
      </c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6"/>
      <c r="BE927" s="16"/>
      <c r="BF927" s="16"/>
      <c r="BG927" s="16"/>
      <c r="BH927" s="16"/>
      <c r="BI927" s="16"/>
      <c r="BJ927" s="16"/>
      <c r="BK927" s="16"/>
      <c r="BL927" s="16"/>
      <c r="BM927" s="16"/>
      <c r="BN927" s="16"/>
      <c r="BO927" s="16"/>
      <c r="BP927" s="16"/>
      <c r="BQ927" s="16"/>
      <c r="BR927" s="16"/>
      <c r="BS927" s="16"/>
      <c r="BT927" s="16"/>
      <c r="BU927" s="16"/>
      <c r="BV927" s="16"/>
      <c r="BW927" s="16"/>
      <c r="BX927" s="16"/>
      <c r="BY927" s="16"/>
      <c r="BZ927" s="16"/>
      <c r="CA927" s="16"/>
      <c r="CB927" s="16"/>
      <c r="CC927" s="16"/>
      <c r="CD927" s="16"/>
      <c r="CE927" s="16"/>
      <c r="CF927" s="16"/>
      <c r="CG927" s="16"/>
      <c r="CH927" s="16"/>
      <c r="CI927" s="16"/>
      <c r="CJ927" s="16"/>
      <c r="CK927" s="16"/>
      <c r="CL927" s="16"/>
      <c r="CM927" s="16"/>
      <c r="CN927" s="16"/>
      <c r="CO927" s="16"/>
      <c r="CP927" s="16"/>
      <c r="CQ927" s="16"/>
      <c r="CR927" s="16"/>
      <c r="CS927" s="16"/>
      <c r="CT927" s="16"/>
      <c r="CU927" s="16"/>
      <c r="CV927" s="16"/>
      <c r="CW927" s="16"/>
      <c r="CX927" s="16"/>
      <c r="CY927" s="16"/>
      <c r="CZ927" s="16"/>
      <c r="DA927" s="16"/>
      <c r="DB927" s="16"/>
      <c r="DC927" s="16"/>
      <c r="DD927" s="16"/>
      <c r="DE927" s="16"/>
      <c r="DF927" s="16"/>
      <c r="DG927" s="16"/>
      <c r="DH927" s="16"/>
      <c r="DI927" s="16"/>
      <c r="DJ927" s="16"/>
      <c r="DK927" s="16"/>
      <c r="DL927" s="16"/>
      <c r="DM927" s="16"/>
      <c r="DN927" s="16"/>
      <c r="DO927" s="16"/>
      <c r="DP927" s="16"/>
      <c r="DQ927" s="16"/>
    </row>
    <row r="928" spans="1:121" s="27" customFormat="1" ht="16.5" x14ac:dyDescent="0.25">
      <c r="A928" s="51"/>
      <c r="B928" s="79" t="s">
        <v>1574</v>
      </c>
      <c r="C928" s="55">
        <v>2017</v>
      </c>
      <c r="D928" s="54">
        <v>0.4</v>
      </c>
      <c r="E928" s="54">
        <v>690</v>
      </c>
      <c r="F928" s="55">
        <v>158</v>
      </c>
      <c r="G928" s="54">
        <v>778.39530000000002</v>
      </c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  <c r="BF928" s="16"/>
      <c r="BG928" s="16"/>
      <c r="BH928" s="16"/>
      <c r="BI928" s="16"/>
      <c r="BJ928" s="16"/>
      <c r="BK928" s="16"/>
      <c r="BL928" s="16"/>
      <c r="BM928" s="16"/>
      <c r="BN928" s="16"/>
      <c r="BO928" s="16"/>
      <c r="BP928" s="16"/>
      <c r="BQ928" s="16"/>
      <c r="BR928" s="16"/>
      <c r="BS928" s="16"/>
      <c r="BT928" s="16"/>
      <c r="BU928" s="16"/>
      <c r="BV928" s="16"/>
      <c r="BW928" s="16"/>
      <c r="BX928" s="16"/>
      <c r="BY928" s="16"/>
      <c r="BZ928" s="16"/>
      <c r="CA928" s="16"/>
      <c r="CB928" s="16"/>
      <c r="CC928" s="16"/>
      <c r="CD928" s="16"/>
      <c r="CE928" s="16"/>
      <c r="CF928" s="16"/>
      <c r="CG928" s="16"/>
      <c r="CH928" s="16"/>
      <c r="CI928" s="16"/>
      <c r="CJ928" s="16"/>
      <c r="CK928" s="16"/>
      <c r="CL928" s="16"/>
      <c r="CM928" s="16"/>
      <c r="CN928" s="16"/>
      <c r="CO928" s="16"/>
      <c r="CP928" s="16"/>
      <c r="CQ928" s="16"/>
      <c r="CR928" s="16"/>
      <c r="CS928" s="16"/>
      <c r="CT928" s="16"/>
      <c r="CU928" s="16"/>
      <c r="CV928" s="16"/>
      <c r="CW928" s="16"/>
      <c r="CX928" s="16"/>
      <c r="CY928" s="16"/>
      <c r="CZ928" s="16"/>
      <c r="DA928" s="16"/>
      <c r="DB928" s="16"/>
      <c r="DC928" s="16"/>
      <c r="DD928" s="16"/>
      <c r="DE928" s="16"/>
      <c r="DF928" s="16"/>
      <c r="DG928" s="16"/>
      <c r="DH928" s="16"/>
      <c r="DI928" s="16"/>
      <c r="DJ928" s="16"/>
      <c r="DK928" s="16"/>
      <c r="DL928" s="16"/>
      <c r="DM928" s="16"/>
      <c r="DN928" s="16"/>
      <c r="DO928" s="16"/>
      <c r="DP928" s="16"/>
      <c r="DQ928" s="16"/>
    </row>
    <row r="929" spans="1:121" s="27" customFormat="1" ht="16.5" x14ac:dyDescent="0.25">
      <c r="A929" s="51"/>
      <c r="B929" s="79" t="s">
        <v>1575</v>
      </c>
      <c r="C929" s="55">
        <v>2017</v>
      </c>
      <c r="D929" s="54">
        <v>0.4</v>
      </c>
      <c r="E929" s="54">
        <v>238</v>
      </c>
      <c r="F929" s="55">
        <v>158</v>
      </c>
      <c r="G929" s="54">
        <v>423.17654999999996</v>
      </c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  <c r="BK929" s="16"/>
      <c r="BL929" s="16"/>
      <c r="BM929" s="16"/>
      <c r="BN929" s="16"/>
      <c r="BO929" s="16"/>
      <c r="BP929" s="16"/>
      <c r="BQ929" s="16"/>
      <c r="BR929" s="16"/>
      <c r="BS929" s="16"/>
      <c r="BT929" s="16"/>
      <c r="BU929" s="16"/>
      <c r="BV929" s="16"/>
      <c r="BW929" s="16"/>
      <c r="BX929" s="16"/>
      <c r="BY929" s="16"/>
      <c r="BZ929" s="16"/>
      <c r="CA929" s="16"/>
      <c r="CB929" s="16"/>
      <c r="CC929" s="16"/>
      <c r="CD929" s="16"/>
      <c r="CE929" s="16"/>
      <c r="CF929" s="16"/>
      <c r="CG929" s="16"/>
      <c r="CH929" s="16"/>
      <c r="CI929" s="16"/>
      <c r="CJ929" s="16"/>
      <c r="CK929" s="16"/>
      <c r="CL929" s="16"/>
      <c r="CM929" s="16"/>
      <c r="CN929" s="16"/>
      <c r="CO929" s="16"/>
      <c r="CP929" s="16"/>
      <c r="CQ929" s="16"/>
      <c r="CR929" s="16"/>
      <c r="CS929" s="16"/>
      <c r="CT929" s="16"/>
      <c r="CU929" s="16"/>
      <c r="CV929" s="16"/>
      <c r="CW929" s="16"/>
      <c r="CX929" s="16"/>
      <c r="CY929" s="16"/>
      <c r="CZ929" s="16"/>
      <c r="DA929" s="16"/>
      <c r="DB929" s="16"/>
      <c r="DC929" s="16"/>
      <c r="DD929" s="16"/>
      <c r="DE929" s="16"/>
      <c r="DF929" s="16"/>
      <c r="DG929" s="16"/>
      <c r="DH929" s="16"/>
      <c r="DI929" s="16"/>
      <c r="DJ929" s="16"/>
      <c r="DK929" s="16"/>
      <c r="DL929" s="16"/>
      <c r="DM929" s="16"/>
      <c r="DN929" s="16"/>
      <c r="DO929" s="16"/>
      <c r="DP929" s="16"/>
      <c r="DQ929" s="16"/>
    </row>
    <row r="930" spans="1:121" s="27" customFormat="1" ht="16.5" x14ac:dyDescent="0.25">
      <c r="A930" s="51"/>
      <c r="B930" s="79" t="s">
        <v>1576</v>
      </c>
      <c r="C930" s="55">
        <v>2017</v>
      </c>
      <c r="D930" s="54">
        <v>0.4</v>
      </c>
      <c r="E930" s="54">
        <v>441</v>
      </c>
      <c r="F930" s="55">
        <v>158</v>
      </c>
      <c r="G930" s="54">
        <v>732.79461000000003</v>
      </c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  <c r="BC930" s="16"/>
      <c r="BD930" s="16"/>
      <c r="BE930" s="16"/>
      <c r="BF930" s="16"/>
      <c r="BG930" s="16"/>
      <c r="BH930" s="16"/>
      <c r="BI930" s="16"/>
      <c r="BJ930" s="16"/>
      <c r="BK930" s="16"/>
      <c r="BL930" s="16"/>
      <c r="BM930" s="16"/>
      <c r="BN930" s="16"/>
      <c r="BO930" s="16"/>
      <c r="BP930" s="16"/>
      <c r="BQ930" s="16"/>
      <c r="BR930" s="16"/>
      <c r="BS930" s="16"/>
      <c r="BT930" s="16"/>
      <c r="BU930" s="16"/>
      <c r="BV930" s="16"/>
      <c r="BW930" s="16"/>
      <c r="BX930" s="16"/>
      <c r="BY930" s="16"/>
      <c r="BZ930" s="16"/>
      <c r="CA930" s="16"/>
      <c r="CB930" s="16"/>
      <c r="CC930" s="16"/>
      <c r="CD930" s="16"/>
      <c r="CE930" s="16"/>
      <c r="CF930" s="16"/>
      <c r="CG930" s="16"/>
      <c r="CH930" s="16"/>
      <c r="CI930" s="16"/>
      <c r="CJ930" s="16"/>
      <c r="CK930" s="16"/>
      <c r="CL930" s="16"/>
      <c r="CM930" s="16"/>
      <c r="CN930" s="16"/>
      <c r="CO930" s="16"/>
      <c r="CP930" s="16"/>
      <c r="CQ930" s="16"/>
      <c r="CR930" s="16"/>
      <c r="CS930" s="16"/>
      <c r="CT930" s="16"/>
      <c r="CU930" s="16"/>
      <c r="CV930" s="16"/>
      <c r="CW930" s="16"/>
      <c r="CX930" s="16"/>
      <c r="CY930" s="16"/>
      <c r="CZ930" s="16"/>
      <c r="DA930" s="16"/>
      <c r="DB930" s="16"/>
      <c r="DC930" s="16"/>
      <c r="DD930" s="16"/>
      <c r="DE930" s="16"/>
      <c r="DF930" s="16"/>
      <c r="DG930" s="16"/>
      <c r="DH930" s="16"/>
      <c r="DI930" s="16"/>
      <c r="DJ930" s="16"/>
      <c r="DK930" s="16"/>
      <c r="DL930" s="16"/>
      <c r="DM930" s="16"/>
      <c r="DN930" s="16"/>
      <c r="DO930" s="16"/>
      <c r="DP930" s="16"/>
      <c r="DQ930" s="16"/>
    </row>
    <row r="931" spans="1:121" s="27" customFormat="1" ht="16.5" x14ac:dyDescent="0.25">
      <c r="A931" s="51"/>
      <c r="B931" s="79" t="s">
        <v>1577</v>
      </c>
      <c r="C931" s="55">
        <v>2017</v>
      </c>
      <c r="D931" s="54">
        <v>0.4</v>
      </c>
      <c r="E931" s="54">
        <v>377</v>
      </c>
      <c r="F931" s="55">
        <v>158</v>
      </c>
      <c r="G931" s="54">
        <v>499.31099999999998</v>
      </c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6"/>
      <c r="BG931" s="16"/>
      <c r="BH931" s="16"/>
      <c r="BI931" s="16"/>
      <c r="BJ931" s="16"/>
      <c r="BK931" s="16"/>
      <c r="BL931" s="16"/>
      <c r="BM931" s="16"/>
      <c r="BN931" s="16"/>
      <c r="BO931" s="16"/>
      <c r="BP931" s="16"/>
      <c r="BQ931" s="16"/>
      <c r="BR931" s="16"/>
      <c r="BS931" s="16"/>
      <c r="BT931" s="16"/>
      <c r="BU931" s="16"/>
      <c r="BV931" s="16"/>
      <c r="BW931" s="16"/>
      <c r="BX931" s="16"/>
      <c r="BY931" s="16"/>
      <c r="BZ931" s="16"/>
      <c r="CA931" s="16"/>
      <c r="CB931" s="16"/>
      <c r="CC931" s="16"/>
      <c r="CD931" s="16"/>
      <c r="CE931" s="16"/>
      <c r="CF931" s="16"/>
      <c r="CG931" s="16"/>
      <c r="CH931" s="16"/>
      <c r="CI931" s="16"/>
      <c r="CJ931" s="16"/>
      <c r="CK931" s="16"/>
      <c r="CL931" s="16"/>
      <c r="CM931" s="16"/>
      <c r="CN931" s="16"/>
      <c r="CO931" s="16"/>
      <c r="CP931" s="16"/>
      <c r="CQ931" s="16"/>
      <c r="CR931" s="16"/>
      <c r="CS931" s="16"/>
      <c r="CT931" s="16"/>
      <c r="CU931" s="16"/>
      <c r="CV931" s="16"/>
      <c r="CW931" s="16"/>
      <c r="CX931" s="16"/>
      <c r="CY931" s="16"/>
      <c r="CZ931" s="16"/>
      <c r="DA931" s="16"/>
      <c r="DB931" s="16"/>
      <c r="DC931" s="16"/>
      <c r="DD931" s="16"/>
      <c r="DE931" s="16"/>
      <c r="DF931" s="16"/>
      <c r="DG931" s="16"/>
      <c r="DH931" s="16"/>
      <c r="DI931" s="16"/>
      <c r="DJ931" s="16"/>
      <c r="DK931" s="16"/>
      <c r="DL931" s="16"/>
      <c r="DM931" s="16"/>
      <c r="DN931" s="16"/>
      <c r="DO931" s="16"/>
      <c r="DP931" s="16"/>
      <c r="DQ931" s="16"/>
    </row>
    <row r="932" spans="1:121" s="27" customFormat="1" ht="16.5" x14ac:dyDescent="0.25">
      <c r="A932" s="51"/>
      <c r="B932" s="79" t="s">
        <v>1578</v>
      </c>
      <c r="C932" s="55">
        <v>2017</v>
      </c>
      <c r="D932" s="54">
        <v>0.4</v>
      </c>
      <c r="E932" s="54">
        <v>29</v>
      </c>
      <c r="F932" s="55">
        <v>158</v>
      </c>
      <c r="G932" s="54">
        <v>131.63034000000002</v>
      </c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  <c r="BF932" s="16"/>
      <c r="BG932" s="16"/>
      <c r="BH932" s="16"/>
      <c r="BI932" s="16"/>
      <c r="BJ932" s="16"/>
      <c r="BK932" s="16"/>
      <c r="BL932" s="16"/>
      <c r="BM932" s="16"/>
      <c r="BN932" s="16"/>
      <c r="BO932" s="16"/>
      <c r="BP932" s="16"/>
      <c r="BQ932" s="16"/>
      <c r="BR932" s="16"/>
      <c r="BS932" s="16"/>
      <c r="BT932" s="16"/>
      <c r="BU932" s="16"/>
      <c r="BV932" s="16"/>
      <c r="BW932" s="16"/>
      <c r="BX932" s="16"/>
      <c r="BY932" s="16"/>
      <c r="BZ932" s="16"/>
      <c r="CA932" s="16"/>
      <c r="CB932" s="16"/>
      <c r="CC932" s="16"/>
      <c r="CD932" s="16"/>
      <c r="CE932" s="16"/>
      <c r="CF932" s="16"/>
      <c r="CG932" s="16"/>
      <c r="CH932" s="16"/>
      <c r="CI932" s="16"/>
      <c r="CJ932" s="16"/>
      <c r="CK932" s="16"/>
      <c r="CL932" s="16"/>
      <c r="CM932" s="16"/>
      <c r="CN932" s="16"/>
      <c r="CO932" s="16"/>
      <c r="CP932" s="16"/>
      <c r="CQ932" s="16"/>
      <c r="CR932" s="16"/>
      <c r="CS932" s="16"/>
      <c r="CT932" s="16"/>
      <c r="CU932" s="16"/>
      <c r="CV932" s="16"/>
      <c r="CW932" s="16"/>
      <c r="CX932" s="16"/>
      <c r="CY932" s="16"/>
      <c r="CZ932" s="16"/>
      <c r="DA932" s="16"/>
      <c r="DB932" s="16"/>
      <c r="DC932" s="16"/>
      <c r="DD932" s="16"/>
      <c r="DE932" s="16"/>
      <c r="DF932" s="16"/>
      <c r="DG932" s="16"/>
      <c r="DH932" s="16"/>
      <c r="DI932" s="16"/>
      <c r="DJ932" s="16"/>
      <c r="DK932" s="16"/>
      <c r="DL932" s="16"/>
      <c r="DM932" s="16"/>
      <c r="DN932" s="16"/>
      <c r="DO932" s="16"/>
      <c r="DP932" s="16"/>
      <c r="DQ932" s="16"/>
    </row>
    <row r="933" spans="1:121" s="27" customFormat="1" ht="16.5" x14ac:dyDescent="0.25">
      <c r="A933" s="51"/>
      <c r="B933" s="79" t="s">
        <v>1579</v>
      </c>
      <c r="C933" s="55">
        <v>2017</v>
      </c>
      <c r="D933" s="54">
        <v>0.4</v>
      </c>
      <c r="E933" s="54">
        <v>102</v>
      </c>
      <c r="F933" s="55">
        <v>158</v>
      </c>
      <c r="G933" s="54">
        <v>243.52260999999999</v>
      </c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  <c r="BF933" s="16"/>
      <c r="BG933" s="16"/>
      <c r="BH933" s="16"/>
      <c r="BI933" s="16"/>
      <c r="BJ933" s="16"/>
      <c r="BK933" s="16"/>
      <c r="BL933" s="16"/>
      <c r="BM933" s="16"/>
      <c r="BN933" s="16"/>
      <c r="BO933" s="16"/>
      <c r="BP933" s="16"/>
      <c r="BQ933" s="16"/>
      <c r="BR933" s="16"/>
      <c r="BS933" s="16"/>
      <c r="BT933" s="16"/>
      <c r="BU933" s="16"/>
      <c r="BV933" s="16"/>
      <c r="BW933" s="16"/>
      <c r="BX933" s="16"/>
      <c r="BY933" s="16"/>
      <c r="BZ933" s="16"/>
      <c r="CA933" s="16"/>
      <c r="CB933" s="16"/>
      <c r="CC933" s="16"/>
      <c r="CD933" s="16"/>
      <c r="CE933" s="16"/>
      <c r="CF933" s="16"/>
      <c r="CG933" s="16"/>
      <c r="CH933" s="16"/>
      <c r="CI933" s="16"/>
      <c r="CJ933" s="16"/>
      <c r="CK933" s="16"/>
      <c r="CL933" s="16"/>
      <c r="CM933" s="16"/>
      <c r="CN933" s="16"/>
      <c r="CO933" s="16"/>
      <c r="CP933" s="16"/>
      <c r="CQ933" s="16"/>
      <c r="CR933" s="16"/>
      <c r="CS933" s="16"/>
      <c r="CT933" s="16"/>
      <c r="CU933" s="16"/>
      <c r="CV933" s="16"/>
      <c r="CW933" s="16"/>
      <c r="CX933" s="16"/>
      <c r="CY933" s="16"/>
      <c r="CZ933" s="16"/>
      <c r="DA933" s="16"/>
      <c r="DB933" s="16"/>
      <c r="DC933" s="16"/>
      <c r="DD933" s="16"/>
      <c r="DE933" s="16"/>
      <c r="DF933" s="16"/>
      <c r="DG933" s="16"/>
      <c r="DH933" s="16"/>
      <c r="DI933" s="16"/>
      <c r="DJ933" s="16"/>
      <c r="DK933" s="16"/>
      <c r="DL933" s="16"/>
      <c r="DM933" s="16"/>
      <c r="DN933" s="16"/>
      <c r="DO933" s="16"/>
      <c r="DP933" s="16"/>
      <c r="DQ933" s="16"/>
    </row>
    <row r="934" spans="1:121" s="27" customFormat="1" ht="16.5" x14ac:dyDescent="0.25">
      <c r="A934" s="51"/>
      <c r="B934" s="79" t="s">
        <v>1580</v>
      </c>
      <c r="C934" s="55">
        <v>2017</v>
      </c>
      <c r="D934" s="54">
        <v>0.4</v>
      </c>
      <c r="E934" s="54">
        <v>326</v>
      </c>
      <c r="F934" s="55">
        <v>158</v>
      </c>
      <c r="G934" s="54">
        <v>516.30510000000004</v>
      </c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6"/>
      <c r="BE934" s="16"/>
      <c r="BF934" s="16"/>
      <c r="BG934" s="16"/>
      <c r="BH934" s="16"/>
      <c r="BI934" s="16"/>
      <c r="BJ934" s="16"/>
      <c r="BK934" s="16"/>
      <c r="BL934" s="16"/>
      <c r="BM934" s="16"/>
      <c r="BN934" s="16"/>
      <c r="BO934" s="16"/>
      <c r="BP934" s="16"/>
      <c r="BQ934" s="16"/>
      <c r="BR934" s="16"/>
      <c r="BS934" s="16"/>
      <c r="BT934" s="16"/>
      <c r="BU934" s="16"/>
      <c r="BV934" s="16"/>
      <c r="BW934" s="16"/>
      <c r="BX934" s="16"/>
      <c r="BY934" s="16"/>
      <c r="BZ934" s="16"/>
      <c r="CA934" s="16"/>
      <c r="CB934" s="16"/>
      <c r="CC934" s="16"/>
      <c r="CD934" s="16"/>
      <c r="CE934" s="16"/>
      <c r="CF934" s="16"/>
      <c r="CG934" s="16"/>
      <c r="CH934" s="16"/>
      <c r="CI934" s="16"/>
      <c r="CJ934" s="16"/>
      <c r="CK934" s="16"/>
      <c r="CL934" s="16"/>
      <c r="CM934" s="16"/>
      <c r="CN934" s="16"/>
      <c r="CO934" s="16"/>
      <c r="CP934" s="16"/>
      <c r="CQ934" s="16"/>
      <c r="CR934" s="16"/>
      <c r="CS934" s="16"/>
      <c r="CT934" s="16"/>
      <c r="CU934" s="16"/>
      <c r="CV934" s="16"/>
      <c r="CW934" s="16"/>
      <c r="CX934" s="16"/>
      <c r="CY934" s="16"/>
      <c r="CZ934" s="16"/>
      <c r="DA934" s="16"/>
      <c r="DB934" s="16"/>
      <c r="DC934" s="16"/>
      <c r="DD934" s="16"/>
      <c r="DE934" s="16"/>
      <c r="DF934" s="16"/>
      <c r="DG934" s="16"/>
      <c r="DH934" s="16"/>
      <c r="DI934" s="16"/>
      <c r="DJ934" s="16"/>
      <c r="DK934" s="16"/>
      <c r="DL934" s="16"/>
      <c r="DM934" s="16"/>
      <c r="DN934" s="16"/>
      <c r="DO934" s="16"/>
      <c r="DP934" s="16"/>
      <c r="DQ934" s="16"/>
    </row>
    <row r="935" spans="1:121" s="27" customFormat="1" ht="16.5" x14ac:dyDescent="0.25">
      <c r="A935" s="51"/>
      <c r="B935" s="79" t="s">
        <v>1581</v>
      </c>
      <c r="C935" s="55">
        <v>2017</v>
      </c>
      <c r="D935" s="60">
        <v>0.4</v>
      </c>
      <c r="E935" s="54">
        <v>68</v>
      </c>
      <c r="F935" s="55">
        <v>158</v>
      </c>
      <c r="G935" s="54">
        <v>85.587450000000004</v>
      </c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6"/>
      <c r="BE935" s="16"/>
      <c r="BF935" s="16"/>
      <c r="BG935" s="16"/>
      <c r="BH935" s="16"/>
      <c r="BI935" s="16"/>
      <c r="BJ935" s="16"/>
      <c r="BK935" s="16"/>
      <c r="BL935" s="16"/>
      <c r="BM935" s="16"/>
      <c r="BN935" s="16"/>
      <c r="BO935" s="16"/>
      <c r="BP935" s="16"/>
      <c r="BQ935" s="16"/>
      <c r="BR935" s="16"/>
      <c r="BS935" s="16"/>
      <c r="BT935" s="16"/>
      <c r="BU935" s="16"/>
      <c r="BV935" s="16"/>
      <c r="BW935" s="16"/>
      <c r="BX935" s="16"/>
      <c r="BY935" s="16"/>
      <c r="BZ935" s="16"/>
      <c r="CA935" s="16"/>
      <c r="CB935" s="16"/>
      <c r="CC935" s="16"/>
      <c r="CD935" s="16"/>
      <c r="CE935" s="16"/>
      <c r="CF935" s="16"/>
      <c r="CG935" s="16"/>
      <c r="CH935" s="16"/>
      <c r="CI935" s="16"/>
      <c r="CJ935" s="16"/>
      <c r="CK935" s="16"/>
      <c r="CL935" s="16"/>
      <c r="CM935" s="16"/>
      <c r="CN935" s="16"/>
      <c r="CO935" s="16"/>
      <c r="CP935" s="16"/>
      <c r="CQ935" s="16"/>
      <c r="CR935" s="16"/>
      <c r="CS935" s="16"/>
      <c r="CT935" s="16"/>
      <c r="CU935" s="16"/>
      <c r="CV935" s="16"/>
      <c r="CW935" s="16"/>
      <c r="CX935" s="16"/>
      <c r="CY935" s="16"/>
      <c r="CZ935" s="16"/>
      <c r="DA935" s="16"/>
      <c r="DB935" s="16"/>
      <c r="DC935" s="16"/>
      <c r="DD935" s="16"/>
      <c r="DE935" s="16"/>
      <c r="DF935" s="16"/>
      <c r="DG935" s="16"/>
      <c r="DH935" s="16"/>
      <c r="DI935" s="16"/>
      <c r="DJ935" s="16"/>
      <c r="DK935" s="16"/>
      <c r="DL935" s="16"/>
      <c r="DM935" s="16"/>
      <c r="DN935" s="16"/>
      <c r="DO935" s="16"/>
      <c r="DP935" s="16"/>
      <c r="DQ935" s="16"/>
    </row>
    <row r="936" spans="1:121" s="27" customFormat="1" ht="16.5" x14ac:dyDescent="0.25">
      <c r="A936" s="51"/>
      <c r="B936" s="79" t="s">
        <v>1582</v>
      </c>
      <c r="C936" s="55">
        <v>2017</v>
      </c>
      <c r="D936" s="60">
        <v>0.4</v>
      </c>
      <c r="E936" s="54">
        <v>569</v>
      </c>
      <c r="F936" s="55">
        <v>158</v>
      </c>
      <c r="G936" s="54">
        <v>975.48752999999988</v>
      </c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6"/>
      <c r="BG936" s="16"/>
      <c r="BH936" s="16"/>
      <c r="BI936" s="16"/>
      <c r="BJ936" s="16"/>
      <c r="BK936" s="16"/>
      <c r="BL936" s="16"/>
      <c r="BM936" s="16"/>
      <c r="BN936" s="16"/>
      <c r="BO936" s="16"/>
      <c r="BP936" s="16"/>
      <c r="BQ936" s="16"/>
      <c r="BR936" s="16"/>
      <c r="BS936" s="16"/>
      <c r="BT936" s="16"/>
      <c r="BU936" s="16"/>
      <c r="BV936" s="16"/>
      <c r="BW936" s="16"/>
      <c r="BX936" s="16"/>
      <c r="BY936" s="16"/>
      <c r="BZ936" s="16"/>
      <c r="CA936" s="16"/>
      <c r="CB936" s="16"/>
      <c r="CC936" s="16"/>
      <c r="CD936" s="16"/>
      <c r="CE936" s="16"/>
      <c r="CF936" s="16"/>
      <c r="CG936" s="16"/>
      <c r="CH936" s="16"/>
      <c r="CI936" s="16"/>
      <c r="CJ936" s="16"/>
      <c r="CK936" s="16"/>
      <c r="CL936" s="16"/>
      <c r="CM936" s="16"/>
      <c r="CN936" s="16"/>
      <c r="CO936" s="16"/>
      <c r="CP936" s="16"/>
      <c r="CQ936" s="16"/>
      <c r="CR936" s="16"/>
      <c r="CS936" s="16"/>
      <c r="CT936" s="16"/>
      <c r="CU936" s="16"/>
      <c r="CV936" s="16"/>
      <c r="CW936" s="16"/>
      <c r="CX936" s="16"/>
      <c r="CY936" s="16"/>
      <c r="CZ936" s="16"/>
      <c r="DA936" s="16"/>
      <c r="DB936" s="16"/>
      <c r="DC936" s="16"/>
      <c r="DD936" s="16"/>
      <c r="DE936" s="16"/>
      <c r="DF936" s="16"/>
      <c r="DG936" s="16"/>
      <c r="DH936" s="16"/>
      <c r="DI936" s="16"/>
      <c r="DJ936" s="16"/>
      <c r="DK936" s="16"/>
      <c r="DL936" s="16"/>
      <c r="DM936" s="16"/>
      <c r="DN936" s="16"/>
      <c r="DO936" s="16"/>
      <c r="DP936" s="16"/>
      <c r="DQ936" s="16"/>
    </row>
    <row r="937" spans="1:121" s="27" customFormat="1" ht="16.5" x14ac:dyDescent="0.25">
      <c r="A937" s="51"/>
      <c r="B937" s="79" t="s">
        <v>1583</v>
      </c>
      <c r="C937" s="55">
        <v>2017</v>
      </c>
      <c r="D937" s="60">
        <v>0.4</v>
      </c>
      <c r="E937" s="54">
        <v>418</v>
      </c>
      <c r="F937" s="55">
        <v>158</v>
      </c>
      <c r="G937" s="54">
        <v>603.97516000000007</v>
      </c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  <c r="BC937" s="16"/>
      <c r="BD937" s="16"/>
      <c r="BE937" s="16"/>
      <c r="BF937" s="16"/>
      <c r="BG937" s="16"/>
      <c r="BH937" s="16"/>
      <c r="BI937" s="16"/>
      <c r="BJ937" s="16"/>
      <c r="BK937" s="16"/>
      <c r="BL937" s="16"/>
      <c r="BM937" s="16"/>
      <c r="BN937" s="16"/>
      <c r="BO937" s="16"/>
      <c r="BP937" s="16"/>
      <c r="BQ937" s="16"/>
      <c r="BR937" s="16"/>
      <c r="BS937" s="16"/>
      <c r="BT937" s="16"/>
      <c r="BU937" s="16"/>
      <c r="BV937" s="16"/>
      <c r="BW937" s="16"/>
      <c r="BX937" s="16"/>
      <c r="BY937" s="16"/>
      <c r="BZ937" s="16"/>
      <c r="CA937" s="16"/>
      <c r="CB937" s="16"/>
      <c r="CC937" s="16"/>
      <c r="CD937" s="16"/>
      <c r="CE937" s="16"/>
      <c r="CF937" s="16"/>
      <c r="CG937" s="16"/>
      <c r="CH937" s="16"/>
      <c r="CI937" s="16"/>
      <c r="CJ937" s="16"/>
      <c r="CK937" s="16"/>
      <c r="CL937" s="16"/>
      <c r="CM937" s="16"/>
      <c r="CN937" s="16"/>
      <c r="CO937" s="16"/>
      <c r="CP937" s="16"/>
      <c r="CQ937" s="16"/>
      <c r="CR937" s="16"/>
      <c r="CS937" s="16"/>
      <c r="CT937" s="16"/>
      <c r="CU937" s="16"/>
      <c r="CV937" s="16"/>
      <c r="CW937" s="16"/>
      <c r="CX937" s="16"/>
      <c r="CY937" s="16"/>
      <c r="CZ937" s="16"/>
      <c r="DA937" s="16"/>
      <c r="DB937" s="16"/>
      <c r="DC937" s="16"/>
      <c r="DD937" s="16"/>
      <c r="DE937" s="16"/>
      <c r="DF937" s="16"/>
      <c r="DG937" s="16"/>
      <c r="DH937" s="16"/>
      <c r="DI937" s="16"/>
      <c r="DJ937" s="16"/>
      <c r="DK937" s="16"/>
      <c r="DL937" s="16"/>
      <c r="DM937" s="16"/>
      <c r="DN937" s="16"/>
      <c r="DO937" s="16"/>
      <c r="DP937" s="16"/>
      <c r="DQ937" s="16"/>
    </row>
    <row r="938" spans="1:121" s="27" customFormat="1" ht="16.5" x14ac:dyDescent="0.25">
      <c r="A938" s="51"/>
      <c r="B938" s="79" t="s">
        <v>1584</v>
      </c>
      <c r="C938" s="55">
        <v>2017</v>
      </c>
      <c r="D938" s="60">
        <v>0.4</v>
      </c>
      <c r="E938" s="54">
        <v>493</v>
      </c>
      <c r="F938" s="55">
        <v>158</v>
      </c>
      <c r="G938" s="54">
        <v>459.90281000000004</v>
      </c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6"/>
      <c r="BG938" s="16"/>
      <c r="BH938" s="16"/>
      <c r="BI938" s="16"/>
      <c r="BJ938" s="16"/>
      <c r="BK938" s="16"/>
      <c r="BL938" s="16"/>
      <c r="BM938" s="16"/>
      <c r="BN938" s="16"/>
      <c r="BO938" s="16"/>
      <c r="BP938" s="16"/>
      <c r="BQ938" s="16"/>
      <c r="BR938" s="16"/>
      <c r="BS938" s="16"/>
      <c r="BT938" s="16"/>
      <c r="BU938" s="16"/>
      <c r="BV938" s="16"/>
      <c r="BW938" s="16"/>
      <c r="BX938" s="16"/>
      <c r="BY938" s="16"/>
      <c r="BZ938" s="16"/>
      <c r="CA938" s="16"/>
      <c r="CB938" s="16"/>
      <c r="CC938" s="16"/>
      <c r="CD938" s="16"/>
      <c r="CE938" s="16"/>
      <c r="CF938" s="16"/>
      <c r="CG938" s="16"/>
      <c r="CH938" s="16"/>
      <c r="CI938" s="16"/>
      <c r="CJ938" s="16"/>
      <c r="CK938" s="16"/>
      <c r="CL938" s="16"/>
      <c r="CM938" s="16"/>
      <c r="CN938" s="16"/>
      <c r="CO938" s="16"/>
      <c r="CP938" s="16"/>
      <c r="CQ938" s="16"/>
      <c r="CR938" s="16"/>
      <c r="CS938" s="16"/>
      <c r="CT938" s="16"/>
      <c r="CU938" s="16"/>
      <c r="CV938" s="16"/>
      <c r="CW938" s="16"/>
      <c r="CX938" s="16"/>
      <c r="CY938" s="16"/>
      <c r="CZ938" s="16"/>
      <c r="DA938" s="16"/>
      <c r="DB938" s="16"/>
      <c r="DC938" s="16"/>
      <c r="DD938" s="16"/>
      <c r="DE938" s="16"/>
      <c r="DF938" s="16"/>
      <c r="DG938" s="16"/>
      <c r="DH938" s="16"/>
      <c r="DI938" s="16"/>
      <c r="DJ938" s="16"/>
      <c r="DK938" s="16"/>
      <c r="DL938" s="16"/>
      <c r="DM938" s="16"/>
      <c r="DN938" s="16"/>
      <c r="DO938" s="16"/>
      <c r="DP938" s="16"/>
      <c r="DQ938" s="16"/>
    </row>
    <row r="939" spans="1:121" s="27" customFormat="1" ht="16.5" x14ac:dyDescent="0.25">
      <c r="A939" s="51"/>
      <c r="B939" s="79" t="s">
        <v>1585</v>
      </c>
      <c r="C939" s="55">
        <v>2017</v>
      </c>
      <c r="D939" s="60">
        <v>0.4</v>
      </c>
      <c r="E939" s="54">
        <v>1093</v>
      </c>
      <c r="F939" s="55">
        <v>158</v>
      </c>
      <c r="G939" s="54">
        <v>1322.0528099999999</v>
      </c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6"/>
      <c r="BG939" s="16"/>
      <c r="BH939" s="16"/>
      <c r="BI939" s="16"/>
      <c r="BJ939" s="16"/>
      <c r="BK939" s="16"/>
      <c r="BL939" s="16"/>
      <c r="BM939" s="16"/>
      <c r="BN939" s="16"/>
      <c r="BO939" s="16"/>
      <c r="BP939" s="16"/>
      <c r="BQ939" s="16"/>
      <c r="BR939" s="16"/>
      <c r="BS939" s="16"/>
      <c r="BT939" s="16"/>
      <c r="BU939" s="16"/>
      <c r="BV939" s="16"/>
      <c r="BW939" s="16"/>
      <c r="BX939" s="16"/>
      <c r="BY939" s="16"/>
      <c r="BZ939" s="16"/>
      <c r="CA939" s="16"/>
      <c r="CB939" s="16"/>
      <c r="CC939" s="16"/>
      <c r="CD939" s="16"/>
      <c r="CE939" s="16"/>
      <c r="CF939" s="16"/>
      <c r="CG939" s="16"/>
      <c r="CH939" s="16"/>
      <c r="CI939" s="16"/>
      <c r="CJ939" s="16"/>
      <c r="CK939" s="16"/>
      <c r="CL939" s="16"/>
      <c r="CM939" s="16"/>
      <c r="CN939" s="16"/>
      <c r="CO939" s="16"/>
      <c r="CP939" s="16"/>
      <c r="CQ939" s="16"/>
      <c r="CR939" s="16"/>
      <c r="CS939" s="16"/>
      <c r="CT939" s="16"/>
      <c r="CU939" s="16"/>
      <c r="CV939" s="16"/>
      <c r="CW939" s="16"/>
      <c r="CX939" s="16"/>
      <c r="CY939" s="16"/>
      <c r="CZ939" s="16"/>
      <c r="DA939" s="16"/>
      <c r="DB939" s="16"/>
      <c r="DC939" s="16"/>
      <c r="DD939" s="16"/>
      <c r="DE939" s="16"/>
      <c r="DF939" s="16"/>
      <c r="DG939" s="16"/>
      <c r="DH939" s="16"/>
      <c r="DI939" s="16"/>
      <c r="DJ939" s="16"/>
      <c r="DK939" s="16"/>
      <c r="DL939" s="16"/>
      <c r="DM939" s="16"/>
      <c r="DN939" s="16"/>
      <c r="DO939" s="16"/>
      <c r="DP939" s="16"/>
      <c r="DQ939" s="16"/>
    </row>
    <row r="940" spans="1:121" s="27" customFormat="1" ht="16.5" x14ac:dyDescent="0.25">
      <c r="A940" s="51"/>
      <c r="B940" s="79" t="s">
        <v>1586</v>
      </c>
      <c r="C940" s="55">
        <v>2017</v>
      </c>
      <c r="D940" s="60">
        <v>0.4</v>
      </c>
      <c r="E940" s="54">
        <v>52</v>
      </c>
      <c r="F940" s="55">
        <v>158</v>
      </c>
      <c r="G940" s="54">
        <v>134.68827000000002</v>
      </c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6"/>
      <c r="BG940" s="16"/>
      <c r="BH940" s="16"/>
      <c r="BI940" s="16"/>
      <c r="BJ940" s="16"/>
      <c r="BK940" s="16"/>
      <c r="BL940" s="16"/>
      <c r="BM940" s="16"/>
      <c r="BN940" s="16"/>
      <c r="BO940" s="16"/>
      <c r="BP940" s="16"/>
      <c r="BQ940" s="16"/>
      <c r="BR940" s="16"/>
      <c r="BS940" s="16"/>
      <c r="BT940" s="16"/>
      <c r="BU940" s="16"/>
      <c r="BV940" s="16"/>
      <c r="BW940" s="16"/>
      <c r="BX940" s="16"/>
      <c r="BY940" s="16"/>
      <c r="BZ940" s="16"/>
      <c r="CA940" s="16"/>
      <c r="CB940" s="16"/>
      <c r="CC940" s="16"/>
      <c r="CD940" s="16"/>
      <c r="CE940" s="16"/>
      <c r="CF940" s="16"/>
      <c r="CG940" s="16"/>
      <c r="CH940" s="16"/>
      <c r="CI940" s="16"/>
      <c r="CJ940" s="16"/>
      <c r="CK940" s="16"/>
      <c r="CL940" s="16"/>
      <c r="CM940" s="16"/>
      <c r="CN940" s="16"/>
      <c r="CO940" s="16"/>
      <c r="CP940" s="16"/>
      <c r="CQ940" s="16"/>
      <c r="CR940" s="16"/>
      <c r="CS940" s="16"/>
      <c r="CT940" s="16"/>
      <c r="CU940" s="16"/>
      <c r="CV940" s="16"/>
      <c r="CW940" s="16"/>
      <c r="CX940" s="16"/>
      <c r="CY940" s="16"/>
      <c r="CZ940" s="16"/>
      <c r="DA940" s="16"/>
      <c r="DB940" s="16"/>
      <c r="DC940" s="16"/>
      <c r="DD940" s="16"/>
      <c r="DE940" s="16"/>
      <c r="DF940" s="16"/>
      <c r="DG940" s="16"/>
      <c r="DH940" s="16"/>
      <c r="DI940" s="16"/>
      <c r="DJ940" s="16"/>
      <c r="DK940" s="16"/>
      <c r="DL940" s="16"/>
      <c r="DM940" s="16"/>
      <c r="DN940" s="16"/>
      <c r="DO940" s="16"/>
      <c r="DP940" s="16"/>
      <c r="DQ940" s="16"/>
    </row>
    <row r="941" spans="1:121" s="27" customFormat="1" ht="16.5" x14ac:dyDescent="0.25">
      <c r="A941" s="51"/>
      <c r="B941" s="79" t="s">
        <v>1587</v>
      </c>
      <c r="C941" s="55">
        <v>2017</v>
      </c>
      <c r="D941" s="60">
        <v>0.4</v>
      </c>
      <c r="E941" s="54">
        <v>375</v>
      </c>
      <c r="F941" s="55">
        <v>158</v>
      </c>
      <c r="G941" s="54">
        <v>457.53645999999998</v>
      </c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  <c r="BC941" s="16"/>
      <c r="BD941" s="16"/>
      <c r="BE941" s="16"/>
      <c r="BF941" s="16"/>
      <c r="BG941" s="16"/>
      <c r="BH941" s="16"/>
      <c r="BI941" s="16"/>
      <c r="BJ941" s="16"/>
      <c r="BK941" s="16"/>
      <c r="BL941" s="16"/>
      <c r="BM941" s="16"/>
      <c r="BN941" s="16"/>
      <c r="BO941" s="16"/>
      <c r="BP941" s="16"/>
      <c r="BQ941" s="16"/>
      <c r="BR941" s="16"/>
      <c r="BS941" s="16"/>
      <c r="BT941" s="16"/>
      <c r="BU941" s="16"/>
      <c r="BV941" s="16"/>
      <c r="BW941" s="16"/>
      <c r="BX941" s="16"/>
      <c r="BY941" s="16"/>
      <c r="BZ941" s="16"/>
      <c r="CA941" s="16"/>
      <c r="CB941" s="16"/>
      <c r="CC941" s="16"/>
      <c r="CD941" s="16"/>
      <c r="CE941" s="16"/>
      <c r="CF941" s="16"/>
      <c r="CG941" s="16"/>
      <c r="CH941" s="16"/>
      <c r="CI941" s="16"/>
      <c r="CJ941" s="16"/>
      <c r="CK941" s="16"/>
      <c r="CL941" s="16"/>
      <c r="CM941" s="16"/>
      <c r="CN941" s="16"/>
      <c r="CO941" s="16"/>
      <c r="CP941" s="16"/>
      <c r="CQ941" s="16"/>
      <c r="CR941" s="16"/>
      <c r="CS941" s="16"/>
      <c r="CT941" s="16"/>
      <c r="CU941" s="16"/>
      <c r="CV941" s="16"/>
      <c r="CW941" s="16"/>
      <c r="CX941" s="16"/>
      <c r="CY941" s="16"/>
      <c r="CZ941" s="16"/>
      <c r="DA941" s="16"/>
      <c r="DB941" s="16"/>
      <c r="DC941" s="16"/>
      <c r="DD941" s="16"/>
      <c r="DE941" s="16"/>
      <c r="DF941" s="16"/>
      <c r="DG941" s="16"/>
      <c r="DH941" s="16"/>
      <c r="DI941" s="16"/>
      <c r="DJ941" s="16"/>
      <c r="DK941" s="16"/>
      <c r="DL941" s="16"/>
      <c r="DM941" s="16"/>
      <c r="DN941" s="16"/>
      <c r="DO941" s="16"/>
      <c r="DP941" s="16"/>
      <c r="DQ941" s="16"/>
    </row>
    <row r="942" spans="1:121" s="27" customFormat="1" ht="16.5" x14ac:dyDescent="0.25">
      <c r="A942" s="51"/>
      <c r="B942" s="79" t="s">
        <v>1588</v>
      </c>
      <c r="C942" s="55">
        <v>2017</v>
      </c>
      <c r="D942" s="60">
        <v>0.4</v>
      </c>
      <c r="E942" s="54">
        <v>68</v>
      </c>
      <c r="F942" s="55">
        <v>158</v>
      </c>
      <c r="G942" s="54">
        <v>75.732020000000006</v>
      </c>
    </row>
    <row r="943" spans="1:121" s="27" customFormat="1" ht="16.5" x14ac:dyDescent="0.25">
      <c r="A943" s="51"/>
      <c r="B943" s="79" t="s">
        <v>1589</v>
      </c>
      <c r="C943" s="55">
        <v>2017</v>
      </c>
      <c r="D943" s="60">
        <v>0.4</v>
      </c>
      <c r="E943" s="54">
        <v>97</v>
      </c>
      <c r="F943" s="55">
        <v>158</v>
      </c>
      <c r="G943" s="54">
        <v>110.82202000000001</v>
      </c>
    </row>
    <row r="944" spans="1:121" s="27" customFormat="1" ht="16.5" x14ac:dyDescent="0.25">
      <c r="A944" s="51"/>
      <c r="B944" s="79" t="s">
        <v>1590</v>
      </c>
      <c r="C944" s="55">
        <v>2017</v>
      </c>
      <c r="D944" s="60">
        <v>0.4</v>
      </c>
      <c r="E944" s="54">
        <v>32</v>
      </c>
      <c r="F944" s="55">
        <v>158</v>
      </c>
      <c r="G944" s="54">
        <v>122.54325999999999</v>
      </c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  <c r="BC944" s="16"/>
      <c r="BD944" s="16"/>
      <c r="BE944" s="16"/>
      <c r="BF944" s="16"/>
      <c r="BG944" s="16"/>
      <c r="BH944" s="16"/>
      <c r="BI944" s="16"/>
      <c r="BJ944" s="16"/>
      <c r="BK944" s="16"/>
      <c r="BL944" s="16"/>
      <c r="BM944" s="16"/>
      <c r="BN944" s="16"/>
      <c r="BO944" s="16"/>
      <c r="BP944" s="16"/>
      <c r="BQ944" s="16"/>
      <c r="BR944" s="16"/>
      <c r="BS944" s="16"/>
      <c r="BT944" s="16"/>
      <c r="BU944" s="16"/>
      <c r="BV944" s="16"/>
      <c r="BW944" s="16"/>
      <c r="BX944" s="16"/>
      <c r="BY944" s="16"/>
      <c r="BZ944" s="16"/>
      <c r="CA944" s="16"/>
      <c r="CB944" s="16"/>
      <c r="CC944" s="16"/>
      <c r="CD944" s="16"/>
      <c r="CE944" s="16"/>
      <c r="CF944" s="16"/>
      <c r="CG944" s="16"/>
      <c r="CH944" s="16"/>
      <c r="CI944" s="16"/>
      <c r="CJ944" s="16"/>
      <c r="CK944" s="16"/>
      <c r="CL944" s="16"/>
      <c r="CM944" s="16"/>
      <c r="CN944" s="16"/>
      <c r="CO944" s="16"/>
      <c r="CP944" s="16"/>
      <c r="CQ944" s="16"/>
      <c r="CR944" s="16"/>
      <c r="CS944" s="16"/>
      <c r="CT944" s="16"/>
      <c r="CU944" s="16"/>
      <c r="CV944" s="16"/>
      <c r="CW944" s="16"/>
      <c r="CX944" s="16"/>
      <c r="CY944" s="16"/>
      <c r="CZ944" s="16"/>
      <c r="DA944" s="16"/>
      <c r="DB944" s="16"/>
      <c r="DC944" s="16"/>
      <c r="DD944" s="16"/>
      <c r="DE944" s="16"/>
      <c r="DF944" s="16"/>
      <c r="DG944" s="16"/>
      <c r="DH944" s="16"/>
      <c r="DI944" s="16"/>
      <c r="DJ944" s="16"/>
      <c r="DK944" s="16"/>
      <c r="DL944" s="16"/>
      <c r="DM944" s="16"/>
      <c r="DN944" s="16"/>
      <c r="DO944" s="16"/>
      <c r="DP944" s="16"/>
      <c r="DQ944" s="16"/>
    </row>
    <row r="945" spans="1:121" s="27" customFormat="1" ht="16.5" x14ac:dyDescent="0.25">
      <c r="A945" s="51"/>
      <c r="B945" s="79" t="s">
        <v>1591</v>
      </c>
      <c r="C945" s="55">
        <v>2017</v>
      </c>
      <c r="D945" s="60">
        <v>0.4</v>
      </c>
      <c r="E945" s="54">
        <v>1405</v>
      </c>
      <c r="F945" s="55">
        <v>158</v>
      </c>
      <c r="G945" s="54">
        <v>1880.6160199999999</v>
      </c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  <c r="BC945" s="16"/>
      <c r="BD945" s="16"/>
      <c r="BE945" s="16"/>
      <c r="BF945" s="16"/>
      <c r="BG945" s="16"/>
      <c r="BH945" s="16"/>
      <c r="BI945" s="16"/>
      <c r="BJ945" s="16"/>
      <c r="BK945" s="16"/>
      <c r="BL945" s="16"/>
      <c r="BM945" s="16"/>
      <c r="BN945" s="16"/>
      <c r="BO945" s="16"/>
      <c r="BP945" s="16"/>
      <c r="BQ945" s="16"/>
      <c r="BR945" s="16"/>
      <c r="BS945" s="16"/>
      <c r="BT945" s="16"/>
      <c r="BU945" s="16"/>
      <c r="BV945" s="16"/>
      <c r="BW945" s="16"/>
      <c r="BX945" s="16"/>
      <c r="BY945" s="16"/>
      <c r="BZ945" s="16"/>
      <c r="CA945" s="16"/>
      <c r="CB945" s="16"/>
      <c r="CC945" s="16"/>
      <c r="CD945" s="16"/>
      <c r="CE945" s="16"/>
      <c r="CF945" s="16"/>
      <c r="CG945" s="16"/>
      <c r="CH945" s="16"/>
      <c r="CI945" s="16"/>
      <c r="CJ945" s="16"/>
      <c r="CK945" s="16"/>
      <c r="CL945" s="16"/>
      <c r="CM945" s="16"/>
      <c r="CN945" s="16"/>
      <c r="CO945" s="16"/>
      <c r="CP945" s="16"/>
      <c r="CQ945" s="16"/>
      <c r="CR945" s="16"/>
      <c r="CS945" s="16"/>
      <c r="CT945" s="16"/>
      <c r="CU945" s="16"/>
      <c r="CV945" s="16"/>
      <c r="CW945" s="16"/>
      <c r="CX945" s="16"/>
      <c r="CY945" s="16"/>
      <c r="CZ945" s="16"/>
      <c r="DA945" s="16"/>
      <c r="DB945" s="16"/>
      <c r="DC945" s="16"/>
      <c r="DD945" s="16"/>
      <c r="DE945" s="16"/>
      <c r="DF945" s="16"/>
      <c r="DG945" s="16"/>
      <c r="DH945" s="16"/>
      <c r="DI945" s="16"/>
      <c r="DJ945" s="16"/>
      <c r="DK945" s="16"/>
      <c r="DL945" s="16"/>
      <c r="DM945" s="16"/>
      <c r="DN945" s="16"/>
      <c r="DO945" s="16"/>
      <c r="DP945" s="16"/>
      <c r="DQ945" s="16"/>
    </row>
    <row r="946" spans="1:121" s="27" customFormat="1" ht="16.5" x14ac:dyDescent="0.25">
      <c r="A946" s="51"/>
      <c r="B946" s="79" t="s">
        <v>1592</v>
      </c>
      <c r="C946" s="55">
        <v>2017</v>
      </c>
      <c r="D946" s="60">
        <v>0.4</v>
      </c>
      <c r="E946" s="54">
        <v>66</v>
      </c>
      <c r="F946" s="55">
        <v>158</v>
      </c>
      <c r="G946" s="54">
        <v>73.843720000000005</v>
      </c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  <c r="BC946" s="16"/>
      <c r="BD946" s="16"/>
      <c r="BE946" s="16"/>
      <c r="BF946" s="16"/>
      <c r="BG946" s="16"/>
      <c r="BH946" s="16"/>
      <c r="BI946" s="16"/>
      <c r="BJ946" s="16"/>
      <c r="BK946" s="16"/>
      <c r="BL946" s="16"/>
      <c r="BM946" s="16"/>
      <c r="BN946" s="16"/>
      <c r="BO946" s="16"/>
      <c r="BP946" s="16"/>
      <c r="BQ946" s="16"/>
      <c r="BR946" s="16"/>
      <c r="BS946" s="16"/>
      <c r="BT946" s="16"/>
      <c r="BU946" s="16"/>
      <c r="BV946" s="16"/>
      <c r="BW946" s="16"/>
      <c r="BX946" s="16"/>
      <c r="BY946" s="16"/>
      <c r="BZ946" s="16"/>
      <c r="CA946" s="16"/>
      <c r="CB946" s="16"/>
      <c r="CC946" s="16"/>
      <c r="CD946" s="16"/>
      <c r="CE946" s="16"/>
      <c r="CF946" s="16"/>
      <c r="CG946" s="16"/>
      <c r="CH946" s="16"/>
      <c r="CI946" s="16"/>
      <c r="CJ946" s="16"/>
      <c r="CK946" s="16"/>
      <c r="CL946" s="16"/>
      <c r="CM946" s="16"/>
      <c r="CN946" s="16"/>
      <c r="CO946" s="16"/>
      <c r="CP946" s="16"/>
      <c r="CQ946" s="16"/>
      <c r="CR946" s="16"/>
      <c r="CS946" s="16"/>
      <c r="CT946" s="16"/>
      <c r="CU946" s="16"/>
      <c r="CV946" s="16"/>
      <c r="CW946" s="16"/>
      <c r="CX946" s="16"/>
      <c r="CY946" s="16"/>
      <c r="CZ946" s="16"/>
      <c r="DA946" s="16"/>
      <c r="DB946" s="16"/>
      <c r="DC946" s="16"/>
      <c r="DD946" s="16"/>
      <c r="DE946" s="16"/>
      <c r="DF946" s="16"/>
      <c r="DG946" s="16"/>
      <c r="DH946" s="16"/>
      <c r="DI946" s="16"/>
      <c r="DJ946" s="16"/>
      <c r="DK946" s="16"/>
      <c r="DL946" s="16"/>
      <c r="DM946" s="16"/>
      <c r="DN946" s="16"/>
      <c r="DO946" s="16"/>
      <c r="DP946" s="16"/>
      <c r="DQ946" s="16"/>
    </row>
    <row r="947" spans="1:121" s="27" customFormat="1" ht="16.5" x14ac:dyDescent="0.25">
      <c r="A947" s="51"/>
      <c r="B947" s="79" t="s">
        <v>1593</v>
      </c>
      <c r="C947" s="55">
        <v>2017</v>
      </c>
      <c r="D947" s="60">
        <v>0.4</v>
      </c>
      <c r="E947" s="54">
        <v>78</v>
      </c>
      <c r="F947" s="55">
        <v>158</v>
      </c>
      <c r="G947" s="54">
        <v>105.50014999999999</v>
      </c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6"/>
      <c r="BE947" s="16"/>
      <c r="BF947" s="16"/>
      <c r="BG947" s="16"/>
      <c r="BH947" s="16"/>
      <c r="BI947" s="16"/>
      <c r="BJ947" s="16"/>
      <c r="BK947" s="16"/>
      <c r="BL947" s="16"/>
      <c r="BM947" s="16"/>
      <c r="BN947" s="16"/>
      <c r="BO947" s="16"/>
      <c r="BP947" s="16"/>
      <c r="BQ947" s="16"/>
      <c r="BR947" s="16"/>
      <c r="BS947" s="16"/>
      <c r="BT947" s="16"/>
      <c r="BU947" s="16"/>
      <c r="BV947" s="16"/>
      <c r="BW947" s="16"/>
      <c r="BX947" s="16"/>
      <c r="BY947" s="16"/>
      <c r="BZ947" s="16"/>
      <c r="CA947" s="16"/>
      <c r="CB947" s="16"/>
      <c r="CC947" s="16"/>
      <c r="CD947" s="16"/>
      <c r="CE947" s="16"/>
      <c r="CF947" s="16"/>
      <c r="CG947" s="16"/>
      <c r="CH947" s="16"/>
      <c r="CI947" s="16"/>
      <c r="CJ947" s="16"/>
      <c r="CK947" s="16"/>
      <c r="CL947" s="16"/>
      <c r="CM947" s="16"/>
      <c r="CN947" s="16"/>
      <c r="CO947" s="16"/>
      <c r="CP947" s="16"/>
      <c r="CQ947" s="16"/>
      <c r="CR947" s="16"/>
      <c r="CS947" s="16"/>
      <c r="CT947" s="16"/>
      <c r="CU947" s="16"/>
      <c r="CV947" s="16"/>
      <c r="CW947" s="16"/>
      <c r="CX947" s="16"/>
      <c r="CY947" s="16"/>
      <c r="CZ947" s="16"/>
      <c r="DA947" s="16"/>
      <c r="DB947" s="16"/>
      <c r="DC947" s="16"/>
      <c r="DD947" s="16"/>
      <c r="DE947" s="16"/>
      <c r="DF947" s="16"/>
      <c r="DG947" s="16"/>
      <c r="DH947" s="16"/>
      <c r="DI947" s="16"/>
      <c r="DJ947" s="16"/>
      <c r="DK947" s="16"/>
      <c r="DL947" s="16"/>
      <c r="DM947" s="16"/>
      <c r="DN947" s="16"/>
      <c r="DO947" s="16"/>
      <c r="DP947" s="16"/>
      <c r="DQ947" s="16"/>
    </row>
    <row r="948" spans="1:121" s="27" customFormat="1" ht="16.5" x14ac:dyDescent="0.25">
      <c r="A948" s="51"/>
      <c r="B948" s="79" t="s">
        <v>1594</v>
      </c>
      <c r="C948" s="55">
        <v>2017</v>
      </c>
      <c r="D948" s="60">
        <v>0.4</v>
      </c>
      <c r="E948" s="54">
        <v>340</v>
      </c>
      <c r="F948" s="55">
        <v>158</v>
      </c>
      <c r="G948" s="54">
        <v>371.63970999999998</v>
      </c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  <c r="BC948" s="16"/>
      <c r="BD948" s="16"/>
      <c r="BE948" s="16"/>
      <c r="BF948" s="16"/>
      <c r="BG948" s="16"/>
      <c r="BH948" s="16"/>
      <c r="BI948" s="16"/>
      <c r="BJ948" s="16"/>
      <c r="BK948" s="16"/>
      <c r="BL948" s="16"/>
      <c r="BM948" s="16"/>
      <c r="BN948" s="16"/>
      <c r="BO948" s="16"/>
      <c r="BP948" s="16"/>
      <c r="BQ948" s="16"/>
      <c r="BR948" s="16"/>
      <c r="BS948" s="16"/>
      <c r="BT948" s="16"/>
      <c r="BU948" s="16"/>
      <c r="BV948" s="16"/>
      <c r="BW948" s="16"/>
      <c r="BX948" s="16"/>
      <c r="BY948" s="16"/>
      <c r="BZ948" s="16"/>
      <c r="CA948" s="16"/>
      <c r="CB948" s="16"/>
      <c r="CC948" s="16"/>
      <c r="CD948" s="16"/>
      <c r="CE948" s="16"/>
      <c r="CF948" s="16"/>
      <c r="CG948" s="16"/>
      <c r="CH948" s="16"/>
      <c r="CI948" s="16"/>
      <c r="CJ948" s="16"/>
      <c r="CK948" s="16"/>
      <c r="CL948" s="16"/>
      <c r="CM948" s="16"/>
      <c r="CN948" s="16"/>
      <c r="CO948" s="16"/>
      <c r="CP948" s="16"/>
      <c r="CQ948" s="16"/>
      <c r="CR948" s="16"/>
      <c r="CS948" s="16"/>
      <c r="CT948" s="16"/>
      <c r="CU948" s="16"/>
      <c r="CV948" s="16"/>
      <c r="CW948" s="16"/>
      <c r="CX948" s="16"/>
      <c r="CY948" s="16"/>
      <c r="CZ948" s="16"/>
      <c r="DA948" s="16"/>
      <c r="DB948" s="16"/>
      <c r="DC948" s="16"/>
      <c r="DD948" s="16"/>
      <c r="DE948" s="16"/>
      <c r="DF948" s="16"/>
      <c r="DG948" s="16"/>
      <c r="DH948" s="16"/>
      <c r="DI948" s="16"/>
      <c r="DJ948" s="16"/>
      <c r="DK948" s="16"/>
      <c r="DL948" s="16"/>
      <c r="DM948" s="16"/>
      <c r="DN948" s="16"/>
      <c r="DO948" s="16"/>
      <c r="DP948" s="16"/>
      <c r="DQ948" s="16"/>
    </row>
    <row r="949" spans="1:121" s="27" customFormat="1" ht="16.5" x14ac:dyDescent="0.25">
      <c r="A949" s="51"/>
      <c r="B949" s="79" t="s">
        <v>1595</v>
      </c>
      <c r="C949" s="55">
        <v>2017</v>
      </c>
      <c r="D949" s="60">
        <v>0.4</v>
      </c>
      <c r="E949" s="54">
        <v>197</v>
      </c>
      <c r="F949" s="55">
        <v>158</v>
      </c>
      <c r="G949" s="54">
        <v>247.67424</v>
      </c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  <c r="BF949" s="16"/>
      <c r="BG949" s="16"/>
      <c r="BH949" s="16"/>
      <c r="BI949" s="16"/>
      <c r="BJ949" s="16"/>
      <c r="BK949" s="16"/>
      <c r="BL949" s="16"/>
      <c r="BM949" s="16"/>
      <c r="BN949" s="16"/>
      <c r="BO949" s="16"/>
      <c r="BP949" s="16"/>
      <c r="BQ949" s="16"/>
      <c r="BR949" s="16"/>
      <c r="BS949" s="16"/>
      <c r="BT949" s="16"/>
      <c r="BU949" s="16"/>
      <c r="BV949" s="16"/>
      <c r="BW949" s="16"/>
      <c r="BX949" s="16"/>
      <c r="BY949" s="16"/>
      <c r="BZ949" s="16"/>
      <c r="CA949" s="16"/>
      <c r="CB949" s="16"/>
      <c r="CC949" s="16"/>
      <c r="CD949" s="16"/>
      <c r="CE949" s="16"/>
      <c r="CF949" s="16"/>
      <c r="CG949" s="16"/>
      <c r="CH949" s="16"/>
      <c r="CI949" s="16"/>
      <c r="CJ949" s="16"/>
      <c r="CK949" s="16"/>
      <c r="CL949" s="16"/>
      <c r="CM949" s="16"/>
      <c r="CN949" s="16"/>
      <c r="CO949" s="16"/>
      <c r="CP949" s="16"/>
      <c r="CQ949" s="16"/>
      <c r="CR949" s="16"/>
      <c r="CS949" s="16"/>
      <c r="CT949" s="16"/>
      <c r="CU949" s="16"/>
      <c r="CV949" s="16"/>
      <c r="CW949" s="16"/>
      <c r="CX949" s="16"/>
      <c r="CY949" s="16"/>
      <c r="CZ949" s="16"/>
      <c r="DA949" s="16"/>
      <c r="DB949" s="16"/>
      <c r="DC949" s="16"/>
      <c r="DD949" s="16"/>
      <c r="DE949" s="16"/>
      <c r="DF949" s="16"/>
      <c r="DG949" s="16"/>
      <c r="DH949" s="16"/>
      <c r="DI949" s="16"/>
      <c r="DJ949" s="16"/>
      <c r="DK949" s="16"/>
      <c r="DL949" s="16"/>
      <c r="DM949" s="16"/>
      <c r="DN949" s="16"/>
      <c r="DO949" s="16"/>
      <c r="DP949" s="16"/>
      <c r="DQ949" s="16"/>
    </row>
    <row r="950" spans="1:121" s="27" customFormat="1" ht="16.5" x14ac:dyDescent="0.25">
      <c r="A950" s="51"/>
      <c r="B950" s="79" t="s">
        <v>1596</v>
      </c>
      <c r="C950" s="55">
        <v>2017</v>
      </c>
      <c r="D950" s="60">
        <v>0.4</v>
      </c>
      <c r="E950" s="54">
        <v>527</v>
      </c>
      <c r="F950" s="55">
        <v>158</v>
      </c>
      <c r="G950" s="54">
        <v>641.03580999999997</v>
      </c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  <c r="BC950" s="16"/>
      <c r="BD950" s="16"/>
      <c r="BE950" s="16"/>
      <c r="BF950" s="16"/>
      <c r="BG950" s="16"/>
      <c r="BH950" s="16"/>
      <c r="BI950" s="16"/>
      <c r="BJ950" s="16"/>
      <c r="BK950" s="16"/>
      <c r="BL950" s="16"/>
      <c r="BM950" s="16"/>
      <c r="BN950" s="16"/>
      <c r="BO950" s="16"/>
      <c r="BP950" s="16"/>
      <c r="BQ950" s="16"/>
      <c r="BR950" s="16"/>
      <c r="BS950" s="16"/>
      <c r="BT950" s="16"/>
      <c r="BU950" s="16"/>
      <c r="BV950" s="16"/>
      <c r="BW950" s="16"/>
      <c r="BX950" s="16"/>
      <c r="BY950" s="16"/>
      <c r="BZ950" s="16"/>
      <c r="CA950" s="16"/>
      <c r="CB950" s="16"/>
      <c r="CC950" s="16"/>
      <c r="CD950" s="16"/>
      <c r="CE950" s="16"/>
      <c r="CF950" s="16"/>
      <c r="CG950" s="16"/>
      <c r="CH950" s="16"/>
      <c r="CI950" s="16"/>
      <c r="CJ950" s="16"/>
      <c r="CK950" s="16"/>
      <c r="CL950" s="16"/>
      <c r="CM950" s="16"/>
      <c r="CN950" s="16"/>
      <c r="CO950" s="16"/>
      <c r="CP950" s="16"/>
      <c r="CQ950" s="16"/>
      <c r="CR950" s="16"/>
      <c r="CS950" s="16"/>
      <c r="CT950" s="16"/>
      <c r="CU950" s="16"/>
      <c r="CV950" s="16"/>
      <c r="CW950" s="16"/>
      <c r="CX950" s="16"/>
      <c r="CY950" s="16"/>
      <c r="CZ950" s="16"/>
      <c r="DA950" s="16"/>
      <c r="DB950" s="16"/>
      <c r="DC950" s="16"/>
      <c r="DD950" s="16"/>
      <c r="DE950" s="16"/>
      <c r="DF950" s="16"/>
      <c r="DG950" s="16"/>
      <c r="DH950" s="16"/>
      <c r="DI950" s="16"/>
      <c r="DJ950" s="16"/>
      <c r="DK950" s="16"/>
      <c r="DL950" s="16"/>
      <c r="DM950" s="16"/>
      <c r="DN950" s="16"/>
      <c r="DO950" s="16"/>
      <c r="DP950" s="16"/>
      <c r="DQ950" s="16"/>
    </row>
    <row r="951" spans="1:121" s="27" customFormat="1" ht="16.5" x14ac:dyDescent="0.25">
      <c r="A951" s="51"/>
      <c r="B951" s="79" t="s">
        <v>1597</v>
      </c>
      <c r="C951" s="55">
        <v>2017</v>
      </c>
      <c r="D951" s="60">
        <v>0.4</v>
      </c>
      <c r="E951" s="54">
        <v>194</v>
      </c>
      <c r="F951" s="55">
        <v>158</v>
      </c>
      <c r="G951" s="54">
        <v>204.48982000000001</v>
      </c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6"/>
      <c r="BG951" s="16"/>
      <c r="BH951" s="16"/>
      <c r="BI951" s="16"/>
      <c r="BJ951" s="16"/>
      <c r="BK951" s="16"/>
      <c r="BL951" s="16"/>
      <c r="BM951" s="16"/>
      <c r="BN951" s="16"/>
      <c r="BO951" s="16"/>
      <c r="BP951" s="16"/>
      <c r="BQ951" s="16"/>
      <c r="BR951" s="16"/>
      <c r="BS951" s="16"/>
      <c r="BT951" s="16"/>
      <c r="BU951" s="16"/>
      <c r="BV951" s="16"/>
      <c r="BW951" s="16"/>
      <c r="BX951" s="16"/>
      <c r="BY951" s="16"/>
      <c r="BZ951" s="16"/>
      <c r="CA951" s="16"/>
      <c r="CB951" s="16"/>
      <c r="CC951" s="16"/>
      <c r="CD951" s="16"/>
      <c r="CE951" s="16"/>
      <c r="CF951" s="16"/>
      <c r="CG951" s="16"/>
      <c r="CH951" s="16"/>
      <c r="CI951" s="16"/>
      <c r="CJ951" s="16"/>
      <c r="CK951" s="16"/>
      <c r="CL951" s="16"/>
      <c r="CM951" s="16"/>
      <c r="CN951" s="16"/>
      <c r="CO951" s="16"/>
      <c r="CP951" s="16"/>
      <c r="CQ951" s="16"/>
      <c r="CR951" s="16"/>
      <c r="CS951" s="16"/>
      <c r="CT951" s="16"/>
      <c r="CU951" s="16"/>
      <c r="CV951" s="16"/>
      <c r="CW951" s="16"/>
      <c r="CX951" s="16"/>
      <c r="CY951" s="16"/>
      <c r="CZ951" s="16"/>
      <c r="DA951" s="16"/>
      <c r="DB951" s="16"/>
      <c r="DC951" s="16"/>
      <c r="DD951" s="16"/>
      <c r="DE951" s="16"/>
      <c r="DF951" s="16"/>
      <c r="DG951" s="16"/>
      <c r="DH951" s="16"/>
      <c r="DI951" s="16"/>
      <c r="DJ951" s="16"/>
      <c r="DK951" s="16"/>
      <c r="DL951" s="16"/>
      <c r="DM951" s="16"/>
      <c r="DN951" s="16"/>
      <c r="DO951" s="16"/>
      <c r="DP951" s="16"/>
      <c r="DQ951" s="16"/>
    </row>
    <row r="952" spans="1:121" s="27" customFormat="1" ht="16.5" x14ac:dyDescent="0.25">
      <c r="A952" s="51"/>
      <c r="B952" s="79" t="s">
        <v>1598</v>
      </c>
      <c r="C952" s="55">
        <v>2017</v>
      </c>
      <c r="D952" s="60">
        <v>0.4</v>
      </c>
      <c r="E952" s="54">
        <v>210</v>
      </c>
      <c r="F952" s="55">
        <v>158</v>
      </c>
      <c r="G952" s="54">
        <v>129.53538</v>
      </c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6"/>
      <c r="BG952" s="16"/>
      <c r="BH952" s="16"/>
      <c r="BI952" s="16"/>
      <c r="BJ952" s="16"/>
      <c r="BK952" s="16"/>
      <c r="BL952" s="16"/>
      <c r="BM952" s="16"/>
      <c r="BN952" s="16"/>
      <c r="BO952" s="16"/>
      <c r="BP952" s="16"/>
      <c r="BQ952" s="16"/>
      <c r="BR952" s="16"/>
      <c r="BS952" s="16"/>
      <c r="BT952" s="16"/>
      <c r="BU952" s="16"/>
      <c r="BV952" s="16"/>
      <c r="BW952" s="16"/>
      <c r="BX952" s="16"/>
      <c r="BY952" s="16"/>
      <c r="BZ952" s="16"/>
      <c r="CA952" s="16"/>
      <c r="CB952" s="16"/>
      <c r="CC952" s="16"/>
      <c r="CD952" s="16"/>
      <c r="CE952" s="16"/>
      <c r="CF952" s="16"/>
      <c r="CG952" s="16"/>
      <c r="CH952" s="16"/>
      <c r="CI952" s="16"/>
      <c r="CJ952" s="16"/>
      <c r="CK952" s="16"/>
      <c r="CL952" s="16"/>
      <c r="CM952" s="16"/>
      <c r="CN952" s="16"/>
      <c r="CO952" s="16"/>
      <c r="CP952" s="16"/>
      <c r="CQ952" s="16"/>
      <c r="CR952" s="16"/>
      <c r="CS952" s="16"/>
      <c r="CT952" s="16"/>
      <c r="CU952" s="16"/>
      <c r="CV952" s="16"/>
      <c r="CW952" s="16"/>
      <c r="CX952" s="16"/>
      <c r="CY952" s="16"/>
      <c r="CZ952" s="16"/>
      <c r="DA952" s="16"/>
      <c r="DB952" s="16"/>
      <c r="DC952" s="16"/>
      <c r="DD952" s="16"/>
      <c r="DE952" s="16"/>
      <c r="DF952" s="16"/>
      <c r="DG952" s="16"/>
      <c r="DH952" s="16"/>
      <c r="DI952" s="16"/>
      <c r="DJ952" s="16"/>
      <c r="DK952" s="16"/>
      <c r="DL952" s="16"/>
      <c r="DM952" s="16"/>
      <c r="DN952" s="16"/>
      <c r="DO952" s="16"/>
      <c r="DP952" s="16"/>
      <c r="DQ952" s="16"/>
    </row>
    <row r="953" spans="1:121" s="27" customFormat="1" ht="16.5" x14ac:dyDescent="0.25">
      <c r="A953" s="51"/>
      <c r="B953" s="79" t="s">
        <v>1599</v>
      </c>
      <c r="C953" s="55">
        <v>2017</v>
      </c>
      <c r="D953" s="60">
        <v>0.4</v>
      </c>
      <c r="E953" s="54">
        <v>129</v>
      </c>
      <c r="F953" s="55">
        <v>158</v>
      </c>
      <c r="G953" s="54">
        <v>145.77510000000001</v>
      </c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  <c r="BF953" s="16"/>
      <c r="BG953" s="16"/>
      <c r="BH953" s="16"/>
      <c r="BI953" s="16"/>
      <c r="BJ953" s="16"/>
      <c r="BK953" s="16"/>
      <c r="BL953" s="16"/>
      <c r="BM953" s="16"/>
      <c r="BN953" s="16"/>
      <c r="BO953" s="16"/>
      <c r="BP953" s="16"/>
      <c r="BQ953" s="16"/>
      <c r="BR953" s="16"/>
      <c r="BS953" s="16"/>
      <c r="BT953" s="16"/>
      <c r="BU953" s="16"/>
      <c r="BV953" s="16"/>
      <c r="BW953" s="16"/>
      <c r="BX953" s="16"/>
      <c r="BY953" s="16"/>
      <c r="BZ953" s="16"/>
      <c r="CA953" s="16"/>
      <c r="CB953" s="16"/>
      <c r="CC953" s="16"/>
      <c r="CD953" s="16"/>
      <c r="CE953" s="16"/>
      <c r="CF953" s="16"/>
      <c r="CG953" s="16"/>
      <c r="CH953" s="16"/>
      <c r="CI953" s="16"/>
      <c r="CJ953" s="16"/>
      <c r="CK953" s="16"/>
      <c r="CL953" s="16"/>
      <c r="CM953" s="16"/>
      <c r="CN953" s="16"/>
      <c r="CO953" s="16"/>
      <c r="CP953" s="16"/>
      <c r="CQ953" s="16"/>
      <c r="CR953" s="16"/>
      <c r="CS953" s="16"/>
      <c r="CT953" s="16"/>
      <c r="CU953" s="16"/>
      <c r="CV953" s="16"/>
      <c r="CW953" s="16"/>
      <c r="CX953" s="16"/>
      <c r="CY953" s="16"/>
      <c r="CZ953" s="16"/>
      <c r="DA953" s="16"/>
      <c r="DB953" s="16"/>
      <c r="DC953" s="16"/>
      <c r="DD953" s="16"/>
      <c r="DE953" s="16"/>
      <c r="DF953" s="16"/>
      <c r="DG953" s="16"/>
      <c r="DH953" s="16"/>
      <c r="DI953" s="16"/>
      <c r="DJ953" s="16"/>
      <c r="DK953" s="16"/>
      <c r="DL953" s="16"/>
      <c r="DM953" s="16"/>
      <c r="DN953" s="16"/>
      <c r="DO953" s="16"/>
      <c r="DP953" s="16"/>
      <c r="DQ953" s="16"/>
    </row>
    <row r="954" spans="1:121" s="27" customFormat="1" ht="16.5" x14ac:dyDescent="0.25">
      <c r="A954" s="51"/>
      <c r="B954" s="79" t="s">
        <v>1600</v>
      </c>
      <c r="C954" s="55">
        <v>2017</v>
      </c>
      <c r="D954" s="60">
        <v>0.4</v>
      </c>
      <c r="E954" s="54">
        <v>50</v>
      </c>
      <c r="F954" s="55">
        <v>158</v>
      </c>
      <c r="G954" s="54">
        <v>25.338380000000001</v>
      </c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6"/>
      <c r="BG954" s="16"/>
      <c r="BH954" s="16"/>
      <c r="BI954" s="16"/>
      <c r="BJ954" s="16"/>
      <c r="BK954" s="16"/>
      <c r="BL954" s="16"/>
      <c r="BM954" s="16"/>
      <c r="BN954" s="16"/>
      <c r="BO954" s="16"/>
      <c r="BP954" s="16"/>
      <c r="BQ954" s="16"/>
      <c r="BR954" s="16"/>
      <c r="BS954" s="16"/>
      <c r="BT954" s="16"/>
      <c r="BU954" s="16"/>
      <c r="BV954" s="16"/>
      <c r="BW954" s="16"/>
      <c r="BX954" s="16"/>
      <c r="BY954" s="16"/>
      <c r="BZ954" s="16"/>
      <c r="CA954" s="16"/>
      <c r="CB954" s="16"/>
      <c r="CC954" s="16"/>
      <c r="CD954" s="16"/>
      <c r="CE954" s="16"/>
      <c r="CF954" s="16"/>
      <c r="CG954" s="16"/>
      <c r="CH954" s="16"/>
      <c r="CI954" s="16"/>
      <c r="CJ954" s="16"/>
      <c r="CK954" s="16"/>
      <c r="CL954" s="16"/>
      <c r="CM954" s="16"/>
      <c r="CN954" s="16"/>
      <c r="CO954" s="16"/>
      <c r="CP954" s="16"/>
      <c r="CQ954" s="16"/>
      <c r="CR954" s="16"/>
      <c r="CS954" s="16"/>
      <c r="CT954" s="16"/>
      <c r="CU954" s="16"/>
      <c r="CV954" s="16"/>
      <c r="CW954" s="16"/>
      <c r="CX954" s="16"/>
      <c r="CY954" s="16"/>
      <c r="CZ954" s="16"/>
      <c r="DA954" s="16"/>
      <c r="DB954" s="16"/>
      <c r="DC954" s="16"/>
      <c r="DD954" s="16"/>
      <c r="DE954" s="16"/>
      <c r="DF954" s="16"/>
      <c r="DG954" s="16"/>
      <c r="DH954" s="16"/>
      <c r="DI954" s="16"/>
      <c r="DJ954" s="16"/>
      <c r="DK954" s="16"/>
      <c r="DL954" s="16"/>
      <c r="DM954" s="16"/>
      <c r="DN954" s="16"/>
      <c r="DO954" s="16"/>
      <c r="DP954" s="16"/>
      <c r="DQ954" s="16"/>
    </row>
    <row r="955" spans="1:121" s="27" customFormat="1" ht="16.5" x14ac:dyDescent="0.25">
      <c r="A955" s="51"/>
      <c r="B955" s="79" t="s">
        <v>1601</v>
      </c>
      <c r="C955" s="55">
        <v>2017</v>
      </c>
      <c r="D955" s="60">
        <v>0.4</v>
      </c>
      <c r="E955" s="54">
        <v>34</v>
      </c>
      <c r="F955" s="55">
        <v>158</v>
      </c>
      <c r="G955" s="54">
        <v>59.133269999999996</v>
      </c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  <c r="BF955" s="16"/>
      <c r="BG955" s="16"/>
      <c r="BH955" s="16"/>
      <c r="BI955" s="16"/>
      <c r="BJ955" s="16"/>
      <c r="BK955" s="16"/>
      <c r="BL955" s="16"/>
      <c r="BM955" s="16"/>
      <c r="BN955" s="16"/>
      <c r="BO955" s="16"/>
      <c r="BP955" s="16"/>
      <c r="BQ955" s="16"/>
      <c r="BR955" s="16"/>
      <c r="BS955" s="16"/>
      <c r="BT955" s="16"/>
      <c r="BU955" s="16"/>
      <c r="BV955" s="16"/>
      <c r="BW955" s="16"/>
      <c r="BX955" s="16"/>
      <c r="BY955" s="16"/>
      <c r="BZ955" s="16"/>
      <c r="CA955" s="16"/>
      <c r="CB955" s="16"/>
      <c r="CC955" s="16"/>
      <c r="CD955" s="16"/>
      <c r="CE955" s="16"/>
      <c r="CF955" s="16"/>
      <c r="CG955" s="16"/>
      <c r="CH955" s="16"/>
      <c r="CI955" s="16"/>
      <c r="CJ955" s="16"/>
      <c r="CK955" s="16"/>
      <c r="CL955" s="16"/>
      <c r="CM955" s="16"/>
      <c r="CN955" s="16"/>
      <c r="CO955" s="16"/>
      <c r="CP955" s="16"/>
      <c r="CQ955" s="16"/>
      <c r="CR955" s="16"/>
      <c r="CS955" s="16"/>
      <c r="CT955" s="16"/>
      <c r="CU955" s="16"/>
      <c r="CV955" s="16"/>
      <c r="CW955" s="16"/>
      <c r="CX955" s="16"/>
      <c r="CY955" s="16"/>
      <c r="CZ955" s="16"/>
      <c r="DA955" s="16"/>
      <c r="DB955" s="16"/>
      <c r="DC955" s="16"/>
      <c r="DD955" s="16"/>
      <c r="DE955" s="16"/>
      <c r="DF955" s="16"/>
      <c r="DG955" s="16"/>
      <c r="DH955" s="16"/>
      <c r="DI955" s="16"/>
      <c r="DJ955" s="16"/>
      <c r="DK955" s="16"/>
      <c r="DL955" s="16"/>
      <c r="DM955" s="16"/>
      <c r="DN955" s="16"/>
      <c r="DO955" s="16"/>
      <c r="DP955" s="16"/>
      <c r="DQ955" s="16"/>
    </row>
    <row r="956" spans="1:121" s="27" customFormat="1" ht="16.5" x14ac:dyDescent="0.25">
      <c r="A956" s="51"/>
      <c r="B956" s="79" t="s">
        <v>1602</v>
      </c>
      <c r="C956" s="55">
        <v>2017</v>
      </c>
      <c r="D956" s="60">
        <v>0.4</v>
      </c>
      <c r="E956" s="54">
        <v>194</v>
      </c>
      <c r="F956" s="55">
        <v>158</v>
      </c>
      <c r="G956" s="54">
        <v>304.24028999999996</v>
      </c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6"/>
      <c r="BE956" s="16"/>
      <c r="BF956" s="16"/>
      <c r="BG956" s="16"/>
      <c r="BH956" s="16"/>
      <c r="BI956" s="16"/>
      <c r="BJ956" s="16"/>
      <c r="BK956" s="16"/>
      <c r="BL956" s="16"/>
      <c r="BM956" s="16"/>
      <c r="BN956" s="16"/>
      <c r="BO956" s="16"/>
      <c r="BP956" s="16"/>
      <c r="BQ956" s="16"/>
      <c r="BR956" s="16"/>
      <c r="BS956" s="16"/>
      <c r="BT956" s="16"/>
      <c r="BU956" s="16"/>
      <c r="BV956" s="16"/>
      <c r="BW956" s="16"/>
      <c r="BX956" s="16"/>
      <c r="BY956" s="16"/>
      <c r="BZ956" s="16"/>
      <c r="CA956" s="16"/>
      <c r="CB956" s="16"/>
      <c r="CC956" s="16"/>
      <c r="CD956" s="16"/>
      <c r="CE956" s="16"/>
      <c r="CF956" s="16"/>
      <c r="CG956" s="16"/>
      <c r="CH956" s="16"/>
      <c r="CI956" s="16"/>
      <c r="CJ956" s="16"/>
      <c r="CK956" s="16"/>
      <c r="CL956" s="16"/>
      <c r="CM956" s="16"/>
      <c r="CN956" s="16"/>
      <c r="CO956" s="16"/>
      <c r="CP956" s="16"/>
      <c r="CQ956" s="16"/>
      <c r="CR956" s="16"/>
      <c r="CS956" s="16"/>
      <c r="CT956" s="16"/>
      <c r="CU956" s="16"/>
      <c r="CV956" s="16"/>
      <c r="CW956" s="16"/>
      <c r="CX956" s="16"/>
      <c r="CY956" s="16"/>
      <c r="CZ956" s="16"/>
      <c r="DA956" s="16"/>
      <c r="DB956" s="16"/>
      <c r="DC956" s="16"/>
      <c r="DD956" s="16"/>
      <c r="DE956" s="16"/>
      <c r="DF956" s="16"/>
      <c r="DG956" s="16"/>
      <c r="DH956" s="16"/>
      <c r="DI956" s="16"/>
      <c r="DJ956" s="16"/>
      <c r="DK956" s="16"/>
      <c r="DL956" s="16"/>
      <c r="DM956" s="16"/>
      <c r="DN956" s="16"/>
      <c r="DO956" s="16"/>
      <c r="DP956" s="16"/>
      <c r="DQ956" s="16"/>
    </row>
    <row r="957" spans="1:121" s="27" customFormat="1" ht="16.5" x14ac:dyDescent="0.25">
      <c r="A957" s="51"/>
      <c r="B957" s="79" t="s">
        <v>1603</v>
      </c>
      <c r="C957" s="55">
        <v>2017</v>
      </c>
      <c r="D957" s="60">
        <v>0.4</v>
      </c>
      <c r="E957" s="54">
        <v>111</v>
      </c>
      <c r="F957" s="55">
        <v>158</v>
      </c>
      <c r="G957" s="54">
        <v>250.15275</v>
      </c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  <c r="BF957" s="16"/>
      <c r="BG957" s="16"/>
      <c r="BH957" s="16"/>
      <c r="BI957" s="16"/>
      <c r="BJ957" s="16"/>
      <c r="BK957" s="16"/>
      <c r="BL957" s="16"/>
      <c r="BM957" s="16"/>
      <c r="BN957" s="16"/>
      <c r="BO957" s="16"/>
      <c r="BP957" s="16"/>
      <c r="BQ957" s="16"/>
      <c r="BR957" s="16"/>
      <c r="BS957" s="16"/>
      <c r="BT957" s="16"/>
      <c r="BU957" s="16"/>
      <c r="BV957" s="16"/>
      <c r="BW957" s="16"/>
      <c r="BX957" s="16"/>
      <c r="BY957" s="16"/>
      <c r="BZ957" s="16"/>
      <c r="CA957" s="16"/>
      <c r="CB957" s="16"/>
      <c r="CC957" s="16"/>
      <c r="CD957" s="16"/>
      <c r="CE957" s="16"/>
      <c r="CF957" s="16"/>
      <c r="CG957" s="16"/>
      <c r="CH957" s="16"/>
      <c r="CI957" s="16"/>
      <c r="CJ957" s="16"/>
      <c r="CK957" s="16"/>
      <c r="CL957" s="16"/>
      <c r="CM957" s="16"/>
      <c r="CN957" s="16"/>
      <c r="CO957" s="16"/>
      <c r="CP957" s="16"/>
      <c r="CQ957" s="16"/>
      <c r="CR957" s="16"/>
      <c r="CS957" s="16"/>
      <c r="CT957" s="16"/>
      <c r="CU957" s="16"/>
      <c r="CV957" s="16"/>
      <c r="CW957" s="16"/>
      <c r="CX957" s="16"/>
      <c r="CY957" s="16"/>
      <c r="CZ957" s="16"/>
      <c r="DA957" s="16"/>
      <c r="DB957" s="16"/>
      <c r="DC957" s="16"/>
      <c r="DD957" s="16"/>
      <c r="DE957" s="16"/>
      <c r="DF957" s="16"/>
      <c r="DG957" s="16"/>
      <c r="DH957" s="16"/>
      <c r="DI957" s="16"/>
      <c r="DJ957" s="16"/>
      <c r="DK957" s="16"/>
      <c r="DL957" s="16"/>
      <c r="DM957" s="16"/>
      <c r="DN957" s="16"/>
      <c r="DO957" s="16"/>
      <c r="DP957" s="16"/>
      <c r="DQ957" s="16"/>
    </row>
    <row r="958" spans="1:121" s="27" customFormat="1" ht="16.5" x14ac:dyDescent="0.25">
      <c r="A958" s="51"/>
      <c r="B958" s="79" t="s">
        <v>1604</v>
      </c>
      <c r="C958" s="55">
        <v>2017</v>
      </c>
      <c r="D958" s="60">
        <v>0.4</v>
      </c>
      <c r="E958" s="54">
        <v>811</v>
      </c>
      <c r="F958" s="55">
        <v>158</v>
      </c>
      <c r="G958" s="54">
        <v>742.21186999999998</v>
      </c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6"/>
      <c r="BG958" s="16"/>
      <c r="BH958" s="16"/>
      <c r="BI958" s="16"/>
      <c r="BJ958" s="16"/>
      <c r="BK958" s="16"/>
      <c r="BL958" s="16"/>
      <c r="BM958" s="16"/>
      <c r="BN958" s="16"/>
      <c r="BO958" s="16"/>
      <c r="BP958" s="16"/>
      <c r="BQ958" s="16"/>
      <c r="BR958" s="16"/>
      <c r="BS958" s="16"/>
      <c r="BT958" s="16"/>
      <c r="BU958" s="16"/>
      <c r="BV958" s="16"/>
      <c r="BW958" s="16"/>
      <c r="BX958" s="16"/>
      <c r="BY958" s="16"/>
      <c r="BZ958" s="16"/>
      <c r="CA958" s="16"/>
      <c r="CB958" s="16"/>
      <c r="CC958" s="16"/>
      <c r="CD958" s="16"/>
      <c r="CE958" s="16"/>
      <c r="CF958" s="16"/>
      <c r="CG958" s="16"/>
      <c r="CH958" s="16"/>
      <c r="CI958" s="16"/>
      <c r="CJ958" s="16"/>
      <c r="CK958" s="16"/>
      <c r="CL958" s="16"/>
      <c r="CM958" s="16"/>
      <c r="CN958" s="16"/>
      <c r="CO958" s="16"/>
      <c r="CP958" s="16"/>
      <c r="CQ958" s="16"/>
      <c r="CR958" s="16"/>
      <c r="CS958" s="16"/>
      <c r="CT958" s="16"/>
      <c r="CU958" s="16"/>
      <c r="CV958" s="16"/>
      <c r="CW958" s="16"/>
      <c r="CX958" s="16"/>
      <c r="CY958" s="16"/>
      <c r="CZ958" s="16"/>
      <c r="DA958" s="16"/>
      <c r="DB958" s="16"/>
      <c r="DC958" s="16"/>
      <c r="DD958" s="16"/>
      <c r="DE958" s="16"/>
      <c r="DF958" s="16"/>
      <c r="DG958" s="16"/>
      <c r="DH958" s="16"/>
      <c r="DI958" s="16"/>
      <c r="DJ958" s="16"/>
      <c r="DK958" s="16"/>
      <c r="DL958" s="16"/>
      <c r="DM958" s="16"/>
      <c r="DN958" s="16"/>
      <c r="DO958" s="16"/>
      <c r="DP958" s="16"/>
      <c r="DQ958" s="16"/>
    </row>
    <row r="959" spans="1:121" s="27" customFormat="1" ht="16.5" x14ac:dyDescent="0.25">
      <c r="A959" s="51"/>
      <c r="B959" s="79" t="s">
        <v>1605</v>
      </c>
      <c r="C959" s="55">
        <v>2017</v>
      </c>
      <c r="D959" s="60">
        <v>0.4</v>
      </c>
      <c r="E959" s="54">
        <v>90</v>
      </c>
      <c r="F959" s="55">
        <v>158</v>
      </c>
      <c r="G959" s="54">
        <v>110.32328999999999</v>
      </c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6"/>
      <c r="BG959" s="16"/>
      <c r="BH959" s="16"/>
      <c r="BI959" s="16"/>
      <c r="BJ959" s="16"/>
      <c r="BK959" s="16"/>
      <c r="BL959" s="16"/>
      <c r="BM959" s="16"/>
      <c r="BN959" s="16"/>
      <c r="BO959" s="16"/>
      <c r="BP959" s="16"/>
      <c r="BQ959" s="16"/>
      <c r="BR959" s="16"/>
      <c r="BS959" s="16"/>
      <c r="BT959" s="16"/>
      <c r="BU959" s="16"/>
      <c r="BV959" s="16"/>
      <c r="BW959" s="16"/>
      <c r="BX959" s="16"/>
      <c r="BY959" s="16"/>
      <c r="BZ959" s="16"/>
      <c r="CA959" s="16"/>
      <c r="CB959" s="16"/>
      <c r="CC959" s="16"/>
      <c r="CD959" s="16"/>
      <c r="CE959" s="16"/>
      <c r="CF959" s="16"/>
      <c r="CG959" s="16"/>
      <c r="CH959" s="16"/>
      <c r="CI959" s="16"/>
      <c r="CJ959" s="16"/>
      <c r="CK959" s="16"/>
      <c r="CL959" s="16"/>
      <c r="CM959" s="16"/>
      <c r="CN959" s="16"/>
      <c r="CO959" s="16"/>
      <c r="CP959" s="16"/>
      <c r="CQ959" s="16"/>
      <c r="CR959" s="16"/>
      <c r="CS959" s="16"/>
      <c r="CT959" s="16"/>
      <c r="CU959" s="16"/>
      <c r="CV959" s="16"/>
      <c r="CW959" s="16"/>
      <c r="CX959" s="16"/>
      <c r="CY959" s="16"/>
      <c r="CZ959" s="16"/>
      <c r="DA959" s="16"/>
      <c r="DB959" s="16"/>
      <c r="DC959" s="16"/>
      <c r="DD959" s="16"/>
      <c r="DE959" s="16"/>
      <c r="DF959" s="16"/>
      <c r="DG959" s="16"/>
      <c r="DH959" s="16"/>
      <c r="DI959" s="16"/>
      <c r="DJ959" s="16"/>
      <c r="DK959" s="16"/>
      <c r="DL959" s="16"/>
      <c r="DM959" s="16"/>
      <c r="DN959" s="16"/>
      <c r="DO959" s="16"/>
      <c r="DP959" s="16"/>
      <c r="DQ959" s="16"/>
    </row>
    <row r="960" spans="1:121" s="27" customFormat="1" ht="16.5" x14ac:dyDescent="0.25">
      <c r="A960" s="51"/>
      <c r="B960" s="79" t="s">
        <v>1606</v>
      </c>
      <c r="C960" s="55">
        <v>2017</v>
      </c>
      <c r="D960" s="60">
        <v>0.4</v>
      </c>
      <c r="E960" s="54">
        <v>34</v>
      </c>
      <c r="F960" s="55">
        <v>158</v>
      </c>
      <c r="G960" s="54">
        <v>62.231240000000007</v>
      </c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6"/>
      <c r="BG960" s="16"/>
      <c r="BH960" s="16"/>
      <c r="BI960" s="16"/>
      <c r="BJ960" s="16"/>
      <c r="BK960" s="16"/>
      <c r="BL960" s="16"/>
      <c r="BM960" s="16"/>
      <c r="BN960" s="16"/>
      <c r="BO960" s="16"/>
      <c r="BP960" s="16"/>
      <c r="BQ960" s="16"/>
      <c r="BR960" s="16"/>
      <c r="BS960" s="16"/>
      <c r="BT960" s="16"/>
      <c r="BU960" s="16"/>
      <c r="BV960" s="16"/>
      <c r="BW960" s="16"/>
      <c r="BX960" s="16"/>
      <c r="BY960" s="16"/>
      <c r="BZ960" s="16"/>
      <c r="CA960" s="16"/>
      <c r="CB960" s="16"/>
      <c r="CC960" s="16"/>
      <c r="CD960" s="16"/>
      <c r="CE960" s="16"/>
      <c r="CF960" s="16"/>
      <c r="CG960" s="16"/>
      <c r="CH960" s="16"/>
      <c r="CI960" s="16"/>
      <c r="CJ960" s="16"/>
      <c r="CK960" s="16"/>
      <c r="CL960" s="16"/>
      <c r="CM960" s="16"/>
      <c r="CN960" s="16"/>
      <c r="CO960" s="16"/>
      <c r="CP960" s="16"/>
      <c r="CQ960" s="16"/>
      <c r="CR960" s="16"/>
      <c r="CS960" s="16"/>
      <c r="CT960" s="16"/>
      <c r="CU960" s="16"/>
      <c r="CV960" s="16"/>
      <c r="CW960" s="16"/>
      <c r="CX960" s="16"/>
      <c r="CY960" s="16"/>
      <c r="CZ960" s="16"/>
      <c r="DA960" s="16"/>
      <c r="DB960" s="16"/>
      <c r="DC960" s="16"/>
      <c r="DD960" s="16"/>
      <c r="DE960" s="16"/>
      <c r="DF960" s="16"/>
      <c r="DG960" s="16"/>
      <c r="DH960" s="16"/>
      <c r="DI960" s="16"/>
      <c r="DJ960" s="16"/>
      <c r="DK960" s="16"/>
      <c r="DL960" s="16"/>
      <c r="DM960" s="16"/>
      <c r="DN960" s="16"/>
      <c r="DO960" s="16"/>
      <c r="DP960" s="16"/>
      <c r="DQ960" s="16"/>
    </row>
    <row r="961" spans="1:121" s="27" customFormat="1" ht="16.5" x14ac:dyDescent="0.25">
      <c r="A961" s="51"/>
      <c r="B961" s="79" t="s">
        <v>1607</v>
      </c>
      <c r="C961" s="55">
        <v>2017</v>
      </c>
      <c r="D961" s="60">
        <v>0.4</v>
      </c>
      <c r="E961" s="54">
        <v>31</v>
      </c>
      <c r="F961" s="55">
        <v>158</v>
      </c>
      <c r="G961" s="54">
        <v>121.25999</v>
      </c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  <c r="BF961" s="16"/>
      <c r="BG961" s="16"/>
      <c r="BH961" s="16"/>
      <c r="BI961" s="16"/>
      <c r="BJ961" s="16"/>
      <c r="BK961" s="16"/>
      <c r="BL961" s="16"/>
      <c r="BM961" s="16"/>
      <c r="BN961" s="16"/>
      <c r="BO961" s="16"/>
      <c r="BP961" s="16"/>
      <c r="BQ961" s="16"/>
      <c r="BR961" s="16"/>
      <c r="BS961" s="16"/>
      <c r="BT961" s="16"/>
      <c r="BU961" s="16"/>
      <c r="BV961" s="16"/>
      <c r="BW961" s="16"/>
      <c r="BX961" s="16"/>
      <c r="BY961" s="16"/>
      <c r="BZ961" s="16"/>
      <c r="CA961" s="16"/>
      <c r="CB961" s="16"/>
      <c r="CC961" s="16"/>
      <c r="CD961" s="16"/>
      <c r="CE961" s="16"/>
      <c r="CF961" s="16"/>
      <c r="CG961" s="16"/>
      <c r="CH961" s="16"/>
      <c r="CI961" s="16"/>
      <c r="CJ961" s="16"/>
      <c r="CK961" s="16"/>
      <c r="CL961" s="16"/>
      <c r="CM961" s="16"/>
      <c r="CN961" s="16"/>
      <c r="CO961" s="16"/>
      <c r="CP961" s="16"/>
      <c r="CQ961" s="16"/>
      <c r="CR961" s="16"/>
      <c r="CS961" s="16"/>
      <c r="CT961" s="16"/>
      <c r="CU961" s="16"/>
      <c r="CV961" s="16"/>
      <c r="CW961" s="16"/>
      <c r="CX961" s="16"/>
      <c r="CY961" s="16"/>
      <c r="CZ961" s="16"/>
      <c r="DA961" s="16"/>
      <c r="DB961" s="16"/>
      <c r="DC961" s="16"/>
      <c r="DD961" s="16"/>
      <c r="DE961" s="16"/>
      <c r="DF961" s="16"/>
      <c r="DG961" s="16"/>
      <c r="DH961" s="16"/>
      <c r="DI961" s="16"/>
      <c r="DJ961" s="16"/>
      <c r="DK961" s="16"/>
      <c r="DL961" s="16"/>
      <c r="DM961" s="16"/>
      <c r="DN961" s="16"/>
      <c r="DO961" s="16"/>
      <c r="DP961" s="16"/>
      <c r="DQ961" s="16"/>
    </row>
    <row r="962" spans="1:121" s="27" customFormat="1" ht="16.5" x14ac:dyDescent="0.25">
      <c r="A962" s="51"/>
      <c r="B962" s="79" t="s">
        <v>1608</v>
      </c>
      <c r="C962" s="55">
        <v>2017</v>
      </c>
      <c r="D962" s="60">
        <v>0.4</v>
      </c>
      <c r="E962" s="54">
        <v>25</v>
      </c>
      <c r="F962" s="55">
        <v>158</v>
      </c>
      <c r="G962" s="54">
        <v>51.469560000000001</v>
      </c>
    </row>
    <row r="963" spans="1:121" s="27" customFormat="1" ht="16.5" x14ac:dyDescent="0.25">
      <c r="A963" s="51"/>
      <c r="B963" s="79" t="s">
        <v>1609</v>
      </c>
      <c r="C963" s="55">
        <v>2017</v>
      </c>
      <c r="D963" s="60">
        <v>0.4</v>
      </c>
      <c r="E963" s="54">
        <v>117</v>
      </c>
      <c r="F963" s="55">
        <v>158</v>
      </c>
      <c r="G963" s="54">
        <v>267.64967000000001</v>
      </c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  <c r="BF963" s="16"/>
      <c r="BG963" s="16"/>
      <c r="BH963" s="16"/>
      <c r="BI963" s="16"/>
      <c r="BJ963" s="16"/>
      <c r="BK963" s="16"/>
      <c r="BL963" s="16"/>
      <c r="BM963" s="16"/>
      <c r="BN963" s="16"/>
      <c r="BO963" s="16"/>
      <c r="BP963" s="16"/>
      <c r="BQ963" s="16"/>
      <c r="BR963" s="16"/>
      <c r="BS963" s="16"/>
      <c r="BT963" s="16"/>
      <c r="BU963" s="16"/>
      <c r="BV963" s="16"/>
      <c r="BW963" s="16"/>
      <c r="BX963" s="16"/>
      <c r="BY963" s="16"/>
      <c r="BZ963" s="16"/>
      <c r="CA963" s="16"/>
      <c r="CB963" s="16"/>
      <c r="CC963" s="16"/>
      <c r="CD963" s="16"/>
      <c r="CE963" s="16"/>
      <c r="CF963" s="16"/>
      <c r="CG963" s="16"/>
      <c r="CH963" s="16"/>
      <c r="CI963" s="16"/>
      <c r="CJ963" s="16"/>
      <c r="CK963" s="16"/>
      <c r="CL963" s="16"/>
      <c r="CM963" s="16"/>
      <c r="CN963" s="16"/>
      <c r="CO963" s="16"/>
      <c r="CP963" s="16"/>
      <c r="CQ963" s="16"/>
      <c r="CR963" s="16"/>
      <c r="CS963" s="16"/>
      <c r="CT963" s="16"/>
      <c r="CU963" s="16"/>
      <c r="CV963" s="16"/>
      <c r="CW963" s="16"/>
      <c r="CX963" s="16"/>
      <c r="CY963" s="16"/>
      <c r="CZ963" s="16"/>
      <c r="DA963" s="16"/>
      <c r="DB963" s="16"/>
      <c r="DC963" s="16"/>
      <c r="DD963" s="16"/>
      <c r="DE963" s="16"/>
      <c r="DF963" s="16"/>
      <c r="DG963" s="16"/>
      <c r="DH963" s="16"/>
      <c r="DI963" s="16"/>
      <c r="DJ963" s="16"/>
      <c r="DK963" s="16"/>
      <c r="DL963" s="16"/>
      <c r="DM963" s="16"/>
      <c r="DN963" s="16"/>
      <c r="DO963" s="16"/>
      <c r="DP963" s="16"/>
      <c r="DQ963" s="16"/>
    </row>
    <row r="964" spans="1:121" s="27" customFormat="1" ht="16.5" x14ac:dyDescent="0.25">
      <c r="A964" s="51"/>
      <c r="B964" s="79" t="s">
        <v>1610</v>
      </c>
      <c r="C964" s="55">
        <v>2017</v>
      </c>
      <c r="D964" s="60">
        <v>0.4</v>
      </c>
      <c r="E964" s="54">
        <v>894</v>
      </c>
      <c r="F964" s="55">
        <v>158</v>
      </c>
      <c r="G964" s="54">
        <v>1045.9229599999999</v>
      </c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  <c r="BC964" s="16"/>
      <c r="BD964" s="16"/>
      <c r="BE964" s="16"/>
      <c r="BF964" s="16"/>
      <c r="BG964" s="16"/>
      <c r="BH964" s="16"/>
      <c r="BI964" s="16"/>
      <c r="BJ964" s="16"/>
      <c r="BK964" s="16"/>
      <c r="BL964" s="16"/>
      <c r="BM964" s="16"/>
      <c r="BN964" s="16"/>
      <c r="BO964" s="16"/>
      <c r="BP964" s="16"/>
      <c r="BQ964" s="16"/>
      <c r="BR964" s="16"/>
      <c r="BS964" s="16"/>
      <c r="BT964" s="16"/>
      <c r="BU964" s="16"/>
      <c r="BV964" s="16"/>
      <c r="BW964" s="16"/>
      <c r="BX964" s="16"/>
      <c r="BY964" s="16"/>
      <c r="BZ964" s="16"/>
      <c r="CA964" s="16"/>
      <c r="CB964" s="16"/>
      <c r="CC964" s="16"/>
      <c r="CD964" s="16"/>
      <c r="CE964" s="16"/>
      <c r="CF964" s="16"/>
      <c r="CG964" s="16"/>
      <c r="CH964" s="16"/>
      <c r="CI964" s="16"/>
      <c r="CJ964" s="16"/>
      <c r="CK964" s="16"/>
      <c r="CL964" s="16"/>
      <c r="CM964" s="16"/>
      <c r="CN964" s="16"/>
      <c r="CO964" s="16"/>
      <c r="CP964" s="16"/>
      <c r="CQ964" s="16"/>
      <c r="CR964" s="16"/>
      <c r="CS964" s="16"/>
      <c r="CT964" s="16"/>
      <c r="CU964" s="16"/>
      <c r="CV964" s="16"/>
      <c r="CW964" s="16"/>
      <c r="CX964" s="16"/>
      <c r="CY964" s="16"/>
      <c r="CZ964" s="16"/>
      <c r="DA964" s="16"/>
      <c r="DB964" s="16"/>
      <c r="DC964" s="16"/>
      <c r="DD964" s="16"/>
      <c r="DE964" s="16"/>
      <c r="DF964" s="16"/>
      <c r="DG964" s="16"/>
      <c r="DH964" s="16"/>
      <c r="DI964" s="16"/>
      <c r="DJ964" s="16"/>
      <c r="DK964" s="16"/>
      <c r="DL964" s="16"/>
      <c r="DM964" s="16"/>
      <c r="DN964" s="16"/>
      <c r="DO964" s="16"/>
      <c r="DP964" s="16"/>
      <c r="DQ964" s="16"/>
    </row>
    <row r="965" spans="1:121" s="27" customFormat="1" ht="16.5" x14ac:dyDescent="0.25">
      <c r="A965" s="51"/>
      <c r="B965" s="79" t="s">
        <v>1611</v>
      </c>
      <c r="C965" s="55">
        <v>2017</v>
      </c>
      <c r="D965" s="60">
        <v>0.4</v>
      </c>
      <c r="E965" s="54">
        <v>91</v>
      </c>
      <c r="F965" s="55">
        <v>158</v>
      </c>
      <c r="G965" s="54">
        <v>91.413429999999991</v>
      </c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  <c r="BF965" s="16"/>
      <c r="BG965" s="16"/>
      <c r="BH965" s="16"/>
      <c r="BI965" s="16"/>
      <c r="BJ965" s="16"/>
      <c r="BK965" s="16"/>
      <c r="BL965" s="16"/>
      <c r="BM965" s="16"/>
      <c r="BN965" s="16"/>
      <c r="BO965" s="16"/>
      <c r="BP965" s="16"/>
      <c r="BQ965" s="16"/>
      <c r="BR965" s="16"/>
      <c r="BS965" s="16"/>
      <c r="BT965" s="16"/>
      <c r="BU965" s="16"/>
      <c r="BV965" s="16"/>
      <c r="BW965" s="16"/>
      <c r="BX965" s="16"/>
      <c r="BY965" s="16"/>
      <c r="BZ965" s="16"/>
      <c r="CA965" s="16"/>
      <c r="CB965" s="16"/>
      <c r="CC965" s="16"/>
      <c r="CD965" s="16"/>
      <c r="CE965" s="16"/>
      <c r="CF965" s="16"/>
      <c r="CG965" s="16"/>
      <c r="CH965" s="16"/>
      <c r="CI965" s="16"/>
      <c r="CJ965" s="16"/>
      <c r="CK965" s="16"/>
      <c r="CL965" s="16"/>
      <c r="CM965" s="16"/>
      <c r="CN965" s="16"/>
      <c r="CO965" s="16"/>
      <c r="CP965" s="16"/>
      <c r="CQ965" s="16"/>
      <c r="CR965" s="16"/>
      <c r="CS965" s="16"/>
      <c r="CT965" s="16"/>
      <c r="CU965" s="16"/>
      <c r="CV965" s="16"/>
      <c r="CW965" s="16"/>
      <c r="CX965" s="16"/>
      <c r="CY965" s="16"/>
      <c r="CZ965" s="16"/>
      <c r="DA965" s="16"/>
      <c r="DB965" s="16"/>
      <c r="DC965" s="16"/>
      <c r="DD965" s="16"/>
      <c r="DE965" s="16"/>
      <c r="DF965" s="16"/>
      <c r="DG965" s="16"/>
      <c r="DH965" s="16"/>
      <c r="DI965" s="16"/>
      <c r="DJ965" s="16"/>
      <c r="DK965" s="16"/>
      <c r="DL965" s="16"/>
      <c r="DM965" s="16"/>
      <c r="DN965" s="16"/>
      <c r="DO965" s="16"/>
      <c r="DP965" s="16"/>
      <c r="DQ965" s="16"/>
    </row>
    <row r="966" spans="1:121" s="27" customFormat="1" ht="33" x14ac:dyDescent="0.25">
      <c r="A966" s="51"/>
      <c r="B966" s="79" t="s">
        <v>1612</v>
      </c>
      <c r="C966" s="55">
        <v>2017</v>
      </c>
      <c r="D966" s="60">
        <v>0.4</v>
      </c>
      <c r="E966" s="54">
        <v>357</v>
      </c>
      <c r="F966" s="55">
        <v>158</v>
      </c>
      <c r="G966" s="54">
        <v>432.43248</v>
      </c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6"/>
      <c r="BE966" s="16"/>
      <c r="BF966" s="16"/>
      <c r="BG966" s="16"/>
      <c r="BH966" s="16"/>
      <c r="BI966" s="16"/>
      <c r="BJ966" s="16"/>
      <c r="BK966" s="16"/>
      <c r="BL966" s="16"/>
      <c r="BM966" s="16"/>
      <c r="BN966" s="16"/>
      <c r="BO966" s="16"/>
      <c r="BP966" s="16"/>
      <c r="BQ966" s="16"/>
      <c r="BR966" s="16"/>
      <c r="BS966" s="16"/>
      <c r="BT966" s="16"/>
      <c r="BU966" s="16"/>
      <c r="BV966" s="16"/>
      <c r="BW966" s="16"/>
      <c r="BX966" s="16"/>
      <c r="BY966" s="16"/>
      <c r="BZ966" s="16"/>
      <c r="CA966" s="16"/>
      <c r="CB966" s="16"/>
      <c r="CC966" s="16"/>
      <c r="CD966" s="16"/>
      <c r="CE966" s="16"/>
      <c r="CF966" s="16"/>
      <c r="CG966" s="16"/>
      <c r="CH966" s="16"/>
      <c r="CI966" s="16"/>
      <c r="CJ966" s="16"/>
      <c r="CK966" s="16"/>
      <c r="CL966" s="16"/>
      <c r="CM966" s="16"/>
      <c r="CN966" s="16"/>
      <c r="CO966" s="16"/>
      <c r="CP966" s="16"/>
      <c r="CQ966" s="16"/>
      <c r="CR966" s="16"/>
      <c r="CS966" s="16"/>
      <c r="CT966" s="16"/>
      <c r="CU966" s="16"/>
      <c r="CV966" s="16"/>
      <c r="CW966" s="16"/>
      <c r="CX966" s="16"/>
      <c r="CY966" s="16"/>
      <c r="CZ966" s="16"/>
      <c r="DA966" s="16"/>
      <c r="DB966" s="16"/>
      <c r="DC966" s="16"/>
      <c r="DD966" s="16"/>
      <c r="DE966" s="16"/>
      <c r="DF966" s="16"/>
      <c r="DG966" s="16"/>
      <c r="DH966" s="16"/>
      <c r="DI966" s="16"/>
      <c r="DJ966" s="16"/>
      <c r="DK966" s="16"/>
      <c r="DL966" s="16"/>
      <c r="DM966" s="16"/>
      <c r="DN966" s="16"/>
      <c r="DO966" s="16"/>
      <c r="DP966" s="16"/>
      <c r="DQ966" s="16"/>
    </row>
    <row r="967" spans="1:121" s="27" customFormat="1" ht="16.5" x14ac:dyDescent="0.25">
      <c r="A967" s="51"/>
      <c r="B967" s="79" t="s">
        <v>1613</v>
      </c>
      <c r="C967" s="55">
        <v>2017</v>
      </c>
      <c r="D967" s="60">
        <v>0.4</v>
      </c>
      <c r="E967" s="54">
        <v>178</v>
      </c>
      <c r="F967" s="55">
        <v>158</v>
      </c>
      <c r="G967" s="54">
        <v>152.59537</v>
      </c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6"/>
      <c r="BG967" s="16"/>
      <c r="BH967" s="16"/>
      <c r="BI967" s="16"/>
      <c r="BJ967" s="16"/>
      <c r="BK967" s="16"/>
      <c r="BL967" s="16"/>
      <c r="BM967" s="16"/>
      <c r="BN967" s="16"/>
      <c r="BO967" s="16"/>
      <c r="BP967" s="16"/>
      <c r="BQ967" s="16"/>
      <c r="BR967" s="16"/>
      <c r="BS967" s="16"/>
      <c r="BT967" s="16"/>
      <c r="BU967" s="16"/>
      <c r="BV967" s="16"/>
      <c r="BW967" s="16"/>
      <c r="BX967" s="16"/>
      <c r="BY967" s="16"/>
      <c r="BZ967" s="16"/>
      <c r="CA967" s="16"/>
      <c r="CB967" s="16"/>
      <c r="CC967" s="16"/>
      <c r="CD967" s="16"/>
      <c r="CE967" s="16"/>
      <c r="CF967" s="16"/>
      <c r="CG967" s="16"/>
      <c r="CH967" s="16"/>
      <c r="CI967" s="16"/>
      <c r="CJ967" s="16"/>
      <c r="CK967" s="16"/>
      <c r="CL967" s="16"/>
      <c r="CM967" s="16"/>
      <c r="CN967" s="16"/>
      <c r="CO967" s="16"/>
      <c r="CP967" s="16"/>
      <c r="CQ967" s="16"/>
      <c r="CR967" s="16"/>
      <c r="CS967" s="16"/>
      <c r="CT967" s="16"/>
      <c r="CU967" s="16"/>
      <c r="CV967" s="16"/>
      <c r="CW967" s="16"/>
      <c r="CX967" s="16"/>
      <c r="CY967" s="16"/>
      <c r="CZ967" s="16"/>
      <c r="DA967" s="16"/>
      <c r="DB967" s="16"/>
      <c r="DC967" s="16"/>
      <c r="DD967" s="16"/>
      <c r="DE967" s="16"/>
      <c r="DF967" s="16"/>
      <c r="DG967" s="16"/>
      <c r="DH967" s="16"/>
      <c r="DI967" s="16"/>
      <c r="DJ967" s="16"/>
      <c r="DK967" s="16"/>
      <c r="DL967" s="16"/>
      <c r="DM967" s="16"/>
      <c r="DN967" s="16"/>
      <c r="DO967" s="16"/>
      <c r="DP967" s="16"/>
      <c r="DQ967" s="16"/>
    </row>
    <row r="968" spans="1:121" s="27" customFormat="1" ht="16.5" x14ac:dyDescent="0.25">
      <c r="A968" s="51"/>
      <c r="B968" s="79" t="s">
        <v>1614</v>
      </c>
      <c r="C968" s="55">
        <v>2017</v>
      </c>
      <c r="D968" s="60">
        <v>0.4</v>
      </c>
      <c r="E968" s="54">
        <v>72</v>
      </c>
      <c r="F968" s="55">
        <v>158</v>
      </c>
      <c r="G968" s="54">
        <v>152.14617999999999</v>
      </c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6"/>
      <c r="BG968" s="16"/>
      <c r="BH968" s="16"/>
      <c r="BI968" s="16"/>
      <c r="BJ968" s="16"/>
      <c r="BK968" s="16"/>
      <c r="BL968" s="16"/>
      <c r="BM968" s="16"/>
      <c r="BN968" s="16"/>
      <c r="BO968" s="16"/>
      <c r="BP968" s="16"/>
      <c r="BQ968" s="16"/>
      <c r="BR968" s="16"/>
      <c r="BS968" s="16"/>
      <c r="BT968" s="16"/>
      <c r="BU968" s="16"/>
      <c r="BV968" s="16"/>
      <c r="BW968" s="16"/>
      <c r="BX968" s="16"/>
      <c r="BY968" s="16"/>
      <c r="BZ968" s="16"/>
      <c r="CA968" s="16"/>
      <c r="CB968" s="16"/>
      <c r="CC968" s="16"/>
      <c r="CD968" s="16"/>
      <c r="CE968" s="16"/>
      <c r="CF968" s="16"/>
      <c r="CG968" s="16"/>
      <c r="CH968" s="16"/>
      <c r="CI968" s="16"/>
      <c r="CJ968" s="16"/>
      <c r="CK968" s="16"/>
      <c r="CL968" s="16"/>
      <c r="CM968" s="16"/>
      <c r="CN968" s="16"/>
      <c r="CO968" s="16"/>
      <c r="CP968" s="16"/>
      <c r="CQ968" s="16"/>
      <c r="CR968" s="16"/>
      <c r="CS968" s="16"/>
      <c r="CT968" s="16"/>
      <c r="CU968" s="16"/>
      <c r="CV968" s="16"/>
      <c r="CW968" s="16"/>
      <c r="CX968" s="16"/>
      <c r="CY968" s="16"/>
      <c r="CZ968" s="16"/>
      <c r="DA968" s="16"/>
      <c r="DB968" s="16"/>
      <c r="DC968" s="16"/>
      <c r="DD968" s="16"/>
      <c r="DE968" s="16"/>
      <c r="DF968" s="16"/>
      <c r="DG968" s="16"/>
      <c r="DH968" s="16"/>
      <c r="DI968" s="16"/>
      <c r="DJ968" s="16"/>
      <c r="DK968" s="16"/>
      <c r="DL968" s="16"/>
      <c r="DM968" s="16"/>
      <c r="DN968" s="16"/>
      <c r="DO968" s="16"/>
      <c r="DP968" s="16"/>
      <c r="DQ968" s="16"/>
    </row>
    <row r="969" spans="1:121" s="27" customFormat="1" ht="16.5" x14ac:dyDescent="0.25">
      <c r="A969" s="51"/>
      <c r="B969" s="79" t="s">
        <v>1615</v>
      </c>
      <c r="C969" s="55">
        <v>2017</v>
      </c>
      <c r="D969" s="60">
        <v>0.4</v>
      </c>
      <c r="E969" s="54">
        <v>126</v>
      </c>
      <c r="F969" s="55">
        <v>158</v>
      </c>
      <c r="G969" s="54">
        <v>175.13925</v>
      </c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6"/>
      <c r="BE969" s="16"/>
      <c r="BF969" s="16"/>
      <c r="BG969" s="16"/>
      <c r="BH969" s="16"/>
      <c r="BI969" s="16"/>
      <c r="BJ969" s="16"/>
      <c r="BK969" s="16"/>
      <c r="BL969" s="16"/>
      <c r="BM969" s="16"/>
      <c r="BN969" s="16"/>
      <c r="BO969" s="16"/>
      <c r="BP969" s="16"/>
      <c r="BQ969" s="16"/>
      <c r="BR969" s="16"/>
      <c r="BS969" s="16"/>
      <c r="BT969" s="16"/>
      <c r="BU969" s="16"/>
      <c r="BV969" s="16"/>
      <c r="BW969" s="16"/>
      <c r="BX969" s="16"/>
      <c r="BY969" s="16"/>
      <c r="BZ969" s="16"/>
      <c r="CA969" s="16"/>
      <c r="CB969" s="16"/>
      <c r="CC969" s="16"/>
      <c r="CD969" s="16"/>
      <c r="CE969" s="16"/>
      <c r="CF969" s="16"/>
      <c r="CG969" s="16"/>
      <c r="CH969" s="16"/>
      <c r="CI969" s="16"/>
      <c r="CJ969" s="16"/>
      <c r="CK969" s="16"/>
      <c r="CL969" s="16"/>
      <c r="CM969" s="16"/>
      <c r="CN969" s="16"/>
      <c r="CO969" s="16"/>
      <c r="CP969" s="16"/>
      <c r="CQ969" s="16"/>
      <c r="CR969" s="16"/>
      <c r="CS969" s="16"/>
      <c r="CT969" s="16"/>
      <c r="CU969" s="16"/>
      <c r="CV969" s="16"/>
      <c r="CW969" s="16"/>
      <c r="CX969" s="16"/>
      <c r="CY969" s="16"/>
      <c r="CZ969" s="16"/>
      <c r="DA969" s="16"/>
      <c r="DB969" s="16"/>
      <c r="DC969" s="16"/>
      <c r="DD969" s="16"/>
      <c r="DE969" s="16"/>
      <c r="DF969" s="16"/>
      <c r="DG969" s="16"/>
      <c r="DH969" s="16"/>
      <c r="DI969" s="16"/>
      <c r="DJ969" s="16"/>
      <c r="DK969" s="16"/>
      <c r="DL969" s="16"/>
      <c r="DM969" s="16"/>
      <c r="DN969" s="16"/>
      <c r="DO969" s="16"/>
      <c r="DP969" s="16"/>
      <c r="DQ969" s="16"/>
    </row>
    <row r="970" spans="1:121" s="27" customFormat="1" ht="16.5" x14ac:dyDescent="0.25">
      <c r="A970" s="51"/>
      <c r="B970" s="79" t="s">
        <v>1616</v>
      </c>
      <c r="C970" s="55">
        <v>2017</v>
      </c>
      <c r="D970" s="60">
        <v>0.4</v>
      </c>
      <c r="E970" s="54">
        <v>39</v>
      </c>
      <c r="F970" s="55">
        <v>158</v>
      </c>
      <c r="G970" s="54">
        <v>80.331369999999993</v>
      </c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6"/>
      <c r="BG970" s="16"/>
      <c r="BH970" s="16"/>
      <c r="BI970" s="16"/>
      <c r="BJ970" s="16"/>
      <c r="BK970" s="16"/>
      <c r="BL970" s="16"/>
      <c r="BM970" s="16"/>
      <c r="BN970" s="16"/>
      <c r="BO970" s="16"/>
      <c r="BP970" s="16"/>
      <c r="BQ970" s="16"/>
      <c r="BR970" s="16"/>
      <c r="BS970" s="16"/>
      <c r="BT970" s="16"/>
      <c r="BU970" s="16"/>
      <c r="BV970" s="16"/>
      <c r="BW970" s="16"/>
      <c r="BX970" s="16"/>
      <c r="BY970" s="16"/>
      <c r="BZ970" s="16"/>
      <c r="CA970" s="16"/>
      <c r="CB970" s="16"/>
      <c r="CC970" s="16"/>
      <c r="CD970" s="16"/>
      <c r="CE970" s="16"/>
      <c r="CF970" s="16"/>
      <c r="CG970" s="16"/>
      <c r="CH970" s="16"/>
      <c r="CI970" s="16"/>
      <c r="CJ970" s="16"/>
      <c r="CK970" s="16"/>
      <c r="CL970" s="16"/>
      <c r="CM970" s="16"/>
      <c r="CN970" s="16"/>
      <c r="CO970" s="16"/>
      <c r="CP970" s="16"/>
      <c r="CQ970" s="16"/>
      <c r="CR970" s="16"/>
      <c r="CS970" s="16"/>
      <c r="CT970" s="16"/>
      <c r="CU970" s="16"/>
      <c r="CV970" s="16"/>
      <c r="CW970" s="16"/>
      <c r="CX970" s="16"/>
      <c r="CY970" s="16"/>
      <c r="CZ970" s="16"/>
      <c r="DA970" s="16"/>
      <c r="DB970" s="16"/>
      <c r="DC970" s="16"/>
      <c r="DD970" s="16"/>
      <c r="DE970" s="16"/>
      <c r="DF970" s="16"/>
      <c r="DG970" s="16"/>
      <c r="DH970" s="16"/>
      <c r="DI970" s="16"/>
      <c r="DJ970" s="16"/>
      <c r="DK970" s="16"/>
      <c r="DL970" s="16"/>
      <c r="DM970" s="16"/>
      <c r="DN970" s="16"/>
      <c r="DO970" s="16"/>
      <c r="DP970" s="16"/>
      <c r="DQ970" s="16"/>
    </row>
    <row r="971" spans="1:121" s="27" customFormat="1" ht="16.5" x14ac:dyDescent="0.25">
      <c r="A971" s="51"/>
      <c r="B971" s="79" t="s">
        <v>1617</v>
      </c>
      <c r="C971" s="55">
        <v>2017</v>
      </c>
      <c r="D971" s="60">
        <v>0.4</v>
      </c>
      <c r="E971" s="54">
        <v>69</v>
      </c>
      <c r="F971" s="55">
        <v>158</v>
      </c>
      <c r="G971" s="54">
        <v>123.9461</v>
      </c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6"/>
      <c r="BE971" s="16"/>
      <c r="BF971" s="16"/>
      <c r="BG971" s="16"/>
      <c r="BH971" s="16"/>
      <c r="BI971" s="16"/>
      <c r="BJ971" s="16"/>
      <c r="BK971" s="16"/>
      <c r="BL971" s="16"/>
      <c r="BM971" s="16"/>
      <c r="BN971" s="16"/>
      <c r="BO971" s="16"/>
      <c r="BP971" s="16"/>
      <c r="BQ971" s="16"/>
      <c r="BR971" s="16"/>
      <c r="BS971" s="16"/>
      <c r="BT971" s="16"/>
      <c r="BU971" s="16"/>
      <c r="BV971" s="16"/>
      <c r="BW971" s="16"/>
      <c r="BX971" s="16"/>
      <c r="BY971" s="16"/>
      <c r="BZ971" s="16"/>
      <c r="CA971" s="16"/>
      <c r="CB971" s="16"/>
      <c r="CC971" s="16"/>
      <c r="CD971" s="16"/>
      <c r="CE971" s="16"/>
      <c r="CF971" s="16"/>
      <c r="CG971" s="16"/>
      <c r="CH971" s="16"/>
      <c r="CI971" s="16"/>
      <c r="CJ971" s="16"/>
      <c r="CK971" s="16"/>
      <c r="CL971" s="16"/>
      <c r="CM971" s="16"/>
      <c r="CN971" s="16"/>
      <c r="CO971" s="16"/>
      <c r="CP971" s="16"/>
      <c r="CQ971" s="16"/>
      <c r="CR971" s="16"/>
      <c r="CS971" s="16"/>
      <c r="CT971" s="16"/>
      <c r="CU971" s="16"/>
      <c r="CV971" s="16"/>
      <c r="CW971" s="16"/>
      <c r="CX971" s="16"/>
      <c r="CY971" s="16"/>
      <c r="CZ971" s="16"/>
      <c r="DA971" s="16"/>
      <c r="DB971" s="16"/>
      <c r="DC971" s="16"/>
      <c r="DD971" s="16"/>
      <c r="DE971" s="16"/>
      <c r="DF971" s="16"/>
      <c r="DG971" s="16"/>
      <c r="DH971" s="16"/>
      <c r="DI971" s="16"/>
      <c r="DJ971" s="16"/>
      <c r="DK971" s="16"/>
      <c r="DL971" s="16"/>
      <c r="DM971" s="16"/>
      <c r="DN971" s="16"/>
      <c r="DO971" s="16"/>
      <c r="DP971" s="16"/>
      <c r="DQ971" s="16"/>
    </row>
    <row r="972" spans="1:121" s="27" customFormat="1" ht="16.5" x14ac:dyDescent="0.25">
      <c r="A972" s="51"/>
      <c r="B972" s="79" t="s">
        <v>1618</v>
      </c>
      <c r="C972" s="55">
        <v>2017</v>
      </c>
      <c r="D972" s="60">
        <v>0.4</v>
      </c>
      <c r="E972" s="54">
        <v>98</v>
      </c>
      <c r="F972" s="55">
        <v>158</v>
      </c>
      <c r="G972" s="54">
        <v>195.8536</v>
      </c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6"/>
      <c r="BG972" s="16"/>
      <c r="BH972" s="16"/>
      <c r="BI972" s="16"/>
      <c r="BJ972" s="16"/>
      <c r="BK972" s="16"/>
      <c r="BL972" s="16"/>
      <c r="BM972" s="16"/>
      <c r="BN972" s="16"/>
      <c r="BO972" s="16"/>
      <c r="BP972" s="16"/>
      <c r="BQ972" s="16"/>
      <c r="BR972" s="16"/>
      <c r="BS972" s="16"/>
      <c r="BT972" s="16"/>
      <c r="BU972" s="16"/>
      <c r="BV972" s="16"/>
      <c r="BW972" s="16"/>
      <c r="BX972" s="16"/>
      <c r="BY972" s="16"/>
      <c r="BZ972" s="16"/>
      <c r="CA972" s="16"/>
      <c r="CB972" s="16"/>
      <c r="CC972" s="16"/>
      <c r="CD972" s="16"/>
      <c r="CE972" s="16"/>
      <c r="CF972" s="16"/>
      <c r="CG972" s="16"/>
      <c r="CH972" s="16"/>
      <c r="CI972" s="16"/>
      <c r="CJ972" s="16"/>
      <c r="CK972" s="16"/>
      <c r="CL972" s="16"/>
      <c r="CM972" s="16"/>
      <c r="CN972" s="16"/>
      <c r="CO972" s="16"/>
      <c r="CP972" s="16"/>
      <c r="CQ972" s="16"/>
      <c r="CR972" s="16"/>
      <c r="CS972" s="16"/>
      <c r="CT972" s="16"/>
      <c r="CU972" s="16"/>
      <c r="CV972" s="16"/>
      <c r="CW972" s="16"/>
      <c r="CX972" s="16"/>
      <c r="CY972" s="16"/>
      <c r="CZ972" s="16"/>
      <c r="DA972" s="16"/>
      <c r="DB972" s="16"/>
      <c r="DC972" s="16"/>
      <c r="DD972" s="16"/>
      <c r="DE972" s="16"/>
      <c r="DF972" s="16"/>
      <c r="DG972" s="16"/>
      <c r="DH972" s="16"/>
      <c r="DI972" s="16"/>
      <c r="DJ972" s="16"/>
      <c r="DK972" s="16"/>
      <c r="DL972" s="16"/>
      <c r="DM972" s="16"/>
      <c r="DN972" s="16"/>
      <c r="DO972" s="16"/>
      <c r="DP972" s="16"/>
      <c r="DQ972" s="16"/>
    </row>
    <row r="973" spans="1:121" s="27" customFormat="1" ht="16.5" x14ac:dyDescent="0.25">
      <c r="A973" s="51"/>
      <c r="B973" s="79" t="s">
        <v>1619</v>
      </c>
      <c r="C973" s="55">
        <v>2017</v>
      </c>
      <c r="D973" s="60">
        <v>0.4</v>
      </c>
      <c r="E973" s="54">
        <v>32</v>
      </c>
      <c r="F973" s="55">
        <v>158</v>
      </c>
      <c r="G973" s="54">
        <v>83.666640000000001</v>
      </c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6"/>
      <c r="BE973" s="16"/>
      <c r="BF973" s="16"/>
      <c r="BG973" s="16"/>
      <c r="BH973" s="16"/>
      <c r="BI973" s="16"/>
      <c r="BJ973" s="16"/>
      <c r="BK973" s="16"/>
      <c r="BL973" s="16"/>
      <c r="BM973" s="16"/>
      <c r="BN973" s="16"/>
      <c r="BO973" s="16"/>
      <c r="BP973" s="16"/>
      <c r="BQ973" s="16"/>
      <c r="BR973" s="16"/>
      <c r="BS973" s="16"/>
      <c r="BT973" s="16"/>
      <c r="BU973" s="16"/>
      <c r="BV973" s="16"/>
      <c r="BW973" s="16"/>
      <c r="BX973" s="16"/>
      <c r="BY973" s="16"/>
      <c r="BZ973" s="16"/>
      <c r="CA973" s="16"/>
      <c r="CB973" s="16"/>
      <c r="CC973" s="16"/>
      <c r="CD973" s="16"/>
      <c r="CE973" s="16"/>
      <c r="CF973" s="16"/>
      <c r="CG973" s="16"/>
      <c r="CH973" s="16"/>
      <c r="CI973" s="16"/>
      <c r="CJ973" s="16"/>
      <c r="CK973" s="16"/>
      <c r="CL973" s="16"/>
      <c r="CM973" s="16"/>
      <c r="CN973" s="16"/>
      <c r="CO973" s="16"/>
      <c r="CP973" s="16"/>
      <c r="CQ973" s="16"/>
      <c r="CR973" s="16"/>
      <c r="CS973" s="16"/>
      <c r="CT973" s="16"/>
      <c r="CU973" s="16"/>
      <c r="CV973" s="16"/>
      <c r="CW973" s="16"/>
      <c r="CX973" s="16"/>
      <c r="CY973" s="16"/>
      <c r="CZ973" s="16"/>
      <c r="DA973" s="16"/>
      <c r="DB973" s="16"/>
      <c r="DC973" s="16"/>
      <c r="DD973" s="16"/>
      <c r="DE973" s="16"/>
      <c r="DF973" s="16"/>
      <c r="DG973" s="16"/>
      <c r="DH973" s="16"/>
      <c r="DI973" s="16"/>
      <c r="DJ973" s="16"/>
      <c r="DK973" s="16"/>
      <c r="DL973" s="16"/>
      <c r="DM973" s="16"/>
      <c r="DN973" s="16"/>
      <c r="DO973" s="16"/>
      <c r="DP973" s="16"/>
      <c r="DQ973" s="16"/>
    </row>
    <row r="974" spans="1:121" s="27" customFormat="1" ht="16.5" x14ac:dyDescent="0.25">
      <c r="A974" s="51"/>
      <c r="B974" s="79" t="s">
        <v>1620</v>
      </c>
      <c r="C974" s="55">
        <v>2017</v>
      </c>
      <c r="D974" s="60">
        <v>0.4</v>
      </c>
      <c r="E974" s="54">
        <v>74</v>
      </c>
      <c r="F974" s="55">
        <v>158</v>
      </c>
      <c r="G974" s="54">
        <v>147.28100000000001</v>
      </c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  <c r="BF974" s="16"/>
      <c r="BG974" s="16"/>
      <c r="BH974" s="16"/>
      <c r="BI974" s="16"/>
      <c r="BJ974" s="16"/>
      <c r="BK974" s="16"/>
      <c r="BL974" s="16"/>
      <c r="BM974" s="16"/>
      <c r="BN974" s="16"/>
      <c r="BO974" s="16"/>
      <c r="BP974" s="16"/>
      <c r="BQ974" s="16"/>
      <c r="BR974" s="16"/>
      <c r="BS974" s="16"/>
      <c r="BT974" s="16"/>
      <c r="BU974" s="16"/>
      <c r="BV974" s="16"/>
      <c r="BW974" s="16"/>
      <c r="BX974" s="16"/>
      <c r="BY974" s="16"/>
      <c r="BZ974" s="16"/>
      <c r="CA974" s="16"/>
      <c r="CB974" s="16"/>
      <c r="CC974" s="16"/>
      <c r="CD974" s="16"/>
      <c r="CE974" s="16"/>
      <c r="CF974" s="16"/>
      <c r="CG974" s="16"/>
      <c r="CH974" s="16"/>
      <c r="CI974" s="16"/>
      <c r="CJ974" s="16"/>
      <c r="CK974" s="16"/>
      <c r="CL974" s="16"/>
      <c r="CM974" s="16"/>
      <c r="CN974" s="16"/>
      <c r="CO974" s="16"/>
      <c r="CP974" s="16"/>
      <c r="CQ974" s="16"/>
      <c r="CR974" s="16"/>
      <c r="CS974" s="16"/>
      <c r="CT974" s="16"/>
      <c r="CU974" s="16"/>
      <c r="CV974" s="16"/>
      <c r="CW974" s="16"/>
      <c r="CX974" s="16"/>
      <c r="CY974" s="16"/>
      <c r="CZ974" s="16"/>
      <c r="DA974" s="16"/>
      <c r="DB974" s="16"/>
      <c r="DC974" s="16"/>
      <c r="DD974" s="16"/>
      <c r="DE974" s="16"/>
      <c r="DF974" s="16"/>
      <c r="DG974" s="16"/>
      <c r="DH974" s="16"/>
      <c r="DI974" s="16"/>
      <c r="DJ974" s="16"/>
      <c r="DK974" s="16"/>
      <c r="DL974" s="16"/>
      <c r="DM974" s="16"/>
      <c r="DN974" s="16"/>
      <c r="DO974" s="16"/>
      <c r="DP974" s="16"/>
      <c r="DQ974" s="16"/>
    </row>
    <row r="975" spans="1:121" s="27" customFormat="1" ht="16.5" x14ac:dyDescent="0.25">
      <c r="A975" s="51"/>
      <c r="B975" s="79" t="s">
        <v>1621</v>
      </c>
      <c r="C975" s="55">
        <v>2017</v>
      </c>
      <c r="D975" s="60">
        <v>0.4</v>
      </c>
      <c r="E975" s="54">
        <v>149</v>
      </c>
      <c r="F975" s="55">
        <v>158</v>
      </c>
      <c r="G975" s="54">
        <v>412.12502000000001</v>
      </c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  <c r="BF975" s="16"/>
      <c r="BG975" s="16"/>
      <c r="BH975" s="16"/>
      <c r="BI975" s="16"/>
      <c r="BJ975" s="16"/>
      <c r="BK975" s="16"/>
      <c r="BL975" s="16"/>
      <c r="BM975" s="16"/>
      <c r="BN975" s="16"/>
      <c r="BO975" s="16"/>
      <c r="BP975" s="16"/>
      <c r="BQ975" s="16"/>
      <c r="BR975" s="16"/>
      <c r="BS975" s="16"/>
      <c r="BT975" s="16"/>
      <c r="BU975" s="16"/>
      <c r="BV975" s="16"/>
      <c r="BW975" s="16"/>
      <c r="BX975" s="16"/>
      <c r="BY975" s="16"/>
      <c r="BZ975" s="16"/>
      <c r="CA975" s="16"/>
      <c r="CB975" s="16"/>
      <c r="CC975" s="16"/>
      <c r="CD975" s="16"/>
      <c r="CE975" s="16"/>
      <c r="CF975" s="16"/>
      <c r="CG975" s="16"/>
      <c r="CH975" s="16"/>
      <c r="CI975" s="16"/>
      <c r="CJ975" s="16"/>
      <c r="CK975" s="16"/>
      <c r="CL975" s="16"/>
      <c r="CM975" s="16"/>
      <c r="CN975" s="16"/>
      <c r="CO975" s="16"/>
      <c r="CP975" s="16"/>
      <c r="CQ975" s="16"/>
      <c r="CR975" s="16"/>
      <c r="CS975" s="16"/>
      <c r="CT975" s="16"/>
      <c r="CU975" s="16"/>
      <c r="CV975" s="16"/>
      <c r="CW975" s="16"/>
      <c r="CX975" s="16"/>
      <c r="CY975" s="16"/>
      <c r="CZ975" s="16"/>
      <c r="DA975" s="16"/>
      <c r="DB975" s="16"/>
      <c r="DC975" s="16"/>
      <c r="DD975" s="16"/>
      <c r="DE975" s="16"/>
      <c r="DF975" s="16"/>
      <c r="DG975" s="16"/>
      <c r="DH975" s="16"/>
      <c r="DI975" s="16"/>
      <c r="DJ975" s="16"/>
      <c r="DK975" s="16"/>
      <c r="DL975" s="16"/>
      <c r="DM975" s="16"/>
      <c r="DN975" s="16"/>
      <c r="DO975" s="16"/>
      <c r="DP975" s="16"/>
      <c r="DQ975" s="16"/>
    </row>
    <row r="976" spans="1:121" s="27" customFormat="1" ht="16.5" x14ac:dyDescent="0.25">
      <c r="A976" s="51"/>
      <c r="B976" s="79" t="s">
        <v>1622</v>
      </c>
      <c r="C976" s="55">
        <v>2017</v>
      </c>
      <c r="D976" s="60">
        <v>0.4</v>
      </c>
      <c r="E976" s="54">
        <v>654</v>
      </c>
      <c r="F976" s="55">
        <v>158</v>
      </c>
      <c r="G976" s="54">
        <v>803.85061000000007</v>
      </c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6"/>
      <c r="BE976" s="16"/>
      <c r="BF976" s="16"/>
      <c r="BG976" s="16"/>
      <c r="BH976" s="16"/>
      <c r="BI976" s="16"/>
      <c r="BJ976" s="16"/>
      <c r="BK976" s="16"/>
      <c r="BL976" s="16"/>
      <c r="BM976" s="16"/>
      <c r="BN976" s="16"/>
      <c r="BO976" s="16"/>
      <c r="BP976" s="16"/>
      <c r="BQ976" s="16"/>
      <c r="BR976" s="16"/>
      <c r="BS976" s="16"/>
      <c r="BT976" s="16"/>
      <c r="BU976" s="16"/>
      <c r="BV976" s="16"/>
      <c r="BW976" s="16"/>
      <c r="BX976" s="16"/>
      <c r="BY976" s="16"/>
      <c r="BZ976" s="16"/>
      <c r="CA976" s="16"/>
      <c r="CB976" s="16"/>
      <c r="CC976" s="16"/>
      <c r="CD976" s="16"/>
      <c r="CE976" s="16"/>
      <c r="CF976" s="16"/>
      <c r="CG976" s="16"/>
      <c r="CH976" s="16"/>
      <c r="CI976" s="16"/>
      <c r="CJ976" s="16"/>
      <c r="CK976" s="16"/>
      <c r="CL976" s="16"/>
      <c r="CM976" s="16"/>
      <c r="CN976" s="16"/>
      <c r="CO976" s="16"/>
      <c r="CP976" s="16"/>
      <c r="CQ976" s="16"/>
      <c r="CR976" s="16"/>
      <c r="CS976" s="16"/>
      <c r="CT976" s="16"/>
      <c r="CU976" s="16"/>
      <c r="CV976" s="16"/>
      <c r="CW976" s="16"/>
      <c r="CX976" s="16"/>
      <c r="CY976" s="16"/>
      <c r="CZ976" s="16"/>
      <c r="DA976" s="16"/>
      <c r="DB976" s="16"/>
      <c r="DC976" s="16"/>
      <c r="DD976" s="16"/>
      <c r="DE976" s="16"/>
      <c r="DF976" s="16"/>
      <c r="DG976" s="16"/>
      <c r="DH976" s="16"/>
      <c r="DI976" s="16"/>
      <c r="DJ976" s="16"/>
      <c r="DK976" s="16"/>
      <c r="DL976" s="16"/>
      <c r="DM976" s="16"/>
      <c r="DN976" s="16"/>
      <c r="DO976" s="16"/>
      <c r="DP976" s="16"/>
      <c r="DQ976" s="16"/>
    </row>
    <row r="977" spans="1:121" s="27" customFormat="1" ht="16.5" x14ac:dyDescent="0.25">
      <c r="A977" s="51"/>
      <c r="B977" s="79" t="s">
        <v>1623</v>
      </c>
      <c r="C977" s="55">
        <v>2017</v>
      </c>
      <c r="D977" s="60">
        <v>0.4</v>
      </c>
      <c r="E977" s="54">
        <v>28</v>
      </c>
      <c r="F977" s="55">
        <v>158</v>
      </c>
      <c r="G977" s="54">
        <v>101.10392000000002</v>
      </c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  <c r="BF977" s="16"/>
      <c r="BG977" s="16"/>
      <c r="BH977" s="16"/>
      <c r="BI977" s="16"/>
      <c r="BJ977" s="16"/>
      <c r="BK977" s="16"/>
      <c r="BL977" s="16"/>
      <c r="BM977" s="16"/>
      <c r="BN977" s="16"/>
      <c r="BO977" s="16"/>
      <c r="BP977" s="16"/>
      <c r="BQ977" s="16"/>
      <c r="BR977" s="16"/>
      <c r="BS977" s="16"/>
      <c r="BT977" s="16"/>
      <c r="BU977" s="16"/>
      <c r="BV977" s="16"/>
      <c r="BW977" s="16"/>
      <c r="BX977" s="16"/>
      <c r="BY977" s="16"/>
      <c r="BZ977" s="16"/>
      <c r="CA977" s="16"/>
      <c r="CB977" s="16"/>
      <c r="CC977" s="16"/>
      <c r="CD977" s="16"/>
      <c r="CE977" s="16"/>
      <c r="CF977" s="16"/>
      <c r="CG977" s="16"/>
      <c r="CH977" s="16"/>
      <c r="CI977" s="16"/>
      <c r="CJ977" s="16"/>
      <c r="CK977" s="16"/>
      <c r="CL977" s="16"/>
      <c r="CM977" s="16"/>
      <c r="CN977" s="16"/>
      <c r="CO977" s="16"/>
      <c r="CP977" s="16"/>
      <c r="CQ977" s="16"/>
      <c r="CR977" s="16"/>
      <c r="CS977" s="16"/>
      <c r="CT977" s="16"/>
      <c r="CU977" s="16"/>
      <c r="CV977" s="16"/>
      <c r="CW977" s="16"/>
      <c r="CX977" s="16"/>
      <c r="CY977" s="16"/>
      <c r="CZ977" s="16"/>
      <c r="DA977" s="16"/>
      <c r="DB977" s="16"/>
      <c r="DC977" s="16"/>
      <c r="DD977" s="16"/>
      <c r="DE977" s="16"/>
      <c r="DF977" s="16"/>
      <c r="DG977" s="16"/>
      <c r="DH977" s="16"/>
      <c r="DI977" s="16"/>
      <c r="DJ977" s="16"/>
      <c r="DK977" s="16"/>
      <c r="DL977" s="16"/>
      <c r="DM977" s="16"/>
      <c r="DN977" s="16"/>
      <c r="DO977" s="16"/>
      <c r="DP977" s="16"/>
      <c r="DQ977" s="16"/>
    </row>
    <row r="978" spans="1:121" s="27" customFormat="1" ht="16.5" x14ac:dyDescent="0.25">
      <c r="A978" s="51"/>
      <c r="B978" s="79" t="s">
        <v>1624</v>
      </c>
      <c r="C978" s="55">
        <v>2017</v>
      </c>
      <c r="D978" s="60">
        <v>0.4</v>
      </c>
      <c r="E978" s="54">
        <v>26</v>
      </c>
      <c r="F978" s="55">
        <v>158</v>
      </c>
      <c r="G978" s="54">
        <v>101.71182999999999</v>
      </c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6"/>
      <c r="BE978" s="16"/>
      <c r="BF978" s="16"/>
      <c r="BG978" s="16"/>
      <c r="BH978" s="16"/>
      <c r="BI978" s="16"/>
      <c r="BJ978" s="16"/>
      <c r="BK978" s="16"/>
      <c r="BL978" s="16"/>
      <c r="BM978" s="16"/>
      <c r="BN978" s="16"/>
      <c r="BO978" s="16"/>
      <c r="BP978" s="16"/>
      <c r="BQ978" s="16"/>
      <c r="BR978" s="16"/>
      <c r="BS978" s="16"/>
      <c r="BT978" s="16"/>
      <c r="BU978" s="16"/>
      <c r="BV978" s="16"/>
      <c r="BW978" s="16"/>
      <c r="BX978" s="16"/>
      <c r="BY978" s="16"/>
      <c r="BZ978" s="16"/>
      <c r="CA978" s="16"/>
      <c r="CB978" s="16"/>
      <c r="CC978" s="16"/>
      <c r="CD978" s="16"/>
      <c r="CE978" s="16"/>
      <c r="CF978" s="16"/>
      <c r="CG978" s="16"/>
      <c r="CH978" s="16"/>
      <c r="CI978" s="16"/>
      <c r="CJ978" s="16"/>
      <c r="CK978" s="16"/>
      <c r="CL978" s="16"/>
      <c r="CM978" s="16"/>
      <c r="CN978" s="16"/>
      <c r="CO978" s="16"/>
      <c r="CP978" s="16"/>
      <c r="CQ978" s="16"/>
      <c r="CR978" s="16"/>
      <c r="CS978" s="16"/>
      <c r="CT978" s="16"/>
      <c r="CU978" s="16"/>
      <c r="CV978" s="16"/>
      <c r="CW978" s="16"/>
      <c r="CX978" s="16"/>
      <c r="CY978" s="16"/>
      <c r="CZ978" s="16"/>
      <c r="DA978" s="16"/>
      <c r="DB978" s="16"/>
      <c r="DC978" s="16"/>
      <c r="DD978" s="16"/>
      <c r="DE978" s="16"/>
      <c r="DF978" s="16"/>
      <c r="DG978" s="16"/>
      <c r="DH978" s="16"/>
      <c r="DI978" s="16"/>
      <c r="DJ978" s="16"/>
      <c r="DK978" s="16"/>
      <c r="DL978" s="16"/>
      <c r="DM978" s="16"/>
      <c r="DN978" s="16"/>
      <c r="DO978" s="16"/>
      <c r="DP978" s="16"/>
      <c r="DQ978" s="16"/>
    </row>
    <row r="979" spans="1:121" s="27" customFormat="1" ht="16.5" x14ac:dyDescent="0.25">
      <c r="A979" s="51"/>
      <c r="B979" s="79" t="s">
        <v>1625</v>
      </c>
      <c r="C979" s="55">
        <v>2017</v>
      </c>
      <c r="D979" s="60">
        <v>0.4</v>
      </c>
      <c r="E979" s="54">
        <v>90</v>
      </c>
      <c r="F979" s="55">
        <v>158</v>
      </c>
      <c r="G979" s="54">
        <v>163.91159999999999</v>
      </c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  <c r="BF979" s="16"/>
      <c r="BG979" s="16"/>
      <c r="BH979" s="16"/>
      <c r="BI979" s="16"/>
      <c r="BJ979" s="16"/>
      <c r="BK979" s="16"/>
      <c r="BL979" s="16"/>
      <c r="BM979" s="16"/>
      <c r="BN979" s="16"/>
      <c r="BO979" s="16"/>
      <c r="BP979" s="16"/>
      <c r="BQ979" s="16"/>
      <c r="BR979" s="16"/>
      <c r="BS979" s="16"/>
      <c r="BT979" s="16"/>
      <c r="BU979" s="16"/>
      <c r="BV979" s="16"/>
      <c r="BW979" s="16"/>
      <c r="BX979" s="16"/>
      <c r="BY979" s="16"/>
      <c r="BZ979" s="16"/>
      <c r="CA979" s="16"/>
      <c r="CB979" s="16"/>
      <c r="CC979" s="16"/>
      <c r="CD979" s="16"/>
      <c r="CE979" s="16"/>
      <c r="CF979" s="16"/>
      <c r="CG979" s="16"/>
      <c r="CH979" s="16"/>
      <c r="CI979" s="16"/>
      <c r="CJ979" s="16"/>
      <c r="CK979" s="16"/>
      <c r="CL979" s="16"/>
      <c r="CM979" s="16"/>
      <c r="CN979" s="16"/>
      <c r="CO979" s="16"/>
      <c r="CP979" s="16"/>
      <c r="CQ979" s="16"/>
      <c r="CR979" s="16"/>
      <c r="CS979" s="16"/>
      <c r="CT979" s="16"/>
      <c r="CU979" s="16"/>
      <c r="CV979" s="16"/>
      <c r="CW979" s="16"/>
      <c r="CX979" s="16"/>
      <c r="CY979" s="16"/>
      <c r="CZ979" s="16"/>
      <c r="DA979" s="16"/>
      <c r="DB979" s="16"/>
      <c r="DC979" s="16"/>
      <c r="DD979" s="16"/>
      <c r="DE979" s="16"/>
      <c r="DF979" s="16"/>
      <c r="DG979" s="16"/>
      <c r="DH979" s="16"/>
      <c r="DI979" s="16"/>
      <c r="DJ979" s="16"/>
      <c r="DK979" s="16"/>
      <c r="DL979" s="16"/>
      <c r="DM979" s="16"/>
      <c r="DN979" s="16"/>
      <c r="DO979" s="16"/>
      <c r="DP979" s="16"/>
      <c r="DQ979" s="16"/>
    </row>
    <row r="980" spans="1:121" s="27" customFormat="1" ht="16.5" x14ac:dyDescent="0.25">
      <c r="A980" s="51"/>
      <c r="B980" s="79" t="s">
        <v>1626</v>
      </c>
      <c r="C980" s="55">
        <v>2017</v>
      </c>
      <c r="D980" s="60">
        <v>0.4</v>
      </c>
      <c r="E980" s="54">
        <v>30</v>
      </c>
      <c r="F980" s="55">
        <v>158</v>
      </c>
      <c r="G980" s="54">
        <v>165.26083</v>
      </c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6"/>
      <c r="BE980" s="16"/>
      <c r="BF980" s="16"/>
      <c r="BG980" s="16"/>
      <c r="BH980" s="16"/>
      <c r="BI980" s="16"/>
      <c r="BJ980" s="16"/>
      <c r="BK980" s="16"/>
      <c r="BL980" s="16"/>
      <c r="BM980" s="16"/>
      <c r="BN980" s="16"/>
      <c r="BO980" s="16"/>
      <c r="BP980" s="16"/>
      <c r="BQ980" s="16"/>
      <c r="BR980" s="16"/>
      <c r="BS980" s="16"/>
      <c r="BT980" s="16"/>
      <c r="BU980" s="16"/>
      <c r="BV980" s="16"/>
      <c r="BW980" s="16"/>
      <c r="BX980" s="16"/>
      <c r="BY980" s="16"/>
      <c r="BZ980" s="16"/>
      <c r="CA980" s="16"/>
      <c r="CB980" s="16"/>
      <c r="CC980" s="16"/>
      <c r="CD980" s="16"/>
      <c r="CE980" s="16"/>
      <c r="CF980" s="16"/>
      <c r="CG980" s="16"/>
      <c r="CH980" s="16"/>
      <c r="CI980" s="16"/>
      <c r="CJ980" s="16"/>
      <c r="CK980" s="16"/>
      <c r="CL980" s="16"/>
      <c r="CM980" s="16"/>
      <c r="CN980" s="16"/>
      <c r="CO980" s="16"/>
      <c r="CP980" s="16"/>
      <c r="CQ980" s="16"/>
      <c r="CR980" s="16"/>
      <c r="CS980" s="16"/>
      <c r="CT980" s="16"/>
      <c r="CU980" s="16"/>
      <c r="CV980" s="16"/>
      <c r="CW980" s="16"/>
      <c r="CX980" s="16"/>
      <c r="CY980" s="16"/>
      <c r="CZ980" s="16"/>
      <c r="DA980" s="16"/>
      <c r="DB980" s="16"/>
      <c r="DC980" s="16"/>
      <c r="DD980" s="16"/>
      <c r="DE980" s="16"/>
      <c r="DF980" s="16"/>
      <c r="DG980" s="16"/>
      <c r="DH980" s="16"/>
      <c r="DI980" s="16"/>
      <c r="DJ980" s="16"/>
      <c r="DK980" s="16"/>
      <c r="DL980" s="16"/>
      <c r="DM980" s="16"/>
      <c r="DN980" s="16"/>
      <c r="DO980" s="16"/>
      <c r="DP980" s="16"/>
      <c r="DQ980" s="16"/>
    </row>
    <row r="981" spans="1:121" s="27" customFormat="1" ht="16.5" x14ac:dyDescent="0.25">
      <c r="A981" s="51"/>
      <c r="B981" s="79" t="s">
        <v>1627</v>
      </c>
      <c r="C981" s="55">
        <v>2017</v>
      </c>
      <c r="D981" s="60">
        <v>0.4</v>
      </c>
      <c r="E981" s="54">
        <v>130</v>
      </c>
      <c r="F981" s="55">
        <v>158</v>
      </c>
      <c r="G981" s="54">
        <v>196.08566000000002</v>
      </c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6"/>
      <c r="BE981" s="16"/>
      <c r="BF981" s="16"/>
      <c r="BG981" s="16"/>
      <c r="BH981" s="16"/>
      <c r="BI981" s="16"/>
      <c r="BJ981" s="16"/>
      <c r="BK981" s="16"/>
      <c r="BL981" s="16"/>
      <c r="BM981" s="16"/>
      <c r="BN981" s="16"/>
      <c r="BO981" s="16"/>
      <c r="BP981" s="16"/>
      <c r="BQ981" s="16"/>
      <c r="BR981" s="16"/>
      <c r="BS981" s="16"/>
      <c r="BT981" s="16"/>
      <c r="BU981" s="16"/>
      <c r="BV981" s="16"/>
      <c r="BW981" s="16"/>
      <c r="BX981" s="16"/>
      <c r="BY981" s="16"/>
      <c r="BZ981" s="16"/>
      <c r="CA981" s="16"/>
      <c r="CB981" s="16"/>
      <c r="CC981" s="16"/>
      <c r="CD981" s="16"/>
      <c r="CE981" s="16"/>
      <c r="CF981" s="16"/>
      <c r="CG981" s="16"/>
      <c r="CH981" s="16"/>
      <c r="CI981" s="16"/>
      <c r="CJ981" s="16"/>
      <c r="CK981" s="16"/>
      <c r="CL981" s="16"/>
      <c r="CM981" s="16"/>
      <c r="CN981" s="16"/>
      <c r="CO981" s="16"/>
      <c r="CP981" s="16"/>
      <c r="CQ981" s="16"/>
      <c r="CR981" s="16"/>
      <c r="CS981" s="16"/>
      <c r="CT981" s="16"/>
      <c r="CU981" s="16"/>
      <c r="CV981" s="16"/>
      <c r="CW981" s="16"/>
      <c r="CX981" s="16"/>
      <c r="CY981" s="16"/>
      <c r="CZ981" s="16"/>
      <c r="DA981" s="16"/>
      <c r="DB981" s="16"/>
      <c r="DC981" s="16"/>
      <c r="DD981" s="16"/>
      <c r="DE981" s="16"/>
      <c r="DF981" s="16"/>
      <c r="DG981" s="16"/>
      <c r="DH981" s="16"/>
      <c r="DI981" s="16"/>
      <c r="DJ981" s="16"/>
      <c r="DK981" s="16"/>
      <c r="DL981" s="16"/>
      <c r="DM981" s="16"/>
      <c r="DN981" s="16"/>
      <c r="DO981" s="16"/>
      <c r="DP981" s="16"/>
      <c r="DQ981" s="16"/>
    </row>
    <row r="982" spans="1:121" s="27" customFormat="1" ht="16.5" x14ac:dyDescent="0.25">
      <c r="A982" s="51"/>
      <c r="B982" s="79" t="s">
        <v>1628</v>
      </c>
      <c r="C982" s="55">
        <v>2017</v>
      </c>
      <c r="D982" s="60">
        <v>0.4</v>
      </c>
      <c r="E982" s="54">
        <v>160</v>
      </c>
      <c r="F982" s="55">
        <v>158</v>
      </c>
      <c r="G982" s="54">
        <v>148.21487999999999</v>
      </c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6"/>
      <c r="BE982" s="16"/>
      <c r="BF982" s="16"/>
      <c r="BG982" s="16"/>
      <c r="BH982" s="16"/>
      <c r="BI982" s="16"/>
      <c r="BJ982" s="16"/>
      <c r="BK982" s="16"/>
      <c r="BL982" s="16"/>
      <c r="BM982" s="16"/>
      <c r="BN982" s="16"/>
      <c r="BO982" s="16"/>
      <c r="BP982" s="16"/>
      <c r="BQ982" s="16"/>
      <c r="BR982" s="16"/>
      <c r="BS982" s="16"/>
      <c r="BT982" s="16"/>
      <c r="BU982" s="16"/>
      <c r="BV982" s="16"/>
      <c r="BW982" s="16"/>
      <c r="BX982" s="16"/>
      <c r="BY982" s="16"/>
      <c r="BZ982" s="16"/>
      <c r="CA982" s="16"/>
      <c r="CB982" s="16"/>
      <c r="CC982" s="16"/>
      <c r="CD982" s="16"/>
      <c r="CE982" s="16"/>
      <c r="CF982" s="16"/>
      <c r="CG982" s="16"/>
      <c r="CH982" s="16"/>
      <c r="CI982" s="16"/>
      <c r="CJ982" s="16"/>
      <c r="CK982" s="16"/>
      <c r="CL982" s="16"/>
      <c r="CM982" s="16"/>
      <c r="CN982" s="16"/>
      <c r="CO982" s="16"/>
      <c r="CP982" s="16"/>
      <c r="CQ982" s="16"/>
      <c r="CR982" s="16"/>
      <c r="CS982" s="16"/>
      <c r="CT982" s="16"/>
      <c r="CU982" s="16"/>
      <c r="CV982" s="16"/>
      <c r="CW982" s="16"/>
      <c r="CX982" s="16"/>
      <c r="CY982" s="16"/>
      <c r="CZ982" s="16"/>
      <c r="DA982" s="16"/>
      <c r="DB982" s="16"/>
      <c r="DC982" s="16"/>
      <c r="DD982" s="16"/>
      <c r="DE982" s="16"/>
      <c r="DF982" s="16"/>
      <c r="DG982" s="16"/>
      <c r="DH982" s="16"/>
      <c r="DI982" s="16"/>
      <c r="DJ982" s="16"/>
      <c r="DK982" s="16"/>
      <c r="DL982" s="16"/>
      <c r="DM982" s="16"/>
      <c r="DN982" s="16"/>
      <c r="DO982" s="16"/>
      <c r="DP982" s="16"/>
      <c r="DQ982" s="16"/>
    </row>
    <row r="983" spans="1:121" s="27" customFormat="1" ht="16.5" x14ac:dyDescent="0.25">
      <c r="A983" s="51"/>
      <c r="B983" s="79" t="s">
        <v>1629</v>
      </c>
      <c r="C983" s="55">
        <v>2017</v>
      </c>
      <c r="D983" s="60">
        <v>0.4</v>
      </c>
      <c r="E983" s="54">
        <v>161</v>
      </c>
      <c r="F983" s="55">
        <v>158</v>
      </c>
      <c r="G983" s="54">
        <v>182.01357999999999</v>
      </c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  <c r="BF983" s="16"/>
      <c r="BG983" s="16"/>
      <c r="BH983" s="16"/>
      <c r="BI983" s="16"/>
      <c r="BJ983" s="16"/>
      <c r="BK983" s="16"/>
      <c r="BL983" s="16"/>
      <c r="BM983" s="16"/>
      <c r="BN983" s="16"/>
      <c r="BO983" s="16"/>
      <c r="BP983" s="16"/>
      <c r="BQ983" s="16"/>
      <c r="BR983" s="16"/>
      <c r="BS983" s="16"/>
      <c r="BT983" s="16"/>
      <c r="BU983" s="16"/>
      <c r="BV983" s="16"/>
      <c r="BW983" s="16"/>
      <c r="BX983" s="16"/>
      <c r="BY983" s="16"/>
      <c r="BZ983" s="16"/>
      <c r="CA983" s="16"/>
      <c r="CB983" s="16"/>
      <c r="CC983" s="16"/>
      <c r="CD983" s="16"/>
      <c r="CE983" s="16"/>
      <c r="CF983" s="16"/>
      <c r="CG983" s="16"/>
      <c r="CH983" s="16"/>
      <c r="CI983" s="16"/>
      <c r="CJ983" s="16"/>
      <c r="CK983" s="16"/>
      <c r="CL983" s="16"/>
      <c r="CM983" s="16"/>
      <c r="CN983" s="16"/>
      <c r="CO983" s="16"/>
      <c r="CP983" s="16"/>
      <c r="CQ983" s="16"/>
      <c r="CR983" s="16"/>
      <c r="CS983" s="16"/>
      <c r="CT983" s="16"/>
      <c r="CU983" s="16"/>
      <c r="CV983" s="16"/>
      <c r="CW983" s="16"/>
      <c r="CX983" s="16"/>
      <c r="CY983" s="16"/>
      <c r="CZ983" s="16"/>
      <c r="DA983" s="16"/>
      <c r="DB983" s="16"/>
      <c r="DC983" s="16"/>
      <c r="DD983" s="16"/>
      <c r="DE983" s="16"/>
      <c r="DF983" s="16"/>
      <c r="DG983" s="16"/>
      <c r="DH983" s="16"/>
      <c r="DI983" s="16"/>
      <c r="DJ983" s="16"/>
      <c r="DK983" s="16"/>
      <c r="DL983" s="16"/>
      <c r="DM983" s="16"/>
      <c r="DN983" s="16"/>
      <c r="DO983" s="16"/>
      <c r="DP983" s="16"/>
      <c r="DQ983" s="16"/>
    </row>
    <row r="984" spans="1:121" s="27" customFormat="1" ht="16.5" x14ac:dyDescent="0.25">
      <c r="A984" s="51"/>
      <c r="B984" s="79" t="s">
        <v>1630</v>
      </c>
      <c r="C984" s="55">
        <v>2017</v>
      </c>
      <c r="D984" s="54">
        <v>0.4</v>
      </c>
      <c r="E984" s="54">
        <v>206</v>
      </c>
      <c r="F984" s="55">
        <v>158</v>
      </c>
      <c r="G984" s="54">
        <v>270.79240000000004</v>
      </c>
    </row>
    <row r="985" spans="1:121" s="27" customFormat="1" ht="16.5" x14ac:dyDescent="0.25">
      <c r="A985" s="51"/>
      <c r="B985" s="79" t="s">
        <v>1631</v>
      </c>
      <c r="C985" s="55">
        <v>2017</v>
      </c>
      <c r="D985" s="54">
        <v>0.4</v>
      </c>
      <c r="E985" s="54">
        <v>75</v>
      </c>
      <c r="F985" s="55">
        <v>158</v>
      </c>
      <c r="G985" s="54">
        <v>111.13927000000001</v>
      </c>
    </row>
    <row r="986" spans="1:121" s="27" customFormat="1" ht="16.5" x14ac:dyDescent="0.25">
      <c r="A986" s="51"/>
      <c r="B986" s="79" t="s">
        <v>1632</v>
      </c>
      <c r="C986" s="55">
        <v>2017</v>
      </c>
      <c r="D986" s="60">
        <v>0.4</v>
      </c>
      <c r="E986" s="54">
        <v>354</v>
      </c>
      <c r="F986" s="55">
        <v>158</v>
      </c>
      <c r="G986" s="54">
        <v>381.09429999999998</v>
      </c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6"/>
      <c r="BE986" s="16"/>
      <c r="BF986" s="16"/>
      <c r="BG986" s="16"/>
      <c r="BH986" s="16"/>
      <c r="BI986" s="16"/>
      <c r="BJ986" s="16"/>
      <c r="BK986" s="16"/>
      <c r="BL986" s="16"/>
      <c r="BM986" s="16"/>
      <c r="BN986" s="16"/>
      <c r="BO986" s="16"/>
      <c r="BP986" s="16"/>
      <c r="BQ986" s="16"/>
      <c r="BR986" s="16"/>
      <c r="BS986" s="16"/>
      <c r="BT986" s="16"/>
      <c r="BU986" s="16"/>
      <c r="BV986" s="16"/>
      <c r="BW986" s="16"/>
      <c r="BX986" s="16"/>
      <c r="BY986" s="16"/>
      <c r="BZ986" s="16"/>
      <c r="CA986" s="16"/>
      <c r="CB986" s="16"/>
      <c r="CC986" s="16"/>
      <c r="CD986" s="16"/>
      <c r="CE986" s="16"/>
      <c r="CF986" s="16"/>
      <c r="CG986" s="16"/>
      <c r="CH986" s="16"/>
      <c r="CI986" s="16"/>
      <c r="CJ986" s="16"/>
      <c r="CK986" s="16"/>
      <c r="CL986" s="16"/>
      <c r="CM986" s="16"/>
      <c r="CN986" s="16"/>
      <c r="CO986" s="16"/>
      <c r="CP986" s="16"/>
      <c r="CQ986" s="16"/>
      <c r="CR986" s="16"/>
      <c r="CS986" s="16"/>
      <c r="CT986" s="16"/>
      <c r="CU986" s="16"/>
      <c r="CV986" s="16"/>
      <c r="CW986" s="16"/>
      <c r="CX986" s="16"/>
      <c r="CY986" s="16"/>
      <c r="CZ986" s="16"/>
      <c r="DA986" s="16"/>
      <c r="DB986" s="16"/>
      <c r="DC986" s="16"/>
      <c r="DD986" s="16"/>
      <c r="DE986" s="16"/>
      <c r="DF986" s="16"/>
      <c r="DG986" s="16"/>
      <c r="DH986" s="16"/>
      <c r="DI986" s="16"/>
      <c r="DJ986" s="16"/>
      <c r="DK986" s="16"/>
      <c r="DL986" s="16"/>
      <c r="DM986" s="16"/>
      <c r="DN986" s="16"/>
      <c r="DO986" s="16"/>
      <c r="DP986" s="16"/>
      <c r="DQ986" s="16"/>
    </row>
    <row r="987" spans="1:121" s="27" customFormat="1" ht="16.5" x14ac:dyDescent="0.25">
      <c r="A987" s="51"/>
      <c r="B987" s="79" t="s">
        <v>1633</v>
      </c>
      <c r="C987" s="55">
        <v>2017</v>
      </c>
      <c r="D987" s="60">
        <v>0.4</v>
      </c>
      <c r="E987" s="54">
        <v>31</v>
      </c>
      <c r="F987" s="55">
        <v>158</v>
      </c>
      <c r="G987" s="54">
        <v>57.297959999999996</v>
      </c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6"/>
      <c r="BE987" s="16"/>
      <c r="BF987" s="16"/>
      <c r="BG987" s="16"/>
      <c r="BH987" s="16"/>
      <c r="BI987" s="16"/>
      <c r="BJ987" s="16"/>
      <c r="BK987" s="16"/>
      <c r="BL987" s="16"/>
      <c r="BM987" s="16"/>
      <c r="BN987" s="16"/>
      <c r="BO987" s="16"/>
      <c r="BP987" s="16"/>
      <c r="BQ987" s="16"/>
      <c r="BR987" s="16"/>
      <c r="BS987" s="16"/>
      <c r="BT987" s="16"/>
      <c r="BU987" s="16"/>
      <c r="BV987" s="16"/>
      <c r="BW987" s="16"/>
      <c r="BX987" s="16"/>
      <c r="BY987" s="16"/>
      <c r="BZ987" s="16"/>
      <c r="CA987" s="16"/>
      <c r="CB987" s="16"/>
      <c r="CC987" s="16"/>
      <c r="CD987" s="16"/>
      <c r="CE987" s="16"/>
      <c r="CF987" s="16"/>
      <c r="CG987" s="16"/>
      <c r="CH987" s="16"/>
      <c r="CI987" s="16"/>
      <c r="CJ987" s="16"/>
      <c r="CK987" s="16"/>
      <c r="CL987" s="16"/>
      <c r="CM987" s="16"/>
      <c r="CN987" s="16"/>
      <c r="CO987" s="16"/>
      <c r="CP987" s="16"/>
      <c r="CQ987" s="16"/>
      <c r="CR987" s="16"/>
      <c r="CS987" s="16"/>
      <c r="CT987" s="16"/>
      <c r="CU987" s="16"/>
      <c r="CV987" s="16"/>
      <c r="CW987" s="16"/>
      <c r="CX987" s="16"/>
      <c r="CY987" s="16"/>
      <c r="CZ987" s="16"/>
      <c r="DA987" s="16"/>
      <c r="DB987" s="16"/>
      <c r="DC987" s="16"/>
      <c r="DD987" s="16"/>
      <c r="DE987" s="16"/>
      <c r="DF987" s="16"/>
      <c r="DG987" s="16"/>
      <c r="DH987" s="16"/>
      <c r="DI987" s="16"/>
      <c r="DJ987" s="16"/>
      <c r="DK987" s="16"/>
      <c r="DL987" s="16"/>
      <c r="DM987" s="16"/>
      <c r="DN987" s="16"/>
      <c r="DO987" s="16"/>
      <c r="DP987" s="16"/>
      <c r="DQ987" s="16"/>
    </row>
    <row r="988" spans="1:121" s="27" customFormat="1" ht="16.5" x14ac:dyDescent="0.25">
      <c r="A988" s="51"/>
      <c r="B988" s="79" t="s">
        <v>1634</v>
      </c>
      <c r="C988" s="55">
        <v>2017</v>
      </c>
      <c r="D988" s="60">
        <v>0.4</v>
      </c>
      <c r="E988" s="54">
        <v>26</v>
      </c>
      <c r="F988" s="55">
        <v>158</v>
      </c>
      <c r="G988" s="54">
        <v>50.450360000000003</v>
      </c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6"/>
      <c r="BE988" s="16"/>
      <c r="BF988" s="16"/>
      <c r="BG988" s="16"/>
      <c r="BH988" s="16"/>
      <c r="BI988" s="16"/>
      <c r="BJ988" s="16"/>
      <c r="BK988" s="16"/>
      <c r="BL988" s="16"/>
      <c r="BM988" s="16"/>
      <c r="BN988" s="16"/>
      <c r="BO988" s="16"/>
      <c r="BP988" s="16"/>
      <c r="BQ988" s="16"/>
      <c r="BR988" s="16"/>
      <c r="BS988" s="16"/>
      <c r="BT988" s="16"/>
      <c r="BU988" s="16"/>
      <c r="BV988" s="16"/>
      <c r="BW988" s="16"/>
      <c r="BX988" s="16"/>
      <c r="BY988" s="16"/>
      <c r="BZ988" s="16"/>
      <c r="CA988" s="16"/>
      <c r="CB988" s="16"/>
      <c r="CC988" s="16"/>
      <c r="CD988" s="16"/>
      <c r="CE988" s="16"/>
      <c r="CF988" s="16"/>
      <c r="CG988" s="16"/>
      <c r="CH988" s="16"/>
      <c r="CI988" s="16"/>
      <c r="CJ988" s="16"/>
      <c r="CK988" s="16"/>
      <c r="CL988" s="16"/>
      <c r="CM988" s="16"/>
      <c r="CN988" s="16"/>
      <c r="CO988" s="16"/>
      <c r="CP988" s="16"/>
      <c r="CQ988" s="16"/>
      <c r="CR988" s="16"/>
      <c r="CS988" s="16"/>
      <c r="CT988" s="16"/>
      <c r="CU988" s="16"/>
      <c r="CV988" s="16"/>
      <c r="CW988" s="16"/>
      <c r="CX988" s="16"/>
      <c r="CY988" s="16"/>
      <c r="CZ988" s="16"/>
      <c r="DA988" s="16"/>
      <c r="DB988" s="16"/>
      <c r="DC988" s="16"/>
      <c r="DD988" s="16"/>
      <c r="DE988" s="16"/>
      <c r="DF988" s="16"/>
      <c r="DG988" s="16"/>
      <c r="DH988" s="16"/>
      <c r="DI988" s="16"/>
      <c r="DJ988" s="16"/>
      <c r="DK988" s="16"/>
      <c r="DL988" s="16"/>
      <c r="DM988" s="16"/>
      <c r="DN988" s="16"/>
      <c r="DO988" s="16"/>
      <c r="DP988" s="16"/>
      <c r="DQ988" s="16"/>
    </row>
    <row r="989" spans="1:121" s="27" customFormat="1" ht="16.5" x14ac:dyDescent="0.25">
      <c r="A989" s="51"/>
      <c r="B989" s="79" t="s">
        <v>1635</v>
      </c>
      <c r="C989" s="55">
        <v>2017</v>
      </c>
      <c r="D989" s="60">
        <v>0.4</v>
      </c>
      <c r="E989" s="54">
        <v>95</v>
      </c>
      <c r="F989" s="55">
        <v>158</v>
      </c>
      <c r="G989" s="54">
        <v>147.87994</v>
      </c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6"/>
      <c r="BE989" s="16"/>
      <c r="BF989" s="16"/>
      <c r="BG989" s="16"/>
      <c r="BH989" s="16"/>
      <c r="BI989" s="16"/>
      <c r="BJ989" s="16"/>
      <c r="BK989" s="16"/>
      <c r="BL989" s="16"/>
      <c r="BM989" s="16"/>
      <c r="BN989" s="16"/>
      <c r="BO989" s="16"/>
      <c r="BP989" s="16"/>
      <c r="BQ989" s="16"/>
      <c r="BR989" s="16"/>
      <c r="BS989" s="16"/>
      <c r="BT989" s="16"/>
      <c r="BU989" s="16"/>
      <c r="BV989" s="16"/>
      <c r="BW989" s="16"/>
      <c r="BX989" s="16"/>
      <c r="BY989" s="16"/>
      <c r="BZ989" s="16"/>
      <c r="CA989" s="16"/>
      <c r="CB989" s="16"/>
      <c r="CC989" s="16"/>
      <c r="CD989" s="16"/>
      <c r="CE989" s="16"/>
      <c r="CF989" s="16"/>
      <c r="CG989" s="16"/>
      <c r="CH989" s="16"/>
      <c r="CI989" s="16"/>
      <c r="CJ989" s="16"/>
      <c r="CK989" s="16"/>
      <c r="CL989" s="16"/>
      <c r="CM989" s="16"/>
      <c r="CN989" s="16"/>
      <c r="CO989" s="16"/>
      <c r="CP989" s="16"/>
      <c r="CQ989" s="16"/>
      <c r="CR989" s="16"/>
      <c r="CS989" s="16"/>
      <c r="CT989" s="16"/>
      <c r="CU989" s="16"/>
      <c r="CV989" s="16"/>
      <c r="CW989" s="16"/>
      <c r="CX989" s="16"/>
      <c r="CY989" s="16"/>
      <c r="CZ989" s="16"/>
      <c r="DA989" s="16"/>
      <c r="DB989" s="16"/>
      <c r="DC989" s="16"/>
      <c r="DD989" s="16"/>
      <c r="DE989" s="16"/>
      <c r="DF989" s="16"/>
      <c r="DG989" s="16"/>
      <c r="DH989" s="16"/>
      <c r="DI989" s="16"/>
      <c r="DJ989" s="16"/>
      <c r="DK989" s="16"/>
      <c r="DL989" s="16"/>
      <c r="DM989" s="16"/>
      <c r="DN989" s="16"/>
      <c r="DO989" s="16"/>
      <c r="DP989" s="16"/>
      <c r="DQ989" s="16"/>
    </row>
    <row r="990" spans="1:121" s="27" customFormat="1" ht="16.5" x14ac:dyDescent="0.25">
      <c r="A990" s="51"/>
      <c r="B990" s="79" t="s">
        <v>1636</v>
      </c>
      <c r="C990" s="55">
        <v>2017</v>
      </c>
      <c r="D990" s="60">
        <v>0.4</v>
      </c>
      <c r="E990" s="54">
        <v>79</v>
      </c>
      <c r="F990" s="55">
        <v>158</v>
      </c>
      <c r="G990" s="54">
        <v>101.15969</v>
      </c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6"/>
      <c r="BE990" s="16"/>
      <c r="BF990" s="16"/>
      <c r="BG990" s="16"/>
      <c r="BH990" s="16"/>
      <c r="BI990" s="16"/>
      <c r="BJ990" s="16"/>
      <c r="BK990" s="16"/>
      <c r="BL990" s="16"/>
      <c r="BM990" s="16"/>
      <c r="BN990" s="16"/>
      <c r="BO990" s="16"/>
      <c r="BP990" s="16"/>
      <c r="BQ990" s="16"/>
      <c r="BR990" s="16"/>
      <c r="BS990" s="16"/>
      <c r="BT990" s="16"/>
      <c r="BU990" s="16"/>
      <c r="BV990" s="16"/>
      <c r="BW990" s="16"/>
      <c r="BX990" s="16"/>
      <c r="BY990" s="16"/>
      <c r="BZ990" s="16"/>
      <c r="CA990" s="16"/>
      <c r="CB990" s="16"/>
      <c r="CC990" s="16"/>
      <c r="CD990" s="16"/>
      <c r="CE990" s="16"/>
      <c r="CF990" s="16"/>
      <c r="CG990" s="16"/>
      <c r="CH990" s="16"/>
      <c r="CI990" s="16"/>
      <c r="CJ990" s="16"/>
      <c r="CK990" s="16"/>
      <c r="CL990" s="16"/>
      <c r="CM990" s="16"/>
      <c r="CN990" s="16"/>
      <c r="CO990" s="16"/>
      <c r="CP990" s="16"/>
      <c r="CQ990" s="16"/>
      <c r="CR990" s="16"/>
      <c r="CS990" s="16"/>
      <c r="CT990" s="16"/>
      <c r="CU990" s="16"/>
      <c r="CV990" s="16"/>
      <c r="CW990" s="16"/>
      <c r="CX990" s="16"/>
      <c r="CY990" s="16"/>
      <c r="CZ990" s="16"/>
      <c r="DA990" s="16"/>
      <c r="DB990" s="16"/>
      <c r="DC990" s="16"/>
      <c r="DD990" s="16"/>
      <c r="DE990" s="16"/>
      <c r="DF990" s="16"/>
      <c r="DG990" s="16"/>
      <c r="DH990" s="16"/>
      <c r="DI990" s="16"/>
      <c r="DJ990" s="16"/>
      <c r="DK990" s="16"/>
      <c r="DL990" s="16"/>
      <c r="DM990" s="16"/>
      <c r="DN990" s="16"/>
      <c r="DO990" s="16"/>
      <c r="DP990" s="16"/>
      <c r="DQ990" s="16"/>
    </row>
    <row r="991" spans="1:121" s="27" customFormat="1" ht="16.5" x14ac:dyDescent="0.25">
      <c r="A991" s="51"/>
      <c r="B991" s="79" t="s">
        <v>1637</v>
      </c>
      <c r="C991" s="55">
        <v>2017</v>
      </c>
      <c r="D991" s="60">
        <v>0.4</v>
      </c>
      <c r="E991" s="54">
        <v>49</v>
      </c>
      <c r="F991" s="55">
        <v>158</v>
      </c>
      <c r="G991" s="54">
        <v>54.897390000000001</v>
      </c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6"/>
      <c r="BE991" s="16"/>
      <c r="BF991" s="16"/>
      <c r="BG991" s="16"/>
      <c r="BH991" s="16"/>
      <c r="BI991" s="16"/>
      <c r="BJ991" s="16"/>
      <c r="BK991" s="16"/>
      <c r="BL991" s="16"/>
      <c r="BM991" s="16"/>
      <c r="BN991" s="16"/>
      <c r="BO991" s="16"/>
      <c r="BP991" s="16"/>
      <c r="BQ991" s="16"/>
      <c r="BR991" s="16"/>
      <c r="BS991" s="16"/>
      <c r="BT991" s="16"/>
      <c r="BU991" s="16"/>
      <c r="BV991" s="16"/>
      <c r="BW991" s="16"/>
      <c r="BX991" s="16"/>
      <c r="BY991" s="16"/>
      <c r="BZ991" s="16"/>
      <c r="CA991" s="16"/>
      <c r="CB991" s="16"/>
      <c r="CC991" s="16"/>
      <c r="CD991" s="16"/>
      <c r="CE991" s="16"/>
      <c r="CF991" s="16"/>
      <c r="CG991" s="16"/>
      <c r="CH991" s="16"/>
      <c r="CI991" s="16"/>
      <c r="CJ991" s="16"/>
      <c r="CK991" s="16"/>
      <c r="CL991" s="16"/>
      <c r="CM991" s="16"/>
      <c r="CN991" s="16"/>
      <c r="CO991" s="16"/>
      <c r="CP991" s="16"/>
      <c r="CQ991" s="16"/>
      <c r="CR991" s="16"/>
      <c r="CS991" s="16"/>
      <c r="CT991" s="16"/>
      <c r="CU991" s="16"/>
      <c r="CV991" s="16"/>
      <c r="CW991" s="16"/>
      <c r="CX991" s="16"/>
      <c r="CY991" s="16"/>
      <c r="CZ991" s="16"/>
      <c r="DA991" s="16"/>
      <c r="DB991" s="16"/>
      <c r="DC991" s="16"/>
      <c r="DD991" s="16"/>
      <c r="DE991" s="16"/>
      <c r="DF991" s="16"/>
      <c r="DG991" s="16"/>
      <c r="DH991" s="16"/>
      <c r="DI991" s="16"/>
      <c r="DJ991" s="16"/>
      <c r="DK991" s="16"/>
      <c r="DL991" s="16"/>
      <c r="DM991" s="16"/>
      <c r="DN991" s="16"/>
      <c r="DO991" s="16"/>
      <c r="DP991" s="16"/>
      <c r="DQ991" s="16"/>
    </row>
    <row r="992" spans="1:121" s="27" customFormat="1" ht="16.5" x14ac:dyDescent="0.25">
      <c r="A992" s="51"/>
      <c r="B992" s="79" t="s">
        <v>1638</v>
      </c>
      <c r="C992" s="55">
        <v>2017</v>
      </c>
      <c r="D992" s="60">
        <v>0.4</v>
      </c>
      <c r="E992" s="54">
        <v>167</v>
      </c>
      <c r="F992" s="55">
        <v>158</v>
      </c>
      <c r="G992" s="54">
        <v>158.63224</v>
      </c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6"/>
      <c r="BE992" s="16"/>
      <c r="BF992" s="16"/>
      <c r="BG992" s="16"/>
      <c r="BH992" s="16"/>
      <c r="BI992" s="16"/>
      <c r="BJ992" s="16"/>
      <c r="BK992" s="16"/>
      <c r="BL992" s="16"/>
      <c r="BM992" s="16"/>
      <c r="BN992" s="16"/>
      <c r="BO992" s="16"/>
      <c r="BP992" s="16"/>
      <c r="BQ992" s="16"/>
      <c r="BR992" s="16"/>
      <c r="BS992" s="16"/>
      <c r="BT992" s="16"/>
      <c r="BU992" s="16"/>
      <c r="BV992" s="16"/>
      <c r="BW992" s="16"/>
      <c r="BX992" s="16"/>
      <c r="BY992" s="16"/>
      <c r="BZ992" s="16"/>
      <c r="CA992" s="16"/>
      <c r="CB992" s="16"/>
      <c r="CC992" s="16"/>
      <c r="CD992" s="16"/>
      <c r="CE992" s="16"/>
      <c r="CF992" s="16"/>
      <c r="CG992" s="16"/>
      <c r="CH992" s="16"/>
      <c r="CI992" s="16"/>
      <c r="CJ992" s="16"/>
      <c r="CK992" s="16"/>
      <c r="CL992" s="16"/>
      <c r="CM992" s="16"/>
      <c r="CN992" s="16"/>
      <c r="CO992" s="16"/>
      <c r="CP992" s="16"/>
      <c r="CQ992" s="16"/>
      <c r="CR992" s="16"/>
      <c r="CS992" s="16"/>
      <c r="CT992" s="16"/>
      <c r="CU992" s="16"/>
      <c r="CV992" s="16"/>
      <c r="CW992" s="16"/>
      <c r="CX992" s="16"/>
      <c r="CY992" s="16"/>
      <c r="CZ992" s="16"/>
      <c r="DA992" s="16"/>
      <c r="DB992" s="16"/>
      <c r="DC992" s="16"/>
      <c r="DD992" s="16"/>
      <c r="DE992" s="16"/>
      <c r="DF992" s="16"/>
      <c r="DG992" s="16"/>
      <c r="DH992" s="16"/>
      <c r="DI992" s="16"/>
      <c r="DJ992" s="16"/>
      <c r="DK992" s="16"/>
      <c r="DL992" s="16"/>
      <c r="DM992" s="16"/>
      <c r="DN992" s="16"/>
      <c r="DO992" s="16"/>
      <c r="DP992" s="16"/>
      <c r="DQ992" s="16"/>
    </row>
    <row r="993" spans="1:121" s="27" customFormat="1" ht="16.5" x14ac:dyDescent="0.25">
      <c r="A993" s="51"/>
      <c r="B993" s="79" t="s">
        <v>1639</v>
      </c>
      <c r="C993" s="55">
        <v>2017</v>
      </c>
      <c r="D993" s="60">
        <v>0.4</v>
      </c>
      <c r="E993" s="54">
        <v>68</v>
      </c>
      <c r="F993" s="55">
        <v>158</v>
      </c>
      <c r="G993" s="54">
        <v>102.63561999999999</v>
      </c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  <c r="BC993" s="16"/>
      <c r="BD993" s="16"/>
      <c r="BE993" s="16"/>
      <c r="BF993" s="16"/>
      <c r="BG993" s="16"/>
      <c r="BH993" s="16"/>
      <c r="BI993" s="16"/>
      <c r="BJ993" s="16"/>
      <c r="BK993" s="16"/>
      <c r="BL993" s="16"/>
      <c r="BM993" s="16"/>
      <c r="BN993" s="16"/>
      <c r="BO993" s="16"/>
      <c r="BP993" s="16"/>
      <c r="BQ993" s="16"/>
      <c r="BR993" s="16"/>
      <c r="BS993" s="16"/>
      <c r="BT993" s="16"/>
      <c r="BU993" s="16"/>
      <c r="BV993" s="16"/>
      <c r="BW993" s="16"/>
      <c r="BX993" s="16"/>
      <c r="BY993" s="16"/>
      <c r="BZ993" s="16"/>
      <c r="CA993" s="16"/>
      <c r="CB993" s="16"/>
      <c r="CC993" s="16"/>
      <c r="CD993" s="16"/>
      <c r="CE993" s="16"/>
      <c r="CF993" s="16"/>
      <c r="CG993" s="16"/>
      <c r="CH993" s="16"/>
      <c r="CI993" s="16"/>
      <c r="CJ993" s="16"/>
      <c r="CK993" s="16"/>
      <c r="CL993" s="16"/>
      <c r="CM993" s="16"/>
      <c r="CN993" s="16"/>
      <c r="CO993" s="16"/>
      <c r="CP993" s="16"/>
      <c r="CQ993" s="16"/>
      <c r="CR993" s="16"/>
      <c r="CS993" s="16"/>
      <c r="CT993" s="16"/>
      <c r="CU993" s="16"/>
      <c r="CV993" s="16"/>
      <c r="CW993" s="16"/>
      <c r="CX993" s="16"/>
      <c r="CY993" s="16"/>
      <c r="CZ993" s="16"/>
      <c r="DA993" s="16"/>
      <c r="DB993" s="16"/>
      <c r="DC993" s="16"/>
      <c r="DD993" s="16"/>
      <c r="DE993" s="16"/>
      <c r="DF993" s="16"/>
      <c r="DG993" s="16"/>
      <c r="DH993" s="16"/>
      <c r="DI993" s="16"/>
      <c r="DJ993" s="16"/>
      <c r="DK993" s="16"/>
      <c r="DL993" s="16"/>
      <c r="DM993" s="16"/>
      <c r="DN993" s="16"/>
      <c r="DO993" s="16"/>
      <c r="DP993" s="16"/>
      <c r="DQ993" s="16"/>
    </row>
    <row r="994" spans="1:121" s="27" customFormat="1" ht="16.5" x14ac:dyDescent="0.25">
      <c r="A994" s="51"/>
      <c r="B994" s="79" t="s">
        <v>1640</v>
      </c>
      <c r="C994" s="55">
        <v>2017</v>
      </c>
      <c r="D994" s="60">
        <v>0.4</v>
      </c>
      <c r="E994" s="54">
        <v>83</v>
      </c>
      <c r="F994" s="55">
        <v>158</v>
      </c>
      <c r="G994" s="54">
        <v>79.641009999999994</v>
      </c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  <c r="BC994" s="16"/>
      <c r="BD994" s="16"/>
      <c r="BE994" s="16"/>
      <c r="BF994" s="16"/>
      <c r="BG994" s="16"/>
      <c r="BH994" s="16"/>
      <c r="BI994" s="16"/>
      <c r="BJ994" s="16"/>
      <c r="BK994" s="16"/>
      <c r="BL994" s="16"/>
      <c r="BM994" s="16"/>
      <c r="BN994" s="16"/>
      <c r="BO994" s="16"/>
      <c r="BP994" s="16"/>
      <c r="BQ994" s="16"/>
      <c r="BR994" s="16"/>
      <c r="BS994" s="16"/>
      <c r="BT994" s="16"/>
      <c r="BU994" s="16"/>
      <c r="BV994" s="16"/>
      <c r="BW994" s="16"/>
      <c r="BX994" s="16"/>
      <c r="BY994" s="16"/>
      <c r="BZ994" s="16"/>
      <c r="CA994" s="16"/>
      <c r="CB994" s="16"/>
      <c r="CC994" s="16"/>
      <c r="CD994" s="16"/>
      <c r="CE994" s="16"/>
      <c r="CF994" s="16"/>
      <c r="CG994" s="16"/>
      <c r="CH994" s="16"/>
      <c r="CI994" s="16"/>
      <c r="CJ994" s="16"/>
      <c r="CK994" s="16"/>
      <c r="CL994" s="16"/>
      <c r="CM994" s="16"/>
      <c r="CN994" s="16"/>
      <c r="CO994" s="16"/>
      <c r="CP994" s="16"/>
      <c r="CQ994" s="16"/>
      <c r="CR994" s="16"/>
      <c r="CS994" s="16"/>
      <c r="CT994" s="16"/>
      <c r="CU994" s="16"/>
      <c r="CV994" s="16"/>
      <c r="CW994" s="16"/>
      <c r="CX994" s="16"/>
      <c r="CY994" s="16"/>
      <c r="CZ994" s="16"/>
      <c r="DA994" s="16"/>
      <c r="DB994" s="16"/>
      <c r="DC994" s="16"/>
      <c r="DD994" s="16"/>
      <c r="DE994" s="16"/>
      <c r="DF994" s="16"/>
      <c r="DG994" s="16"/>
      <c r="DH994" s="16"/>
      <c r="DI994" s="16"/>
      <c r="DJ994" s="16"/>
      <c r="DK994" s="16"/>
      <c r="DL994" s="16"/>
      <c r="DM994" s="16"/>
      <c r="DN994" s="16"/>
      <c r="DO994" s="16"/>
      <c r="DP994" s="16"/>
      <c r="DQ994" s="16"/>
    </row>
    <row r="995" spans="1:121" s="27" customFormat="1" ht="16.5" x14ac:dyDescent="0.25">
      <c r="A995" s="51"/>
      <c r="B995" s="79" t="s">
        <v>1641</v>
      </c>
      <c r="C995" s="55">
        <v>2017</v>
      </c>
      <c r="D995" s="60">
        <v>0.4</v>
      </c>
      <c r="E995" s="54">
        <v>325</v>
      </c>
      <c r="F995" s="55">
        <v>158</v>
      </c>
      <c r="G995" s="54">
        <v>242.84529999999998</v>
      </c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  <c r="BC995" s="16"/>
      <c r="BD995" s="16"/>
      <c r="BE995" s="16"/>
      <c r="BF995" s="16"/>
      <c r="BG995" s="16"/>
      <c r="BH995" s="16"/>
      <c r="BI995" s="16"/>
      <c r="BJ995" s="16"/>
      <c r="BK995" s="16"/>
      <c r="BL995" s="16"/>
      <c r="BM995" s="16"/>
      <c r="BN995" s="16"/>
      <c r="BO995" s="16"/>
      <c r="BP995" s="16"/>
      <c r="BQ995" s="16"/>
      <c r="BR995" s="16"/>
      <c r="BS995" s="16"/>
      <c r="BT995" s="16"/>
      <c r="BU995" s="16"/>
      <c r="BV995" s="16"/>
      <c r="BW995" s="16"/>
      <c r="BX995" s="16"/>
      <c r="BY995" s="16"/>
      <c r="BZ995" s="16"/>
      <c r="CA995" s="16"/>
      <c r="CB995" s="16"/>
      <c r="CC995" s="16"/>
      <c r="CD995" s="16"/>
      <c r="CE995" s="16"/>
      <c r="CF995" s="16"/>
      <c r="CG995" s="16"/>
      <c r="CH995" s="16"/>
      <c r="CI995" s="16"/>
      <c r="CJ995" s="16"/>
      <c r="CK995" s="16"/>
      <c r="CL995" s="16"/>
      <c r="CM995" s="16"/>
      <c r="CN995" s="16"/>
      <c r="CO995" s="16"/>
      <c r="CP995" s="16"/>
      <c r="CQ995" s="16"/>
      <c r="CR995" s="16"/>
      <c r="CS995" s="16"/>
      <c r="CT995" s="16"/>
      <c r="CU995" s="16"/>
      <c r="CV995" s="16"/>
      <c r="CW995" s="16"/>
      <c r="CX995" s="16"/>
      <c r="CY995" s="16"/>
      <c r="CZ995" s="16"/>
      <c r="DA995" s="16"/>
      <c r="DB995" s="16"/>
      <c r="DC995" s="16"/>
      <c r="DD995" s="16"/>
      <c r="DE995" s="16"/>
      <c r="DF995" s="16"/>
      <c r="DG995" s="16"/>
      <c r="DH995" s="16"/>
      <c r="DI995" s="16"/>
      <c r="DJ995" s="16"/>
      <c r="DK995" s="16"/>
      <c r="DL995" s="16"/>
      <c r="DM995" s="16"/>
      <c r="DN995" s="16"/>
      <c r="DO995" s="16"/>
      <c r="DP995" s="16"/>
      <c r="DQ995" s="16"/>
    </row>
    <row r="996" spans="1:121" s="27" customFormat="1" ht="16.5" x14ac:dyDescent="0.25">
      <c r="A996" s="51"/>
      <c r="B996" s="79" t="s">
        <v>1642</v>
      </c>
      <c r="C996" s="55">
        <v>2017</v>
      </c>
      <c r="D996" s="60">
        <v>0.4</v>
      </c>
      <c r="E996" s="54">
        <v>87</v>
      </c>
      <c r="F996" s="55">
        <v>158</v>
      </c>
      <c r="G996" s="54">
        <v>97.350239999999999</v>
      </c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  <c r="BF996" s="16"/>
      <c r="BG996" s="16"/>
      <c r="BH996" s="16"/>
      <c r="BI996" s="16"/>
      <c r="BJ996" s="16"/>
      <c r="BK996" s="16"/>
      <c r="BL996" s="16"/>
      <c r="BM996" s="16"/>
      <c r="BN996" s="16"/>
      <c r="BO996" s="16"/>
      <c r="BP996" s="16"/>
      <c r="BQ996" s="16"/>
      <c r="BR996" s="16"/>
      <c r="BS996" s="16"/>
      <c r="BT996" s="16"/>
      <c r="BU996" s="16"/>
      <c r="BV996" s="16"/>
      <c r="BW996" s="16"/>
      <c r="BX996" s="16"/>
      <c r="BY996" s="16"/>
      <c r="BZ996" s="16"/>
      <c r="CA996" s="16"/>
      <c r="CB996" s="16"/>
      <c r="CC996" s="16"/>
      <c r="CD996" s="16"/>
      <c r="CE996" s="16"/>
      <c r="CF996" s="16"/>
      <c r="CG996" s="16"/>
      <c r="CH996" s="16"/>
      <c r="CI996" s="16"/>
      <c r="CJ996" s="16"/>
      <c r="CK996" s="16"/>
      <c r="CL996" s="16"/>
      <c r="CM996" s="16"/>
      <c r="CN996" s="16"/>
      <c r="CO996" s="16"/>
      <c r="CP996" s="16"/>
      <c r="CQ996" s="16"/>
      <c r="CR996" s="16"/>
      <c r="CS996" s="16"/>
      <c r="CT996" s="16"/>
      <c r="CU996" s="16"/>
      <c r="CV996" s="16"/>
      <c r="CW996" s="16"/>
      <c r="CX996" s="16"/>
      <c r="CY996" s="16"/>
      <c r="CZ996" s="16"/>
      <c r="DA996" s="16"/>
      <c r="DB996" s="16"/>
      <c r="DC996" s="16"/>
      <c r="DD996" s="16"/>
      <c r="DE996" s="16"/>
      <c r="DF996" s="16"/>
      <c r="DG996" s="16"/>
      <c r="DH996" s="16"/>
      <c r="DI996" s="16"/>
      <c r="DJ996" s="16"/>
      <c r="DK996" s="16"/>
      <c r="DL996" s="16"/>
      <c r="DM996" s="16"/>
      <c r="DN996" s="16"/>
      <c r="DO996" s="16"/>
      <c r="DP996" s="16"/>
      <c r="DQ996" s="16"/>
    </row>
    <row r="997" spans="1:121" s="27" customFormat="1" ht="16.5" x14ac:dyDescent="0.25">
      <c r="A997" s="51"/>
      <c r="B997" s="79" t="s">
        <v>1643</v>
      </c>
      <c r="C997" s="55">
        <v>2017</v>
      </c>
      <c r="D997" s="60">
        <v>0.4</v>
      </c>
      <c r="E997" s="54">
        <v>32</v>
      </c>
      <c r="F997" s="55">
        <v>158</v>
      </c>
      <c r="G997" s="54">
        <v>86.053300000000007</v>
      </c>
    </row>
    <row r="998" spans="1:121" s="27" customFormat="1" ht="16.5" x14ac:dyDescent="0.25">
      <c r="A998" s="51"/>
      <c r="B998" s="79" t="s">
        <v>1644</v>
      </c>
      <c r="C998" s="55">
        <v>2017</v>
      </c>
      <c r="D998" s="60">
        <v>0.4</v>
      </c>
      <c r="E998" s="54">
        <v>340</v>
      </c>
      <c r="F998" s="55">
        <v>158</v>
      </c>
      <c r="G998" s="54">
        <v>406.17585999999994</v>
      </c>
    </row>
    <row r="999" spans="1:121" s="27" customFormat="1" ht="16.5" x14ac:dyDescent="0.25">
      <c r="A999" s="51"/>
      <c r="B999" s="79" t="s">
        <v>1645</v>
      </c>
      <c r="C999" s="55">
        <v>2017</v>
      </c>
      <c r="D999" s="60">
        <v>0.4</v>
      </c>
      <c r="E999" s="54">
        <v>85</v>
      </c>
      <c r="F999" s="55">
        <v>158</v>
      </c>
      <c r="G999" s="54">
        <v>43.443280000000001</v>
      </c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/>
      <c r="BJ999" s="16"/>
      <c r="BK999" s="16"/>
      <c r="BL999" s="16"/>
      <c r="BM999" s="16"/>
      <c r="BN999" s="16"/>
      <c r="BO999" s="16"/>
      <c r="BP999" s="16"/>
      <c r="BQ999" s="16"/>
      <c r="BR999" s="16"/>
      <c r="BS999" s="16"/>
      <c r="BT999" s="16"/>
      <c r="BU999" s="16"/>
      <c r="BV999" s="16"/>
      <c r="BW999" s="16"/>
      <c r="BX999" s="16"/>
      <c r="BY999" s="16"/>
      <c r="BZ999" s="16"/>
      <c r="CA999" s="16"/>
      <c r="CB999" s="16"/>
      <c r="CC999" s="16"/>
      <c r="CD999" s="16"/>
      <c r="CE999" s="16"/>
      <c r="CF999" s="16"/>
      <c r="CG999" s="16"/>
      <c r="CH999" s="16"/>
      <c r="CI999" s="16"/>
      <c r="CJ999" s="16"/>
      <c r="CK999" s="16"/>
      <c r="CL999" s="16"/>
      <c r="CM999" s="16"/>
      <c r="CN999" s="16"/>
      <c r="CO999" s="16"/>
      <c r="CP999" s="16"/>
      <c r="CQ999" s="16"/>
      <c r="CR999" s="16"/>
      <c r="CS999" s="16"/>
      <c r="CT999" s="16"/>
      <c r="CU999" s="16"/>
      <c r="CV999" s="16"/>
      <c r="CW999" s="16"/>
      <c r="CX999" s="16"/>
      <c r="CY999" s="16"/>
      <c r="CZ999" s="16"/>
      <c r="DA999" s="16"/>
      <c r="DB999" s="16"/>
      <c r="DC999" s="16"/>
      <c r="DD999" s="16"/>
      <c r="DE999" s="16"/>
      <c r="DF999" s="16"/>
      <c r="DG999" s="16"/>
      <c r="DH999" s="16"/>
      <c r="DI999" s="16"/>
      <c r="DJ999" s="16"/>
      <c r="DK999" s="16"/>
      <c r="DL999" s="16"/>
      <c r="DM999" s="16"/>
      <c r="DN999" s="16"/>
      <c r="DO999" s="16"/>
      <c r="DP999" s="16"/>
      <c r="DQ999" s="16"/>
    </row>
    <row r="1000" spans="1:121" s="27" customFormat="1" ht="16.5" x14ac:dyDescent="0.25">
      <c r="A1000" s="51"/>
      <c r="B1000" s="79" t="s">
        <v>1646</v>
      </c>
      <c r="C1000" s="55">
        <v>2017</v>
      </c>
      <c r="D1000" s="60">
        <v>0.4</v>
      </c>
      <c r="E1000" s="54">
        <v>63</v>
      </c>
      <c r="F1000" s="55">
        <v>158</v>
      </c>
      <c r="G1000" s="54">
        <v>100.19559</v>
      </c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  <c r="BC1000" s="16"/>
      <c r="BD1000" s="16"/>
      <c r="BE1000" s="16"/>
      <c r="BF1000" s="16"/>
      <c r="BG1000" s="16"/>
      <c r="BH1000" s="16"/>
      <c r="BI1000" s="16"/>
      <c r="BJ1000" s="16"/>
      <c r="BK1000" s="16"/>
      <c r="BL1000" s="16"/>
      <c r="BM1000" s="16"/>
      <c r="BN1000" s="16"/>
      <c r="BO1000" s="16"/>
      <c r="BP1000" s="16"/>
      <c r="BQ1000" s="16"/>
      <c r="BR1000" s="16"/>
      <c r="BS1000" s="16"/>
      <c r="BT1000" s="16"/>
      <c r="BU1000" s="16"/>
      <c r="BV1000" s="16"/>
      <c r="BW1000" s="16"/>
      <c r="BX1000" s="16"/>
      <c r="BY1000" s="16"/>
      <c r="BZ1000" s="16"/>
      <c r="CA1000" s="16"/>
      <c r="CB1000" s="16"/>
      <c r="CC1000" s="16"/>
      <c r="CD1000" s="16"/>
      <c r="CE1000" s="16"/>
      <c r="CF1000" s="16"/>
      <c r="CG1000" s="16"/>
      <c r="CH1000" s="16"/>
      <c r="CI1000" s="16"/>
      <c r="CJ1000" s="16"/>
      <c r="CK1000" s="16"/>
      <c r="CL1000" s="16"/>
      <c r="CM1000" s="16"/>
      <c r="CN1000" s="16"/>
      <c r="CO1000" s="16"/>
      <c r="CP1000" s="16"/>
      <c r="CQ1000" s="16"/>
      <c r="CR1000" s="16"/>
      <c r="CS1000" s="16"/>
      <c r="CT1000" s="16"/>
      <c r="CU1000" s="16"/>
      <c r="CV1000" s="16"/>
      <c r="CW1000" s="16"/>
      <c r="CX1000" s="16"/>
      <c r="CY1000" s="16"/>
      <c r="CZ1000" s="16"/>
      <c r="DA1000" s="16"/>
      <c r="DB1000" s="16"/>
      <c r="DC1000" s="16"/>
      <c r="DD1000" s="16"/>
      <c r="DE1000" s="16"/>
      <c r="DF1000" s="16"/>
      <c r="DG1000" s="16"/>
      <c r="DH1000" s="16"/>
      <c r="DI1000" s="16"/>
      <c r="DJ1000" s="16"/>
      <c r="DK1000" s="16"/>
      <c r="DL1000" s="16"/>
      <c r="DM1000" s="16"/>
      <c r="DN1000" s="16"/>
      <c r="DO1000" s="16"/>
      <c r="DP1000" s="16"/>
      <c r="DQ1000" s="16"/>
    </row>
    <row r="1001" spans="1:121" s="27" customFormat="1" ht="16.5" x14ac:dyDescent="0.25">
      <c r="A1001" s="51"/>
      <c r="B1001" s="79" t="s">
        <v>1647</v>
      </c>
      <c r="C1001" s="55">
        <v>2017</v>
      </c>
      <c r="D1001" s="60">
        <v>0.4</v>
      </c>
      <c r="E1001" s="54">
        <v>111</v>
      </c>
      <c r="F1001" s="55">
        <v>158</v>
      </c>
      <c r="G1001" s="54">
        <v>146.55966000000001</v>
      </c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  <c r="BC1001" s="16"/>
      <c r="BD1001" s="16"/>
      <c r="BE1001" s="16"/>
      <c r="BF1001" s="16"/>
      <c r="BG1001" s="16"/>
      <c r="BH1001" s="16"/>
      <c r="BI1001" s="16"/>
      <c r="BJ1001" s="16"/>
      <c r="BK1001" s="16"/>
      <c r="BL1001" s="16"/>
      <c r="BM1001" s="16"/>
      <c r="BN1001" s="16"/>
      <c r="BO1001" s="16"/>
      <c r="BP1001" s="16"/>
      <c r="BQ1001" s="16"/>
      <c r="BR1001" s="16"/>
      <c r="BS1001" s="16"/>
      <c r="BT1001" s="16"/>
      <c r="BU1001" s="16"/>
      <c r="BV1001" s="16"/>
      <c r="BW1001" s="16"/>
      <c r="BX1001" s="16"/>
      <c r="BY1001" s="16"/>
      <c r="BZ1001" s="16"/>
      <c r="CA1001" s="16"/>
      <c r="CB1001" s="16"/>
      <c r="CC1001" s="16"/>
      <c r="CD1001" s="16"/>
      <c r="CE1001" s="16"/>
      <c r="CF1001" s="16"/>
      <c r="CG1001" s="16"/>
      <c r="CH1001" s="16"/>
      <c r="CI1001" s="16"/>
      <c r="CJ1001" s="16"/>
      <c r="CK1001" s="16"/>
      <c r="CL1001" s="16"/>
      <c r="CM1001" s="16"/>
      <c r="CN1001" s="16"/>
      <c r="CO1001" s="16"/>
      <c r="CP1001" s="16"/>
      <c r="CQ1001" s="16"/>
      <c r="CR1001" s="16"/>
      <c r="CS1001" s="16"/>
      <c r="CT1001" s="16"/>
      <c r="CU1001" s="16"/>
      <c r="CV1001" s="16"/>
      <c r="CW1001" s="16"/>
      <c r="CX1001" s="16"/>
      <c r="CY1001" s="16"/>
      <c r="CZ1001" s="16"/>
      <c r="DA1001" s="16"/>
      <c r="DB1001" s="16"/>
      <c r="DC1001" s="16"/>
      <c r="DD1001" s="16"/>
      <c r="DE1001" s="16"/>
      <c r="DF1001" s="16"/>
      <c r="DG1001" s="16"/>
      <c r="DH1001" s="16"/>
      <c r="DI1001" s="16"/>
      <c r="DJ1001" s="16"/>
      <c r="DK1001" s="16"/>
      <c r="DL1001" s="16"/>
      <c r="DM1001" s="16"/>
      <c r="DN1001" s="16"/>
      <c r="DO1001" s="16"/>
      <c r="DP1001" s="16"/>
      <c r="DQ1001" s="16"/>
    </row>
    <row r="1002" spans="1:121" s="27" customFormat="1" ht="16.5" x14ac:dyDescent="0.25">
      <c r="A1002" s="51"/>
      <c r="B1002" s="79" t="s">
        <v>1648</v>
      </c>
      <c r="C1002" s="55">
        <v>2017</v>
      </c>
      <c r="D1002" s="60">
        <v>0.4</v>
      </c>
      <c r="E1002" s="54">
        <v>47</v>
      </c>
      <c r="F1002" s="55">
        <v>158</v>
      </c>
      <c r="G1002" s="54">
        <v>48.282739999999997</v>
      </c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  <c r="BA1002" s="16"/>
      <c r="BB1002" s="16"/>
      <c r="BC1002" s="16"/>
      <c r="BD1002" s="16"/>
      <c r="BE1002" s="16"/>
      <c r="BF1002" s="16"/>
      <c r="BG1002" s="16"/>
      <c r="BH1002" s="16"/>
      <c r="BI1002" s="16"/>
      <c r="BJ1002" s="16"/>
      <c r="BK1002" s="16"/>
      <c r="BL1002" s="16"/>
      <c r="BM1002" s="16"/>
      <c r="BN1002" s="16"/>
      <c r="BO1002" s="16"/>
      <c r="BP1002" s="16"/>
      <c r="BQ1002" s="16"/>
      <c r="BR1002" s="16"/>
      <c r="BS1002" s="16"/>
      <c r="BT1002" s="16"/>
      <c r="BU1002" s="16"/>
      <c r="BV1002" s="16"/>
      <c r="BW1002" s="16"/>
      <c r="BX1002" s="16"/>
      <c r="BY1002" s="16"/>
      <c r="BZ1002" s="16"/>
      <c r="CA1002" s="16"/>
      <c r="CB1002" s="16"/>
      <c r="CC1002" s="16"/>
      <c r="CD1002" s="16"/>
      <c r="CE1002" s="16"/>
      <c r="CF1002" s="16"/>
      <c r="CG1002" s="16"/>
      <c r="CH1002" s="16"/>
      <c r="CI1002" s="16"/>
      <c r="CJ1002" s="16"/>
      <c r="CK1002" s="16"/>
      <c r="CL1002" s="16"/>
      <c r="CM1002" s="16"/>
      <c r="CN1002" s="16"/>
      <c r="CO1002" s="16"/>
      <c r="CP1002" s="16"/>
      <c r="CQ1002" s="16"/>
      <c r="CR1002" s="16"/>
      <c r="CS1002" s="16"/>
      <c r="CT1002" s="16"/>
      <c r="CU1002" s="16"/>
      <c r="CV1002" s="16"/>
      <c r="CW1002" s="16"/>
      <c r="CX1002" s="16"/>
      <c r="CY1002" s="16"/>
      <c r="CZ1002" s="16"/>
      <c r="DA1002" s="16"/>
      <c r="DB1002" s="16"/>
      <c r="DC1002" s="16"/>
      <c r="DD1002" s="16"/>
      <c r="DE1002" s="16"/>
      <c r="DF1002" s="16"/>
      <c r="DG1002" s="16"/>
      <c r="DH1002" s="16"/>
      <c r="DI1002" s="16"/>
      <c r="DJ1002" s="16"/>
      <c r="DK1002" s="16"/>
      <c r="DL1002" s="16"/>
      <c r="DM1002" s="16"/>
      <c r="DN1002" s="16"/>
      <c r="DO1002" s="16"/>
      <c r="DP1002" s="16"/>
      <c r="DQ1002" s="16"/>
    </row>
    <row r="1003" spans="1:121" s="27" customFormat="1" ht="16.5" x14ac:dyDescent="0.25">
      <c r="A1003" s="51"/>
      <c r="B1003" s="79" t="s">
        <v>1649</v>
      </c>
      <c r="C1003" s="55">
        <v>2017</v>
      </c>
      <c r="D1003" s="60">
        <v>0.4</v>
      </c>
      <c r="E1003" s="54">
        <v>112</v>
      </c>
      <c r="F1003" s="55">
        <v>158</v>
      </c>
      <c r="G1003" s="54">
        <v>102.87362000000002</v>
      </c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  <c r="BB1003" s="16"/>
      <c r="BC1003" s="16"/>
      <c r="BD1003" s="16"/>
      <c r="BE1003" s="16"/>
      <c r="BF1003" s="16"/>
      <c r="BG1003" s="16"/>
      <c r="BH1003" s="16"/>
      <c r="BI1003" s="16"/>
      <c r="BJ1003" s="16"/>
      <c r="BK1003" s="16"/>
      <c r="BL1003" s="16"/>
      <c r="BM1003" s="16"/>
      <c r="BN1003" s="16"/>
      <c r="BO1003" s="16"/>
      <c r="BP1003" s="16"/>
      <c r="BQ1003" s="16"/>
      <c r="BR1003" s="16"/>
      <c r="BS1003" s="16"/>
      <c r="BT1003" s="16"/>
      <c r="BU1003" s="16"/>
      <c r="BV1003" s="16"/>
      <c r="BW1003" s="16"/>
      <c r="BX1003" s="16"/>
      <c r="BY1003" s="16"/>
      <c r="BZ1003" s="16"/>
      <c r="CA1003" s="16"/>
      <c r="CB1003" s="16"/>
      <c r="CC1003" s="16"/>
      <c r="CD1003" s="16"/>
      <c r="CE1003" s="16"/>
      <c r="CF1003" s="16"/>
      <c r="CG1003" s="16"/>
      <c r="CH1003" s="16"/>
      <c r="CI1003" s="16"/>
      <c r="CJ1003" s="16"/>
      <c r="CK1003" s="16"/>
      <c r="CL1003" s="16"/>
      <c r="CM1003" s="16"/>
      <c r="CN1003" s="16"/>
      <c r="CO1003" s="16"/>
      <c r="CP1003" s="16"/>
      <c r="CQ1003" s="16"/>
      <c r="CR1003" s="16"/>
      <c r="CS1003" s="16"/>
      <c r="CT1003" s="16"/>
      <c r="CU1003" s="16"/>
      <c r="CV1003" s="16"/>
      <c r="CW1003" s="16"/>
      <c r="CX1003" s="16"/>
      <c r="CY1003" s="16"/>
      <c r="CZ1003" s="16"/>
      <c r="DA1003" s="16"/>
      <c r="DB1003" s="16"/>
      <c r="DC1003" s="16"/>
      <c r="DD1003" s="16"/>
      <c r="DE1003" s="16"/>
      <c r="DF1003" s="16"/>
      <c r="DG1003" s="16"/>
      <c r="DH1003" s="16"/>
      <c r="DI1003" s="16"/>
      <c r="DJ1003" s="16"/>
      <c r="DK1003" s="16"/>
      <c r="DL1003" s="16"/>
      <c r="DM1003" s="16"/>
      <c r="DN1003" s="16"/>
      <c r="DO1003" s="16"/>
      <c r="DP1003" s="16"/>
      <c r="DQ1003" s="16"/>
    </row>
    <row r="1004" spans="1:121" s="27" customFormat="1" ht="16.5" x14ac:dyDescent="0.25">
      <c r="A1004" s="51"/>
      <c r="B1004" s="79" t="s">
        <v>1650</v>
      </c>
      <c r="C1004" s="55">
        <v>2017</v>
      </c>
      <c r="D1004" s="60">
        <v>0.4</v>
      </c>
      <c r="E1004" s="54">
        <v>293</v>
      </c>
      <c r="F1004" s="55">
        <v>158</v>
      </c>
      <c r="G1004" s="54">
        <v>382.11032999999998</v>
      </c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  <c r="BB1004" s="16"/>
      <c r="BC1004" s="16"/>
      <c r="BD1004" s="16"/>
      <c r="BE1004" s="16"/>
      <c r="BF1004" s="16"/>
      <c r="BG1004" s="16"/>
      <c r="BH1004" s="16"/>
      <c r="BI1004" s="16"/>
      <c r="BJ1004" s="16"/>
      <c r="BK1004" s="16"/>
      <c r="BL1004" s="16"/>
      <c r="BM1004" s="16"/>
      <c r="BN1004" s="16"/>
      <c r="BO1004" s="16"/>
      <c r="BP1004" s="16"/>
      <c r="BQ1004" s="16"/>
      <c r="BR1004" s="16"/>
      <c r="BS1004" s="16"/>
      <c r="BT1004" s="16"/>
      <c r="BU1004" s="16"/>
      <c r="BV1004" s="16"/>
      <c r="BW1004" s="16"/>
      <c r="BX1004" s="16"/>
      <c r="BY1004" s="16"/>
      <c r="BZ1004" s="16"/>
      <c r="CA1004" s="16"/>
      <c r="CB1004" s="16"/>
      <c r="CC1004" s="16"/>
      <c r="CD1004" s="16"/>
      <c r="CE1004" s="16"/>
      <c r="CF1004" s="16"/>
      <c r="CG1004" s="16"/>
      <c r="CH1004" s="16"/>
      <c r="CI1004" s="16"/>
      <c r="CJ1004" s="16"/>
      <c r="CK1004" s="16"/>
      <c r="CL1004" s="16"/>
      <c r="CM1004" s="16"/>
      <c r="CN1004" s="16"/>
      <c r="CO1004" s="16"/>
      <c r="CP1004" s="16"/>
      <c r="CQ1004" s="16"/>
      <c r="CR1004" s="16"/>
      <c r="CS1004" s="16"/>
      <c r="CT1004" s="16"/>
      <c r="CU1004" s="16"/>
      <c r="CV1004" s="16"/>
      <c r="CW1004" s="16"/>
      <c r="CX1004" s="16"/>
      <c r="CY1004" s="16"/>
      <c r="CZ1004" s="16"/>
      <c r="DA1004" s="16"/>
      <c r="DB1004" s="16"/>
      <c r="DC1004" s="16"/>
      <c r="DD1004" s="16"/>
      <c r="DE1004" s="16"/>
      <c r="DF1004" s="16"/>
      <c r="DG1004" s="16"/>
      <c r="DH1004" s="16"/>
      <c r="DI1004" s="16"/>
      <c r="DJ1004" s="16"/>
      <c r="DK1004" s="16"/>
      <c r="DL1004" s="16"/>
      <c r="DM1004" s="16"/>
      <c r="DN1004" s="16"/>
      <c r="DO1004" s="16"/>
      <c r="DP1004" s="16"/>
      <c r="DQ1004" s="16"/>
    </row>
    <row r="1005" spans="1:121" s="27" customFormat="1" ht="16.5" x14ac:dyDescent="0.25">
      <c r="A1005" s="51"/>
      <c r="B1005" s="79" t="s">
        <v>1651</v>
      </c>
      <c r="C1005" s="55">
        <v>2017</v>
      </c>
      <c r="D1005" s="60">
        <v>0.4</v>
      </c>
      <c r="E1005" s="54">
        <v>49</v>
      </c>
      <c r="F1005" s="55">
        <v>158</v>
      </c>
      <c r="G1005" s="54">
        <v>165.17093</v>
      </c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  <c r="BC1005" s="16"/>
      <c r="BD1005" s="16"/>
      <c r="BE1005" s="16"/>
      <c r="BF1005" s="16"/>
      <c r="BG1005" s="16"/>
      <c r="BH1005" s="16"/>
      <c r="BI1005" s="16"/>
      <c r="BJ1005" s="16"/>
      <c r="BK1005" s="16"/>
      <c r="BL1005" s="16"/>
      <c r="BM1005" s="16"/>
      <c r="BN1005" s="16"/>
      <c r="BO1005" s="16"/>
      <c r="BP1005" s="16"/>
      <c r="BQ1005" s="16"/>
      <c r="BR1005" s="16"/>
      <c r="BS1005" s="16"/>
      <c r="BT1005" s="16"/>
      <c r="BU1005" s="16"/>
      <c r="BV1005" s="16"/>
      <c r="BW1005" s="16"/>
      <c r="BX1005" s="16"/>
      <c r="BY1005" s="16"/>
      <c r="BZ1005" s="16"/>
      <c r="CA1005" s="16"/>
      <c r="CB1005" s="16"/>
      <c r="CC1005" s="16"/>
      <c r="CD1005" s="16"/>
      <c r="CE1005" s="16"/>
      <c r="CF1005" s="16"/>
      <c r="CG1005" s="16"/>
      <c r="CH1005" s="16"/>
      <c r="CI1005" s="16"/>
      <c r="CJ1005" s="16"/>
      <c r="CK1005" s="16"/>
      <c r="CL1005" s="16"/>
      <c r="CM1005" s="16"/>
      <c r="CN1005" s="16"/>
      <c r="CO1005" s="16"/>
      <c r="CP1005" s="16"/>
      <c r="CQ1005" s="16"/>
      <c r="CR1005" s="16"/>
      <c r="CS1005" s="16"/>
      <c r="CT1005" s="16"/>
      <c r="CU1005" s="16"/>
      <c r="CV1005" s="16"/>
      <c r="CW1005" s="16"/>
      <c r="CX1005" s="16"/>
      <c r="CY1005" s="16"/>
      <c r="CZ1005" s="16"/>
      <c r="DA1005" s="16"/>
      <c r="DB1005" s="16"/>
      <c r="DC1005" s="16"/>
      <c r="DD1005" s="16"/>
      <c r="DE1005" s="16"/>
      <c r="DF1005" s="16"/>
      <c r="DG1005" s="16"/>
      <c r="DH1005" s="16"/>
      <c r="DI1005" s="16"/>
      <c r="DJ1005" s="16"/>
      <c r="DK1005" s="16"/>
      <c r="DL1005" s="16"/>
      <c r="DM1005" s="16"/>
      <c r="DN1005" s="16"/>
      <c r="DO1005" s="16"/>
      <c r="DP1005" s="16"/>
      <c r="DQ1005" s="16"/>
    </row>
    <row r="1006" spans="1:121" s="27" customFormat="1" ht="16.5" x14ac:dyDescent="0.25">
      <c r="A1006" s="51"/>
      <c r="B1006" s="79" t="s">
        <v>1652</v>
      </c>
      <c r="C1006" s="55">
        <v>2017</v>
      </c>
      <c r="D1006" s="60">
        <v>0.4</v>
      </c>
      <c r="E1006" s="54">
        <v>321</v>
      </c>
      <c r="F1006" s="55">
        <v>158</v>
      </c>
      <c r="G1006" s="54">
        <v>348.88524000000001</v>
      </c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  <c r="BA1006" s="16"/>
      <c r="BB1006" s="16"/>
      <c r="BC1006" s="16"/>
      <c r="BD1006" s="16"/>
      <c r="BE1006" s="16"/>
      <c r="BF1006" s="16"/>
      <c r="BG1006" s="16"/>
      <c r="BH1006" s="16"/>
      <c r="BI1006" s="16"/>
      <c r="BJ1006" s="16"/>
      <c r="BK1006" s="16"/>
      <c r="BL1006" s="16"/>
      <c r="BM1006" s="16"/>
      <c r="BN1006" s="16"/>
      <c r="BO1006" s="16"/>
      <c r="BP1006" s="16"/>
      <c r="BQ1006" s="16"/>
      <c r="BR1006" s="16"/>
      <c r="BS1006" s="16"/>
      <c r="BT1006" s="16"/>
      <c r="BU1006" s="16"/>
      <c r="BV1006" s="16"/>
      <c r="BW1006" s="16"/>
      <c r="BX1006" s="16"/>
      <c r="BY1006" s="16"/>
      <c r="BZ1006" s="16"/>
      <c r="CA1006" s="16"/>
      <c r="CB1006" s="16"/>
      <c r="CC1006" s="16"/>
      <c r="CD1006" s="16"/>
      <c r="CE1006" s="16"/>
      <c r="CF1006" s="16"/>
      <c r="CG1006" s="16"/>
      <c r="CH1006" s="16"/>
      <c r="CI1006" s="16"/>
      <c r="CJ1006" s="16"/>
      <c r="CK1006" s="16"/>
      <c r="CL1006" s="16"/>
      <c r="CM1006" s="16"/>
      <c r="CN1006" s="16"/>
      <c r="CO1006" s="16"/>
      <c r="CP1006" s="16"/>
      <c r="CQ1006" s="16"/>
      <c r="CR1006" s="16"/>
      <c r="CS1006" s="16"/>
      <c r="CT1006" s="16"/>
      <c r="CU1006" s="16"/>
      <c r="CV1006" s="16"/>
      <c r="CW1006" s="16"/>
      <c r="CX1006" s="16"/>
      <c r="CY1006" s="16"/>
      <c r="CZ1006" s="16"/>
      <c r="DA1006" s="16"/>
      <c r="DB1006" s="16"/>
      <c r="DC1006" s="16"/>
      <c r="DD1006" s="16"/>
      <c r="DE1006" s="16"/>
      <c r="DF1006" s="16"/>
      <c r="DG1006" s="16"/>
      <c r="DH1006" s="16"/>
      <c r="DI1006" s="16"/>
      <c r="DJ1006" s="16"/>
      <c r="DK1006" s="16"/>
      <c r="DL1006" s="16"/>
      <c r="DM1006" s="16"/>
      <c r="DN1006" s="16"/>
      <c r="DO1006" s="16"/>
      <c r="DP1006" s="16"/>
      <c r="DQ1006" s="16"/>
    </row>
    <row r="1007" spans="1:121" s="27" customFormat="1" ht="16.5" x14ac:dyDescent="0.25">
      <c r="A1007" s="51"/>
      <c r="B1007" s="79" t="s">
        <v>1653</v>
      </c>
      <c r="C1007" s="55">
        <v>2017</v>
      </c>
      <c r="D1007" s="60">
        <v>0.4</v>
      </c>
      <c r="E1007" s="54">
        <v>63</v>
      </c>
      <c r="F1007" s="55">
        <v>158</v>
      </c>
      <c r="G1007" s="54">
        <v>78.287660000000002</v>
      </c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  <c r="BB1007" s="16"/>
      <c r="BC1007" s="16"/>
      <c r="BD1007" s="16"/>
      <c r="BE1007" s="16"/>
      <c r="BF1007" s="16"/>
      <c r="BG1007" s="16"/>
      <c r="BH1007" s="16"/>
      <c r="BI1007" s="16"/>
      <c r="BJ1007" s="16"/>
      <c r="BK1007" s="16"/>
      <c r="BL1007" s="16"/>
      <c r="BM1007" s="16"/>
      <c r="BN1007" s="16"/>
      <c r="BO1007" s="16"/>
      <c r="BP1007" s="16"/>
      <c r="BQ1007" s="16"/>
      <c r="BR1007" s="16"/>
      <c r="BS1007" s="16"/>
      <c r="BT1007" s="16"/>
      <c r="BU1007" s="16"/>
      <c r="BV1007" s="16"/>
      <c r="BW1007" s="16"/>
      <c r="BX1007" s="16"/>
      <c r="BY1007" s="16"/>
      <c r="BZ1007" s="16"/>
      <c r="CA1007" s="16"/>
      <c r="CB1007" s="16"/>
      <c r="CC1007" s="16"/>
      <c r="CD1007" s="16"/>
      <c r="CE1007" s="16"/>
      <c r="CF1007" s="16"/>
      <c r="CG1007" s="16"/>
      <c r="CH1007" s="16"/>
      <c r="CI1007" s="16"/>
      <c r="CJ1007" s="16"/>
      <c r="CK1007" s="16"/>
      <c r="CL1007" s="16"/>
      <c r="CM1007" s="16"/>
      <c r="CN1007" s="16"/>
      <c r="CO1007" s="16"/>
      <c r="CP1007" s="16"/>
      <c r="CQ1007" s="16"/>
      <c r="CR1007" s="16"/>
      <c r="CS1007" s="16"/>
      <c r="CT1007" s="16"/>
      <c r="CU1007" s="16"/>
      <c r="CV1007" s="16"/>
      <c r="CW1007" s="16"/>
      <c r="CX1007" s="16"/>
      <c r="CY1007" s="16"/>
      <c r="CZ1007" s="16"/>
      <c r="DA1007" s="16"/>
      <c r="DB1007" s="16"/>
      <c r="DC1007" s="16"/>
      <c r="DD1007" s="16"/>
      <c r="DE1007" s="16"/>
      <c r="DF1007" s="16"/>
      <c r="DG1007" s="16"/>
      <c r="DH1007" s="16"/>
      <c r="DI1007" s="16"/>
      <c r="DJ1007" s="16"/>
      <c r="DK1007" s="16"/>
      <c r="DL1007" s="16"/>
      <c r="DM1007" s="16"/>
      <c r="DN1007" s="16"/>
      <c r="DO1007" s="16"/>
      <c r="DP1007" s="16"/>
      <c r="DQ1007" s="16"/>
    </row>
    <row r="1008" spans="1:121" s="27" customFormat="1" ht="16.5" x14ac:dyDescent="0.25">
      <c r="A1008" s="51"/>
      <c r="B1008" s="79" t="s">
        <v>1654</v>
      </c>
      <c r="C1008" s="55">
        <v>2017</v>
      </c>
      <c r="D1008" s="60">
        <v>0.4</v>
      </c>
      <c r="E1008" s="54">
        <v>132</v>
      </c>
      <c r="F1008" s="55">
        <v>158</v>
      </c>
      <c r="G1008" s="54">
        <v>157.19507999999999</v>
      </c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  <c r="BB1008" s="16"/>
      <c r="BC1008" s="16"/>
      <c r="BD1008" s="16"/>
      <c r="BE1008" s="16"/>
      <c r="BF1008" s="16"/>
      <c r="BG1008" s="16"/>
      <c r="BH1008" s="16"/>
      <c r="BI1008" s="16"/>
      <c r="BJ1008" s="16"/>
      <c r="BK1008" s="16"/>
      <c r="BL1008" s="16"/>
      <c r="BM1008" s="16"/>
      <c r="BN1008" s="16"/>
      <c r="BO1008" s="16"/>
      <c r="BP1008" s="16"/>
      <c r="BQ1008" s="16"/>
      <c r="BR1008" s="16"/>
      <c r="BS1008" s="16"/>
      <c r="BT1008" s="16"/>
      <c r="BU1008" s="16"/>
      <c r="BV1008" s="16"/>
      <c r="BW1008" s="16"/>
      <c r="BX1008" s="16"/>
      <c r="BY1008" s="16"/>
      <c r="BZ1008" s="16"/>
      <c r="CA1008" s="16"/>
      <c r="CB1008" s="16"/>
      <c r="CC1008" s="16"/>
      <c r="CD1008" s="16"/>
      <c r="CE1008" s="16"/>
      <c r="CF1008" s="16"/>
      <c r="CG1008" s="16"/>
      <c r="CH1008" s="16"/>
      <c r="CI1008" s="16"/>
      <c r="CJ1008" s="16"/>
      <c r="CK1008" s="16"/>
      <c r="CL1008" s="16"/>
      <c r="CM1008" s="16"/>
      <c r="CN1008" s="16"/>
      <c r="CO1008" s="16"/>
      <c r="CP1008" s="16"/>
      <c r="CQ1008" s="16"/>
      <c r="CR1008" s="16"/>
      <c r="CS1008" s="16"/>
      <c r="CT1008" s="16"/>
      <c r="CU1008" s="16"/>
      <c r="CV1008" s="16"/>
      <c r="CW1008" s="16"/>
      <c r="CX1008" s="16"/>
      <c r="CY1008" s="16"/>
      <c r="CZ1008" s="16"/>
      <c r="DA1008" s="16"/>
      <c r="DB1008" s="16"/>
      <c r="DC1008" s="16"/>
      <c r="DD1008" s="16"/>
      <c r="DE1008" s="16"/>
      <c r="DF1008" s="16"/>
      <c r="DG1008" s="16"/>
      <c r="DH1008" s="16"/>
      <c r="DI1008" s="16"/>
      <c r="DJ1008" s="16"/>
      <c r="DK1008" s="16"/>
      <c r="DL1008" s="16"/>
      <c r="DM1008" s="16"/>
      <c r="DN1008" s="16"/>
      <c r="DO1008" s="16"/>
      <c r="DP1008" s="16"/>
      <c r="DQ1008" s="16"/>
    </row>
    <row r="1009" spans="1:121" s="27" customFormat="1" ht="16.5" x14ac:dyDescent="0.25">
      <c r="A1009" s="51"/>
      <c r="B1009" s="79" t="s">
        <v>1655</v>
      </c>
      <c r="C1009" s="55">
        <v>2017</v>
      </c>
      <c r="D1009" s="60">
        <v>0.4</v>
      </c>
      <c r="E1009" s="54">
        <v>72</v>
      </c>
      <c r="F1009" s="55">
        <v>158</v>
      </c>
      <c r="G1009" s="54">
        <v>279.54354000000001</v>
      </c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  <c r="BC1009" s="16"/>
      <c r="BD1009" s="16"/>
      <c r="BE1009" s="16"/>
      <c r="BF1009" s="16"/>
      <c r="BG1009" s="16"/>
      <c r="BH1009" s="16"/>
      <c r="BI1009" s="16"/>
      <c r="BJ1009" s="16"/>
      <c r="BK1009" s="16"/>
      <c r="BL1009" s="16"/>
      <c r="BM1009" s="16"/>
      <c r="BN1009" s="16"/>
      <c r="BO1009" s="16"/>
      <c r="BP1009" s="16"/>
      <c r="BQ1009" s="16"/>
      <c r="BR1009" s="16"/>
      <c r="BS1009" s="16"/>
      <c r="BT1009" s="16"/>
      <c r="BU1009" s="16"/>
      <c r="BV1009" s="16"/>
      <c r="BW1009" s="16"/>
      <c r="BX1009" s="16"/>
      <c r="BY1009" s="16"/>
      <c r="BZ1009" s="16"/>
      <c r="CA1009" s="16"/>
      <c r="CB1009" s="16"/>
      <c r="CC1009" s="16"/>
      <c r="CD1009" s="16"/>
      <c r="CE1009" s="16"/>
      <c r="CF1009" s="16"/>
      <c r="CG1009" s="16"/>
      <c r="CH1009" s="16"/>
      <c r="CI1009" s="16"/>
      <c r="CJ1009" s="16"/>
      <c r="CK1009" s="16"/>
      <c r="CL1009" s="16"/>
      <c r="CM1009" s="16"/>
      <c r="CN1009" s="16"/>
      <c r="CO1009" s="16"/>
      <c r="CP1009" s="16"/>
      <c r="CQ1009" s="16"/>
      <c r="CR1009" s="16"/>
      <c r="CS1009" s="16"/>
      <c r="CT1009" s="16"/>
      <c r="CU1009" s="16"/>
      <c r="CV1009" s="16"/>
      <c r="CW1009" s="16"/>
      <c r="CX1009" s="16"/>
      <c r="CY1009" s="16"/>
      <c r="CZ1009" s="16"/>
      <c r="DA1009" s="16"/>
      <c r="DB1009" s="16"/>
      <c r="DC1009" s="16"/>
      <c r="DD1009" s="16"/>
      <c r="DE1009" s="16"/>
      <c r="DF1009" s="16"/>
      <c r="DG1009" s="16"/>
      <c r="DH1009" s="16"/>
      <c r="DI1009" s="16"/>
      <c r="DJ1009" s="16"/>
      <c r="DK1009" s="16"/>
      <c r="DL1009" s="16"/>
      <c r="DM1009" s="16"/>
      <c r="DN1009" s="16"/>
      <c r="DO1009" s="16"/>
      <c r="DP1009" s="16"/>
      <c r="DQ1009" s="16"/>
    </row>
    <row r="1010" spans="1:121" s="27" customFormat="1" ht="16.5" x14ac:dyDescent="0.25">
      <c r="A1010" s="51"/>
      <c r="B1010" s="79" t="s">
        <v>1656</v>
      </c>
      <c r="C1010" s="55">
        <v>2017</v>
      </c>
      <c r="D1010" s="60">
        <v>0.4</v>
      </c>
      <c r="E1010" s="54">
        <v>221</v>
      </c>
      <c r="F1010" s="55">
        <v>158</v>
      </c>
      <c r="G1010" s="54">
        <v>261.21804999999995</v>
      </c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  <c r="BC1010" s="16"/>
      <c r="BD1010" s="16"/>
      <c r="BE1010" s="16"/>
      <c r="BF1010" s="16"/>
      <c r="BG1010" s="16"/>
      <c r="BH1010" s="16"/>
      <c r="BI1010" s="16"/>
      <c r="BJ1010" s="16"/>
      <c r="BK1010" s="16"/>
      <c r="BL1010" s="16"/>
      <c r="BM1010" s="16"/>
      <c r="BN1010" s="16"/>
      <c r="BO1010" s="16"/>
      <c r="BP1010" s="16"/>
      <c r="BQ1010" s="16"/>
      <c r="BR1010" s="16"/>
      <c r="BS1010" s="16"/>
      <c r="BT1010" s="16"/>
      <c r="BU1010" s="16"/>
      <c r="BV1010" s="16"/>
      <c r="BW1010" s="16"/>
      <c r="BX1010" s="16"/>
      <c r="BY1010" s="16"/>
      <c r="BZ1010" s="16"/>
      <c r="CA1010" s="16"/>
      <c r="CB1010" s="16"/>
      <c r="CC1010" s="16"/>
      <c r="CD1010" s="16"/>
      <c r="CE1010" s="16"/>
      <c r="CF1010" s="16"/>
      <c r="CG1010" s="16"/>
      <c r="CH1010" s="16"/>
      <c r="CI1010" s="16"/>
      <c r="CJ1010" s="16"/>
      <c r="CK1010" s="16"/>
      <c r="CL1010" s="16"/>
      <c r="CM1010" s="16"/>
      <c r="CN1010" s="16"/>
      <c r="CO1010" s="16"/>
      <c r="CP1010" s="16"/>
      <c r="CQ1010" s="16"/>
      <c r="CR1010" s="16"/>
      <c r="CS1010" s="16"/>
      <c r="CT1010" s="16"/>
      <c r="CU1010" s="16"/>
      <c r="CV1010" s="16"/>
      <c r="CW1010" s="16"/>
      <c r="CX1010" s="16"/>
      <c r="CY1010" s="16"/>
      <c r="CZ1010" s="16"/>
      <c r="DA1010" s="16"/>
      <c r="DB1010" s="16"/>
      <c r="DC1010" s="16"/>
      <c r="DD1010" s="16"/>
      <c r="DE1010" s="16"/>
      <c r="DF1010" s="16"/>
      <c r="DG1010" s="16"/>
      <c r="DH1010" s="16"/>
      <c r="DI1010" s="16"/>
      <c r="DJ1010" s="16"/>
      <c r="DK1010" s="16"/>
      <c r="DL1010" s="16"/>
      <c r="DM1010" s="16"/>
      <c r="DN1010" s="16"/>
      <c r="DO1010" s="16"/>
      <c r="DP1010" s="16"/>
      <c r="DQ1010" s="16"/>
    </row>
    <row r="1011" spans="1:121" s="27" customFormat="1" ht="16.5" x14ac:dyDescent="0.25">
      <c r="A1011" s="51"/>
      <c r="B1011" s="79" t="s">
        <v>1657</v>
      </c>
      <c r="C1011" s="55">
        <v>2017</v>
      </c>
      <c r="D1011" s="60">
        <v>0.4</v>
      </c>
      <c r="E1011" s="54">
        <v>145</v>
      </c>
      <c r="F1011" s="55">
        <v>158</v>
      </c>
      <c r="G1011" s="54">
        <v>251.57532999999998</v>
      </c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  <c r="BC1011" s="16"/>
      <c r="BD1011" s="16"/>
      <c r="BE1011" s="16"/>
      <c r="BF1011" s="16"/>
      <c r="BG1011" s="16"/>
      <c r="BH1011" s="16"/>
      <c r="BI1011" s="16"/>
      <c r="BJ1011" s="16"/>
      <c r="BK1011" s="16"/>
      <c r="BL1011" s="16"/>
      <c r="BM1011" s="16"/>
      <c r="BN1011" s="16"/>
      <c r="BO1011" s="16"/>
      <c r="BP1011" s="16"/>
      <c r="BQ1011" s="16"/>
      <c r="BR1011" s="16"/>
      <c r="BS1011" s="16"/>
      <c r="BT1011" s="16"/>
      <c r="BU1011" s="16"/>
      <c r="BV1011" s="16"/>
      <c r="BW1011" s="16"/>
      <c r="BX1011" s="16"/>
      <c r="BY1011" s="16"/>
      <c r="BZ1011" s="16"/>
      <c r="CA1011" s="16"/>
      <c r="CB1011" s="16"/>
      <c r="CC1011" s="16"/>
      <c r="CD1011" s="16"/>
      <c r="CE1011" s="16"/>
      <c r="CF1011" s="16"/>
      <c r="CG1011" s="16"/>
      <c r="CH1011" s="16"/>
      <c r="CI1011" s="16"/>
      <c r="CJ1011" s="16"/>
      <c r="CK1011" s="16"/>
      <c r="CL1011" s="16"/>
      <c r="CM1011" s="16"/>
      <c r="CN1011" s="16"/>
      <c r="CO1011" s="16"/>
      <c r="CP1011" s="16"/>
      <c r="CQ1011" s="16"/>
      <c r="CR1011" s="16"/>
      <c r="CS1011" s="16"/>
      <c r="CT1011" s="16"/>
      <c r="CU1011" s="16"/>
      <c r="CV1011" s="16"/>
      <c r="CW1011" s="16"/>
      <c r="CX1011" s="16"/>
      <c r="CY1011" s="16"/>
      <c r="CZ1011" s="16"/>
      <c r="DA1011" s="16"/>
      <c r="DB1011" s="16"/>
      <c r="DC1011" s="16"/>
      <c r="DD1011" s="16"/>
      <c r="DE1011" s="16"/>
      <c r="DF1011" s="16"/>
      <c r="DG1011" s="16"/>
      <c r="DH1011" s="16"/>
      <c r="DI1011" s="16"/>
      <c r="DJ1011" s="16"/>
      <c r="DK1011" s="16"/>
      <c r="DL1011" s="16"/>
      <c r="DM1011" s="16"/>
      <c r="DN1011" s="16"/>
      <c r="DO1011" s="16"/>
      <c r="DP1011" s="16"/>
      <c r="DQ1011" s="16"/>
    </row>
    <row r="1012" spans="1:121" s="27" customFormat="1" ht="16.5" x14ac:dyDescent="0.25">
      <c r="A1012" s="51"/>
      <c r="B1012" s="79" t="s">
        <v>1658</v>
      </c>
      <c r="C1012" s="55">
        <v>2017</v>
      </c>
      <c r="D1012" s="60">
        <v>0.4</v>
      </c>
      <c r="E1012" s="54">
        <v>170</v>
      </c>
      <c r="F1012" s="55">
        <v>158</v>
      </c>
      <c r="G1012" s="54">
        <v>393.18648999999999</v>
      </c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  <c r="BC1012" s="16"/>
      <c r="BD1012" s="16"/>
      <c r="BE1012" s="16"/>
      <c r="BF1012" s="16"/>
      <c r="BG1012" s="16"/>
      <c r="BH1012" s="16"/>
      <c r="BI1012" s="16"/>
      <c r="BJ1012" s="16"/>
      <c r="BK1012" s="16"/>
      <c r="BL1012" s="16"/>
      <c r="BM1012" s="16"/>
      <c r="BN1012" s="16"/>
      <c r="BO1012" s="16"/>
      <c r="BP1012" s="16"/>
      <c r="BQ1012" s="16"/>
      <c r="BR1012" s="16"/>
      <c r="BS1012" s="16"/>
      <c r="BT1012" s="16"/>
      <c r="BU1012" s="16"/>
      <c r="BV1012" s="16"/>
      <c r="BW1012" s="16"/>
      <c r="BX1012" s="16"/>
      <c r="BY1012" s="16"/>
      <c r="BZ1012" s="16"/>
      <c r="CA1012" s="16"/>
      <c r="CB1012" s="16"/>
      <c r="CC1012" s="16"/>
      <c r="CD1012" s="16"/>
      <c r="CE1012" s="16"/>
      <c r="CF1012" s="16"/>
      <c r="CG1012" s="16"/>
      <c r="CH1012" s="16"/>
      <c r="CI1012" s="16"/>
      <c r="CJ1012" s="16"/>
      <c r="CK1012" s="16"/>
      <c r="CL1012" s="16"/>
      <c r="CM1012" s="16"/>
      <c r="CN1012" s="16"/>
      <c r="CO1012" s="16"/>
      <c r="CP1012" s="16"/>
      <c r="CQ1012" s="16"/>
      <c r="CR1012" s="16"/>
      <c r="CS1012" s="16"/>
      <c r="CT1012" s="16"/>
      <c r="CU1012" s="16"/>
      <c r="CV1012" s="16"/>
      <c r="CW1012" s="16"/>
      <c r="CX1012" s="16"/>
      <c r="CY1012" s="16"/>
      <c r="CZ1012" s="16"/>
      <c r="DA1012" s="16"/>
      <c r="DB1012" s="16"/>
      <c r="DC1012" s="16"/>
      <c r="DD1012" s="16"/>
      <c r="DE1012" s="16"/>
      <c r="DF1012" s="16"/>
      <c r="DG1012" s="16"/>
      <c r="DH1012" s="16"/>
      <c r="DI1012" s="16"/>
      <c r="DJ1012" s="16"/>
      <c r="DK1012" s="16"/>
      <c r="DL1012" s="16"/>
      <c r="DM1012" s="16"/>
      <c r="DN1012" s="16"/>
      <c r="DO1012" s="16"/>
      <c r="DP1012" s="16"/>
      <c r="DQ1012" s="16"/>
    </row>
    <row r="1013" spans="1:121" s="27" customFormat="1" ht="16.5" x14ac:dyDescent="0.25">
      <c r="A1013" s="51"/>
      <c r="B1013" s="79" t="s">
        <v>1659</v>
      </c>
      <c r="C1013" s="55">
        <v>2017</v>
      </c>
      <c r="D1013" s="60">
        <v>0.4</v>
      </c>
      <c r="E1013" s="54">
        <v>42</v>
      </c>
      <c r="F1013" s="55">
        <v>158</v>
      </c>
      <c r="G1013" s="54">
        <v>70.790970000000002</v>
      </c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/>
      <c r="BD1013" s="16"/>
      <c r="BE1013" s="16"/>
      <c r="BF1013" s="16"/>
      <c r="BG1013" s="16"/>
      <c r="BH1013" s="16"/>
      <c r="BI1013" s="16"/>
      <c r="BJ1013" s="16"/>
      <c r="BK1013" s="16"/>
      <c r="BL1013" s="16"/>
      <c r="BM1013" s="16"/>
      <c r="BN1013" s="16"/>
      <c r="BO1013" s="16"/>
      <c r="BP1013" s="16"/>
      <c r="BQ1013" s="16"/>
      <c r="BR1013" s="16"/>
      <c r="BS1013" s="16"/>
      <c r="BT1013" s="16"/>
      <c r="BU1013" s="16"/>
      <c r="BV1013" s="16"/>
      <c r="BW1013" s="16"/>
      <c r="BX1013" s="16"/>
      <c r="BY1013" s="16"/>
      <c r="BZ1013" s="16"/>
      <c r="CA1013" s="16"/>
      <c r="CB1013" s="16"/>
      <c r="CC1013" s="16"/>
      <c r="CD1013" s="16"/>
      <c r="CE1013" s="16"/>
      <c r="CF1013" s="16"/>
      <c r="CG1013" s="16"/>
      <c r="CH1013" s="16"/>
      <c r="CI1013" s="16"/>
      <c r="CJ1013" s="16"/>
      <c r="CK1013" s="16"/>
      <c r="CL1013" s="16"/>
      <c r="CM1013" s="16"/>
      <c r="CN1013" s="16"/>
      <c r="CO1013" s="16"/>
      <c r="CP1013" s="16"/>
      <c r="CQ1013" s="16"/>
      <c r="CR1013" s="16"/>
      <c r="CS1013" s="16"/>
      <c r="CT1013" s="16"/>
      <c r="CU1013" s="16"/>
      <c r="CV1013" s="16"/>
      <c r="CW1013" s="16"/>
      <c r="CX1013" s="16"/>
      <c r="CY1013" s="16"/>
      <c r="CZ1013" s="16"/>
      <c r="DA1013" s="16"/>
      <c r="DB1013" s="16"/>
      <c r="DC1013" s="16"/>
      <c r="DD1013" s="16"/>
      <c r="DE1013" s="16"/>
      <c r="DF1013" s="16"/>
      <c r="DG1013" s="16"/>
      <c r="DH1013" s="16"/>
      <c r="DI1013" s="16"/>
      <c r="DJ1013" s="16"/>
      <c r="DK1013" s="16"/>
      <c r="DL1013" s="16"/>
      <c r="DM1013" s="16"/>
      <c r="DN1013" s="16"/>
      <c r="DO1013" s="16"/>
      <c r="DP1013" s="16"/>
      <c r="DQ1013" s="16"/>
    </row>
    <row r="1014" spans="1:121" s="27" customFormat="1" ht="16.5" x14ac:dyDescent="0.25">
      <c r="A1014" s="51"/>
      <c r="B1014" s="79" t="s">
        <v>1660</v>
      </c>
      <c r="C1014" s="55">
        <v>2017</v>
      </c>
      <c r="D1014" s="60">
        <v>0.4</v>
      </c>
      <c r="E1014" s="54">
        <v>67</v>
      </c>
      <c r="F1014" s="55">
        <v>158</v>
      </c>
      <c r="G1014" s="54">
        <v>87.522410000000008</v>
      </c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  <c r="BC1014" s="16"/>
      <c r="BD1014" s="16"/>
      <c r="BE1014" s="16"/>
      <c r="BF1014" s="16"/>
      <c r="BG1014" s="16"/>
      <c r="BH1014" s="16"/>
      <c r="BI1014" s="16"/>
      <c r="BJ1014" s="16"/>
      <c r="BK1014" s="16"/>
      <c r="BL1014" s="16"/>
      <c r="BM1014" s="16"/>
      <c r="BN1014" s="16"/>
      <c r="BO1014" s="16"/>
      <c r="BP1014" s="16"/>
      <c r="BQ1014" s="16"/>
      <c r="BR1014" s="16"/>
      <c r="BS1014" s="16"/>
      <c r="BT1014" s="16"/>
      <c r="BU1014" s="16"/>
      <c r="BV1014" s="16"/>
      <c r="BW1014" s="16"/>
      <c r="BX1014" s="16"/>
      <c r="BY1014" s="16"/>
      <c r="BZ1014" s="16"/>
      <c r="CA1014" s="16"/>
      <c r="CB1014" s="16"/>
      <c r="CC1014" s="16"/>
      <c r="CD1014" s="16"/>
      <c r="CE1014" s="16"/>
      <c r="CF1014" s="16"/>
      <c r="CG1014" s="16"/>
      <c r="CH1014" s="16"/>
      <c r="CI1014" s="16"/>
      <c r="CJ1014" s="16"/>
      <c r="CK1014" s="16"/>
      <c r="CL1014" s="16"/>
      <c r="CM1014" s="16"/>
      <c r="CN1014" s="16"/>
      <c r="CO1014" s="16"/>
      <c r="CP1014" s="16"/>
      <c r="CQ1014" s="16"/>
      <c r="CR1014" s="16"/>
      <c r="CS1014" s="16"/>
      <c r="CT1014" s="16"/>
      <c r="CU1014" s="16"/>
      <c r="CV1014" s="16"/>
      <c r="CW1014" s="16"/>
      <c r="CX1014" s="16"/>
      <c r="CY1014" s="16"/>
      <c r="CZ1014" s="16"/>
      <c r="DA1014" s="16"/>
      <c r="DB1014" s="16"/>
      <c r="DC1014" s="16"/>
      <c r="DD1014" s="16"/>
      <c r="DE1014" s="16"/>
      <c r="DF1014" s="16"/>
      <c r="DG1014" s="16"/>
      <c r="DH1014" s="16"/>
      <c r="DI1014" s="16"/>
      <c r="DJ1014" s="16"/>
      <c r="DK1014" s="16"/>
      <c r="DL1014" s="16"/>
      <c r="DM1014" s="16"/>
      <c r="DN1014" s="16"/>
      <c r="DO1014" s="16"/>
      <c r="DP1014" s="16"/>
      <c r="DQ1014" s="16"/>
    </row>
    <row r="1015" spans="1:121" s="27" customFormat="1" ht="16.5" x14ac:dyDescent="0.25">
      <c r="A1015" s="51"/>
      <c r="B1015" s="79" t="s">
        <v>1661</v>
      </c>
      <c r="C1015" s="55">
        <v>2017</v>
      </c>
      <c r="D1015" s="60">
        <v>0.4</v>
      </c>
      <c r="E1015" s="54">
        <v>29</v>
      </c>
      <c r="F1015" s="55">
        <v>158</v>
      </c>
      <c r="G1015" s="54">
        <v>57.870460000000001</v>
      </c>
    </row>
    <row r="1016" spans="1:121" s="27" customFormat="1" ht="16.5" x14ac:dyDescent="0.25">
      <c r="A1016" s="51"/>
      <c r="B1016" s="79" t="s">
        <v>1662</v>
      </c>
      <c r="C1016" s="55">
        <v>2017</v>
      </c>
      <c r="D1016" s="60">
        <v>0.4</v>
      </c>
      <c r="E1016" s="54">
        <v>157</v>
      </c>
      <c r="F1016" s="55">
        <v>158</v>
      </c>
      <c r="G1016" s="54">
        <v>281.65952000000004</v>
      </c>
    </row>
    <row r="1017" spans="1:121" s="27" customFormat="1" ht="16.5" x14ac:dyDescent="0.25">
      <c r="A1017" s="51"/>
      <c r="B1017" s="79" t="s">
        <v>1663</v>
      </c>
      <c r="C1017" s="55">
        <v>2017</v>
      </c>
      <c r="D1017" s="60">
        <v>0.4</v>
      </c>
      <c r="E1017" s="54">
        <v>58</v>
      </c>
      <c r="F1017" s="55">
        <v>158</v>
      </c>
      <c r="G1017" s="54">
        <v>347.25305000000003</v>
      </c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  <c r="BA1017" s="16"/>
      <c r="BB1017" s="16"/>
      <c r="BC1017" s="16"/>
      <c r="BD1017" s="16"/>
      <c r="BE1017" s="16"/>
      <c r="BF1017" s="16"/>
      <c r="BG1017" s="16"/>
      <c r="BH1017" s="16"/>
      <c r="BI1017" s="16"/>
      <c r="BJ1017" s="16"/>
      <c r="BK1017" s="16"/>
      <c r="BL1017" s="16"/>
      <c r="BM1017" s="16"/>
      <c r="BN1017" s="16"/>
      <c r="BO1017" s="16"/>
      <c r="BP1017" s="16"/>
      <c r="BQ1017" s="16"/>
      <c r="BR1017" s="16"/>
      <c r="BS1017" s="16"/>
      <c r="BT1017" s="16"/>
      <c r="BU1017" s="16"/>
      <c r="BV1017" s="16"/>
      <c r="BW1017" s="16"/>
      <c r="BX1017" s="16"/>
      <c r="BY1017" s="16"/>
      <c r="BZ1017" s="16"/>
      <c r="CA1017" s="16"/>
      <c r="CB1017" s="16"/>
      <c r="CC1017" s="16"/>
      <c r="CD1017" s="16"/>
      <c r="CE1017" s="16"/>
      <c r="CF1017" s="16"/>
      <c r="CG1017" s="16"/>
      <c r="CH1017" s="16"/>
      <c r="CI1017" s="16"/>
      <c r="CJ1017" s="16"/>
      <c r="CK1017" s="16"/>
      <c r="CL1017" s="16"/>
      <c r="CM1017" s="16"/>
      <c r="CN1017" s="16"/>
      <c r="CO1017" s="16"/>
      <c r="CP1017" s="16"/>
      <c r="CQ1017" s="16"/>
      <c r="CR1017" s="16"/>
      <c r="CS1017" s="16"/>
      <c r="CT1017" s="16"/>
      <c r="CU1017" s="16"/>
      <c r="CV1017" s="16"/>
      <c r="CW1017" s="16"/>
      <c r="CX1017" s="16"/>
      <c r="CY1017" s="16"/>
      <c r="CZ1017" s="16"/>
      <c r="DA1017" s="16"/>
      <c r="DB1017" s="16"/>
      <c r="DC1017" s="16"/>
      <c r="DD1017" s="16"/>
      <c r="DE1017" s="16"/>
      <c r="DF1017" s="16"/>
      <c r="DG1017" s="16"/>
      <c r="DH1017" s="16"/>
      <c r="DI1017" s="16"/>
      <c r="DJ1017" s="16"/>
      <c r="DK1017" s="16"/>
      <c r="DL1017" s="16"/>
      <c r="DM1017" s="16"/>
      <c r="DN1017" s="16"/>
      <c r="DO1017" s="16"/>
      <c r="DP1017" s="16"/>
      <c r="DQ1017" s="16"/>
    </row>
    <row r="1018" spans="1:121" s="27" customFormat="1" ht="16.5" x14ac:dyDescent="0.25">
      <c r="A1018" s="51"/>
      <c r="B1018" s="79" t="s">
        <v>1664</v>
      </c>
      <c r="C1018" s="55">
        <v>2017</v>
      </c>
      <c r="D1018" s="60">
        <v>0.4</v>
      </c>
      <c r="E1018" s="54">
        <v>211</v>
      </c>
      <c r="F1018" s="55">
        <v>158</v>
      </c>
      <c r="G1018" s="54">
        <v>278.49328000000003</v>
      </c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  <c r="BC1018" s="16"/>
      <c r="BD1018" s="16"/>
      <c r="BE1018" s="16"/>
      <c r="BF1018" s="16"/>
      <c r="BG1018" s="16"/>
      <c r="BH1018" s="16"/>
      <c r="BI1018" s="16"/>
      <c r="BJ1018" s="16"/>
      <c r="BK1018" s="16"/>
      <c r="BL1018" s="16"/>
      <c r="BM1018" s="16"/>
      <c r="BN1018" s="16"/>
      <c r="BO1018" s="16"/>
      <c r="BP1018" s="16"/>
      <c r="BQ1018" s="16"/>
      <c r="BR1018" s="16"/>
      <c r="BS1018" s="16"/>
      <c r="BT1018" s="16"/>
      <c r="BU1018" s="16"/>
      <c r="BV1018" s="16"/>
      <c r="BW1018" s="16"/>
      <c r="BX1018" s="16"/>
      <c r="BY1018" s="16"/>
      <c r="BZ1018" s="16"/>
      <c r="CA1018" s="16"/>
      <c r="CB1018" s="16"/>
      <c r="CC1018" s="16"/>
      <c r="CD1018" s="16"/>
      <c r="CE1018" s="16"/>
      <c r="CF1018" s="16"/>
      <c r="CG1018" s="16"/>
      <c r="CH1018" s="16"/>
      <c r="CI1018" s="16"/>
      <c r="CJ1018" s="16"/>
      <c r="CK1018" s="16"/>
      <c r="CL1018" s="16"/>
      <c r="CM1018" s="16"/>
      <c r="CN1018" s="16"/>
      <c r="CO1018" s="16"/>
      <c r="CP1018" s="16"/>
      <c r="CQ1018" s="16"/>
      <c r="CR1018" s="16"/>
      <c r="CS1018" s="16"/>
      <c r="CT1018" s="16"/>
      <c r="CU1018" s="16"/>
      <c r="CV1018" s="16"/>
      <c r="CW1018" s="16"/>
      <c r="CX1018" s="16"/>
      <c r="CY1018" s="16"/>
      <c r="CZ1018" s="16"/>
      <c r="DA1018" s="16"/>
      <c r="DB1018" s="16"/>
      <c r="DC1018" s="16"/>
      <c r="DD1018" s="16"/>
      <c r="DE1018" s="16"/>
      <c r="DF1018" s="16"/>
      <c r="DG1018" s="16"/>
      <c r="DH1018" s="16"/>
      <c r="DI1018" s="16"/>
      <c r="DJ1018" s="16"/>
      <c r="DK1018" s="16"/>
      <c r="DL1018" s="16"/>
      <c r="DM1018" s="16"/>
      <c r="DN1018" s="16"/>
      <c r="DO1018" s="16"/>
      <c r="DP1018" s="16"/>
      <c r="DQ1018" s="16"/>
    </row>
    <row r="1019" spans="1:121" s="27" customFormat="1" ht="16.5" x14ac:dyDescent="0.25">
      <c r="A1019" s="51"/>
      <c r="B1019" s="79" t="s">
        <v>1665</v>
      </c>
      <c r="C1019" s="55">
        <v>2017</v>
      </c>
      <c r="D1019" s="60">
        <v>0.4</v>
      </c>
      <c r="E1019" s="54">
        <v>205</v>
      </c>
      <c r="F1019" s="55">
        <v>158</v>
      </c>
      <c r="G1019" s="54">
        <v>354.81180999999998</v>
      </c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  <c r="BC1019" s="16"/>
      <c r="BD1019" s="16"/>
      <c r="BE1019" s="16"/>
      <c r="BF1019" s="16"/>
      <c r="BG1019" s="16"/>
      <c r="BH1019" s="16"/>
      <c r="BI1019" s="16"/>
      <c r="BJ1019" s="16"/>
      <c r="BK1019" s="16"/>
      <c r="BL1019" s="16"/>
      <c r="BM1019" s="16"/>
      <c r="BN1019" s="16"/>
      <c r="BO1019" s="16"/>
      <c r="BP1019" s="16"/>
      <c r="BQ1019" s="16"/>
      <c r="BR1019" s="16"/>
      <c r="BS1019" s="16"/>
      <c r="BT1019" s="16"/>
      <c r="BU1019" s="16"/>
      <c r="BV1019" s="16"/>
      <c r="BW1019" s="16"/>
      <c r="BX1019" s="16"/>
      <c r="BY1019" s="16"/>
      <c r="BZ1019" s="16"/>
      <c r="CA1019" s="16"/>
      <c r="CB1019" s="16"/>
      <c r="CC1019" s="16"/>
      <c r="CD1019" s="16"/>
      <c r="CE1019" s="16"/>
      <c r="CF1019" s="16"/>
      <c r="CG1019" s="16"/>
      <c r="CH1019" s="16"/>
      <c r="CI1019" s="16"/>
      <c r="CJ1019" s="16"/>
      <c r="CK1019" s="16"/>
      <c r="CL1019" s="16"/>
      <c r="CM1019" s="16"/>
      <c r="CN1019" s="16"/>
      <c r="CO1019" s="16"/>
      <c r="CP1019" s="16"/>
      <c r="CQ1019" s="16"/>
      <c r="CR1019" s="16"/>
      <c r="CS1019" s="16"/>
      <c r="CT1019" s="16"/>
      <c r="CU1019" s="16"/>
      <c r="CV1019" s="16"/>
      <c r="CW1019" s="16"/>
      <c r="CX1019" s="16"/>
      <c r="CY1019" s="16"/>
      <c r="CZ1019" s="16"/>
      <c r="DA1019" s="16"/>
      <c r="DB1019" s="16"/>
      <c r="DC1019" s="16"/>
      <c r="DD1019" s="16"/>
      <c r="DE1019" s="16"/>
      <c r="DF1019" s="16"/>
      <c r="DG1019" s="16"/>
      <c r="DH1019" s="16"/>
      <c r="DI1019" s="16"/>
      <c r="DJ1019" s="16"/>
      <c r="DK1019" s="16"/>
      <c r="DL1019" s="16"/>
      <c r="DM1019" s="16"/>
      <c r="DN1019" s="16"/>
      <c r="DO1019" s="16"/>
      <c r="DP1019" s="16"/>
      <c r="DQ1019" s="16"/>
    </row>
    <row r="1020" spans="1:121" s="27" customFormat="1" ht="16.5" x14ac:dyDescent="0.25">
      <c r="A1020" s="51"/>
      <c r="B1020" s="79" t="s">
        <v>1666</v>
      </c>
      <c r="C1020" s="55">
        <v>2017</v>
      </c>
      <c r="D1020" s="60">
        <v>0.4</v>
      </c>
      <c r="E1020" s="54">
        <v>42</v>
      </c>
      <c r="F1020" s="55">
        <v>158</v>
      </c>
      <c r="G1020" s="54">
        <v>97.066789999999997</v>
      </c>
    </row>
    <row r="1021" spans="1:121" s="27" customFormat="1" ht="16.5" x14ac:dyDescent="0.25">
      <c r="A1021" s="51"/>
      <c r="B1021" s="79" t="s">
        <v>1667</v>
      </c>
      <c r="C1021" s="55">
        <v>2017</v>
      </c>
      <c r="D1021" s="60">
        <v>0.4</v>
      </c>
      <c r="E1021" s="54">
        <v>148</v>
      </c>
      <c r="F1021" s="55">
        <v>158</v>
      </c>
      <c r="G1021" s="54">
        <v>179.24894</v>
      </c>
    </row>
    <row r="1022" spans="1:121" s="27" customFormat="1" ht="16.5" x14ac:dyDescent="0.25">
      <c r="A1022" s="51"/>
      <c r="B1022" s="79" t="s">
        <v>1668</v>
      </c>
      <c r="C1022" s="55">
        <v>2017</v>
      </c>
      <c r="D1022" s="60">
        <v>0.4</v>
      </c>
      <c r="E1022" s="54">
        <v>60</v>
      </c>
      <c r="F1022" s="55">
        <v>158</v>
      </c>
      <c r="G1022" s="54">
        <v>90.530730000000005</v>
      </c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  <c r="BC1022" s="16"/>
      <c r="BD1022" s="16"/>
      <c r="BE1022" s="16"/>
      <c r="BF1022" s="16"/>
      <c r="BG1022" s="16"/>
      <c r="BH1022" s="16"/>
      <c r="BI1022" s="16"/>
      <c r="BJ1022" s="16"/>
      <c r="BK1022" s="16"/>
      <c r="BL1022" s="16"/>
      <c r="BM1022" s="16"/>
      <c r="BN1022" s="16"/>
      <c r="BO1022" s="16"/>
      <c r="BP1022" s="16"/>
      <c r="BQ1022" s="16"/>
      <c r="BR1022" s="16"/>
      <c r="BS1022" s="16"/>
      <c r="BT1022" s="16"/>
      <c r="BU1022" s="16"/>
      <c r="BV1022" s="16"/>
      <c r="BW1022" s="16"/>
      <c r="BX1022" s="16"/>
      <c r="BY1022" s="16"/>
      <c r="BZ1022" s="16"/>
      <c r="CA1022" s="16"/>
      <c r="CB1022" s="16"/>
      <c r="CC1022" s="16"/>
      <c r="CD1022" s="16"/>
      <c r="CE1022" s="16"/>
      <c r="CF1022" s="16"/>
      <c r="CG1022" s="16"/>
      <c r="CH1022" s="16"/>
      <c r="CI1022" s="16"/>
      <c r="CJ1022" s="16"/>
      <c r="CK1022" s="16"/>
      <c r="CL1022" s="16"/>
      <c r="CM1022" s="16"/>
      <c r="CN1022" s="16"/>
      <c r="CO1022" s="16"/>
      <c r="CP1022" s="16"/>
      <c r="CQ1022" s="16"/>
      <c r="CR1022" s="16"/>
      <c r="CS1022" s="16"/>
      <c r="CT1022" s="16"/>
      <c r="CU1022" s="16"/>
      <c r="CV1022" s="16"/>
      <c r="CW1022" s="16"/>
      <c r="CX1022" s="16"/>
      <c r="CY1022" s="16"/>
      <c r="CZ1022" s="16"/>
      <c r="DA1022" s="16"/>
      <c r="DB1022" s="16"/>
      <c r="DC1022" s="16"/>
      <c r="DD1022" s="16"/>
      <c r="DE1022" s="16"/>
      <c r="DF1022" s="16"/>
      <c r="DG1022" s="16"/>
      <c r="DH1022" s="16"/>
      <c r="DI1022" s="16"/>
      <c r="DJ1022" s="16"/>
      <c r="DK1022" s="16"/>
      <c r="DL1022" s="16"/>
      <c r="DM1022" s="16"/>
      <c r="DN1022" s="16"/>
      <c r="DO1022" s="16"/>
      <c r="DP1022" s="16"/>
      <c r="DQ1022" s="16"/>
    </row>
    <row r="1023" spans="1:121" s="27" customFormat="1" ht="16.5" x14ac:dyDescent="0.25">
      <c r="A1023" s="51"/>
      <c r="B1023" s="79" t="s">
        <v>1669</v>
      </c>
      <c r="C1023" s="55">
        <v>2017</v>
      </c>
      <c r="D1023" s="60">
        <v>0.4</v>
      </c>
      <c r="E1023" s="54">
        <v>167</v>
      </c>
      <c r="F1023" s="55">
        <v>158</v>
      </c>
      <c r="G1023" s="54">
        <v>200.20483999999999</v>
      </c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  <c r="BC1023" s="16"/>
      <c r="BD1023" s="16"/>
      <c r="BE1023" s="16"/>
      <c r="BF1023" s="16"/>
      <c r="BG1023" s="16"/>
      <c r="BH1023" s="16"/>
      <c r="BI1023" s="16"/>
      <c r="BJ1023" s="16"/>
      <c r="BK1023" s="16"/>
      <c r="BL1023" s="16"/>
      <c r="BM1023" s="16"/>
      <c r="BN1023" s="16"/>
      <c r="BO1023" s="16"/>
      <c r="BP1023" s="16"/>
      <c r="BQ1023" s="16"/>
      <c r="BR1023" s="16"/>
      <c r="BS1023" s="16"/>
      <c r="BT1023" s="16"/>
      <c r="BU1023" s="16"/>
      <c r="BV1023" s="16"/>
      <c r="BW1023" s="16"/>
      <c r="BX1023" s="16"/>
      <c r="BY1023" s="16"/>
      <c r="BZ1023" s="16"/>
      <c r="CA1023" s="16"/>
      <c r="CB1023" s="16"/>
      <c r="CC1023" s="16"/>
      <c r="CD1023" s="16"/>
      <c r="CE1023" s="16"/>
      <c r="CF1023" s="16"/>
      <c r="CG1023" s="16"/>
      <c r="CH1023" s="16"/>
      <c r="CI1023" s="16"/>
      <c r="CJ1023" s="16"/>
      <c r="CK1023" s="16"/>
      <c r="CL1023" s="16"/>
      <c r="CM1023" s="16"/>
      <c r="CN1023" s="16"/>
      <c r="CO1023" s="16"/>
      <c r="CP1023" s="16"/>
      <c r="CQ1023" s="16"/>
      <c r="CR1023" s="16"/>
      <c r="CS1023" s="16"/>
      <c r="CT1023" s="16"/>
      <c r="CU1023" s="16"/>
      <c r="CV1023" s="16"/>
      <c r="CW1023" s="16"/>
      <c r="CX1023" s="16"/>
      <c r="CY1023" s="16"/>
      <c r="CZ1023" s="16"/>
      <c r="DA1023" s="16"/>
      <c r="DB1023" s="16"/>
      <c r="DC1023" s="16"/>
      <c r="DD1023" s="16"/>
      <c r="DE1023" s="16"/>
      <c r="DF1023" s="16"/>
      <c r="DG1023" s="16"/>
      <c r="DH1023" s="16"/>
      <c r="DI1023" s="16"/>
      <c r="DJ1023" s="16"/>
      <c r="DK1023" s="16"/>
      <c r="DL1023" s="16"/>
      <c r="DM1023" s="16"/>
      <c r="DN1023" s="16"/>
      <c r="DO1023" s="16"/>
      <c r="DP1023" s="16"/>
      <c r="DQ1023" s="16"/>
    </row>
    <row r="1024" spans="1:121" s="27" customFormat="1" ht="16.5" x14ac:dyDescent="0.25">
      <c r="A1024" s="51"/>
      <c r="B1024" s="79" t="s">
        <v>1670</v>
      </c>
      <c r="C1024" s="55">
        <v>2017</v>
      </c>
      <c r="D1024" s="60">
        <v>0.4</v>
      </c>
      <c r="E1024" s="54">
        <v>96</v>
      </c>
      <c r="F1024" s="55">
        <v>158</v>
      </c>
      <c r="G1024" s="54">
        <v>134.65191999999999</v>
      </c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  <c r="BC1024" s="16"/>
      <c r="BD1024" s="16"/>
      <c r="BE1024" s="16"/>
      <c r="BF1024" s="16"/>
      <c r="BG1024" s="16"/>
      <c r="BH1024" s="16"/>
      <c r="BI1024" s="16"/>
      <c r="BJ1024" s="16"/>
      <c r="BK1024" s="16"/>
      <c r="BL1024" s="16"/>
      <c r="BM1024" s="16"/>
      <c r="BN1024" s="16"/>
      <c r="BO1024" s="16"/>
      <c r="BP1024" s="16"/>
      <c r="BQ1024" s="16"/>
      <c r="BR1024" s="16"/>
      <c r="BS1024" s="16"/>
      <c r="BT1024" s="16"/>
      <c r="BU1024" s="16"/>
      <c r="BV1024" s="16"/>
      <c r="BW1024" s="16"/>
      <c r="BX1024" s="16"/>
      <c r="BY1024" s="16"/>
      <c r="BZ1024" s="16"/>
      <c r="CA1024" s="16"/>
      <c r="CB1024" s="16"/>
      <c r="CC1024" s="16"/>
      <c r="CD1024" s="16"/>
      <c r="CE1024" s="16"/>
      <c r="CF1024" s="16"/>
      <c r="CG1024" s="16"/>
      <c r="CH1024" s="16"/>
      <c r="CI1024" s="16"/>
      <c r="CJ1024" s="16"/>
      <c r="CK1024" s="16"/>
      <c r="CL1024" s="16"/>
      <c r="CM1024" s="16"/>
      <c r="CN1024" s="16"/>
      <c r="CO1024" s="16"/>
      <c r="CP1024" s="16"/>
      <c r="CQ1024" s="16"/>
      <c r="CR1024" s="16"/>
      <c r="CS1024" s="16"/>
      <c r="CT1024" s="16"/>
      <c r="CU1024" s="16"/>
      <c r="CV1024" s="16"/>
      <c r="CW1024" s="16"/>
      <c r="CX1024" s="16"/>
      <c r="CY1024" s="16"/>
      <c r="CZ1024" s="16"/>
      <c r="DA1024" s="16"/>
      <c r="DB1024" s="16"/>
      <c r="DC1024" s="16"/>
      <c r="DD1024" s="16"/>
      <c r="DE1024" s="16"/>
      <c r="DF1024" s="16"/>
      <c r="DG1024" s="16"/>
      <c r="DH1024" s="16"/>
      <c r="DI1024" s="16"/>
      <c r="DJ1024" s="16"/>
      <c r="DK1024" s="16"/>
      <c r="DL1024" s="16"/>
      <c r="DM1024" s="16"/>
      <c r="DN1024" s="16"/>
      <c r="DO1024" s="16"/>
      <c r="DP1024" s="16"/>
      <c r="DQ1024" s="16"/>
    </row>
    <row r="1025" spans="1:121" s="27" customFormat="1" ht="16.5" x14ac:dyDescent="0.25">
      <c r="A1025" s="51"/>
      <c r="B1025" s="79" t="s">
        <v>1671</v>
      </c>
      <c r="C1025" s="55">
        <v>2017</v>
      </c>
      <c r="D1025" s="60">
        <v>0.4</v>
      </c>
      <c r="E1025" s="54">
        <v>67</v>
      </c>
      <c r="F1025" s="55">
        <v>158</v>
      </c>
      <c r="G1025" s="54">
        <v>102.61941</v>
      </c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  <c r="BC1025" s="16"/>
      <c r="BD1025" s="16"/>
      <c r="BE1025" s="16"/>
      <c r="BF1025" s="16"/>
      <c r="BG1025" s="16"/>
      <c r="BH1025" s="16"/>
      <c r="BI1025" s="16"/>
      <c r="BJ1025" s="16"/>
      <c r="BK1025" s="16"/>
      <c r="BL1025" s="16"/>
      <c r="BM1025" s="16"/>
      <c r="BN1025" s="16"/>
      <c r="BO1025" s="16"/>
      <c r="BP1025" s="16"/>
      <c r="BQ1025" s="16"/>
      <c r="BR1025" s="16"/>
      <c r="BS1025" s="16"/>
      <c r="BT1025" s="16"/>
      <c r="BU1025" s="16"/>
      <c r="BV1025" s="16"/>
      <c r="BW1025" s="16"/>
      <c r="BX1025" s="16"/>
      <c r="BY1025" s="16"/>
      <c r="BZ1025" s="16"/>
      <c r="CA1025" s="16"/>
      <c r="CB1025" s="16"/>
      <c r="CC1025" s="16"/>
      <c r="CD1025" s="16"/>
      <c r="CE1025" s="16"/>
      <c r="CF1025" s="16"/>
      <c r="CG1025" s="16"/>
      <c r="CH1025" s="16"/>
      <c r="CI1025" s="16"/>
      <c r="CJ1025" s="16"/>
      <c r="CK1025" s="16"/>
      <c r="CL1025" s="16"/>
      <c r="CM1025" s="16"/>
      <c r="CN1025" s="16"/>
      <c r="CO1025" s="16"/>
      <c r="CP1025" s="16"/>
      <c r="CQ1025" s="16"/>
      <c r="CR1025" s="16"/>
      <c r="CS1025" s="16"/>
      <c r="CT1025" s="16"/>
      <c r="CU1025" s="16"/>
      <c r="CV1025" s="16"/>
      <c r="CW1025" s="16"/>
      <c r="CX1025" s="16"/>
      <c r="CY1025" s="16"/>
      <c r="CZ1025" s="16"/>
      <c r="DA1025" s="16"/>
      <c r="DB1025" s="16"/>
      <c r="DC1025" s="16"/>
      <c r="DD1025" s="16"/>
      <c r="DE1025" s="16"/>
      <c r="DF1025" s="16"/>
      <c r="DG1025" s="16"/>
      <c r="DH1025" s="16"/>
      <c r="DI1025" s="16"/>
      <c r="DJ1025" s="16"/>
      <c r="DK1025" s="16"/>
      <c r="DL1025" s="16"/>
      <c r="DM1025" s="16"/>
      <c r="DN1025" s="16"/>
      <c r="DO1025" s="16"/>
      <c r="DP1025" s="16"/>
      <c r="DQ1025" s="16"/>
    </row>
    <row r="1026" spans="1:121" s="27" customFormat="1" ht="16.5" x14ac:dyDescent="0.25">
      <c r="A1026" s="51"/>
      <c r="B1026" s="79" t="s">
        <v>1672</v>
      </c>
      <c r="C1026" s="55">
        <v>2017</v>
      </c>
      <c r="D1026" s="60">
        <v>0.4</v>
      </c>
      <c r="E1026" s="54">
        <v>56</v>
      </c>
      <c r="F1026" s="55">
        <v>158</v>
      </c>
      <c r="G1026" s="54">
        <v>69.763540000000006</v>
      </c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  <c r="BC1026" s="16"/>
      <c r="BD1026" s="16"/>
      <c r="BE1026" s="16"/>
      <c r="BF1026" s="16"/>
      <c r="BG1026" s="16"/>
      <c r="BH1026" s="16"/>
      <c r="BI1026" s="16"/>
      <c r="BJ1026" s="16"/>
      <c r="BK1026" s="16"/>
      <c r="BL1026" s="16"/>
      <c r="BM1026" s="16"/>
      <c r="BN1026" s="16"/>
      <c r="BO1026" s="16"/>
      <c r="BP1026" s="16"/>
      <c r="BQ1026" s="16"/>
      <c r="BR1026" s="16"/>
      <c r="BS1026" s="16"/>
      <c r="BT1026" s="16"/>
      <c r="BU1026" s="16"/>
      <c r="BV1026" s="16"/>
      <c r="BW1026" s="16"/>
      <c r="BX1026" s="16"/>
      <c r="BY1026" s="16"/>
      <c r="BZ1026" s="16"/>
      <c r="CA1026" s="16"/>
      <c r="CB1026" s="16"/>
      <c r="CC1026" s="16"/>
      <c r="CD1026" s="16"/>
      <c r="CE1026" s="16"/>
      <c r="CF1026" s="16"/>
      <c r="CG1026" s="16"/>
      <c r="CH1026" s="16"/>
      <c r="CI1026" s="16"/>
      <c r="CJ1026" s="16"/>
      <c r="CK1026" s="16"/>
      <c r="CL1026" s="16"/>
      <c r="CM1026" s="16"/>
      <c r="CN1026" s="16"/>
      <c r="CO1026" s="16"/>
      <c r="CP1026" s="16"/>
      <c r="CQ1026" s="16"/>
      <c r="CR1026" s="16"/>
      <c r="CS1026" s="16"/>
      <c r="CT1026" s="16"/>
      <c r="CU1026" s="16"/>
      <c r="CV1026" s="16"/>
      <c r="CW1026" s="16"/>
      <c r="CX1026" s="16"/>
      <c r="CY1026" s="16"/>
      <c r="CZ1026" s="16"/>
      <c r="DA1026" s="16"/>
      <c r="DB1026" s="16"/>
      <c r="DC1026" s="16"/>
      <c r="DD1026" s="16"/>
      <c r="DE1026" s="16"/>
      <c r="DF1026" s="16"/>
      <c r="DG1026" s="16"/>
      <c r="DH1026" s="16"/>
      <c r="DI1026" s="16"/>
      <c r="DJ1026" s="16"/>
      <c r="DK1026" s="16"/>
      <c r="DL1026" s="16"/>
      <c r="DM1026" s="16"/>
      <c r="DN1026" s="16"/>
      <c r="DO1026" s="16"/>
      <c r="DP1026" s="16"/>
      <c r="DQ1026" s="16"/>
    </row>
    <row r="1027" spans="1:121" s="27" customFormat="1" ht="16.5" x14ac:dyDescent="0.25">
      <c r="A1027" s="51"/>
      <c r="B1027" s="79" t="s">
        <v>1673</v>
      </c>
      <c r="C1027" s="55">
        <v>2017</v>
      </c>
      <c r="D1027" s="60">
        <v>0.4</v>
      </c>
      <c r="E1027" s="54">
        <v>80</v>
      </c>
      <c r="F1027" s="55">
        <v>158</v>
      </c>
      <c r="G1027" s="54">
        <v>72.693780000000004</v>
      </c>
    </row>
    <row r="1028" spans="1:121" s="27" customFormat="1" ht="16.5" x14ac:dyDescent="0.25">
      <c r="A1028" s="51"/>
      <c r="B1028" s="79" t="s">
        <v>1674</v>
      </c>
      <c r="C1028" s="55">
        <v>2017</v>
      </c>
      <c r="D1028" s="60">
        <v>0.4</v>
      </c>
      <c r="E1028" s="54">
        <v>167</v>
      </c>
      <c r="F1028" s="55">
        <v>158</v>
      </c>
      <c r="G1028" s="54">
        <v>321.67505999999997</v>
      </c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  <c r="BB1028" s="16"/>
      <c r="BC1028" s="16"/>
      <c r="BD1028" s="16"/>
      <c r="BE1028" s="16"/>
      <c r="BF1028" s="16"/>
      <c r="BG1028" s="16"/>
      <c r="BH1028" s="16"/>
      <c r="BI1028" s="16"/>
      <c r="BJ1028" s="16"/>
      <c r="BK1028" s="16"/>
      <c r="BL1028" s="16"/>
      <c r="BM1028" s="16"/>
      <c r="BN1028" s="16"/>
      <c r="BO1028" s="16"/>
      <c r="BP1028" s="16"/>
      <c r="BQ1028" s="16"/>
      <c r="BR1028" s="16"/>
      <c r="BS1028" s="16"/>
      <c r="BT1028" s="16"/>
      <c r="BU1028" s="16"/>
      <c r="BV1028" s="16"/>
      <c r="BW1028" s="16"/>
      <c r="BX1028" s="16"/>
      <c r="BY1028" s="16"/>
      <c r="BZ1028" s="16"/>
      <c r="CA1028" s="16"/>
      <c r="CB1028" s="16"/>
      <c r="CC1028" s="16"/>
      <c r="CD1028" s="16"/>
      <c r="CE1028" s="16"/>
      <c r="CF1028" s="16"/>
      <c r="CG1028" s="16"/>
      <c r="CH1028" s="16"/>
      <c r="CI1028" s="16"/>
      <c r="CJ1028" s="16"/>
      <c r="CK1028" s="16"/>
      <c r="CL1028" s="16"/>
      <c r="CM1028" s="16"/>
      <c r="CN1028" s="16"/>
      <c r="CO1028" s="16"/>
      <c r="CP1028" s="16"/>
      <c r="CQ1028" s="16"/>
      <c r="CR1028" s="16"/>
      <c r="CS1028" s="16"/>
      <c r="CT1028" s="16"/>
      <c r="CU1028" s="16"/>
      <c r="CV1028" s="16"/>
      <c r="CW1028" s="16"/>
      <c r="CX1028" s="16"/>
      <c r="CY1028" s="16"/>
      <c r="CZ1028" s="16"/>
      <c r="DA1028" s="16"/>
      <c r="DB1028" s="16"/>
      <c r="DC1028" s="16"/>
      <c r="DD1028" s="16"/>
      <c r="DE1028" s="16"/>
      <c r="DF1028" s="16"/>
      <c r="DG1028" s="16"/>
      <c r="DH1028" s="16"/>
      <c r="DI1028" s="16"/>
      <c r="DJ1028" s="16"/>
      <c r="DK1028" s="16"/>
      <c r="DL1028" s="16"/>
      <c r="DM1028" s="16"/>
      <c r="DN1028" s="16"/>
      <c r="DO1028" s="16"/>
      <c r="DP1028" s="16"/>
      <c r="DQ1028" s="16"/>
    </row>
    <row r="1029" spans="1:121" s="27" customFormat="1" ht="16.5" x14ac:dyDescent="0.25">
      <c r="A1029" s="51"/>
      <c r="B1029" s="79" t="s">
        <v>1675</v>
      </c>
      <c r="C1029" s="55">
        <v>2017</v>
      </c>
      <c r="D1029" s="60">
        <v>0.4</v>
      </c>
      <c r="E1029" s="54">
        <v>240</v>
      </c>
      <c r="F1029" s="55">
        <v>158</v>
      </c>
      <c r="G1029" s="54">
        <v>161.52293</v>
      </c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  <c r="BC1029" s="16"/>
      <c r="BD1029" s="16"/>
      <c r="BE1029" s="16"/>
      <c r="BF1029" s="16"/>
      <c r="BG1029" s="16"/>
      <c r="BH1029" s="16"/>
      <c r="BI1029" s="16"/>
      <c r="BJ1029" s="16"/>
      <c r="BK1029" s="16"/>
      <c r="BL1029" s="16"/>
      <c r="BM1029" s="16"/>
      <c r="BN1029" s="16"/>
      <c r="BO1029" s="16"/>
      <c r="BP1029" s="16"/>
      <c r="BQ1029" s="16"/>
      <c r="BR1029" s="16"/>
      <c r="BS1029" s="16"/>
      <c r="BT1029" s="16"/>
      <c r="BU1029" s="16"/>
      <c r="BV1029" s="16"/>
      <c r="BW1029" s="16"/>
      <c r="BX1029" s="16"/>
      <c r="BY1029" s="16"/>
      <c r="BZ1029" s="16"/>
      <c r="CA1029" s="16"/>
      <c r="CB1029" s="16"/>
      <c r="CC1029" s="16"/>
      <c r="CD1029" s="16"/>
      <c r="CE1029" s="16"/>
      <c r="CF1029" s="16"/>
      <c r="CG1029" s="16"/>
      <c r="CH1029" s="16"/>
      <c r="CI1029" s="16"/>
      <c r="CJ1029" s="16"/>
      <c r="CK1029" s="16"/>
      <c r="CL1029" s="16"/>
      <c r="CM1029" s="16"/>
      <c r="CN1029" s="16"/>
      <c r="CO1029" s="16"/>
      <c r="CP1029" s="16"/>
      <c r="CQ1029" s="16"/>
      <c r="CR1029" s="16"/>
      <c r="CS1029" s="16"/>
      <c r="CT1029" s="16"/>
      <c r="CU1029" s="16"/>
      <c r="CV1029" s="16"/>
      <c r="CW1029" s="16"/>
      <c r="CX1029" s="16"/>
      <c r="CY1029" s="16"/>
      <c r="CZ1029" s="16"/>
      <c r="DA1029" s="16"/>
      <c r="DB1029" s="16"/>
      <c r="DC1029" s="16"/>
      <c r="DD1029" s="16"/>
      <c r="DE1029" s="16"/>
      <c r="DF1029" s="16"/>
      <c r="DG1029" s="16"/>
      <c r="DH1029" s="16"/>
      <c r="DI1029" s="16"/>
      <c r="DJ1029" s="16"/>
      <c r="DK1029" s="16"/>
      <c r="DL1029" s="16"/>
      <c r="DM1029" s="16"/>
      <c r="DN1029" s="16"/>
      <c r="DO1029" s="16"/>
      <c r="DP1029" s="16"/>
      <c r="DQ1029" s="16"/>
    </row>
    <row r="1030" spans="1:121" s="27" customFormat="1" ht="16.5" x14ac:dyDescent="0.25">
      <c r="A1030" s="51"/>
      <c r="B1030" s="79" t="s">
        <v>1676</v>
      </c>
      <c r="C1030" s="55">
        <v>2017</v>
      </c>
      <c r="D1030" s="60">
        <v>0.4</v>
      </c>
      <c r="E1030" s="54">
        <v>271</v>
      </c>
      <c r="F1030" s="55">
        <v>158</v>
      </c>
      <c r="G1030" s="54">
        <v>284.59842000000003</v>
      </c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  <c r="BC1030" s="16"/>
      <c r="BD1030" s="16"/>
      <c r="BE1030" s="16"/>
      <c r="BF1030" s="16"/>
      <c r="BG1030" s="16"/>
      <c r="BH1030" s="16"/>
      <c r="BI1030" s="16"/>
      <c r="BJ1030" s="16"/>
      <c r="BK1030" s="16"/>
      <c r="BL1030" s="16"/>
      <c r="BM1030" s="16"/>
      <c r="BN1030" s="16"/>
      <c r="BO1030" s="16"/>
      <c r="BP1030" s="16"/>
      <c r="BQ1030" s="16"/>
      <c r="BR1030" s="16"/>
      <c r="BS1030" s="16"/>
      <c r="BT1030" s="16"/>
      <c r="BU1030" s="16"/>
      <c r="BV1030" s="16"/>
      <c r="BW1030" s="16"/>
      <c r="BX1030" s="16"/>
      <c r="BY1030" s="16"/>
      <c r="BZ1030" s="16"/>
      <c r="CA1030" s="16"/>
      <c r="CB1030" s="16"/>
      <c r="CC1030" s="16"/>
      <c r="CD1030" s="16"/>
      <c r="CE1030" s="16"/>
      <c r="CF1030" s="16"/>
      <c r="CG1030" s="16"/>
      <c r="CH1030" s="16"/>
      <c r="CI1030" s="16"/>
      <c r="CJ1030" s="16"/>
      <c r="CK1030" s="16"/>
      <c r="CL1030" s="16"/>
      <c r="CM1030" s="16"/>
      <c r="CN1030" s="16"/>
      <c r="CO1030" s="16"/>
      <c r="CP1030" s="16"/>
      <c r="CQ1030" s="16"/>
      <c r="CR1030" s="16"/>
      <c r="CS1030" s="16"/>
      <c r="CT1030" s="16"/>
      <c r="CU1030" s="16"/>
      <c r="CV1030" s="16"/>
      <c r="CW1030" s="16"/>
      <c r="CX1030" s="16"/>
      <c r="CY1030" s="16"/>
      <c r="CZ1030" s="16"/>
      <c r="DA1030" s="16"/>
      <c r="DB1030" s="16"/>
      <c r="DC1030" s="16"/>
      <c r="DD1030" s="16"/>
      <c r="DE1030" s="16"/>
      <c r="DF1030" s="16"/>
      <c r="DG1030" s="16"/>
      <c r="DH1030" s="16"/>
      <c r="DI1030" s="16"/>
      <c r="DJ1030" s="16"/>
      <c r="DK1030" s="16"/>
      <c r="DL1030" s="16"/>
      <c r="DM1030" s="16"/>
      <c r="DN1030" s="16"/>
      <c r="DO1030" s="16"/>
      <c r="DP1030" s="16"/>
      <c r="DQ1030" s="16"/>
    </row>
    <row r="1031" spans="1:121" s="27" customFormat="1" ht="16.5" x14ac:dyDescent="0.25">
      <c r="A1031" s="51"/>
      <c r="B1031" s="79" t="s">
        <v>1677</v>
      </c>
      <c r="C1031" s="55">
        <v>2017</v>
      </c>
      <c r="D1031" s="60">
        <v>0.4</v>
      </c>
      <c r="E1031" s="54">
        <v>394</v>
      </c>
      <c r="F1031" s="55">
        <v>158</v>
      </c>
      <c r="G1031" s="54">
        <v>488.61153000000002</v>
      </c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  <c r="BC1031" s="16"/>
      <c r="BD1031" s="16"/>
      <c r="BE1031" s="16"/>
      <c r="BF1031" s="16"/>
      <c r="BG1031" s="16"/>
      <c r="BH1031" s="16"/>
      <c r="BI1031" s="16"/>
      <c r="BJ1031" s="16"/>
      <c r="BK1031" s="16"/>
      <c r="BL1031" s="16"/>
      <c r="BM1031" s="16"/>
      <c r="BN1031" s="16"/>
      <c r="BO1031" s="16"/>
      <c r="BP1031" s="16"/>
      <c r="BQ1031" s="16"/>
      <c r="BR1031" s="16"/>
      <c r="BS1031" s="16"/>
      <c r="BT1031" s="16"/>
      <c r="BU1031" s="16"/>
      <c r="BV1031" s="16"/>
      <c r="BW1031" s="16"/>
      <c r="BX1031" s="16"/>
      <c r="BY1031" s="16"/>
      <c r="BZ1031" s="16"/>
      <c r="CA1031" s="16"/>
      <c r="CB1031" s="16"/>
      <c r="CC1031" s="16"/>
      <c r="CD1031" s="16"/>
      <c r="CE1031" s="16"/>
      <c r="CF1031" s="16"/>
      <c r="CG1031" s="16"/>
      <c r="CH1031" s="16"/>
      <c r="CI1031" s="16"/>
      <c r="CJ1031" s="16"/>
      <c r="CK1031" s="16"/>
      <c r="CL1031" s="16"/>
      <c r="CM1031" s="16"/>
      <c r="CN1031" s="16"/>
      <c r="CO1031" s="16"/>
      <c r="CP1031" s="16"/>
      <c r="CQ1031" s="16"/>
      <c r="CR1031" s="16"/>
      <c r="CS1031" s="16"/>
      <c r="CT1031" s="16"/>
      <c r="CU1031" s="16"/>
      <c r="CV1031" s="16"/>
      <c r="CW1031" s="16"/>
      <c r="CX1031" s="16"/>
      <c r="CY1031" s="16"/>
      <c r="CZ1031" s="16"/>
      <c r="DA1031" s="16"/>
      <c r="DB1031" s="16"/>
      <c r="DC1031" s="16"/>
      <c r="DD1031" s="16"/>
      <c r="DE1031" s="16"/>
      <c r="DF1031" s="16"/>
      <c r="DG1031" s="16"/>
      <c r="DH1031" s="16"/>
      <c r="DI1031" s="16"/>
      <c r="DJ1031" s="16"/>
      <c r="DK1031" s="16"/>
      <c r="DL1031" s="16"/>
      <c r="DM1031" s="16"/>
      <c r="DN1031" s="16"/>
      <c r="DO1031" s="16"/>
      <c r="DP1031" s="16"/>
      <c r="DQ1031" s="16"/>
    </row>
    <row r="1032" spans="1:121" s="27" customFormat="1" ht="16.5" x14ac:dyDescent="0.25">
      <c r="A1032" s="51"/>
      <c r="B1032" s="79" t="s">
        <v>1678</v>
      </c>
      <c r="C1032" s="55">
        <v>2017</v>
      </c>
      <c r="D1032" s="60">
        <v>0.4</v>
      </c>
      <c r="E1032" s="54">
        <v>23</v>
      </c>
      <c r="F1032" s="55">
        <v>158</v>
      </c>
      <c r="G1032" s="54">
        <v>236.99754999999999</v>
      </c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  <c r="BB1032" s="16"/>
      <c r="BC1032" s="16"/>
      <c r="BD1032" s="16"/>
      <c r="BE1032" s="16"/>
      <c r="BF1032" s="16"/>
      <c r="BG1032" s="16"/>
      <c r="BH1032" s="16"/>
      <c r="BI1032" s="16"/>
      <c r="BJ1032" s="16"/>
      <c r="BK1032" s="16"/>
      <c r="BL1032" s="16"/>
      <c r="BM1032" s="16"/>
      <c r="BN1032" s="16"/>
      <c r="BO1032" s="16"/>
      <c r="BP1032" s="16"/>
      <c r="BQ1032" s="16"/>
      <c r="BR1032" s="16"/>
      <c r="BS1032" s="16"/>
      <c r="BT1032" s="16"/>
      <c r="BU1032" s="16"/>
      <c r="BV1032" s="16"/>
      <c r="BW1032" s="16"/>
      <c r="BX1032" s="16"/>
      <c r="BY1032" s="16"/>
      <c r="BZ1032" s="16"/>
      <c r="CA1032" s="16"/>
      <c r="CB1032" s="16"/>
      <c r="CC1032" s="16"/>
      <c r="CD1032" s="16"/>
      <c r="CE1032" s="16"/>
      <c r="CF1032" s="16"/>
      <c r="CG1032" s="16"/>
      <c r="CH1032" s="16"/>
      <c r="CI1032" s="16"/>
      <c r="CJ1032" s="16"/>
      <c r="CK1032" s="16"/>
      <c r="CL1032" s="16"/>
      <c r="CM1032" s="16"/>
      <c r="CN1032" s="16"/>
      <c r="CO1032" s="16"/>
      <c r="CP1032" s="16"/>
      <c r="CQ1032" s="16"/>
      <c r="CR1032" s="16"/>
      <c r="CS1032" s="16"/>
      <c r="CT1032" s="16"/>
      <c r="CU1032" s="16"/>
      <c r="CV1032" s="16"/>
      <c r="CW1032" s="16"/>
      <c r="CX1032" s="16"/>
      <c r="CY1032" s="16"/>
      <c r="CZ1032" s="16"/>
      <c r="DA1032" s="16"/>
      <c r="DB1032" s="16"/>
      <c r="DC1032" s="16"/>
      <c r="DD1032" s="16"/>
      <c r="DE1032" s="16"/>
      <c r="DF1032" s="16"/>
      <c r="DG1032" s="16"/>
      <c r="DH1032" s="16"/>
      <c r="DI1032" s="16"/>
      <c r="DJ1032" s="16"/>
      <c r="DK1032" s="16"/>
      <c r="DL1032" s="16"/>
      <c r="DM1032" s="16"/>
      <c r="DN1032" s="16"/>
      <c r="DO1032" s="16"/>
      <c r="DP1032" s="16"/>
      <c r="DQ1032" s="16"/>
    </row>
    <row r="1033" spans="1:121" s="27" customFormat="1" ht="16.5" x14ac:dyDescent="0.25">
      <c r="A1033" s="51"/>
      <c r="B1033" s="79" t="s">
        <v>1679</v>
      </c>
      <c r="C1033" s="55">
        <v>2017</v>
      </c>
      <c r="D1033" s="60">
        <v>0.4</v>
      </c>
      <c r="E1033" s="54">
        <v>54</v>
      </c>
      <c r="F1033" s="55">
        <v>158</v>
      </c>
      <c r="G1033" s="54">
        <v>76.11645</v>
      </c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  <c r="BC1033" s="16"/>
      <c r="BD1033" s="16"/>
      <c r="BE1033" s="16"/>
      <c r="BF1033" s="16"/>
      <c r="BG1033" s="16"/>
      <c r="BH1033" s="16"/>
      <c r="BI1033" s="16"/>
      <c r="BJ1033" s="16"/>
      <c r="BK1033" s="16"/>
      <c r="BL1033" s="16"/>
      <c r="BM1033" s="16"/>
      <c r="BN1033" s="16"/>
      <c r="BO1033" s="16"/>
      <c r="BP1033" s="16"/>
      <c r="BQ1033" s="16"/>
      <c r="BR1033" s="16"/>
      <c r="BS1033" s="16"/>
      <c r="BT1033" s="16"/>
      <c r="BU1033" s="16"/>
      <c r="BV1033" s="16"/>
      <c r="BW1033" s="16"/>
      <c r="BX1033" s="16"/>
      <c r="BY1033" s="16"/>
      <c r="BZ1033" s="16"/>
      <c r="CA1033" s="16"/>
      <c r="CB1033" s="16"/>
      <c r="CC1033" s="16"/>
      <c r="CD1033" s="16"/>
      <c r="CE1033" s="16"/>
      <c r="CF1033" s="16"/>
      <c r="CG1033" s="16"/>
      <c r="CH1033" s="16"/>
      <c r="CI1033" s="16"/>
      <c r="CJ1033" s="16"/>
      <c r="CK1033" s="16"/>
      <c r="CL1033" s="16"/>
      <c r="CM1033" s="16"/>
      <c r="CN1033" s="16"/>
      <c r="CO1033" s="16"/>
      <c r="CP1033" s="16"/>
      <c r="CQ1033" s="16"/>
      <c r="CR1033" s="16"/>
      <c r="CS1033" s="16"/>
      <c r="CT1033" s="16"/>
      <c r="CU1033" s="16"/>
      <c r="CV1033" s="16"/>
      <c r="CW1033" s="16"/>
      <c r="CX1033" s="16"/>
      <c r="CY1033" s="16"/>
      <c r="CZ1033" s="16"/>
      <c r="DA1033" s="16"/>
      <c r="DB1033" s="16"/>
      <c r="DC1033" s="16"/>
      <c r="DD1033" s="16"/>
      <c r="DE1033" s="16"/>
      <c r="DF1033" s="16"/>
      <c r="DG1033" s="16"/>
      <c r="DH1033" s="16"/>
      <c r="DI1033" s="16"/>
      <c r="DJ1033" s="16"/>
      <c r="DK1033" s="16"/>
      <c r="DL1033" s="16"/>
      <c r="DM1033" s="16"/>
      <c r="DN1033" s="16"/>
      <c r="DO1033" s="16"/>
      <c r="DP1033" s="16"/>
      <c r="DQ1033" s="16"/>
    </row>
    <row r="1034" spans="1:121" s="27" customFormat="1" ht="16.5" x14ac:dyDescent="0.25">
      <c r="A1034" s="51"/>
      <c r="B1034" s="79" t="s">
        <v>1680</v>
      </c>
      <c r="C1034" s="55">
        <v>2017</v>
      </c>
      <c r="D1034" s="60">
        <v>0.4</v>
      </c>
      <c r="E1034" s="54">
        <v>176</v>
      </c>
      <c r="F1034" s="55">
        <v>158</v>
      </c>
      <c r="G1034" s="54">
        <v>333.25523999999996</v>
      </c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  <c r="BC1034" s="16"/>
      <c r="BD1034" s="16"/>
      <c r="BE1034" s="16"/>
      <c r="BF1034" s="16"/>
      <c r="BG1034" s="16"/>
      <c r="BH1034" s="16"/>
      <c r="BI1034" s="16"/>
      <c r="BJ1034" s="16"/>
      <c r="BK1034" s="16"/>
      <c r="BL1034" s="16"/>
      <c r="BM1034" s="16"/>
      <c r="BN1034" s="16"/>
      <c r="BO1034" s="16"/>
      <c r="BP1034" s="16"/>
      <c r="BQ1034" s="16"/>
      <c r="BR1034" s="16"/>
      <c r="BS1034" s="16"/>
      <c r="BT1034" s="16"/>
      <c r="BU1034" s="16"/>
      <c r="BV1034" s="16"/>
      <c r="BW1034" s="16"/>
      <c r="BX1034" s="16"/>
      <c r="BY1034" s="16"/>
      <c r="BZ1034" s="16"/>
      <c r="CA1034" s="16"/>
      <c r="CB1034" s="16"/>
      <c r="CC1034" s="16"/>
      <c r="CD1034" s="16"/>
      <c r="CE1034" s="16"/>
      <c r="CF1034" s="16"/>
      <c r="CG1034" s="16"/>
      <c r="CH1034" s="16"/>
      <c r="CI1034" s="16"/>
      <c r="CJ1034" s="16"/>
      <c r="CK1034" s="16"/>
      <c r="CL1034" s="16"/>
      <c r="CM1034" s="16"/>
      <c r="CN1034" s="16"/>
      <c r="CO1034" s="16"/>
      <c r="CP1034" s="16"/>
      <c r="CQ1034" s="16"/>
      <c r="CR1034" s="16"/>
      <c r="CS1034" s="16"/>
      <c r="CT1034" s="16"/>
      <c r="CU1034" s="16"/>
      <c r="CV1034" s="16"/>
      <c r="CW1034" s="16"/>
      <c r="CX1034" s="16"/>
      <c r="CY1034" s="16"/>
      <c r="CZ1034" s="16"/>
      <c r="DA1034" s="16"/>
      <c r="DB1034" s="16"/>
      <c r="DC1034" s="16"/>
      <c r="DD1034" s="16"/>
      <c r="DE1034" s="16"/>
      <c r="DF1034" s="16"/>
      <c r="DG1034" s="16"/>
      <c r="DH1034" s="16"/>
      <c r="DI1034" s="16"/>
      <c r="DJ1034" s="16"/>
      <c r="DK1034" s="16"/>
      <c r="DL1034" s="16"/>
      <c r="DM1034" s="16"/>
      <c r="DN1034" s="16"/>
      <c r="DO1034" s="16"/>
      <c r="DP1034" s="16"/>
      <c r="DQ1034" s="16"/>
    </row>
    <row r="1035" spans="1:121" s="27" customFormat="1" ht="16.5" x14ac:dyDescent="0.25">
      <c r="A1035" s="51"/>
      <c r="B1035" s="79" t="s">
        <v>1681</v>
      </c>
      <c r="C1035" s="55">
        <v>2017</v>
      </c>
      <c r="D1035" s="60">
        <v>0.4</v>
      </c>
      <c r="E1035" s="54">
        <v>43</v>
      </c>
      <c r="F1035" s="55">
        <v>158</v>
      </c>
      <c r="G1035" s="54">
        <v>126.34832999999999</v>
      </c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  <c r="BC1035" s="16"/>
      <c r="BD1035" s="16"/>
      <c r="BE1035" s="16"/>
      <c r="BF1035" s="16"/>
      <c r="BG1035" s="16"/>
      <c r="BH1035" s="16"/>
      <c r="BI1035" s="16"/>
      <c r="BJ1035" s="16"/>
      <c r="BK1035" s="16"/>
      <c r="BL1035" s="16"/>
      <c r="BM1035" s="16"/>
      <c r="BN1035" s="16"/>
      <c r="BO1035" s="16"/>
      <c r="BP1035" s="16"/>
      <c r="BQ1035" s="16"/>
      <c r="BR1035" s="16"/>
      <c r="BS1035" s="16"/>
      <c r="BT1035" s="16"/>
      <c r="BU1035" s="16"/>
      <c r="BV1035" s="16"/>
      <c r="BW1035" s="16"/>
      <c r="BX1035" s="16"/>
      <c r="BY1035" s="16"/>
      <c r="BZ1035" s="16"/>
      <c r="CA1035" s="16"/>
      <c r="CB1035" s="16"/>
      <c r="CC1035" s="16"/>
      <c r="CD1035" s="16"/>
      <c r="CE1035" s="16"/>
      <c r="CF1035" s="16"/>
      <c r="CG1035" s="16"/>
      <c r="CH1035" s="16"/>
      <c r="CI1035" s="16"/>
      <c r="CJ1035" s="16"/>
      <c r="CK1035" s="16"/>
      <c r="CL1035" s="16"/>
      <c r="CM1035" s="16"/>
      <c r="CN1035" s="16"/>
      <c r="CO1035" s="16"/>
      <c r="CP1035" s="16"/>
      <c r="CQ1035" s="16"/>
      <c r="CR1035" s="16"/>
      <c r="CS1035" s="16"/>
      <c r="CT1035" s="16"/>
      <c r="CU1035" s="16"/>
      <c r="CV1035" s="16"/>
      <c r="CW1035" s="16"/>
      <c r="CX1035" s="16"/>
      <c r="CY1035" s="16"/>
      <c r="CZ1035" s="16"/>
      <c r="DA1035" s="16"/>
      <c r="DB1035" s="16"/>
      <c r="DC1035" s="16"/>
      <c r="DD1035" s="16"/>
      <c r="DE1035" s="16"/>
      <c r="DF1035" s="16"/>
      <c r="DG1035" s="16"/>
      <c r="DH1035" s="16"/>
      <c r="DI1035" s="16"/>
      <c r="DJ1035" s="16"/>
      <c r="DK1035" s="16"/>
      <c r="DL1035" s="16"/>
      <c r="DM1035" s="16"/>
      <c r="DN1035" s="16"/>
      <c r="DO1035" s="16"/>
      <c r="DP1035" s="16"/>
      <c r="DQ1035" s="16"/>
    </row>
    <row r="1036" spans="1:121" s="27" customFormat="1" ht="16.5" x14ac:dyDescent="0.25">
      <c r="A1036" s="51"/>
      <c r="B1036" s="79" t="s">
        <v>1682</v>
      </c>
      <c r="C1036" s="55">
        <v>2017</v>
      </c>
      <c r="D1036" s="60">
        <v>0.4</v>
      </c>
      <c r="E1036" s="54">
        <v>113</v>
      </c>
      <c r="F1036" s="55">
        <v>158</v>
      </c>
      <c r="G1036" s="54">
        <v>63.92409</v>
      </c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  <c r="BB1036" s="16"/>
      <c r="BC1036" s="16"/>
      <c r="BD1036" s="16"/>
      <c r="BE1036" s="16"/>
      <c r="BF1036" s="16"/>
      <c r="BG1036" s="16"/>
      <c r="BH1036" s="16"/>
      <c r="BI1036" s="16"/>
      <c r="BJ1036" s="16"/>
      <c r="BK1036" s="16"/>
      <c r="BL1036" s="16"/>
      <c r="BM1036" s="16"/>
      <c r="BN1036" s="16"/>
      <c r="BO1036" s="16"/>
      <c r="BP1036" s="16"/>
      <c r="BQ1036" s="16"/>
      <c r="BR1036" s="16"/>
      <c r="BS1036" s="16"/>
      <c r="BT1036" s="16"/>
      <c r="BU1036" s="16"/>
      <c r="BV1036" s="16"/>
      <c r="BW1036" s="16"/>
      <c r="BX1036" s="16"/>
      <c r="BY1036" s="16"/>
      <c r="BZ1036" s="16"/>
      <c r="CA1036" s="16"/>
      <c r="CB1036" s="16"/>
      <c r="CC1036" s="16"/>
      <c r="CD1036" s="16"/>
      <c r="CE1036" s="16"/>
      <c r="CF1036" s="16"/>
      <c r="CG1036" s="16"/>
      <c r="CH1036" s="16"/>
      <c r="CI1036" s="16"/>
      <c r="CJ1036" s="16"/>
      <c r="CK1036" s="16"/>
      <c r="CL1036" s="16"/>
      <c r="CM1036" s="16"/>
      <c r="CN1036" s="16"/>
      <c r="CO1036" s="16"/>
      <c r="CP1036" s="16"/>
      <c r="CQ1036" s="16"/>
      <c r="CR1036" s="16"/>
      <c r="CS1036" s="16"/>
      <c r="CT1036" s="16"/>
      <c r="CU1036" s="16"/>
      <c r="CV1036" s="16"/>
      <c r="CW1036" s="16"/>
      <c r="CX1036" s="16"/>
      <c r="CY1036" s="16"/>
      <c r="CZ1036" s="16"/>
      <c r="DA1036" s="16"/>
      <c r="DB1036" s="16"/>
      <c r="DC1036" s="16"/>
      <c r="DD1036" s="16"/>
      <c r="DE1036" s="16"/>
      <c r="DF1036" s="16"/>
      <c r="DG1036" s="16"/>
      <c r="DH1036" s="16"/>
      <c r="DI1036" s="16"/>
      <c r="DJ1036" s="16"/>
      <c r="DK1036" s="16"/>
      <c r="DL1036" s="16"/>
      <c r="DM1036" s="16"/>
      <c r="DN1036" s="16"/>
      <c r="DO1036" s="16"/>
      <c r="DP1036" s="16"/>
      <c r="DQ1036" s="16"/>
    </row>
    <row r="1037" spans="1:121" s="27" customFormat="1" ht="16.5" x14ac:dyDescent="0.25">
      <c r="A1037" s="51"/>
      <c r="B1037" s="79" t="s">
        <v>1683</v>
      </c>
      <c r="C1037" s="55">
        <v>2017</v>
      </c>
      <c r="D1037" s="60">
        <v>0.4</v>
      </c>
      <c r="E1037" s="54">
        <v>80</v>
      </c>
      <c r="F1037" s="55">
        <v>158</v>
      </c>
      <c r="G1037" s="54">
        <v>80.004070000000013</v>
      </c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  <c r="BA1037" s="16"/>
      <c r="BB1037" s="16"/>
      <c r="BC1037" s="16"/>
      <c r="BD1037" s="16"/>
      <c r="BE1037" s="16"/>
      <c r="BF1037" s="16"/>
      <c r="BG1037" s="16"/>
      <c r="BH1037" s="16"/>
      <c r="BI1037" s="16"/>
      <c r="BJ1037" s="16"/>
      <c r="BK1037" s="16"/>
      <c r="BL1037" s="16"/>
      <c r="BM1037" s="16"/>
      <c r="BN1037" s="16"/>
      <c r="BO1037" s="16"/>
      <c r="BP1037" s="16"/>
      <c r="BQ1037" s="16"/>
      <c r="BR1037" s="16"/>
      <c r="BS1037" s="16"/>
      <c r="BT1037" s="16"/>
      <c r="BU1037" s="16"/>
      <c r="BV1037" s="16"/>
      <c r="BW1037" s="16"/>
      <c r="BX1037" s="16"/>
      <c r="BY1037" s="16"/>
      <c r="BZ1037" s="16"/>
      <c r="CA1037" s="16"/>
      <c r="CB1037" s="16"/>
      <c r="CC1037" s="16"/>
      <c r="CD1037" s="16"/>
      <c r="CE1037" s="16"/>
      <c r="CF1037" s="16"/>
      <c r="CG1037" s="16"/>
      <c r="CH1037" s="16"/>
      <c r="CI1037" s="16"/>
      <c r="CJ1037" s="16"/>
      <c r="CK1037" s="16"/>
      <c r="CL1037" s="16"/>
      <c r="CM1037" s="16"/>
      <c r="CN1037" s="16"/>
      <c r="CO1037" s="16"/>
      <c r="CP1037" s="16"/>
      <c r="CQ1037" s="16"/>
      <c r="CR1037" s="16"/>
      <c r="CS1037" s="16"/>
      <c r="CT1037" s="16"/>
      <c r="CU1037" s="16"/>
      <c r="CV1037" s="16"/>
      <c r="CW1037" s="16"/>
      <c r="CX1037" s="16"/>
      <c r="CY1037" s="16"/>
      <c r="CZ1037" s="16"/>
      <c r="DA1037" s="16"/>
      <c r="DB1037" s="16"/>
      <c r="DC1037" s="16"/>
      <c r="DD1037" s="16"/>
      <c r="DE1037" s="16"/>
      <c r="DF1037" s="16"/>
      <c r="DG1037" s="16"/>
      <c r="DH1037" s="16"/>
      <c r="DI1037" s="16"/>
      <c r="DJ1037" s="16"/>
      <c r="DK1037" s="16"/>
      <c r="DL1037" s="16"/>
      <c r="DM1037" s="16"/>
      <c r="DN1037" s="16"/>
      <c r="DO1037" s="16"/>
      <c r="DP1037" s="16"/>
      <c r="DQ1037" s="16"/>
    </row>
    <row r="1038" spans="1:121" s="27" customFormat="1" ht="16.5" x14ac:dyDescent="0.25">
      <c r="A1038" s="51"/>
      <c r="B1038" s="79" t="s">
        <v>1684</v>
      </c>
      <c r="C1038" s="55">
        <v>2017</v>
      </c>
      <c r="D1038" s="60">
        <v>0.4</v>
      </c>
      <c r="E1038" s="54">
        <v>116</v>
      </c>
      <c r="F1038" s="55">
        <v>158</v>
      </c>
      <c r="G1038" s="54">
        <v>76.525199999999998</v>
      </c>
    </row>
    <row r="1039" spans="1:121" s="27" customFormat="1" ht="16.5" x14ac:dyDescent="0.25">
      <c r="A1039" s="51"/>
      <c r="B1039" s="79" t="s">
        <v>1685</v>
      </c>
      <c r="C1039" s="55">
        <v>2017</v>
      </c>
      <c r="D1039" s="60">
        <v>0.4</v>
      </c>
      <c r="E1039" s="54">
        <v>318</v>
      </c>
      <c r="F1039" s="55">
        <v>158</v>
      </c>
      <c r="G1039" s="54">
        <v>217.82037</v>
      </c>
    </row>
    <row r="1040" spans="1:121" s="27" customFormat="1" ht="16.5" x14ac:dyDescent="0.25">
      <c r="A1040" s="51"/>
      <c r="B1040" s="79" t="s">
        <v>1686</v>
      </c>
      <c r="C1040" s="55">
        <v>2017</v>
      </c>
      <c r="D1040" s="60">
        <v>0.4</v>
      </c>
      <c r="E1040" s="54">
        <v>138</v>
      </c>
      <c r="F1040" s="55">
        <v>158</v>
      </c>
      <c r="G1040" s="54">
        <v>201.35561000000001</v>
      </c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  <c r="BB1040" s="16"/>
      <c r="BC1040" s="16"/>
      <c r="BD1040" s="16"/>
      <c r="BE1040" s="16"/>
      <c r="BF1040" s="16"/>
      <c r="BG1040" s="16"/>
      <c r="BH1040" s="16"/>
      <c r="BI1040" s="16"/>
      <c r="BJ1040" s="16"/>
      <c r="BK1040" s="16"/>
      <c r="BL1040" s="16"/>
      <c r="BM1040" s="16"/>
      <c r="BN1040" s="16"/>
      <c r="BO1040" s="16"/>
      <c r="BP1040" s="16"/>
      <c r="BQ1040" s="16"/>
      <c r="BR1040" s="16"/>
      <c r="BS1040" s="16"/>
      <c r="BT1040" s="16"/>
      <c r="BU1040" s="16"/>
      <c r="BV1040" s="16"/>
      <c r="BW1040" s="16"/>
      <c r="BX1040" s="16"/>
      <c r="BY1040" s="16"/>
      <c r="BZ1040" s="16"/>
      <c r="CA1040" s="16"/>
      <c r="CB1040" s="16"/>
      <c r="CC1040" s="16"/>
      <c r="CD1040" s="16"/>
      <c r="CE1040" s="16"/>
      <c r="CF1040" s="16"/>
      <c r="CG1040" s="16"/>
      <c r="CH1040" s="16"/>
      <c r="CI1040" s="16"/>
      <c r="CJ1040" s="16"/>
      <c r="CK1040" s="16"/>
      <c r="CL1040" s="16"/>
      <c r="CM1040" s="16"/>
      <c r="CN1040" s="16"/>
      <c r="CO1040" s="16"/>
      <c r="CP1040" s="16"/>
      <c r="CQ1040" s="16"/>
      <c r="CR1040" s="16"/>
      <c r="CS1040" s="16"/>
      <c r="CT1040" s="16"/>
      <c r="CU1040" s="16"/>
      <c r="CV1040" s="16"/>
      <c r="CW1040" s="16"/>
      <c r="CX1040" s="16"/>
      <c r="CY1040" s="16"/>
      <c r="CZ1040" s="16"/>
      <c r="DA1040" s="16"/>
      <c r="DB1040" s="16"/>
      <c r="DC1040" s="16"/>
      <c r="DD1040" s="16"/>
      <c r="DE1040" s="16"/>
      <c r="DF1040" s="16"/>
      <c r="DG1040" s="16"/>
      <c r="DH1040" s="16"/>
      <c r="DI1040" s="16"/>
      <c r="DJ1040" s="16"/>
      <c r="DK1040" s="16"/>
      <c r="DL1040" s="16"/>
      <c r="DM1040" s="16"/>
      <c r="DN1040" s="16"/>
      <c r="DO1040" s="16"/>
      <c r="DP1040" s="16"/>
      <c r="DQ1040" s="16"/>
    </row>
    <row r="1041" spans="1:121" s="27" customFormat="1" ht="16.5" x14ac:dyDescent="0.25">
      <c r="A1041" s="51"/>
      <c r="B1041" s="79" t="s">
        <v>1687</v>
      </c>
      <c r="C1041" s="55">
        <v>2017</v>
      </c>
      <c r="D1041" s="60">
        <v>0.4</v>
      </c>
      <c r="E1041" s="54">
        <v>130</v>
      </c>
      <c r="F1041" s="55">
        <v>158</v>
      </c>
      <c r="G1041" s="54">
        <v>101.37877</v>
      </c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  <c r="BB1041" s="16"/>
      <c r="BC1041" s="16"/>
      <c r="BD1041" s="16"/>
      <c r="BE1041" s="16"/>
      <c r="BF1041" s="16"/>
      <c r="BG1041" s="16"/>
      <c r="BH1041" s="16"/>
      <c r="BI1041" s="16"/>
      <c r="BJ1041" s="16"/>
      <c r="BK1041" s="16"/>
      <c r="BL1041" s="16"/>
      <c r="BM1041" s="16"/>
      <c r="BN1041" s="16"/>
      <c r="BO1041" s="16"/>
      <c r="BP1041" s="16"/>
      <c r="BQ1041" s="16"/>
      <c r="BR1041" s="16"/>
      <c r="BS1041" s="16"/>
      <c r="BT1041" s="16"/>
      <c r="BU1041" s="16"/>
      <c r="BV1041" s="16"/>
      <c r="BW1041" s="16"/>
      <c r="BX1041" s="16"/>
      <c r="BY1041" s="16"/>
      <c r="BZ1041" s="16"/>
      <c r="CA1041" s="16"/>
      <c r="CB1041" s="16"/>
      <c r="CC1041" s="16"/>
      <c r="CD1041" s="16"/>
      <c r="CE1041" s="16"/>
      <c r="CF1041" s="16"/>
      <c r="CG1041" s="16"/>
      <c r="CH1041" s="16"/>
      <c r="CI1041" s="16"/>
      <c r="CJ1041" s="16"/>
      <c r="CK1041" s="16"/>
      <c r="CL1041" s="16"/>
      <c r="CM1041" s="16"/>
      <c r="CN1041" s="16"/>
      <c r="CO1041" s="16"/>
      <c r="CP1041" s="16"/>
      <c r="CQ1041" s="16"/>
      <c r="CR1041" s="16"/>
      <c r="CS1041" s="16"/>
      <c r="CT1041" s="16"/>
      <c r="CU1041" s="16"/>
      <c r="CV1041" s="16"/>
      <c r="CW1041" s="16"/>
      <c r="CX1041" s="16"/>
      <c r="CY1041" s="16"/>
      <c r="CZ1041" s="16"/>
      <c r="DA1041" s="16"/>
      <c r="DB1041" s="16"/>
      <c r="DC1041" s="16"/>
      <c r="DD1041" s="16"/>
      <c r="DE1041" s="16"/>
      <c r="DF1041" s="16"/>
      <c r="DG1041" s="16"/>
      <c r="DH1041" s="16"/>
      <c r="DI1041" s="16"/>
      <c r="DJ1041" s="16"/>
      <c r="DK1041" s="16"/>
      <c r="DL1041" s="16"/>
      <c r="DM1041" s="16"/>
      <c r="DN1041" s="16"/>
      <c r="DO1041" s="16"/>
      <c r="DP1041" s="16"/>
      <c r="DQ1041" s="16"/>
    </row>
    <row r="1042" spans="1:121" s="27" customFormat="1" ht="16.5" x14ac:dyDescent="0.25">
      <c r="A1042" s="51"/>
      <c r="B1042" s="79" t="s">
        <v>1688</v>
      </c>
      <c r="C1042" s="55">
        <v>2017</v>
      </c>
      <c r="D1042" s="60">
        <v>0.4</v>
      </c>
      <c r="E1042" s="54">
        <v>315</v>
      </c>
      <c r="F1042" s="55">
        <v>158</v>
      </c>
      <c r="G1042" s="54">
        <v>401.76092</v>
      </c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  <c r="BB1042" s="16"/>
      <c r="BC1042" s="16"/>
      <c r="BD1042" s="16"/>
      <c r="BE1042" s="16"/>
      <c r="BF1042" s="16"/>
      <c r="BG1042" s="16"/>
      <c r="BH1042" s="16"/>
      <c r="BI1042" s="16"/>
      <c r="BJ1042" s="16"/>
      <c r="BK1042" s="16"/>
      <c r="BL1042" s="16"/>
      <c r="BM1042" s="16"/>
      <c r="BN1042" s="16"/>
      <c r="BO1042" s="16"/>
      <c r="BP1042" s="16"/>
      <c r="BQ1042" s="16"/>
      <c r="BR1042" s="16"/>
      <c r="BS1042" s="16"/>
      <c r="BT1042" s="16"/>
      <c r="BU1042" s="16"/>
      <c r="BV1042" s="16"/>
      <c r="BW1042" s="16"/>
      <c r="BX1042" s="16"/>
      <c r="BY1042" s="16"/>
      <c r="BZ1042" s="16"/>
      <c r="CA1042" s="16"/>
      <c r="CB1042" s="16"/>
      <c r="CC1042" s="16"/>
      <c r="CD1042" s="16"/>
      <c r="CE1042" s="16"/>
      <c r="CF1042" s="16"/>
      <c r="CG1042" s="16"/>
      <c r="CH1042" s="16"/>
      <c r="CI1042" s="16"/>
      <c r="CJ1042" s="16"/>
      <c r="CK1042" s="16"/>
      <c r="CL1042" s="16"/>
      <c r="CM1042" s="16"/>
      <c r="CN1042" s="16"/>
      <c r="CO1042" s="16"/>
      <c r="CP1042" s="16"/>
      <c r="CQ1042" s="16"/>
      <c r="CR1042" s="16"/>
      <c r="CS1042" s="16"/>
      <c r="CT1042" s="16"/>
      <c r="CU1042" s="16"/>
      <c r="CV1042" s="16"/>
      <c r="CW1042" s="16"/>
      <c r="CX1042" s="16"/>
      <c r="CY1042" s="16"/>
      <c r="CZ1042" s="16"/>
      <c r="DA1042" s="16"/>
      <c r="DB1042" s="16"/>
      <c r="DC1042" s="16"/>
      <c r="DD1042" s="16"/>
      <c r="DE1042" s="16"/>
      <c r="DF1042" s="16"/>
      <c r="DG1042" s="16"/>
      <c r="DH1042" s="16"/>
      <c r="DI1042" s="16"/>
      <c r="DJ1042" s="16"/>
      <c r="DK1042" s="16"/>
      <c r="DL1042" s="16"/>
      <c r="DM1042" s="16"/>
      <c r="DN1042" s="16"/>
      <c r="DO1042" s="16"/>
      <c r="DP1042" s="16"/>
      <c r="DQ1042" s="16"/>
    </row>
    <row r="1043" spans="1:121" s="27" customFormat="1" ht="16.5" x14ac:dyDescent="0.25">
      <c r="A1043" s="51"/>
      <c r="B1043" s="79" t="s">
        <v>1689</v>
      </c>
      <c r="C1043" s="55">
        <v>2017</v>
      </c>
      <c r="D1043" s="60">
        <v>0.4</v>
      </c>
      <c r="E1043" s="54">
        <v>40</v>
      </c>
      <c r="F1043" s="55">
        <v>158</v>
      </c>
      <c r="G1043" s="54">
        <v>686.54212999999993</v>
      </c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  <c r="BB1043" s="16"/>
      <c r="BC1043" s="16"/>
      <c r="BD1043" s="16"/>
      <c r="BE1043" s="16"/>
      <c r="BF1043" s="16"/>
      <c r="BG1043" s="16"/>
      <c r="BH1043" s="16"/>
      <c r="BI1043" s="16"/>
      <c r="BJ1043" s="16"/>
      <c r="BK1043" s="16"/>
      <c r="BL1043" s="16"/>
      <c r="BM1043" s="16"/>
      <c r="BN1043" s="16"/>
      <c r="BO1043" s="16"/>
      <c r="BP1043" s="16"/>
      <c r="BQ1043" s="16"/>
      <c r="BR1043" s="16"/>
      <c r="BS1043" s="16"/>
      <c r="BT1043" s="16"/>
      <c r="BU1043" s="16"/>
      <c r="BV1043" s="16"/>
      <c r="BW1043" s="16"/>
      <c r="BX1043" s="16"/>
      <c r="BY1043" s="16"/>
      <c r="BZ1043" s="16"/>
      <c r="CA1043" s="16"/>
      <c r="CB1043" s="16"/>
      <c r="CC1043" s="16"/>
      <c r="CD1043" s="16"/>
      <c r="CE1043" s="16"/>
      <c r="CF1043" s="16"/>
      <c r="CG1043" s="16"/>
      <c r="CH1043" s="16"/>
      <c r="CI1043" s="16"/>
      <c r="CJ1043" s="16"/>
      <c r="CK1043" s="16"/>
      <c r="CL1043" s="16"/>
      <c r="CM1043" s="16"/>
      <c r="CN1043" s="16"/>
      <c r="CO1043" s="16"/>
      <c r="CP1043" s="16"/>
      <c r="CQ1043" s="16"/>
      <c r="CR1043" s="16"/>
      <c r="CS1043" s="16"/>
      <c r="CT1043" s="16"/>
      <c r="CU1043" s="16"/>
      <c r="CV1043" s="16"/>
      <c r="CW1043" s="16"/>
      <c r="CX1043" s="16"/>
      <c r="CY1043" s="16"/>
      <c r="CZ1043" s="16"/>
      <c r="DA1043" s="16"/>
      <c r="DB1043" s="16"/>
      <c r="DC1043" s="16"/>
      <c r="DD1043" s="16"/>
      <c r="DE1043" s="16"/>
      <c r="DF1043" s="16"/>
      <c r="DG1043" s="16"/>
      <c r="DH1043" s="16"/>
      <c r="DI1043" s="16"/>
      <c r="DJ1043" s="16"/>
      <c r="DK1043" s="16"/>
      <c r="DL1043" s="16"/>
      <c r="DM1043" s="16"/>
      <c r="DN1043" s="16"/>
      <c r="DO1043" s="16"/>
      <c r="DP1043" s="16"/>
      <c r="DQ1043" s="16"/>
    </row>
    <row r="1044" spans="1:121" s="27" customFormat="1" ht="16.5" x14ac:dyDescent="0.25">
      <c r="A1044" s="51"/>
      <c r="B1044" s="79" t="s">
        <v>1690</v>
      </c>
      <c r="C1044" s="55">
        <v>2017</v>
      </c>
      <c r="D1044" s="60">
        <v>0.4</v>
      </c>
      <c r="E1044" s="54">
        <v>205</v>
      </c>
      <c r="F1044" s="55">
        <v>158</v>
      </c>
      <c r="G1044" s="54">
        <v>240.31292999999999</v>
      </c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  <c r="BB1044" s="16"/>
      <c r="BC1044" s="16"/>
      <c r="BD1044" s="16"/>
      <c r="BE1044" s="16"/>
      <c r="BF1044" s="16"/>
      <c r="BG1044" s="16"/>
      <c r="BH1044" s="16"/>
      <c r="BI1044" s="16"/>
      <c r="BJ1044" s="16"/>
      <c r="BK1044" s="16"/>
      <c r="BL1044" s="16"/>
      <c r="BM1044" s="16"/>
      <c r="BN1044" s="16"/>
      <c r="BO1044" s="16"/>
      <c r="BP1044" s="16"/>
      <c r="BQ1044" s="16"/>
      <c r="BR1044" s="16"/>
      <c r="BS1044" s="16"/>
      <c r="BT1044" s="16"/>
      <c r="BU1044" s="16"/>
      <c r="BV1044" s="16"/>
      <c r="BW1044" s="16"/>
      <c r="BX1044" s="16"/>
      <c r="BY1044" s="16"/>
      <c r="BZ1044" s="16"/>
      <c r="CA1044" s="16"/>
      <c r="CB1044" s="16"/>
      <c r="CC1044" s="16"/>
      <c r="CD1044" s="16"/>
      <c r="CE1044" s="16"/>
      <c r="CF1044" s="16"/>
      <c r="CG1044" s="16"/>
      <c r="CH1044" s="16"/>
      <c r="CI1044" s="16"/>
      <c r="CJ1044" s="16"/>
      <c r="CK1044" s="16"/>
      <c r="CL1044" s="16"/>
      <c r="CM1044" s="16"/>
      <c r="CN1044" s="16"/>
      <c r="CO1044" s="16"/>
      <c r="CP1044" s="16"/>
      <c r="CQ1044" s="16"/>
      <c r="CR1044" s="16"/>
      <c r="CS1044" s="16"/>
      <c r="CT1044" s="16"/>
      <c r="CU1044" s="16"/>
      <c r="CV1044" s="16"/>
      <c r="CW1044" s="16"/>
      <c r="CX1044" s="16"/>
      <c r="CY1044" s="16"/>
      <c r="CZ1044" s="16"/>
      <c r="DA1044" s="16"/>
      <c r="DB1044" s="16"/>
      <c r="DC1044" s="16"/>
      <c r="DD1044" s="16"/>
      <c r="DE1044" s="16"/>
      <c r="DF1044" s="16"/>
      <c r="DG1044" s="16"/>
      <c r="DH1044" s="16"/>
      <c r="DI1044" s="16"/>
      <c r="DJ1044" s="16"/>
      <c r="DK1044" s="16"/>
      <c r="DL1044" s="16"/>
      <c r="DM1044" s="16"/>
      <c r="DN1044" s="16"/>
      <c r="DO1044" s="16"/>
      <c r="DP1044" s="16"/>
      <c r="DQ1044" s="16"/>
    </row>
    <row r="1045" spans="1:121" s="27" customFormat="1" ht="16.5" x14ac:dyDescent="0.25">
      <c r="A1045" s="51"/>
      <c r="B1045" s="79" t="s">
        <v>1691</v>
      </c>
      <c r="C1045" s="55">
        <v>2017</v>
      </c>
      <c r="D1045" s="60">
        <v>0.4</v>
      </c>
      <c r="E1045" s="54">
        <v>433</v>
      </c>
      <c r="F1045" s="55">
        <v>158</v>
      </c>
      <c r="G1045" s="54">
        <v>397.42800999999997</v>
      </c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  <c r="BC1045" s="16"/>
      <c r="BD1045" s="16"/>
      <c r="BE1045" s="16"/>
      <c r="BF1045" s="16"/>
      <c r="BG1045" s="16"/>
      <c r="BH1045" s="16"/>
      <c r="BI1045" s="16"/>
      <c r="BJ1045" s="16"/>
      <c r="BK1045" s="16"/>
      <c r="BL1045" s="16"/>
      <c r="BM1045" s="16"/>
      <c r="BN1045" s="16"/>
      <c r="BO1045" s="16"/>
      <c r="BP1045" s="16"/>
      <c r="BQ1045" s="16"/>
      <c r="BR1045" s="16"/>
      <c r="BS1045" s="16"/>
      <c r="BT1045" s="16"/>
      <c r="BU1045" s="16"/>
      <c r="BV1045" s="16"/>
      <c r="BW1045" s="16"/>
      <c r="BX1045" s="16"/>
      <c r="BY1045" s="16"/>
      <c r="BZ1045" s="16"/>
      <c r="CA1045" s="16"/>
      <c r="CB1045" s="16"/>
      <c r="CC1045" s="16"/>
      <c r="CD1045" s="16"/>
      <c r="CE1045" s="16"/>
      <c r="CF1045" s="16"/>
      <c r="CG1045" s="16"/>
      <c r="CH1045" s="16"/>
      <c r="CI1045" s="16"/>
      <c r="CJ1045" s="16"/>
      <c r="CK1045" s="16"/>
      <c r="CL1045" s="16"/>
      <c r="CM1045" s="16"/>
      <c r="CN1045" s="16"/>
      <c r="CO1045" s="16"/>
      <c r="CP1045" s="16"/>
      <c r="CQ1045" s="16"/>
      <c r="CR1045" s="16"/>
      <c r="CS1045" s="16"/>
      <c r="CT1045" s="16"/>
      <c r="CU1045" s="16"/>
      <c r="CV1045" s="16"/>
      <c r="CW1045" s="16"/>
      <c r="CX1045" s="16"/>
      <c r="CY1045" s="16"/>
      <c r="CZ1045" s="16"/>
      <c r="DA1045" s="16"/>
      <c r="DB1045" s="16"/>
      <c r="DC1045" s="16"/>
      <c r="DD1045" s="16"/>
      <c r="DE1045" s="16"/>
      <c r="DF1045" s="16"/>
      <c r="DG1045" s="16"/>
      <c r="DH1045" s="16"/>
      <c r="DI1045" s="16"/>
      <c r="DJ1045" s="16"/>
      <c r="DK1045" s="16"/>
      <c r="DL1045" s="16"/>
      <c r="DM1045" s="16"/>
      <c r="DN1045" s="16"/>
      <c r="DO1045" s="16"/>
      <c r="DP1045" s="16"/>
      <c r="DQ1045" s="16"/>
    </row>
    <row r="1046" spans="1:121" s="27" customFormat="1" ht="16.5" x14ac:dyDescent="0.25">
      <c r="A1046" s="51"/>
      <c r="B1046" s="79" t="s">
        <v>1692</v>
      </c>
      <c r="C1046" s="55">
        <v>2017</v>
      </c>
      <c r="D1046" s="60">
        <v>0.4</v>
      </c>
      <c r="E1046" s="54">
        <v>95</v>
      </c>
      <c r="F1046" s="55">
        <v>158</v>
      </c>
      <c r="G1046" s="54">
        <v>89.100740000000002</v>
      </c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  <c r="BB1046" s="16"/>
      <c r="BC1046" s="16"/>
      <c r="BD1046" s="16"/>
      <c r="BE1046" s="16"/>
      <c r="BF1046" s="16"/>
      <c r="BG1046" s="16"/>
      <c r="BH1046" s="16"/>
      <c r="BI1046" s="16"/>
      <c r="BJ1046" s="16"/>
      <c r="BK1046" s="16"/>
      <c r="BL1046" s="16"/>
      <c r="BM1046" s="16"/>
      <c r="BN1046" s="16"/>
      <c r="BO1046" s="16"/>
      <c r="BP1046" s="16"/>
      <c r="BQ1046" s="16"/>
      <c r="BR1046" s="16"/>
      <c r="BS1046" s="16"/>
      <c r="BT1046" s="16"/>
      <c r="BU1046" s="16"/>
      <c r="BV1046" s="16"/>
      <c r="BW1046" s="16"/>
      <c r="BX1046" s="16"/>
      <c r="BY1046" s="16"/>
      <c r="BZ1046" s="16"/>
      <c r="CA1046" s="16"/>
      <c r="CB1046" s="16"/>
      <c r="CC1046" s="16"/>
      <c r="CD1046" s="16"/>
      <c r="CE1046" s="16"/>
      <c r="CF1046" s="16"/>
      <c r="CG1046" s="16"/>
      <c r="CH1046" s="16"/>
      <c r="CI1046" s="16"/>
      <c r="CJ1046" s="16"/>
      <c r="CK1046" s="16"/>
      <c r="CL1046" s="16"/>
      <c r="CM1046" s="16"/>
      <c r="CN1046" s="16"/>
      <c r="CO1046" s="16"/>
      <c r="CP1046" s="16"/>
      <c r="CQ1046" s="16"/>
      <c r="CR1046" s="16"/>
      <c r="CS1046" s="16"/>
      <c r="CT1046" s="16"/>
      <c r="CU1046" s="16"/>
      <c r="CV1046" s="16"/>
      <c r="CW1046" s="16"/>
      <c r="CX1046" s="16"/>
      <c r="CY1046" s="16"/>
      <c r="CZ1046" s="16"/>
      <c r="DA1046" s="16"/>
      <c r="DB1046" s="16"/>
      <c r="DC1046" s="16"/>
      <c r="DD1046" s="16"/>
      <c r="DE1046" s="16"/>
      <c r="DF1046" s="16"/>
      <c r="DG1046" s="16"/>
      <c r="DH1046" s="16"/>
      <c r="DI1046" s="16"/>
      <c r="DJ1046" s="16"/>
      <c r="DK1046" s="16"/>
      <c r="DL1046" s="16"/>
      <c r="DM1046" s="16"/>
      <c r="DN1046" s="16"/>
      <c r="DO1046" s="16"/>
      <c r="DP1046" s="16"/>
      <c r="DQ1046" s="16"/>
    </row>
    <row r="1047" spans="1:121" s="27" customFormat="1" ht="16.5" x14ac:dyDescent="0.25">
      <c r="A1047" s="51"/>
      <c r="B1047" s="79" t="s">
        <v>1693</v>
      </c>
      <c r="C1047" s="55">
        <v>2017</v>
      </c>
      <c r="D1047" s="60">
        <v>0.4</v>
      </c>
      <c r="E1047" s="54">
        <v>70</v>
      </c>
      <c r="F1047" s="55">
        <v>158</v>
      </c>
      <c r="G1047" s="54">
        <v>136.13691</v>
      </c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  <c r="BA1047" s="16"/>
      <c r="BB1047" s="16"/>
      <c r="BC1047" s="16"/>
      <c r="BD1047" s="16"/>
      <c r="BE1047" s="16"/>
      <c r="BF1047" s="16"/>
      <c r="BG1047" s="16"/>
      <c r="BH1047" s="16"/>
      <c r="BI1047" s="16"/>
      <c r="BJ1047" s="16"/>
      <c r="BK1047" s="16"/>
      <c r="BL1047" s="16"/>
      <c r="BM1047" s="16"/>
      <c r="BN1047" s="16"/>
      <c r="BO1047" s="16"/>
      <c r="BP1047" s="16"/>
      <c r="BQ1047" s="16"/>
      <c r="BR1047" s="16"/>
      <c r="BS1047" s="16"/>
      <c r="BT1047" s="16"/>
      <c r="BU1047" s="16"/>
      <c r="BV1047" s="16"/>
      <c r="BW1047" s="16"/>
      <c r="BX1047" s="16"/>
      <c r="BY1047" s="16"/>
      <c r="BZ1047" s="16"/>
      <c r="CA1047" s="16"/>
      <c r="CB1047" s="16"/>
      <c r="CC1047" s="16"/>
      <c r="CD1047" s="16"/>
      <c r="CE1047" s="16"/>
      <c r="CF1047" s="16"/>
      <c r="CG1047" s="16"/>
      <c r="CH1047" s="16"/>
      <c r="CI1047" s="16"/>
      <c r="CJ1047" s="16"/>
      <c r="CK1047" s="16"/>
      <c r="CL1047" s="16"/>
      <c r="CM1047" s="16"/>
      <c r="CN1047" s="16"/>
      <c r="CO1047" s="16"/>
      <c r="CP1047" s="16"/>
      <c r="CQ1047" s="16"/>
      <c r="CR1047" s="16"/>
      <c r="CS1047" s="16"/>
      <c r="CT1047" s="16"/>
      <c r="CU1047" s="16"/>
      <c r="CV1047" s="16"/>
      <c r="CW1047" s="16"/>
      <c r="CX1047" s="16"/>
      <c r="CY1047" s="16"/>
      <c r="CZ1047" s="16"/>
      <c r="DA1047" s="16"/>
      <c r="DB1047" s="16"/>
      <c r="DC1047" s="16"/>
      <c r="DD1047" s="16"/>
      <c r="DE1047" s="16"/>
      <c r="DF1047" s="16"/>
      <c r="DG1047" s="16"/>
      <c r="DH1047" s="16"/>
      <c r="DI1047" s="16"/>
      <c r="DJ1047" s="16"/>
      <c r="DK1047" s="16"/>
      <c r="DL1047" s="16"/>
      <c r="DM1047" s="16"/>
      <c r="DN1047" s="16"/>
      <c r="DO1047" s="16"/>
      <c r="DP1047" s="16"/>
      <c r="DQ1047" s="16"/>
    </row>
    <row r="1048" spans="1:121" s="27" customFormat="1" ht="16.5" x14ac:dyDescent="0.25">
      <c r="A1048" s="51"/>
      <c r="B1048" s="79" t="s">
        <v>1694</v>
      </c>
      <c r="C1048" s="55">
        <v>2017</v>
      </c>
      <c r="D1048" s="60">
        <v>0.4</v>
      </c>
      <c r="E1048" s="54">
        <v>128</v>
      </c>
      <c r="F1048" s="55">
        <v>158</v>
      </c>
      <c r="G1048" s="54">
        <v>119.19532000000001</v>
      </c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  <c r="BB1048" s="16"/>
      <c r="BC1048" s="16"/>
      <c r="BD1048" s="16"/>
      <c r="BE1048" s="16"/>
      <c r="BF1048" s="16"/>
      <c r="BG1048" s="16"/>
      <c r="BH1048" s="16"/>
      <c r="BI1048" s="16"/>
      <c r="BJ1048" s="16"/>
      <c r="BK1048" s="16"/>
      <c r="BL1048" s="16"/>
      <c r="BM1048" s="16"/>
      <c r="BN1048" s="16"/>
      <c r="BO1048" s="16"/>
      <c r="BP1048" s="16"/>
      <c r="BQ1048" s="16"/>
      <c r="BR1048" s="16"/>
      <c r="BS1048" s="16"/>
      <c r="BT1048" s="16"/>
      <c r="BU1048" s="16"/>
      <c r="BV1048" s="16"/>
      <c r="BW1048" s="16"/>
      <c r="BX1048" s="16"/>
      <c r="BY1048" s="16"/>
      <c r="BZ1048" s="16"/>
      <c r="CA1048" s="16"/>
      <c r="CB1048" s="16"/>
      <c r="CC1048" s="16"/>
      <c r="CD1048" s="16"/>
      <c r="CE1048" s="16"/>
      <c r="CF1048" s="16"/>
      <c r="CG1048" s="16"/>
      <c r="CH1048" s="16"/>
      <c r="CI1048" s="16"/>
      <c r="CJ1048" s="16"/>
      <c r="CK1048" s="16"/>
      <c r="CL1048" s="16"/>
      <c r="CM1048" s="16"/>
      <c r="CN1048" s="16"/>
      <c r="CO1048" s="16"/>
      <c r="CP1048" s="16"/>
      <c r="CQ1048" s="16"/>
      <c r="CR1048" s="16"/>
      <c r="CS1048" s="16"/>
      <c r="CT1048" s="16"/>
      <c r="CU1048" s="16"/>
      <c r="CV1048" s="16"/>
      <c r="CW1048" s="16"/>
      <c r="CX1048" s="16"/>
      <c r="CY1048" s="16"/>
      <c r="CZ1048" s="16"/>
      <c r="DA1048" s="16"/>
      <c r="DB1048" s="16"/>
      <c r="DC1048" s="16"/>
      <c r="DD1048" s="16"/>
      <c r="DE1048" s="16"/>
      <c r="DF1048" s="16"/>
      <c r="DG1048" s="16"/>
      <c r="DH1048" s="16"/>
      <c r="DI1048" s="16"/>
      <c r="DJ1048" s="16"/>
      <c r="DK1048" s="16"/>
      <c r="DL1048" s="16"/>
      <c r="DM1048" s="16"/>
      <c r="DN1048" s="16"/>
      <c r="DO1048" s="16"/>
      <c r="DP1048" s="16"/>
      <c r="DQ1048" s="16"/>
    </row>
    <row r="1049" spans="1:121" s="27" customFormat="1" ht="16.5" x14ac:dyDescent="0.25">
      <c r="A1049" s="51"/>
      <c r="B1049" s="79" t="s">
        <v>1695</v>
      </c>
      <c r="C1049" s="55">
        <v>2017</v>
      </c>
      <c r="D1049" s="60">
        <v>0.4</v>
      </c>
      <c r="E1049" s="54">
        <v>776</v>
      </c>
      <c r="F1049" s="55">
        <v>158</v>
      </c>
      <c r="G1049" s="54">
        <v>325.28794000000005</v>
      </c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16"/>
      <c r="BC1049" s="16"/>
      <c r="BD1049" s="16"/>
      <c r="BE1049" s="16"/>
      <c r="BF1049" s="16"/>
      <c r="BG1049" s="16"/>
      <c r="BH1049" s="16"/>
      <c r="BI1049" s="16"/>
      <c r="BJ1049" s="16"/>
      <c r="BK1049" s="16"/>
      <c r="BL1049" s="16"/>
      <c r="BM1049" s="16"/>
      <c r="BN1049" s="16"/>
      <c r="BO1049" s="16"/>
      <c r="BP1049" s="16"/>
      <c r="BQ1049" s="16"/>
      <c r="BR1049" s="16"/>
      <c r="BS1049" s="16"/>
      <c r="BT1049" s="16"/>
      <c r="BU1049" s="16"/>
      <c r="BV1049" s="16"/>
      <c r="BW1049" s="16"/>
      <c r="BX1049" s="16"/>
      <c r="BY1049" s="16"/>
      <c r="BZ1049" s="16"/>
      <c r="CA1049" s="16"/>
      <c r="CB1049" s="16"/>
      <c r="CC1049" s="16"/>
      <c r="CD1049" s="16"/>
      <c r="CE1049" s="16"/>
      <c r="CF1049" s="16"/>
      <c r="CG1049" s="16"/>
      <c r="CH1049" s="16"/>
      <c r="CI1049" s="16"/>
      <c r="CJ1049" s="16"/>
      <c r="CK1049" s="16"/>
      <c r="CL1049" s="16"/>
      <c r="CM1049" s="16"/>
      <c r="CN1049" s="16"/>
      <c r="CO1049" s="16"/>
      <c r="CP1049" s="16"/>
      <c r="CQ1049" s="16"/>
      <c r="CR1049" s="16"/>
      <c r="CS1049" s="16"/>
      <c r="CT1049" s="16"/>
      <c r="CU1049" s="16"/>
      <c r="CV1049" s="16"/>
      <c r="CW1049" s="16"/>
      <c r="CX1049" s="16"/>
      <c r="CY1049" s="16"/>
      <c r="CZ1049" s="16"/>
      <c r="DA1049" s="16"/>
      <c r="DB1049" s="16"/>
      <c r="DC1049" s="16"/>
      <c r="DD1049" s="16"/>
      <c r="DE1049" s="16"/>
      <c r="DF1049" s="16"/>
      <c r="DG1049" s="16"/>
      <c r="DH1049" s="16"/>
      <c r="DI1049" s="16"/>
      <c r="DJ1049" s="16"/>
      <c r="DK1049" s="16"/>
      <c r="DL1049" s="16"/>
      <c r="DM1049" s="16"/>
      <c r="DN1049" s="16"/>
      <c r="DO1049" s="16"/>
      <c r="DP1049" s="16"/>
      <c r="DQ1049" s="16"/>
    </row>
    <row r="1050" spans="1:121" s="27" customFormat="1" ht="16.5" x14ac:dyDescent="0.25">
      <c r="A1050" s="51"/>
      <c r="B1050" s="79" t="s">
        <v>1696</v>
      </c>
      <c r="C1050" s="55">
        <v>2017</v>
      </c>
      <c r="D1050" s="60">
        <v>0.4</v>
      </c>
      <c r="E1050" s="54">
        <v>60</v>
      </c>
      <c r="F1050" s="55">
        <v>158</v>
      </c>
      <c r="G1050" s="54">
        <v>121.42495</v>
      </c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  <c r="BB1050" s="16"/>
      <c r="BC1050" s="16"/>
      <c r="BD1050" s="16"/>
      <c r="BE1050" s="16"/>
      <c r="BF1050" s="16"/>
      <c r="BG1050" s="16"/>
      <c r="BH1050" s="16"/>
      <c r="BI1050" s="16"/>
      <c r="BJ1050" s="16"/>
      <c r="BK1050" s="16"/>
      <c r="BL1050" s="16"/>
      <c r="BM1050" s="16"/>
      <c r="BN1050" s="16"/>
      <c r="BO1050" s="16"/>
      <c r="BP1050" s="16"/>
      <c r="BQ1050" s="16"/>
      <c r="BR1050" s="16"/>
      <c r="BS1050" s="16"/>
      <c r="BT1050" s="16"/>
      <c r="BU1050" s="16"/>
      <c r="BV1050" s="16"/>
      <c r="BW1050" s="16"/>
      <c r="BX1050" s="16"/>
      <c r="BY1050" s="16"/>
      <c r="BZ1050" s="16"/>
      <c r="CA1050" s="16"/>
      <c r="CB1050" s="16"/>
      <c r="CC1050" s="16"/>
      <c r="CD1050" s="16"/>
      <c r="CE1050" s="16"/>
      <c r="CF1050" s="16"/>
      <c r="CG1050" s="16"/>
      <c r="CH1050" s="16"/>
      <c r="CI1050" s="16"/>
      <c r="CJ1050" s="16"/>
      <c r="CK1050" s="16"/>
      <c r="CL1050" s="16"/>
      <c r="CM1050" s="16"/>
      <c r="CN1050" s="16"/>
      <c r="CO1050" s="16"/>
      <c r="CP1050" s="16"/>
      <c r="CQ1050" s="16"/>
      <c r="CR1050" s="16"/>
      <c r="CS1050" s="16"/>
      <c r="CT1050" s="16"/>
      <c r="CU1050" s="16"/>
      <c r="CV1050" s="16"/>
      <c r="CW1050" s="16"/>
      <c r="CX1050" s="16"/>
      <c r="CY1050" s="16"/>
      <c r="CZ1050" s="16"/>
      <c r="DA1050" s="16"/>
      <c r="DB1050" s="16"/>
      <c r="DC1050" s="16"/>
      <c r="DD1050" s="16"/>
      <c r="DE1050" s="16"/>
      <c r="DF1050" s="16"/>
      <c r="DG1050" s="16"/>
      <c r="DH1050" s="16"/>
      <c r="DI1050" s="16"/>
      <c r="DJ1050" s="16"/>
      <c r="DK1050" s="16"/>
      <c r="DL1050" s="16"/>
      <c r="DM1050" s="16"/>
      <c r="DN1050" s="16"/>
      <c r="DO1050" s="16"/>
      <c r="DP1050" s="16"/>
      <c r="DQ1050" s="16"/>
    </row>
    <row r="1051" spans="1:121" s="27" customFormat="1" ht="16.5" x14ac:dyDescent="0.25">
      <c r="A1051" s="51"/>
      <c r="B1051" s="79" t="s">
        <v>1697</v>
      </c>
      <c r="C1051" s="55">
        <v>2017</v>
      </c>
      <c r="D1051" s="60">
        <v>0.4</v>
      </c>
      <c r="E1051" s="54">
        <v>120</v>
      </c>
      <c r="F1051" s="55">
        <v>158</v>
      </c>
      <c r="G1051" s="54">
        <v>168.18195</v>
      </c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  <c r="BA1051" s="16"/>
      <c r="BB1051" s="16"/>
      <c r="BC1051" s="16"/>
      <c r="BD1051" s="16"/>
      <c r="BE1051" s="16"/>
      <c r="BF1051" s="16"/>
      <c r="BG1051" s="16"/>
      <c r="BH1051" s="16"/>
      <c r="BI1051" s="16"/>
      <c r="BJ1051" s="16"/>
      <c r="BK1051" s="16"/>
      <c r="BL1051" s="16"/>
      <c r="BM1051" s="16"/>
      <c r="BN1051" s="16"/>
      <c r="BO1051" s="16"/>
      <c r="BP1051" s="16"/>
      <c r="BQ1051" s="16"/>
      <c r="BR1051" s="16"/>
      <c r="BS1051" s="16"/>
      <c r="BT1051" s="16"/>
      <c r="BU1051" s="16"/>
      <c r="BV1051" s="16"/>
      <c r="BW1051" s="16"/>
      <c r="BX1051" s="16"/>
      <c r="BY1051" s="16"/>
      <c r="BZ1051" s="16"/>
      <c r="CA1051" s="16"/>
      <c r="CB1051" s="16"/>
      <c r="CC1051" s="16"/>
      <c r="CD1051" s="16"/>
      <c r="CE1051" s="16"/>
      <c r="CF1051" s="16"/>
      <c r="CG1051" s="16"/>
      <c r="CH1051" s="16"/>
      <c r="CI1051" s="16"/>
      <c r="CJ1051" s="16"/>
      <c r="CK1051" s="16"/>
      <c r="CL1051" s="16"/>
      <c r="CM1051" s="16"/>
      <c r="CN1051" s="16"/>
      <c r="CO1051" s="16"/>
      <c r="CP1051" s="16"/>
      <c r="CQ1051" s="16"/>
      <c r="CR1051" s="16"/>
      <c r="CS1051" s="16"/>
      <c r="CT1051" s="16"/>
      <c r="CU1051" s="16"/>
      <c r="CV1051" s="16"/>
      <c r="CW1051" s="16"/>
      <c r="CX1051" s="16"/>
      <c r="CY1051" s="16"/>
      <c r="CZ1051" s="16"/>
      <c r="DA1051" s="16"/>
      <c r="DB1051" s="16"/>
      <c r="DC1051" s="16"/>
      <c r="DD1051" s="16"/>
      <c r="DE1051" s="16"/>
      <c r="DF1051" s="16"/>
      <c r="DG1051" s="16"/>
      <c r="DH1051" s="16"/>
      <c r="DI1051" s="16"/>
      <c r="DJ1051" s="16"/>
      <c r="DK1051" s="16"/>
      <c r="DL1051" s="16"/>
      <c r="DM1051" s="16"/>
      <c r="DN1051" s="16"/>
      <c r="DO1051" s="16"/>
      <c r="DP1051" s="16"/>
      <c r="DQ1051" s="16"/>
    </row>
    <row r="1052" spans="1:121" s="27" customFormat="1" ht="16.5" x14ac:dyDescent="0.25">
      <c r="A1052" s="51"/>
      <c r="B1052" s="79" t="s">
        <v>1698</v>
      </c>
      <c r="C1052" s="55">
        <v>2017</v>
      </c>
      <c r="D1052" s="60">
        <v>0.4</v>
      </c>
      <c r="E1052" s="54">
        <v>50</v>
      </c>
      <c r="F1052" s="55">
        <v>158</v>
      </c>
      <c r="G1052" s="54">
        <v>149.64352</v>
      </c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  <c r="BC1052" s="16"/>
      <c r="BD1052" s="16"/>
      <c r="BE1052" s="16"/>
      <c r="BF1052" s="16"/>
      <c r="BG1052" s="16"/>
      <c r="BH1052" s="16"/>
      <c r="BI1052" s="16"/>
      <c r="BJ1052" s="16"/>
      <c r="BK1052" s="16"/>
      <c r="BL1052" s="16"/>
      <c r="BM1052" s="16"/>
      <c r="BN1052" s="16"/>
      <c r="BO1052" s="16"/>
      <c r="BP1052" s="16"/>
      <c r="BQ1052" s="16"/>
      <c r="BR1052" s="16"/>
      <c r="BS1052" s="16"/>
      <c r="BT1052" s="16"/>
      <c r="BU1052" s="16"/>
      <c r="BV1052" s="16"/>
      <c r="BW1052" s="16"/>
      <c r="BX1052" s="16"/>
      <c r="BY1052" s="16"/>
      <c r="BZ1052" s="16"/>
      <c r="CA1052" s="16"/>
      <c r="CB1052" s="16"/>
      <c r="CC1052" s="16"/>
      <c r="CD1052" s="16"/>
      <c r="CE1052" s="16"/>
      <c r="CF1052" s="16"/>
      <c r="CG1052" s="16"/>
      <c r="CH1052" s="16"/>
      <c r="CI1052" s="16"/>
      <c r="CJ1052" s="16"/>
      <c r="CK1052" s="16"/>
      <c r="CL1052" s="16"/>
      <c r="CM1052" s="16"/>
      <c r="CN1052" s="16"/>
      <c r="CO1052" s="16"/>
      <c r="CP1052" s="16"/>
      <c r="CQ1052" s="16"/>
      <c r="CR1052" s="16"/>
      <c r="CS1052" s="16"/>
      <c r="CT1052" s="16"/>
      <c r="CU1052" s="16"/>
      <c r="CV1052" s="16"/>
      <c r="CW1052" s="16"/>
      <c r="CX1052" s="16"/>
      <c r="CY1052" s="16"/>
      <c r="CZ1052" s="16"/>
      <c r="DA1052" s="16"/>
      <c r="DB1052" s="16"/>
      <c r="DC1052" s="16"/>
      <c r="DD1052" s="16"/>
      <c r="DE1052" s="16"/>
      <c r="DF1052" s="16"/>
      <c r="DG1052" s="16"/>
      <c r="DH1052" s="16"/>
      <c r="DI1052" s="16"/>
      <c r="DJ1052" s="16"/>
      <c r="DK1052" s="16"/>
      <c r="DL1052" s="16"/>
      <c r="DM1052" s="16"/>
      <c r="DN1052" s="16"/>
      <c r="DO1052" s="16"/>
      <c r="DP1052" s="16"/>
      <c r="DQ1052" s="16"/>
    </row>
    <row r="1053" spans="1:121" s="27" customFormat="1" ht="16.5" x14ac:dyDescent="0.25">
      <c r="A1053" s="51"/>
      <c r="B1053" s="79" t="s">
        <v>1699</v>
      </c>
      <c r="C1053" s="55">
        <v>2017</v>
      </c>
      <c r="D1053" s="60">
        <v>0.4</v>
      </c>
      <c r="E1053" s="54">
        <v>167</v>
      </c>
      <c r="F1053" s="55">
        <v>158</v>
      </c>
      <c r="G1053" s="54">
        <v>233.94657999999998</v>
      </c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  <c r="BA1053" s="16"/>
      <c r="BB1053" s="16"/>
      <c r="BC1053" s="16"/>
      <c r="BD1053" s="16"/>
      <c r="BE1053" s="16"/>
      <c r="BF1053" s="16"/>
      <c r="BG1053" s="16"/>
      <c r="BH1053" s="16"/>
      <c r="BI1053" s="16"/>
      <c r="BJ1053" s="16"/>
      <c r="BK1053" s="16"/>
      <c r="BL1053" s="16"/>
      <c r="BM1053" s="16"/>
      <c r="BN1053" s="16"/>
      <c r="BO1053" s="16"/>
      <c r="BP1053" s="16"/>
      <c r="BQ1053" s="16"/>
      <c r="BR1053" s="16"/>
      <c r="BS1053" s="16"/>
      <c r="BT1053" s="16"/>
      <c r="BU1053" s="16"/>
      <c r="BV1053" s="16"/>
      <c r="BW1053" s="16"/>
      <c r="BX1053" s="16"/>
      <c r="BY1053" s="16"/>
      <c r="BZ1053" s="16"/>
      <c r="CA1053" s="16"/>
      <c r="CB1053" s="16"/>
      <c r="CC1053" s="16"/>
      <c r="CD1053" s="16"/>
      <c r="CE1053" s="16"/>
      <c r="CF1053" s="16"/>
      <c r="CG1053" s="16"/>
      <c r="CH1053" s="16"/>
      <c r="CI1053" s="16"/>
      <c r="CJ1053" s="16"/>
      <c r="CK1053" s="16"/>
      <c r="CL1053" s="16"/>
      <c r="CM1053" s="16"/>
      <c r="CN1053" s="16"/>
      <c r="CO1053" s="16"/>
      <c r="CP1053" s="16"/>
      <c r="CQ1053" s="16"/>
      <c r="CR1053" s="16"/>
      <c r="CS1053" s="16"/>
      <c r="CT1053" s="16"/>
      <c r="CU1053" s="16"/>
      <c r="CV1053" s="16"/>
      <c r="CW1053" s="16"/>
      <c r="CX1053" s="16"/>
      <c r="CY1053" s="16"/>
      <c r="CZ1053" s="16"/>
      <c r="DA1053" s="16"/>
      <c r="DB1053" s="16"/>
      <c r="DC1053" s="16"/>
      <c r="DD1053" s="16"/>
      <c r="DE1053" s="16"/>
      <c r="DF1053" s="16"/>
      <c r="DG1053" s="16"/>
      <c r="DH1053" s="16"/>
      <c r="DI1053" s="16"/>
      <c r="DJ1053" s="16"/>
      <c r="DK1053" s="16"/>
      <c r="DL1053" s="16"/>
      <c r="DM1053" s="16"/>
      <c r="DN1053" s="16"/>
      <c r="DO1053" s="16"/>
      <c r="DP1053" s="16"/>
      <c r="DQ1053" s="16"/>
    </row>
    <row r="1054" spans="1:121" s="27" customFormat="1" ht="16.5" x14ac:dyDescent="0.25">
      <c r="A1054" s="51"/>
      <c r="B1054" s="79" t="s">
        <v>1700</v>
      </c>
      <c r="C1054" s="55">
        <v>2017</v>
      </c>
      <c r="D1054" s="60">
        <v>0.4</v>
      </c>
      <c r="E1054" s="54">
        <v>43</v>
      </c>
      <c r="F1054" s="55">
        <v>158</v>
      </c>
      <c r="G1054" s="54">
        <v>139.31116</v>
      </c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  <c r="BC1054" s="16"/>
      <c r="BD1054" s="16"/>
      <c r="BE1054" s="16"/>
      <c r="BF1054" s="16"/>
      <c r="BG1054" s="16"/>
      <c r="BH1054" s="16"/>
      <c r="BI1054" s="16"/>
      <c r="BJ1054" s="16"/>
      <c r="BK1054" s="16"/>
      <c r="BL1054" s="16"/>
      <c r="BM1054" s="16"/>
      <c r="BN1054" s="16"/>
      <c r="BO1054" s="16"/>
      <c r="BP1054" s="16"/>
      <c r="BQ1054" s="16"/>
      <c r="BR1054" s="16"/>
      <c r="BS1054" s="16"/>
      <c r="BT1054" s="16"/>
      <c r="BU1054" s="16"/>
      <c r="BV1054" s="16"/>
      <c r="BW1054" s="16"/>
      <c r="BX1054" s="16"/>
      <c r="BY1054" s="16"/>
      <c r="BZ1054" s="16"/>
      <c r="CA1054" s="16"/>
      <c r="CB1054" s="16"/>
      <c r="CC1054" s="16"/>
      <c r="CD1054" s="16"/>
      <c r="CE1054" s="16"/>
      <c r="CF1054" s="16"/>
      <c r="CG1054" s="16"/>
      <c r="CH1054" s="16"/>
      <c r="CI1054" s="16"/>
      <c r="CJ1054" s="16"/>
      <c r="CK1054" s="16"/>
      <c r="CL1054" s="16"/>
      <c r="CM1054" s="16"/>
      <c r="CN1054" s="16"/>
      <c r="CO1054" s="16"/>
      <c r="CP1054" s="16"/>
      <c r="CQ1054" s="16"/>
      <c r="CR1054" s="16"/>
      <c r="CS1054" s="16"/>
      <c r="CT1054" s="16"/>
      <c r="CU1054" s="16"/>
      <c r="CV1054" s="16"/>
      <c r="CW1054" s="16"/>
      <c r="CX1054" s="16"/>
      <c r="CY1054" s="16"/>
      <c r="CZ1054" s="16"/>
      <c r="DA1054" s="16"/>
      <c r="DB1054" s="16"/>
      <c r="DC1054" s="16"/>
      <c r="DD1054" s="16"/>
      <c r="DE1054" s="16"/>
      <c r="DF1054" s="16"/>
      <c r="DG1054" s="16"/>
      <c r="DH1054" s="16"/>
      <c r="DI1054" s="16"/>
      <c r="DJ1054" s="16"/>
      <c r="DK1054" s="16"/>
      <c r="DL1054" s="16"/>
      <c r="DM1054" s="16"/>
      <c r="DN1054" s="16"/>
      <c r="DO1054" s="16"/>
      <c r="DP1054" s="16"/>
      <c r="DQ1054" s="16"/>
    </row>
    <row r="1055" spans="1:121" s="27" customFormat="1" ht="16.5" x14ac:dyDescent="0.25">
      <c r="A1055" s="51"/>
      <c r="B1055" s="79" t="s">
        <v>1701</v>
      </c>
      <c r="C1055" s="55">
        <v>2017</v>
      </c>
      <c r="D1055" s="60">
        <v>0.4</v>
      </c>
      <c r="E1055" s="54">
        <v>219</v>
      </c>
      <c r="F1055" s="55">
        <v>158</v>
      </c>
      <c r="G1055" s="54">
        <v>135.06617</v>
      </c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  <c r="BB1055" s="16"/>
      <c r="BC1055" s="16"/>
      <c r="BD1055" s="16"/>
      <c r="BE1055" s="16"/>
      <c r="BF1055" s="16"/>
      <c r="BG1055" s="16"/>
      <c r="BH1055" s="16"/>
      <c r="BI1055" s="16"/>
      <c r="BJ1055" s="16"/>
      <c r="BK1055" s="16"/>
      <c r="BL1055" s="16"/>
      <c r="BM1055" s="16"/>
      <c r="BN1055" s="16"/>
      <c r="BO1055" s="16"/>
      <c r="BP1055" s="16"/>
      <c r="BQ1055" s="16"/>
      <c r="BR1055" s="16"/>
      <c r="BS1055" s="16"/>
      <c r="BT1055" s="16"/>
      <c r="BU1055" s="16"/>
      <c r="BV1055" s="16"/>
      <c r="BW1055" s="16"/>
      <c r="BX1055" s="16"/>
      <c r="BY1055" s="16"/>
      <c r="BZ1055" s="16"/>
      <c r="CA1055" s="16"/>
      <c r="CB1055" s="16"/>
      <c r="CC1055" s="16"/>
      <c r="CD1055" s="16"/>
      <c r="CE1055" s="16"/>
      <c r="CF1055" s="16"/>
      <c r="CG1055" s="16"/>
      <c r="CH1055" s="16"/>
      <c r="CI1055" s="16"/>
      <c r="CJ1055" s="16"/>
      <c r="CK1055" s="16"/>
      <c r="CL1055" s="16"/>
      <c r="CM1055" s="16"/>
      <c r="CN1055" s="16"/>
      <c r="CO1055" s="16"/>
      <c r="CP1055" s="16"/>
      <c r="CQ1055" s="16"/>
      <c r="CR1055" s="16"/>
      <c r="CS1055" s="16"/>
      <c r="CT1055" s="16"/>
      <c r="CU1055" s="16"/>
      <c r="CV1055" s="16"/>
      <c r="CW1055" s="16"/>
      <c r="CX1055" s="16"/>
      <c r="CY1055" s="16"/>
      <c r="CZ1055" s="16"/>
      <c r="DA1055" s="16"/>
      <c r="DB1055" s="16"/>
      <c r="DC1055" s="16"/>
      <c r="DD1055" s="16"/>
      <c r="DE1055" s="16"/>
      <c r="DF1055" s="16"/>
      <c r="DG1055" s="16"/>
      <c r="DH1055" s="16"/>
      <c r="DI1055" s="16"/>
      <c r="DJ1055" s="16"/>
      <c r="DK1055" s="16"/>
      <c r="DL1055" s="16"/>
      <c r="DM1055" s="16"/>
      <c r="DN1055" s="16"/>
      <c r="DO1055" s="16"/>
      <c r="DP1055" s="16"/>
      <c r="DQ1055" s="16"/>
    </row>
    <row r="1056" spans="1:121" s="27" customFormat="1" ht="16.5" x14ac:dyDescent="0.25">
      <c r="A1056" s="51"/>
      <c r="B1056" s="79" t="s">
        <v>1702</v>
      </c>
      <c r="C1056" s="55">
        <v>2017</v>
      </c>
      <c r="D1056" s="60">
        <v>0.4</v>
      </c>
      <c r="E1056" s="54">
        <v>90</v>
      </c>
      <c r="F1056" s="55">
        <v>158</v>
      </c>
      <c r="G1056" s="54">
        <v>129.57897</v>
      </c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  <c r="BB1056" s="16"/>
      <c r="BC1056" s="16"/>
      <c r="BD1056" s="16"/>
      <c r="BE1056" s="16"/>
      <c r="BF1056" s="16"/>
      <c r="BG1056" s="16"/>
      <c r="BH1056" s="16"/>
      <c r="BI1056" s="16"/>
      <c r="BJ1056" s="16"/>
      <c r="BK1056" s="16"/>
      <c r="BL1056" s="16"/>
      <c r="BM1056" s="16"/>
      <c r="BN1056" s="16"/>
      <c r="BO1056" s="16"/>
      <c r="BP1056" s="16"/>
      <c r="BQ1056" s="16"/>
      <c r="BR1056" s="16"/>
      <c r="BS1056" s="16"/>
      <c r="BT1056" s="16"/>
      <c r="BU1056" s="16"/>
      <c r="BV1056" s="16"/>
      <c r="BW1056" s="16"/>
      <c r="BX1056" s="16"/>
      <c r="BY1056" s="16"/>
      <c r="BZ1056" s="16"/>
      <c r="CA1056" s="16"/>
      <c r="CB1056" s="16"/>
      <c r="CC1056" s="16"/>
      <c r="CD1056" s="16"/>
      <c r="CE1056" s="16"/>
      <c r="CF1056" s="16"/>
      <c r="CG1056" s="16"/>
      <c r="CH1056" s="16"/>
      <c r="CI1056" s="16"/>
      <c r="CJ1056" s="16"/>
      <c r="CK1056" s="16"/>
      <c r="CL1056" s="16"/>
      <c r="CM1056" s="16"/>
      <c r="CN1056" s="16"/>
      <c r="CO1056" s="16"/>
      <c r="CP1056" s="16"/>
      <c r="CQ1056" s="16"/>
      <c r="CR1056" s="16"/>
      <c r="CS1056" s="16"/>
      <c r="CT1056" s="16"/>
      <c r="CU1056" s="16"/>
      <c r="CV1056" s="16"/>
      <c r="CW1056" s="16"/>
      <c r="CX1056" s="16"/>
      <c r="CY1056" s="16"/>
      <c r="CZ1056" s="16"/>
      <c r="DA1056" s="16"/>
      <c r="DB1056" s="16"/>
      <c r="DC1056" s="16"/>
      <c r="DD1056" s="16"/>
      <c r="DE1056" s="16"/>
      <c r="DF1056" s="16"/>
      <c r="DG1056" s="16"/>
      <c r="DH1056" s="16"/>
      <c r="DI1056" s="16"/>
      <c r="DJ1056" s="16"/>
      <c r="DK1056" s="16"/>
      <c r="DL1056" s="16"/>
      <c r="DM1056" s="16"/>
      <c r="DN1056" s="16"/>
      <c r="DO1056" s="16"/>
      <c r="DP1056" s="16"/>
      <c r="DQ1056" s="16"/>
    </row>
    <row r="1057" spans="1:121" s="27" customFormat="1" ht="16.5" x14ac:dyDescent="0.25">
      <c r="A1057" s="51"/>
      <c r="B1057" s="79" t="s">
        <v>1703</v>
      </c>
      <c r="C1057" s="55">
        <v>2017</v>
      </c>
      <c r="D1057" s="60">
        <v>0.4</v>
      </c>
      <c r="E1057" s="54">
        <v>500</v>
      </c>
      <c r="F1057" s="55">
        <v>158</v>
      </c>
      <c r="G1057" s="54">
        <v>186.03505000000001</v>
      </c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  <c r="BB1057" s="16"/>
      <c r="BC1057" s="16"/>
      <c r="BD1057" s="16"/>
      <c r="BE1057" s="16"/>
      <c r="BF1057" s="16"/>
      <c r="BG1057" s="16"/>
      <c r="BH1057" s="16"/>
      <c r="BI1057" s="16"/>
      <c r="BJ1057" s="16"/>
      <c r="BK1057" s="16"/>
      <c r="BL1057" s="16"/>
      <c r="BM1057" s="16"/>
      <c r="BN1057" s="16"/>
      <c r="BO1057" s="16"/>
      <c r="BP1057" s="16"/>
      <c r="BQ1057" s="16"/>
      <c r="BR1057" s="16"/>
      <c r="BS1057" s="16"/>
      <c r="BT1057" s="16"/>
      <c r="BU1057" s="16"/>
      <c r="BV1057" s="16"/>
      <c r="BW1057" s="16"/>
      <c r="BX1057" s="16"/>
      <c r="BY1057" s="16"/>
      <c r="BZ1057" s="16"/>
      <c r="CA1057" s="16"/>
      <c r="CB1057" s="16"/>
      <c r="CC1057" s="16"/>
      <c r="CD1057" s="16"/>
      <c r="CE1057" s="16"/>
      <c r="CF1057" s="16"/>
      <c r="CG1057" s="16"/>
      <c r="CH1057" s="16"/>
      <c r="CI1057" s="16"/>
      <c r="CJ1057" s="16"/>
      <c r="CK1057" s="16"/>
      <c r="CL1057" s="16"/>
      <c r="CM1057" s="16"/>
      <c r="CN1057" s="16"/>
      <c r="CO1057" s="16"/>
      <c r="CP1057" s="16"/>
      <c r="CQ1057" s="16"/>
      <c r="CR1057" s="16"/>
      <c r="CS1057" s="16"/>
      <c r="CT1057" s="16"/>
      <c r="CU1057" s="16"/>
      <c r="CV1057" s="16"/>
      <c r="CW1057" s="16"/>
      <c r="CX1057" s="16"/>
      <c r="CY1057" s="16"/>
      <c r="CZ1057" s="16"/>
      <c r="DA1057" s="16"/>
      <c r="DB1057" s="16"/>
      <c r="DC1057" s="16"/>
      <c r="DD1057" s="16"/>
      <c r="DE1057" s="16"/>
      <c r="DF1057" s="16"/>
      <c r="DG1057" s="16"/>
      <c r="DH1057" s="16"/>
      <c r="DI1057" s="16"/>
      <c r="DJ1057" s="16"/>
      <c r="DK1057" s="16"/>
      <c r="DL1057" s="16"/>
      <c r="DM1057" s="16"/>
      <c r="DN1057" s="16"/>
      <c r="DO1057" s="16"/>
      <c r="DP1057" s="16"/>
      <c r="DQ1057" s="16"/>
    </row>
    <row r="1058" spans="1:121" s="27" customFormat="1" ht="16.5" x14ac:dyDescent="0.25">
      <c r="A1058" s="51"/>
      <c r="B1058" s="79" t="s">
        <v>1704</v>
      </c>
      <c r="C1058" s="55">
        <v>2017</v>
      </c>
      <c r="D1058" s="60">
        <v>0.4</v>
      </c>
      <c r="E1058" s="54">
        <v>147</v>
      </c>
      <c r="F1058" s="55">
        <v>158</v>
      </c>
      <c r="G1058" s="54">
        <v>152.35103000000001</v>
      </c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  <c r="AX1058" s="16"/>
      <c r="AY1058" s="16"/>
      <c r="AZ1058" s="16"/>
      <c r="BA1058" s="16"/>
      <c r="BB1058" s="16"/>
      <c r="BC1058" s="16"/>
      <c r="BD1058" s="16"/>
      <c r="BE1058" s="16"/>
      <c r="BF1058" s="16"/>
      <c r="BG1058" s="16"/>
      <c r="BH1058" s="16"/>
      <c r="BI1058" s="16"/>
      <c r="BJ1058" s="16"/>
      <c r="BK1058" s="16"/>
      <c r="BL1058" s="16"/>
      <c r="BM1058" s="16"/>
      <c r="BN1058" s="16"/>
      <c r="BO1058" s="16"/>
      <c r="BP1058" s="16"/>
      <c r="BQ1058" s="16"/>
      <c r="BR1058" s="16"/>
      <c r="BS1058" s="16"/>
      <c r="BT1058" s="16"/>
      <c r="BU1058" s="16"/>
      <c r="BV1058" s="16"/>
      <c r="BW1058" s="16"/>
      <c r="BX1058" s="16"/>
      <c r="BY1058" s="16"/>
      <c r="BZ1058" s="16"/>
      <c r="CA1058" s="16"/>
      <c r="CB1058" s="16"/>
      <c r="CC1058" s="16"/>
      <c r="CD1058" s="16"/>
      <c r="CE1058" s="16"/>
      <c r="CF1058" s="16"/>
      <c r="CG1058" s="16"/>
      <c r="CH1058" s="16"/>
      <c r="CI1058" s="16"/>
      <c r="CJ1058" s="16"/>
      <c r="CK1058" s="16"/>
      <c r="CL1058" s="16"/>
      <c r="CM1058" s="16"/>
      <c r="CN1058" s="16"/>
      <c r="CO1058" s="16"/>
      <c r="CP1058" s="16"/>
      <c r="CQ1058" s="16"/>
      <c r="CR1058" s="16"/>
      <c r="CS1058" s="16"/>
      <c r="CT1058" s="16"/>
      <c r="CU1058" s="16"/>
      <c r="CV1058" s="16"/>
      <c r="CW1058" s="16"/>
      <c r="CX1058" s="16"/>
      <c r="CY1058" s="16"/>
      <c r="CZ1058" s="16"/>
      <c r="DA1058" s="16"/>
      <c r="DB1058" s="16"/>
      <c r="DC1058" s="16"/>
      <c r="DD1058" s="16"/>
      <c r="DE1058" s="16"/>
      <c r="DF1058" s="16"/>
      <c r="DG1058" s="16"/>
      <c r="DH1058" s="16"/>
      <c r="DI1058" s="16"/>
      <c r="DJ1058" s="16"/>
      <c r="DK1058" s="16"/>
      <c r="DL1058" s="16"/>
      <c r="DM1058" s="16"/>
      <c r="DN1058" s="16"/>
      <c r="DO1058" s="16"/>
      <c r="DP1058" s="16"/>
      <c r="DQ1058" s="16"/>
    </row>
    <row r="1059" spans="1:121" s="27" customFormat="1" ht="16.5" x14ac:dyDescent="0.25">
      <c r="A1059" s="51"/>
      <c r="B1059" s="79" t="s">
        <v>1705</v>
      </c>
      <c r="C1059" s="55">
        <v>2017</v>
      </c>
      <c r="D1059" s="60">
        <v>0.4</v>
      </c>
      <c r="E1059" s="54">
        <v>147</v>
      </c>
      <c r="F1059" s="55">
        <v>158</v>
      </c>
      <c r="G1059" s="54">
        <v>153.57192999999998</v>
      </c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  <c r="AX1059" s="16"/>
      <c r="AY1059" s="16"/>
      <c r="AZ1059" s="16"/>
      <c r="BA1059" s="16"/>
      <c r="BB1059" s="16"/>
      <c r="BC1059" s="16"/>
      <c r="BD1059" s="16"/>
      <c r="BE1059" s="16"/>
      <c r="BF1059" s="16"/>
      <c r="BG1059" s="16"/>
      <c r="BH1059" s="16"/>
      <c r="BI1059" s="16"/>
      <c r="BJ1059" s="16"/>
      <c r="BK1059" s="16"/>
      <c r="BL1059" s="16"/>
      <c r="BM1059" s="16"/>
      <c r="BN1059" s="16"/>
      <c r="BO1059" s="16"/>
      <c r="BP1059" s="16"/>
      <c r="BQ1059" s="16"/>
      <c r="BR1059" s="16"/>
      <c r="BS1059" s="16"/>
      <c r="BT1059" s="16"/>
      <c r="BU1059" s="16"/>
      <c r="BV1059" s="16"/>
      <c r="BW1059" s="16"/>
      <c r="BX1059" s="16"/>
      <c r="BY1059" s="16"/>
      <c r="BZ1059" s="16"/>
      <c r="CA1059" s="16"/>
      <c r="CB1059" s="16"/>
      <c r="CC1059" s="16"/>
      <c r="CD1059" s="16"/>
      <c r="CE1059" s="16"/>
      <c r="CF1059" s="16"/>
      <c r="CG1059" s="16"/>
      <c r="CH1059" s="16"/>
      <c r="CI1059" s="16"/>
      <c r="CJ1059" s="16"/>
      <c r="CK1059" s="16"/>
      <c r="CL1059" s="16"/>
      <c r="CM1059" s="16"/>
      <c r="CN1059" s="16"/>
      <c r="CO1059" s="16"/>
      <c r="CP1059" s="16"/>
      <c r="CQ1059" s="16"/>
      <c r="CR1059" s="16"/>
      <c r="CS1059" s="16"/>
      <c r="CT1059" s="16"/>
      <c r="CU1059" s="16"/>
      <c r="CV1059" s="16"/>
      <c r="CW1059" s="16"/>
      <c r="CX1059" s="16"/>
      <c r="CY1059" s="16"/>
      <c r="CZ1059" s="16"/>
      <c r="DA1059" s="16"/>
      <c r="DB1059" s="16"/>
      <c r="DC1059" s="16"/>
      <c r="DD1059" s="16"/>
      <c r="DE1059" s="16"/>
      <c r="DF1059" s="16"/>
      <c r="DG1059" s="16"/>
      <c r="DH1059" s="16"/>
      <c r="DI1059" s="16"/>
      <c r="DJ1059" s="16"/>
      <c r="DK1059" s="16"/>
      <c r="DL1059" s="16"/>
      <c r="DM1059" s="16"/>
      <c r="DN1059" s="16"/>
      <c r="DO1059" s="16"/>
      <c r="DP1059" s="16"/>
      <c r="DQ1059" s="16"/>
    </row>
    <row r="1060" spans="1:121" s="27" customFormat="1" ht="16.5" x14ac:dyDescent="0.25">
      <c r="A1060" s="51"/>
      <c r="B1060" s="79" t="s">
        <v>1706</v>
      </c>
      <c r="C1060" s="55">
        <v>2017</v>
      </c>
      <c r="D1060" s="60">
        <v>0.4</v>
      </c>
      <c r="E1060" s="54">
        <v>78</v>
      </c>
      <c r="F1060" s="55">
        <v>158</v>
      </c>
      <c r="G1060" s="54">
        <v>96.461370000000002</v>
      </c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  <c r="AX1060" s="16"/>
      <c r="AY1060" s="16"/>
      <c r="AZ1060" s="16"/>
      <c r="BA1060" s="16"/>
      <c r="BB1060" s="16"/>
      <c r="BC1060" s="16"/>
      <c r="BD1060" s="16"/>
      <c r="BE1060" s="16"/>
      <c r="BF1060" s="16"/>
      <c r="BG1060" s="16"/>
      <c r="BH1060" s="16"/>
      <c r="BI1060" s="16"/>
      <c r="BJ1060" s="16"/>
      <c r="BK1060" s="16"/>
      <c r="BL1060" s="16"/>
      <c r="BM1060" s="16"/>
      <c r="BN1060" s="16"/>
      <c r="BO1060" s="16"/>
      <c r="BP1060" s="16"/>
      <c r="BQ1060" s="16"/>
      <c r="BR1060" s="16"/>
      <c r="BS1060" s="16"/>
      <c r="BT1060" s="16"/>
      <c r="BU1060" s="16"/>
      <c r="BV1060" s="16"/>
      <c r="BW1060" s="16"/>
      <c r="BX1060" s="16"/>
      <c r="BY1060" s="16"/>
      <c r="BZ1060" s="16"/>
      <c r="CA1060" s="16"/>
      <c r="CB1060" s="16"/>
      <c r="CC1060" s="16"/>
      <c r="CD1060" s="16"/>
      <c r="CE1060" s="16"/>
      <c r="CF1060" s="16"/>
      <c r="CG1060" s="16"/>
      <c r="CH1060" s="16"/>
      <c r="CI1060" s="16"/>
      <c r="CJ1060" s="16"/>
      <c r="CK1060" s="16"/>
      <c r="CL1060" s="16"/>
      <c r="CM1060" s="16"/>
      <c r="CN1060" s="16"/>
      <c r="CO1060" s="16"/>
      <c r="CP1060" s="16"/>
      <c r="CQ1060" s="16"/>
      <c r="CR1060" s="16"/>
      <c r="CS1060" s="16"/>
      <c r="CT1060" s="16"/>
      <c r="CU1060" s="16"/>
      <c r="CV1060" s="16"/>
      <c r="CW1060" s="16"/>
      <c r="CX1060" s="16"/>
      <c r="CY1060" s="16"/>
      <c r="CZ1060" s="16"/>
      <c r="DA1060" s="16"/>
      <c r="DB1060" s="16"/>
      <c r="DC1060" s="16"/>
      <c r="DD1060" s="16"/>
      <c r="DE1060" s="16"/>
      <c r="DF1060" s="16"/>
      <c r="DG1060" s="16"/>
      <c r="DH1060" s="16"/>
      <c r="DI1060" s="16"/>
      <c r="DJ1060" s="16"/>
      <c r="DK1060" s="16"/>
      <c r="DL1060" s="16"/>
      <c r="DM1060" s="16"/>
      <c r="DN1060" s="16"/>
      <c r="DO1060" s="16"/>
      <c r="DP1060" s="16"/>
      <c r="DQ1060" s="16"/>
    </row>
    <row r="1061" spans="1:121" s="27" customFormat="1" ht="16.5" x14ac:dyDescent="0.25">
      <c r="A1061" s="51"/>
      <c r="B1061" s="79" t="s">
        <v>1707</v>
      </c>
      <c r="C1061" s="55">
        <v>2017</v>
      </c>
      <c r="D1061" s="60">
        <v>0.4</v>
      </c>
      <c r="E1061" s="54">
        <v>80</v>
      </c>
      <c r="F1061" s="55">
        <v>158</v>
      </c>
      <c r="G1061" s="54">
        <v>113.08327000000001</v>
      </c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6"/>
      <c r="AZ1061" s="16"/>
      <c r="BA1061" s="16"/>
      <c r="BB1061" s="16"/>
      <c r="BC1061" s="16"/>
      <c r="BD1061" s="16"/>
      <c r="BE1061" s="16"/>
      <c r="BF1061" s="16"/>
      <c r="BG1061" s="16"/>
      <c r="BH1061" s="16"/>
      <c r="BI1061" s="16"/>
      <c r="BJ1061" s="16"/>
      <c r="BK1061" s="16"/>
      <c r="BL1061" s="16"/>
      <c r="BM1061" s="16"/>
      <c r="BN1061" s="16"/>
      <c r="BO1061" s="16"/>
      <c r="BP1061" s="16"/>
      <c r="BQ1061" s="16"/>
      <c r="BR1061" s="16"/>
      <c r="BS1061" s="16"/>
      <c r="BT1061" s="16"/>
      <c r="BU1061" s="16"/>
      <c r="BV1061" s="16"/>
      <c r="BW1061" s="16"/>
      <c r="BX1061" s="16"/>
      <c r="BY1061" s="16"/>
      <c r="BZ1061" s="16"/>
      <c r="CA1061" s="16"/>
      <c r="CB1061" s="16"/>
      <c r="CC1061" s="16"/>
      <c r="CD1061" s="16"/>
      <c r="CE1061" s="16"/>
      <c r="CF1061" s="16"/>
      <c r="CG1061" s="16"/>
      <c r="CH1061" s="16"/>
      <c r="CI1061" s="16"/>
      <c r="CJ1061" s="16"/>
      <c r="CK1061" s="16"/>
      <c r="CL1061" s="16"/>
      <c r="CM1061" s="16"/>
      <c r="CN1061" s="16"/>
      <c r="CO1061" s="16"/>
      <c r="CP1061" s="16"/>
      <c r="CQ1061" s="16"/>
      <c r="CR1061" s="16"/>
      <c r="CS1061" s="16"/>
      <c r="CT1061" s="16"/>
      <c r="CU1061" s="16"/>
      <c r="CV1061" s="16"/>
      <c r="CW1061" s="16"/>
      <c r="CX1061" s="16"/>
      <c r="CY1061" s="16"/>
      <c r="CZ1061" s="16"/>
      <c r="DA1061" s="16"/>
      <c r="DB1061" s="16"/>
      <c r="DC1061" s="16"/>
      <c r="DD1061" s="16"/>
      <c r="DE1061" s="16"/>
      <c r="DF1061" s="16"/>
      <c r="DG1061" s="16"/>
      <c r="DH1061" s="16"/>
      <c r="DI1061" s="16"/>
      <c r="DJ1061" s="16"/>
      <c r="DK1061" s="16"/>
      <c r="DL1061" s="16"/>
      <c r="DM1061" s="16"/>
      <c r="DN1061" s="16"/>
      <c r="DO1061" s="16"/>
      <c r="DP1061" s="16"/>
      <c r="DQ1061" s="16"/>
    </row>
    <row r="1062" spans="1:121" s="27" customFormat="1" ht="16.5" x14ac:dyDescent="0.25">
      <c r="A1062" s="51"/>
      <c r="B1062" s="79" t="s">
        <v>1708</v>
      </c>
      <c r="C1062" s="55">
        <v>2017</v>
      </c>
      <c r="D1062" s="60">
        <v>0.4</v>
      </c>
      <c r="E1062" s="54">
        <v>180</v>
      </c>
      <c r="F1062" s="55">
        <v>158</v>
      </c>
      <c r="G1062" s="54">
        <v>180.172</v>
      </c>
    </row>
    <row r="1063" spans="1:121" s="27" customFormat="1" ht="16.5" x14ac:dyDescent="0.25">
      <c r="A1063" s="51"/>
      <c r="B1063" s="79" t="s">
        <v>1709</v>
      </c>
      <c r="C1063" s="55">
        <v>2017</v>
      </c>
      <c r="D1063" s="60">
        <v>0.4</v>
      </c>
      <c r="E1063" s="54">
        <v>146</v>
      </c>
      <c r="F1063" s="55">
        <v>158</v>
      </c>
      <c r="G1063" s="54">
        <v>151.00936000000002</v>
      </c>
    </row>
    <row r="1064" spans="1:121" s="27" customFormat="1" ht="16.5" x14ac:dyDescent="0.25">
      <c r="A1064" s="51"/>
      <c r="B1064" s="79" t="s">
        <v>1710</v>
      </c>
      <c r="C1064" s="55">
        <v>2017</v>
      </c>
      <c r="D1064" s="60">
        <v>0.4</v>
      </c>
      <c r="E1064" s="54">
        <v>196</v>
      </c>
      <c r="F1064" s="55">
        <v>158</v>
      </c>
      <c r="G1064" s="54">
        <v>210.75863999999999</v>
      </c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6"/>
      <c r="AZ1064" s="16"/>
      <c r="BA1064" s="16"/>
      <c r="BB1064" s="16"/>
      <c r="BC1064" s="16"/>
      <c r="BD1064" s="16"/>
      <c r="BE1064" s="16"/>
      <c r="BF1064" s="16"/>
      <c r="BG1064" s="16"/>
      <c r="BH1064" s="16"/>
      <c r="BI1064" s="16"/>
      <c r="BJ1064" s="16"/>
      <c r="BK1064" s="16"/>
      <c r="BL1064" s="16"/>
      <c r="BM1064" s="16"/>
      <c r="BN1064" s="16"/>
      <c r="BO1064" s="16"/>
      <c r="BP1064" s="16"/>
      <c r="BQ1064" s="16"/>
      <c r="BR1064" s="16"/>
      <c r="BS1064" s="16"/>
      <c r="BT1064" s="16"/>
      <c r="BU1064" s="16"/>
      <c r="BV1064" s="16"/>
      <c r="BW1064" s="16"/>
      <c r="BX1064" s="16"/>
      <c r="BY1064" s="16"/>
      <c r="BZ1064" s="16"/>
      <c r="CA1064" s="16"/>
      <c r="CB1064" s="16"/>
      <c r="CC1064" s="16"/>
      <c r="CD1064" s="16"/>
      <c r="CE1064" s="16"/>
      <c r="CF1064" s="16"/>
      <c r="CG1064" s="16"/>
      <c r="CH1064" s="16"/>
      <c r="CI1064" s="16"/>
      <c r="CJ1064" s="16"/>
      <c r="CK1064" s="16"/>
      <c r="CL1064" s="16"/>
      <c r="CM1064" s="16"/>
      <c r="CN1064" s="16"/>
      <c r="CO1064" s="16"/>
      <c r="CP1064" s="16"/>
      <c r="CQ1064" s="16"/>
      <c r="CR1064" s="16"/>
      <c r="CS1064" s="16"/>
      <c r="CT1064" s="16"/>
      <c r="CU1064" s="16"/>
      <c r="CV1064" s="16"/>
      <c r="CW1064" s="16"/>
      <c r="CX1064" s="16"/>
      <c r="CY1064" s="16"/>
      <c r="CZ1064" s="16"/>
      <c r="DA1064" s="16"/>
      <c r="DB1064" s="16"/>
      <c r="DC1064" s="16"/>
      <c r="DD1064" s="16"/>
      <c r="DE1064" s="16"/>
      <c r="DF1064" s="16"/>
      <c r="DG1064" s="16"/>
      <c r="DH1064" s="16"/>
      <c r="DI1064" s="16"/>
      <c r="DJ1064" s="16"/>
      <c r="DK1064" s="16"/>
      <c r="DL1064" s="16"/>
      <c r="DM1064" s="16"/>
      <c r="DN1064" s="16"/>
      <c r="DO1064" s="16"/>
      <c r="DP1064" s="16"/>
      <c r="DQ1064" s="16"/>
    </row>
    <row r="1065" spans="1:121" s="27" customFormat="1" ht="16.5" x14ac:dyDescent="0.25">
      <c r="A1065" s="51"/>
      <c r="B1065" s="79" t="s">
        <v>1711</v>
      </c>
      <c r="C1065" s="55">
        <v>2017</v>
      </c>
      <c r="D1065" s="60">
        <v>0.4</v>
      </c>
      <c r="E1065" s="54">
        <v>2017</v>
      </c>
      <c r="F1065" s="55">
        <v>158</v>
      </c>
      <c r="G1065" s="54">
        <v>893.65449000000001</v>
      </c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  <c r="BA1065" s="16"/>
      <c r="BB1065" s="16"/>
      <c r="BC1065" s="16"/>
      <c r="BD1065" s="16"/>
      <c r="BE1065" s="16"/>
      <c r="BF1065" s="16"/>
      <c r="BG1065" s="16"/>
      <c r="BH1065" s="16"/>
      <c r="BI1065" s="16"/>
      <c r="BJ1065" s="16"/>
      <c r="BK1065" s="16"/>
      <c r="BL1065" s="16"/>
      <c r="BM1065" s="16"/>
      <c r="BN1065" s="16"/>
      <c r="BO1065" s="16"/>
      <c r="BP1065" s="16"/>
      <c r="BQ1065" s="16"/>
      <c r="BR1065" s="16"/>
      <c r="BS1065" s="16"/>
      <c r="BT1065" s="16"/>
      <c r="BU1065" s="16"/>
      <c r="BV1065" s="16"/>
      <c r="BW1065" s="16"/>
      <c r="BX1065" s="16"/>
      <c r="BY1065" s="16"/>
      <c r="BZ1065" s="16"/>
      <c r="CA1065" s="16"/>
      <c r="CB1065" s="16"/>
      <c r="CC1065" s="16"/>
      <c r="CD1065" s="16"/>
      <c r="CE1065" s="16"/>
      <c r="CF1065" s="16"/>
      <c r="CG1065" s="16"/>
      <c r="CH1065" s="16"/>
      <c r="CI1065" s="16"/>
      <c r="CJ1065" s="16"/>
      <c r="CK1065" s="16"/>
      <c r="CL1065" s="16"/>
      <c r="CM1065" s="16"/>
      <c r="CN1065" s="16"/>
      <c r="CO1065" s="16"/>
      <c r="CP1065" s="16"/>
      <c r="CQ1065" s="16"/>
      <c r="CR1065" s="16"/>
      <c r="CS1065" s="16"/>
      <c r="CT1065" s="16"/>
      <c r="CU1065" s="16"/>
      <c r="CV1065" s="16"/>
      <c r="CW1065" s="16"/>
      <c r="CX1065" s="16"/>
      <c r="CY1065" s="16"/>
      <c r="CZ1065" s="16"/>
      <c r="DA1065" s="16"/>
      <c r="DB1065" s="16"/>
      <c r="DC1065" s="16"/>
      <c r="DD1065" s="16"/>
      <c r="DE1065" s="16"/>
      <c r="DF1065" s="16"/>
      <c r="DG1065" s="16"/>
      <c r="DH1065" s="16"/>
      <c r="DI1065" s="16"/>
      <c r="DJ1065" s="16"/>
      <c r="DK1065" s="16"/>
      <c r="DL1065" s="16"/>
      <c r="DM1065" s="16"/>
      <c r="DN1065" s="16"/>
      <c r="DO1065" s="16"/>
      <c r="DP1065" s="16"/>
      <c r="DQ1065" s="16"/>
    </row>
    <row r="1066" spans="1:121" s="27" customFormat="1" ht="16.5" x14ac:dyDescent="0.25">
      <c r="A1066" s="51"/>
      <c r="B1066" s="79" t="s">
        <v>1712</v>
      </c>
      <c r="C1066" s="55">
        <v>2017</v>
      </c>
      <c r="D1066" s="60">
        <v>0.4</v>
      </c>
      <c r="E1066" s="54">
        <v>586</v>
      </c>
      <c r="F1066" s="55">
        <v>158</v>
      </c>
      <c r="G1066" s="54">
        <v>670.47622999999999</v>
      </c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  <c r="BA1066" s="16"/>
      <c r="BB1066" s="16"/>
      <c r="BC1066" s="16"/>
      <c r="BD1066" s="16"/>
      <c r="BE1066" s="16"/>
      <c r="BF1066" s="16"/>
      <c r="BG1066" s="16"/>
      <c r="BH1066" s="16"/>
      <c r="BI1066" s="16"/>
      <c r="BJ1066" s="16"/>
      <c r="BK1066" s="16"/>
      <c r="BL1066" s="16"/>
      <c r="BM1066" s="16"/>
      <c r="BN1066" s="16"/>
      <c r="BO1066" s="16"/>
      <c r="BP1066" s="16"/>
      <c r="BQ1066" s="16"/>
      <c r="BR1066" s="16"/>
      <c r="BS1066" s="16"/>
      <c r="BT1066" s="16"/>
      <c r="BU1066" s="16"/>
      <c r="BV1066" s="16"/>
      <c r="BW1066" s="16"/>
      <c r="BX1066" s="16"/>
      <c r="BY1066" s="16"/>
      <c r="BZ1066" s="16"/>
      <c r="CA1066" s="16"/>
      <c r="CB1066" s="16"/>
      <c r="CC1066" s="16"/>
      <c r="CD1066" s="16"/>
      <c r="CE1066" s="16"/>
      <c r="CF1066" s="16"/>
      <c r="CG1066" s="16"/>
      <c r="CH1066" s="16"/>
      <c r="CI1066" s="16"/>
      <c r="CJ1066" s="16"/>
      <c r="CK1066" s="16"/>
      <c r="CL1066" s="16"/>
      <c r="CM1066" s="16"/>
      <c r="CN1066" s="16"/>
      <c r="CO1066" s="16"/>
      <c r="CP1066" s="16"/>
      <c r="CQ1066" s="16"/>
      <c r="CR1066" s="16"/>
      <c r="CS1066" s="16"/>
      <c r="CT1066" s="16"/>
      <c r="CU1066" s="16"/>
      <c r="CV1066" s="16"/>
      <c r="CW1066" s="16"/>
      <c r="CX1066" s="16"/>
      <c r="CY1066" s="16"/>
      <c r="CZ1066" s="16"/>
      <c r="DA1066" s="16"/>
      <c r="DB1066" s="16"/>
      <c r="DC1066" s="16"/>
      <c r="DD1066" s="16"/>
      <c r="DE1066" s="16"/>
      <c r="DF1066" s="16"/>
      <c r="DG1066" s="16"/>
      <c r="DH1066" s="16"/>
      <c r="DI1066" s="16"/>
      <c r="DJ1066" s="16"/>
      <c r="DK1066" s="16"/>
      <c r="DL1066" s="16"/>
      <c r="DM1066" s="16"/>
      <c r="DN1066" s="16"/>
      <c r="DO1066" s="16"/>
      <c r="DP1066" s="16"/>
      <c r="DQ1066" s="16"/>
    </row>
    <row r="1067" spans="1:121" s="27" customFormat="1" ht="16.5" x14ac:dyDescent="0.25">
      <c r="A1067" s="51"/>
      <c r="B1067" s="79" t="s">
        <v>1713</v>
      </c>
      <c r="C1067" s="55">
        <v>2017</v>
      </c>
      <c r="D1067" s="60">
        <v>0.4</v>
      </c>
      <c r="E1067" s="54">
        <v>471</v>
      </c>
      <c r="F1067" s="55">
        <v>158</v>
      </c>
      <c r="G1067" s="54">
        <v>817.26072999999997</v>
      </c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6"/>
      <c r="AZ1067" s="16"/>
      <c r="BA1067" s="16"/>
      <c r="BB1067" s="16"/>
      <c r="BC1067" s="16"/>
      <c r="BD1067" s="16"/>
      <c r="BE1067" s="16"/>
      <c r="BF1067" s="16"/>
      <c r="BG1067" s="16"/>
      <c r="BH1067" s="16"/>
      <c r="BI1067" s="16"/>
      <c r="BJ1067" s="16"/>
      <c r="BK1067" s="16"/>
      <c r="BL1067" s="16"/>
      <c r="BM1067" s="16"/>
      <c r="BN1067" s="16"/>
      <c r="BO1067" s="16"/>
      <c r="BP1067" s="16"/>
      <c r="BQ1067" s="16"/>
      <c r="BR1067" s="16"/>
      <c r="BS1067" s="16"/>
      <c r="BT1067" s="16"/>
      <c r="BU1067" s="16"/>
      <c r="BV1067" s="16"/>
      <c r="BW1067" s="16"/>
      <c r="BX1067" s="16"/>
      <c r="BY1067" s="16"/>
      <c r="BZ1067" s="16"/>
      <c r="CA1067" s="16"/>
      <c r="CB1067" s="16"/>
      <c r="CC1067" s="16"/>
      <c r="CD1067" s="16"/>
      <c r="CE1067" s="16"/>
      <c r="CF1067" s="16"/>
      <c r="CG1067" s="16"/>
      <c r="CH1067" s="16"/>
      <c r="CI1067" s="16"/>
      <c r="CJ1067" s="16"/>
      <c r="CK1067" s="16"/>
      <c r="CL1067" s="16"/>
      <c r="CM1067" s="16"/>
      <c r="CN1067" s="16"/>
      <c r="CO1067" s="16"/>
      <c r="CP1067" s="16"/>
      <c r="CQ1067" s="16"/>
      <c r="CR1067" s="16"/>
      <c r="CS1067" s="16"/>
      <c r="CT1067" s="16"/>
      <c r="CU1067" s="16"/>
      <c r="CV1067" s="16"/>
      <c r="CW1067" s="16"/>
      <c r="CX1067" s="16"/>
      <c r="CY1067" s="16"/>
      <c r="CZ1067" s="16"/>
      <c r="DA1067" s="16"/>
      <c r="DB1067" s="16"/>
      <c r="DC1067" s="16"/>
      <c r="DD1067" s="16"/>
      <c r="DE1067" s="16"/>
      <c r="DF1067" s="16"/>
      <c r="DG1067" s="16"/>
      <c r="DH1067" s="16"/>
      <c r="DI1067" s="16"/>
      <c r="DJ1067" s="16"/>
      <c r="DK1067" s="16"/>
      <c r="DL1067" s="16"/>
      <c r="DM1067" s="16"/>
      <c r="DN1067" s="16"/>
      <c r="DO1067" s="16"/>
      <c r="DP1067" s="16"/>
      <c r="DQ1067" s="16"/>
    </row>
    <row r="1068" spans="1:121" s="27" customFormat="1" ht="16.5" x14ac:dyDescent="0.25">
      <c r="A1068" s="51"/>
      <c r="B1068" s="79" t="s">
        <v>1714</v>
      </c>
      <c r="C1068" s="55">
        <v>2017</v>
      </c>
      <c r="D1068" s="60">
        <v>0.4</v>
      </c>
      <c r="E1068" s="54">
        <v>261</v>
      </c>
      <c r="F1068" s="55">
        <v>158</v>
      </c>
      <c r="G1068" s="54">
        <v>497.66896999999994</v>
      </c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6"/>
      <c r="AZ1068" s="16"/>
      <c r="BA1068" s="16"/>
      <c r="BB1068" s="16"/>
      <c r="BC1068" s="16"/>
      <c r="BD1068" s="16"/>
      <c r="BE1068" s="16"/>
      <c r="BF1068" s="16"/>
      <c r="BG1068" s="16"/>
      <c r="BH1068" s="16"/>
      <c r="BI1068" s="16"/>
      <c r="BJ1068" s="16"/>
      <c r="BK1068" s="16"/>
      <c r="BL1068" s="16"/>
      <c r="BM1068" s="16"/>
      <c r="BN1068" s="16"/>
      <c r="BO1068" s="16"/>
      <c r="BP1068" s="16"/>
      <c r="BQ1068" s="16"/>
      <c r="BR1068" s="16"/>
      <c r="BS1068" s="16"/>
      <c r="BT1068" s="16"/>
      <c r="BU1068" s="16"/>
      <c r="BV1068" s="16"/>
      <c r="BW1068" s="16"/>
      <c r="BX1068" s="16"/>
      <c r="BY1068" s="16"/>
      <c r="BZ1068" s="16"/>
      <c r="CA1068" s="16"/>
      <c r="CB1068" s="16"/>
      <c r="CC1068" s="16"/>
      <c r="CD1068" s="16"/>
      <c r="CE1068" s="16"/>
      <c r="CF1068" s="16"/>
      <c r="CG1068" s="16"/>
      <c r="CH1068" s="16"/>
      <c r="CI1068" s="16"/>
      <c r="CJ1068" s="16"/>
      <c r="CK1068" s="16"/>
      <c r="CL1068" s="16"/>
      <c r="CM1068" s="16"/>
      <c r="CN1068" s="16"/>
      <c r="CO1068" s="16"/>
      <c r="CP1068" s="16"/>
      <c r="CQ1068" s="16"/>
      <c r="CR1068" s="16"/>
      <c r="CS1068" s="16"/>
      <c r="CT1068" s="16"/>
      <c r="CU1068" s="16"/>
      <c r="CV1068" s="16"/>
      <c r="CW1068" s="16"/>
      <c r="CX1068" s="16"/>
      <c r="CY1068" s="16"/>
      <c r="CZ1068" s="16"/>
      <c r="DA1068" s="16"/>
      <c r="DB1068" s="16"/>
      <c r="DC1068" s="16"/>
      <c r="DD1068" s="16"/>
      <c r="DE1068" s="16"/>
      <c r="DF1068" s="16"/>
      <c r="DG1068" s="16"/>
      <c r="DH1068" s="16"/>
      <c r="DI1068" s="16"/>
      <c r="DJ1068" s="16"/>
      <c r="DK1068" s="16"/>
      <c r="DL1068" s="16"/>
      <c r="DM1068" s="16"/>
      <c r="DN1068" s="16"/>
      <c r="DO1068" s="16"/>
      <c r="DP1068" s="16"/>
      <c r="DQ1068" s="16"/>
    </row>
    <row r="1069" spans="1:121" s="27" customFormat="1" ht="16.5" x14ac:dyDescent="0.25">
      <c r="A1069" s="51"/>
      <c r="B1069" s="79" t="s">
        <v>1715</v>
      </c>
      <c r="C1069" s="55">
        <v>2017</v>
      </c>
      <c r="D1069" s="60">
        <v>0.4</v>
      </c>
      <c r="E1069" s="54">
        <v>387</v>
      </c>
      <c r="F1069" s="55">
        <v>158</v>
      </c>
      <c r="G1069" s="54">
        <v>599.17990999999984</v>
      </c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6"/>
      <c r="AZ1069" s="16"/>
      <c r="BA1069" s="16"/>
      <c r="BB1069" s="16"/>
      <c r="BC1069" s="16"/>
      <c r="BD1069" s="16"/>
      <c r="BE1069" s="16"/>
      <c r="BF1069" s="16"/>
      <c r="BG1069" s="16"/>
      <c r="BH1069" s="16"/>
      <c r="BI1069" s="16"/>
      <c r="BJ1069" s="16"/>
      <c r="BK1069" s="16"/>
      <c r="BL1069" s="16"/>
      <c r="BM1069" s="16"/>
      <c r="BN1069" s="16"/>
      <c r="BO1069" s="16"/>
      <c r="BP1069" s="16"/>
      <c r="BQ1069" s="16"/>
      <c r="BR1069" s="16"/>
      <c r="BS1069" s="16"/>
      <c r="BT1069" s="16"/>
      <c r="BU1069" s="16"/>
      <c r="BV1069" s="16"/>
      <c r="BW1069" s="16"/>
      <c r="BX1069" s="16"/>
      <c r="BY1069" s="16"/>
      <c r="BZ1069" s="16"/>
      <c r="CA1069" s="16"/>
      <c r="CB1069" s="16"/>
      <c r="CC1069" s="16"/>
      <c r="CD1069" s="16"/>
      <c r="CE1069" s="16"/>
      <c r="CF1069" s="16"/>
      <c r="CG1069" s="16"/>
      <c r="CH1069" s="16"/>
      <c r="CI1069" s="16"/>
      <c r="CJ1069" s="16"/>
      <c r="CK1069" s="16"/>
      <c r="CL1069" s="16"/>
      <c r="CM1069" s="16"/>
      <c r="CN1069" s="16"/>
      <c r="CO1069" s="16"/>
      <c r="CP1069" s="16"/>
      <c r="CQ1069" s="16"/>
      <c r="CR1069" s="16"/>
      <c r="CS1069" s="16"/>
      <c r="CT1069" s="16"/>
      <c r="CU1069" s="16"/>
      <c r="CV1069" s="16"/>
      <c r="CW1069" s="16"/>
      <c r="CX1069" s="16"/>
      <c r="CY1069" s="16"/>
      <c r="CZ1069" s="16"/>
      <c r="DA1069" s="16"/>
      <c r="DB1069" s="16"/>
      <c r="DC1069" s="16"/>
      <c r="DD1069" s="16"/>
      <c r="DE1069" s="16"/>
      <c r="DF1069" s="16"/>
      <c r="DG1069" s="16"/>
      <c r="DH1069" s="16"/>
      <c r="DI1069" s="16"/>
      <c r="DJ1069" s="16"/>
      <c r="DK1069" s="16"/>
      <c r="DL1069" s="16"/>
      <c r="DM1069" s="16"/>
      <c r="DN1069" s="16"/>
      <c r="DO1069" s="16"/>
      <c r="DP1069" s="16"/>
      <c r="DQ1069" s="16"/>
    </row>
    <row r="1070" spans="1:121" s="27" customFormat="1" ht="16.5" x14ac:dyDescent="0.25">
      <c r="A1070" s="51"/>
      <c r="B1070" s="79" t="s">
        <v>1716</v>
      </c>
      <c r="C1070" s="55">
        <v>2017</v>
      </c>
      <c r="D1070" s="60">
        <v>0.4</v>
      </c>
      <c r="E1070" s="54">
        <v>220</v>
      </c>
      <c r="F1070" s="55">
        <v>158</v>
      </c>
      <c r="G1070" s="54">
        <v>311.67970000000003</v>
      </c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6"/>
      <c r="AZ1070" s="16"/>
      <c r="BA1070" s="16"/>
      <c r="BB1070" s="16"/>
      <c r="BC1070" s="16"/>
      <c r="BD1070" s="16"/>
      <c r="BE1070" s="16"/>
      <c r="BF1070" s="16"/>
      <c r="BG1070" s="16"/>
      <c r="BH1070" s="16"/>
      <c r="BI1070" s="16"/>
      <c r="BJ1070" s="16"/>
      <c r="BK1070" s="16"/>
      <c r="BL1070" s="16"/>
      <c r="BM1070" s="16"/>
      <c r="BN1070" s="16"/>
      <c r="BO1070" s="16"/>
      <c r="BP1070" s="16"/>
      <c r="BQ1070" s="16"/>
      <c r="BR1070" s="16"/>
      <c r="BS1070" s="16"/>
      <c r="BT1070" s="16"/>
      <c r="BU1070" s="16"/>
      <c r="BV1070" s="16"/>
      <c r="BW1070" s="16"/>
      <c r="BX1070" s="16"/>
      <c r="BY1070" s="16"/>
      <c r="BZ1070" s="16"/>
      <c r="CA1070" s="16"/>
      <c r="CB1070" s="16"/>
      <c r="CC1070" s="16"/>
      <c r="CD1070" s="16"/>
      <c r="CE1070" s="16"/>
      <c r="CF1070" s="16"/>
      <c r="CG1070" s="16"/>
      <c r="CH1070" s="16"/>
      <c r="CI1070" s="16"/>
      <c r="CJ1070" s="16"/>
      <c r="CK1070" s="16"/>
      <c r="CL1070" s="16"/>
      <c r="CM1070" s="16"/>
      <c r="CN1070" s="16"/>
      <c r="CO1070" s="16"/>
      <c r="CP1070" s="16"/>
      <c r="CQ1070" s="16"/>
      <c r="CR1070" s="16"/>
      <c r="CS1070" s="16"/>
      <c r="CT1070" s="16"/>
      <c r="CU1070" s="16"/>
      <c r="CV1070" s="16"/>
      <c r="CW1070" s="16"/>
      <c r="CX1070" s="16"/>
      <c r="CY1070" s="16"/>
      <c r="CZ1070" s="16"/>
      <c r="DA1070" s="16"/>
      <c r="DB1070" s="16"/>
      <c r="DC1070" s="16"/>
      <c r="DD1070" s="16"/>
      <c r="DE1070" s="16"/>
      <c r="DF1070" s="16"/>
      <c r="DG1070" s="16"/>
      <c r="DH1070" s="16"/>
      <c r="DI1070" s="16"/>
      <c r="DJ1070" s="16"/>
      <c r="DK1070" s="16"/>
      <c r="DL1070" s="16"/>
      <c r="DM1070" s="16"/>
      <c r="DN1070" s="16"/>
      <c r="DO1070" s="16"/>
      <c r="DP1070" s="16"/>
      <c r="DQ1070" s="16"/>
    </row>
    <row r="1071" spans="1:121" s="27" customFormat="1" ht="16.5" x14ac:dyDescent="0.25">
      <c r="A1071" s="51"/>
      <c r="B1071" s="79" t="s">
        <v>1717</v>
      </c>
      <c r="C1071" s="55">
        <v>2017</v>
      </c>
      <c r="D1071" s="60">
        <v>0.4</v>
      </c>
      <c r="E1071" s="54">
        <v>936</v>
      </c>
      <c r="F1071" s="55">
        <v>158</v>
      </c>
      <c r="G1071" s="54">
        <v>542.71519000000001</v>
      </c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6"/>
      <c r="AZ1071" s="16"/>
      <c r="BA1071" s="16"/>
      <c r="BB1071" s="16"/>
      <c r="BC1071" s="16"/>
      <c r="BD1071" s="16"/>
      <c r="BE1071" s="16"/>
      <c r="BF1071" s="16"/>
      <c r="BG1071" s="16"/>
      <c r="BH1071" s="16"/>
      <c r="BI1071" s="16"/>
      <c r="BJ1071" s="16"/>
      <c r="BK1071" s="16"/>
      <c r="BL1071" s="16"/>
      <c r="BM1071" s="16"/>
      <c r="BN1071" s="16"/>
      <c r="BO1071" s="16"/>
      <c r="BP1071" s="16"/>
      <c r="BQ1071" s="16"/>
      <c r="BR1071" s="16"/>
      <c r="BS1071" s="16"/>
      <c r="BT1071" s="16"/>
      <c r="BU1071" s="16"/>
      <c r="BV1071" s="16"/>
      <c r="BW1071" s="16"/>
      <c r="BX1071" s="16"/>
      <c r="BY1071" s="16"/>
      <c r="BZ1071" s="16"/>
      <c r="CA1071" s="16"/>
      <c r="CB1071" s="16"/>
      <c r="CC1071" s="16"/>
      <c r="CD1071" s="16"/>
      <c r="CE1071" s="16"/>
      <c r="CF1071" s="16"/>
      <c r="CG1071" s="16"/>
      <c r="CH1071" s="16"/>
      <c r="CI1071" s="16"/>
      <c r="CJ1071" s="16"/>
      <c r="CK1071" s="16"/>
      <c r="CL1071" s="16"/>
      <c r="CM1071" s="16"/>
      <c r="CN1071" s="16"/>
      <c r="CO1071" s="16"/>
      <c r="CP1071" s="16"/>
      <c r="CQ1071" s="16"/>
      <c r="CR1071" s="16"/>
      <c r="CS1071" s="16"/>
      <c r="CT1071" s="16"/>
      <c r="CU1071" s="16"/>
      <c r="CV1071" s="16"/>
      <c r="CW1071" s="16"/>
      <c r="CX1071" s="16"/>
      <c r="CY1071" s="16"/>
      <c r="CZ1071" s="16"/>
      <c r="DA1071" s="16"/>
      <c r="DB1071" s="16"/>
      <c r="DC1071" s="16"/>
      <c r="DD1071" s="16"/>
      <c r="DE1071" s="16"/>
      <c r="DF1071" s="16"/>
      <c r="DG1071" s="16"/>
      <c r="DH1071" s="16"/>
      <c r="DI1071" s="16"/>
      <c r="DJ1071" s="16"/>
      <c r="DK1071" s="16"/>
      <c r="DL1071" s="16"/>
      <c r="DM1071" s="16"/>
      <c r="DN1071" s="16"/>
      <c r="DO1071" s="16"/>
      <c r="DP1071" s="16"/>
      <c r="DQ1071" s="16"/>
    </row>
    <row r="1072" spans="1:121" s="27" customFormat="1" ht="16.5" x14ac:dyDescent="0.25">
      <c r="A1072" s="51"/>
      <c r="B1072" s="79" t="s">
        <v>1718</v>
      </c>
      <c r="C1072" s="55">
        <v>2017</v>
      </c>
      <c r="D1072" s="60">
        <v>0.4</v>
      </c>
      <c r="E1072" s="54">
        <v>49</v>
      </c>
      <c r="F1072" s="55">
        <v>158</v>
      </c>
      <c r="G1072" s="54">
        <v>112.0194</v>
      </c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  <c r="BB1072" s="16"/>
      <c r="BC1072" s="16"/>
      <c r="BD1072" s="16"/>
      <c r="BE1072" s="16"/>
      <c r="BF1072" s="16"/>
      <c r="BG1072" s="16"/>
      <c r="BH1072" s="16"/>
      <c r="BI1072" s="16"/>
      <c r="BJ1072" s="16"/>
      <c r="BK1072" s="16"/>
      <c r="BL1072" s="16"/>
      <c r="BM1072" s="16"/>
      <c r="BN1072" s="16"/>
      <c r="BO1072" s="16"/>
      <c r="BP1072" s="16"/>
      <c r="BQ1072" s="16"/>
      <c r="BR1072" s="16"/>
      <c r="BS1072" s="16"/>
      <c r="BT1072" s="16"/>
      <c r="BU1072" s="16"/>
      <c r="BV1072" s="16"/>
      <c r="BW1072" s="16"/>
      <c r="BX1072" s="16"/>
      <c r="BY1072" s="16"/>
      <c r="BZ1072" s="16"/>
      <c r="CA1072" s="16"/>
      <c r="CB1072" s="16"/>
      <c r="CC1072" s="16"/>
      <c r="CD1072" s="16"/>
      <c r="CE1072" s="16"/>
      <c r="CF1072" s="16"/>
      <c r="CG1072" s="16"/>
      <c r="CH1072" s="16"/>
      <c r="CI1072" s="16"/>
      <c r="CJ1072" s="16"/>
      <c r="CK1072" s="16"/>
      <c r="CL1072" s="16"/>
      <c r="CM1072" s="16"/>
      <c r="CN1072" s="16"/>
      <c r="CO1072" s="16"/>
      <c r="CP1072" s="16"/>
      <c r="CQ1072" s="16"/>
      <c r="CR1072" s="16"/>
      <c r="CS1072" s="16"/>
      <c r="CT1072" s="16"/>
      <c r="CU1072" s="16"/>
      <c r="CV1072" s="16"/>
      <c r="CW1072" s="16"/>
      <c r="CX1072" s="16"/>
      <c r="CY1072" s="16"/>
      <c r="CZ1072" s="16"/>
      <c r="DA1072" s="16"/>
      <c r="DB1072" s="16"/>
      <c r="DC1072" s="16"/>
      <c r="DD1072" s="16"/>
      <c r="DE1072" s="16"/>
      <c r="DF1072" s="16"/>
      <c r="DG1072" s="16"/>
      <c r="DH1072" s="16"/>
      <c r="DI1072" s="16"/>
      <c r="DJ1072" s="16"/>
      <c r="DK1072" s="16"/>
      <c r="DL1072" s="16"/>
      <c r="DM1072" s="16"/>
      <c r="DN1072" s="16"/>
      <c r="DO1072" s="16"/>
      <c r="DP1072" s="16"/>
      <c r="DQ1072" s="16"/>
    </row>
    <row r="1073" spans="1:121" s="27" customFormat="1" ht="16.5" x14ac:dyDescent="0.25">
      <c r="A1073" s="51"/>
      <c r="B1073" s="79" t="s">
        <v>1719</v>
      </c>
      <c r="C1073" s="55">
        <v>2017</v>
      </c>
      <c r="D1073" s="60">
        <v>0.4</v>
      </c>
      <c r="E1073" s="54">
        <v>91</v>
      </c>
      <c r="F1073" s="55">
        <v>158</v>
      </c>
      <c r="G1073" s="54">
        <v>121.62964000000001</v>
      </c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  <c r="BB1073" s="16"/>
      <c r="BC1073" s="16"/>
      <c r="BD1073" s="16"/>
      <c r="BE1073" s="16"/>
      <c r="BF1073" s="16"/>
      <c r="BG1073" s="16"/>
      <c r="BH1073" s="16"/>
      <c r="BI1073" s="16"/>
      <c r="BJ1073" s="16"/>
      <c r="BK1073" s="16"/>
      <c r="BL1073" s="16"/>
      <c r="BM1073" s="16"/>
      <c r="BN1073" s="16"/>
      <c r="BO1073" s="16"/>
      <c r="BP1073" s="16"/>
      <c r="BQ1073" s="16"/>
      <c r="BR1073" s="16"/>
      <c r="BS1073" s="16"/>
      <c r="BT1073" s="16"/>
      <c r="BU1073" s="16"/>
      <c r="BV1073" s="16"/>
      <c r="BW1073" s="16"/>
      <c r="BX1073" s="16"/>
      <c r="BY1073" s="16"/>
      <c r="BZ1073" s="16"/>
      <c r="CA1073" s="16"/>
      <c r="CB1073" s="16"/>
      <c r="CC1073" s="16"/>
      <c r="CD1073" s="16"/>
      <c r="CE1073" s="16"/>
      <c r="CF1073" s="16"/>
      <c r="CG1073" s="16"/>
      <c r="CH1073" s="16"/>
      <c r="CI1073" s="16"/>
      <c r="CJ1073" s="16"/>
      <c r="CK1073" s="16"/>
      <c r="CL1073" s="16"/>
      <c r="CM1073" s="16"/>
      <c r="CN1073" s="16"/>
      <c r="CO1073" s="16"/>
      <c r="CP1073" s="16"/>
      <c r="CQ1073" s="16"/>
      <c r="CR1073" s="16"/>
      <c r="CS1073" s="16"/>
      <c r="CT1073" s="16"/>
      <c r="CU1073" s="16"/>
      <c r="CV1073" s="16"/>
      <c r="CW1073" s="16"/>
      <c r="CX1073" s="16"/>
      <c r="CY1073" s="16"/>
      <c r="CZ1073" s="16"/>
      <c r="DA1073" s="16"/>
      <c r="DB1073" s="16"/>
      <c r="DC1073" s="16"/>
      <c r="DD1073" s="16"/>
      <c r="DE1073" s="16"/>
      <c r="DF1073" s="16"/>
      <c r="DG1073" s="16"/>
      <c r="DH1073" s="16"/>
      <c r="DI1073" s="16"/>
      <c r="DJ1073" s="16"/>
      <c r="DK1073" s="16"/>
      <c r="DL1073" s="16"/>
      <c r="DM1073" s="16"/>
      <c r="DN1073" s="16"/>
      <c r="DO1073" s="16"/>
      <c r="DP1073" s="16"/>
      <c r="DQ1073" s="16"/>
    </row>
    <row r="1074" spans="1:121" s="27" customFormat="1" ht="16.5" x14ac:dyDescent="0.25">
      <c r="A1074" s="51"/>
      <c r="B1074" s="79" t="s">
        <v>1720</v>
      </c>
      <c r="C1074" s="55">
        <v>2017</v>
      </c>
      <c r="D1074" s="60">
        <v>0.4</v>
      </c>
      <c r="E1074" s="54">
        <v>91</v>
      </c>
      <c r="F1074" s="55">
        <v>158</v>
      </c>
      <c r="G1074" s="54">
        <v>328.68531999999999</v>
      </c>
    </row>
    <row r="1075" spans="1:121" s="27" customFormat="1" ht="16.5" x14ac:dyDescent="0.25">
      <c r="A1075" s="51"/>
      <c r="B1075" s="79" t="s">
        <v>1721</v>
      </c>
      <c r="C1075" s="55">
        <v>2017</v>
      </c>
      <c r="D1075" s="60">
        <v>0.4</v>
      </c>
      <c r="E1075" s="54">
        <v>173</v>
      </c>
      <c r="F1075" s="55">
        <v>158</v>
      </c>
      <c r="G1075" s="54">
        <v>231.93981999999997</v>
      </c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  <c r="BA1075" s="16"/>
      <c r="BB1075" s="16"/>
      <c r="BC1075" s="16"/>
      <c r="BD1075" s="16"/>
      <c r="BE1075" s="16"/>
      <c r="BF1075" s="16"/>
      <c r="BG1075" s="16"/>
      <c r="BH1075" s="16"/>
      <c r="BI1075" s="16"/>
      <c r="BJ1075" s="16"/>
      <c r="BK1075" s="16"/>
      <c r="BL1075" s="16"/>
      <c r="BM1075" s="16"/>
      <c r="BN1075" s="16"/>
      <c r="BO1075" s="16"/>
      <c r="BP1075" s="16"/>
      <c r="BQ1075" s="16"/>
      <c r="BR1075" s="16"/>
      <c r="BS1075" s="16"/>
      <c r="BT1075" s="16"/>
      <c r="BU1075" s="16"/>
      <c r="BV1075" s="16"/>
      <c r="BW1075" s="16"/>
      <c r="BX1075" s="16"/>
      <c r="BY1075" s="16"/>
      <c r="BZ1075" s="16"/>
      <c r="CA1075" s="16"/>
      <c r="CB1075" s="16"/>
      <c r="CC1075" s="16"/>
      <c r="CD1075" s="16"/>
      <c r="CE1075" s="16"/>
      <c r="CF1075" s="16"/>
      <c r="CG1075" s="16"/>
      <c r="CH1075" s="16"/>
      <c r="CI1075" s="16"/>
      <c r="CJ1075" s="16"/>
      <c r="CK1075" s="16"/>
      <c r="CL1075" s="16"/>
      <c r="CM1075" s="16"/>
      <c r="CN1075" s="16"/>
      <c r="CO1075" s="16"/>
      <c r="CP1075" s="16"/>
      <c r="CQ1075" s="16"/>
      <c r="CR1075" s="16"/>
      <c r="CS1075" s="16"/>
      <c r="CT1075" s="16"/>
      <c r="CU1075" s="16"/>
      <c r="CV1075" s="16"/>
      <c r="CW1075" s="16"/>
      <c r="CX1075" s="16"/>
      <c r="CY1075" s="16"/>
      <c r="CZ1075" s="16"/>
      <c r="DA1075" s="16"/>
      <c r="DB1075" s="16"/>
      <c r="DC1075" s="16"/>
      <c r="DD1075" s="16"/>
      <c r="DE1075" s="16"/>
      <c r="DF1075" s="16"/>
      <c r="DG1075" s="16"/>
      <c r="DH1075" s="16"/>
      <c r="DI1075" s="16"/>
      <c r="DJ1075" s="16"/>
      <c r="DK1075" s="16"/>
      <c r="DL1075" s="16"/>
      <c r="DM1075" s="16"/>
      <c r="DN1075" s="16"/>
      <c r="DO1075" s="16"/>
      <c r="DP1075" s="16"/>
      <c r="DQ1075" s="16"/>
    </row>
    <row r="1076" spans="1:121" s="27" customFormat="1" ht="16.5" x14ac:dyDescent="0.25">
      <c r="A1076" s="51"/>
      <c r="B1076" s="79" t="s">
        <v>1722</v>
      </c>
      <c r="C1076" s="55">
        <v>2017</v>
      </c>
      <c r="D1076" s="60">
        <v>0.4</v>
      </c>
      <c r="E1076" s="54">
        <v>166</v>
      </c>
      <c r="F1076" s="55">
        <v>158</v>
      </c>
      <c r="G1076" s="54">
        <v>112.63296000000001</v>
      </c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  <c r="BA1076" s="16"/>
      <c r="BB1076" s="16"/>
      <c r="BC1076" s="16"/>
      <c r="BD1076" s="16"/>
      <c r="BE1076" s="16"/>
      <c r="BF1076" s="16"/>
      <c r="BG1076" s="16"/>
      <c r="BH1076" s="16"/>
      <c r="BI1076" s="16"/>
      <c r="BJ1076" s="16"/>
      <c r="BK1076" s="16"/>
      <c r="BL1076" s="16"/>
      <c r="BM1076" s="16"/>
      <c r="BN1076" s="16"/>
      <c r="BO1076" s="16"/>
      <c r="BP1076" s="16"/>
      <c r="BQ1076" s="16"/>
      <c r="BR1076" s="16"/>
      <c r="BS1076" s="16"/>
      <c r="BT1076" s="16"/>
      <c r="BU1076" s="16"/>
      <c r="BV1076" s="16"/>
      <c r="BW1076" s="16"/>
      <c r="BX1076" s="16"/>
      <c r="BY1076" s="16"/>
      <c r="BZ1076" s="16"/>
      <c r="CA1076" s="16"/>
      <c r="CB1076" s="16"/>
      <c r="CC1076" s="16"/>
      <c r="CD1076" s="16"/>
      <c r="CE1076" s="16"/>
      <c r="CF1076" s="16"/>
      <c r="CG1076" s="16"/>
      <c r="CH1076" s="16"/>
      <c r="CI1076" s="16"/>
      <c r="CJ1076" s="16"/>
      <c r="CK1076" s="16"/>
      <c r="CL1076" s="16"/>
      <c r="CM1076" s="16"/>
      <c r="CN1076" s="16"/>
      <c r="CO1076" s="16"/>
      <c r="CP1076" s="16"/>
      <c r="CQ1076" s="16"/>
      <c r="CR1076" s="16"/>
      <c r="CS1076" s="16"/>
      <c r="CT1076" s="16"/>
      <c r="CU1076" s="16"/>
      <c r="CV1076" s="16"/>
      <c r="CW1076" s="16"/>
      <c r="CX1076" s="16"/>
      <c r="CY1076" s="16"/>
      <c r="CZ1076" s="16"/>
      <c r="DA1076" s="16"/>
      <c r="DB1076" s="16"/>
      <c r="DC1076" s="16"/>
      <c r="DD1076" s="16"/>
      <c r="DE1076" s="16"/>
      <c r="DF1076" s="16"/>
      <c r="DG1076" s="16"/>
      <c r="DH1076" s="16"/>
      <c r="DI1076" s="16"/>
      <c r="DJ1076" s="16"/>
      <c r="DK1076" s="16"/>
      <c r="DL1076" s="16"/>
      <c r="DM1076" s="16"/>
      <c r="DN1076" s="16"/>
      <c r="DO1076" s="16"/>
      <c r="DP1076" s="16"/>
      <c r="DQ1076" s="16"/>
    </row>
    <row r="1077" spans="1:121" s="27" customFormat="1" ht="16.5" x14ac:dyDescent="0.25">
      <c r="A1077" s="51"/>
      <c r="B1077" s="79" t="s">
        <v>1723</v>
      </c>
      <c r="C1077" s="55">
        <v>2017</v>
      </c>
      <c r="D1077" s="60">
        <v>0.4</v>
      </c>
      <c r="E1077" s="54">
        <v>86</v>
      </c>
      <c r="F1077" s="55">
        <v>158</v>
      </c>
      <c r="G1077" s="54">
        <v>200.85349000000002</v>
      </c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  <c r="BA1077" s="16"/>
      <c r="BB1077" s="16"/>
      <c r="BC1077" s="16"/>
      <c r="BD1077" s="16"/>
      <c r="BE1077" s="16"/>
      <c r="BF1077" s="16"/>
      <c r="BG1077" s="16"/>
      <c r="BH1077" s="16"/>
      <c r="BI1077" s="16"/>
      <c r="BJ1077" s="16"/>
      <c r="BK1077" s="16"/>
      <c r="BL1077" s="16"/>
      <c r="BM1077" s="16"/>
      <c r="BN1077" s="16"/>
      <c r="BO1077" s="16"/>
      <c r="BP1077" s="16"/>
      <c r="BQ1077" s="16"/>
      <c r="BR1077" s="16"/>
      <c r="BS1077" s="16"/>
      <c r="BT1077" s="16"/>
      <c r="BU1077" s="16"/>
      <c r="BV1077" s="16"/>
      <c r="BW1077" s="16"/>
      <c r="BX1077" s="16"/>
      <c r="BY1077" s="16"/>
      <c r="BZ1077" s="16"/>
      <c r="CA1077" s="16"/>
      <c r="CB1077" s="16"/>
      <c r="CC1077" s="16"/>
      <c r="CD1077" s="16"/>
      <c r="CE1077" s="16"/>
      <c r="CF1077" s="16"/>
      <c r="CG1077" s="16"/>
      <c r="CH1077" s="16"/>
      <c r="CI1077" s="16"/>
      <c r="CJ1077" s="16"/>
      <c r="CK1077" s="16"/>
      <c r="CL1077" s="16"/>
      <c r="CM1077" s="16"/>
      <c r="CN1077" s="16"/>
      <c r="CO1077" s="16"/>
      <c r="CP1077" s="16"/>
      <c r="CQ1077" s="16"/>
      <c r="CR1077" s="16"/>
      <c r="CS1077" s="16"/>
      <c r="CT1077" s="16"/>
      <c r="CU1077" s="16"/>
      <c r="CV1077" s="16"/>
      <c r="CW1077" s="16"/>
      <c r="CX1077" s="16"/>
      <c r="CY1077" s="16"/>
      <c r="CZ1077" s="16"/>
      <c r="DA1077" s="16"/>
      <c r="DB1077" s="16"/>
      <c r="DC1077" s="16"/>
      <c r="DD1077" s="16"/>
      <c r="DE1077" s="16"/>
      <c r="DF1077" s="16"/>
      <c r="DG1077" s="16"/>
      <c r="DH1077" s="16"/>
      <c r="DI1077" s="16"/>
      <c r="DJ1077" s="16"/>
      <c r="DK1077" s="16"/>
      <c r="DL1077" s="16"/>
      <c r="DM1077" s="16"/>
      <c r="DN1077" s="16"/>
      <c r="DO1077" s="16"/>
      <c r="DP1077" s="16"/>
      <c r="DQ1077" s="16"/>
    </row>
    <row r="1078" spans="1:121" s="27" customFormat="1" ht="16.5" x14ac:dyDescent="0.25">
      <c r="A1078" s="51"/>
      <c r="B1078" s="79" t="s">
        <v>1724</v>
      </c>
      <c r="C1078" s="55">
        <v>2017</v>
      </c>
      <c r="D1078" s="60">
        <v>0.4</v>
      </c>
      <c r="E1078" s="54">
        <v>235</v>
      </c>
      <c r="F1078" s="55">
        <v>158</v>
      </c>
      <c r="G1078" s="54">
        <v>173.81005000000002</v>
      </c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  <c r="BA1078" s="16"/>
      <c r="BB1078" s="16"/>
      <c r="BC1078" s="16"/>
      <c r="BD1078" s="16"/>
      <c r="BE1078" s="16"/>
      <c r="BF1078" s="16"/>
      <c r="BG1078" s="16"/>
      <c r="BH1078" s="16"/>
      <c r="BI1078" s="16"/>
      <c r="BJ1078" s="16"/>
      <c r="BK1078" s="16"/>
      <c r="BL1078" s="16"/>
      <c r="BM1078" s="16"/>
      <c r="BN1078" s="16"/>
      <c r="BO1078" s="16"/>
      <c r="BP1078" s="16"/>
      <c r="BQ1078" s="16"/>
      <c r="BR1078" s="16"/>
      <c r="BS1078" s="16"/>
      <c r="BT1078" s="16"/>
      <c r="BU1078" s="16"/>
      <c r="BV1078" s="16"/>
      <c r="BW1078" s="16"/>
      <c r="BX1078" s="16"/>
      <c r="BY1078" s="16"/>
      <c r="BZ1078" s="16"/>
      <c r="CA1078" s="16"/>
      <c r="CB1078" s="16"/>
      <c r="CC1078" s="16"/>
      <c r="CD1078" s="16"/>
      <c r="CE1078" s="16"/>
      <c r="CF1078" s="16"/>
      <c r="CG1078" s="16"/>
      <c r="CH1078" s="16"/>
      <c r="CI1078" s="16"/>
      <c r="CJ1078" s="16"/>
      <c r="CK1078" s="16"/>
      <c r="CL1078" s="16"/>
      <c r="CM1078" s="16"/>
      <c r="CN1078" s="16"/>
      <c r="CO1078" s="16"/>
      <c r="CP1078" s="16"/>
      <c r="CQ1078" s="16"/>
      <c r="CR1078" s="16"/>
      <c r="CS1078" s="16"/>
      <c r="CT1078" s="16"/>
      <c r="CU1078" s="16"/>
      <c r="CV1078" s="16"/>
      <c r="CW1078" s="16"/>
      <c r="CX1078" s="16"/>
      <c r="CY1078" s="16"/>
      <c r="CZ1078" s="16"/>
      <c r="DA1078" s="16"/>
      <c r="DB1078" s="16"/>
      <c r="DC1078" s="16"/>
      <c r="DD1078" s="16"/>
      <c r="DE1078" s="16"/>
      <c r="DF1078" s="16"/>
      <c r="DG1078" s="16"/>
      <c r="DH1078" s="16"/>
      <c r="DI1078" s="16"/>
      <c r="DJ1078" s="16"/>
      <c r="DK1078" s="16"/>
      <c r="DL1078" s="16"/>
      <c r="DM1078" s="16"/>
      <c r="DN1078" s="16"/>
      <c r="DO1078" s="16"/>
      <c r="DP1078" s="16"/>
      <c r="DQ1078" s="16"/>
    </row>
    <row r="1079" spans="1:121" s="27" customFormat="1" ht="16.5" x14ac:dyDescent="0.25">
      <c r="A1079" s="51"/>
      <c r="B1079" s="79" t="s">
        <v>1725</v>
      </c>
      <c r="C1079" s="55">
        <v>2017</v>
      </c>
      <c r="D1079" s="60">
        <v>0.4</v>
      </c>
      <c r="E1079" s="54">
        <v>76</v>
      </c>
      <c r="F1079" s="55">
        <v>158</v>
      </c>
      <c r="G1079" s="54">
        <v>112.34773</v>
      </c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  <c r="BB1079" s="16"/>
      <c r="BC1079" s="16"/>
      <c r="BD1079" s="16"/>
      <c r="BE1079" s="16"/>
      <c r="BF1079" s="16"/>
      <c r="BG1079" s="16"/>
      <c r="BH1079" s="16"/>
      <c r="BI1079" s="16"/>
      <c r="BJ1079" s="16"/>
      <c r="BK1079" s="16"/>
      <c r="BL1079" s="16"/>
      <c r="BM1079" s="16"/>
      <c r="BN1079" s="16"/>
      <c r="BO1079" s="16"/>
      <c r="BP1079" s="16"/>
      <c r="BQ1079" s="16"/>
      <c r="BR1079" s="16"/>
      <c r="BS1079" s="16"/>
      <c r="BT1079" s="16"/>
      <c r="BU1079" s="16"/>
      <c r="BV1079" s="16"/>
      <c r="BW1079" s="16"/>
      <c r="BX1079" s="16"/>
      <c r="BY1079" s="16"/>
      <c r="BZ1079" s="16"/>
      <c r="CA1079" s="16"/>
      <c r="CB1079" s="16"/>
      <c r="CC1079" s="16"/>
      <c r="CD1079" s="16"/>
      <c r="CE1079" s="16"/>
      <c r="CF1079" s="16"/>
      <c r="CG1079" s="16"/>
      <c r="CH1079" s="16"/>
      <c r="CI1079" s="16"/>
      <c r="CJ1079" s="16"/>
      <c r="CK1079" s="16"/>
      <c r="CL1079" s="16"/>
      <c r="CM1079" s="16"/>
      <c r="CN1079" s="16"/>
      <c r="CO1079" s="16"/>
      <c r="CP1079" s="16"/>
      <c r="CQ1079" s="16"/>
      <c r="CR1079" s="16"/>
      <c r="CS1079" s="16"/>
      <c r="CT1079" s="16"/>
      <c r="CU1079" s="16"/>
      <c r="CV1079" s="16"/>
      <c r="CW1079" s="16"/>
      <c r="CX1079" s="16"/>
      <c r="CY1079" s="16"/>
      <c r="CZ1079" s="16"/>
      <c r="DA1079" s="16"/>
      <c r="DB1079" s="16"/>
      <c r="DC1079" s="16"/>
      <c r="DD1079" s="16"/>
      <c r="DE1079" s="16"/>
      <c r="DF1079" s="16"/>
      <c r="DG1079" s="16"/>
      <c r="DH1079" s="16"/>
      <c r="DI1079" s="16"/>
      <c r="DJ1079" s="16"/>
      <c r="DK1079" s="16"/>
      <c r="DL1079" s="16"/>
      <c r="DM1079" s="16"/>
      <c r="DN1079" s="16"/>
      <c r="DO1079" s="16"/>
      <c r="DP1079" s="16"/>
      <c r="DQ1079" s="16"/>
    </row>
    <row r="1080" spans="1:121" s="27" customFormat="1" ht="16.5" x14ac:dyDescent="0.25">
      <c r="A1080" s="51"/>
      <c r="B1080" s="79" t="s">
        <v>1726</v>
      </c>
      <c r="C1080" s="55">
        <v>2017</v>
      </c>
      <c r="D1080" s="60">
        <v>0.4</v>
      </c>
      <c r="E1080" s="54">
        <v>125</v>
      </c>
      <c r="F1080" s="55">
        <v>158</v>
      </c>
      <c r="G1080" s="54">
        <v>192.18325999999999</v>
      </c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  <c r="BA1080" s="16"/>
      <c r="BB1080" s="16"/>
      <c r="BC1080" s="16"/>
      <c r="BD1080" s="16"/>
      <c r="BE1080" s="16"/>
      <c r="BF1080" s="16"/>
      <c r="BG1080" s="16"/>
      <c r="BH1080" s="16"/>
      <c r="BI1080" s="16"/>
      <c r="BJ1080" s="16"/>
      <c r="BK1080" s="16"/>
      <c r="BL1080" s="16"/>
      <c r="BM1080" s="16"/>
      <c r="BN1080" s="16"/>
      <c r="BO1080" s="16"/>
      <c r="BP1080" s="16"/>
      <c r="BQ1080" s="16"/>
      <c r="BR1080" s="16"/>
      <c r="BS1080" s="16"/>
      <c r="BT1080" s="16"/>
      <c r="BU1080" s="16"/>
      <c r="BV1080" s="16"/>
      <c r="BW1080" s="16"/>
      <c r="BX1080" s="16"/>
      <c r="BY1080" s="16"/>
      <c r="BZ1080" s="16"/>
      <c r="CA1080" s="16"/>
      <c r="CB1080" s="16"/>
      <c r="CC1080" s="16"/>
      <c r="CD1080" s="16"/>
      <c r="CE1080" s="16"/>
      <c r="CF1080" s="16"/>
      <c r="CG1080" s="16"/>
      <c r="CH1080" s="16"/>
      <c r="CI1080" s="16"/>
      <c r="CJ1080" s="16"/>
      <c r="CK1080" s="16"/>
      <c r="CL1080" s="16"/>
      <c r="CM1080" s="16"/>
      <c r="CN1080" s="16"/>
      <c r="CO1080" s="16"/>
      <c r="CP1080" s="16"/>
      <c r="CQ1080" s="16"/>
      <c r="CR1080" s="16"/>
      <c r="CS1080" s="16"/>
      <c r="CT1080" s="16"/>
      <c r="CU1080" s="16"/>
      <c r="CV1080" s="16"/>
      <c r="CW1080" s="16"/>
      <c r="CX1080" s="16"/>
      <c r="CY1080" s="16"/>
      <c r="CZ1080" s="16"/>
      <c r="DA1080" s="16"/>
      <c r="DB1080" s="16"/>
      <c r="DC1080" s="16"/>
      <c r="DD1080" s="16"/>
      <c r="DE1080" s="16"/>
      <c r="DF1080" s="16"/>
      <c r="DG1080" s="16"/>
      <c r="DH1080" s="16"/>
      <c r="DI1080" s="16"/>
      <c r="DJ1080" s="16"/>
      <c r="DK1080" s="16"/>
      <c r="DL1080" s="16"/>
      <c r="DM1080" s="16"/>
      <c r="DN1080" s="16"/>
      <c r="DO1080" s="16"/>
      <c r="DP1080" s="16"/>
      <c r="DQ1080" s="16"/>
    </row>
    <row r="1081" spans="1:121" s="27" customFormat="1" ht="16.5" x14ac:dyDescent="0.25">
      <c r="A1081" s="51"/>
      <c r="B1081" s="79" t="s">
        <v>1727</v>
      </c>
      <c r="C1081" s="55">
        <v>2017</v>
      </c>
      <c r="D1081" s="60">
        <v>0.4</v>
      </c>
      <c r="E1081" s="54">
        <v>300</v>
      </c>
      <c r="F1081" s="55">
        <v>158</v>
      </c>
      <c r="G1081" s="54">
        <v>292.37864999999999</v>
      </c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  <c r="BA1081" s="16"/>
      <c r="BB1081" s="16"/>
      <c r="BC1081" s="16"/>
      <c r="BD1081" s="16"/>
      <c r="BE1081" s="16"/>
      <c r="BF1081" s="16"/>
      <c r="BG1081" s="16"/>
      <c r="BH1081" s="16"/>
      <c r="BI1081" s="16"/>
      <c r="BJ1081" s="16"/>
      <c r="BK1081" s="16"/>
      <c r="BL1081" s="16"/>
      <c r="BM1081" s="16"/>
      <c r="BN1081" s="16"/>
      <c r="BO1081" s="16"/>
      <c r="BP1081" s="16"/>
      <c r="BQ1081" s="16"/>
      <c r="BR1081" s="16"/>
      <c r="BS1081" s="16"/>
      <c r="BT1081" s="16"/>
      <c r="BU1081" s="16"/>
      <c r="BV1081" s="16"/>
      <c r="BW1081" s="16"/>
      <c r="BX1081" s="16"/>
      <c r="BY1081" s="16"/>
      <c r="BZ1081" s="16"/>
      <c r="CA1081" s="16"/>
      <c r="CB1081" s="16"/>
      <c r="CC1081" s="16"/>
      <c r="CD1081" s="16"/>
      <c r="CE1081" s="16"/>
      <c r="CF1081" s="16"/>
      <c r="CG1081" s="16"/>
      <c r="CH1081" s="16"/>
      <c r="CI1081" s="16"/>
      <c r="CJ1081" s="16"/>
      <c r="CK1081" s="16"/>
      <c r="CL1081" s="16"/>
      <c r="CM1081" s="16"/>
      <c r="CN1081" s="16"/>
      <c r="CO1081" s="16"/>
      <c r="CP1081" s="16"/>
      <c r="CQ1081" s="16"/>
      <c r="CR1081" s="16"/>
      <c r="CS1081" s="16"/>
      <c r="CT1081" s="16"/>
      <c r="CU1081" s="16"/>
      <c r="CV1081" s="16"/>
      <c r="CW1081" s="16"/>
      <c r="CX1081" s="16"/>
      <c r="CY1081" s="16"/>
      <c r="CZ1081" s="16"/>
      <c r="DA1081" s="16"/>
      <c r="DB1081" s="16"/>
      <c r="DC1081" s="16"/>
      <c r="DD1081" s="16"/>
      <c r="DE1081" s="16"/>
      <c r="DF1081" s="16"/>
      <c r="DG1081" s="16"/>
      <c r="DH1081" s="16"/>
      <c r="DI1081" s="16"/>
      <c r="DJ1081" s="16"/>
      <c r="DK1081" s="16"/>
      <c r="DL1081" s="16"/>
      <c r="DM1081" s="16"/>
      <c r="DN1081" s="16"/>
      <c r="DO1081" s="16"/>
      <c r="DP1081" s="16"/>
      <c r="DQ1081" s="16"/>
    </row>
    <row r="1082" spans="1:121" s="27" customFormat="1" ht="16.5" x14ac:dyDescent="0.25">
      <c r="A1082" s="51"/>
      <c r="B1082" s="79" t="s">
        <v>1728</v>
      </c>
      <c r="C1082" s="55">
        <v>2017</v>
      </c>
      <c r="D1082" s="60">
        <v>0.4</v>
      </c>
      <c r="E1082" s="54">
        <v>587</v>
      </c>
      <c r="F1082" s="55">
        <v>158</v>
      </c>
      <c r="G1082" s="54">
        <v>390.29206999999997</v>
      </c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  <c r="BB1082" s="16"/>
      <c r="BC1082" s="16"/>
      <c r="BD1082" s="16"/>
      <c r="BE1082" s="16"/>
      <c r="BF1082" s="16"/>
      <c r="BG1082" s="16"/>
      <c r="BH1082" s="16"/>
      <c r="BI1082" s="16"/>
      <c r="BJ1082" s="16"/>
      <c r="BK1082" s="16"/>
      <c r="BL1082" s="16"/>
      <c r="BM1082" s="16"/>
      <c r="BN1082" s="16"/>
      <c r="BO1082" s="16"/>
      <c r="BP1082" s="16"/>
      <c r="BQ1082" s="16"/>
      <c r="BR1082" s="16"/>
      <c r="BS1082" s="16"/>
      <c r="BT1082" s="16"/>
      <c r="BU1082" s="16"/>
      <c r="BV1082" s="16"/>
      <c r="BW1082" s="16"/>
      <c r="BX1082" s="16"/>
      <c r="BY1082" s="16"/>
      <c r="BZ1082" s="16"/>
      <c r="CA1082" s="16"/>
      <c r="CB1082" s="16"/>
      <c r="CC1082" s="16"/>
      <c r="CD1082" s="16"/>
      <c r="CE1082" s="16"/>
      <c r="CF1082" s="16"/>
      <c r="CG1082" s="16"/>
      <c r="CH1082" s="16"/>
      <c r="CI1082" s="16"/>
      <c r="CJ1082" s="16"/>
      <c r="CK1082" s="16"/>
      <c r="CL1082" s="16"/>
      <c r="CM1082" s="16"/>
      <c r="CN1082" s="16"/>
      <c r="CO1082" s="16"/>
      <c r="CP1082" s="16"/>
      <c r="CQ1082" s="16"/>
      <c r="CR1082" s="16"/>
      <c r="CS1082" s="16"/>
      <c r="CT1082" s="16"/>
      <c r="CU1082" s="16"/>
      <c r="CV1082" s="16"/>
      <c r="CW1082" s="16"/>
      <c r="CX1082" s="16"/>
      <c r="CY1082" s="16"/>
      <c r="CZ1082" s="16"/>
      <c r="DA1082" s="16"/>
      <c r="DB1082" s="16"/>
      <c r="DC1082" s="16"/>
      <c r="DD1082" s="16"/>
      <c r="DE1082" s="16"/>
      <c r="DF1082" s="16"/>
      <c r="DG1082" s="16"/>
      <c r="DH1082" s="16"/>
      <c r="DI1082" s="16"/>
      <c r="DJ1082" s="16"/>
      <c r="DK1082" s="16"/>
      <c r="DL1082" s="16"/>
      <c r="DM1082" s="16"/>
      <c r="DN1082" s="16"/>
      <c r="DO1082" s="16"/>
      <c r="DP1082" s="16"/>
      <c r="DQ1082" s="16"/>
    </row>
    <row r="1083" spans="1:121" s="27" customFormat="1" ht="16.5" x14ac:dyDescent="0.25">
      <c r="A1083" s="51"/>
      <c r="B1083" s="79" t="s">
        <v>1729</v>
      </c>
      <c r="C1083" s="55">
        <v>2017</v>
      </c>
      <c r="D1083" s="60">
        <v>0.4</v>
      </c>
      <c r="E1083" s="54">
        <v>241</v>
      </c>
      <c r="F1083" s="55">
        <v>158</v>
      </c>
      <c r="G1083" s="54">
        <v>319.53384000000005</v>
      </c>
    </row>
    <row r="1084" spans="1:121" s="27" customFormat="1" ht="16.5" x14ac:dyDescent="0.25">
      <c r="A1084" s="51"/>
      <c r="B1084" s="79" t="s">
        <v>1730</v>
      </c>
      <c r="C1084" s="55">
        <v>2017</v>
      </c>
      <c r="D1084" s="60">
        <v>0.4</v>
      </c>
      <c r="E1084" s="54">
        <v>198</v>
      </c>
      <c r="F1084" s="55">
        <v>158</v>
      </c>
      <c r="G1084" s="54">
        <v>81.304450000000003</v>
      </c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  <c r="BA1084" s="16"/>
      <c r="BB1084" s="16"/>
      <c r="BC1084" s="16"/>
      <c r="BD1084" s="16"/>
      <c r="BE1084" s="16"/>
      <c r="BF1084" s="16"/>
      <c r="BG1084" s="16"/>
      <c r="BH1084" s="16"/>
      <c r="BI1084" s="16"/>
      <c r="BJ1084" s="16"/>
      <c r="BK1084" s="16"/>
      <c r="BL1084" s="16"/>
      <c r="BM1084" s="16"/>
      <c r="BN1084" s="16"/>
      <c r="BO1084" s="16"/>
      <c r="BP1084" s="16"/>
      <c r="BQ1084" s="16"/>
      <c r="BR1084" s="16"/>
      <c r="BS1084" s="16"/>
      <c r="BT1084" s="16"/>
      <c r="BU1084" s="16"/>
      <c r="BV1084" s="16"/>
      <c r="BW1084" s="16"/>
      <c r="BX1084" s="16"/>
      <c r="BY1084" s="16"/>
      <c r="BZ1084" s="16"/>
      <c r="CA1084" s="16"/>
      <c r="CB1084" s="16"/>
      <c r="CC1084" s="16"/>
      <c r="CD1084" s="16"/>
      <c r="CE1084" s="16"/>
      <c r="CF1084" s="16"/>
      <c r="CG1084" s="16"/>
      <c r="CH1084" s="16"/>
      <c r="CI1084" s="16"/>
      <c r="CJ1084" s="16"/>
      <c r="CK1084" s="16"/>
      <c r="CL1084" s="16"/>
      <c r="CM1084" s="16"/>
      <c r="CN1084" s="16"/>
      <c r="CO1084" s="16"/>
      <c r="CP1084" s="16"/>
      <c r="CQ1084" s="16"/>
      <c r="CR1084" s="16"/>
      <c r="CS1084" s="16"/>
      <c r="CT1084" s="16"/>
      <c r="CU1084" s="16"/>
      <c r="CV1084" s="16"/>
      <c r="CW1084" s="16"/>
      <c r="CX1084" s="16"/>
      <c r="CY1084" s="16"/>
      <c r="CZ1084" s="16"/>
      <c r="DA1084" s="16"/>
      <c r="DB1084" s="16"/>
      <c r="DC1084" s="16"/>
      <c r="DD1084" s="16"/>
      <c r="DE1084" s="16"/>
      <c r="DF1084" s="16"/>
      <c r="DG1084" s="16"/>
      <c r="DH1084" s="16"/>
      <c r="DI1084" s="16"/>
      <c r="DJ1084" s="16"/>
      <c r="DK1084" s="16"/>
      <c r="DL1084" s="16"/>
      <c r="DM1084" s="16"/>
      <c r="DN1084" s="16"/>
      <c r="DO1084" s="16"/>
      <c r="DP1084" s="16"/>
      <c r="DQ1084" s="16"/>
    </row>
    <row r="1085" spans="1:121" s="27" customFormat="1" ht="16.5" x14ac:dyDescent="0.25">
      <c r="A1085" s="51"/>
      <c r="B1085" s="79" t="s">
        <v>1731</v>
      </c>
      <c r="C1085" s="55">
        <v>2017</v>
      </c>
      <c r="D1085" s="60">
        <v>0.4</v>
      </c>
      <c r="E1085" s="54">
        <v>104</v>
      </c>
      <c r="F1085" s="55">
        <v>158</v>
      </c>
      <c r="G1085" s="54">
        <v>104.40259</v>
      </c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  <c r="BA1085" s="16"/>
      <c r="BB1085" s="16"/>
      <c r="BC1085" s="16"/>
      <c r="BD1085" s="16"/>
      <c r="BE1085" s="16"/>
      <c r="BF1085" s="16"/>
      <c r="BG1085" s="16"/>
      <c r="BH1085" s="16"/>
      <c r="BI1085" s="16"/>
      <c r="BJ1085" s="16"/>
      <c r="BK1085" s="16"/>
      <c r="BL1085" s="16"/>
      <c r="BM1085" s="16"/>
      <c r="BN1085" s="16"/>
      <c r="BO1085" s="16"/>
      <c r="BP1085" s="16"/>
      <c r="BQ1085" s="16"/>
      <c r="BR1085" s="16"/>
      <c r="BS1085" s="16"/>
      <c r="BT1085" s="16"/>
      <c r="BU1085" s="16"/>
      <c r="BV1085" s="16"/>
      <c r="BW1085" s="16"/>
      <c r="BX1085" s="16"/>
      <c r="BY1085" s="16"/>
      <c r="BZ1085" s="16"/>
      <c r="CA1085" s="16"/>
      <c r="CB1085" s="16"/>
      <c r="CC1085" s="16"/>
      <c r="CD1085" s="16"/>
      <c r="CE1085" s="16"/>
      <c r="CF1085" s="16"/>
      <c r="CG1085" s="16"/>
      <c r="CH1085" s="16"/>
      <c r="CI1085" s="16"/>
      <c r="CJ1085" s="16"/>
      <c r="CK1085" s="16"/>
      <c r="CL1085" s="16"/>
      <c r="CM1085" s="16"/>
      <c r="CN1085" s="16"/>
      <c r="CO1085" s="16"/>
      <c r="CP1085" s="16"/>
      <c r="CQ1085" s="16"/>
      <c r="CR1085" s="16"/>
      <c r="CS1085" s="16"/>
      <c r="CT1085" s="16"/>
      <c r="CU1085" s="16"/>
      <c r="CV1085" s="16"/>
      <c r="CW1085" s="16"/>
      <c r="CX1085" s="16"/>
      <c r="CY1085" s="16"/>
      <c r="CZ1085" s="16"/>
      <c r="DA1085" s="16"/>
      <c r="DB1085" s="16"/>
      <c r="DC1085" s="16"/>
      <c r="DD1085" s="16"/>
      <c r="DE1085" s="16"/>
      <c r="DF1085" s="16"/>
      <c r="DG1085" s="16"/>
      <c r="DH1085" s="16"/>
      <c r="DI1085" s="16"/>
      <c r="DJ1085" s="16"/>
      <c r="DK1085" s="16"/>
      <c r="DL1085" s="16"/>
      <c r="DM1085" s="16"/>
      <c r="DN1085" s="16"/>
      <c r="DO1085" s="16"/>
      <c r="DP1085" s="16"/>
      <c r="DQ1085" s="16"/>
    </row>
    <row r="1086" spans="1:121" s="27" customFormat="1" ht="16.5" x14ac:dyDescent="0.25">
      <c r="A1086" s="51"/>
      <c r="B1086" s="79" t="s">
        <v>1732</v>
      </c>
      <c r="C1086" s="55">
        <v>2017</v>
      </c>
      <c r="D1086" s="60">
        <v>0.4</v>
      </c>
      <c r="E1086" s="54">
        <v>23</v>
      </c>
      <c r="F1086" s="55">
        <v>158</v>
      </c>
      <c r="G1086" s="54">
        <v>56.122189999999996</v>
      </c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  <c r="AX1086" s="16"/>
      <c r="AY1086" s="16"/>
      <c r="AZ1086" s="16"/>
      <c r="BA1086" s="16"/>
      <c r="BB1086" s="16"/>
      <c r="BC1086" s="16"/>
      <c r="BD1086" s="16"/>
      <c r="BE1086" s="16"/>
      <c r="BF1086" s="16"/>
      <c r="BG1086" s="16"/>
      <c r="BH1086" s="16"/>
      <c r="BI1086" s="16"/>
      <c r="BJ1086" s="16"/>
      <c r="BK1086" s="16"/>
      <c r="BL1086" s="16"/>
      <c r="BM1086" s="16"/>
      <c r="BN1086" s="16"/>
      <c r="BO1086" s="16"/>
      <c r="BP1086" s="16"/>
      <c r="BQ1086" s="16"/>
      <c r="BR1086" s="16"/>
      <c r="BS1086" s="16"/>
      <c r="BT1086" s="16"/>
      <c r="BU1086" s="16"/>
      <c r="BV1086" s="16"/>
      <c r="BW1086" s="16"/>
      <c r="BX1086" s="16"/>
      <c r="BY1086" s="16"/>
      <c r="BZ1086" s="16"/>
      <c r="CA1086" s="16"/>
      <c r="CB1086" s="16"/>
      <c r="CC1086" s="16"/>
      <c r="CD1086" s="16"/>
      <c r="CE1086" s="16"/>
      <c r="CF1086" s="16"/>
      <c r="CG1086" s="16"/>
      <c r="CH1086" s="16"/>
      <c r="CI1086" s="16"/>
      <c r="CJ1086" s="16"/>
      <c r="CK1086" s="16"/>
      <c r="CL1086" s="16"/>
      <c r="CM1086" s="16"/>
      <c r="CN1086" s="16"/>
      <c r="CO1086" s="16"/>
      <c r="CP1086" s="16"/>
      <c r="CQ1086" s="16"/>
      <c r="CR1086" s="16"/>
      <c r="CS1086" s="16"/>
      <c r="CT1086" s="16"/>
      <c r="CU1086" s="16"/>
      <c r="CV1086" s="16"/>
      <c r="CW1086" s="16"/>
      <c r="CX1086" s="16"/>
      <c r="CY1086" s="16"/>
      <c r="CZ1086" s="16"/>
      <c r="DA1086" s="16"/>
      <c r="DB1086" s="16"/>
      <c r="DC1086" s="16"/>
      <c r="DD1086" s="16"/>
      <c r="DE1086" s="16"/>
      <c r="DF1086" s="16"/>
      <c r="DG1086" s="16"/>
      <c r="DH1086" s="16"/>
      <c r="DI1086" s="16"/>
      <c r="DJ1086" s="16"/>
      <c r="DK1086" s="16"/>
      <c r="DL1086" s="16"/>
      <c r="DM1086" s="16"/>
      <c r="DN1086" s="16"/>
      <c r="DO1086" s="16"/>
      <c r="DP1086" s="16"/>
      <c r="DQ1086" s="16"/>
    </row>
    <row r="1087" spans="1:121" s="27" customFormat="1" ht="16.5" x14ac:dyDescent="0.25">
      <c r="A1087" s="51"/>
      <c r="B1087" s="79" t="s">
        <v>1733</v>
      </c>
      <c r="C1087" s="55">
        <v>2017</v>
      </c>
      <c r="D1087" s="60">
        <v>0.4</v>
      </c>
      <c r="E1087" s="54">
        <v>85</v>
      </c>
      <c r="F1087" s="55">
        <v>158</v>
      </c>
      <c r="G1087" s="54">
        <v>115.75278</v>
      </c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  <c r="BB1087" s="16"/>
      <c r="BC1087" s="16"/>
      <c r="BD1087" s="16"/>
      <c r="BE1087" s="16"/>
      <c r="BF1087" s="16"/>
      <c r="BG1087" s="16"/>
      <c r="BH1087" s="16"/>
      <c r="BI1087" s="16"/>
      <c r="BJ1087" s="16"/>
      <c r="BK1087" s="16"/>
      <c r="BL1087" s="16"/>
      <c r="BM1087" s="16"/>
      <c r="BN1087" s="16"/>
      <c r="BO1087" s="16"/>
      <c r="BP1087" s="16"/>
      <c r="BQ1087" s="16"/>
      <c r="BR1087" s="16"/>
      <c r="BS1087" s="16"/>
      <c r="BT1087" s="16"/>
      <c r="BU1087" s="16"/>
      <c r="BV1087" s="16"/>
      <c r="BW1087" s="16"/>
      <c r="BX1087" s="16"/>
      <c r="BY1087" s="16"/>
      <c r="BZ1087" s="16"/>
      <c r="CA1087" s="16"/>
      <c r="CB1087" s="16"/>
      <c r="CC1087" s="16"/>
      <c r="CD1087" s="16"/>
      <c r="CE1087" s="16"/>
      <c r="CF1087" s="16"/>
      <c r="CG1087" s="16"/>
      <c r="CH1087" s="16"/>
      <c r="CI1087" s="16"/>
      <c r="CJ1087" s="16"/>
      <c r="CK1087" s="16"/>
      <c r="CL1087" s="16"/>
      <c r="CM1087" s="16"/>
      <c r="CN1087" s="16"/>
      <c r="CO1087" s="16"/>
      <c r="CP1087" s="16"/>
      <c r="CQ1087" s="16"/>
      <c r="CR1087" s="16"/>
      <c r="CS1087" s="16"/>
      <c r="CT1087" s="16"/>
      <c r="CU1087" s="16"/>
      <c r="CV1087" s="16"/>
      <c r="CW1087" s="16"/>
      <c r="CX1087" s="16"/>
      <c r="CY1087" s="16"/>
      <c r="CZ1087" s="16"/>
      <c r="DA1087" s="16"/>
      <c r="DB1087" s="16"/>
      <c r="DC1087" s="16"/>
      <c r="DD1087" s="16"/>
      <c r="DE1087" s="16"/>
      <c r="DF1087" s="16"/>
      <c r="DG1087" s="16"/>
      <c r="DH1087" s="16"/>
      <c r="DI1087" s="16"/>
      <c r="DJ1087" s="16"/>
      <c r="DK1087" s="16"/>
      <c r="DL1087" s="16"/>
      <c r="DM1087" s="16"/>
      <c r="DN1087" s="16"/>
      <c r="DO1087" s="16"/>
      <c r="DP1087" s="16"/>
      <c r="DQ1087" s="16"/>
    </row>
    <row r="1088" spans="1:121" s="27" customFormat="1" ht="16.5" x14ac:dyDescent="0.25">
      <c r="A1088" s="51"/>
      <c r="B1088" s="79" t="s">
        <v>1734</v>
      </c>
      <c r="C1088" s="55">
        <v>2017</v>
      </c>
      <c r="D1088" s="60">
        <v>0.4</v>
      </c>
      <c r="E1088" s="54">
        <v>77</v>
      </c>
      <c r="F1088" s="55">
        <v>158</v>
      </c>
      <c r="G1088" s="54">
        <v>58.353039999999993</v>
      </c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  <c r="BA1088" s="16"/>
      <c r="BB1088" s="16"/>
      <c r="BC1088" s="16"/>
      <c r="BD1088" s="16"/>
      <c r="BE1088" s="16"/>
      <c r="BF1088" s="16"/>
      <c r="BG1088" s="16"/>
      <c r="BH1088" s="16"/>
      <c r="BI1088" s="16"/>
      <c r="BJ1088" s="16"/>
      <c r="BK1088" s="16"/>
      <c r="BL1088" s="16"/>
      <c r="BM1088" s="16"/>
      <c r="BN1088" s="16"/>
      <c r="BO1088" s="16"/>
      <c r="BP1088" s="16"/>
      <c r="BQ1088" s="16"/>
      <c r="BR1088" s="16"/>
      <c r="BS1088" s="16"/>
      <c r="BT1088" s="16"/>
      <c r="BU1088" s="16"/>
      <c r="BV1088" s="16"/>
      <c r="BW1088" s="16"/>
      <c r="BX1088" s="16"/>
      <c r="BY1088" s="16"/>
      <c r="BZ1088" s="16"/>
      <c r="CA1088" s="16"/>
      <c r="CB1088" s="16"/>
      <c r="CC1088" s="16"/>
      <c r="CD1088" s="16"/>
      <c r="CE1088" s="16"/>
      <c r="CF1088" s="16"/>
      <c r="CG1088" s="16"/>
      <c r="CH1088" s="16"/>
      <c r="CI1088" s="16"/>
      <c r="CJ1088" s="16"/>
      <c r="CK1088" s="16"/>
      <c r="CL1088" s="16"/>
      <c r="CM1088" s="16"/>
      <c r="CN1088" s="16"/>
      <c r="CO1088" s="16"/>
      <c r="CP1088" s="16"/>
      <c r="CQ1088" s="16"/>
      <c r="CR1088" s="16"/>
      <c r="CS1088" s="16"/>
      <c r="CT1088" s="16"/>
      <c r="CU1088" s="16"/>
      <c r="CV1088" s="16"/>
      <c r="CW1088" s="16"/>
      <c r="CX1088" s="16"/>
      <c r="CY1088" s="16"/>
      <c r="CZ1088" s="16"/>
      <c r="DA1088" s="16"/>
      <c r="DB1088" s="16"/>
      <c r="DC1088" s="16"/>
      <c r="DD1088" s="16"/>
      <c r="DE1088" s="16"/>
      <c r="DF1088" s="16"/>
      <c r="DG1088" s="16"/>
      <c r="DH1088" s="16"/>
      <c r="DI1088" s="16"/>
      <c r="DJ1088" s="16"/>
      <c r="DK1088" s="16"/>
      <c r="DL1088" s="16"/>
      <c r="DM1088" s="16"/>
      <c r="DN1088" s="16"/>
      <c r="DO1088" s="16"/>
      <c r="DP1088" s="16"/>
      <c r="DQ1088" s="16"/>
    </row>
    <row r="1089" spans="1:121" s="27" customFormat="1" ht="16.5" x14ac:dyDescent="0.25">
      <c r="A1089" s="51"/>
      <c r="B1089" s="79" t="s">
        <v>1735</v>
      </c>
      <c r="C1089" s="55">
        <v>2017</v>
      </c>
      <c r="D1089" s="60">
        <v>0.4</v>
      </c>
      <c r="E1089" s="54">
        <v>178</v>
      </c>
      <c r="F1089" s="55">
        <v>158</v>
      </c>
      <c r="G1089" s="54">
        <v>363.73235</v>
      </c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  <c r="BA1089" s="16"/>
      <c r="BB1089" s="16"/>
      <c r="BC1089" s="16"/>
      <c r="BD1089" s="16"/>
      <c r="BE1089" s="16"/>
      <c r="BF1089" s="16"/>
      <c r="BG1089" s="16"/>
      <c r="BH1089" s="16"/>
      <c r="BI1089" s="16"/>
      <c r="BJ1089" s="16"/>
      <c r="BK1089" s="16"/>
      <c r="BL1089" s="16"/>
      <c r="BM1089" s="16"/>
      <c r="BN1089" s="16"/>
      <c r="BO1089" s="16"/>
      <c r="BP1089" s="16"/>
      <c r="BQ1089" s="16"/>
      <c r="BR1089" s="16"/>
      <c r="BS1089" s="16"/>
      <c r="BT1089" s="16"/>
      <c r="BU1089" s="16"/>
      <c r="BV1089" s="16"/>
      <c r="BW1089" s="16"/>
      <c r="BX1089" s="16"/>
      <c r="BY1089" s="16"/>
      <c r="BZ1089" s="16"/>
      <c r="CA1089" s="16"/>
      <c r="CB1089" s="16"/>
      <c r="CC1089" s="16"/>
      <c r="CD1089" s="16"/>
      <c r="CE1089" s="16"/>
      <c r="CF1089" s="16"/>
      <c r="CG1089" s="16"/>
      <c r="CH1089" s="16"/>
      <c r="CI1089" s="16"/>
      <c r="CJ1089" s="16"/>
      <c r="CK1089" s="16"/>
      <c r="CL1089" s="16"/>
      <c r="CM1089" s="16"/>
      <c r="CN1089" s="16"/>
      <c r="CO1089" s="16"/>
      <c r="CP1089" s="16"/>
      <c r="CQ1089" s="16"/>
      <c r="CR1089" s="16"/>
      <c r="CS1089" s="16"/>
      <c r="CT1089" s="16"/>
      <c r="CU1089" s="16"/>
      <c r="CV1089" s="16"/>
      <c r="CW1089" s="16"/>
      <c r="CX1089" s="16"/>
      <c r="CY1089" s="16"/>
      <c r="CZ1089" s="16"/>
      <c r="DA1089" s="16"/>
      <c r="DB1089" s="16"/>
      <c r="DC1089" s="16"/>
      <c r="DD1089" s="16"/>
      <c r="DE1089" s="16"/>
      <c r="DF1089" s="16"/>
      <c r="DG1089" s="16"/>
      <c r="DH1089" s="16"/>
      <c r="DI1089" s="16"/>
      <c r="DJ1089" s="16"/>
      <c r="DK1089" s="16"/>
      <c r="DL1089" s="16"/>
      <c r="DM1089" s="16"/>
      <c r="DN1089" s="16"/>
      <c r="DO1089" s="16"/>
      <c r="DP1089" s="16"/>
      <c r="DQ1089" s="16"/>
    </row>
    <row r="1090" spans="1:121" s="27" customFormat="1" ht="16.5" x14ac:dyDescent="0.25">
      <c r="A1090" s="51"/>
      <c r="B1090" s="79" t="s">
        <v>1736</v>
      </c>
      <c r="C1090" s="55">
        <v>2017</v>
      </c>
      <c r="D1090" s="60">
        <v>0.4</v>
      </c>
      <c r="E1090" s="54">
        <v>55</v>
      </c>
      <c r="F1090" s="55">
        <v>158</v>
      </c>
      <c r="G1090" s="54">
        <v>100.52869</v>
      </c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/>
      <c r="AZ1090" s="16"/>
      <c r="BA1090" s="16"/>
      <c r="BB1090" s="16"/>
      <c r="BC1090" s="16"/>
      <c r="BD1090" s="16"/>
      <c r="BE1090" s="16"/>
      <c r="BF1090" s="16"/>
      <c r="BG1090" s="16"/>
      <c r="BH1090" s="16"/>
      <c r="BI1090" s="16"/>
      <c r="BJ1090" s="16"/>
      <c r="BK1090" s="16"/>
      <c r="BL1090" s="16"/>
      <c r="BM1090" s="16"/>
      <c r="BN1090" s="16"/>
      <c r="BO1090" s="16"/>
      <c r="BP1090" s="16"/>
      <c r="BQ1090" s="16"/>
      <c r="BR1090" s="16"/>
      <c r="BS1090" s="16"/>
      <c r="BT1090" s="16"/>
      <c r="BU1090" s="16"/>
      <c r="BV1090" s="16"/>
      <c r="BW1090" s="16"/>
      <c r="BX1090" s="16"/>
      <c r="BY1090" s="16"/>
      <c r="BZ1090" s="16"/>
      <c r="CA1090" s="16"/>
      <c r="CB1090" s="16"/>
      <c r="CC1090" s="16"/>
      <c r="CD1090" s="16"/>
      <c r="CE1090" s="16"/>
      <c r="CF1090" s="16"/>
      <c r="CG1090" s="16"/>
      <c r="CH1090" s="16"/>
      <c r="CI1090" s="16"/>
      <c r="CJ1090" s="16"/>
      <c r="CK1090" s="16"/>
      <c r="CL1090" s="16"/>
      <c r="CM1090" s="16"/>
      <c r="CN1090" s="16"/>
      <c r="CO1090" s="16"/>
      <c r="CP1090" s="16"/>
      <c r="CQ1090" s="16"/>
      <c r="CR1090" s="16"/>
      <c r="CS1090" s="16"/>
      <c r="CT1090" s="16"/>
      <c r="CU1090" s="16"/>
      <c r="CV1090" s="16"/>
      <c r="CW1090" s="16"/>
      <c r="CX1090" s="16"/>
      <c r="CY1090" s="16"/>
      <c r="CZ1090" s="16"/>
      <c r="DA1090" s="16"/>
      <c r="DB1090" s="16"/>
      <c r="DC1090" s="16"/>
      <c r="DD1090" s="16"/>
      <c r="DE1090" s="16"/>
      <c r="DF1090" s="16"/>
      <c r="DG1090" s="16"/>
      <c r="DH1090" s="16"/>
      <c r="DI1090" s="16"/>
      <c r="DJ1090" s="16"/>
      <c r="DK1090" s="16"/>
      <c r="DL1090" s="16"/>
      <c r="DM1090" s="16"/>
      <c r="DN1090" s="16"/>
      <c r="DO1090" s="16"/>
      <c r="DP1090" s="16"/>
      <c r="DQ1090" s="16"/>
    </row>
    <row r="1091" spans="1:121" s="27" customFormat="1" ht="16.5" x14ac:dyDescent="0.25">
      <c r="A1091" s="51"/>
      <c r="B1091" s="79" t="s">
        <v>1737</v>
      </c>
      <c r="C1091" s="55">
        <v>2017</v>
      </c>
      <c r="D1091" s="60">
        <v>0.4</v>
      </c>
      <c r="E1091" s="54">
        <v>334</v>
      </c>
      <c r="F1091" s="55">
        <v>158</v>
      </c>
      <c r="G1091" s="54">
        <v>247.28994</v>
      </c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  <c r="BA1091" s="16"/>
      <c r="BB1091" s="16"/>
      <c r="BC1091" s="16"/>
      <c r="BD1091" s="16"/>
      <c r="BE1091" s="16"/>
      <c r="BF1091" s="16"/>
      <c r="BG1091" s="16"/>
      <c r="BH1091" s="16"/>
      <c r="BI1091" s="16"/>
      <c r="BJ1091" s="16"/>
      <c r="BK1091" s="16"/>
      <c r="BL1091" s="16"/>
      <c r="BM1091" s="16"/>
      <c r="BN1091" s="16"/>
      <c r="BO1091" s="16"/>
      <c r="BP1091" s="16"/>
      <c r="BQ1091" s="16"/>
      <c r="BR1091" s="16"/>
      <c r="BS1091" s="16"/>
      <c r="BT1091" s="16"/>
      <c r="BU1091" s="16"/>
      <c r="BV1091" s="16"/>
      <c r="BW1091" s="16"/>
      <c r="BX1091" s="16"/>
      <c r="BY1091" s="16"/>
      <c r="BZ1091" s="16"/>
      <c r="CA1091" s="16"/>
      <c r="CB1091" s="16"/>
      <c r="CC1091" s="16"/>
      <c r="CD1091" s="16"/>
      <c r="CE1091" s="16"/>
      <c r="CF1091" s="16"/>
      <c r="CG1091" s="16"/>
      <c r="CH1091" s="16"/>
      <c r="CI1091" s="16"/>
      <c r="CJ1091" s="16"/>
      <c r="CK1091" s="16"/>
      <c r="CL1091" s="16"/>
      <c r="CM1091" s="16"/>
      <c r="CN1091" s="16"/>
      <c r="CO1091" s="16"/>
      <c r="CP1091" s="16"/>
      <c r="CQ1091" s="16"/>
      <c r="CR1091" s="16"/>
      <c r="CS1091" s="16"/>
      <c r="CT1091" s="16"/>
      <c r="CU1091" s="16"/>
      <c r="CV1091" s="16"/>
      <c r="CW1091" s="16"/>
      <c r="CX1091" s="16"/>
      <c r="CY1091" s="16"/>
      <c r="CZ1091" s="16"/>
      <c r="DA1091" s="16"/>
      <c r="DB1091" s="16"/>
      <c r="DC1091" s="16"/>
      <c r="DD1091" s="16"/>
      <c r="DE1091" s="16"/>
      <c r="DF1091" s="16"/>
      <c r="DG1091" s="16"/>
      <c r="DH1091" s="16"/>
      <c r="DI1091" s="16"/>
      <c r="DJ1091" s="16"/>
      <c r="DK1091" s="16"/>
      <c r="DL1091" s="16"/>
      <c r="DM1091" s="16"/>
      <c r="DN1091" s="16"/>
      <c r="DO1091" s="16"/>
      <c r="DP1091" s="16"/>
      <c r="DQ1091" s="16"/>
    </row>
    <row r="1092" spans="1:121" s="27" customFormat="1" ht="16.5" x14ac:dyDescent="0.25">
      <c r="A1092" s="51"/>
      <c r="B1092" s="79" t="s">
        <v>1738</v>
      </c>
      <c r="C1092" s="55">
        <v>2017</v>
      </c>
      <c r="D1092" s="60">
        <v>0.4</v>
      </c>
      <c r="E1092" s="54">
        <v>214</v>
      </c>
      <c r="F1092" s="55">
        <v>158</v>
      </c>
      <c r="G1092" s="54">
        <v>229.79885999999999</v>
      </c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6"/>
      <c r="AZ1092" s="16"/>
      <c r="BA1092" s="16"/>
      <c r="BB1092" s="16"/>
      <c r="BC1092" s="16"/>
      <c r="BD1092" s="16"/>
      <c r="BE1092" s="16"/>
      <c r="BF1092" s="16"/>
      <c r="BG1092" s="16"/>
      <c r="BH1092" s="16"/>
      <c r="BI1092" s="16"/>
      <c r="BJ1092" s="16"/>
      <c r="BK1092" s="16"/>
      <c r="BL1092" s="16"/>
      <c r="BM1092" s="16"/>
      <c r="BN1092" s="16"/>
      <c r="BO1092" s="16"/>
      <c r="BP1092" s="16"/>
      <c r="BQ1092" s="16"/>
      <c r="BR1092" s="16"/>
      <c r="BS1092" s="16"/>
      <c r="BT1092" s="16"/>
      <c r="BU1092" s="16"/>
      <c r="BV1092" s="16"/>
      <c r="BW1092" s="16"/>
      <c r="BX1092" s="16"/>
      <c r="BY1092" s="16"/>
      <c r="BZ1092" s="16"/>
      <c r="CA1092" s="16"/>
      <c r="CB1092" s="16"/>
      <c r="CC1092" s="16"/>
      <c r="CD1092" s="16"/>
      <c r="CE1092" s="16"/>
      <c r="CF1092" s="16"/>
      <c r="CG1092" s="16"/>
      <c r="CH1092" s="16"/>
      <c r="CI1092" s="16"/>
      <c r="CJ1092" s="16"/>
      <c r="CK1092" s="16"/>
      <c r="CL1092" s="16"/>
      <c r="CM1092" s="16"/>
      <c r="CN1092" s="16"/>
      <c r="CO1092" s="16"/>
      <c r="CP1092" s="16"/>
      <c r="CQ1092" s="16"/>
      <c r="CR1092" s="16"/>
      <c r="CS1092" s="16"/>
      <c r="CT1092" s="16"/>
      <c r="CU1092" s="16"/>
      <c r="CV1092" s="16"/>
      <c r="CW1092" s="16"/>
      <c r="CX1092" s="16"/>
      <c r="CY1092" s="16"/>
      <c r="CZ1092" s="16"/>
      <c r="DA1092" s="16"/>
      <c r="DB1092" s="16"/>
      <c r="DC1092" s="16"/>
      <c r="DD1092" s="16"/>
      <c r="DE1092" s="16"/>
      <c r="DF1092" s="16"/>
      <c r="DG1092" s="16"/>
      <c r="DH1092" s="16"/>
      <c r="DI1092" s="16"/>
      <c r="DJ1092" s="16"/>
      <c r="DK1092" s="16"/>
      <c r="DL1092" s="16"/>
      <c r="DM1092" s="16"/>
      <c r="DN1092" s="16"/>
      <c r="DO1092" s="16"/>
      <c r="DP1092" s="16"/>
      <c r="DQ1092" s="16"/>
    </row>
    <row r="1093" spans="1:121" s="27" customFormat="1" ht="16.5" x14ac:dyDescent="0.25">
      <c r="A1093" s="51"/>
      <c r="B1093" s="79" t="s">
        <v>1739</v>
      </c>
      <c r="C1093" s="55">
        <v>2017</v>
      </c>
      <c r="D1093" s="60">
        <v>0.4</v>
      </c>
      <c r="E1093" s="54">
        <v>33</v>
      </c>
      <c r="F1093" s="55">
        <v>158</v>
      </c>
      <c r="G1093" s="54">
        <v>92.089919999999992</v>
      </c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  <c r="AX1093" s="16"/>
      <c r="AY1093" s="16"/>
      <c r="AZ1093" s="16"/>
      <c r="BA1093" s="16"/>
      <c r="BB1093" s="16"/>
      <c r="BC1093" s="16"/>
      <c r="BD1093" s="16"/>
      <c r="BE1093" s="16"/>
      <c r="BF1093" s="16"/>
      <c r="BG1093" s="16"/>
      <c r="BH1093" s="16"/>
      <c r="BI1093" s="16"/>
      <c r="BJ1093" s="16"/>
      <c r="BK1093" s="16"/>
      <c r="BL1093" s="16"/>
      <c r="BM1093" s="16"/>
      <c r="BN1093" s="16"/>
      <c r="BO1093" s="16"/>
      <c r="BP1093" s="16"/>
      <c r="BQ1093" s="16"/>
      <c r="BR1093" s="16"/>
      <c r="BS1093" s="16"/>
      <c r="BT1093" s="16"/>
      <c r="BU1093" s="16"/>
      <c r="BV1093" s="16"/>
      <c r="BW1093" s="16"/>
      <c r="BX1093" s="16"/>
      <c r="BY1093" s="16"/>
      <c r="BZ1093" s="16"/>
      <c r="CA1093" s="16"/>
      <c r="CB1093" s="16"/>
      <c r="CC1093" s="16"/>
      <c r="CD1093" s="16"/>
      <c r="CE1093" s="16"/>
      <c r="CF1093" s="16"/>
      <c r="CG1093" s="16"/>
      <c r="CH1093" s="16"/>
      <c r="CI1093" s="16"/>
      <c r="CJ1093" s="16"/>
      <c r="CK1093" s="16"/>
      <c r="CL1093" s="16"/>
      <c r="CM1093" s="16"/>
      <c r="CN1093" s="16"/>
      <c r="CO1093" s="16"/>
      <c r="CP1093" s="16"/>
      <c r="CQ1093" s="16"/>
      <c r="CR1093" s="16"/>
      <c r="CS1093" s="16"/>
      <c r="CT1093" s="16"/>
      <c r="CU1093" s="16"/>
      <c r="CV1093" s="16"/>
      <c r="CW1093" s="16"/>
      <c r="CX1093" s="16"/>
      <c r="CY1093" s="16"/>
      <c r="CZ1093" s="16"/>
      <c r="DA1093" s="16"/>
      <c r="DB1093" s="16"/>
      <c r="DC1093" s="16"/>
      <c r="DD1093" s="16"/>
      <c r="DE1093" s="16"/>
      <c r="DF1093" s="16"/>
      <c r="DG1093" s="16"/>
      <c r="DH1093" s="16"/>
      <c r="DI1093" s="16"/>
      <c r="DJ1093" s="16"/>
      <c r="DK1093" s="16"/>
      <c r="DL1093" s="16"/>
      <c r="DM1093" s="16"/>
      <c r="DN1093" s="16"/>
      <c r="DO1093" s="16"/>
      <c r="DP1093" s="16"/>
      <c r="DQ1093" s="16"/>
    </row>
    <row r="1094" spans="1:121" s="27" customFormat="1" ht="16.5" x14ac:dyDescent="0.25">
      <c r="A1094" s="51"/>
      <c r="B1094" s="79" t="s">
        <v>1740</v>
      </c>
      <c r="C1094" s="55">
        <v>2017</v>
      </c>
      <c r="D1094" s="60">
        <v>0.4</v>
      </c>
      <c r="E1094" s="54">
        <v>36</v>
      </c>
      <c r="F1094" s="55">
        <v>158</v>
      </c>
      <c r="G1094" s="54">
        <v>65.863249999999994</v>
      </c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  <c r="AX1094" s="16"/>
      <c r="AY1094" s="16"/>
      <c r="AZ1094" s="16"/>
      <c r="BA1094" s="16"/>
      <c r="BB1094" s="16"/>
      <c r="BC1094" s="16"/>
      <c r="BD1094" s="16"/>
      <c r="BE1094" s="16"/>
      <c r="BF1094" s="16"/>
      <c r="BG1094" s="16"/>
      <c r="BH1094" s="16"/>
      <c r="BI1094" s="16"/>
      <c r="BJ1094" s="16"/>
      <c r="BK1094" s="16"/>
      <c r="BL1094" s="16"/>
      <c r="BM1094" s="16"/>
      <c r="BN1094" s="16"/>
      <c r="BO1094" s="16"/>
      <c r="BP1094" s="16"/>
      <c r="BQ1094" s="16"/>
      <c r="BR1094" s="16"/>
      <c r="BS1094" s="16"/>
      <c r="BT1094" s="16"/>
      <c r="BU1094" s="16"/>
      <c r="BV1094" s="16"/>
      <c r="BW1094" s="16"/>
      <c r="BX1094" s="16"/>
      <c r="BY1094" s="16"/>
      <c r="BZ1094" s="16"/>
      <c r="CA1094" s="16"/>
      <c r="CB1094" s="16"/>
      <c r="CC1094" s="16"/>
      <c r="CD1094" s="16"/>
      <c r="CE1094" s="16"/>
      <c r="CF1094" s="16"/>
      <c r="CG1094" s="16"/>
      <c r="CH1094" s="16"/>
      <c r="CI1094" s="16"/>
      <c r="CJ1094" s="16"/>
      <c r="CK1094" s="16"/>
      <c r="CL1094" s="16"/>
      <c r="CM1094" s="16"/>
      <c r="CN1094" s="16"/>
      <c r="CO1094" s="16"/>
      <c r="CP1094" s="16"/>
      <c r="CQ1094" s="16"/>
      <c r="CR1094" s="16"/>
      <c r="CS1094" s="16"/>
      <c r="CT1094" s="16"/>
      <c r="CU1094" s="16"/>
      <c r="CV1094" s="16"/>
      <c r="CW1094" s="16"/>
      <c r="CX1094" s="16"/>
      <c r="CY1094" s="16"/>
      <c r="CZ1094" s="16"/>
      <c r="DA1094" s="16"/>
      <c r="DB1094" s="16"/>
      <c r="DC1094" s="16"/>
      <c r="DD1094" s="16"/>
      <c r="DE1094" s="16"/>
      <c r="DF1094" s="16"/>
      <c r="DG1094" s="16"/>
      <c r="DH1094" s="16"/>
      <c r="DI1094" s="16"/>
      <c r="DJ1094" s="16"/>
      <c r="DK1094" s="16"/>
      <c r="DL1094" s="16"/>
      <c r="DM1094" s="16"/>
      <c r="DN1094" s="16"/>
      <c r="DO1094" s="16"/>
      <c r="DP1094" s="16"/>
      <c r="DQ1094" s="16"/>
    </row>
    <row r="1095" spans="1:121" s="27" customFormat="1" ht="16.5" x14ac:dyDescent="0.25">
      <c r="A1095" s="51"/>
      <c r="B1095" s="79" t="s">
        <v>1741</v>
      </c>
      <c r="C1095" s="55">
        <v>2017</v>
      </c>
      <c r="D1095" s="60">
        <v>0.4</v>
      </c>
      <c r="E1095" s="54">
        <v>27</v>
      </c>
      <c r="F1095" s="55">
        <v>158</v>
      </c>
      <c r="G1095" s="54">
        <v>74.512410000000003</v>
      </c>
    </row>
    <row r="1096" spans="1:121" s="27" customFormat="1" ht="16.5" x14ac:dyDescent="0.25">
      <c r="A1096" s="51"/>
      <c r="B1096" s="79" t="s">
        <v>1742</v>
      </c>
      <c r="C1096" s="55">
        <v>2017</v>
      </c>
      <c r="D1096" s="60">
        <v>0.4</v>
      </c>
      <c r="E1096" s="54">
        <v>120</v>
      </c>
      <c r="F1096" s="55">
        <v>158</v>
      </c>
      <c r="G1096" s="54">
        <v>239.50969000000001</v>
      </c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  <c r="AX1096" s="16"/>
      <c r="AY1096" s="16"/>
      <c r="AZ1096" s="16"/>
      <c r="BA1096" s="16"/>
      <c r="BB1096" s="16"/>
      <c r="BC1096" s="16"/>
      <c r="BD1096" s="16"/>
      <c r="BE1096" s="16"/>
      <c r="BF1096" s="16"/>
      <c r="BG1096" s="16"/>
      <c r="BH1096" s="16"/>
      <c r="BI1096" s="16"/>
      <c r="BJ1096" s="16"/>
      <c r="BK1096" s="16"/>
      <c r="BL1096" s="16"/>
      <c r="BM1096" s="16"/>
      <c r="BN1096" s="16"/>
      <c r="BO1096" s="16"/>
      <c r="BP1096" s="16"/>
      <c r="BQ1096" s="16"/>
      <c r="BR1096" s="16"/>
      <c r="BS1096" s="16"/>
      <c r="BT1096" s="16"/>
      <c r="BU1096" s="16"/>
      <c r="BV1096" s="16"/>
      <c r="BW1096" s="16"/>
      <c r="BX1096" s="16"/>
      <c r="BY1096" s="16"/>
      <c r="BZ1096" s="16"/>
      <c r="CA1096" s="16"/>
      <c r="CB1096" s="16"/>
      <c r="CC1096" s="16"/>
      <c r="CD1096" s="16"/>
      <c r="CE1096" s="16"/>
      <c r="CF1096" s="16"/>
      <c r="CG1096" s="16"/>
      <c r="CH1096" s="16"/>
      <c r="CI1096" s="16"/>
      <c r="CJ1096" s="16"/>
      <c r="CK1096" s="16"/>
      <c r="CL1096" s="16"/>
      <c r="CM1096" s="16"/>
      <c r="CN1096" s="16"/>
      <c r="CO1096" s="16"/>
      <c r="CP1096" s="16"/>
      <c r="CQ1096" s="16"/>
      <c r="CR1096" s="16"/>
      <c r="CS1096" s="16"/>
      <c r="CT1096" s="16"/>
      <c r="CU1096" s="16"/>
      <c r="CV1096" s="16"/>
      <c r="CW1096" s="16"/>
      <c r="CX1096" s="16"/>
      <c r="CY1096" s="16"/>
      <c r="CZ1096" s="16"/>
      <c r="DA1096" s="16"/>
      <c r="DB1096" s="16"/>
      <c r="DC1096" s="16"/>
      <c r="DD1096" s="16"/>
      <c r="DE1096" s="16"/>
      <c r="DF1096" s="16"/>
      <c r="DG1096" s="16"/>
      <c r="DH1096" s="16"/>
      <c r="DI1096" s="16"/>
      <c r="DJ1096" s="16"/>
      <c r="DK1096" s="16"/>
      <c r="DL1096" s="16"/>
      <c r="DM1096" s="16"/>
      <c r="DN1096" s="16"/>
      <c r="DO1096" s="16"/>
      <c r="DP1096" s="16"/>
      <c r="DQ1096" s="16"/>
    </row>
    <row r="1097" spans="1:121" s="27" customFormat="1" ht="16.5" x14ac:dyDescent="0.25">
      <c r="A1097" s="51"/>
      <c r="B1097" s="79" t="s">
        <v>1743</v>
      </c>
      <c r="C1097" s="55">
        <v>2017</v>
      </c>
      <c r="D1097" s="60">
        <v>0.4</v>
      </c>
      <c r="E1097" s="54">
        <v>108</v>
      </c>
      <c r="F1097" s="55">
        <v>158</v>
      </c>
      <c r="G1097" s="54">
        <v>91.308070000000001</v>
      </c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/>
      <c r="AZ1097" s="16"/>
      <c r="BA1097" s="16"/>
      <c r="BB1097" s="16"/>
      <c r="BC1097" s="16"/>
      <c r="BD1097" s="16"/>
      <c r="BE1097" s="16"/>
      <c r="BF1097" s="16"/>
      <c r="BG1097" s="16"/>
      <c r="BH1097" s="16"/>
      <c r="BI1097" s="16"/>
      <c r="BJ1097" s="16"/>
      <c r="BK1097" s="16"/>
      <c r="BL1097" s="16"/>
      <c r="BM1097" s="16"/>
      <c r="BN1097" s="16"/>
      <c r="BO1097" s="16"/>
      <c r="BP1097" s="16"/>
      <c r="BQ1097" s="16"/>
      <c r="BR1097" s="16"/>
      <c r="BS1097" s="16"/>
      <c r="BT1097" s="16"/>
      <c r="BU1097" s="16"/>
      <c r="BV1097" s="16"/>
      <c r="BW1097" s="16"/>
      <c r="BX1097" s="16"/>
      <c r="BY1097" s="16"/>
      <c r="BZ1097" s="16"/>
      <c r="CA1097" s="16"/>
      <c r="CB1097" s="16"/>
      <c r="CC1097" s="16"/>
      <c r="CD1097" s="16"/>
      <c r="CE1097" s="16"/>
      <c r="CF1097" s="16"/>
      <c r="CG1097" s="16"/>
      <c r="CH1097" s="16"/>
      <c r="CI1097" s="16"/>
      <c r="CJ1097" s="16"/>
      <c r="CK1097" s="16"/>
      <c r="CL1097" s="16"/>
      <c r="CM1097" s="16"/>
      <c r="CN1097" s="16"/>
      <c r="CO1097" s="16"/>
      <c r="CP1097" s="16"/>
      <c r="CQ1097" s="16"/>
      <c r="CR1097" s="16"/>
      <c r="CS1097" s="16"/>
      <c r="CT1097" s="16"/>
      <c r="CU1097" s="16"/>
      <c r="CV1097" s="16"/>
      <c r="CW1097" s="16"/>
      <c r="CX1097" s="16"/>
      <c r="CY1097" s="16"/>
      <c r="CZ1097" s="16"/>
      <c r="DA1097" s="16"/>
      <c r="DB1097" s="16"/>
      <c r="DC1097" s="16"/>
      <c r="DD1097" s="16"/>
      <c r="DE1097" s="16"/>
      <c r="DF1097" s="16"/>
      <c r="DG1097" s="16"/>
      <c r="DH1097" s="16"/>
      <c r="DI1097" s="16"/>
      <c r="DJ1097" s="16"/>
      <c r="DK1097" s="16"/>
      <c r="DL1097" s="16"/>
      <c r="DM1097" s="16"/>
      <c r="DN1097" s="16"/>
      <c r="DO1097" s="16"/>
      <c r="DP1097" s="16"/>
      <c r="DQ1097" s="16"/>
    </row>
    <row r="1098" spans="1:121" s="27" customFormat="1" ht="16.5" x14ac:dyDescent="0.25">
      <c r="A1098" s="51"/>
      <c r="B1098" s="79" t="s">
        <v>1744</v>
      </c>
      <c r="C1098" s="55">
        <v>2017</v>
      </c>
      <c r="D1098" s="60">
        <v>0.4</v>
      </c>
      <c r="E1098" s="54">
        <v>61</v>
      </c>
      <c r="F1098" s="55">
        <v>158</v>
      </c>
      <c r="G1098" s="54">
        <v>49.434230000000007</v>
      </c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6"/>
      <c r="AZ1098" s="16"/>
      <c r="BA1098" s="16"/>
      <c r="BB1098" s="16"/>
      <c r="BC1098" s="16"/>
      <c r="BD1098" s="16"/>
      <c r="BE1098" s="16"/>
      <c r="BF1098" s="16"/>
      <c r="BG1098" s="16"/>
      <c r="BH1098" s="16"/>
      <c r="BI1098" s="16"/>
      <c r="BJ1098" s="16"/>
      <c r="BK1098" s="16"/>
      <c r="BL1098" s="16"/>
      <c r="BM1098" s="16"/>
      <c r="BN1098" s="16"/>
      <c r="BO1098" s="16"/>
      <c r="BP1098" s="16"/>
      <c r="BQ1098" s="16"/>
      <c r="BR1098" s="16"/>
      <c r="BS1098" s="16"/>
      <c r="BT1098" s="16"/>
      <c r="BU1098" s="16"/>
      <c r="BV1098" s="16"/>
      <c r="BW1098" s="16"/>
      <c r="BX1098" s="16"/>
      <c r="BY1098" s="16"/>
      <c r="BZ1098" s="16"/>
      <c r="CA1098" s="16"/>
      <c r="CB1098" s="16"/>
      <c r="CC1098" s="16"/>
      <c r="CD1098" s="16"/>
      <c r="CE1098" s="16"/>
      <c r="CF1098" s="16"/>
      <c r="CG1098" s="16"/>
      <c r="CH1098" s="16"/>
      <c r="CI1098" s="16"/>
      <c r="CJ1098" s="16"/>
      <c r="CK1098" s="16"/>
      <c r="CL1098" s="16"/>
      <c r="CM1098" s="16"/>
      <c r="CN1098" s="16"/>
      <c r="CO1098" s="16"/>
      <c r="CP1098" s="16"/>
      <c r="CQ1098" s="16"/>
      <c r="CR1098" s="16"/>
      <c r="CS1098" s="16"/>
      <c r="CT1098" s="16"/>
      <c r="CU1098" s="16"/>
      <c r="CV1098" s="16"/>
      <c r="CW1098" s="16"/>
      <c r="CX1098" s="16"/>
      <c r="CY1098" s="16"/>
      <c r="CZ1098" s="16"/>
      <c r="DA1098" s="16"/>
      <c r="DB1098" s="16"/>
      <c r="DC1098" s="16"/>
      <c r="DD1098" s="16"/>
      <c r="DE1098" s="16"/>
      <c r="DF1098" s="16"/>
      <c r="DG1098" s="16"/>
      <c r="DH1098" s="16"/>
      <c r="DI1098" s="16"/>
      <c r="DJ1098" s="16"/>
      <c r="DK1098" s="16"/>
      <c r="DL1098" s="16"/>
      <c r="DM1098" s="16"/>
      <c r="DN1098" s="16"/>
      <c r="DO1098" s="16"/>
      <c r="DP1098" s="16"/>
      <c r="DQ1098" s="16"/>
    </row>
    <row r="1099" spans="1:121" s="27" customFormat="1" ht="16.5" x14ac:dyDescent="0.25">
      <c r="A1099" s="51"/>
      <c r="B1099" s="79" t="s">
        <v>1745</v>
      </c>
      <c r="C1099" s="55">
        <v>2017</v>
      </c>
      <c r="D1099" s="60">
        <v>0.4</v>
      </c>
      <c r="E1099" s="54">
        <v>153</v>
      </c>
      <c r="F1099" s="55">
        <v>158</v>
      </c>
      <c r="G1099" s="54">
        <v>185.22535999999999</v>
      </c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/>
      <c r="AZ1099" s="16"/>
      <c r="BA1099" s="16"/>
      <c r="BB1099" s="16"/>
      <c r="BC1099" s="16"/>
      <c r="BD1099" s="16"/>
      <c r="BE1099" s="16"/>
      <c r="BF1099" s="16"/>
      <c r="BG1099" s="16"/>
      <c r="BH1099" s="16"/>
      <c r="BI1099" s="16"/>
      <c r="BJ1099" s="16"/>
      <c r="BK1099" s="16"/>
      <c r="BL1099" s="16"/>
      <c r="BM1099" s="16"/>
      <c r="BN1099" s="16"/>
      <c r="BO1099" s="16"/>
      <c r="BP1099" s="16"/>
      <c r="BQ1099" s="16"/>
      <c r="BR1099" s="16"/>
      <c r="BS1099" s="16"/>
      <c r="BT1099" s="16"/>
      <c r="BU1099" s="16"/>
      <c r="BV1099" s="16"/>
      <c r="BW1099" s="16"/>
      <c r="BX1099" s="16"/>
      <c r="BY1099" s="16"/>
      <c r="BZ1099" s="16"/>
      <c r="CA1099" s="16"/>
      <c r="CB1099" s="16"/>
      <c r="CC1099" s="16"/>
      <c r="CD1099" s="16"/>
      <c r="CE1099" s="16"/>
      <c r="CF1099" s="16"/>
      <c r="CG1099" s="16"/>
      <c r="CH1099" s="16"/>
      <c r="CI1099" s="16"/>
      <c r="CJ1099" s="16"/>
      <c r="CK1099" s="16"/>
      <c r="CL1099" s="16"/>
      <c r="CM1099" s="16"/>
      <c r="CN1099" s="16"/>
      <c r="CO1099" s="16"/>
      <c r="CP1099" s="16"/>
      <c r="CQ1099" s="16"/>
      <c r="CR1099" s="16"/>
      <c r="CS1099" s="16"/>
      <c r="CT1099" s="16"/>
      <c r="CU1099" s="16"/>
      <c r="CV1099" s="16"/>
      <c r="CW1099" s="16"/>
      <c r="CX1099" s="16"/>
      <c r="CY1099" s="16"/>
      <c r="CZ1099" s="16"/>
      <c r="DA1099" s="16"/>
      <c r="DB1099" s="16"/>
      <c r="DC1099" s="16"/>
      <c r="DD1099" s="16"/>
      <c r="DE1099" s="16"/>
      <c r="DF1099" s="16"/>
      <c r="DG1099" s="16"/>
      <c r="DH1099" s="16"/>
      <c r="DI1099" s="16"/>
      <c r="DJ1099" s="16"/>
      <c r="DK1099" s="16"/>
      <c r="DL1099" s="16"/>
      <c r="DM1099" s="16"/>
      <c r="DN1099" s="16"/>
      <c r="DO1099" s="16"/>
      <c r="DP1099" s="16"/>
      <c r="DQ1099" s="16"/>
    </row>
    <row r="1100" spans="1:121" s="27" customFormat="1" ht="16.5" x14ac:dyDescent="0.25">
      <c r="A1100" s="51"/>
      <c r="B1100" s="79" t="s">
        <v>1746</v>
      </c>
      <c r="C1100" s="55">
        <v>2017</v>
      </c>
      <c r="D1100" s="60">
        <v>0.4</v>
      </c>
      <c r="E1100" s="54">
        <v>99</v>
      </c>
      <c r="F1100" s="55">
        <v>158</v>
      </c>
      <c r="G1100" s="54">
        <v>148.46431000000001</v>
      </c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/>
      <c r="AZ1100" s="16"/>
      <c r="BA1100" s="16"/>
      <c r="BB1100" s="16"/>
      <c r="BC1100" s="16"/>
      <c r="BD1100" s="16"/>
      <c r="BE1100" s="16"/>
      <c r="BF1100" s="16"/>
      <c r="BG1100" s="16"/>
      <c r="BH1100" s="16"/>
      <c r="BI1100" s="16"/>
      <c r="BJ1100" s="16"/>
      <c r="BK1100" s="16"/>
      <c r="BL1100" s="16"/>
      <c r="BM1100" s="16"/>
      <c r="BN1100" s="16"/>
      <c r="BO1100" s="16"/>
      <c r="BP1100" s="16"/>
      <c r="BQ1100" s="16"/>
      <c r="BR1100" s="16"/>
      <c r="BS1100" s="16"/>
      <c r="BT1100" s="16"/>
      <c r="BU1100" s="16"/>
      <c r="BV1100" s="16"/>
      <c r="BW1100" s="16"/>
      <c r="BX1100" s="16"/>
      <c r="BY1100" s="16"/>
      <c r="BZ1100" s="16"/>
      <c r="CA1100" s="16"/>
      <c r="CB1100" s="16"/>
      <c r="CC1100" s="16"/>
      <c r="CD1100" s="16"/>
      <c r="CE1100" s="16"/>
      <c r="CF1100" s="16"/>
      <c r="CG1100" s="16"/>
      <c r="CH1100" s="16"/>
      <c r="CI1100" s="16"/>
      <c r="CJ1100" s="16"/>
      <c r="CK1100" s="16"/>
      <c r="CL1100" s="16"/>
      <c r="CM1100" s="16"/>
      <c r="CN1100" s="16"/>
      <c r="CO1100" s="16"/>
      <c r="CP1100" s="16"/>
      <c r="CQ1100" s="16"/>
      <c r="CR1100" s="16"/>
      <c r="CS1100" s="16"/>
      <c r="CT1100" s="16"/>
      <c r="CU1100" s="16"/>
      <c r="CV1100" s="16"/>
      <c r="CW1100" s="16"/>
      <c r="CX1100" s="16"/>
      <c r="CY1100" s="16"/>
      <c r="CZ1100" s="16"/>
      <c r="DA1100" s="16"/>
      <c r="DB1100" s="16"/>
      <c r="DC1100" s="16"/>
      <c r="DD1100" s="16"/>
      <c r="DE1100" s="16"/>
      <c r="DF1100" s="16"/>
      <c r="DG1100" s="16"/>
      <c r="DH1100" s="16"/>
      <c r="DI1100" s="16"/>
      <c r="DJ1100" s="16"/>
      <c r="DK1100" s="16"/>
      <c r="DL1100" s="16"/>
      <c r="DM1100" s="16"/>
      <c r="DN1100" s="16"/>
      <c r="DO1100" s="16"/>
      <c r="DP1100" s="16"/>
      <c r="DQ1100" s="16"/>
    </row>
    <row r="1101" spans="1:121" s="27" customFormat="1" ht="16.5" x14ac:dyDescent="0.25">
      <c r="A1101" s="51"/>
      <c r="B1101" s="79" t="s">
        <v>1747</v>
      </c>
      <c r="C1101" s="55">
        <v>2017</v>
      </c>
      <c r="D1101" s="60">
        <v>0.4</v>
      </c>
      <c r="E1101" s="54">
        <v>192</v>
      </c>
      <c r="F1101" s="55">
        <v>158</v>
      </c>
      <c r="G1101" s="54">
        <v>189.12335999999999</v>
      </c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/>
      <c r="AZ1101" s="16"/>
      <c r="BA1101" s="16"/>
      <c r="BB1101" s="16"/>
      <c r="BC1101" s="16"/>
      <c r="BD1101" s="16"/>
      <c r="BE1101" s="16"/>
      <c r="BF1101" s="16"/>
      <c r="BG1101" s="16"/>
      <c r="BH1101" s="16"/>
      <c r="BI1101" s="16"/>
      <c r="BJ1101" s="16"/>
      <c r="BK1101" s="16"/>
      <c r="BL1101" s="16"/>
      <c r="BM1101" s="16"/>
      <c r="BN1101" s="16"/>
      <c r="BO1101" s="16"/>
      <c r="BP1101" s="16"/>
      <c r="BQ1101" s="16"/>
      <c r="BR1101" s="16"/>
      <c r="BS1101" s="16"/>
      <c r="BT1101" s="16"/>
      <c r="BU1101" s="16"/>
      <c r="BV1101" s="16"/>
      <c r="BW1101" s="16"/>
      <c r="BX1101" s="16"/>
      <c r="BY1101" s="16"/>
      <c r="BZ1101" s="16"/>
      <c r="CA1101" s="16"/>
      <c r="CB1101" s="16"/>
      <c r="CC1101" s="16"/>
      <c r="CD1101" s="16"/>
      <c r="CE1101" s="16"/>
      <c r="CF1101" s="16"/>
      <c r="CG1101" s="16"/>
      <c r="CH1101" s="16"/>
      <c r="CI1101" s="16"/>
      <c r="CJ1101" s="16"/>
      <c r="CK1101" s="16"/>
      <c r="CL1101" s="16"/>
      <c r="CM1101" s="16"/>
      <c r="CN1101" s="16"/>
      <c r="CO1101" s="16"/>
      <c r="CP1101" s="16"/>
      <c r="CQ1101" s="16"/>
      <c r="CR1101" s="16"/>
      <c r="CS1101" s="16"/>
      <c r="CT1101" s="16"/>
      <c r="CU1101" s="16"/>
      <c r="CV1101" s="16"/>
      <c r="CW1101" s="16"/>
      <c r="CX1101" s="16"/>
      <c r="CY1101" s="16"/>
      <c r="CZ1101" s="16"/>
      <c r="DA1101" s="16"/>
      <c r="DB1101" s="16"/>
      <c r="DC1101" s="16"/>
      <c r="DD1101" s="16"/>
      <c r="DE1101" s="16"/>
      <c r="DF1101" s="16"/>
      <c r="DG1101" s="16"/>
      <c r="DH1101" s="16"/>
      <c r="DI1101" s="16"/>
      <c r="DJ1101" s="16"/>
      <c r="DK1101" s="16"/>
      <c r="DL1101" s="16"/>
      <c r="DM1101" s="16"/>
      <c r="DN1101" s="16"/>
      <c r="DO1101" s="16"/>
      <c r="DP1101" s="16"/>
      <c r="DQ1101" s="16"/>
    </row>
    <row r="1102" spans="1:121" s="27" customFormat="1" ht="16.5" x14ac:dyDescent="0.25">
      <c r="A1102" s="51"/>
      <c r="B1102" s="79" t="s">
        <v>1748</v>
      </c>
      <c r="C1102" s="55">
        <v>2017</v>
      </c>
      <c r="D1102" s="60">
        <v>0.4</v>
      </c>
      <c r="E1102" s="54">
        <v>196</v>
      </c>
      <c r="F1102" s="55">
        <v>158</v>
      </c>
      <c r="G1102" s="54">
        <v>198.023</v>
      </c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6"/>
      <c r="AZ1102" s="16"/>
      <c r="BA1102" s="16"/>
      <c r="BB1102" s="16"/>
      <c r="BC1102" s="16"/>
      <c r="BD1102" s="16"/>
      <c r="BE1102" s="16"/>
      <c r="BF1102" s="16"/>
      <c r="BG1102" s="16"/>
      <c r="BH1102" s="16"/>
      <c r="BI1102" s="16"/>
      <c r="BJ1102" s="16"/>
      <c r="BK1102" s="16"/>
      <c r="BL1102" s="16"/>
      <c r="BM1102" s="16"/>
      <c r="BN1102" s="16"/>
      <c r="BO1102" s="16"/>
      <c r="BP1102" s="16"/>
      <c r="BQ1102" s="16"/>
      <c r="BR1102" s="16"/>
      <c r="BS1102" s="16"/>
      <c r="BT1102" s="16"/>
      <c r="BU1102" s="16"/>
      <c r="BV1102" s="16"/>
      <c r="BW1102" s="16"/>
      <c r="BX1102" s="16"/>
      <c r="BY1102" s="16"/>
      <c r="BZ1102" s="16"/>
      <c r="CA1102" s="16"/>
      <c r="CB1102" s="16"/>
      <c r="CC1102" s="16"/>
      <c r="CD1102" s="16"/>
      <c r="CE1102" s="16"/>
      <c r="CF1102" s="16"/>
      <c r="CG1102" s="16"/>
      <c r="CH1102" s="16"/>
      <c r="CI1102" s="16"/>
      <c r="CJ1102" s="16"/>
      <c r="CK1102" s="16"/>
      <c r="CL1102" s="16"/>
      <c r="CM1102" s="16"/>
      <c r="CN1102" s="16"/>
      <c r="CO1102" s="16"/>
      <c r="CP1102" s="16"/>
      <c r="CQ1102" s="16"/>
      <c r="CR1102" s="16"/>
      <c r="CS1102" s="16"/>
      <c r="CT1102" s="16"/>
      <c r="CU1102" s="16"/>
      <c r="CV1102" s="16"/>
      <c r="CW1102" s="16"/>
      <c r="CX1102" s="16"/>
      <c r="CY1102" s="16"/>
      <c r="CZ1102" s="16"/>
      <c r="DA1102" s="16"/>
      <c r="DB1102" s="16"/>
      <c r="DC1102" s="16"/>
      <c r="DD1102" s="16"/>
      <c r="DE1102" s="16"/>
      <c r="DF1102" s="16"/>
      <c r="DG1102" s="16"/>
      <c r="DH1102" s="16"/>
      <c r="DI1102" s="16"/>
      <c r="DJ1102" s="16"/>
      <c r="DK1102" s="16"/>
      <c r="DL1102" s="16"/>
      <c r="DM1102" s="16"/>
      <c r="DN1102" s="16"/>
      <c r="DO1102" s="16"/>
      <c r="DP1102" s="16"/>
      <c r="DQ1102" s="16"/>
    </row>
    <row r="1103" spans="1:121" s="27" customFormat="1" ht="16.5" x14ac:dyDescent="0.25">
      <c r="A1103" s="51"/>
      <c r="B1103" s="79" t="s">
        <v>1749</v>
      </c>
      <c r="C1103" s="55">
        <v>2017</v>
      </c>
      <c r="D1103" s="60">
        <v>0.4</v>
      </c>
      <c r="E1103" s="54">
        <v>554</v>
      </c>
      <c r="F1103" s="55">
        <v>158</v>
      </c>
      <c r="G1103" s="54">
        <v>599.35317999999995</v>
      </c>
    </row>
    <row r="1104" spans="1:121" s="27" customFormat="1" ht="16.5" x14ac:dyDescent="0.25">
      <c r="A1104" s="51"/>
      <c r="B1104" s="79" t="s">
        <v>1750</v>
      </c>
      <c r="C1104" s="55">
        <v>2017</v>
      </c>
      <c r="D1104" s="60">
        <v>0.4</v>
      </c>
      <c r="E1104" s="54">
        <v>95</v>
      </c>
      <c r="F1104" s="55">
        <v>158</v>
      </c>
      <c r="G1104" s="54">
        <v>54.029629999999997</v>
      </c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6"/>
      <c r="AZ1104" s="16"/>
      <c r="BA1104" s="16"/>
      <c r="BB1104" s="16"/>
      <c r="BC1104" s="16"/>
      <c r="BD1104" s="16"/>
      <c r="BE1104" s="16"/>
      <c r="BF1104" s="16"/>
      <c r="BG1104" s="16"/>
      <c r="BH1104" s="16"/>
      <c r="BI1104" s="16"/>
      <c r="BJ1104" s="16"/>
      <c r="BK1104" s="16"/>
      <c r="BL1104" s="16"/>
      <c r="BM1104" s="16"/>
      <c r="BN1104" s="16"/>
      <c r="BO1104" s="16"/>
      <c r="BP1104" s="16"/>
      <c r="BQ1104" s="16"/>
      <c r="BR1104" s="16"/>
      <c r="BS1104" s="16"/>
      <c r="BT1104" s="16"/>
      <c r="BU1104" s="16"/>
      <c r="BV1104" s="16"/>
      <c r="BW1104" s="16"/>
      <c r="BX1104" s="16"/>
      <c r="BY1104" s="16"/>
      <c r="BZ1104" s="16"/>
      <c r="CA1104" s="16"/>
      <c r="CB1104" s="16"/>
      <c r="CC1104" s="16"/>
      <c r="CD1104" s="16"/>
      <c r="CE1104" s="16"/>
      <c r="CF1104" s="16"/>
      <c r="CG1104" s="16"/>
      <c r="CH1104" s="16"/>
      <c r="CI1104" s="16"/>
      <c r="CJ1104" s="16"/>
      <c r="CK1104" s="16"/>
      <c r="CL1104" s="16"/>
      <c r="CM1104" s="16"/>
      <c r="CN1104" s="16"/>
      <c r="CO1104" s="16"/>
      <c r="CP1104" s="16"/>
      <c r="CQ1104" s="16"/>
      <c r="CR1104" s="16"/>
      <c r="CS1104" s="16"/>
      <c r="CT1104" s="16"/>
      <c r="CU1104" s="16"/>
      <c r="CV1104" s="16"/>
      <c r="CW1104" s="16"/>
      <c r="CX1104" s="16"/>
      <c r="CY1104" s="16"/>
      <c r="CZ1104" s="16"/>
      <c r="DA1104" s="16"/>
      <c r="DB1104" s="16"/>
      <c r="DC1104" s="16"/>
      <c r="DD1104" s="16"/>
      <c r="DE1104" s="16"/>
      <c r="DF1104" s="16"/>
      <c r="DG1104" s="16"/>
      <c r="DH1104" s="16"/>
      <c r="DI1104" s="16"/>
      <c r="DJ1104" s="16"/>
      <c r="DK1104" s="16"/>
      <c r="DL1104" s="16"/>
      <c r="DM1104" s="16"/>
      <c r="DN1104" s="16"/>
      <c r="DO1104" s="16"/>
      <c r="DP1104" s="16"/>
      <c r="DQ1104" s="16"/>
    </row>
    <row r="1105" spans="1:121" s="27" customFormat="1" ht="16.5" x14ac:dyDescent="0.25">
      <c r="A1105" s="51"/>
      <c r="B1105" s="79" t="s">
        <v>1751</v>
      </c>
      <c r="C1105" s="55">
        <v>2017</v>
      </c>
      <c r="D1105" s="60">
        <v>0.4</v>
      </c>
      <c r="E1105" s="54">
        <v>98</v>
      </c>
      <c r="F1105" s="55">
        <v>158</v>
      </c>
      <c r="G1105" s="54">
        <v>93.208449999999999</v>
      </c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6"/>
      <c r="AZ1105" s="16"/>
      <c r="BA1105" s="16"/>
      <c r="BB1105" s="16"/>
      <c r="BC1105" s="16"/>
      <c r="BD1105" s="16"/>
      <c r="BE1105" s="16"/>
      <c r="BF1105" s="16"/>
      <c r="BG1105" s="16"/>
      <c r="BH1105" s="16"/>
      <c r="BI1105" s="16"/>
      <c r="BJ1105" s="16"/>
      <c r="BK1105" s="16"/>
      <c r="BL1105" s="16"/>
      <c r="BM1105" s="16"/>
      <c r="BN1105" s="16"/>
      <c r="BO1105" s="16"/>
      <c r="BP1105" s="16"/>
      <c r="BQ1105" s="16"/>
      <c r="BR1105" s="16"/>
      <c r="BS1105" s="16"/>
      <c r="BT1105" s="16"/>
      <c r="BU1105" s="16"/>
      <c r="BV1105" s="16"/>
      <c r="BW1105" s="16"/>
      <c r="BX1105" s="16"/>
      <c r="BY1105" s="16"/>
      <c r="BZ1105" s="16"/>
      <c r="CA1105" s="16"/>
      <c r="CB1105" s="16"/>
      <c r="CC1105" s="16"/>
      <c r="CD1105" s="16"/>
      <c r="CE1105" s="16"/>
      <c r="CF1105" s="16"/>
      <c r="CG1105" s="16"/>
      <c r="CH1105" s="16"/>
      <c r="CI1105" s="16"/>
      <c r="CJ1105" s="16"/>
      <c r="CK1105" s="16"/>
      <c r="CL1105" s="16"/>
      <c r="CM1105" s="16"/>
      <c r="CN1105" s="16"/>
      <c r="CO1105" s="16"/>
      <c r="CP1105" s="16"/>
      <c r="CQ1105" s="16"/>
      <c r="CR1105" s="16"/>
      <c r="CS1105" s="16"/>
      <c r="CT1105" s="16"/>
      <c r="CU1105" s="16"/>
      <c r="CV1105" s="16"/>
      <c r="CW1105" s="16"/>
      <c r="CX1105" s="16"/>
      <c r="CY1105" s="16"/>
      <c r="CZ1105" s="16"/>
      <c r="DA1105" s="16"/>
      <c r="DB1105" s="16"/>
      <c r="DC1105" s="16"/>
      <c r="DD1105" s="16"/>
      <c r="DE1105" s="16"/>
      <c r="DF1105" s="16"/>
      <c r="DG1105" s="16"/>
      <c r="DH1105" s="16"/>
      <c r="DI1105" s="16"/>
      <c r="DJ1105" s="16"/>
      <c r="DK1105" s="16"/>
      <c r="DL1105" s="16"/>
      <c r="DM1105" s="16"/>
      <c r="DN1105" s="16"/>
      <c r="DO1105" s="16"/>
      <c r="DP1105" s="16"/>
      <c r="DQ1105" s="16"/>
    </row>
    <row r="1106" spans="1:121" s="27" customFormat="1" ht="16.5" x14ac:dyDescent="0.25">
      <c r="A1106" s="51"/>
      <c r="B1106" s="79" t="s">
        <v>1752</v>
      </c>
      <c r="C1106" s="55">
        <v>2017</v>
      </c>
      <c r="D1106" s="60">
        <v>0.4</v>
      </c>
      <c r="E1106" s="54">
        <v>71</v>
      </c>
      <c r="F1106" s="55">
        <v>158</v>
      </c>
      <c r="G1106" s="54">
        <v>52.96416</v>
      </c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  <c r="AX1106" s="16"/>
      <c r="AY1106" s="16"/>
      <c r="AZ1106" s="16"/>
      <c r="BA1106" s="16"/>
      <c r="BB1106" s="16"/>
      <c r="BC1106" s="16"/>
      <c r="BD1106" s="16"/>
      <c r="BE1106" s="16"/>
      <c r="BF1106" s="16"/>
      <c r="BG1106" s="16"/>
      <c r="BH1106" s="16"/>
      <c r="BI1106" s="16"/>
      <c r="BJ1106" s="16"/>
      <c r="BK1106" s="16"/>
      <c r="BL1106" s="16"/>
      <c r="BM1106" s="16"/>
      <c r="BN1106" s="16"/>
      <c r="BO1106" s="16"/>
      <c r="BP1106" s="16"/>
      <c r="BQ1106" s="16"/>
      <c r="BR1106" s="16"/>
      <c r="BS1106" s="16"/>
      <c r="BT1106" s="16"/>
      <c r="BU1106" s="16"/>
      <c r="BV1106" s="16"/>
      <c r="BW1106" s="16"/>
      <c r="BX1106" s="16"/>
      <c r="BY1106" s="16"/>
      <c r="BZ1106" s="16"/>
      <c r="CA1106" s="16"/>
      <c r="CB1106" s="16"/>
      <c r="CC1106" s="16"/>
      <c r="CD1106" s="16"/>
      <c r="CE1106" s="16"/>
      <c r="CF1106" s="16"/>
      <c r="CG1106" s="16"/>
      <c r="CH1106" s="16"/>
      <c r="CI1106" s="16"/>
      <c r="CJ1106" s="16"/>
      <c r="CK1106" s="16"/>
      <c r="CL1106" s="16"/>
      <c r="CM1106" s="16"/>
      <c r="CN1106" s="16"/>
      <c r="CO1106" s="16"/>
      <c r="CP1106" s="16"/>
      <c r="CQ1106" s="16"/>
      <c r="CR1106" s="16"/>
      <c r="CS1106" s="16"/>
      <c r="CT1106" s="16"/>
      <c r="CU1106" s="16"/>
      <c r="CV1106" s="16"/>
      <c r="CW1106" s="16"/>
      <c r="CX1106" s="16"/>
      <c r="CY1106" s="16"/>
      <c r="CZ1106" s="16"/>
      <c r="DA1106" s="16"/>
      <c r="DB1106" s="16"/>
      <c r="DC1106" s="16"/>
      <c r="DD1106" s="16"/>
      <c r="DE1106" s="16"/>
      <c r="DF1106" s="16"/>
      <c r="DG1106" s="16"/>
      <c r="DH1106" s="16"/>
      <c r="DI1106" s="16"/>
      <c r="DJ1106" s="16"/>
      <c r="DK1106" s="16"/>
      <c r="DL1106" s="16"/>
      <c r="DM1106" s="16"/>
      <c r="DN1106" s="16"/>
      <c r="DO1106" s="16"/>
      <c r="DP1106" s="16"/>
      <c r="DQ1106" s="16"/>
    </row>
    <row r="1107" spans="1:121" s="27" customFormat="1" ht="16.5" x14ac:dyDescent="0.25">
      <c r="A1107" s="51"/>
      <c r="B1107" s="79" t="s">
        <v>1753</v>
      </c>
      <c r="C1107" s="55">
        <v>2017</v>
      </c>
      <c r="D1107" s="60">
        <v>0.4</v>
      </c>
      <c r="E1107" s="54">
        <v>93</v>
      </c>
      <c r="F1107" s="55">
        <v>158</v>
      </c>
      <c r="G1107" s="54">
        <v>85.671610000000001</v>
      </c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  <c r="BC1107" s="16"/>
      <c r="BD1107" s="16"/>
      <c r="BE1107" s="16"/>
      <c r="BF1107" s="16"/>
      <c r="BG1107" s="16"/>
      <c r="BH1107" s="16"/>
      <c r="BI1107" s="16"/>
      <c r="BJ1107" s="16"/>
      <c r="BK1107" s="16"/>
      <c r="BL1107" s="16"/>
      <c r="BM1107" s="16"/>
      <c r="BN1107" s="16"/>
      <c r="BO1107" s="16"/>
      <c r="BP1107" s="16"/>
      <c r="BQ1107" s="16"/>
      <c r="BR1107" s="16"/>
      <c r="BS1107" s="16"/>
      <c r="BT1107" s="16"/>
      <c r="BU1107" s="16"/>
      <c r="BV1107" s="16"/>
      <c r="BW1107" s="16"/>
      <c r="BX1107" s="16"/>
      <c r="BY1107" s="16"/>
      <c r="BZ1107" s="16"/>
      <c r="CA1107" s="16"/>
      <c r="CB1107" s="16"/>
      <c r="CC1107" s="16"/>
      <c r="CD1107" s="16"/>
      <c r="CE1107" s="16"/>
      <c r="CF1107" s="16"/>
      <c r="CG1107" s="16"/>
      <c r="CH1107" s="16"/>
      <c r="CI1107" s="16"/>
      <c r="CJ1107" s="16"/>
      <c r="CK1107" s="16"/>
      <c r="CL1107" s="16"/>
      <c r="CM1107" s="16"/>
      <c r="CN1107" s="16"/>
      <c r="CO1107" s="16"/>
      <c r="CP1107" s="16"/>
      <c r="CQ1107" s="16"/>
      <c r="CR1107" s="16"/>
      <c r="CS1107" s="16"/>
      <c r="CT1107" s="16"/>
      <c r="CU1107" s="16"/>
      <c r="CV1107" s="16"/>
      <c r="CW1107" s="16"/>
      <c r="CX1107" s="16"/>
      <c r="CY1107" s="16"/>
      <c r="CZ1107" s="16"/>
      <c r="DA1107" s="16"/>
      <c r="DB1107" s="16"/>
      <c r="DC1107" s="16"/>
      <c r="DD1107" s="16"/>
      <c r="DE1107" s="16"/>
      <c r="DF1107" s="16"/>
      <c r="DG1107" s="16"/>
      <c r="DH1107" s="16"/>
      <c r="DI1107" s="16"/>
      <c r="DJ1107" s="16"/>
      <c r="DK1107" s="16"/>
      <c r="DL1107" s="16"/>
      <c r="DM1107" s="16"/>
      <c r="DN1107" s="16"/>
      <c r="DO1107" s="16"/>
      <c r="DP1107" s="16"/>
      <c r="DQ1107" s="16"/>
    </row>
    <row r="1108" spans="1:121" s="27" customFormat="1" ht="16.5" x14ac:dyDescent="0.25">
      <c r="A1108" s="51"/>
      <c r="B1108" s="79" t="s">
        <v>1754</v>
      </c>
      <c r="C1108" s="55">
        <v>2017</v>
      </c>
      <c r="D1108" s="60">
        <v>0.4</v>
      </c>
      <c r="E1108" s="54">
        <v>191</v>
      </c>
      <c r="F1108" s="55">
        <v>158</v>
      </c>
      <c r="G1108" s="54">
        <v>156.52107000000001</v>
      </c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  <c r="AX1108" s="16"/>
      <c r="AY1108" s="16"/>
      <c r="AZ1108" s="16"/>
      <c r="BA1108" s="16"/>
      <c r="BB1108" s="16"/>
      <c r="BC1108" s="16"/>
      <c r="BD1108" s="16"/>
      <c r="BE1108" s="16"/>
      <c r="BF1108" s="16"/>
      <c r="BG1108" s="16"/>
      <c r="BH1108" s="16"/>
      <c r="BI1108" s="16"/>
      <c r="BJ1108" s="16"/>
      <c r="BK1108" s="16"/>
      <c r="BL1108" s="16"/>
      <c r="BM1108" s="16"/>
      <c r="BN1108" s="16"/>
      <c r="BO1108" s="16"/>
      <c r="BP1108" s="16"/>
      <c r="BQ1108" s="16"/>
      <c r="BR1108" s="16"/>
      <c r="BS1108" s="16"/>
      <c r="BT1108" s="16"/>
      <c r="BU1108" s="16"/>
      <c r="BV1108" s="16"/>
      <c r="BW1108" s="16"/>
      <c r="BX1108" s="16"/>
      <c r="BY1108" s="16"/>
      <c r="BZ1108" s="16"/>
      <c r="CA1108" s="16"/>
      <c r="CB1108" s="16"/>
      <c r="CC1108" s="16"/>
      <c r="CD1108" s="16"/>
      <c r="CE1108" s="16"/>
      <c r="CF1108" s="16"/>
      <c r="CG1108" s="16"/>
      <c r="CH1108" s="16"/>
      <c r="CI1108" s="16"/>
      <c r="CJ1108" s="16"/>
      <c r="CK1108" s="16"/>
      <c r="CL1108" s="16"/>
      <c r="CM1108" s="16"/>
      <c r="CN1108" s="16"/>
      <c r="CO1108" s="16"/>
      <c r="CP1108" s="16"/>
      <c r="CQ1108" s="16"/>
      <c r="CR1108" s="16"/>
      <c r="CS1108" s="16"/>
      <c r="CT1108" s="16"/>
      <c r="CU1108" s="16"/>
      <c r="CV1108" s="16"/>
      <c r="CW1108" s="16"/>
      <c r="CX1108" s="16"/>
      <c r="CY1108" s="16"/>
      <c r="CZ1108" s="16"/>
      <c r="DA1108" s="16"/>
      <c r="DB1108" s="16"/>
      <c r="DC1108" s="16"/>
      <c r="DD1108" s="16"/>
      <c r="DE1108" s="16"/>
      <c r="DF1108" s="16"/>
      <c r="DG1108" s="16"/>
      <c r="DH1108" s="16"/>
      <c r="DI1108" s="16"/>
      <c r="DJ1108" s="16"/>
      <c r="DK1108" s="16"/>
      <c r="DL1108" s="16"/>
      <c r="DM1108" s="16"/>
      <c r="DN1108" s="16"/>
      <c r="DO1108" s="16"/>
      <c r="DP1108" s="16"/>
      <c r="DQ1108" s="16"/>
    </row>
    <row r="1109" spans="1:121" s="27" customFormat="1" ht="16.5" x14ac:dyDescent="0.25">
      <c r="A1109" s="51"/>
      <c r="B1109" s="79" t="s">
        <v>1755</v>
      </c>
      <c r="C1109" s="55">
        <v>2017</v>
      </c>
      <c r="D1109" s="60">
        <v>0.4</v>
      </c>
      <c r="E1109" s="54">
        <v>225</v>
      </c>
      <c r="F1109" s="55">
        <v>158</v>
      </c>
      <c r="G1109" s="54">
        <v>173.87565999999998</v>
      </c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  <c r="AX1109" s="16"/>
      <c r="AY1109" s="16"/>
      <c r="AZ1109" s="16"/>
      <c r="BA1109" s="16"/>
      <c r="BB1109" s="16"/>
      <c r="BC1109" s="16"/>
      <c r="BD1109" s="16"/>
      <c r="BE1109" s="16"/>
      <c r="BF1109" s="16"/>
      <c r="BG1109" s="16"/>
      <c r="BH1109" s="16"/>
      <c r="BI1109" s="16"/>
      <c r="BJ1109" s="16"/>
      <c r="BK1109" s="16"/>
      <c r="BL1109" s="16"/>
      <c r="BM1109" s="16"/>
      <c r="BN1109" s="16"/>
      <c r="BO1109" s="16"/>
      <c r="BP1109" s="16"/>
      <c r="BQ1109" s="16"/>
      <c r="BR1109" s="16"/>
      <c r="BS1109" s="16"/>
      <c r="BT1109" s="16"/>
      <c r="BU1109" s="16"/>
      <c r="BV1109" s="16"/>
      <c r="BW1109" s="16"/>
      <c r="BX1109" s="16"/>
      <c r="BY1109" s="16"/>
      <c r="BZ1109" s="16"/>
      <c r="CA1109" s="16"/>
      <c r="CB1109" s="16"/>
      <c r="CC1109" s="16"/>
      <c r="CD1109" s="16"/>
      <c r="CE1109" s="16"/>
      <c r="CF1109" s="16"/>
      <c r="CG1109" s="16"/>
      <c r="CH1109" s="16"/>
      <c r="CI1109" s="16"/>
      <c r="CJ1109" s="16"/>
      <c r="CK1109" s="16"/>
      <c r="CL1109" s="16"/>
      <c r="CM1109" s="16"/>
      <c r="CN1109" s="16"/>
      <c r="CO1109" s="16"/>
      <c r="CP1109" s="16"/>
      <c r="CQ1109" s="16"/>
      <c r="CR1109" s="16"/>
      <c r="CS1109" s="16"/>
      <c r="CT1109" s="16"/>
      <c r="CU1109" s="16"/>
      <c r="CV1109" s="16"/>
      <c r="CW1109" s="16"/>
      <c r="CX1109" s="16"/>
      <c r="CY1109" s="16"/>
      <c r="CZ1109" s="16"/>
      <c r="DA1109" s="16"/>
      <c r="DB1109" s="16"/>
      <c r="DC1109" s="16"/>
      <c r="DD1109" s="16"/>
      <c r="DE1109" s="16"/>
      <c r="DF1109" s="16"/>
      <c r="DG1109" s="16"/>
      <c r="DH1109" s="16"/>
      <c r="DI1109" s="16"/>
      <c r="DJ1109" s="16"/>
      <c r="DK1109" s="16"/>
      <c r="DL1109" s="16"/>
      <c r="DM1109" s="16"/>
      <c r="DN1109" s="16"/>
      <c r="DO1109" s="16"/>
      <c r="DP1109" s="16"/>
      <c r="DQ1109" s="16"/>
    </row>
    <row r="1110" spans="1:121" s="27" customFormat="1" ht="16.5" x14ac:dyDescent="0.25">
      <c r="A1110" s="51"/>
      <c r="B1110" s="79" t="s">
        <v>1756</v>
      </c>
      <c r="C1110" s="55">
        <v>2017</v>
      </c>
      <c r="D1110" s="60">
        <v>0.4</v>
      </c>
      <c r="E1110" s="54">
        <v>45</v>
      </c>
      <c r="F1110" s="55">
        <v>158</v>
      </c>
      <c r="G1110" s="54">
        <v>98.006059999999991</v>
      </c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  <c r="BA1110" s="16"/>
      <c r="BB1110" s="16"/>
      <c r="BC1110" s="16"/>
      <c r="BD1110" s="16"/>
      <c r="BE1110" s="16"/>
      <c r="BF1110" s="16"/>
      <c r="BG1110" s="16"/>
      <c r="BH1110" s="16"/>
      <c r="BI1110" s="16"/>
      <c r="BJ1110" s="16"/>
      <c r="BK1110" s="16"/>
      <c r="BL1110" s="16"/>
      <c r="BM1110" s="16"/>
      <c r="BN1110" s="16"/>
      <c r="BO1110" s="16"/>
      <c r="BP1110" s="16"/>
      <c r="BQ1110" s="16"/>
      <c r="BR1110" s="16"/>
      <c r="BS1110" s="16"/>
      <c r="BT1110" s="16"/>
      <c r="BU1110" s="16"/>
      <c r="BV1110" s="16"/>
      <c r="BW1110" s="16"/>
      <c r="BX1110" s="16"/>
      <c r="BY1110" s="16"/>
      <c r="BZ1110" s="16"/>
      <c r="CA1110" s="16"/>
      <c r="CB1110" s="16"/>
      <c r="CC1110" s="16"/>
      <c r="CD1110" s="16"/>
      <c r="CE1110" s="16"/>
      <c r="CF1110" s="16"/>
      <c r="CG1110" s="16"/>
      <c r="CH1110" s="16"/>
      <c r="CI1110" s="16"/>
      <c r="CJ1110" s="16"/>
      <c r="CK1110" s="16"/>
      <c r="CL1110" s="16"/>
      <c r="CM1110" s="16"/>
      <c r="CN1110" s="16"/>
      <c r="CO1110" s="16"/>
      <c r="CP1110" s="16"/>
      <c r="CQ1110" s="16"/>
      <c r="CR1110" s="16"/>
      <c r="CS1110" s="16"/>
      <c r="CT1110" s="16"/>
      <c r="CU1110" s="16"/>
      <c r="CV1110" s="16"/>
      <c r="CW1110" s="16"/>
      <c r="CX1110" s="16"/>
      <c r="CY1110" s="16"/>
      <c r="CZ1110" s="16"/>
      <c r="DA1110" s="16"/>
      <c r="DB1110" s="16"/>
      <c r="DC1110" s="16"/>
      <c r="DD1110" s="16"/>
      <c r="DE1110" s="16"/>
      <c r="DF1110" s="16"/>
      <c r="DG1110" s="16"/>
      <c r="DH1110" s="16"/>
      <c r="DI1110" s="16"/>
      <c r="DJ1110" s="16"/>
      <c r="DK1110" s="16"/>
      <c r="DL1110" s="16"/>
      <c r="DM1110" s="16"/>
      <c r="DN1110" s="16"/>
      <c r="DO1110" s="16"/>
      <c r="DP1110" s="16"/>
      <c r="DQ1110" s="16"/>
    </row>
    <row r="1111" spans="1:121" s="27" customFormat="1" ht="16.5" x14ac:dyDescent="0.25">
      <c r="A1111" s="51"/>
      <c r="B1111" s="79" t="s">
        <v>1757</v>
      </c>
      <c r="C1111" s="55">
        <v>2017</v>
      </c>
      <c r="D1111" s="60">
        <v>0.4</v>
      </c>
      <c r="E1111" s="54">
        <v>56</v>
      </c>
      <c r="F1111" s="55">
        <v>158</v>
      </c>
      <c r="G1111" s="54">
        <v>104.25467999999999</v>
      </c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  <c r="BA1111" s="16"/>
      <c r="BB1111" s="16"/>
      <c r="BC1111" s="16"/>
      <c r="BD1111" s="16"/>
      <c r="BE1111" s="16"/>
      <c r="BF1111" s="16"/>
      <c r="BG1111" s="16"/>
      <c r="BH1111" s="16"/>
      <c r="BI1111" s="16"/>
      <c r="BJ1111" s="16"/>
      <c r="BK1111" s="16"/>
      <c r="BL1111" s="16"/>
      <c r="BM1111" s="16"/>
      <c r="BN1111" s="16"/>
      <c r="BO1111" s="16"/>
      <c r="BP1111" s="16"/>
      <c r="BQ1111" s="16"/>
      <c r="BR1111" s="16"/>
      <c r="BS1111" s="16"/>
      <c r="BT1111" s="16"/>
      <c r="BU1111" s="16"/>
      <c r="BV1111" s="16"/>
      <c r="BW1111" s="16"/>
      <c r="BX1111" s="16"/>
      <c r="BY1111" s="16"/>
      <c r="BZ1111" s="16"/>
      <c r="CA1111" s="16"/>
      <c r="CB1111" s="16"/>
      <c r="CC1111" s="16"/>
      <c r="CD1111" s="16"/>
      <c r="CE1111" s="16"/>
      <c r="CF1111" s="16"/>
      <c r="CG1111" s="16"/>
      <c r="CH1111" s="16"/>
      <c r="CI1111" s="16"/>
      <c r="CJ1111" s="16"/>
      <c r="CK1111" s="16"/>
      <c r="CL1111" s="16"/>
      <c r="CM1111" s="16"/>
      <c r="CN1111" s="16"/>
      <c r="CO1111" s="16"/>
      <c r="CP1111" s="16"/>
      <c r="CQ1111" s="16"/>
      <c r="CR1111" s="16"/>
      <c r="CS1111" s="16"/>
      <c r="CT1111" s="16"/>
      <c r="CU1111" s="16"/>
      <c r="CV1111" s="16"/>
      <c r="CW1111" s="16"/>
      <c r="CX1111" s="16"/>
      <c r="CY1111" s="16"/>
      <c r="CZ1111" s="16"/>
      <c r="DA1111" s="16"/>
      <c r="DB1111" s="16"/>
      <c r="DC1111" s="16"/>
      <c r="DD1111" s="16"/>
      <c r="DE1111" s="16"/>
      <c r="DF1111" s="16"/>
      <c r="DG1111" s="16"/>
      <c r="DH1111" s="16"/>
      <c r="DI1111" s="16"/>
      <c r="DJ1111" s="16"/>
      <c r="DK1111" s="16"/>
      <c r="DL1111" s="16"/>
      <c r="DM1111" s="16"/>
      <c r="DN1111" s="16"/>
      <c r="DO1111" s="16"/>
      <c r="DP1111" s="16"/>
      <c r="DQ1111" s="16"/>
    </row>
    <row r="1112" spans="1:121" s="27" customFormat="1" ht="16.5" x14ac:dyDescent="0.25">
      <c r="A1112" s="51"/>
      <c r="B1112" s="79" t="s">
        <v>1758</v>
      </c>
      <c r="C1112" s="55">
        <v>2017</v>
      </c>
      <c r="D1112" s="60">
        <v>0.4</v>
      </c>
      <c r="E1112" s="54">
        <v>47</v>
      </c>
      <c r="F1112" s="55">
        <v>158</v>
      </c>
      <c r="G1112" s="54">
        <v>66.041219999999996</v>
      </c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  <c r="AX1112" s="16"/>
      <c r="AY1112" s="16"/>
      <c r="AZ1112" s="16"/>
      <c r="BA1112" s="16"/>
      <c r="BB1112" s="16"/>
      <c r="BC1112" s="16"/>
      <c r="BD1112" s="16"/>
      <c r="BE1112" s="16"/>
      <c r="BF1112" s="16"/>
      <c r="BG1112" s="16"/>
      <c r="BH1112" s="16"/>
      <c r="BI1112" s="16"/>
      <c r="BJ1112" s="16"/>
      <c r="BK1112" s="16"/>
      <c r="BL1112" s="16"/>
      <c r="BM1112" s="16"/>
      <c r="BN1112" s="16"/>
      <c r="BO1112" s="16"/>
      <c r="BP1112" s="16"/>
      <c r="BQ1112" s="16"/>
      <c r="BR1112" s="16"/>
      <c r="BS1112" s="16"/>
      <c r="BT1112" s="16"/>
      <c r="BU1112" s="16"/>
      <c r="BV1112" s="16"/>
      <c r="BW1112" s="16"/>
      <c r="BX1112" s="16"/>
      <c r="BY1112" s="16"/>
      <c r="BZ1112" s="16"/>
      <c r="CA1112" s="16"/>
      <c r="CB1112" s="16"/>
      <c r="CC1112" s="16"/>
      <c r="CD1112" s="16"/>
      <c r="CE1112" s="16"/>
      <c r="CF1112" s="16"/>
      <c r="CG1112" s="16"/>
      <c r="CH1112" s="16"/>
      <c r="CI1112" s="16"/>
      <c r="CJ1112" s="16"/>
      <c r="CK1112" s="16"/>
      <c r="CL1112" s="16"/>
      <c r="CM1112" s="16"/>
      <c r="CN1112" s="16"/>
      <c r="CO1112" s="16"/>
      <c r="CP1112" s="16"/>
      <c r="CQ1112" s="16"/>
      <c r="CR1112" s="16"/>
      <c r="CS1112" s="16"/>
      <c r="CT1112" s="16"/>
      <c r="CU1112" s="16"/>
      <c r="CV1112" s="16"/>
      <c r="CW1112" s="16"/>
      <c r="CX1112" s="16"/>
      <c r="CY1112" s="16"/>
      <c r="CZ1112" s="16"/>
      <c r="DA1112" s="16"/>
      <c r="DB1112" s="16"/>
      <c r="DC1112" s="16"/>
      <c r="DD1112" s="16"/>
      <c r="DE1112" s="16"/>
      <c r="DF1112" s="16"/>
      <c r="DG1112" s="16"/>
      <c r="DH1112" s="16"/>
      <c r="DI1112" s="16"/>
      <c r="DJ1112" s="16"/>
      <c r="DK1112" s="16"/>
      <c r="DL1112" s="16"/>
      <c r="DM1112" s="16"/>
      <c r="DN1112" s="16"/>
      <c r="DO1112" s="16"/>
      <c r="DP1112" s="16"/>
      <c r="DQ1112" s="16"/>
    </row>
    <row r="1113" spans="1:121" s="27" customFormat="1" ht="16.5" x14ac:dyDescent="0.25">
      <c r="A1113" s="51"/>
      <c r="B1113" s="79" t="s">
        <v>1759</v>
      </c>
      <c r="C1113" s="55">
        <v>2017</v>
      </c>
      <c r="D1113" s="60">
        <v>0.4</v>
      </c>
      <c r="E1113" s="54">
        <v>162</v>
      </c>
      <c r="F1113" s="55">
        <v>158</v>
      </c>
      <c r="G1113" s="54">
        <v>200.33010999999999</v>
      </c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  <c r="BB1113" s="16"/>
      <c r="BC1113" s="16"/>
      <c r="BD1113" s="16"/>
      <c r="BE1113" s="16"/>
      <c r="BF1113" s="16"/>
      <c r="BG1113" s="16"/>
      <c r="BH1113" s="16"/>
      <c r="BI1113" s="16"/>
      <c r="BJ1113" s="16"/>
      <c r="BK1113" s="16"/>
      <c r="BL1113" s="16"/>
      <c r="BM1113" s="16"/>
      <c r="BN1113" s="16"/>
      <c r="BO1113" s="16"/>
      <c r="BP1113" s="16"/>
      <c r="BQ1113" s="16"/>
      <c r="BR1113" s="16"/>
      <c r="BS1113" s="16"/>
      <c r="BT1113" s="16"/>
      <c r="BU1113" s="16"/>
      <c r="BV1113" s="16"/>
      <c r="BW1113" s="16"/>
      <c r="BX1113" s="16"/>
      <c r="BY1113" s="16"/>
      <c r="BZ1113" s="16"/>
      <c r="CA1113" s="16"/>
      <c r="CB1113" s="16"/>
      <c r="CC1113" s="16"/>
      <c r="CD1113" s="16"/>
      <c r="CE1113" s="16"/>
      <c r="CF1113" s="16"/>
      <c r="CG1113" s="16"/>
      <c r="CH1113" s="16"/>
      <c r="CI1113" s="16"/>
      <c r="CJ1113" s="16"/>
      <c r="CK1113" s="16"/>
      <c r="CL1113" s="16"/>
      <c r="CM1113" s="16"/>
      <c r="CN1113" s="16"/>
      <c r="CO1113" s="16"/>
      <c r="CP1113" s="16"/>
      <c r="CQ1113" s="16"/>
      <c r="CR1113" s="16"/>
      <c r="CS1113" s="16"/>
      <c r="CT1113" s="16"/>
      <c r="CU1113" s="16"/>
      <c r="CV1113" s="16"/>
      <c r="CW1113" s="16"/>
      <c r="CX1113" s="16"/>
      <c r="CY1113" s="16"/>
      <c r="CZ1113" s="16"/>
      <c r="DA1113" s="16"/>
      <c r="DB1113" s="16"/>
      <c r="DC1113" s="16"/>
      <c r="DD1113" s="16"/>
      <c r="DE1113" s="16"/>
      <c r="DF1113" s="16"/>
      <c r="DG1113" s="16"/>
      <c r="DH1113" s="16"/>
      <c r="DI1113" s="16"/>
      <c r="DJ1113" s="16"/>
      <c r="DK1113" s="16"/>
      <c r="DL1113" s="16"/>
      <c r="DM1113" s="16"/>
      <c r="DN1113" s="16"/>
      <c r="DO1113" s="16"/>
      <c r="DP1113" s="16"/>
      <c r="DQ1113" s="16"/>
    </row>
    <row r="1114" spans="1:121" s="27" customFormat="1" ht="16.5" x14ac:dyDescent="0.25">
      <c r="A1114" s="51"/>
      <c r="B1114" s="79" t="s">
        <v>1760</v>
      </c>
      <c r="C1114" s="55">
        <v>2017</v>
      </c>
      <c r="D1114" s="60">
        <v>0.4</v>
      </c>
      <c r="E1114" s="54">
        <v>25</v>
      </c>
      <c r="F1114" s="55">
        <v>158</v>
      </c>
      <c r="G1114" s="54">
        <v>61.8568</v>
      </c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  <c r="AX1114" s="16"/>
      <c r="AY1114" s="16"/>
      <c r="AZ1114" s="16"/>
      <c r="BA1114" s="16"/>
      <c r="BB1114" s="16"/>
      <c r="BC1114" s="16"/>
      <c r="BD1114" s="16"/>
      <c r="BE1114" s="16"/>
      <c r="BF1114" s="16"/>
      <c r="BG1114" s="16"/>
      <c r="BH1114" s="16"/>
      <c r="BI1114" s="16"/>
      <c r="BJ1114" s="16"/>
      <c r="BK1114" s="16"/>
      <c r="BL1114" s="16"/>
      <c r="BM1114" s="16"/>
      <c r="BN1114" s="16"/>
      <c r="BO1114" s="16"/>
      <c r="BP1114" s="16"/>
      <c r="BQ1114" s="16"/>
      <c r="BR1114" s="16"/>
      <c r="BS1114" s="16"/>
      <c r="BT1114" s="16"/>
      <c r="BU1114" s="16"/>
      <c r="BV1114" s="16"/>
      <c r="BW1114" s="16"/>
      <c r="BX1114" s="16"/>
      <c r="BY1114" s="16"/>
      <c r="BZ1114" s="16"/>
      <c r="CA1114" s="16"/>
      <c r="CB1114" s="16"/>
      <c r="CC1114" s="16"/>
      <c r="CD1114" s="16"/>
      <c r="CE1114" s="16"/>
      <c r="CF1114" s="16"/>
      <c r="CG1114" s="16"/>
      <c r="CH1114" s="16"/>
      <c r="CI1114" s="16"/>
      <c r="CJ1114" s="16"/>
      <c r="CK1114" s="16"/>
      <c r="CL1114" s="16"/>
      <c r="CM1114" s="16"/>
      <c r="CN1114" s="16"/>
      <c r="CO1114" s="16"/>
      <c r="CP1114" s="16"/>
      <c r="CQ1114" s="16"/>
      <c r="CR1114" s="16"/>
      <c r="CS1114" s="16"/>
      <c r="CT1114" s="16"/>
      <c r="CU1114" s="16"/>
      <c r="CV1114" s="16"/>
      <c r="CW1114" s="16"/>
      <c r="CX1114" s="16"/>
      <c r="CY1114" s="16"/>
      <c r="CZ1114" s="16"/>
      <c r="DA1114" s="16"/>
      <c r="DB1114" s="16"/>
      <c r="DC1114" s="16"/>
      <c r="DD1114" s="16"/>
      <c r="DE1114" s="16"/>
      <c r="DF1114" s="16"/>
      <c r="DG1114" s="16"/>
      <c r="DH1114" s="16"/>
      <c r="DI1114" s="16"/>
      <c r="DJ1114" s="16"/>
      <c r="DK1114" s="16"/>
      <c r="DL1114" s="16"/>
      <c r="DM1114" s="16"/>
      <c r="DN1114" s="16"/>
      <c r="DO1114" s="16"/>
      <c r="DP1114" s="16"/>
      <c r="DQ1114" s="16"/>
    </row>
    <row r="1115" spans="1:121" s="27" customFormat="1" ht="16.5" x14ac:dyDescent="0.25">
      <c r="A1115" s="51"/>
      <c r="B1115" s="79" t="s">
        <v>1761</v>
      </c>
      <c r="C1115" s="55">
        <v>2017</v>
      </c>
      <c r="D1115" s="60">
        <v>0.4</v>
      </c>
      <c r="E1115" s="54">
        <v>25</v>
      </c>
      <c r="F1115" s="55">
        <v>158</v>
      </c>
      <c r="G1115" s="54">
        <v>49.873580000000004</v>
      </c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6"/>
      <c r="AZ1115" s="16"/>
      <c r="BA1115" s="16"/>
      <c r="BB1115" s="16"/>
      <c r="BC1115" s="16"/>
      <c r="BD1115" s="16"/>
      <c r="BE1115" s="16"/>
      <c r="BF1115" s="16"/>
      <c r="BG1115" s="16"/>
      <c r="BH1115" s="16"/>
      <c r="BI1115" s="16"/>
      <c r="BJ1115" s="16"/>
      <c r="BK1115" s="16"/>
      <c r="BL1115" s="16"/>
      <c r="BM1115" s="16"/>
      <c r="BN1115" s="16"/>
      <c r="BO1115" s="16"/>
      <c r="BP1115" s="16"/>
      <c r="BQ1115" s="16"/>
      <c r="BR1115" s="16"/>
      <c r="BS1115" s="16"/>
      <c r="BT1115" s="16"/>
      <c r="BU1115" s="16"/>
      <c r="BV1115" s="16"/>
      <c r="BW1115" s="16"/>
      <c r="BX1115" s="16"/>
      <c r="BY1115" s="16"/>
      <c r="BZ1115" s="16"/>
      <c r="CA1115" s="16"/>
      <c r="CB1115" s="16"/>
      <c r="CC1115" s="16"/>
      <c r="CD1115" s="16"/>
      <c r="CE1115" s="16"/>
      <c r="CF1115" s="16"/>
      <c r="CG1115" s="16"/>
      <c r="CH1115" s="16"/>
      <c r="CI1115" s="16"/>
      <c r="CJ1115" s="16"/>
      <c r="CK1115" s="16"/>
      <c r="CL1115" s="16"/>
      <c r="CM1115" s="16"/>
      <c r="CN1115" s="16"/>
      <c r="CO1115" s="16"/>
      <c r="CP1115" s="16"/>
      <c r="CQ1115" s="16"/>
      <c r="CR1115" s="16"/>
      <c r="CS1115" s="16"/>
      <c r="CT1115" s="16"/>
      <c r="CU1115" s="16"/>
      <c r="CV1115" s="16"/>
      <c r="CW1115" s="16"/>
      <c r="CX1115" s="16"/>
      <c r="CY1115" s="16"/>
      <c r="CZ1115" s="16"/>
      <c r="DA1115" s="16"/>
      <c r="DB1115" s="16"/>
      <c r="DC1115" s="16"/>
      <c r="DD1115" s="16"/>
      <c r="DE1115" s="16"/>
      <c r="DF1115" s="16"/>
      <c r="DG1115" s="16"/>
      <c r="DH1115" s="16"/>
      <c r="DI1115" s="16"/>
      <c r="DJ1115" s="16"/>
      <c r="DK1115" s="16"/>
      <c r="DL1115" s="16"/>
      <c r="DM1115" s="16"/>
      <c r="DN1115" s="16"/>
      <c r="DO1115" s="16"/>
      <c r="DP1115" s="16"/>
      <c r="DQ1115" s="16"/>
    </row>
    <row r="1116" spans="1:121" s="27" customFormat="1" ht="16.5" x14ac:dyDescent="0.25">
      <c r="A1116" s="51"/>
      <c r="B1116" s="79" t="s">
        <v>1762</v>
      </c>
      <c r="C1116" s="55">
        <v>2017</v>
      </c>
      <c r="D1116" s="60">
        <v>0.4</v>
      </c>
      <c r="E1116" s="54">
        <v>63</v>
      </c>
      <c r="F1116" s="55">
        <v>158</v>
      </c>
      <c r="G1116" s="54">
        <v>104.01521000000001</v>
      </c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  <c r="AX1116" s="16"/>
      <c r="AY1116" s="16"/>
      <c r="AZ1116" s="16"/>
      <c r="BA1116" s="16"/>
      <c r="BB1116" s="16"/>
      <c r="BC1116" s="16"/>
      <c r="BD1116" s="16"/>
      <c r="BE1116" s="16"/>
      <c r="BF1116" s="16"/>
      <c r="BG1116" s="16"/>
      <c r="BH1116" s="16"/>
      <c r="BI1116" s="16"/>
      <c r="BJ1116" s="16"/>
      <c r="BK1116" s="16"/>
      <c r="BL1116" s="16"/>
      <c r="BM1116" s="16"/>
      <c r="BN1116" s="16"/>
      <c r="BO1116" s="16"/>
      <c r="BP1116" s="16"/>
      <c r="BQ1116" s="16"/>
      <c r="BR1116" s="16"/>
      <c r="BS1116" s="16"/>
      <c r="BT1116" s="16"/>
      <c r="BU1116" s="16"/>
      <c r="BV1116" s="16"/>
      <c r="BW1116" s="16"/>
      <c r="BX1116" s="16"/>
      <c r="BY1116" s="16"/>
      <c r="BZ1116" s="16"/>
      <c r="CA1116" s="16"/>
      <c r="CB1116" s="16"/>
      <c r="CC1116" s="16"/>
      <c r="CD1116" s="16"/>
      <c r="CE1116" s="16"/>
      <c r="CF1116" s="16"/>
      <c r="CG1116" s="16"/>
      <c r="CH1116" s="16"/>
      <c r="CI1116" s="16"/>
      <c r="CJ1116" s="16"/>
      <c r="CK1116" s="16"/>
      <c r="CL1116" s="16"/>
      <c r="CM1116" s="16"/>
      <c r="CN1116" s="16"/>
      <c r="CO1116" s="16"/>
      <c r="CP1116" s="16"/>
      <c r="CQ1116" s="16"/>
      <c r="CR1116" s="16"/>
      <c r="CS1116" s="16"/>
      <c r="CT1116" s="16"/>
      <c r="CU1116" s="16"/>
      <c r="CV1116" s="16"/>
      <c r="CW1116" s="16"/>
      <c r="CX1116" s="16"/>
      <c r="CY1116" s="16"/>
      <c r="CZ1116" s="16"/>
      <c r="DA1116" s="16"/>
      <c r="DB1116" s="16"/>
      <c r="DC1116" s="16"/>
      <c r="DD1116" s="16"/>
      <c r="DE1116" s="16"/>
      <c r="DF1116" s="16"/>
      <c r="DG1116" s="16"/>
      <c r="DH1116" s="16"/>
      <c r="DI1116" s="16"/>
      <c r="DJ1116" s="16"/>
      <c r="DK1116" s="16"/>
      <c r="DL1116" s="16"/>
      <c r="DM1116" s="16"/>
      <c r="DN1116" s="16"/>
      <c r="DO1116" s="16"/>
      <c r="DP1116" s="16"/>
      <c r="DQ1116" s="16"/>
    </row>
    <row r="1117" spans="1:121" s="27" customFormat="1" ht="16.5" x14ac:dyDescent="0.25">
      <c r="A1117" s="51"/>
      <c r="B1117" s="79" t="s">
        <v>1763</v>
      </c>
      <c r="C1117" s="55">
        <v>2017</v>
      </c>
      <c r="D1117" s="60">
        <v>0.4</v>
      </c>
      <c r="E1117" s="54">
        <v>40</v>
      </c>
      <c r="F1117" s="55">
        <v>158</v>
      </c>
      <c r="G1117" s="54">
        <v>72.555610000000001</v>
      </c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6"/>
      <c r="AZ1117" s="16"/>
      <c r="BA1117" s="16"/>
      <c r="BB1117" s="16"/>
      <c r="BC1117" s="16"/>
      <c r="BD1117" s="16"/>
      <c r="BE1117" s="16"/>
      <c r="BF1117" s="16"/>
      <c r="BG1117" s="16"/>
      <c r="BH1117" s="16"/>
      <c r="BI1117" s="16"/>
      <c r="BJ1117" s="16"/>
      <c r="BK1117" s="16"/>
      <c r="BL1117" s="16"/>
      <c r="BM1117" s="16"/>
      <c r="BN1117" s="16"/>
      <c r="BO1117" s="16"/>
      <c r="BP1117" s="16"/>
      <c r="BQ1117" s="16"/>
      <c r="BR1117" s="16"/>
      <c r="BS1117" s="16"/>
      <c r="BT1117" s="16"/>
      <c r="BU1117" s="16"/>
      <c r="BV1117" s="16"/>
      <c r="BW1117" s="16"/>
      <c r="BX1117" s="16"/>
      <c r="BY1117" s="16"/>
      <c r="BZ1117" s="16"/>
      <c r="CA1117" s="16"/>
      <c r="CB1117" s="16"/>
      <c r="CC1117" s="16"/>
      <c r="CD1117" s="16"/>
      <c r="CE1117" s="16"/>
      <c r="CF1117" s="16"/>
      <c r="CG1117" s="16"/>
      <c r="CH1117" s="16"/>
      <c r="CI1117" s="16"/>
      <c r="CJ1117" s="16"/>
      <c r="CK1117" s="16"/>
      <c r="CL1117" s="16"/>
      <c r="CM1117" s="16"/>
      <c r="CN1117" s="16"/>
      <c r="CO1117" s="16"/>
      <c r="CP1117" s="16"/>
      <c r="CQ1117" s="16"/>
      <c r="CR1117" s="16"/>
      <c r="CS1117" s="16"/>
      <c r="CT1117" s="16"/>
      <c r="CU1117" s="16"/>
      <c r="CV1117" s="16"/>
      <c r="CW1117" s="16"/>
      <c r="CX1117" s="16"/>
      <c r="CY1117" s="16"/>
      <c r="CZ1117" s="16"/>
      <c r="DA1117" s="16"/>
      <c r="DB1117" s="16"/>
      <c r="DC1117" s="16"/>
      <c r="DD1117" s="16"/>
      <c r="DE1117" s="16"/>
      <c r="DF1117" s="16"/>
      <c r="DG1117" s="16"/>
      <c r="DH1117" s="16"/>
      <c r="DI1117" s="16"/>
      <c r="DJ1117" s="16"/>
      <c r="DK1117" s="16"/>
      <c r="DL1117" s="16"/>
      <c r="DM1117" s="16"/>
      <c r="DN1117" s="16"/>
      <c r="DO1117" s="16"/>
      <c r="DP1117" s="16"/>
      <c r="DQ1117" s="16"/>
    </row>
    <row r="1118" spans="1:121" s="27" customFormat="1" ht="16.5" x14ac:dyDescent="0.25">
      <c r="A1118" s="51"/>
      <c r="B1118" s="79" t="s">
        <v>1764</v>
      </c>
      <c r="C1118" s="55">
        <v>2017</v>
      </c>
      <c r="D1118" s="60">
        <v>0.4</v>
      </c>
      <c r="E1118" s="54">
        <v>87</v>
      </c>
      <c r="F1118" s="55">
        <v>158</v>
      </c>
      <c r="G1118" s="54">
        <v>142.37124</v>
      </c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  <c r="AX1118" s="16"/>
      <c r="AY1118" s="16"/>
      <c r="AZ1118" s="16"/>
      <c r="BA1118" s="16"/>
      <c r="BB1118" s="16"/>
      <c r="BC1118" s="16"/>
      <c r="BD1118" s="16"/>
      <c r="BE1118" s="16"/>
      <c r="BF1118" s="16"/>
      <c r="BG1118" s="16"/>
      <c r="BH1118" s="16"/>
      <c r="BI1118" s="16"/>
      <c r="BJ1118" s="16"/>
      <c r="BK1118" s="16"/>
      <c r="BL1118" s="16"/>
      <c r="BM1118" s="16"/>
      <c r="BN1118" s="16"/>
      <c r="BO1118" s="16"/>
      <c r="BP1118" s="16"/>
      <c r="BQ1118" s="16"/>
      <c r="BR1118" s="16"/>
      <c r="BS1118" s="16"/>
      <c r="BT1118" s="16"/>
      <c r="BU1118" s="16"/>
      <c r="BV1118" s="16"/>
      <c r="BW1118" s="16"/>
      <c r="BX1118" s="16"/>
      <c r="BY1118" s="16"/>
      <c r="BZ1118" s="16"/>
      <c r="CA1118" s="16"/>
      <c r="CB1118" s="16"/>
      <c r="CC1118" s="16"/>
      <c r="CD1118" s="16"/>
      <c r="CE1118" s="16"/>
      <c r="CF1118" s="16"/>
      <c r="CG1118" s="16"/>
      <c r="CH1118" s="16"/>
      <c r="CI1118" s="16"/>
      <c r="CJ1118" s="16"/>
      <c r="CK1118" s="16"/>
      <c r="CL1118" s="16"/>
      <c r="CM1118" s="16"/>
      <c r="CN1118" s="16"/>
      <c r="CO1118" s="16"/>
      <c r="CP1118" s="16"/>
      <c r="CQ1118" s="16"/>
      <c r="CR1118" s="16"/>
      <c r="CS1118" s="16"/>
      <c r="CT1118" s="16"/>
      <c r="CU1118" s="16"/>
      <c r="CV1118" s="16"/>
      <c r="CW1118" s="16"/>
      <c r="CX1118" s="16"/>
      <c r="CY1118" s="16"/>
      <c r="CZ1118" s="16"/>
      <c r="DA1118" s="16"/>
      <c r="DB1118" s="16"/>
      <c r="DC1118" s="16"/>
      <c r="DD1118" s="16"/>
      <c r="DE1118" s="16"/>
      <c r="DF1118" s="16"/>
      <c r="DG1118" s="16"/>
      <c r="DH1118" s="16"/>
      <c r="DI1118" s="16"/>
      <c r="DJ1118" s="16"/>
      <c r="DK1118" s="16"/>
      <c r="DL1118" s="16"/>
      <c r="DM1118" s="16"/>
      <c r="DN1118" s="16"/>
      <c r="DO1118" s="16"/>
      <c r="DP1118" s="16"/>
      <c r="DQ1118" s="16"/>
    </row>
    <row r="1119" spans="1:121" s="27" customFormat="1" ht="16.5" x14ac:dyDescent="0.25">
      <c r="A1119" s="51"/>
      <c r="B1119" s="79" t="s">
        <v>1765</v>
      </c>
      <c r="C1119" s="55">
        <v>2017</v>
      </c>
      <c r="D1119" s="60">
        <v>0.4</v>
      </c>
      <c r="E1119" s="54">
        <v>97</v>
      </c>
      <c r="F1119" s="55">
        <v>158</v>
      </c>
      <c r="G1119" s="54">
        <v>179.04264000000001</v>
      </c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  <c r="AU1119" s="16"/>
      <c r="AV1119" s="16"/>
      <c r="AW1119" s="16"/>
      <c r="AX1119" s="16"/>
      <c r="AY1119" s="16"/>
      <c r="AZ1119" s="16"/>
      <c r="BA1119" s="16"/>
      <c r="BB1119" s="16"/>
      <c r="BC1119" s="16"/>
      <c r="BD1119" s="16"/>
      <c r="BE1119" s="16"/>
      <c r="BF1119" s="16"/>
      <c r="BG1119" s="16"/>
      <c r="BH1119" s="16"/>
      <c r="BI1119" s="16"/>
      <c r="BJ1119" s="16"/>
      <c r="BK1119" s="16"/>
      <c r="BL1119" s="16"/>
      <c r="BM1119" s="16"/>
      <c r="BN1119" s="16"/>
      <c r="BO1119" s="16"/>
      <c r="BP1119" s="16"/>
      <c r="BQ1119" s="16"/>
      <c r="BR1119" s="16"/>
      <c r="BS1119" s="16"/>
      <c r="BT1119" s="16"/>
      <c r="BU1119" s="16"/>
      <c r="BV1119" s="16"/>
      <c r="BW1119" s="16"/>
      <c r="BX1119" s="16"/>
      <c r="BY1119" s="16"/>
      <c r="BZ1119" s="16"/>
      <c r="CA1119" s="16"/>
      <c r="CB1119" s="16"/>
      <c r="CC1119" s="16"/>
      <c r="CD1119" s="16"/>
      <c r="CE1119" s="16"/>
      <c r="CF1119" s="16"/>
      <c r="CG1119" s="16"/>
      <c r="CH1119" s="16"/>
      <c r="CI1119" s="16"/>
      <c r="CJ1119" s="16"/>
      <c r="CK1119" s="16"/>
      <c r="CL1119" s="16"/>
      <c r="CM1119" s="16"/>
      <c r="CN1119" s="16"/>
      <c r="CO1119" s="16"/>
      <c r="CP1119" s="16"/>
      <c r="CQ1119" s="16"/>
      <c r="CR1119" s="16"/>
      <c r="CS1119" s="16"/>
      <c r="CT1119" s="16"/>
      <c r="CU1119" s="16"/>
      <c r="CV1119" s="16"/>
      <c r="CW1119" s="16"/>
      <c r="CX1119" s="16"/>
      <c r="CY1119" s="16"/>
      <c r="CZ1119" s="16"/>
      <c r="DA1119" s="16"/>
      <c r="DB1119" s="16"/>
      <c r="DC1119" s="16"/>
      <c r="DD1119" s="16"/>
      <c r="DE1119" s="16"/>
      <c r="DF1119" s="16"/>
      <c r="DG1119" s="16"/>
      <c r="DH1119" s="16"/>
      <c r="DI1119" s="16"/>
      <c r="DJ1119" s="16"/>
      <c r="DK1119" s="16"/>
      <c r="DL1119" s="16"/>
      <c r="DM1119" s="16"/>
      <c r="DN1119" s="16"/>
      <c r="DO1119" s="16"/>
      <c r="DP1119" s="16"/>
      <c r="DQ1119" s="16"/>
    </row>
    <row r="1120" spans="1:121" s="27" customFormat="1" ht="16.5" x14ac:dyDescent="0.25">
      <c r="A1120" s="51"/>
      <c r="B1120" s="79" t="s">
        <v>1766</v>
      </c>
      <c r="C1120" s="55">
        <v>2017</v>
      </c>
      <c r="D1120" s="60">
        <v>0.4</v>
      </c>
      <c r="E1120" s="54">
        <v>51</v>
      </c>
      <c r="F1120" s="55">
        <v>158</v>
      </c>
      <c r="G1120" s="54">
        <v>18.980540000000001</v>
      </c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6"/>
      <c r="AS1120" s="16"/>
      <c r="AT1120" s="16"/>
      <c r="AU1120" s="16"/>
      <c r="AV1120" s="16"/>
      <c r="AW1120" s="16"/>
      <c r="AX1120" s="16"/>
      <c r="AY1120" s="16"/>
      <c r="AZ1120" s="16"/>
      <c r="BA1120" s="16"/>
      <c r="BB1120" s="16"/>
      <c r="BC1120" s="16"/>
      <c r="BD1120" s="16"/>
      <c r="BE1120" s="16"/>
      <c r="BF1120" s="16"/>
      <c r="BG1120" s="16"/>
      <c r="BH1120" s="16"/>
      <c r="BI1120" s="16"/>
      <c r="BJ1120" s="16"/>
      <c r="BK1120" s="16"/>
      <c r="BL1120" s="16"/>
      <c r="BM1120" s="16"/>
      <c r="BN1120" s="16"/>
      <c r="BO1120" s="16"/>
      <c r="BP1120" s="16"/>
      <c r="BQ1120" s="16"/>
      <c r="BR1120" s="16"/>
      <c r="BS1120" s="16"/>
      <c r="BT1120" s="16"/>
      <c r="BU1120" s="16"/>
      <c r="BV1120" s="16"/>
      <c r="BW1120" s="16"/>
      <c r="BX1120" s="16"/>
      <c r="BY1120" s="16"/>
      <c r="BZ1120" s="16"/>
      <c r="CA1120" s="16"/>
      <c r="CB1120" s="16"/>
      <c r="CC1120" s="16"/>
      <c r="CD1120" s="16"/>
      <c r="CE1120" s="16"/>
      <c r="CF1120" s="16"/>
      <c r="CG1120" s="16"/>
      <c r="CH1120" s="16"/>
      <c r="CI1120" s="16"/>
      <c r="CJ1120" s="16"/>
      <c r="CK1120" s="16"/>
      <c r="CL1120" s="16"/>
      <c r="CM1120" s="16"/>
      <c r="CN1120" s="16"/>
      <c r="CO1120" s="16"/>
      <c r="CP1120" s="16"/>
      <c r="CQ1120" s="16"/>
      <c r="CR1120" s="16"/>
      <c r="CS1120" s="16"/>
      <c r="CT1120" s="16"/>
      <c r="CU1120" s="16"/>
      <c r="CV1120" s="16"/>
      <c r="CW1120" s="16"/>
      <c r="CX1120" s="16"/>
      <c r="CY1120" s="16"/>
      <c r="CZ1120" s="16"/>
      <c r="DA1120" s="16"/>
      <c r="DB1120" s="16"/>
      <c r="DC1120" s="16"/>
      <c r="DD1120" s="16"/>
      <c r="DE1120" s="16"/>
      <c r="DF1120" s="16"/>
      <c r="DG1120" s="16"/>
      <c r="DH1120" s="16"/>
      <c r="DI1120" s="16"/>
      <c r="DJ1120" s="16"/>
      <c r="DK1120" s="16"/>
      <c r="DL1120" s="16"/>
      <c r="DM1120" s="16"/>
      <c r="DN1120" s="16"/>
      <c r="DO1120" s="16"/>
      <c r="DP1120" s="16"/>
      <c r="DQ1120" s="16"/>
    </row>
    <row r="1121" spans="1:121" s="27" customFormat="1" ht="16.5" x14ac:dyDescent="0.25">
      <c r="A1121" s="51"/>
      <c r="B1121" s="79" t="s">
        <v>1767</v>
      </c>
      <c r="C1121" s="55">
        <v>2017</v>
      </c>
      <c r="D1121" s="60">
        <v>0.4</v>
      </c>
      <c r="E1121" s="54">
        <v>161</v>
      </c>
      <c r="F1121" s="55">
        <v>158</v>
      </c>
      <c r="G1121" s="54">
        <v>280.57650999999998</v>
      </c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/>
      <c r="AT1121" s="16"/>
      <c r="AU1121" s="16"/>
      <c r="AV1121" s="16"/>
      <c r="AW1121" s="16"/>
      <c r="AX1121" s="16"/>
      <c r="AY1121" s="16"/>
      <c r="AZ1121" s="16"/>
      <c r="BA1121" s="16"/>
      <c r="BB1121" s="16"/>
      <c r="BC1121" s="16"/>
      <c r="BD1121" s="16"/>
      <c r="BE1121" s="16"/>
      <c r="BF1121" s="16"/>
      <c r="BG1121" s="16"/>
      <c r="BH1121" s="16"/>
      <c r="BI1121" s="16"/>
      <c r="BJ1121" s="16"/>
      <c r="BK1121" s="16"/>
      <c r="BL1121" s="16"/>
      <c r="BM1121" s="16"/>
      <c r="BN1121" s="16"/>
      <c r="BO1121" s="16"/>
      <c r="BP1121" s="16"/>
      <c r="BQ1121" s="16"/>
      <c r="BR1121" s="16"/>
      <c r="BS1121" s="16"/>
      <c r="BT1121" s="16"/>
      <c r="BU1121" s="16"/>
      <c r="BV1121" s="16"/>
      <c r="BW1121" s="16"/>
      <c r="BX1121" s="16"/>
      <c r="BY1121" s="16"/>
      <c r="BZ1121" s="16"/>
      <c r="CA1121" s="16"/>
      <c r="CB1121" s="16"/>
      <c r="CC1121" s="16"/>
      <c r="CD1121" s="16"/>
      <c r="CE1121" s="16"/>
      <c r="CF1121" s="16"/>
      <c r="CG1121" s="16"/>
      <c r="CH1121" s="16"/>
      <c r="CI1121" s="16"/>
      <c r="CJ1121" s="16"/>
      <c r="CK1121" s="16"/>
      <c r="CL1121" s="16"/>
      <c r="CM1121" s="16"/>
      <c r="CN1121" s="16"/>
      <c r="CO1121" s="16"/>
      <c r="CP1121" s="16"/>
      <c r="CQ1121" s="16"/>
      <c r="CR1121" s="16"/>
      <c r="CS1121" s="16"/>
      <c r="CT1121" s="16"/>
      <c r="CU1121" s="16"/>
      <c r="CV1121" s="16"/>
      <c r="CW1121" s="16"/>
      <c r="CX1121" s="16"/>
      <c r="CY1121" s="16"/>
      <c r="CZ1121" s="16"/>
      <c r="DA1121" s="16"/>
      <c r="DB1121" s="16"/>
      <c r="DC1121" s="16"/>
      <c r="DD1121" s="16"/>
      <c r="DE1121" s="16"/>
      <c r="DF1121" s="16"/>
      <c r="DG1121" s="16"/>
      <c r="DH1121" s="16"/>
      <c r="DI1121" s="16"/>
      <c r="DJ1121" s="16"/>
      <c r="DK1121" s="16"/>
      <c r="DL1121" s="16"/>
      <c r="DM1121" s="16"/>
      <c r="DN1121" s="16"/>
      <c r="DO1121" s="16"/>
      <c r="DP1121" s="16"/>
      <c r="DQ1121" s="16"/>
    </row>
    <row r="1122" spans="1:121" s="27" customFormat="1" ht="16.5" x14ac:dyDescent="0.25">
      <c r="A1122" s="51"/>
      <c r="B1122" s="79" t="s">
        <v>1768</v>
      </c>
      <c r="C1122" s="55">
        <v>2017</v>
      </c>
      <c r="D1122" s="60">
        <v>0.4</v>
      </c>
      <c r="E1122" s="54">
        <v>210</v>
      </c>
      <c r="F1122" s="55">
        <v>158</v>
      </c>
      <c r="G1122" s="54">
        <v>258.71872999999999</v>
      </c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  <c r="AT1122" s="16"/>
      <c r="AU1122" s="16"/>
      <c r="AV1122" s="16"/>
      <c r="AW1122" s="16"/>
      <c r="AX1122" s="16"/>
      <c r="AY1122" s="16"/>
      <c r="AZ1122" s="16"/>
      <c r="BA1122" s="16"/>
      <c r="BB1122" s="16"/>
      <c r="BC1122" s="16"/>
      <c r="BD1122" s="16"/>
      <c r="BE1122" s="16"/>
      <c r="BF1122" s="16"/>
      <c r="BG1122" s="16"/>
      <c r="BH1122" s="16"/>
      <c r="BI1122" s="16"/>
      <c r="BJ1122" s="16"/>
      <c r="BK1122" s="16"/>
      <c r="BL1122" s="16"/>
      <c r="BM1122" s="16"/>
      <c r="BN1122" s="16"/>
      <c r="BO1122" s="16"/>
      <c r="BP1122" s="16"/>
      <c r="BQ1122" s="16"/>
      <c r="BR1122" s="16"/>
      <c r="BS1122" s="16"/>
      <c r="BT1122" s="16"/>
      <c r="BU1122" s="16"/>
      <c r="BV1122" s="16"/>
      <c r="BW1122" s="16"/>
      <c r="BX1122" s="16"/>
      <c r="BY1122" s="16"/>
      <c r="BZ1122" s="16"/>
      <c r="CA1122" s="16"/>
      <c r="CB1122" s="16"/>
      <c r="CC1122" s="16"/>
      <c r="CD1122" s="16"/>
      <c r="CE1122" s="16"/>
      <c r="CF1122" s="16"/>
      <c r="CG1122" s="16"/>
      <c r="CH1122" s="16"/>
      <c r="CI1122" s="16"/>
      <c r="CJ1122" s="16"/>
      <c r="CK1122" s="16"/>
      <c r="CL1122" s="16"/>
      <c r="CM1122" s="16"/>
      <c r="CN1122" s="16"/>
      <c r="CO1122" s="16"/>
      <c r="CP1122" s="16"/>
      <c r="CQ1122" s="16"/>
      <c r="CR1122" s="16"/>
      <c r="CS1122" s="16"/>
      <c r="CT1122" s="16"/>
      <c r="CU1122" s="16"/>
      <c r="CV1122" s="16"/>
      <c r="CW1122" s="16"/>
      <c r="CX1122" s="16"/>
      <c r="CY1122" s="16"/>
      <c r="CZ1122" s="16"/>
      <c r="DA1122" s="16"/>
      <c r="DB1122" s="16"/>
      <c r="DC1122" s="16"/>
      <c r="DD1122" s="16"/>
      <c r="DE1122" s="16"/>
      <c r="DF1122" s="16"/>
      <c r="DG1122" s="16"/>
      <c r="DH1122" s="16"/>
      <c r="DI1122" s="16"/>
      <c r="DJ1122" s="16"/>
      <c r="DK1122" s="16"/>
      <c r="DL1122" s="16"/>
      <c r="DM1122" s="16"/>
      <c r="DN1122" s="16"/>
      <c r="DO1122" s="16"/>
      <c r="DP1122" s="16"/>
      <c r="DQ1122" s="16"/>
    </row>
    <row r="1123" spans="1:121" s="27" customFormat="1" ht="16.5" x14ac:dyDescent="0.25">
      <c r="A1123" s="51"/>
      <c r="B1123" s="79" t="s">
        <v>1769</v>
      </c>
      <c r="C1123" s="55">
        <v>2017</v>
      </c>
      <c r="D1123" s="60">
        <v>0.4</v>
      </c>
      <c r="E1123" s="54">
        <v>152</v>
      </c>
      <c r="F1123" s="55">
        <v>158</v>
      </c>
      <c r="G1123" s="54">
        <v>78.433720000000008</v>
      </c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6"/>
      <c r="AW1123" s="16"/>
      <c r="AX1123" s="16"/>
      <c r="AY1123" s="16"/>
      <c r="AZ1123" s="16"/>
      <c r="BA1123" s="16"/>
      <c r="BB1123" s="16"/>
      <c r="BC1123" s="16"/>
      <c r="BD1123" s="16"/>
      <c r="BE1123" s="16"/>
      <c r="BF1123" s="16"/>
      <c r="BG1123" s="16"/>
      <c r="BH1123" s="16"/>
      <c r="BI1123" s="16"/>
      <c r="BJ1123" s="16"/>
      <c r="BK1123" s="16"/>
      <c r="BL1123" s="16"/>
      <c r="BM1123" s="16"/>
      <c r="BN1123" s="16"/>
      <c r="BO1123" s="16"/>
      <c r="BP1123" s="16"/>
      <c r="BQ1123" s="16"/>
      <c r="BR1123" s="16"/>
      <c r="BS1123" s="16"/>
      <c r="BT1123" s="16"/>
      <c r="BU1123" s="16"/>
      <c r="BV1123" s="16"/>
      <c r="BW1123" s="16"/>
      <c r="BX1123" s="16"/>
      <c r="BY1123" s="16"/>
      <c r="BZ1123" s="16"/>
      <c r="CA1123" s="16"/>
      <c r="CB1123" s="16"/>
      <c r="CC1123" s="16"/>
      <c r="CD1123" s="16"/>
      <c r="CE1123" s="16"/>
      <c r="CF1123" s="16"/>
      <c r="CG1123" s="16"/>
      <c r="CH1123" s="16"/>
      <c r="CI1123" s="16"/>
      <c r="CJ1123" s="16"/>
      <c r="CK1123" s="16"/>
      <c r="CL1123" s="16"/>
      <c r="CM1123" s="16"/>
      <c r="CN1123" s="16"/>
      <c r="CO1123" s="16"/>
      <c r="CP1123" s="16"/>
      <c r="CQ1123" s="16"/>
      <c r="CR1123" s="16"/>
      <c r="CS1123" s="16"/>
      <c r="CT1123" s="16"/>
      <c r="CU1123" s="16"/>
      <c r="CV1123" s="16"/>
      <c r="CW1123" s="16"/>
      <c r="CX1123" s="16"/>
      <c r="CY1123" s="16"/>
      <c r="CZ1123" s="16"/>
      <c r="DA1123" s="16"/>
      <c r="DB1123" s="16"/>
      <c r="DC1123" s="16"/>
      <c r="DD1123" s="16"/>
      <c r="DE1123" s="16"/>
      <c r="DF1123" s="16"/>
      <c r="DG1123" s="16"/>
      <c r="DH1123" s="16"/>
      <c r="DI1123" s="16"/>
      <c r="DJ1123" s="16"/>
      <c r="DK1123" s="16"/>
      <c r="DL1123" s="16"/>
      <c r="DM1123" s="16"/>
      <c r="DN1123" s="16"/>
      <c r="DO1123" s="16"/>
      <c r="DP1123" s="16"/>
      <c r="DQ1123" s="16"/>
    </row>
    <row r="1124" spans="1:121" s="27" customFormat="1" ht="16.5" x14ac:dyDescent="0.25">
      <c r="A1124" s="51"/>
      <c r="B1124" s="79" t="s">
        <v>1770</v>
      </c>
      <c r="C1124" s="55">
        <v>2017</v>
      </c>
      <c r="D1124" s="60">
        <v>0.4</v>
      </c>
      <c r="E1124" s="54">
        <v>106</v>
      </c>
      <c r="F1124" s="55">
        <v>158</v>
      </c>
      <c r="G1124" s="54">
        <v>91.182779999999994</v>
      </c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/>
      <c r="AT1124" s="16"/>
      <c r="AU1124" s="16"/>
      <c r="AV1124" s="16"/>
      <c r="AW1124" s="16"/>
      <c r="AX1124" s="16"/>
      <c r="AY1124" s="16"/>
      <c r="AZ1124" s="16"/>
      <c r="BA1124" s="16"/>
      <c r="BB1124" s="16"/>
      <c r="BC1124" s="16"/>
      <c r="BD1124" s="16"/>
      <c r="BE1124" s="16"/>
      <c r="BF1124" s="16"/>
      <c r="BG1124" s="16"/>
      <c r="BH1124" s="16"/>
      <c r="BI1124" s="16"/>
      <c r="BJ1124" s="16"/>
      <c r="BK1124" s="16"/>
      <c r="BL1124" s="16"/>
      <c r="BM1124" s="16"/>
      <c r="BN1124" s="16"/>
      <c r="BO1124" s="16"/>
      <c r="BP1124" s="16"/>
      <c r="BQ1124" s="16"/>
      <c r="BR1124" s="16"/>
      <c r="BS1124" s="16"/>
      <c r="BT1124" s="16"/>
      <c r="BU1124" s="16"/>
      <c r="BV1124" s="16"/>
      <c r="BW1124" s="16"/>
      <c r="BX1124" s="16"/>
      <c r="BY1124" s="16"/>
      <c r="BZ1124" s="16"/>
      <c r="CA1124" s="16"/>
      <c r="CB1124" s="16"/>
      <c r="CC1124" s="16"/>
      <c r="CD1124" s="16"/>
      <c r="CE1124" s="16"/>
      <c r="CF1124" s="16"/>
      <c r="CG1124" s="16"/>
      <c r="CH1124" s="16"/>
      <c r="CI1124" s="16"/>
      <c r="CJ1124" s="16"/>
      <c r="CK1124" s="16"/>
      <c r="CL1124" s="16"/>
      <c r="CM1124" s="16"/>
      <c r="CN1124" s="16"/>
      <c r="CO1124" s="16"/>
      <c r="CP1124" s="16"/>
      <c r="CQ1124" s="16"/>
      <c r="CR1124" s="16"/>
      <c r="CS1124" s="16"/>
      <c r="CT1124" s="16"/>
      <c r="CU1124" s="16"/>
      <c r="CV1124" s="16"/>
      <c r="CW1124" s="16"/>
      <c r="CX1124" s="16"/>
      <c r="CY1124" s="16"/>
      <c r="CZ1124" s="16"/>
      <c r="DA1124" s="16"/>
      <c r="DB1124" s="16"/>
      <c r="DC1124" s="16"/>
      <c r="DD1124" s="16"/>
      <c r="DE1124" s="16"/>
      <c r="DF1124" s="16"/>
      <c r="DG1124" s="16"/>
      <c r="DH1124" s="16"/>
      <c r="DI1124" s="16"/>
      <c r="DJ1124" s="16"/>
      <c r="DK1124" s="16"/>
      <c r="DL1124" s="16"/>
      <c r="DM1124" s="16"/>
      <c r="DN1124" s="16"/>
      <c r="DO1124" s="16"/>
      <c r="DP1124" s="16"/>
      <c r="DQ1124" s="16"/>
    </row>
    <row r="1125" spans="1:121" s="27" customFormat="1" ht="16.5" x14ac:dyDescent="0.25">
      <c r="A1125" s="51"/>
      <c r="B1125" s="79" t="s">
        <v>1771</v>
      </c>
      <c r="C1125" s="55">
        <v>2017</v>
      </c>
      <c r="D1125" s="60">
        <v>0.4</v>
      </c>
      <c r="E1125" s="54">
        <v>1063</v>
      </c>
      <c r="F1125" s="55">
        <v>158</v>
      </c>
      <c r="G1125" s="54">
        <v>1400.4649199999999</v>
      </c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/>
      <c r="AT1125" s="16"/>
      <c r="AU1125" s="16"/>
      <c r="AV1125" s="16"/>
      <c r="AW1125" s="16"/>
      <c r="AX1125" s="16"/>
      <c r="AY1125" s="16"/>
      <c r="AZ1125" s="16"/>
      <c r="BA1125" s="16"/>
      <c r="BB1125" s="16"/>
      <c r="BC1125" s="16"/>
      <c r="BD1125" s="16"/>
      <c r="BE1125" s="16"/>
      <c r="BF1125" s="16"/>
      <c r="BG1125" s="16"/>
      <c r="BH1125" s="16"/>
      <c r="BI1125" s="16"/>
      <c r="BJ1125" s="16"/>
      <c r="BK1125" s="16"/>
      <c r="BL1125" s="16"/>
      <c r="BM1125" s="16"/>
      <c r="BN1125" s="16"/>
      <c r="BO1125" s="16"/>
      <c r="BP1125" s="16"/>
      <c r="BQ1125" s="16"/>
      <c r="BR1125" s="16"/>
      <c r="BS1125" s="16"/>
      <c r="BT1125" s="16"/>
      <c r="BU1125" s="16"/>
      <c r="BV1125" s="16"/>
      <c r="BW1125" s="16"/>
      <c r="BX1125" s="16"/>
      <c r="BY1125" s="16"/>
      <c r="BZ1125" s="16"/>
      <c r="CA1125" s="16"/>
      <c r="CB1125" s="16"/>
      <c r="CC1125" s="16"/>
      <c r="CD1125" s="16"/>
      <c r="CE1125" s="16"/>
      <c r="CF1125" s="16"/>
      <c r="CG1125" s="16"/>
      <c r="CH1125" s="16"/>
      <c r="CI1125" s="16"/>
      <c r="CJ1125" s="16"/>
      <c r="CK1125" s="16"/>
      <c r="CL1125" s="16"/>
      <c r="CM1125" s="16"/>
      <c r="CN1125" s="16"/>
      <c r="CO1125" s="16"/>
      <c r="CP1125" s="16"/>
      <c r="CQ1125" s="16"/>
      <c r="CR1125" s="16"/>
      <c r="CS1125" s="16"/>
      <c r="CT1125" s="16"/>
      <c r="CU1125" s="16"/>
      <c r="CV1125" s="16"/>
      <c r="CW1125" s="16"/>
      <c r="CX1125" s="16"/>
      <c r="CY1125" s="16"/>
      <c r="CZ1125" s="16"/>
      <c r="DA1125" s="16"/>
      <c r="DB1125" s="16"/>
      <c r="DC1125" s="16"/>
      <c r="DD1125" s="16"/>
      <c r="DE1125" s="16"/>
      <c r="DF1125" s="16"/>
      <c r="DG1125" s="16"/>
      <c r="DH1125" s="16"/>
      <c r="DI1125" s="16"/>
      <c r="DJ1125" s="16"/>
      <c r="DK1125" s="16"/>
      <c r="DL1125" s="16"/>
      <c r="DM1125" s="16"/>
      <c r="DN1125" s="16"/>
      <c r="DO1125" s="16"/>
      <c r="DP1125" s="16"/>
      <c r="DQ1125" s="16"/>
    </row>
    <row r="1126" spans="1:121" s="27" customFormat="1" ht="16.5" x14ac:dyDescent="0.25">
      <c r="A1126" s="51"/>
      <c r="B1126" s="79" t="s">
        <v>1772</v>
      </c>
      <c r="C1126" s="55">
        <v>2017</v>
      </c>
      <c r="D1126" s="54">
        <v>0.4</v>
      </c>
      <c r="E1126" s="54">
        <v>423</v>
      </c>
      <c r="F1126" s="55">
        <v>158</v>
      </c>
      <c r="G1126" s="54">
        <v>590.72481000000005</v>
      </c>
    </row>
    <row r="1127" spans="1:121" s="27" customFormat="1" ht="16.5" x14ac:dyDescent="0.25">
      <c r="A1127" s="51"/>
      <c r="B1127" s="79" t="s">
        <v>1773</v>
      </c>
      <c r="C1127" s="55">
        <v>2017</v>
      </c>
      <c r="D1127" s="54">
        <v>0.4</v>
      </c>
      <c r="E1127" s="54">
        <v>66</v>
      </c>
      <c r="F1127" s="55">
        <v>158</v>
      </c>
      <c r="G1127" s="54">
        <v>101.43631000000002</v>
      </c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  <c r="AU1127" s="16"/>
      <c r="AV1127" s="16"/>
      <c r="AW1127" s="16"/>
      <c r="AX1127" s="16"/>
      <c r="AY1127" s="16"/>
      <c r="AZ1127" s="16"/>
      <c r="BA1127" s="16"/>
      <c r="BB1127" s="16"/>
      <c r="BC1127" s="16"/>
      <c r="BD1127" s="16"/>
      <c r="BE1127" s="16"/>
      <c r="BF1127" s="16"/>
      <c r="BG1127" s="16"/>
      <c r="BH1127" s="16"/>
      <c r="BI1127" s="16"/>
      <c r="BJ1127" s="16"/>
      <c r="BK1127" s="16"/>
      <c r="BL1127" s="16"/>
      <c r="BM1127" s="16"/>
      <c r="BN1127" s="16"/>
      <c r="BO1127" s="16"/>
      <c r="BP1127" s="16"/>
      <c r="BQ1127" s="16"/>
      <c r="BR1127" s="16"/>
      <c r="BS1127" s="16"/>
      <c r="BT1127" s="16"/>
      <c r="BU1127" s="16"/>
      <c r="BV1127" s="16"/>
      <c r="BW1127" s="16"/>
      <c r="BX1127" s="16"/>
      <c r="BY1127" s="16"/>
      <c r="BZ1127" s="16"/>
      <c r="CA1127" s="16"/>
      <c r="CB1127" s="16"/>
      <c r="CC1127" s="16"/>
      <c r="CD1127" s="16"/>
      <c r="CE1127" s="16"/>
      <c r="CF1127" s="16"/>
      <c r="CG1127" s="16"/>
      <c r="CH1127" s="16"/>
      <c r="CI1127" s="16"/>
      <c r="CJ1127" s="16"/>
      <c r="CK1127" s="16"/>
      <c r="CL1127" s="16"/>
      <c r="CM1127" s="16"/>
      <c r="CN1127" s="16"/>
      <c r="CO1127" s="16"/>
      <c r="CP1127" s="16"/>
      <c r="CQ1127" s="16"/>
      <c r="CR1127" s="16"/>
      <c r="CS1127" s="16"/>
      <c r="CT1127" s="16"/>
      <c r="CU1127" s="16"/>
      <c r="CV1127" s="16"/>
      <c r="CW1127" s="16"/>
      <c r="CX1127" s="16"/>
      <c r="CY1127" s="16"/>
      <c r="CZ1127" s="16"/>
      <c r="DA1127" s="16"/>
      <c r="DB1127" s="16"/>
      <c r="DC1127" s="16"/>
      <c r="DD1127" s="16"/>
      <c r="DE1127" s="16"/>
      <c r="DF1127" s="16"/>
      <c r="DG1127" s="16"/>
      <c r="DH1127" s="16"/>
      <c r="DI1127" s="16"/>
      <c r="DJ1127" s="16"/>
      <c r="DK1127" s="16"/>
      <c r="DL1127" s="16"/>
      <c r="DM1127" s="16"/>
      <c r="DN1127" s="16"/>
      <c r="DO1127" s="16"/>
      <c r="DP1127" s="16"/>
      <c r="DQ1127" s="16"/>
    </row>
    <row r="1128" spans="1:121" s="27" customFormat="1" ht="16.5" x14ac:dyDescent="0.25">
      <c r="A1128" s="51"/>
      <c r="B1128" s="79" t="s">
        <v>1774</v>
      </c>
      <c r="C1128" s="55">
        <v>2017</v>
      </c>
      <c r="D1128" s="54">
        <v>0.4</v>
      </c>
      <c r="E1128" s="54">
        <v>608</v>
      </c>
      <c r="F1128" s="55">
        <v>158</v>
      </c>
      <c r="G1128" s="54">
        <v>525.87855999999999</v>
      </c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/>
      <c r="AT1128" s="16"/>
      <c r="AU1128" s="16"/>
      <c r="AV1128" s="16"/>
      <c r="AW1128" s="16"/>
      <c r="AX1128" s="16"/>
      <c r="AY1128" s="16"/>
      <c r="AZ1128" s="16"/>
      <c r="BA1128" s="16"/>
      <c r="BB1128" s="16"/>
      <c r="BC1128" s="16"/>
      <c r="BD1128" s="16"/>
      <c r="BE1128" s="16"/>
      <c r="BF1128" s="16"/>
      <c r="BG1128" s="16"/>
      <c r="BH1128" s="16"/>
      <c r="BI1128" s="16"/>
      <c r="BJ1128" s="16"/>
      <c r="BK1128" s="16"/>
      <c r="BL1128" s="16"/>
      <c r="BM1128" s="16"/>
      <c r="BN1128" s="16"/>
      <c r="BO1128" s="16"/>
      <c r="BP1128" s="16"/>
      <c r="BQ1128" s="16"/>
      <c r="BR1128" s="16"/>
      <c r="BS1128" s="16"/>
      <c r="BT1128" s="16"/>
      <c r="BU1128" s="16"/>
      <c r="BV1128" s="16"/>
      <c r="BW1128" s="16"/>
      <c r="BX1128" s="16"/>
      <c r="BY1128" s="16"/>
      <c r="BZ1128" s="16"/>
      <c r="CA1128" s="16"/>
      <c r="CB1128" s="16"/>
      <c r="CC1128" s="16"/>
      <c r="CD1128" s="16"/>
      <c r="CE1128" s="16"/>
      <c r="CF1128" s="16"/>
      <c r="CG1128" s="16"/>
      <c r="CH1128" s="16"/>
      <c r="CI1128" s="16"/>
      <c r="CJ1128" s="16"/>
      <c r="CK1128" s="16"/>
      <c r="CL1128" s="16"/>
      <c r="CM1128" s="16"/>
      <c r="CN1128" s="16"/>
      <c r="CO1128" s="16"/>
      <c r="CP1128" s="16"/>
      <c r="CQ1128" s="16"/>
      <c r="CR1128" s="16"/>
      <c r="CS1128" s="16"/>
      <c r="CT1128" s="16"/>
      <c r="CU1128" s="16"/>
      <c r="CV1128" s="16"/>
      <c r="CW1128" s="16"/>
      <c r="CX1128" s="16"/>
      <c r="CY1128" s="16"/>
      <c r="CZ1128" s="16"/>
      <c r="DA1128" s="16"/>
      <c r="DB1128" s="16"/>
      <c r="DC1128" s="16"/>
      <c r="DD1128" s="16"/>
      <c r="DE1128" s="16"/>
      <c r="DF1128" s="16"/>
      <c r="DG1128" s="16"/>
      <c r="DH1128" s="16"/>
      <c r="DI1128" s="16"/>
      <c r="DJ1128" s="16"/>
      <c r="DK1128" s="16"/>
      <c r="DL1128" s="16"/>
      <c r="DM1128" s="16"/>
      <c r="DN1128" s="16"/>
      <c r="DO1128" s="16"/>
      <c r="DP1128" s="16"/>
      <c r="DQ1128" s="16"/>
    </row>
    <row r="1129" spans="1:121" s="27" customFormat="1" ht="16.5" x14ac:dyDescent="0.25">
      <c r="A1129" s="51"/>
      <c r="B1129" s="79" t="s">
        <v>1775</v>
      </c>
      <c r="C1129" s="55">
        <v>2017</v>
      </c>
      <c r="D1129" s="54">
        <v>0.4</v>
      </c>
      <c r="E1129" s="54">
        <v>119</v>
      </c>
      <c r="F1129" s="55">
        <v>158</v>
      </c>
      <c r="G1129" s="54">
        <v>192.17594</v>
      </c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6"/>
      <c r="AZ1129" s="16"/>
      <c r="BA1129" s="16"/>
      <c r="BB1129" s="16"/>
      <c r="BC1129" s="16"/>
      <c r="BD1129" s="16"/>
      <c r="BE1129" s="16"/>
      <c r="BF1129" s="16"/>
      <c r="BG1129" s="16"/>
      <c r="BH1129" s="16"/>
      <c r="BI1129" s="16"/>
      <c r="BJ1129" s="16"/>
      <c r="BK1129" s="16"/>
      <c r="BL1129" s="16"/>
      <c r="BM1129" s="16"/>
      <c r="BN1129" s="16"/>
      <c r="BO1129" s="16"/>
      <c r="BP1129" s="16"/>
      <c r="BQ1129" s="16"/>
      <c r="BR1129" s="16"/>
      <c r="BS1129" s="16"/>
      <c r="BT1129" s="16"/>
      <c r="BU1129" s="16"/>
      <c r="BV1129" s="16"/>
      <c r="BW1129" s="16"/>
      <c r="BX1129" s="16"/>
      <c r="BY1129" s="16"/>
      <c r="BZ1129" s="16"/>
      <c r="CA1129" s="16"/>
      <c r="CB1129" s="16"/>
      <c r="CC1129" s="16"/>
      <c r="CD1129" s="16"/>
      <c r="CE1129" s="16"/>
      <c r="CF1129" s="16"/>
      <c r="CG1129" s="16"/>
      <c r="CH1129" s="16"/>
      <c r="CI1129" s="16"/>
      <c r="CJ1129" s="16"/>
      <c r="CK1129" s="16"/>
      <c r="CL1129" s="16"/>
      <c r="CM1129" s="16"/>
      <c r="CN1129" s="16"/>
      <c r="CO1129" s="16"/>
      <c r="CP1129" s="16"/>
      <c r="CQ1129" s="16"/>
      <c r="CR1129" s="16"/>
      <c r="CS1129" s="16"/>
      <c r="CT1129" s="16"/>
      <c r="CU1129" s="16"/>
      <c r="CV1129" s="16"/>
      <c r="CW1129" s="16"/>
      <c r="CX1129" s="16"/>
      <c r="CY1129" s="16"/>
      <c r="CZ1129" s="16"/>
      <c r="DA1129" s="16"/>
      <c r="DB1129" s="16"/>
      <c r="DC1129" s="16"/>
      <c r="DD1129" s="16"/>
      <c r="DE1129" s="16"/>
      <c r="DF1129" s="16"/>
      <c r="DG1129" s="16"/>
      <c r="DH1129" s="16"/>
      <c r="DI1129" s="16"/>
      <c r="DJ1129" s="16"/>
      <c r="DK1129" s="16"/>
      <c r="DL1129" s="16"/>
      <c r="DM1129" s="16"/>
      <c r="DN1129" s="16"/>
      <c r="DO1129" s="16"/>
      <c r="DP1129" s="16"/>
      <c r="DQ1129" s="16"/>
    </row>
    <row r="1130" spans="1:121" s="27" customFormat="1" ht="16.5" x14ac:dyDescent="0.25">
      <c r="A1130" s="51"/>
      <c r="B1130" s="79" t="s">
        <v>1776</v>
      </c>
      <c r="C1130" s="55">
        <v>2017</v>
      </c>
      <c r="D1130" s="54">
        <v>0.4</v>
      </c>
      <c r="E1130" s="54">
        <v>85</v>
      </c>
      <c r="F1130" s="55">
        <v>158</v>
      </c>
      <c r="G1130" s="54">
        <v>142.92545999999999</v>
      </c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16"/>
      <c r="AU1130" s="16"/>
      <c r="AV1130" s="16"/>
      <c r="AW1130" s="16"/>
      <c r="AX1130" s="16"/>
      <c r="AY1130" s="16"/>
      <c r="AZ1130" s="16"/>
      <c r="BA1130" s="16"/>
      <c r="BB1130" s="16"/>
      <c r="BC1130" s="16"/>
      <c r="BD1130" s="16"/>
      <c r="BE1130" s="16"/>
      <c r="BF1130" s="16"/>
      <c r="BG1130" s="16"/>
      <c r="BH1130" s="16"/>
      <c r="BI1130" s="16"/>
      <c r="BJ1130" s="16"/>
      <c r="BK1130" s="16"/>
      <c r="BL1130" s="16"/>
      <c r="BM1130" s="16"/>
      <c r="BN1130" s="16"/>
      <c r="BO1130" s="16"/>
      <c r="BP1130" s="16"/>
      <c r="BQ1130" s="16"/>
      <c r="BR1130" s="16"/>
      <c r="BS1130" s="16"/>
      <c r="BT1130" s="16"/>
      <c r="BU1130" s="16"/>
      <c r="BV1130" s="16"/>
      <c r="BW1130" s="16"/>
      <c r="BX1130" s="16"/>
      <c r="BY1130" s="16"/>
      <c r="BZ1130" s="16"/>
      <c r="CA1130" s="16"/>
      <c r="CB1130" s="16"/>
      <c r="CC1130" s="16"/>
      <c r="CD1130" s="16"/>
      <c r="CE1130" s="16"/>
      <c r="CF1130" s="16"/>
      <c r="CG1130" s="16"/>
      <c r="CH1130" s="16"/>
      <c r="CI1130" s="16"/>
      <c r="CJ1130" s="16"/>
      <c r="CK1130" s="16"/>
      <c r="CL1130" s="16"/>
      <c r="CM1130" s="16"/>
      <c r="CN1130" s="16"/>
      <c r="CO1130" s="16"/>
      <c r="CP1130" s="16"/>
      <c r="CQ1130" s="16"/>
      <c r="CR1130" s="16"/>
      <c r="CS1130" s="16"/>
      <c r="CT1130" s="16"/>
      <c r="CU1130" s="16"/>
      <c r="CV1130" s="16"/>
      <c r="CW1130" s="16"/>
      <c r="CX1130" s="16"/>
      <c r="CY1130" s="16"/>
      <c r="CZ1130" s="16"/>
      <c r="DA1130" s="16"/>
      <c r="DB1130" s="16"/>
      <c r="DC1130" s="16"/>
      <c r="DD1130" s="16"/>
      <c r="DE1130" s="16"/>
      <c r="DF1130" s="16"/>
      <c r="DG1130" s="16"/>
      <c r="DH1130" s="16"/>
      <c r="DI1130" s="16"/>
      <c r="DJ1130" s="16"/>
      <c r="DK1130" s="16"/>
      <c r="DL1130" s="16"/>
      <c r="DM1130" s="16"/>
      <c r="DN1130" s="16"/>
      <c r="DO1130" s="16"/>
      <c r="DP1130" s="16"/>
      <c r="DQ1130" s="16"/>
    </row>
    <row r="1131" spans="1:121" s="27" customFormat="1" ht="16.5" x14ac:dyDescent="0.25">
      <c r="A1131" s="51"/>
      <c r="B1131" s="79" t="s">
        <v>1777</v>
      </c>
      <c r="C1131" s="55">
        <v>2017</v>
      </c>
      <c r="D1131" s="54">
        <v>0.4</v>
      </c>
      <c r="E1131" s="54">
        <v>41</v>
      </c>
      <c r="F1131" s="55">
        <v>158</v>
      </c>
      <c r="G1131" s="54">
        <v>380.26961999999997</v>
      </c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  <c r="BA1131" s="16"/>
      <c r="BB1131" s="16"/>
      <c r="BC1131" s="16"/>
      <c r="BD1131" s="16"/>
      <c r="BE1131" s="16"/>
      <c r="BF1131" s="16"/>
      <c r="BG1131" s="16"/>
      <c r="BH1131" s="16"/>
      <c r="BI1131" s="16"/>
      <c r="BJ1131" s="16"/>
      <c r="BK1131" s="16"/>
      <c r="BL1131" s="16"/>
      <c r="BM1131" s="16"/>
      <c r="BN1131" s="16"/>
      <c r="BO1131" s="16"/>
      <c r="BP1131" s="16"/>
      <c r="BQ1131" s="16"/>
      <c r="BR1131" s="16"/>
      <c r="BS1131" s="16"/>
      <c r="BT1131" s="16"/>
      <c r="BU1131" s="16"/>
      <c r="BV1131" s="16"/>
      <c r="BW1131" s="16"/>
      <c r="BX1131" s="16"/>
      <c r="BY1131" s="16"/>
      <c r="BZ1131" s="16"/>
      <c r="CA1131" s="16"/>
      <c r="CB1131" s="16"/>
      <c r="CC1131" s="16"/>
      <c r="CD1131" s="16"/>
      <c r="CE1131" s="16"/>
      <c r="CF1131" s="16"/>
      <c r="CG1131" s="16"/>
      <c r="CH1131" s="16"/>
      <c r="CI1131" s="16"/>
      <c r="CJ1131" s="16"/>
      <c r="CK1131" s="16"/>
      <c r="CL1131" s="16"/>
      <c r="CM1131" s="16"/>
      <c r="CN1131" s="16"/>
      <c r="CO1131" s="16"/>
      <c r="CP1131" s="16"/>
      <c r="CQ1131" s="16"/>
      <c r="CR1131" s="16"/>
      <c r="CS1131" s="16"/>
      <c r="CT1131" s="16"/>
      <c r="CU1131" s="16"/>
      <c r="CV1131" s="16"/>
      <c r="CW1131" s="16"/>
      <c r="CX1131" s="16"/>
      <c r="CY1131" s="16"/>
      <c r="CZ1131" s="16"/>
      <c r="DA1131" s="16"/>
      <c r="DB1131" s="16"/>
      <c r="DC1131" s="16"/>
      <c r="DD1131" s="16"/>
      <c r="DE1131" s="16"/>
      <c r="DF1131" s="16"/>
      <c r="DG1131" s="16"/>
      <c r="DH1131" s="16"/>
      <c r="DI1131" s="16"/>
      <c r="DJ1131" s="16"/>
      <c r="DK1131" s="16"/>
      <c r="DL1131" s="16"/>
      <c r="DM1131" s="16"/>
      <c r="DN1131" s="16"/>
      <c r="DO1131" s="16"/>
      <c r="DP1131" s="16"/>
      <c r="DQ1131" s="16"/>
    </row>
    <row r="1132" spans="1:121" s="27" customFormat="1" ht="16.5" x14ac:dyDescent="0.25">
      <c r="A1132" s="51"/>
      <c r="B1132" s="79" t="s">
        <v>1778</v>
      </c>
      <c r="C1132" s="55">
        <v>2017</v>
      </c>
      <c r="D1132" s="54">
        <v>0.4</v>
      </c>
      <c r="E1132" s="54">
        <v>128</v>
      </c>
      <c r="F1132" s="55">
        <v>158</v>
      </c>
      <c r="G1132" s="54">
        <v>113.98961</v>
      </c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/>
      <c r="AT1132" s="16"/>
      <c r="AU1132" s="16"/>
      <c r="AV1132" s="16"/>
      <c r="AW1132" s="16"/>
      <c r="AX1132" s="16"/>
      <c r="AY1132" s="16"/>
      <c r="AZ1132" s="16"/>
      <c r="BA1132" s="16"/>
      <c r="BB1132" s="16"/>
      <c r="BC1132" s="16"/>
      <c r="BD1132" s="16"/>
      <c r="BE1132" s="16"/>
      <c r="BF1132" s="16"/>
      <c r="BG1132" s="16"/>
      <c r="BH1132" s="16"/>
      <c r="BI1132" s="16"/>
      <c r="BJ1132" s="16"/>
      <c r="BK1132" s="16"/>
      <c r="BL1132" s="16"/>
      <c r="BM1132" s="16"/>
      <c r="BN1132" s="16"/>
      <c r="BO1132" s="16"/>
      <c r="BP1132" s="16"/>
      <c r="BQ1132" s="16"/>
      <c r="BR1132" s="16"/>
      <c r="BS1132" s="16"/>
      <c r="BT1132" s="16"/>
      <c r="BU1132" s="16"/>
      <c r="BV1132" s="16"/>
      <c r="BW1132" s="16"/>
      <c r="BX1132" s="16"/>
      <c r="BY1132" s="16"/>
      <c r="BZ1132" s="16"/>
      <c r="CA1132" s="16"/>
      <c r="CB1132" s="16"/>
      <c r="CC1132" s="16"/>
      <c r="CD1132" s="16"/>
      <c r="CE1132" s="16"/>
      <c r="CF1132" s="16"/>
      <c r="CG1132" s="16"/>
      <c r="CH1132" s="16"/>
      <c r="CI1132" s="16"/>
      <c r="CJ1132" s="16"/>
      <c r="CK1132" s="16"/>
      <c r="CL1132" s="16"/>
      <c r="CM1132" s="16"/>
      <c r="CN1132" s="16"/>
      <c r="CO1132" s="16"/>
      <c r="CP1132" s="16"/>
      <c r="CQ1132" s="16"/>
      <c r="CR1132" s="16"/>
      <c r="CS1132" s="16"/>
      <c r="CT1132" s="16"/>
      <c r="CU1132" s="16"/>
      <c r="CV1132" s="16"/>
      <c r="CW1132" s="16"/>
      <c r="CX1132" s="16"/>
      <c r="CY1132" s="16"/>
      <c r="CZ1132" s="16"/>
      <c r="DA1132" s="16"/>
      <c r="DB1132" s="16"/>
      <c r="DC1132" s="16"/>
      <c r="DD1132" s="16"/>
      <c r="DE1132" s="16"/>
      <c r="DF1132" s="16"/>
      <c r="DG1132" s="16"/>
      <c r="DH1132" s="16"/>
      <c r="DI1132" s="16"/>
      <c r="DJ1132" s="16"/>
      <c r="DK1132" s="16"/>
      <c r="DL1132" s="16"/>
      <c r="DM1132" s="16"/>
      <c r="DN1132" s="16"/>
      <c r="DO1132" s="16"/>
      <c r="DP1132" s="16"/>
      <c r="DQ1132" s="16"/>
    </row>
    <row r="1133" spans="1:121" s="27" customFormat="1" ht="16.5" x14ac:dyDescent="0.25">
      <c r="A1133" s="51"/>
      <c r="B1133" s="79" t="s">
        <v>1779</v>
      </c>
      <c r="C1133" s="55">
        <v>2017</v>
      </c>
      <c r="D1133" s="54">
        <v>0.4</v>
      </c>
      <c r="E1133" s="54">
        <v>87</v>
      </c>
      <c r="F1133" s="55">
        <v>158</v>
      </c>
      <c r="G1133" s="54">
        <v>97.021010000000004</v>
      </c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  <c r="BA1133" s="16"/>
      <c r="BB1133" s="16"/>
      <c r="BC1133" s="16"/>
      <c r="BD1133" s="16"/>
      <c r="BE1133" s="16"/>
      <c r="BF1133" s="16"/>
      <c r="BG1133" s="16"/>
      <c r="BH1133" s="16"/>
      <c r="BI1133" s="16"/>
      <c r="BJ1133" s="16"/>
      <c r="BK1133" s="16"/>
      <c r="BL1133" s="16"/>
      <c r="BM1133" s="16"/>
      <c r="BN1133" s="16"/>
      <c r="BO1133" s="16"/>
      <c r="BP1133" s="16"/>
      <c r="BQ1133" s="16"/>
      <c r="BR1133" s="16"/>
      <c r="BS1133" s="16"/>
      <c r="BT1133" s="16"/>
      <c r="BU1133" s="16"/>
      <c r="BV1133" s="16"/>
      <c r="BW1133" s="16"/>
      <c r="BX1133" s="16"/>
      <c r="BY1133" s="16"/>
      <c r="BZ1133" s="16"/>
      <c r="CA1133" s="16"/>
      <c r="CB1133" s="16"/>
      <c r="CC1133" s="16"/>
      <c r="CD1133" s="16"/>
      <c r="CE1133" s="16"/>
      <c r="CF1133" s="16"/>
      <c r="CG1133" s="16"/>
      <c r="CH1133" s="16"/>
      <c r="CI1133" s="16"/>
      <c r="CJ1133" s="16"/>
      <c r="CK1133" s="16"/>
      <c r="CL1133" s="16"/>
      <c r="CM1133" s="16"/>
      <c r="CN1133" s="16"/>
      <c r="CO1133" s="16"/>
      <c r="CP1133" s="16"/>
      <c r="CQ1133" s="16"/>
      <c r="CR1133" s="16"/>
      <c r="CS1133" s="16"/>
      <c r="CT1133" s="16"/>
      <c r="CU1133" s="16"/>
      <c r="CV1133" s="16"/>
      <c r="CW1133" s="16"/>
      <c r="CX1133" s="16"/>
      <c r="CY1133" s="16"/>
      <c r="CZ1133" s="16"/>
      <c r="DA1133" s="16"/>
      <c r="DB1133" s="16"/>
      <c r="DC1133" s="16"/>
      <c r="DD1133" s="16"/>
      <c r="DE1133" s="16"/>
      <c r="DF1133" s="16"/>
      <c r="DG1133" s="16"/>
      <c r="DH1133" s="16"/>
      <c r="DI1133" s="16"/>
      <c r="DJ1133" s="16"/>
      <c r="DK1133" s="16"/>
      <c r="DL1133" s="16"/>
      <c r="DM1133" s="16"/>
      <c r="DN1133" s="16"/>
      <c r="DO1133" s="16"/>
      <c r="DP1133" s="16"/>
      <c r="DQ1133" s="16"/>
    </row>
    <row r="1134" spans="1:121" s="27" customFormat="1" ht="16.5" x14ac:dyDescent="0.25">
      <c r="A1134" s="51"/>
      <c r="B1134" s="79" t="s">
        <v>1780</v>
      </c>
      <c r="C1134" s="55">
        <v>2017</v>
      </c>
      <c r="D1134" s="54">
        <v>0.4</v>
      </c>
      <c r="E1134" s="54">
        <v>68</v>
      </c>
      <c r="F1134" s="55">
        <v>158</v>
      </c>
      <c r="G1134" s="54">
        <v>66.114809999999991</v>
      </c>
    </row>
    <row r="1135" spans="1:121" s="27" customFormat="1" ht="16.5" x14ac:dyDescent="0.25">
      <c r="A1135" s="51"/>
      <c r="B1135" s="79" t="s">
        <v>1781</v>
      </c>
      <c r="C1135" s="55">
        <v>2017</v>
      </c>
      <c r="D1135" s="54">
        <v>0.4</v>
      </c>
      <c r="E1135" s="54">
        <v>30</v>
      </c>
      <c r="F1135" s="55">
        <v>158</v>
      </c>
      <c r="G1135" s="54">
        <v>75.650589999999994</v>
      </c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6"/>
      <c r="AZ1135" s="16"/>
      <c r="BA1135" s="16"/>
      <c r="BB1135" s="16"/>
      <c r="BC1135" s="16"/>
      <c r="BD1135" s="16"/>
      <c r="BE1135" s="16"/>
      <c r="BF1135" s="16"/>
      <c r="BG1135" s="16"/>
      <c r="BH1135" s="16"/>
      <c r="BI1135" s="16"/>
      <c r="BJ1135" s="16"/>
      <c r="BK1135" s="16"/>
      <c r="BL1135" s="16"/>
      <c r="BM1135" s="16"/>
      <c r="BN1135" s="16"/>
      <c r="BO1135" s="16"/>
      <c r="BP1135" s="16"/>
      <c r="BQ1135" s="16"/>
      <c r="BR1135" s="16"/>
      <c r="BS1135" s="16"/>
      <c r="BT1135" s="16"/>
      <c r="BU1135" s="16"/>
      <c r="BV1135" s="16"/>
      <c r="BW1135" s="16"/>
      <c r="BX1135" s="16"/>
      <c r="BY1135" s="16"/>
      <c r="BZ1135" s="16"/>
      <c r="CA1135" s="16"/>
      <c r="CB1135" s="16"/>
      <c r="CC1135" s="16"/>
      <c r="CD1135" s="16"/>
      <c r="CE1135" s="16"/>
      <c r="CF1135" s="16"/>
      <c r="CG1135" s="16"/>
      <c r="CH1135" s="16"/>
      <c r="CI1135" s="16"/>
      <c r="CJ1135" s="16"/>
      <c r="CK1135" s="16"/>
      <c r="CL1135" s="16"/>
      <c r="CM1135" s="16"/>
      <c r="CN1135" s="16"/>
      <c r="CO1135" s="16"/>
      <c r="CP1135" s="16"/>
      <c r="CQ1135" s="16"/>
      <c r="CR1135" s="16"/>
      <c r="CS1135" s="16"/>
      <c r="CT1135" s="16"/>
      <c r="CU1135" s="16"/>
      <c r="CV1135" s="16"/>
      <c r="CW1135" s="16"/>
      <c r="CX1135" s="16"/>
      <c r="CY1135" s="16"/>
      <c r="CZ1135" s="16"/>
      <c r="DA1135" s="16"/>
      <c r="DB1135" s="16"/>
      <c r="DC1135" s="16"/>
      <c r="DD1135" s="16"/>
      <c r="DE1135" s="16"/>
      <c r="DF1135" s="16"/>
      <c r="DG1135" s="16"/>
      <c r="DH1135" s="16"/>
      <c r="DI1135" s="16"/>
      <c r="DJ1135" s="16"/>
      <c r="DK1135" s="16"/>
      <c r="DL1135" s="16"/>
      <c r="DM1135" s="16"/>
      <c r="DN1135" s="16"/>
      <c r="DO1135" s="16"/>
      <c r="DP1135" s="16"/>
      <c r="DQ1135" s="16"/>
    </row>
    <row r="1136" spans="1:121" s="27" customFormat="1" ht="16.5" x14ac:dyDescent="0.25">
      <c r="A1136" s="51"/>
      <c r="B1136" s="79" t="s">
        <v>1782</v>
      </c>
      <c r="C1136" s="55">
        <v>2017</v>
      </c>
      <c r="D1136" s="54">
        <v>0.4</v>
      </c>
      <c r="E1136" s="54">
        <v>107</v>
      </c>
      <c r="F1136" s="55">
        <v>158</v>
      </c>
      <c r="G1136" s="54">
        <v>234.20270000000002</v>
      </c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16"/>
      <c r="AU1136" s="16"/>
      <c r="AV1136" s="16"/>
      <c r="AW1136" s="16"/>
      <c r="AX1136" s="16"/>
      <c r="AY1136" s="16"/>
      <c r="AZ1136" s="16"/>
      <c r="BA1136" s="16"/>
      <c r="BB1136" s="16"/>
      <c r="BC1136" s="16"/>
      <c r="BD1136" s="16"/>
      <c r="BE1136" s="16"/>
      <c r="BF1136" s="16"/>
      <c r="BG1136" s="16"/>
      <c r="BH1136" s="16"/>
      <c r="BI1136" s="16"/>
      <c r="BJ1136" s="16"/>
      <c r="BK1136" s="16"/>
      <c r="BL1136" s="16"/>
      <c r="BM1136" s="16"/>
      <c r="BN1136" s="16"/>
      <c r="BO1136" s="16"/>
      <c r="BP1136" s="16"/>
      <c r="BQ1136" s="16"/>
      <c r="BR1136" s="16"/>
      <c r="BS1136" s="16"/>
      <c r="BT1136" s="16"/>
      <c r="BU1136" s="16"/>
      <c r="BV1136" s="16"/>
      <c r="BW1136" s="16"/>
      <c r="BX1136" s="16"/>
      <c r="BY1136" s="16"/>
      <c r="BZ1136" s="16"/>
      <c r="CA1136" s="16"/>
      <c r="CB1136" s="16"/>
      <c r="CC1136" s="16"/>
      <c r="CD1136" s="16"/>
      <c r="CE1136" s="16"/>
      <c r="CF1136" s="16"/>
      <c r="CG1136" s="16"/>
      <c r="CH1136" s="16"/>
      <c r="CI1136" s="16"/>
      <c r="CJ1136" s="16"/>
      <c r="CK1136" s="16"/>
      <c r="CL1136" s="16"/>
      <c r="CM1136" s="16"/>
      <c r="CN1136" s="16"/>
      <c r="CO1136" s="16"/>
      <c r="CP1136" s="16"/>
      <c r="CQ1136" s="16"/>
      <c r="CR1136" s="16"/>
      <c r="CS1136" s="16"/>
      <c r="CT1136" s="16"/>
      <c r="CU1136" s="16"/>
      <c r="CV1136" s="16"/>
      <c r="CW1136" s="16"/>
      <c r="CX1136" s="16"/>
      <c r="CY1136" s="16"/>
      <c r="CZ1136" s="16"/>
      <c r="DA1136" s="16"/>
      <c r="DB1136" s="16"/>
      <c r="DC1136" s="16"/>
      <c r="DD1136" s="16"/>
      <c r="DE1136" s="16"/>
      <c r="DF1136" s="16"/>
      <c r="DG1136" s="16"/>
      <c r="DH1136" s="16"/>
      <c r="DI1136" s="16"/>
      <c r="DJ1136" s="16"/>
      <c r="DK1136" s="16"/>
      <c r="DL1136" s="16"/>
      <c r="DM1136" s="16"/>
      <c r="DN1136" s="16"/>
      <c r="DO1136" s="16"/>
      <c r="DP1136" s="16"/>
      <c r="DQ1136" s="16"/>
    </row>
    <row r="1137" spans="1:121" s="27" customFormat="1" ht="16.5" x14ac:dyDescent="0.25">
      <c r="A1137" s="51"/>
      <c r="B1137" s="79" t="s">
        <v>1783</v>
      </c>
      <c r="C1137" s="55">
        <v>2017</v>
      </c>
      <c r="D1137" s="54">
        <v>0.4</v>
      </c>
      <c r="E1137" s="54">
        <v>160</v>
      </c>
      <c r="F1137" s="55">
        <v>158</v>
      </c>
      <c r="G1137" s="54">
        <v>178.69980999999999</v>
      </c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  <c r="BA1137" s="16"/>
      <c r="BB1137" s="16"/>
      <c r="BC1137" s="16"/>
      <c r="BD1137" s="16"/>
      <c r="BE1137" s="16"/>
      <c r="BF1137" s="16"/>
      <c r="BG1137" s="16"/>
      <c r="BH1137" s="16"/>
      <c r="BI1137" s="16"/>
      <c r="BJ1137" s="16"/>
      <c r="BK1137" s="16"/>
      <c r="BL1137" s="16"/>
      <c r="BM1137" s="16"/>
      <c r="BN1137" s="16"/>
      <c r="BO1137" s="16"/>
      <c r="BP1137" s="16"/>
      <c r="BQ1137" s="16"/>
      <c r="BR1137" s="16"/>
      <c r="BS1137" s="16"/>
      <c r="BT1137" s="16"/>
      <c r="BU1137" s="16"/>
      <c r="BV1137" s="16"/>
      <c r="BW1137" s="16"/>
      <c r="BX1137" s="16"/>
      <c r="BY1137" s="16"/>
      <c r="BZ1137" s="16"/>
      <c r="CA1137" s="16"/>
      <c r="CB1137" s="16"/>
      <c r="CC1137" s="16"/>
      <c r="CD1137" s="16"/>
      <c r="CE1137" s="16"/>
      <c r="CF1137" s="16"/>
      <c r="CG1137" s="16"/>
      <c r="CH1137" s="16"/>
      <c r="CI1137" s="16"/>
      <c r="CJ1137" s="16"/>
      <c r="CK1137" s="16"/>
      <c r="CL1137" s="16"/>
      <c r="CM1137" s="16"/>
      <c r="CN1137" s="16"/>
      <c r="CO1137" s="16"/>
      <c r="CP1137" s="16"/>
      <c r="CQ1137" s="16"/>
      <c r="CR1137" s="16"/>
      <c r="CS1137" s="16"/>
      <c r="CT1137" s="16"/>
      <c r="CU1137" s="16"/>
      <c r="CV1137" s="16"/>
      <c r="CW1137" s="16"/>
      <c r="CX1137" s="16"/>
      <c r="CY1137" s="16"/>
      <c r="CZ1137" s="16"/>
      <c r="DA1137" s="16"/>
      <c r="DB1137" s="16"/>
      <c r="DC1137" s="16"/>
      <c r="DD1137" s="16"/>
      <c r="DE1137" s="16"/>
      <c r="DF1137" s="16"/>
      <c r="DG1137" s="16"/>
      <c r="DH1137" s="16"/>
      <c r="DI1137" s="16"/>
      <c r="DJ1137" s="16"/>
      <c r="DK1137" s="16"/>
      <c r="DL1137" s="16"/>
      <c r="DM1137" s="16"/>
      <c r="DN1137" s="16"/>
      <c r="DO1137" s="16"/>
      <c r="DP1137" s="16"/>
      <c r="DQ1137" s="16"/>
    </row>
    <row r="1138" spans="1:121" s="27" customFormat="1" ht="16.5" x14ac:dyDescent="0.25">
      <c r="A1138" s="51"/>
      <c r="B1138" s="79" t="s">
        <v>1784</v>
      </c>
      <c r="C1138" s="55">
        <v>2017</v>
      </c>
      <c r="D1138" s="54">
        <v>0.4</v>
      </c>
      <c r="E1138" s="54">
        <v>163</v>
      </c>
      <c r="F1138" s="55">
        <v>158</v>
      </c>
      <c r="G1138" s="54">
        <v>247.37643</v>
      </c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6"/>
      <c r="AZ1138" s="16"/>
      <c r="BA1138" s="16"/>
      <c r="BB1138" s="16"/>
      <c r="BC1138" s="16"/>
      <c r="BD1138" s="16"/>
      <c r="BE1138" s="16"/>
      <c r="BF1138" s="16"/>
      <c r="BG1138" s="16"/>
      <c r="BH1138" s="16"/>
      <c r="BI1138" s="16"/>
      <c r="BJ1138" s="16"/>
      <c r="BK1138" s="16"/>
      <c r="BL1138" s="16"/>
      <c r="BM1138" s="16"/>
      <c r="BN1138" s="16"/>
      <c r="BO1138" s="16"/>
      <c r="BP1138" s="16"/>
      <c r="BQ1138" s="16"/>
      <c r="BR1138" s="16"/>
      <c r="BS1138" s="16"/>
      <c r="BT1138" s="16"/>
      <c r="BU1138" s="16"/>
      <c r="BV1138" s="16"/>
      <c r="BW1138" s="16"/>
      <c r="BX1138" s="16"/>
      <c r="BY1138" s="16"/>
      <c r="BZ1138" s="16"/>
      <c r="CA1138" s="16"/>
      <c r="CB1138" s="16"/>
      <c r="CC1138" s="16"/>
      <c r="CD1138" s="16"/>
      <c r="CE1138" s="16"/>
      <c r="CF1138" s="16"/>
      <c r="CG1138" s="16"/>
      <c r="CH1138" s="16"/>
      <c r="CI1138" s="16"/>
      <c r="CJ1138" s="16"/>
      <c r="CK1138" s="16"/>
      <c r="CL1138" s="16"/>
      <c r="CM1138" s="16"/>
      <c r="CN1138" s="16"/>
      <c r="CO1138" s="16"/>
      <c r="CP1138" s="16"/>
      <c r="CQ1138" s="16"/>
      <c r="CR1138" s="16"/>
      <c r="CS1138" s="16"/>
      <c r="CT1138" s="16"/>
      <c r="CU1138" s="16"/>
      <c r="CV1138" s="16"/>
      <c r="CW1138" s="16"/>
      <c r="CX1138" s="16"/>
      <c r="CY1138" s="16"/>
      <c r="CZ1138" s="16"/>
      <c r="DA1138" s="16"/>
      <c r="DB1138" s="16"/>
      <c r="DC1138" s="16"/>
      <c r="DD1138" s="16"/>
      <c r="DE1138" s="16"/>
      <c r="DF1138" s="16"/>
      <c r="DG1138" s="16"/>
      <c r="DH1138" s="16"/>
      <c r="DI1138" s="16"/>
      <c r="DJ1138" s="16"/>
      <c r="DK1138" s="16"/>
      <c r="DL1138" s="16"/>
      <c r="DM1138" s="16"/>
      <c r="DN1138" s="16"/>
      <c r="DO1138" s="16"/>
      <c r="DP1138" s="16"/>
      <c r="DQ1138" s="16"/>
    </row>
    <row r="1139" spans="1:121" s="27" customFormat="1" ht="16.5" x14ac:dyDescent="0.25">
      <c r="A1139" s="51"/>
      <c r="B1139" s="79" t="s">
        <v>1785</v>
      </c>
      <c r="C1139" s="55">
        <v>2017</v>
      </c>
      <c r="D1139" s="54">
        <v>0.4</v>
      </c>
      <c r="E1139" s="54">
        <v>291</v>
      </c>
      <c r="F1139" s="55">
        <v>158</v>
      </c>
      <c r="G1139" s="54">
        <v>343.53276999999997</v>
      </c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  <c r="BA1139" s="16"/>
      <c r="BB1139" s="16"/>
      <c r="BC1139" s="16"/>
      <c r="BD1139" s="16"/>
      <c r="BE1139" s="16"/>
      <c r="BF1139" s="16"/>
      <c r="BG1139" s="16"/>
      <c r="BH1139" s="16"/>
      <c r="BI1139" s="16"/>
      <c r="BJ1139" s="16"/>
      <c r="BK1139" s="16"/>
      <c r="BL1139" s="16"/>
      <c r="BM1139" s="16"/>
      <c r="BN1139" s="16"/>
      <c r="BO1139" s="16"/>
      <c r="BP1139" s="16"/>
      <c r="BQ1139" s="16"/>
      <c r="BR1139" s="16"/>
      <c r="BS1139" s="16"/>
      <c r="BT1139" s="16"/>
      <c r="BU1139" s="16"/>
      <c r="BV1139" s="16"/>
      <c r="BW1139" s="16"/>
      <c r="BX1139" s="16"/>
      <c r="BY1139" s="16"/>
      <c r="BZ1139" s="16"/>
      <c r="CA1139" s="16"/>
      <c r="CB1139" s="16"/>
      <c r="CC1139" s="16"/>
      <c r="CD1139" s="16"/>
      <c r="CE1139" s="16"/>
      <c r="CF1139" s="16"/>
      <c r="CG1139" s="16"/>
      <c r="CH1139" s="16"/>
      <c r="CI1139" s="16"/>
      <c r="CJ1139" s="16"/>
      <c r="CK1139" s="16"/>
      <c r="CL1139" s="16"/>
      <c r="CM1139" s="16"/>
      <c r="CN1139" s="16"/>
      <c r="CO1139" s="16"/>
      <c r="CP1139" s="16"/>
      <c r="CQ1139" s="16"/>
      <c r="CR1139" s="16"/>
      <c r="CS1139" s="16"/>
      <c r="CT1139" s="16"/>
      <c r="CU1139" s="16"/>
      <c r="CV1139" s="16"/>
      <c r="CW1139" s="16"/>
      <c r="CX1139" s="16"/>
      <c r="CY1139" s="16"/>
      <c r="CZ1139" s="16"/>
      <c r="DA1139" s="16"/>
      <c r="DB1139" s="16"/>
      <c r="DC1139" s="16"/>
      <c r="DD1139" s="16"/>
      <c r="DE1139" s="16"/>
      <c r="DF1139" s="16"/>
      <c r="DG1139" s="16"/>
      <c r="DH1139" s="16"/>
      <c r="DI1139" s="16"/>
      <c r="DJ1139" s="16"/>
      <c r="DK1139" s="16"/>
      <c r="DL1139" s="16"/>
      <c r="DM1139" s="16"/>
      <c r="DN1139" s="16"/>
      <c r="DO1139" s="16"/>
      <c r="DP1139" s="16"/>
      <c r="DQ1139" s="16"/>
    </row>
    <row r="1140" spans="1:121" s="27" customFormat="1" ht="16.5" x14ac:dyDescent="0.25">
      <c r="A1140" s="51"/>
      <c r="B1140" s="79" t="s">
        <v>1786</v>
      </c>
      <c r="C1140" s="55">
        <v>2017</v>
      </c>
      <c r="D1140" s="54">
        <v>0.4</v>
      </c>
      <c r="E1140" s="54">
        <v>160</v>
      </c>
      <c r="F1140" s="55">
        <v>158</v>
      </c>
      <c r="G1140" s="54">
        <v>165.98888000000002</v>
      </c>
    </row>
    <row r="1141" spans="1:121" s="27" customFormat="1" ht="16.5" x14ac:dyDescent="0.25">
      <c r="A1141" s="51"/>
      <c r="B1141" s="79" t="s">
        <v>1787</v>
      </c>
      <c r="C1141" s="55">
        <v>2017</v>
      </c>
      <c r="D1141" s="54">
        <v>0.4</v>
      </c>
      <c r="E1141" s="54">
        <v>66</v>
      </c>
      <c r="F1141" s="55">
        <v>158</v>
      </c>
      <c r="G1141" s="54">
        <v>196.70987000000002</v>
      </c>
    </row>
    <row r="1142" spans="1:121" s="27" customFormat="1" ht="16.5" x14ac:dyDescent="0.25">
      <c r="A1142" s="51"/>
      <c r="B1142" s="79" t="s">
        <v>1788</v>
      </c>
      <c r="C1142" s="55">
        <v>2017</v>
      </c>
      <c r="D1142" s="54">
        <v>0.4</v>
      </c>
      <c r="E1142" s="54">
        <v>50</v>
      </c>
      <c r="F1142" s="55">
        <v>158</v>
      </c>
      <c r="G1142" s="54">
        <v>109.83392000000001</v>
      </c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  <c r="BA1142" s="16"/>
      <c r="BB1142" s="16"/>
      <c r="BC1142" s="16"/>
      <c r="BD1142" s="16"/>
      <c r="BE1142" s="16"/>
      <c r="BF1142" s="16"/>
      <c r="BG1142" s="16"/>
      <c r="BH1142" s="16"/>
      <c r="BI1142" s="16"/>
      <c r="BJ1142" s="16"/>
      <c r="BK1142" s="16"/>
      <c r="BL1142" s="16"/>
      <c r="BM1142" s="16"/>
      <c r="BN1142" s="16"/>
      <c r="BO1142" s="16"/>
      <c r="BP1142" s="16"/>
      <c r="BQ1142" s="16"/>
      <c r="BR1142" s="16"/>
      <c r="BS1142" s="16"/>
      <c r="BT1142" s="16"/>
      <c r="BU1142" s="16"/>
      <c r="BV1142" s="16"/>
      <c r="BW1142" s="16"/>
      <c r="BX1142" s="16"/>
      <c r="BY1142" s="16"/>
      <c r="BZ1142" s="16"/>
      <c r="CA1142" s="16"/>
      <c r="CB1142" s="16"/>
      <c r="CC1142" s="16"/>
      <c r="CD1142" s="16"/>
      <c r="CE1142" s="16"/>
      <c r="CF1142" s="16"/>
      <c r="CG1142" s="16"/>
      <c r="CH1142" s="16"/>
      <c r="CI1142" s="16"/>
      <c r="CJ1142" s="16"/>
      <c r="CK1142" s="16"/>
      <c r="CL1142" s="16"/>
      <c r="CM1142" s="16"/>
      <c r="CN1142" s="16"/>
      <c r="CO1142" s="16"/>
      <c r="CP1142" s="16"/>
      <c r="CQ1142" s="16"/>
      <c r="CR1142" s="16"/>
      <c r="CS1142" s="16"/>
      <c r="CT1142" s="16"/>
      <c r="CU1142" s="16"/>
      <c r="CV1142" s="16"/>
      <c r="CW1142" s="16"/>
      <c r="CX1142" s="16"/>
      <c r="CY1142" s="16"/>
      <c r="CZ1142" s="16"/>
      <c r="DA1142" s="16"/>
      <c r="DB1142" s="16"/>
      <c r="DC1142" s="16"/>
      <c r="DD1142" s="16"/>
      <c r="DE1142" s="16"/>
      <c r="DF1142" s="16"/>
      <c r="DG1142" s="16"/>
      <c r="DH1142" s="16"/>
      <c r="DI1142" s="16"/>
      <c r="DJ1142" s="16"/>
      <c r="DK1142" s="16"/>
      <c r="DL1142" s="16"/>
      <c r="DM1142" s="16"/>
      <c r="DN1142" s="16"/>
      <c r="DO1142" s="16"/>
      <c r="DP1142" s="16"/>
      <c r="DQ1142" s="16"/>
    </row>
    <row r="1143" spans="1:121" s="27" customFormat="1" ht="16.5" x14ac:dyDescent="0.25">
      <c r="A1143" s="51"/>
      <c r="B1143" s="79" t="s">
        <v>1789</v>
      </c>
      <c r="C1143" s="55">
        <v>2017</v>
      </c>
      <c r="D1143" s="54">
        <v>0.4</v>
      </c>
      <c r="E1143" s="54">
        <v>170</v>
      </c>
      <c r="F1143" s="55">
        <v>158</v>
      </c>
      <c r="G1143" s="54">
        <v>83.780249999999995</v>
      </c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6"/>
      <c r="AZ1143" s="16"/>
      <c r="BA1143" s="16"/>
      <c r="BB1143" s="16"/>
      <c r="BC1143" s="16"/>
      <c r="BD1143" s="16"/>
      <c r="BE1143" s="16"/>
      <c r="BF1143" s="16"/>
      <c r="BG1143" s="16"/>
      <c r="BH1143" s="16"/>
      <c r="BI1143" s="16"/>
      <c r="BJ1143" s="16"/>
      <c r="BK1143" s="16"/>
      <c r="BL1143" s="16"/>
      <c r="BM1143" s="16"/>
      <c r="BN1143" s="16"/>
      <c r="BO1143" s="16"/>
      <c r="BP1143" s="16"/>
      <c r="BQ1143" s="16"/>
      <c r="BR1143" s="16"/>
      <c r="BS1143" s="16"/>
      <c r="BT1143" s="16"/>
      <c r="BU1143" s="16"/>
      <c r="BV1143" s="16"/>
      <c r="BW1143" s="16"/>
      <c r="BX1143" s="16"/>
      <c r="BY1143" s="16"/>
      <c r="BZ1143" s="16"/>
      <c r="CA1143" s="16"/>
      <c r="CB1143" s="16"/>
      <c r="CC1143" s="16"/>
      <c r="CD1143" s="16"/>
      <c r="CE1143" s="16"/>
      <c r="CF1143" s="16"/>
      <c r="CG1143" s="16"/>
      <c r="CH1143" s="16"/>
      <c r="CI1143" s="16"/>
      <c r="CJ1143" s="16"/>
      <c r="CK1143" s="16"/>
      <c r="CL1143" s="16"/>
      <c r="CM1143" s="16"/>
      <c r="CN1143" s="16"/>
      <c r="CO1143" s="16"/>
      <c r="CP1143" s="16"/>
      <c r="CQ1143" s="16"/>
      <c r="CR1143" s="16"/>
      <c r="CS1143" s="16"/>
      <c r="CT1143" s="16"/>
      <c r="CU1143" s="16"/>
      <c r="CV1143" s="16"/>
      <c r="CW1143" s="16"/>
      <c r="CX1143" s="16"/>
      <c r="CY1143" s="16"/>
      <c r="CZ1143" s="16"/>
      <c r="DA1143" s="16"/>
      <c r="DB1143" s="16"/>
      <c r="DC1143" s="16"/>
      <c r="DD1143" s="16"/>
      <c r="DE1143" s="16"/>
      <c r="DF1143" s="16"/>
      <c r="DG1143" s="16"/>
      <c r="DH1143" s="16"/>
      <c r="DI1143" s="16"/>
      <c r="DJ1143" s="16"/>
      <c r="DK1143" s="16"/>
      <c r="DL1143" s="16"/>
      <c r="DM1143" s="16"/>
      <c r="DN1143" s="16"/>
      <c r="DO1143" s="16"/>
      <c r="DP1143" s="16"/>
      <c r="DQ1143" s="16"/>
    </row>
    <row r="1144" spans="1:121" s="27" customFormat="1" ht="16.5" x14ac:dyDescent="0.25">
      <c r="A1144" s="51"/>
      <c r="B1144" s="79" t="s">
        <v>1790</v>
      </c>
      <c r="C1144" s="55">
        <v>2017</v>
      </c>
      <c r="D1144" s="54">
        <v>0.4</v>
      </c>
      <c r="E1144" s="54">
        <v>159</v>
      </c>
      <c r="F1144" s="55">
        <v>158</v>
      </c>
      <c r="G1144" s="54">
        <v>145.28831</v>
      </c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6"/>
      <c r="AZ1144" s="16"/>
      <c r="BA1144" s="16"/>
      <c r="BB1144" s="16"/>
      <c r="BC1144" s="16"/>
      <c r="BD1144" s="16"/>
      <c r="BE1144" s="16"/>
      <c r="BF1144" s="16"/>
      <c r="BG1144" s="16"/>
      <c r="BH1144" s="16"/>
      <c r="BI1144" s="16"/>
      <c r="BJ1144" s="16"/>
      <c r="BK1144" s="16"/>
      <c r="BL1144" s="16"/>
      <c r="BM1144" s="16"/>
      <c r="BN1144" s="16"/>
      <c r="BO1144" s="16"/>
      <c r="BP1144" s="16"/>
      <c r="BQ1144" s="16"/>
      <c r="BR1144" s="16"/>
      <c r="BS1144" s="16"/>
      <c r="BT1144" s="16"/>
      <c r="BU1144" s="16"/>
      <c r="BV1144" s="16"/>
      <c r="BW1144" s="16"/>
      <c r="BX1144" s="16"/>
      <c r="BY1144" s="16"/>
      <c r="BZ1144" s="16"/>
      <c r="CA1144" s="16"/>
      <c r="CB1144" s="16"/>
      <c r="CC1144" s="16"/>
      <c r="CD1144" s="16"/>
      <c r="CE1144" s="16"/>
      <c r="CF1144" s="16"/>
      <c r="CG1144" s="16"/>
      <c r="CH1144" s="16"/>
      <c r="CI1144" s="16"/>
      <c r="CJ1144" s="16"/>
      <c r="CK1144" s="16"/>
      <c r="CL1144" s="16"/>
      <c r="CM1144" s="16"/>
      <c r="CN1144" s="16"/>
      <c r="CO1144" s="16"/>
      <c r="CP1144" s="16"/>
      <c r="CQ1144" s="16"/>
      <c r="CR1144" s="16"/>
      <c r="CS1144" s="16"/>
      <c r="CT1144" s="16"/>
      <c r="CU1144" s="16"/>
      <c r="CV1144" s="16"/>
      <c r="CW1144" s="16"/>
      <c r="CX1144" s="16"/>
      <c r="CY1144" s="16"/>
      <c r="CZ1144" s="16"/>
      <c r="DA1144" s="16"/>
      <c r="DB1144" s="16"/>
      <c r="DC1144" s="16"/>
      <c r="DD1144" s="16"/>
      <c r="DE1144" s="16"/>
      <c r="DF1144" s="16"/>
      <c r="DG1144" s="16"/>
      <c r="DH1144" s="16"/>
      <c r="DI1144" s="16"/>
      <c r="DJ1144" s="16"/>
      <c r="DK1144" s="16"/>
      <c r="DL1144" s="16"/>
      <c r="DM1144" s="16"/>
      <c r="DN1144" s="16"/>
      <c r="DO1144" s="16"/>
      <c r="DP1144" s="16"/>
      <c r="DQ1144" s="16"/>
    </row>
    <row r="1145" spans="1:121" s="27" customFormat="1" ht="16.5" x14ac:dyDescent="0.25">
      <c r="A1145" s="51"/>
      <c r="B1145" s="79" t="s">
        <v>1791</v>
      </c>
      <c r="C1145" s="55">
        <v>2017</v>
      </c>
      <c r="D1145" s="54">
        <v>0.4</v>
      </c>
      <c r="E1145" s="54">
        <v>82</v>
      </c>
      <c r="F1145" s="55">
        <v>158</v>
      </c>
      <c r="G1145" s="54">
        <v>123.52038</v>
      </c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  <c r="BA1145" s="16"/>
      <c r="BB1145" s="16"/>
      <c r="BC1145" s="16"/>
      <c r="BD1145" s="16"/>
      <c r="BE1145" s="16"/>
      <c r="BF1145" s="16"/>
      <c r="BG1145" s="16"/>
      <c r="BH1145" s="16"/>
      <c r="BI1145" s="16"/>
      <c r="BJ1145" s="16"/>
      <c r="BK1145" s="16"/>
      <c r="BL1145" s="16"/>
      <c r="BM1145" s="16"/>
      <c r="BN1145" s="16"/>
      <c r="BO1145" s="16"/>
      <c r="BP1145" s="16"/>
      <c r="BQ1145" s="16"/>
      <c r="BR1145" s="16"/>
      <c r="BS1145" s="16"/>
      <c r="BT1145" s="16"/>
      <c r="BU1145" s="16"/>
      <c r="BV1145" s="16"/>
      <c r="BW1145" s="16"/>
      <c r="BX1145" s="16"/>
      <c r="BY1145" s="16"/>
      <c r="BZ1145" s="16"/>
      <c r="CA1145" s="16"/>
      <c r="CB1145" s="16"/>
      <c r="CC1145" s="16"/>
      <c r="CD1145" s="16"/>
      <c r="CE1145" s="16"/>
      <c r="CF1145" s="16"/>
      <c r="CG1145" s="16"/>
      <c r="CH1145" s="16"/>
      <c r="CI1145" s="16"/>
      <c r="CJ1145" s="16"/>
      <c r="CK1145" s="16"/>
      <c r="CL1145" s="16"/>
      <c r="CM1145" s="16"/>
      <c r="CN1145" s="16"/>
      <c r="CO1145" s="16"/>
      <c r="CP1145" s="16"/>
      <c r="CQ1145" s="16"/>
      <c r="CR1145" s="16"/>
      <c r="CS1145" s="16"/>
      <c r="CT1145" s="16"/>
      <c r="CU1145" s="16"/>
      <c r="CV1145" s="16"/>
      <c r="CW1145" s="16"/>
      <c r="CX1145" s="16"/>
      <c r="CY1145" s="16"/>
      <c r="CZ1145" s="16"/>
      <c r="DA1145" s="16"/>
      <c r="DB1145" s="16"/>
      <c r="DC1145" s="16"/>
      <c r="DD1145" s="16"/>
      <c r="DE1145" s="16"/>
      <c r="DF1145" s="16"/>
      <c r="DG1145" s="16"/>
      <c r="DH1145" s="16"/>
      <c r="DI1145" s="16"/>
      <c r="DJ1145" s="16"/>
      <c r="DK1145" s="16"/>
      <c r="DL1145" s="16"/>
      <c r="DM1145" s="16"/>
      <c r="DN1145" s="16"/>
      <c r="DO1145" s="16"/>
      <c r="DP1145" s="16"/>
      <c r="DQ1145" s="16"/>
    </row>
    <row r="1146" spans="1:121" s="27" customFormat="1" ht="16.5" x14ac:dyDescent="0.25">
      <c r="A1146" s="51"/>
      <c r="B1146" s="79" t="s">
        <v>1792</v>
      </c>
      <c r="C1146" s="55">
        <v>2017</v>
      </c>
      <c r="D1146" s="54">
        <v>0.4</v>
      </c>
      <c r="E1146" s="54">
        <v>160</v>
      </c>
      <c r="F1146" s="55">
        <v>158</v>
      </c>
      <c r="G1146" s="54">
        <v>166.41727</v>
      </c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6"/>
      <c r="AZ1146" s="16"/>
      <c r="BA1146" s="16"/>
      <c r="BB1146" s="16"/>
      <c r="BC1146" s="16"/>
      <c r="BD1146" s="16"/>
      <c r="BE1146" s="16"/>
      <c r="BF1146" s="16"/>
      <c r="BG1146" s="16"/>
      <c r="BH1146" s="16"/>
      <c r="BI1146" s="16"/>
      <c r="BJ1146" s="16"/>
      <c r="BK1146" s="16"/>
      <c r="BL1146" s="16"/>
      <c r="BM1146" s="16"/>
      <c r="BN1146" s="16"/>
      <c r="BO1146" s="16"/>
      <c r="BP1146" s="16"/>
      <c r="BQ1146" s="16"/>
      <c r="BR1146" s="16"/>
      <c r="BS1146" s="16"/>
      <c r="BT1146" s="16"/>
      <c r="BU1146" s="16"/>
      <c r="BV1146" s="16"/>
      <c r="BW1146" s="16"/>
      <c r="BX1146" s="16"/>
      <c r="BY1146" s="16"/>
      <c r="BZ1146" s="16"/>
      <c r="CA1146" s="16"/>
      <c r="CB1146" s="16"/>
      <c r="CC1146" s="16"/>
      <c r="CD1146" s="16"/>
      <c r="CE1146" s="16"/>
      <c r="CF1146" s="16"/>
      <c r="CG1146" s="16"/>
      <c r="CH1146" s="16"/>
      <c r="CI1146" s="16"/>
      <c r="CJ1146" s="16"/>
      <c r="CK1146" s="16"/>
      <c r="CL1146" s="16"/>
      <c r="CM1146" s="16"/>
      <c r="CN1146" s="16"/>
      <c r="CO1146" s="16"/>
      <c r="CP1146" s="16"/>
      <c r="CQ1146" s="16"/>
      <c r="CR1146" s="16"/>
      <c r="CS1146" s="16"/>
      <c r="CT1146" s="16"/>
      <c r="CU1146" s="16"/>
      <c r="CV1146" s="16"/>
      <c r="CW1146" s="16"/>
      <c r="CX1146" s="16"/>
      <c r="CY1146" s="16"/>
      <c r="CZ1146" s="16"/>
      <c r="DA1146" s="16"/>
      <c r="DB1146" s="16"/>
      <c r="DC1146" s="16"/>
      <c r="DD1146" s="16"/>
      <c r="DE1146" s="16"/>
      <c r="DF1146" s="16"/>
      <c r="DG1146" s="16"/>
      <c r="DH1146" s="16"/>
      <c r="DI1146" s="16"/>
      <c r="DJ1146" s="16"/>
      <c r="DK1146" s="16"/>
      <c r="DL1146" s="16"/>
      <c r="DM1146" s="16"/>
      <c r="DN1146" s="16"/>
      <c r="DO1146" s="16"/>
      <c r="DP1146" s="16"/>
      <c r="DQ1146" s="16"/>
    </row>
    <row r="1147" spans="1:121" s="27" customFormat="1" ht="16.5" x14ac:dyDescent="0.25">
      <c r="A1147" s="51"/>
      <c r="B1147" s="79" t="s">
        <v>1793</v>
      </c>
      <c r="C1147" s="55">
        <v>2017</v>
      </c>
      <c r="D1147" s="54">
        <v>0.4</v>
      </c>
      <c r="E1147" s="54">
        <v>267</v>
      </c>
      <c r="F1147" s="55">
        <v>158</v>
      </c>
      <c r="G1147" s="54">
        <v>226.12358</v>
      </c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6"/>
      <c r="AZ1147" s="16"/>
      <c r="BA1147" s="16"/>
      <c r="BB1147" s="16"/>
      <c r="BC1147" s="16"/>
      <c r="BD1147" s="16"/>
      <c r="BE1147" s="16"/>
      <c r="BF1147" s="16"/>
      <c r="BG1147" s="16"/>
      <c r="BH1147" s="16"/>
      <c r="BI1147" s="16"/>
      <c r="BJ1147" s="16"/>
      <c r="BK1147" s="16"/>
      <c r="BL1147" s="16"/>
      <c r="BM1147" s="16"/>
      <c r="BN1147" s="16"/>
      <c r="BO1147" s="16"/>
      <c r="BP1147" s="16"/>
      <c r="BQ1147" s="16"/>
      <c r="BR1147" s="16"/>
      <c r="BS1147" s="16"/>
      <c r="BT1147" s="16"/>
      <c r="BU1147" s="16"/>
      <c r="BV1147" s="16"/>
      <c r="BW1147" s="16"/>
      <c r="BX1147" s="16"/>
      <c r="BY1147" s="16"/>
      <c r="BZ1147" s="16"/>
      <c r="CA1147" s="16"/>
      <c r="CB1147" s="16"/>
      <c r="CC1147" s="16"/>
      <c r="CD1147" s="16"/>
      <c r="CE1147" s="16"/>
      <c r="CF1147" s="16"/>
      <c r="CG1147" s="16"/>
      <c r="CH1147" s="16"/>
      <c r="CI1147" s="16"/>
      <c r="CJ1147" s="16"/>
      <c r="CK1147" s="16"/>
      <c r="CL1147" s="16"/>
      <c r="CM1147" s="16"/>
      <c r="CN1147" s="16"/>
      <c r="CO1147" s="16"/>
      <c r="CP1147" s="16"/>
      <c r="CQ1147" s="16"/>
      <c r="CR1147" s="16"/>
      <c r="CS1147" s="16"/>
      <c r="CT1147" s="16"/>
      <c r="CU1147" s="16"/>
      <c r="CV1147" s="16"/>
      <c r="CW1147" s="16"/>
      <c r="CX1147" s="16"/>
      <c r="CY1147" s="16"/>
      <c r="CZ1147" s="16"/>
      <c r="DA1147" s="16"/>
      <c r="DB1147" s="16"/>
      <c r="DC1147" s="16"/>
      <c r="DD1147" s="16"/>
      <c r="DE1147" s="16"/>
      <c r="DF1147" s="16"/>
      <c r="DG1147" s="16"/>
      <c r="DH1147" s="16"/>
      <c r="DI1147" s="16"/>
      <c r="DJ1147" s="16"/>
      <c r="DK1147" s="16"/>
      <c r="DL1147" s="16"/>
      <c r="DM1147" s="16"/>
      <c r="DN1147" s="16"/>
      <c r="DO1147" s="16"/>
      <c r="DP1147" s="16"/>
      <c r="DQ1147" s="16"/>
    </row>
    <row r="1148" spans="1:121" s="27" customFormat="1" ht="16.5" x14ac:dyDescent="0.25">
      <c r="A1148" s="51"/>
      <c r="B1148" s="79" t="s">
        <v>1794</v>
      </c>
      <c r="C1148" s="55">
        <v>2017</v>
      </c>
      <c r="D1148" s="54">
        <v>0.4</v>
      </c>
      <c r="E1148" s="54">
        <v>129</v>
      </c>
      <c r="F1148" s="55">
        <v>158</v>
      </c>
      <c r="G1148" s="54">
        <v>125.87754</v>
      </c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6"/>
      <c r="AZ1148" s="16"/>
      <c r="BA1148" s="16"/>
      <c r="BB1148" s="16"/>
      <c r="BC1148" s="16"/>
      <c r="BD1148" s="16"/>
      <c r="BE1148" s="16"/>
      <c r="BF1148" s="16"/>
      <c r="BG1148" s="16"/>
      <c r="BH1148" s="16"/>
      <c r="BI1148" s="16"/>
      <c r="BJ1148" s="16"/>
      <c r="BK1148" s="16"/>
      <c r="BL1148" s="16"/>
      <c r="BM1148" s="16"/>
      <c r="BN1148" s="16"/>
      <c r="BO1148" s="16"/>
      <c r="BP1148" s="16"/>
      <c r="BQ1148" s="16"/>
      <c r="BR1148" s="16"/>
      <c r="BS1148" s="16"/>
      <c r="BT1148" s="16"/>
      <c r="BU1148" s="16"/>
      <c r="BV1148" s="16"/>
      <c r="BW1148" s="16"/>
      <c r="BX1148" s="16"/>
      <c r="BY1148" s="16"/>
      <c r="BZ1148" s="16"/>
      <c r="CA1148" s="16"/>
      <c r="CB1148" s="16"/>
      <c r="CC1148" s="16"/>
      <c r="CD1148" s="16"/>
      <c r="CE1148" s="16"/>
      <c r="CF1148" s="16"/>
      <c r="CG1148" s="16"/>
      <c r="CH1148" s="16"/>
      <c r="CI1148" s="16"/>
      <c r="CJ1148" s="16"/>
      <c r="CK1148" s="16"/>
      <c r="CL1148" s="16"/>
      <c r="CM1148" s="16"/>
      <c r="CN1148" s="16"/>
      <c r="CO1148" s="16"/>
      <c r="CP1148" s="16"/>
      <c r="CQ1148" s="16"/>
      <c r="CR1148" s="16"/>
      <c r="CS1148" s="16"/>
      <c r="CT1148" s="16"/>
      <c r="CU1148" s="16"/>
      <c r="CV1148" s="16"/>
      <c r="CW1148" s="16"/>
      <c r="CX1148" s="16"/>
      <c r="CY1148" s="16"/>
      <c r="CZ1148" s="16"/>
      <c r="DA1148" s="16"/>
      <c r="DB1148" s="16"/>
      <c r="DC1148" s="16"/>
      <c r="DD1148" s="16"/>
      <c r="DE1148" s="16"/>
      <c r="DF1148" s="16"/>
      <c r="DG1148" s="16"/>
      <c r="DH1148" s="16"/>
      <c r="DI1148" s="16"/>
      <c r="DJ1148" s="16"/>
      <c r="DK1148" s="16"/>
      <c r="DL1148" s="16"/>
      <c r="DM1148" s="16"/>
      <c r="DN1148" s="16"/>
      <c r="DO1148" s="16"/>
      <c r="DP1148" s="16"/>
      <c r="DQ1148" s="16"/>
    </row>
    <row r="1149" spans="1:121" s="27" customFormat="1" ht="16.5" x14ac:dyDescent="0.25">
      <c r="A1149" s="51"/>
      <c r="B1149" s="79" t="s">
        <v>1795</v>
      </c>
      <c r="C1149" s="55">
        <v>2017</v>
      </c>
      <c r="D1149" s="54">
        <v>0.4</v>
      </c>
      <c r="E1149" s="54">
        <v>17</v>
      </c>
      <c r="F1149" s="55">
        <v>158</v>
      </c>
      <c r="G1149" s="54">
        <v>26.938639999999999</v>
      </c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16"/>
      <c r="AW1149" s="16"/>
      <c r="AX1149" s="16"/>
      <c r="AY1149" s="16"/>
      <c r="AZ1149" s="16"/>
      <c r="BA1149" s="16"/>
      <c r="BB1149" s="16"/>
      <c r="BC1149" s="16"/>
      <c r="BD1149" s="16"/>
      <c r="BE1149" s="16"/>
      <c r="BF1149" s="16"/>
      <c r="BG1149" s="16"/>
      <c r="BH1149" s="16"/>
      <c r="BI1149" s="16"/>
      <c r="BJ1149" s="16"/>
      <c r="BK1149" s="16"/>
      <c r="BL1149" s="16"/>
      <c r="BM1149" s="16"/>
      <c r="BN1149" s="16"/>
      <c r="BO1149" s="16"/>
      <c r="BP1149" s="16"/>
      <c r="BQ1149" s="16"/>
      <c r="BR1149" s="16"/>
      <c r="BS1149" s="16"/>
      <c r="BT1149" s="16"/>
      <c r="BU1149" s="16"/>
      <c r="BV1149" s="16"/>
      <c r="BW1149" s="16"/>
      <c r="BX1149" s="16"/>
      <c r="BY1149" s="16"/>
      <c r="BZ1149" s="16"/>
      <c r="CA1149" s="16"/>
      <c r="CB1149" s="16"/>
      <c r="CC1149" s="16"/>
      <c r="CD1149" s="16"/>
      <c r="CE1149" s="16"/>
      <c r="CF1149" s="16"/>
      <c r="CG1149" s="16"/>
      <c r="CH1149" s="16"/>
      <c r="CI1149" s="16"/>
      <c r="CJ1149" s="16"/>
      <c r="CK1149" s="16"/>
      <c r="CL1149" s="16"/>
      <c r="CM1149" s="16"/>
      <c r="CN1149" s="16"/>
      <c r="CO1149" s="16"/>
      <c r="CP1149" s="16"/>
      <c r="CQ1149" s="16"/>
      <c r="CR1149" s="16"/>
      <c r="CS1149" s="16"/>
      <c r="CT1149" s="16"/>
      <c r="CU1149" s="16"/>
      <c r="CV1149" s="16"/>
      <c r="CW1149" s="16"/>
      <c r="CX1149" s="16"/>
      <c r="CY1149" s="16"/>
      <c r="CZ1149" s="16"/>
      <c r="DA1149" s="16"/>
      <c r="DB1149" s="16"/>
      <c r="DC1149" s="16"/>
      <c r="DD1149" s="16"/>
      <c r="DE1149" s="16"/>
      <c r="DF1149" s="16"/>
      <c r="DG1149" s="16"/>
      <c r="DH1149" s="16"/>
      <c r="DI1149" s="16"/>
      <c r="DJ1149" s="16"/>
      <c r="DK1149" s="16"/>
      <c r="DL1149" s="16"/>
      <c r="DM1149" s="16"/>
      <c r="DN1149" s="16"/>
      <c r="DO1149" s="16"/>
      <c r="DP1149" s="16"/>
      <c r="DQ1149" s="16"/>
    </row>
    <row r="1150" spans="1:121" s="27" customFormat="1" ht="16.5" x14ac:dyDescent="0.25">
      <c r="A1150" s="51"/>
      <c r="B1150" s="79" t="s">
        <v>1796</v>
      </c>
      <c r="C1150" s="55">
        <v>2017</v>
      </c>
      <c r="D1150" s="54">
        <v>0.4</v>
      </c>
      <c r="E1150" s="54">
        <v>96</v>
      </c>
      <c r="F1150" s="55">
        <v>158</v>
      </c>
      <c r="G1150" s="54">
        <v>229.55429000000001</v>
      </c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/>
      <c r="AT1150" s="16"/>
      <c r="AU1150" s="16"/>
      <c r="AV1150" s="16"/>
      <c r="AW1150" s="16"/>
      <c r="AX1150" s="16"/>
      <c r="AY1150" s="16"/>
      <c r="AZ1150" s="16"/>
      <c r="BA1150" s="16"/>
      <c r="BB1150" s="16"/>
      <c r="BC1150" s="16"/>
      <c r="BD1150" s="16"/>
      <c r="BE1150" s="16"/>
      <c r="BF1150" s="16"/>
      <c r="BG1150" s="16"/>
      <c r="BH1150" s="16"/>
      <c r="BI1150" s="16"/>
      <c r="BJ1150" s="16"/>
      <c r="BK1150" s="16"/>
      <c r="BL1150" s="16"/>
      <c r="BM1150" s="16"/>
      <c r="BN1150" s="16"/>
      <c r="BO1150" s="16"/>
      <c r="BP1150" s="16"/>
      <c r="BQ1150" s="16"/>
      <c r="BR1150" s="16"/>
      <c r="BS1150" s="16"/>
      <c r="BT1150" s="16"/>
      <c r="BU1150" s="16"/>
      <c r="BV1150" s="16"/>
      <c r="BW1150" s="16"/>
      <c r="BX1150" s="16"/>
      <c r="BY1150" s="16"/>
      <c r="BZ1150" s="16"/>
      <c r="CA1150" s="16"/>
      <c r="CB1150" s="16"/>
      <c r="CC1150" s="16"/>
      <c r="CD1150" s="16"/>
      <c r="CE1150" s="16"/>
      <c r="CF1150" s="16"/>
      <c r="CG1150" s="16"/>
      <c r="CH1150" s="16"/>
      <c r="CI1150" s="16"/>
      <c r="CJ1150" s="16"/>
      <c r="CK1150" s="16"/>
      <c r="CL1150" s="16"/>
      <c r="CM1150" s="16"/>
      <c r="CN1150" s="16"/>
      <c r="CO1150" s="16"/>
      <c r="CP1150" s="16"/>
      <c r="CQ1150" s="16"/>
      <c r="CR1150" s="16"/>
      <c r="CS1150" s="16"/>
      <c r="CT1150" s="16"/>
      <c r="CU1150" s="16"/>
      <c r="CV1150" s="16"/>
      <c r="CW1150" s="16"/>
      <c r="CX1150" s="16"/>
      <c r="CY1150" s="16"/>
      <c r="CZ1150" s="16"/>
      <c r="DA1150" s="16"/>
      <c r="DB1150" s="16"/>
      <c r="DC1150" s="16"/>
      <c r="DD1150" s="16"/>
      <c r="DE1150" s="16"/>
      <c r="DF1150" s="16"/>
      <c r="DG1150" s="16"/>
      <c r="DH1150" s="16"/>
      <c r="DI1150" s="16"/>
      <c r="DJ1150" s="16"/>
      <c r="DK1150" s="16"/>
      <c r="DL1150" s="16"/>
      <c r="DM1150" s="16"/>
      <c r="DN1150" s="16"/>
      <c r="DO1150" s="16"/>
      <c r="DP1150" s="16"/>
      <c r="DQ1150" s="16"/>
    </row>
    <row r="1151" spans="1:121" s="27" customFormat="1" ht="16.5" x14ac:dyDescent="0.25">
      <c r="A1151" s="51"/>
      <c r="B1151" s="79" t="s">
        <v>1797</v>
      </c>
      <c r="C1151" s="55">
        <v>2017</v>
      </c>
      <c r="D1151" s="54">
        <v>0.4</v>
      </c>
      <c r="E1151" s="54">
        <v>406</v>
      </c>
      <c r="F1151" s="55">
        <v>158</v>
      </c>
      <c r="G1151" s="54">
        <v>342.34540000000004</v>
      </c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6"/>
      <c r="AZ1151" s="16"/>
      <c r="BA1151" s="16"/>
      <c r="BB1151" s="16"/>
      <c r="BC1151" s="16"/>
      <c r="BD1151" s="16"/>
      <c r="BE1151" s="16"/>
      <c r="BF1151" s="16"/>
      <c r="BG1151" s="16"/>
      <c r="BH1151" s="16"/>
      <c r="BI1151" s="16"/>
      <c r="BJ1151" s="16"/>
      <c r="BK1151" s="16"/>
      <c r="BL1151" s="16"/>
      <c r="BM1151" s="16"/>
      <c r="BN1151" s="16"/>
      <c r="BO1151" s="16"/>
      <c r="BP1151" s="16"/>
      <c r="BQ1151" s="16"/>
      <c r="BR1151" s="16"/>
      <c r="BS1151" s="16"/>
      <c r="BT1151" s="16"/>
      <c r="BU1151" s="16"/>
      <c r="BV1151" s="16"/>
      <c r="BW1151" s="16"/>
      <c r="BX1151" s="16"/>
      <c r="BY1151" s="16"/>
      <c r="BZ1151" s="16"/>
      <c r="CA1151" s="16"/>
      <c r="CB1151" s="16"/>
      <c r="CC1151" s="16"/>
      <c r="CD1151" s="16"/>
      <c r="CE1151" s="16"/>
      <c r="CF1151" s="16"/>
      <c r="CG1151" s="16"/>
      <c r="CH1151" s="16"/>
      <c r="CI1151" s="16"/>
      <c r="CJ1151" s="16"/>
      <c r="CK1151" s="16"/>
      <c r="CL1151" s="16"/>
      <c r="CM1151" s="16"/>
      <c r="CN1151" s="16"/>
      <c r="CO1151" s="16"/>
      <c r="CP1151" s="16"/>
      <c r="CQ1151" s="16"/>
      <c r="CR1151" s="16"/>
      <c r="CS1151" s="16"/>
      <c r="CT1151" s="16"/>
      <c r="CU1151" s="16"/>
      <c r="CV1151" s="16"/>
      <c r="CW1151" s="16"/>
      <c r="CX1151" s="16"/>
      <c r="CY1151" s="16"/>
      <c r="CZ1151" s="16"/>
      <c r="DA1151" s="16"/>
      <c r="DB1151" s="16"/>
      <c r="DC1151" s="16"/>
      <c r="DD1151" s="16"/>
      <c r="DE1151" s="16"/>
      <c r="DF1151" s="16"/>
      <c r="DG1151" s="16"/>
      <c r="DH1151" s="16"/>
      <c r="DI1151" s="16"/>
      <c r="DJ1151" s="16"/>
      <c r="DK1151" s="16"/>
      <c r="DL1151" s="16"/>
      <c r="DM1151" s="16"/>
      <c r="DN1151" s="16"/>
      <c r="DO1151" s="16"/>
      <c r="DP1151" s="16"/>
      <c r="DQ1151" s="16"/>
    </row>
    <row r="1152" spans="1:121" s="27" customFormat="1" ht="16.5" x14ac:dyDescent="0.25">
      <c r="A1152" s="51"/>
      <c r="B1152" s="79" t="s">
        <v>1798</v>
      </c>
      <c r="C1152" s="55">
        <v>2017</v>
      </c>
      <c r="D1152" s="54">
        <v>0.4</v>
      </c>
      <c r="E1152" s="54">
        <v>80</v>
      </c>
      <c r="F1152" s="55">
        <v>158</v>
      </c>
      <c r="G1152" s="54">
        <v>84.429100000000005</v>
      </c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/>
      <c r="AT1152" s="16"/>
      <c r="AU1152" s="16"/>
      <c r="AV1152" s="16"/>
      <c r="AW1152" s="16"/>
      <c r="AX1152" s="16"/>
      <c r="AY1152" s="16"/>
      <c r="AZ1152" s="16"/>
      <c r="BA1152" s="16"/>
      <c r="BB1152" s="16"/>
      <c r="BC1152" s="16"/>
      <c r="BD1152" s="16"/>
      <c r="BE1152" s="16"/>
      <c r="BF1152" s="16"/>
      <c r="BG1152" s="16"/>
      <c r="BH1152" s="16"/>
      <c r="BI1152" s="16"/>
      <c r="BJ1152" s="16"/>
      <c r="BK1152" s="16"/>
      <c r="BL1152" s="16"/>
      <c r="BM1152" s="16"/>
      <c r="BN1152" s="16"/>
      <c r="BO1152" s="16"/>
      <c r="BP1152" s="16"/>
      <c r="BQ1152" s="16"/>
      <c r="BR1152" s="16"/>
      <c r="BS1152" s="16"/>
      <c r="BT1152" s="16"/>
      <c r="BU1152" s="16"/>
      <c r="BV1152" s="16"/>
      <c r="BW1152" s="16"/>
      <c r="BX1152" s="16"/>
      <c r="BY1152" s="16"/>
      <c r="BZ1152" s="16"/>
      <c r="CA1152" s="16"/>
      <c r="CB1152" s="16"/>
      <c r="CC1152" s="16"/>
      <c r="CD1152" s="16"/>
      <c r="CE1152" s="16"/>
      <c r="CF1152" s="16"/>
      <c r="CG1152" s="16"/>
      <c r="CH1152" s="16"/>
      <c r="CI1152" s="16"/>
      <c r="CJ1152" s="16"/>
      <c r="CK1152" s="16"/>
      <c r="CL1152" s="16"/>
      <c r="CM1152" s="16"/>
      <c r="CN1152" s="16"/>
      <c r="CO1152" s="16"/>
      <c r="CP1152" s="16"/>
      <c r="CQ1152" s="16"/>
      <c r="CR1152" s="16"/>
      <c r="CS1152" s="16"/>
      <c r="CT1152" s="16"/>
      <c r="CU1152" s="16"/>
      <c r="CV1152" s="16"/>
      <c r="CW1152" s="16"/>
      <c r="CX1152" s="16"/>
      <c r="CY1152" s="16"/>
      <c r="CZ1152" s="16"/>
      <c r="DA1152" s="16"/>
      <c r="DB1152" s="16"/>
      <c r="DC1152" s="16"/>
      <c r="DD1152" s="16"/>
      <c r="DE1152" s="16"/>
      <c r="DF1152" s="16"/>
      <c r="DG1152" s="16"/>
      <c r="DH1152" s="16"/>
      <c r="DI1152" s="16"/>
      <c r="DJ1152" s="16"/>
      <c r="DK1152" s="16"/>
      <c r="DL1152" s="16"/>
      <c r="DM1152" s="16"/>
      <c r="DN1152" s="16"/>
      <c r="DO1152" s="16"/>
      <c r="DP1152" s="16"/>
      <c r="DQ1152" s="16"/>
    </row>
    <row r="1153" spans="1:121" s="27" customFormat="1" ht="16.5" x14ac:dyDescent="0.25">
      <c r="A1153" s="51"/>
      <c r="B1153" s="79" t="s">
        <v>1799</v>
      </c>
      <c r="C1153" s="55">
        <v>2017</v>
      </c>
      <c r="D1153" s="54">
        <v>0.4</v>
      </c>
      <c r="E1153" s="54">
        <v>100</v>
      </c>
      <c r="F1153" s="55">
        <v>158</v>
      </c>
      <c r="G1153" s="54">
        <v>146.25671</v>
      </c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16"/>
      <c r="AS1153" s="16"/>
      <c r="AT1153" s="16"/>
      <c r="AU1153" s="16"/>
      <c r="AV1153" s="16"/>
      <c r="AW1153" s="16"/>
      <c r="AX1153" s="16"/>
      <c r="AY1153" s="16"/>
      <c r="AZ1153" s="16"/>
      <c r="BA1153" s="16"/>
      <c r="BB1153" s="16"/>
      <c r="BC1153" s="16"/>
      <c r="BD1153" s="16"/>
      <c r="BE1153" s="16"/>
      <c r="BF1153" s="16"/>
      <c r="BG1153" s="16"/>
      <c r="BH1153" s="16"/>
      <c r="BI1153" s="16"/>
      <c r="BJ1153" s="16"/>
      <c r="BK1153" s="16"/>
      <c r="BL1153" s="16"/>
      <c r="BM1153" s="16"/>
      <c r="BN1153" s="16"/>
      <c r="BO1153" s="16"/>
      <c r="BP1153" s="16"/>
      <c r="BQ1153" s="16"/>
      <c r="BR1153" s="16"/>
      <c r="BS1153" s="16"/>
      <c r="BT1153" s="16"/>
      <c r="BU1153" s="16"/>
      <c r="BV1153" s="16"/>
      <c r="BW1153" s="16"/>
      <c r="BX1153" s="16"/>
      <c r="BY1153" s="16"/>
      <c r="BZ1153" s="16"/>
      <c r="CA1153" s="16"/>
      <c r="CB1153" s="16"/>
      <c r="CC1153" s="16"/>
      <c r="CD1153" s="16"/>
      <c r="CE1153" s="16"/>
      <c r="CF1153" s="16"/>
      <c r="CG1153" s="16"/>
      <c r="CH1153" s="16"/>
      <c r="CI1153" s="16"/>
      <c r="CJ1153" s="16"/>
      <c r="CK1153" s="16"/>
      <c r="CL1153" s="16"/>
      <c r="CM1153" s="16"/>
      <c r="CN1153" s="16"/>
      <c r="CO1153" s="16"/>
      <c r="CP1153" s="16"/>
      <c r="CQ1153" s="16"/>
      <c r="CR1153" s="16"/>
      <c r="CS1153" s="16"/>
      <c r="CT1153" s="16"/>
      <c r="CU1153" s="16"/>
      <c r="CV1153" s="16"/>
      <c r="CW1153" s="16"/>
      <c r="CX1153" s="16"/>
      <c r="CY1153" s="16"/>
      <c r="CZ1153" s="16"/>
      <c r="DA1153" s="16"/>
      <c r="DB1153" s="16"/>
      <c r="DC1153" s="16"/>
      <c r="DD1153" s="16"/>
      <c r="DE1153" s="16"/>
      <c r="DF1153" s="16"/>
      <c r="DG1153" s="16"/>
      <c r="DH1153" s="16"/>
      <c r="DI1153" s="16"/>
      <c r="DJ1153" s="16"/>
      <c r="DK1153" s="16"/>
      <c r="DL1153" s="16"/>
      <c r="DM1153" s="16"/>
      <c r="DN1153" s="16"/>
      <c r="DO1153" s="16"/>
      <c r="DP1153" s="16"/>
      <c r="DQ1153" s="16"/>
    </row>
    <row r="1154" spans="1:121" s="27" customFormat="1" ht="16.5" x14ac:dyDescent="0.25">
      <c r="A1154" s="51"/>
      <c r="B1154" s="79" t="s">
        <v>1800</v>
      </c>
      <c r="C1154" s="55">
        <v>2017</v>
      </c>
      <c r="D1154" s="54">
        <v>0.4</v>
      </c>
      <c r="E1154" s="54">
        <v>110</v>
      </c>
      <c r="F1154" s="55">
        <v>158</v>
      </c>
      <c r="G1154" s="54">
        <v>145.68307999999999</v>
      </c>
    </row>
    <row r="1155" spans="1:121" s="27" customFormat="1" ht="16.5" x14ac:dyDescent="0.25">
      <c r="A1155" s="51"/>
      <c r="B1155" s="79" t="s">
        <v>1801</v>
      </c>
      <c r="C1155" s="55">
        <v>2017</v>
      </c>
      <c r="D1155" s="54">
        <v>0.4</v>
      </c>
      <c r="E1155" s="54">
        <v>46</v>
      </c>
      <c r="F1155" s="55">
        <v>158</v>
      </c>
      <c r="G1155" s="54">
        <v>66.975079999999991</v>
      </c>
    </row>
    <row r="1156" spans="1:121" s="27" customFormat="1" ht="16.5" x14ac:dyDescent="0.25">
      <c r="A1156" s="51"/>
      <c r="B1156" s="79" t="s">
        <v>1802</v>
      </c>
      <c r="C1156" s="55">
        <v>2017</v>
      </c>
      <c r="D1156" s="54">
        <v>0.4</v>
      </c>
      <c r="E1156" s="54">
        <v>28</v>
      </c>
      <c r="F1156" s="55">
        <v>158</v>
      </c>
      <c r="G1156" s="54">
        <v>52.78396</v>
      </c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6"/>
      <c r="AZ1156" s="16"/>
      <c r="BA1156" s="16"/>
      <c r="BB1156" s="16"/>
      <c r="BC1156" s="16"/>
      <c r="BD1156" s="16"/>
      <c r="BE1156" s="16"/>
      <c r="BF1156" s="16"/>
      <c r="BG1156" s="16"/>
      <c r="BH1156" s="16"/>
      <c r="BI1156" s="16"/>
      <c r="BJ1156" s="16"/>
      <c r="BK1156" s="16"/>
      <c r="BL1156" s="16"/>
      <c r="BM1156" s="16"/>
      <c r="BN1156" s="16"/>
      <c r="BO1156" s="16"/>
      <c r="BP1156" s="16"/>
      <c r="BQ1156" s="16"/>
      <c r="BR1156" s="16"/>
      <c r="BS1156" s="16"/>
      <c r="BT1156" s="16"/>
      <c r="BU1156" s="16"/>
      <c r="BV1156" s="16"/>
      <c r="BW1156" s="16"/>
      <c r="BX1156" s="16"/>
      <c r="BY1156" s="16"/>
      <c r="BZ1156" s="16"/>
      <c r="CA1156" s="16"/>
      <c r="CB1156" s="16"/>
      <c r="CC1156" s="16"/>
      <c r="CD1156" s="16"/>
      <c r="CE1156" s="16"/>
      <c r="CF1156" s="16"/>
      <c r="CG1156" s="16"/>
      <c r="CH1156" s="16"/>
      <c r="CI1156" s="16"/>
      <c r="CJ1156" s="16"/>
      <c r="CK1156" s="16"/>
      <c r="CL1156" s="16"/>
      <c r="CM1156" s="16"/>
      <c r="CN1156" s="16"/>
      <c r="CO1156" s="16"/>
      <c r="CP1156" s="16"/>
      <c r="CQ1156" s="16"/>
      <c r="CR1156" s="16"/>
      <c r="CS1156" s="16"/>
      <c r="CT1156" s="16"/>
      <c r="CU1156" s="16"/>
      <c r="CV1156" s="16"/>
      <c r="CW1156" s="16"/>
      <c r="CX1156" s="16"/>
      <c r="CY1156" s="16"/>
      <c r="CZ1156" s="16"/>
      <c r="DA1156" s="16"/>
      <c r="DB1156" s="16"/>
      <c r="DC1156" s="16"/>
      <c r="DD1156" s="16"/>
      <c r="DE1156" s="16"/>
      <c r="DF1156" s="16"/>
      <c r="DG1156" s="16"/>
      <c r="DH1156" s="16"/>
      <c r="DI1156" s="16"/>
      <c r="DJ1156" s="16"/>
      <c r="DK1156" s="16"/>
      <c r="DL1156" s="16"/>
      <c r="DM1156" s="16"/>
      <c r="DN1156" s="16"/>
      <c r="DO1156" s="16"/>
      <c r="DP1156" s="16"/>
      <c r="DQ1156" s="16"/>
    </row>
    <row r="1157" spans="1:121" s="27" customFormat="1" ht="16.5" x14ac:dyDescent="0.25">
      <c r="A1157" s="51"/>
      <c r="B1157" s="79" t="s">
        <v>1803</v>
      </c>
      <c r="C1157" s="55">
        <v>2017</v>
      </c>
      <c r="D1157" s="54">
        <v>0.4</v>
      </c>
      <c r="E1157" s="54">
        <v>105</v>
      </c>
      <c r="F1157" s="55">
        <v>158</v>
      </c>
      <c r="G1157" s="54">
        <v>200.29082</v>
      </c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6"/>
      <c r="AZ1157" s="16"/>
      <c r="BA1157" s="16"/>
      <c r="BB1157" s="16"/>
      <c r="BC1157" s="16"/>
      <c r="BD1157" s="16"/>
      <c r="BE1157" s="16"/>
      <c r="BF1157" s="16"/>
      <c r="BG1157" s="16"/>
      <c r="BH1157" s="16"/>
      <c r="BI1157" s="16"/>
      <c r="BJ1157" s="16"/>
      <c r="BK1157" s="16"/>
      <c r="BL1157" s="16"/>
      <c r="BM1157" s="16"/>
      <c r="BN1157" s="16"/>
      <c r="BO1157" s="16"/>
      <c r="BP1157" s="16"/>
      <c r="BQ1157" s="16"/>
      <c r="BR1157" s="16"/>
      <c r="BS1157" s="16"/>
      <c r="BT1157" s="16"/>
      <c r="BU1157" s="16"/>
      <c r="BV1157" s="16"/>
      <c r="BW1157" s="16"/>
      <c r="BX1157" s="16"/>
      <c r="BY1157" s="16"/>
      <c r="BZ1157" s="16"/>
      <c r="CA1157" s="16"/>
      <c r="CB1157" s="16"/>
      <c r="CC1157" s="16"/>
      <c r="CD1157" s="16"/>
      <c r="CE1157" s="16"/>
      <c r="CF1157" s="16"/>
      <c r="CG1157" s="16"/>
      <c r="CH1157" s="16"/>
      <c r="CI1157" s="16"/>
      <c r="CJ1157" s="16"/>
      <c r="CK1157" s="16"/>
      <c r="CL1157" s="16"/>
      <c r="CM1157" s="16"/>
      <c r="CN1157" s="16"/>
      <c r="CO1157" s="16"/>
      <c r="CP1157" s="16"/>
      <c r="CQ1157" s="16"/>
      <c r="CR1157" s="16"/>
      <c r="CS1157" s="16"/>
      <c r="CT1157" s="16"/>
      <c r="CU1157" s="16"/>
      <c r="CV1157" s="16"/>
      <c r="CW1157" s="16"/>
      <c r="CX1157" s="16"/>
      <c r="CY1157" s="16"/>
      <c r="CZ1157" s="16"/>
      <c r="DA1157" s="16"/>
      <c r="DB1157" s="16"/>
      <c r="DC1157" s="16"/>
      <c r="DD1157" s="16"/>
      <c r="DE1157" s="16"/>
      <c r="DF1157" s="16"/>
      <c r="DG1157" s="16"/>
      <c r="DH1157" s="16"/>
      <c r="DI1157" s="16"/>
      <c r="DJ1157" s="16"/>
      <c r="DK1157" s="16"/>
      <c r="DL1157" s="16"/>
      <c r="DM1157" s="16"/>
      <c r="DN1157" s="16"/>
      <c r="DO1157" s="16"/>
      <c r="DP1157" s="16"/>
      <c r="DQ1157" s="16"/>
    </row>
    <row r="1158" spans="1:121" s="27" customFormat="1" ht="16.5" x14ac:dyDescent="0.25">
      <c r="A1158" s="51"/>
      <c r="B1158" s="79" t="s">
        <v>1804</v>
      </c>
      <c r="C1158" s="55">
        <v>2017</v>
      </c>
      <c r="D1158" s="54">
        <v>0.4</v>
      </c>
      <c r="E1158" s="54">
        <v>376</v>
      </c>
      <c r="F1158" s="55">
        <v>158</v>
      </c>
      <c r="G1158" s="54">
        <v>488.35097000000002</v>
      </c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16"/>
      <c r="AW1158" s="16"/>
      <c r="AX1158" s="16"/>
      <c r="AY1158" s="16"/>
      <c r="AZ1158" s="16"/>
      <c r="BA1158" s="16"/>
      <c r="BB1158" s="16"/>
      <c r="BC1158" s="16"/>
      <c r="BD1158" s="16"/>
      <c r="BE1158" s="16"/>
      <c r="BF1158" s="16"/>
      <c r="BG1158" s="16"/>
      <c r="BH1158" s="16"/>
      <c r="BI1158" s="16"/>
      <c r="BJ1158" s="16"/>
      <c r="BK1158" s="16"/>
      <c r="BL1158" s="16"/>
      <c r="BM1158" s="16"/>
      <c r="BN1158" s="16"/>
      <c r="BO1158" s="16"/>
      <c r="BP1158" s="16"/>
      <c r="BQ1158" s="16"/>
      <c r="BR1158" s="16"/>
      <c r="BS1158" s="16"/>
      <c r="BT1158" s="16"/>
      <c r="BU1158" s="16"/>
      <c r="BV1158" s="16"/>
      <c r="BW1158" s="16"/>
      <c r="BX1158" s="16"/>
      <c r="BY1158" s="16"/>
      <c r="BZ1158" s="16"/>
      <c r="CA1158" s="16"/>
      <c r="CB1158" s="16"/>
      <c r="CC1158" s="16"/>
      <c r="CD1158" s="16"/>
      <c r="CE1158" s="16"/>
      <c r="CF1158" s="16"/>
      <c r="CG1158" s="16"/>
      <c r="CH1158" s="16"/>
      <c r="CI1158" s="16"/>
      <c r="CJ1158" s="16"/>
      <c r="CK1158" s="16"/>
      <c r="CL1158" s="16"/>
      <c r="CM1158" s="16"/>
      <c r="CN1158" s="16"/>
      <c r="CO1158" s="16"/>
      <c r="CP1158" s="16"/>
      <c r="CQ1158" s="16"/>
      <c r="CR1158" s="16"/>
      <c r="CS1158" s="16"/>
      <c r="CT1158" s="16"/>
      <c r="CU1158" s="16"/>
      <c r="CV1158" s="16"/>
      <c r="CW1158" s="16"/>
      <c r="CX1158" s="16"/>
      <c r="CY1158" s="16"/>
      <c r="CZ1158" s="16"/>
      <c r="DA1158" s="16"/>
      <c r="DB1158" s="16"/>
      <c r="DC1158" s="16"/>
      <c r="DD1158" s="16"/>
      <c r="DE1158" s="16"/>
      <c r="DF1158" s="16"/>
      <c r="DG1158" s="16"/>
      <c r="DH1158" s="16"/>
      <c r="DI1158" s="16"/>
      <c r="DJ1158" s="16"/>
      <c r="DK1158" s="16"/>
      <c r="DL1158" s="16"/>
      <c r="DM1158" s="16"/>
      <c r="DN1158" s="16"/>
      <c r="DO1158" s="16"/>
      <c r="DP1158" s="16"/>
      <c r="DQ1158" s="16"/>
    </row>
    <row r="1159" spans="1:121" s="27" customFormat="1" ht="16.5" x14ac:dyDescent="0.25">
      <c r="A1159" s="51"/>
      <c r="B1159" s="79" t="s">
        <v>1805</v>
      </c>
      <c r="C1159" s="55">
        <v>2017</v>
      </c>
      <c r="D1159" s="54">
        <v>0.4</v>
      </c>
      <c r="E1159" s="54">
        <v>203</v>
      </c>
      <c r="F1159" s="55">
        <v>158</v>
      </c>
      <c r="G1159" s="54">
        <v>227.14771999999999</v>
      </c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16"/>
      <c r="AS1159" s="16"/>
      <c r="AT1159" s="16"/>
      <c r="AU1159" s="16"/>
      <c r="AV1159" s="16"/>
      <c r="AW1159" s="16"/>
      <c r="AX1159" s="16"/>
      <c r="AY1159" s="16"/>
      <c r="AZ1159" s="16"/>
      <c r="BA1159" s="16"/>
      <c r="BB1159" s="16"/>
      <c r="BC1159" s="16"/>
      <c r="BD1159" s="16"/>
      <c r="BE1159" s="16"/>
      <c r="BF1159" s="16"/>
      <c r="BG1159" s="16"/>
      <c r="BH1159" s="16"/>
      <c r="BI1159" s="16"/>
      <c r="BJ1159" s="16"/>
      <c r="BK1159" s="16"/>
      <c r="BL1159" s="16"/>
      <c r="BM1159" s="16"/>
      <c r="BN1159" s="16"/>
      <c r="BO1159" s="16"/>
      <c r="BP1159" s="16"/>
      <c r="BQ1159" s="16"/>
      <c r="BR1159" s="16"/>
      <c r="BS1159" s="16"/>
      <c r="BT1159" s="16"/>
      <c r="BU1159" s="16"/>
      <c r="BV1159" s="16"/>
      <c r="BW1159" s="16"/>
      <c r="BX1159" s="16"/>
      <c r="BY1159" s="16"/>
      <c r="BZ1159" s="16"/>
      <c r="CA1159" s="16"/>
      <c r="CB1159" s="16"/>
      <c r="CC1159" s="16"/>
      <c r="CD1159" s="16"/>
      <c r="CE1159" s="16"/>
      <c r="CF1159" s="16"/>
      <c r="CG1159" s="16"/>
      <c r="CH1159" s="16"/>
      <c r="CI1159" s="16"/>
      <c r="CJ1159" s="16"/>
      <c r="CK1159" s="16"/>
      <c r="CL1159" s="16"/>
      <c r="CM1159" s="16"/>
      <c r="CN1159" s="16"/>
      <c r="CO1159" s="16"/>
      <c r="CP1159" s="16"/>
      <c r="CQ1159" s="16"/>
      <c r="CR1159" s="16"/>
      <c r="CS1159" s="16"/>
      <c r="CT1159" s="16"/>
      <c r="CU1159" s="16"/>
      <c r="CV1159" s="16"/>
      <c r="CW1159" s="16"/>
      <c r="CX1159" s="16"/>
      <c r="CY1159" s="16"/>
      <c r="CZ1159" s="16"/>
      <c r="DA1159" s="16"/>
      <c r="DB1159" s="16"/>
      <c r="DC1159" s="16"/>
      <c r="DD1159" s="16"/>
      <c r="DE1159" s="16"/>
      <c r="DF1159" s="16"/>
      <c r="DG1159" s="16"/>
      <c r="DH1159" s="16"/>
      <c r="DI1159" s="16"/>
      <c r="DJ1159" s="16"/>
      <c r="DK1159" s="16"/>
      <c r="DL1159" s="16"/>
      <c r="DM1159" s="16"/>
      <c r="DN1159" s="16"/>
      <c r="DO1159" s="16"/>
      <c r="DP1159" s="16"/>
      <c r="DQ1159" s="16"/>
    </row>
    <row r="1160" spans="1:121" s="27" customFormat="1" ht="16.5" x14ac:dyDescent="0.25">
      <c r="A1160" s="51"/>
      <c r="B1160" s="79" t="s">
        <v>1806</v>
      </c>
      <c r="C1160" s="55">
        <v>2017</v>
      </c>
      <c r="D1160" s="54">
        <v>0.4</v>
      </c>
      <c r="E1160" s="54">
        <v>182</v>
      </c>
      <c r="F1160" s="55">
        <v>158</v>
      </c>
      <c r="G1160" s="54">
        <v>447.80275</v>
      </c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16"/>
      <c r="AS1160" s="16"/>
      <c r="AT1160" s="16"/>
      <c r="AU1160" s="16"/>
      <c r="AV1160" s="16"/>
      <c r="AW1160" s="16"/>
      <c r="AX1160" s="16"/>
      <c r="AY1160" s="16"/>
      <c r="AZ1160" s="16"/>
      <c r="BA1160" s="16"/>
      <c r="BB1160" s="16"/>
      <c r="BC1160" s="16"/>
      <c r="BD1160" s="16"/>
      <c r="BE1160" s="16"/>
      <c r="BF1160" s="16"/>
      <c r="BG1160" s="16"/>
      <c r="BH1160" s="16"/>
      <c r="BI1160" s="16"/>
      <c r="BJ1160" s="16"/>
      <c r="BK1160" s="16"/>
      <c r="BL1160" s="16"/>
      <c r="BM1160" s="16"/>
      <c r="BN1160" s="16"/>
      <c r="BO1160" s="16"/>
      <c r="BP1160" s="16"/>
      <c r="BQ1160" s="16"/>
      <c r="BR1160" s="16"/>
      <c r="BS1160" s="16"/>
      <c r="BT1160" s="16"/>
      <c r="BU1160" s="16"/>
      <c r="BV1160" s="16"/>
      <c r="BW1160" s="16"/>
      <c r="BX1160" s="16"/>
      <c r="BY1160" s="16"/>
      <c r="BZ1160" s="16"/>
      <c r="CA1160" s="16"/>
      <c r="CB1160" s="16"/>
      <c r="CC1160" s="16"/>
      <c r="CD1160" s="16"/>
      <c r="CE1160" s="16"/>
      <c r="CF1160" s="16"/>
      <c r="CG1160" s="16"/>
      <c r="CH1160" s="16"/>
      <c r="CI1160" s="16"/>
      <c r="CJ1160" s="16"/>
      <c r="CK1160" s="16"/>
      <c r="CL1160" s="16"/>
      <c r="CM1160" s="16"/>
      <c r="CN1160" s="16"/>
      <c r="CO1160" s="16"/>
      <c r="CP1160" s="16"/>
      <c r="CQ1160" s="16"/>
      <c r="CR1160" s="16"/>
      <c r="CS1160" s="16"/>
      <c r="CT1160" s="16"/>
      <c r="CU1160" s="16"/>
      <c r="CV1160" s="16"/>
      <c r="CW1160" s="16"/>
      <c r="CX1160" s="16"/>
      <c r="CY1160" s="16"/>
      <c r="CZ1160" s="16"/>
      <c r="DA1160" s="16"/>
      <c r="DB1160" s="16"/>
      <c r="DC1160" s="16"/>
      <c r="DD1160" s="16"/>
      <c r="DE1160" s="16"/>
      <c r="DF1160" s="16"/>
      <c r="DG1160" s="16"/>
      <c r="DH1160" s="16"/>
      <c r="DI1160" s="16"/>
      <c r="DJ1160" s="16"/>
      <c r="DK1160" s="16"/>
      <c r="DL1160" s="16"/>
      <c r="DM1160" s="16"/>
      <c r="DN1160" s="16"/>
      <c r="DO1160" s="16"/>
      <c r="DP1160" s="16"/>
      <c r="DQ1160" s="16"/>
    </row>
    <row r="1161" spans="1:121" s="27" customFormat="1" ht="16.5" x14ac:dyDescent="0.25">
      <c r="A1161" s="51"/>
      <c r="B1161" s="79" t="s">
        <v>1807</v>
      </c>
      <c r="C1161" s="55">
        <v>2017</v>
      </c>
      <c r="D1161" s="54">
        <v>0.4</v>
      </c>
      <c r="E1161" s="54">
        <v>176</v>
      </c>
      <c r="F1161" s="55">
        <v>158</v>
      </c>
      <c r="G1161" s="54">
        <v>229.20823999999999</v>
      </c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16"/>
      <c r="AS1161" s="16"/>
      <c r="AT1161" s="16"/>
      <c r="AU1161" s="16"/>
      <c r="AV1161" s="16"/>
      <c r="AW1161" s="16"/>
      <c r="AX1161" s="16"/>
      <c r="AY1161" s="16"/>
      <c r="AZ1161" s="16"/>
      <c r="BA1161" s="16"/>
      <c r="BB1161" s="16"/>
      <c r="BC1161" s="16"/>
      <c r="BD1161" s="16"/>
      <c r="BE1161" s="16"/>
      <c r="BF1161" s="16"/>
      <c r="BG1161" s="16"/>
      <c r="BH1161" s="16"/>
      <c r="BI1161" s="16"/>
      <c r="BJ1161" s="16"/>
      <c r="BK1161" s="16"/>
      <c r="BL1161" s="16"/>
      <c r="BM1161" s="16"/>
      <c r="BN1161" s="16"/>
      <c r="BO1161" s="16"/>
      <c r="BP1161" s="16"/>
      <c r="BQ1161" s="16"/>
      <c r="BR1161" s="16"/>
      <c r="BS1161" s="16"/>
      <c r="BT1161" s="16"/>
      <c r="BU1161" s="16"/>
      <c r="BV1161" s="16"/>
      <c r="BW1161" s="16"/>
      <c r="BX1161" s="16"/>
      <c r="BY1161" s="16"/>
      <c r="BZ1161" s="16"/>
      <c r="CA1161" s="16"/>
      <c r="CB1161" s="16"/>
      <c r="CC1161" s="16"/>
      <c r="CD1161" s="16"/>
      <c r="CE1161" s="16"/>
      <c r="CF1161" s="16"/>
      <c r="CG1161" s="16"/>
      <c r="CH1161" s="16"/>
      <c r="CI1161" s="16"/>
      <c r="CJ1161" s="16"/>
      <c r="CK1161" s="16"/>
      <c r="CL1161" s="16"/>
      <c r="CM1161" s="16"/>
      <c r="CN1161" s="16"/>
      <c r="CO1161" s="16"/>
      <c r="CP1161" s="16"/>
      <c r="CQ1161" s="16"/>
      <c r="CR1161" s="16"/>
      <c r="CS1161" s="16"/>
      <c r="CT1161" s="16"/>
      <c r="CU1161" s="16"/>
      <c r="CV1161" s="16"/>
      <c r="CW1161" s="16"/>
      <c r="CX1161" s="16"/>
      <c r="CY1161" s="16"/>
      <c r="CZ1161" s="16"/>
      <c r="DA1161" s="16"/>
      <c r="DB1161" s="16"/>
      <c r="DC1161" s="16"/>
      <c r="DD1161" s="16"/>
      <c r="DE1161" s="16"/>
      <c r="DF1161" s="16"/>
      <c r="DG1161" s="16"/>
      <c r="DH1161" s="16"/>
      <c r="DI1161" s="16"/>
      <c r="DJ1161" s="16"/>
      <c r="DK1161" s="16"/>
      <c r="DL1161" s="16"/>
      <c r="DM1161" s="16"/>
      <c r="DN1161" s="16"/>
      <c r="DO1161" s="16"/>
      <c r="DP1161" s="16"/>
      <c r="DQ1161" s="16"/>
    </row>
    <row r="1162" spans="1:121" s="27" customFormat="1" ht="16.5" x14ac:dyDescent="0.25">
      <c r="A1162" s="51"/>
      <c r="B1162" s="79" t="s">
        <v>1808</v>
      </c>
      <c r="C1162" s="55">
        <v>2017</v>
      </c>
      <c r="D1162" s="54">
        <v>0.4</v>
      </c>
      <c r="E1162" s="54">
        <v>211</v>
      </c>
      <c r="F1162" s="55">
        <v>158</v>
      </c>
      <c r="G1162" s="54">
        <v>256.82939999999996</v>
      </c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/>
      <c r="AT1162" s="16"/>
      <c r="AU1162" s="16"/>
      <c r="AV1162" s="16"/>
      <c r="AW1162" s="16"/>
      <c r="AX1162" s="16"/>
      <c r="AY1162" s="16"/>
      <c r="AZ1162" s="16"/>
      <c r="BA1162" s="16"/>
      <c r="BB1162" s="16"/>
      <c r="BC1162" s="16"/>
      <c r="BD1162" s="16"/>
      <c r="BE1162" s="16"/>
      <c r="BF1162" s="16"/>
      <c r="BG1162" s="16"/>
      <c r="BH1162" s="16"/>
      <c r="BI1162" s="16"/>
      <c r="BJ1162" s="16"/>
      <c r="BK1162" s="16"/>
      <c r="BL1162" s="16"/>
      <c r="BM1162" s="16"/>
      <c r="BN1162" s="16"/>
      <c r="BO1162" s="16"/>
      <c r="BP1162" s="16"/>
      <c r="BQ1162" s="16"/>
      <c r="BR1162" s="16"/>
      <c r="BS1162" s="16"/>
      <c r="BT1162" s="16"/>
      <c r="BU1162" s="16"/>
      <c r="BV1162" s="16"/>
      <c r="BW1162" s="16"/>
      <c r="BX1162" s="16"/>
      <c r="BY1162" s="16"/>
      <c r="BZ1162" s="16"/>
      <c r="CA1162" s="16"/>
      <c r="CB1162" s="16"/>
      <c r="CC1162" s="16"/>
      <c r="CD1162" s="16"/>
      <c r="CE1162" s="16"/>
      <c r="CF1162" s="16"/>
      <c r="CG1162" s="16"/>
      <c r="CH1162" s="16"/>
      <c r="CI1162" s="16"/>
      <c r="CJ1162" s="16"/>
      <c r="CK1162" s="16"/>
      <c r="CL1162" s="16"/>
      <c r="CM1162" s="16"/>
      <c r="CN1162" s="16"/>
      <c r="CO1162" s="16"/>
      <c r="CP1162" s="16"/>
      <c r="CQ1162" s="16"/>
      <c r="CR1162" s="16"/>
      <c r="CS1162" s="16"/>
      <c r="CT1162" s="16"/>
      <c r="CU1162" s="16"/>
      <c r="CV1162" s="16"/>
      <c r="CW1162" s="16"/>
      <c r="CX1162" s="16"/>
      <c r="CY1162" s="16"/>
      <c r="CZ1162" s="16"/>
      <c r="DA1162" s="16"/>
      <c r="DB1162" s="16"/>
      <c r="DC1162" s="16"/>
      <c r="DD1162" s="16"/>
      <c r="DE1162" s="16"/>
      <c r="DF1162" s="16"/>
      <c r="DG1162" s="16"/>
      <c r="DH1162" s="16"/>
      <c r="DI1162" s="16"/>
      <c r="DJ1162" s="16"/>
      <c r="DK1162" s="16"/>
      <c r="DL1162" s="16"/>
      <c r="DM1162" s="16"/>
      <c r="DN1162" s="16"/>
      <c r="DO1162" s="16"/>
      <c r="DP1162" s="16"/>
      <c r="DQ1162" s="16"/>
    </row>
    <row r="1163" spans="1:121" s="27" customFormat="1" ht="16.5" x14ac:dyDescent="0.25">
      <c r="A1163" s="51"/>
      <c r="B1163" s="79" t="s">
        <v>1809</v>
      </c>
      <c r="C1163" s="55">
        <v>2017</v>
      </c>
      <c r="D1163" s="54">
        <v>0.4</v>
      </c>
      <c r="E1163" s="54">
        <v>38</v>
      </c>
      <c r="F1163" s="55">
        <v>158</v>
      </c>
      <c r="G1163" s="54">
        <v>88.186409999999995</v>
      </c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16"/>
      <c r="AS1163" s="16"/>
      <c r="AT1163" s="16"/>
      <c r="AU1163" s="16"/>
      <c r="AV1163" s="16"/>
      <c r="AW1163" s="16"/>
      <c r="AX1163" s="16"/>
      <c r="AY1163" s="16"/>
      <c r="AZ1163" s="16"/>
      <c r="BA1163" s="16"/>
      <c r="BB1163" s="16"/>
      <c r="BC1163" s="16"/>
      <c r="BD1163" s="16"/>
      <c r="BE1163" s="16"/>
      <c r="BF1163" s="16"/>
      <c r="BG1163" s="16"/>
      <c r="BH1163" s="16"/>
      <c r="BI1163" s="16"/>
      <c r="BJ1163" s="16"/>
      <c r="BK1163" s="16"/>
      <c r="BL1163" s="16"/>
      <c r="BM1163" s="16"/>
      <c r="BN1163" s="16"/>
      <c r="BO1163" s="16"/>
      <c r="BP1163" s="16"/>
      <c r="BQ1163" s="16"/>
      <c r="BR1163" s="16"/>
      <c r="BS1163" s="16"/>
      <c r="BT1163" s="16"/>
      <c r="BU1163" s="16"/>
      <c r="BV1163" s="16"/>
      <c r="BW1163" s="16"/>
      <c r="BX1163" s="16"/>
      <c r="BY1163" s="16"/>
      <c r="BZ1163" s="16"/>
      <c r="CA1163" s="16"/>
      <c r="CB1163" s="16"/>
      <c r="CC1163" s="16"/>
      <c r="CD1163" s="16"/>
      <c r="CE1163" s="16"/>
      <c r="CF1163" s="16"/>
      <c r="CG1163" s="16"/>
      <c r="CH1163" s="16"/>
      <c r="CI1163" s="16"/>
      <c r="CJ1163" s="16"/>
      <c r="CK1163" s="16"/>
      <c r="CL1163" s="16"/>
      <c r="CM1163" s="16"/>
      <c r="CN1163" s="16"/>
      <c r="CO1163" s="16"/>
      <c r="CP1163" s="16"/>
      <c r="CQ1163" s="16"/>
      <c r="CR1163" s="16"/>
      <c r="CS1163" s="16"/>
      <c r="CT1163" s="16"/>
      <c r="CU1163" s="16"/>
      <c r="CV1163" s="16"/>
      <c r="CW1163" s="16"/>
      <c r="CX1163" s="16"/>
      <c r="CY1163" s="16"/>
      <c r="CZ1163" s="16"/>
      <c r="DA1163" s="16"/>
      <c r="DB1163" s="16"/>
      <c r="DC1163" s="16"/>
      <c r="DD1163" s="16"/>
      <c r="DE1163" s="16"/>
      <c r="DF1163" s="16"/>
      <c r="DG1163" s="16"/>
      <c r="DH1163" s="16"/>
      <c r="DI1163" s="16"/>
      <c r="DJ1163" s="16"/>
      <c r="DK1163" s="16"/>
      <c r="DL1163" s="16"/>
      <c r="DM1163" s="16"/>
      <c r="DN1163" s="16"/>
      <c r="DO1163" s="16"/>
      <c r="DP1163" s="16"/>
      <c r="DQ1163" s="16"/>
    </row>
    <row r="1164" spans="1:121" s="27" customFormat="1" ht="16.5" x14ac:dyDescent="0.25">
      <c r="A1164" s="51"/>
      <c r="B1164" s="79" t="s">
        <v>1810</v>
      </c>
      <c r="C1164" s="55">
        <v>2017</v>
      </c>
      <c r="D1164" s="54">
        <v>0.4</v>
      </c>
      <c r="E1164" s="54">
        <v>62</v>
      </c>
      <c r="F1164" s="55">
        <v>158</v>
      </c>
      <c r="G1164" s="54">
        <v>88.822509999999994</v>
      </c>
    </row>
    <row r="1165" spans="1:121" s="27" customFormat="1" ht="16.5" x14ac:dyDescent="0.25">
      <c r="A1165" s="51"/>
      <c r="B1165" s="79" t="s">
        <v>1811</v>
      </c>
      <c r="C1165" s="55">
        <v>2017</v>
      </c>
      <c r="D1165" s="54">
        <v>0.4</v>
      </c>
      <c r="E1165" s="54">
        <v>138</v>
      </c>
      <c r="F1165" s="55">
        <v>158</v>
      </c>
      <c r="G1165" s="54">
        <v>124.22414000000001</v>
      </c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/>
      <c r="AT1165" s="16"/>
      <c r="AU1165" s="16"/>
      <c r="AV1165" s="16"/>
      <c r="AW1165" s="16"/>
      <c r="AX1165" s="16"/>
      <c r="AY1165" s="16"/>
      <c r="AZ1165" s="16"/>
      <c r="BA1165" s="16"/>
      <c r="BB1165" s="16"/>
      <c r="BC1165" s="16"/>
      <c r="BD1165" s="16"/>
      <c r="BE1165" s="16"/>
      <c r="BF1165" s="16"/>
      <c r="BG1165" s="16"/>
      <c r="BH1165" s="16"/>
      <c r="BI1165" s="16"/>
      <c r="BJ1165" s="16"/>
      <c r="BK1165" s="16"/>
      <c r="BL1165" s="16"/>
      <c r="BM1165" s="16"/>
      <c r="BN1165" s="16"/>
      <c r="BO1165" s="16"/>
      <c r="BP1165" s="16"/>
      <c r="BQ1165" s="16"/>
      <c r="BR1165" s="16"/>
      <c r="BS1165" s="16"/>
      <c r="BT1165" s="16"/>
      <c r="BU1165" s="16"/>
      <c r="BV1165" s="16"/>
      <c r="BW1165" s="16"/>
      <c r="BX1165" s="16"/>
      <c r="BY1165" s="16"/>
      <c r="BZ1165" s="16"/>
      <c r="CA1165" s="16"/>
      <c r="CB1165" s="16"/>
      <c r="CC1165" s="16"/>
      <c r="CD1165" s="16"/>
      <c r="CE1165" s="16"/>
      <c r="CF1165" s="16"/>
      <c r="CG1165" s="16"/>
      <c r="CH1165" s="16"/>
      <c r="CI1165" s="16"/>
      <c r="CJ1165" s="16"/>
      <c r="CK1165" s="16"/>
      <c r="CL1165" s="16"/>
      <c r="CM1165" s="16"/>
      <c r="CN1165" s="16"/>
      <c r="CO1165" s="16"/>
      <c r="CP1165" s="16"/>
      <c r="CQ1165" s="16"/>
      <c r="CR1165" s="16"/>
      <c r="CS1165" s="16"/>
      <c r="CT1165" s="16"/>
      <c r="CU1165" s="16"/>
      <c r="CV1165" s="16"/>
      <c r="CW1165" s="16"/>
      <c r="CX1165" s="16"/>
      <c r="CY1165" s="16"/>
      <c r="CZ1165" s="16"/>
      <c r="DA1165" s="16"/>
      <c r="DB1165" s="16"/>
      <c r="DC1165" s="16"/>
      <c r="DD1165" s="16"/>
      <c r="DE1165" s="16"/>
      <c r="DF1165" s="16"/>
      <c r="DG1165" s="16"/>
      <c r="DH1165" s="16"/>
      <c r="DI1165" s="16"/>
      <c r="DJ1165" s="16"/>
      <c r="DK1165" s="16"/>
      <c r="DL1165" s="16"/>
      <c r="DM1165" s="16"/>
      <c r="DN1165" s="16"/>
      <c r="DO1165" s="16"/>
      <c r="DP1165" s="16"/>
      <c r="DQ1165" s="16"/>
    </row>
    <row r="1166" spans="1:121" s="27" customFormat="1" ht="16.5" x14ac:dyDescent="0.25">
      <c r="A1166" s="51"/>
      <c r="B1166" s="79" t="s">
        <v>1812</v>
      </c>
      <c r="C1166" s="55">
        <v>2017</v>
      </c>
      <c r="D1166" s="54">
        <v>0.4</v>
      </c>
      <c r="E1166" s="54">
        <v>56</v>
      </c>
      <c r="F1166" s="55">
        <v>158</v>
      </c>
      <c r="G1166" s="54">
        <v>55.974789999999999</v>
      </c>
    </row>
    <row r="1167" spans="1:121" s="27" customFormat="1" ht="16.5" x14ac:dyDescent="0.25">
      <c r="A1167" s="51"/>
      <c r="B1167" s="79" t="s">
        <v>1813</v>
      </c>
      <c r="C1167" s="55">
        <v>2017</v>
      </c>
      <c r="D1167" s="54">
        <v>0.4</v>
      </c>
      <c r="E1167" s="54">
        <v>27</v>
      </c>
      <c r="F1167" s="55">
        <v>158</v>
      </c>
      <c r="G1167" s="54">
        <v>37.513169999999995</v>
      </c>
    </row>
    <row r="1168" spans="1:121" s="27" customFormat="1" ht="16.5" x14ac:dyDescent="0.25">
      <c r="A1168" s="51"/>
      <c r="B1168" s="79" t="s">
        <v>1814</v>
      </c>
      <c r="C1168" s="55">
        <v>2017</v>
      </c>
      <c r="D1168" s="54">
        <v>0.4</v>
      </c>
      <c r="E1168" s="54">
        <v>134</v>
      </c>
      <c r="F1168" s="55">
        <v>158</v>
      </c>
      <c r="G1168" s="54">
        <v>181.5831</v>
      </c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/>
      <c r="AT1168" s="16"/>
      <c r="AU1168" s="16"/>
      <c r="AV1168" s="16"/>
      <c r="AW1168" s="16"/>
      <c r="AX1168" s="16"/>
      <c r="AY1168" s="16"/>
      <c r="AZ1168" s="16"/>
      <c r="BA1168" s="16"/>
      <c r="BB1168" s="16"/>
      <c r="BC1168" s="16"/>
      <c r="BD1168" s="16"/>
      <c r="BE1168" s="16"/>
      <c r="BF1168" s="16"/>
      <c r="BG1168" s="16"/>
      <c r="BH1168" s="16"/>
      <c r="BI1168" s="16"/>
      <c r="BJ1168" s="16"/>
      <c r="BK1168" s="16"/>
      <c r="BL1168" s="16"/>
      <c r="BM1168" s="16"/>
      <c r="BN1168" s="16"/>
      <c r="BO1168" s="16"/>
      <c r="BP1168" s="16"/>
      <c r="BQ1168" s="16"/>
      <c r="BR1168" s="16"/>
      <c r="BS1168" s="16"/>
      <c r="BT1168" s="16"/>
      <c r="BU1168" s="16"/>
      <c r="BV1168" s="16"/>
      <c r="BW1168" s="16"/>
      <c r="BX1168" s="16"/>
      <c r="BY1168" s="16"/>
      <c r="BZ1168" s="16"/>
      <c r="CA1168" s="16"/>
      <c r="CB1168" s="16"/>
      <c r="CC1168" s="16"/>
      <c r="CD1168" s="16"/>
      <c r="CE1168" s="16"/>
      <c r="CF1168" s="16"/>
      <c r="CG1168" s="16"/>
      <c r="CH1168" s="16"/>
      <c r="CI1168" s="16"/>
      <c r="CJ1168" s="16"/>
      <c r="CK1168" s="16"/>
      <c r="CL1168" s="16"/>
      <c r="CM1168" s="16"/>
      <c r="CN1168" s="16"/>
      <c r="CO1168" s="16"/>
      <c r="CP1168" s="16"/>
      <c r="CQ1168" s="16"/>
      <c r="CR1168" s="16"/>
      <c r="CS1168" s="16"/>
      <c r="CT1168" s="16"/>
      <c r="CU1168" s="16"/>
      <c r="CV1168" s="16"/>
      <c r="CW1168" s="16"/>
      <c r="CX1168" s="16"/>
      <c r="CY1168" s="16"/>
      <c r="CZ1168" s="16"/>
      <c r="DA1168" s="16"/>
      <c r="DB1168" s="16"/>
      <c r="DC1168" s="16"/>
      <c r="DD1168" s="16"/>
      <c r="DE1168" s="16"/>
      <c r="DF1168" s="16"/>
      <c r="DG1168" s="16"/>
      <c r="DH1168" s="16"/>
      <c r="DI1168" s="16"/>
      <c r="DJ1168" s="16"/>
      <c r="DK1168" s="16"/>
      <c r="DL1168" s="16"/>
      <c r="DM1168" s="16"/>
      <c r="DN1168" s="16"/>
      <c r="DO1168" s="16"/>
      <c r="DP1168" s="16"/>
      <c r="DQ1168" s="16"/>
    </row>
    <row r="1169" spans="1:121" s="27" customFormat="1" ht="16.5" x14ac:dyDescent="0.25">
      <c r="A1169" s="51"/>
      <c r="B1169" s="79" t="s">
        <v>1815</v>
      </c>
      <c r="C1169" s="55">
        <v>2017</v>
      </c>
      <c r="D1169" s="54">
        <v>0.4</v>
      </c>
      <c r="E1169" s="54">
        <v>147</v>
      </c>
      <c r="F1169" s="55">
        <v>158</v>
      </c>
      <c r="G1169" s="54">
        <v>102.52409</v>
      </c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  <c r="BA1169" s="16"/>
      <c r="BB1169" s="16"/>
      <c r="BC1169" s="16"/>
      <c r="BD1169" s="16"/>
      <c r="BE1169" s="16"/>
      <c r="BF1169" s="16"/>
      <c r="BG1169" s="16"/>
      <c r="BH1169" s="16"/>
      <c r="BI1169" s="16"/>
      <c r="BJ1169" s="16"/>
      <c r="BK1169" s="16"/>
      <c r="BL1169" s="16"/>
      <c r="BM1169" s="16"/>
      <c r="BN1169" s="16"/>
      <c r="BO1169" s="16"/>
      <c r="BP1169" s="16"/>
      <c r="BQ1169" s="16"/>
      <c r="BR1169" s="16"/>
      <c r="BS1169" s="16"/>
      <c r="BT1169" s="16"/>
      <c r="BU1169" s="16"/>
      <c r="BV1169" s="16"/>
      <c r="BW1169" s="16"/>
      <c r="BX1169" s="16"/>
      <c r="BY1169" s="16"/>
      <c r="BZ1169" s="16"/>
      <c r="CA1169" s="16"/>
      <c r="CB1169" s="16"/>
      <c r="CC1169" s="16"/>
      <c r="CD1169" s="16"/>
      <c r="CE1169" s="16"/>
      <c r="CF1169" s="16"/>
      <c r="CG1169" s="16"/>
      <c r="CH1169" s="16"/>
      <c r="CI1169" s="16"/>
      <c r="CJ1169" s="16"/>
      <c r="CK1169" s="16"/>
      <c r="CL1169" s="16"/>
      <c r="CM1169" s="16"/>
      <c r="CN1169" s="16"/>
      <c r="CO1169" s="16"/>
      <c r="CP1169" s="16"/>
      <c r="CQ1169" s="16"/>
      <c r="CR1169" s="16"/>
      <c r="CS1169" s="16"/>
      <c r="CT1169" s="16"/>
      <c r="CU1169" s="16"/>
      <c r="CV1169" s="16"/>
      <c r="CW1169" s="16"/>
      <c r="CX1169" s="16"/>
      <c r="CY1169" s="16"/>
      <c r="CZ1169" s="16"/>
      <c r="DA1169" s="16"/>
      <c r="DB1169" s="16"/>
      <c r="DC1169" s="16"/>
      <c r="DD1169" s="16"/>
      <c r="DE1169" s="16"/>
      <c r="DF1169" s="16"/>
      <c r="DG1169" s="16"/>
      <c r="DH1169" s="16"/>
      <c r="DI1169" s="16"/>
      <c r="DJ1169" s="16"/>
      <c r="DK1169" s="16"/>
      <c r="DL1169" s="16"/>
      <c r="DM1169" s="16"/>
      <c r="DN1169" s="16"/>
      <c r="DO1169" s="16"/>
      <c r="DP1169" s="16"/>
      <c r="DQ1169" s="16"/>
    </row>
    <row r="1170" spans="1:121" s="27" customFormat="1" ht="16.5" x14ac:dyDescent="0.25">
      <c r="A1170" s="51"/>
      <c r="B1170" s="79" t="s">
        <v>1816</v>
      </c>
      <c r="C1170" s="55">
        <v>2017</v>
      </c>
      <c r="D1170" s="54">
        <v>0.4</v>
      </c>
      <c r="E1170" s="54">
        <v>358</v>
      </c>
      <c r="F1170" s="55">
        <v>158</v>
      </c>
      <c r="G1170" s="54">
        <v>494.63544000000002</v>
      </c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6"/>
      <c r="AS1170" s="16"/>
      <c r="AT1170" s="16"/>
      <c r="AU1170" s="16"/>
      <c r="AV1170" s="16"/>
      <c r="AW1170" s="16"/>
      <c r="AX1170" s="16"/>
      <c r="AY1170" s="16"/>
      <c r="AZ1170" s="16"/>
      <c r="BA1170" s="16"/>
      <c r="BB1170" s="16"/>
      <c r="BC1170" s="16"/>
      <c r="BD1170" s="16"/>
      <c r="BE1170" s="16"/>
      <c r="BF1170" s="16"/>
      <c r="BG1170" s="16"/>
      <c r="BH1170" s="16"/>
      <c r="BI1170" s="16"/>
      <c r="BJ1170" s="16"/>
      <c r="BK1170" s="16"/>
      <c r="BL1170" s="16"/>
      <c r="BM1170" s="16"/>
      <c r="BN1170" s="16"/>
      <c r="BO1170" s="16"/>
      <c r="BP1170" s="16"/>
      <c r="BQ1170" s="16"/>
      <c r="BR1170" s="16"/>
      <c r="BS1170" s="16"/>
      <c r="BT1170" s="16"/>
      <c r="BU1170" s="16"/>
      <c r="BV1170" s="16"/>
      <c r="BW1170" s="16"/>
      <c r="BX1170" s="16"/>
      <c r="BY1170" s="16"/>
      <c r="BZ1170" s="16"/>
      <c r="CA1170" s="16"/>
      <c r="CB1170" s="16"/>
      <c r="CC1170" s="16"/>
      <c r="CD1170" s="16"/>
      <c r="CE1170" s="16"/>
      <c r="CF1170" s="16"/>
      <c r="CG1170" s="16"/>
      <c r="CH1170" s="16"/>
      <c r="CI1170" s="16"/>
      <c r="CJ1170" s="16"/>
      <c r="CK1170" s="16"/>
      <c r="CL1170" s="16"/>
      <c r="CM1170" s="16"/>
      <c r="CN1170" s="16"/>
      <c r="CO1170" s="16"/>
      <c r="CP1170" s="16"/>
      <c r="CQ1170" s="16"/>
      <c r="CR1170" s="16"/>
      <c r="CS1170" s="16"/>
      <c r="CT1170" s="16"/>
      <c r="CU1170" s="16"/>
      <c r="CV1170" s="16"/>
      <c r="CW1170" s="16"/>
      <c r="CX1170" s="16"/>
      <c r="CY1170" s="16"/>
      <c r="CZ1170" s="16"/>
      <c r="DA1170" s="16"/>
      <c r="DB1170" s="16"/>
      <c r="DC1170" s="16"/>
      <c r="DD1170" s="16"/>
      <c r="DE1170" s="16"/>
      <c r="DF1170" s="16"/>
      <c r="DG1170" s="16"/>
      <c r="DH1170" s="16"/>
      <c r="DI1170" s="16"/>
      <c r="DJ1170" s="16"/>
      <c r="DK1170" s="16"/>
      <c r="DL1170" s="16"/>
      <c r="DM1170" s="16"/>
      <c r="DN1170" s="16"/>
      <c r="DO1170" s="16"/>
      <c r="DP1170" s="16"/>
      <c r="DQ1170" s="16"/>
    </row>
    <row r="1171" spans="1:121" s="27" customFormat="1" ht="16.5" x14ac:dyDescent="0.25">
      <c r="A1171" s="51"/>
      <c r="B1171" s="79" t="s">
        <v>1817</v>
      </c>
      <c r="C1171" s="55">
        <v>2017</v>
      </c>
      <c r="D1171" s="54">
        <v>0.4</v>
      </c>
      <c r="E1171" s="54">
        <v>125</v>
      </c>
      <c r="F1171" s="55">
        <v>158</v>
      </c>
      <c r="G1171" s="54">
        <v>297.11072999999999</v>
      </c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6"/>
      <c r="AZ1171" s="16"/>
      <c r="BA1171" s="16"/>
      <c r="BB1171" s="16"/>
      <c r="BC1171" s="16"/>
      <c r="BD1171" s="16"/>
      <c r="BE1171" s="16"/>
      <c r="BF1171" s="16"/>
      <c r="BG1171" s="16"/>
      <c r="BH1171" s="16"/>
      <c r="BI1171" s="16"/>
      <c r="BJ1171" s="16"/>
      <c r="BK1171" s="16"/>
      <c r="BL1171" s="16"/>
      <c r="BM1171" s="16"/>
      <c r="BN1171" s="16"/>
      <c r="BO1171" s="16"/>
      <c r="BP1171" s="16"/>
      <c r="BQ1171" s="16"/>
      <c r="BR1171" s="16"/>
      <c r="BS1171" s="16"/>
      <c r="BT1171" s="16"/>
      <c r="BU1171" s="16"/>
      <c r="BV1171" s="16"/>
      <c r="BW1171" s="16"/>
      <c r="BX1171" s="16"/>
      <c r="BY1171" s="16"/>
      <c r="BZ1171" s="16"/>
      <c r="CA1171" s="16"/>
      <c r="CB1171" s="16"/>
      <c r="CC1171" s="16"/>
      <c r="CD1171" s="16"/>
      <c r="CE1171" s="16"/>
      <c r="CF1171" s="16"/>
      <c r="CG1171" s="16"/>
      <c r="CH1171" s="16"/>
      <c r="CI1171" s="16"/>
      <c r="CJ1171" s="16"/>
      <c r="CK1171" s="16"/>
      <c r="CL1171" s="16"/>
      <c r="CM1171" s="16"/>
      <c r="CN1171" s="16"/>
      <c r="CO1171" s="16"/>
      <c r="CP1171" s="16"/>
      <c r="CQ1171" s="16"/>
      <c r="CR1171" s="16"/>
      <c r="CS1171" s="16"/>
      <c r="CT1171" s="16"/>
      <c r="CU1171" s="16"/>
      <c r="CV1171" s="16"/>
      <c r="CW1171" s="16"/>
      <c r="CX1171" s="16"/>
      <c r="CY1171" s="16"/>
      <c r="CZ1171" s="16"/>
      <c r="DA1171" s="16"/>
      <c r="DB1171" s="16"/>
      <c r="DC1171" s="16"/>
      <c r="DD1171" s="16"/>
      <c r="DE1171" s="16"/>
      <c r="DF1171" s="16"/>
      <c r="DG1171" s="16"/>
      <c r="DH1171" s="16"/>
      <c r="DI1171" s="16"/>
      <c r="DJ1171" s="16"/>
      <c r="DK1171" s="16"/>
      <c r="DL1171" s="16"/>
      <c r="DM1171" s="16"/>
      <c r="DN1171" s="16"/>
      <c r="DO1171" s="16"/>
      <c r="DP1171" s="16"/>
      <c r="DQ1171" s="16"/>
    </row>
    <row r="1172" spans="1:121" s="27" customFormat="1" ht="16.5" x14ac:dyDescent="0.25">
      <c r="A1172" s="51"/>
      <c r="B1172" s="79" t="s">
        <v>1818</v>
      </c>
      <c r="C1172" s="55">
        <v>2017</v>
      </c>
      <c r="D1172" s="54">
        <v>0.4</v>
      </c>
      <c r="E1172" s="54">
        <v>234</v>
      </c>
      <c r="F1172" s="55">
        <v>158</v>
      </c>
      <c r="G1172" s="54">
        <v>329.608</v>
      </c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6"/>
      <c r="AZ1172" s="16"/>
      <c r="BA1172" s="16"/>
      <c r="BB1172" s="16"/>
      <c r="BC1172" s="16"/>
      <c r="BD1172" s="16"/>
      <c r="BE1172" s="16"/>
      <c r="BF1172" s="16"/>
      <c r="BG1172" s="16"/>
      <c r="BH1172" s="16"/>
      <c r="BI1172" s="16"/>
      <c r="BJ1172" s="16"/>
      <c r="BK1172" s="16"/>
      <c r="BL1172" s="16"/>
      <c r="BM1172" s="16"/>
      <c r="BN1172" s="16"/>
      <c r="BO1172" s="16"/>
      <c r="BP1172" s="16"/>
      <c r="BQ1172" s="16"/>
      <c r="BR1172" s="16"/>
      <c r="BS1172" s="16"/>
      <c r="BT1172" s="16"/>
      <c r="BU1172" s="16"/>
      <c r="BV1172" s="16"/>
      <c r="BW1172" s="16"/>
      <c r="BX1172" s="16"/>
      <c r="BY1172" s="16"/>
      <c r="BZ1172" s="16"/>
      <c r="CA1172" s="16"/>
      <c r="CB1172" s="16"/>
      <c r="CC1172" s="16"/>
      <c r="CD1172" s="16"/>
      <c r="CE1172" s="16"/>
      <c r="CF1172" s="16"/>
      <c r="CG1172" s="16"/>
      <c r="CH1172" s="16"/>
      <c r="CI1172" s="16"/>
      <c r="CJ1172" s="16"/>
      <c r="CK1172" s="16"/>
      <c r="CL1172" s="16"/>
      <c r="CM1172" s="16"/>
      <c r="CN1172" s="16"/>
      <c r="CO1172" s="16"/>
      <c r="CP1172" s="16"/>
      <c r="CQ1172" s="16"/>
      <c r="CR1172" s="16"/>
      <c r="CS1172" s="16"/>
      <c r="CT1172" s="16"/>
      <c r="CU1172" s="16"/>
      <c r="CV1172" s="16"/>
      <c r="CW1172" s="16"/>
      <c r="CX1172" s="16"/>
      <c r="CY1172" s="16"/>
      <c r="CZ1172" s="16"/>
      <c r="DA1172" s="16"/>
      <c r="DB1172" s="16"/>
      <c r="DC1172" s="16"/>
      <c r="DD1172" s="16"/>
      <c r="DE1172" s="16"/>
      <c r="DF1172" s="16"/>
      <c r="DG1172" s="16"/>
      <c r="DH1172" s="16"/>
      <c r="DI1172" s="16"/>
      <c r="DJ1172" s="16"/>
      <c r="DK1172" s="16"/>
      <c r="DL1172" s="16"/>
      <c r="DM1172" s="16"/>
      <c r="DN1172" s="16"/>
      <c r="DO1172" s="16"/>
      <c r="DP1172" s="16"/>
      <c r="DQ1172" s="16"/>
    </row>
    <row r="1173" spans="1:121" s="27" customFormat="1" ht="16.5" x14ac:dyDescent="0.25">
      <c r="A1173" s="51"/>
      <c r="B1173" s="79" t="s">
        <v>1819</v>
      </c>
      <c r="C1173" s="55">
        <v>2017</v>
      </c>
      <c r="D1173" s="54">
        <v>0.4</v>
      </c>
      <c r="E1173" s="54">
        <v>180</v>
      </c>
      <c r="F1173" s="55">
        <v>158</v>
      </c>
      <c r="G1173" s="54">
        <v>227.58600000000001</v>
      </c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  <c r="BA1173" s="16"/>
      <c r="BB1173" s="16"/>
      <c r="BC1173" s="16"/>
      <c r="BD1173" s="16"/>
      <c r="BE1173" s="16"/>
      <c r="BF1173" s="16"/>
      <c r="BG1173" s="16"/>
      <c r="BH1173" s="16"/>
      <c r="BI1173" s="16"/>
      <c r="BJ1173" s="16"/>
      <c r="BK1173" s="16"/>
      <c r="BL1173" s="16"/>
      <c r="BM1173" s="16"/>
      <c r="BN1173" s="16"/>
      <c r="BO1173" s="16"/>
      <c r="BP1173" s="16"/>
      <c r="BQ1173" s="16"/>
      <c r="BR1173" s="16"/>
      <c r="BS1173" s="16"/>
      <c r="BT1173" s="16"/>
      <c r="BU1173" s="16"/>
      <c r="BV1173" s="16"/>
      <c r="BW1173" s="16"/>
      <c r="BX1173" s="16"/>
      <c r="BY1173" s="16"/>
      <c r="BZ1173" s="16"/>
      <c r="CA1173" s="16"/>
      <c r="CB1173" s="16"/>
      <c r="CC1173" s="16"/>
      <c r="CD1173" s="16"/>
      <c r="CE1173" s="16"/>
      <c r="CF1173" s="16"/>
      <c r="CG1173" s="16"/>
      <c r="CH1173" s="16"/>
      <c r="CI1173" s="16"/>
      <c r="CJ1173" s="16"/>
      <c r="CK1173" s="16"/>
      <c r="CL1173" s="16"/>
      <c r="CM1173" s="16"/>
      <c r="CN1173" s="16"/>
      <c r="CO1173" s="16"/>
      <c r="CP1173" s="16"/>
      <c r="CQ1173" s="16"/>
      <c r="CR1173" s="16"/>
      <c r="CS1173" s="16"/>
      <c r="CT1173" s="16"/>
      <c r="CU1173" s="16"/>
      <c r="CV1173" s="16"/>
      <c r="CW1173" s="16"/>
      <c r="CX1173" s="16"/>
      <c r="CY1173" s="16"/>
      <c r="CZ1173" s="16"/>
      <c r="DA1173" s="16"/>
      <c r="DB1173" s="16"/>
      <c r="DC1173" s="16"/>
      <c r="DD1173" s="16"/>
      <c r="DE1173" s="16"/>
      <c r="DF1173" s="16"/>
      <c r="DG1173" s="16"/>
      <c r="DH1173" s="16"/>
      <c r="DI1173" s="16"/>
      <c r="DJ1173" s="16"/>
      <c r="DK1173" s="16"/>
      <c r="DL1173" s="16"/>
      <c r="DM1173" s="16"/>
      <c r="DN1173" s="16"/>
      <c r="DO1173" s="16"/>
      <c r="DP1173" s="16"/>
      <c r="DQ1173" s="16"/>
    </row>
    <row r="1174" spans="1:121" s="27" customFormat="1" ht="16.5" x14ac:dyDescent="0.25">
      <c r="A1174" s="51"/>
      <c r="B1174" s="79" t="s">
        <v>1820</v>
      </c>
      <c r="C1174" s="55">
        <v>2017</v>
      </c>
      <c r="D1174" s="54">
        <v>0.4</v>
      </c>
      <c r="E1174" s="54">
        <v>358</v>
      </c>
      <c r="F1174" s="55">
        <v>158</v>
      </c>
      <c r="G1174" s="54">
        <v>362.36665000000005</v>
      </c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  <c r="AO1174" s="16"/>
      <c r="AP1174" s="16"/>
      <c r="AQ1174" s="16"/>
      <c r="AR1174" s="16"/>
      <c r="AS1174" s="16"/>
      <c r="AT1174" s="16"/>
      <c r="AU1174" s="16"/>
      <c r="AV1174" s="16"/>
      <c r="AW1174" s="16"/>
      <c r="AX1174" s="16"/>
      <c r="AY1174" s="16"/>
      <c r="AZ1174" s="16"/>
      <c r="BA1174" s="16"/>
      <c r="BB1174" s="16"/>
      <c r="BC1174" s="16"/>
      <c r="BD1174" s="16"/>
      <c r="BE1174" s="16"/>
      <c r="BF1174" s="16"/>
      <c r="BG1174" s="16"/>
      <c r="BH1174" s="16"/>
      <c r="BI1174" s="16"/>
      <c r="BJ1174" s="16"/>
      <c r="BK1174" s="16"/>
      <c r="BL1174" s="16"/>
      <c r="BM1174" s="16"/>
      <c r="BN1174" s="16"/>
      <c r="BO1174" s="16"/>
      <c r="BP1174" s="16"/>
      <c r="BQ1174" s="16"/>
      <c r="BR1174" s="16"/>
      <c r="BS1174" s="16"/>
      <c r="BT1174" s="16"/>
      <c r="BU1174" s="16"/>
      <c r="BV1174" s="16"/>
      <c r="BW1174" s="16"/>
      <c r="BX1174" s="16"/>
      <c r="BY1174" s="16"/>
      <c r="BZ1174" s="16"/>
      <c r="CA1174" s="16"/>
      <c r="CB1174" s="16"/>
      <c r="CC1174" s="16"/>
      <c r="CD1174" s="16"/>
      <c r="CE1174" s="16"/>
      <c r="CF1174" s="16"/>
      <c r="CG1174" s="16"/>
      <c r="CH1174" s="16"/>
      <c r="CI1174" s="16"/>
      <c r="CJ1174" s="16"/>
      <c r="CK1174" s="16"/>
      <c r="CL1174" s="16"/>
      <c r="CM1174" s="16"/>
      <c r="CN1174" s="16"/>
      <c r="CO1174" s="16"/>
      <c r="CP1174" s="16"/>
      <c r="CQ1174" s="16"/>
      <c r="CR1174" s="16"/>
      <c r="CS1174" s="16"/>
      <c r="CT1174" s="16"/>
      <c r="CU1174" s="16"/>
      <c r="CV1174" s="16"/>
      <c r="CW1174" s="16"/>
      <c r="CX1174" s="16"/>
      <c r="CY1174" s="16"/>
      <c r="CZ1174" s="16"/>
      <c r="DA1174" s="16"/>
      <c r="DB1174" s="16"/>
      <c r="DC1174" s="16"/>
      <c r="DD1174" s="16"/>
      <c r="DE1174" s="16"/>
      <c r="DF1174" s="16"/>
      <c r="DG1174" s="16"/>
      <c r="DH1174" s="16"/>
      <c r="DI1174" s="16"/>
      <c r="DJ1174" s="16"/>
      <c r="DK1174" s="16"/>
      <c r="DL1174" s="16"/>
      <c r="DM1174" s="16"/>
      <c r="DN1174" s="16"/>
      <c r="DO1174" s="16"/>
      <c r="DP1174" s="16"/>
      <c r="DQ1174" s="16"/>
    </row>
    <row r="1175" spans="1:121" s="27" customFormat="1" ht="16.5" x14ac:dyDescent="0.25">
      <c r="A1175" s="51"/>
      <c r="B1175" s="79" t="s">
        <v>1821</v>
      </c>
      <c r="C1175" s="55">
        <v>2017</v>
      </c>
      <c r="D1175" s="54">
        <v>0.4</v>
      </c>
      <c r="E1175" s="54">
        <v>167</v>
      </c>
      <c r="F1175" s="55">
        <v>158</v>
      </c>
      <c r="G1175" s="54">
        <v>250.90347</v>
      </c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6"/>
      <c r="AZ1175" s="16"/>
      <c r="BA1175" s="16"/>
      <c r="BB1175" s="16"/>
      <c r="BC1175" s="16"/>
      <c r="BD1175" s="16"/>
      <c r="BE1175" s="16"/>
      <c r="BF1175" s="16"/>
      <c r="BG1175" s="16"/>
      <c r="BH1175" s="16"/>
      <c r="BI1175" s="16"/>
      <c r="BJ1175" s="16"/>
      <c r="BK1175" s="16"/>
      <c r="BL1175" s="16"/>
      <c r="BM1175" s="16"/>
      <c r="BN1175" s="16"/>
      <c r="BO1175" s="16"/>
      <c r="BP1175" s="16"/>
      <c r="BQ1175" s="16"/>
      <c r="BR1175" s="16"/>
      <c r="BS1175" s="16"/>
      <c r="BT1175" s="16"/>
      <c r="BU1175" s="16"/>
      <c r="BV1175" s="16"/>
      <c r="BW1175" s="16"/>
      <c r="BX1175" s="16"/>
      <c r="BY1175" s="16"/>
      <c r="BZ1175" s="16"/>
      <c r="CA1175" s="16"/>
      <c r="CB1175" s="16"/>
      <c r="CC1175" s="16"/>
      <c r="CD1175" s="16"/>
      <c r="CE1175" s="16"/>
      <c r="CF1175" s="16"/>
      <c r="CG1175" s="16"/>
      <c r="CH1175" s="16"/>
      <c r="CI1175" s="16"/>
      <c r="CJ1175" s="16"/>
      <c r="CK1175" s="16"/>
      <c r="CL1175" s="16"/>
      <c r="CM1175" s="16"/>
      <c r="CN1175" s="16"/>
      <c r="CO1175" s="16"/>
      <c r="CP1175" s="16"/>
      <c r="CQ1175" s="16"/>
      <c r="CR1175" s="16"/>
      <c r="CS1175" s="16"/>
      <c r="CT1175" s="16"/>
      <c r="CU1175" s="16"/>
      <c r="CV1175" s="16"/>
      <c r="CW1175" s="16"/>
      <c r="CX1175" s="16"/>
      <c r="CY1175" s="16"/>
      <c r="CZ1175" s="16"/>
      <c r="DA1175" s="16"/>
      <c r="DB1175" s="16"/>
      <c r="DC1175" s="16"/>
      <c r="DD1175" s="16"/>
      <c r="DE1175" s="16"/>
      <c r="DF1175" s="16"/>
      <c r="DG1175" s="16"/>
      <c r="DH1175" s="16"/>
      <c r="DI1175" s="16"/>
      <c r="DJ1175" s="16"/>
      <c r="DK1175" s="16"/>
      <c r="DL1175" s="16"/>
      <c r="DM1175" s="16"/>
      <c r="DN1175" s="16"/>
      <c r="DO1175" s="16"/>
      <c r="DP1175" s="16"/>
      <c r="DQ1175" s="16"/>
    </row>
    <row r="1176" spans="1:121" s="27" customFormat="1" ht="16.5" x14ac:dyDescent="0.25">
      <c r="A1176" s="51"/>
      <c r="B1176" s="79" t="s">
        <v>1822</v>
      </c>
      <c r="C1176" s="55">
        <v>2017</v>
      </c>
      <c r="D1176" s="54">
        <v>0.4</v>
      </c>
      <c r="E1176" s="54">
        <v>125</v>
      </c>
      <c r="F1176" s="55">
        <v>158</v>
      </c>
      <c r="G1176" s="54">
        <v>192.43021999999999</v>
      </c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  <c r="AO1176" s="16"/>
      <c r="AP1176" s="16"/>
      <c r="AQ1176" s="16"/>
      <c r="AR1176" s="16"/>
      <c r="AS1176" s="16"/>
      <c r="AT1176" s="16"/>
      <c r="AU1176" s="16"/>
      <c r="AV1176" s="16"/>
      <c r="AW1176" s="16"/>
      <c r="AX1176" s="16"/>
      <c r="AY1176" s="16"/>
      <c r="AZ1176" s="16"/>
      <c r="BA1176" s="16"/>
      <c r="BB1176" s="16"/>
      <c r="BC1176" s="16"/>
      <c r="BD1176" s="16"/>
      <c r="BE1176" s="16"/>
      <c r="BF1176" s="16"/>
      <c r="BG1176" s="16"/>
      <c r="BH1176" s="16"/>
      <c r="BI1176" s="16"/>
      <c r="BJ1176" s="16"/>
      <c r="BK1176" s="16"/>
      <c r="BL1176" s="16"/>
      <c r="BM1176" s="16"/>
      <c r="BN1176" s="16"/>
      <c r="BO1176" s="16"/>
      <c r="BP1176" s="16"/>
      <c r="BQ1176" s="16"/>
      <c r="BR1176" s="16"/>
      <c r="BS1176" s="16"/>
      <c r="BT1176" s="16"/>
      <c r="BU1176" s="16"/>
      <c r="BV1176" s="16"/>
      <c r="BW1176" s="16"/>
      <c r="BX1176" s="16"/>
      <c r="BY1176" s="16"/>
      <c r="BZ1176" s="16"/>
      <c r="CA1176" s="16"/>
      <c r="CB1176" s="16"/>
      <c r="CC1176" s="16"/>
      <c r="CD1176" s="16"/>
      <c r="CE1176" s="16"/>
      <c r="CF1176" s="16"/>
      <c r="CG1176" s="16"/>
      <c r="CH1176" s="16"/>
      <c r="CI1176" s="16"/>
      <c r="CJ1176" s="16"/>
      <c r="CK1176" s="16"/>
      <c r="CL1176" s="16"/>
      <c r="CM1176" s="16"/>
      <c r="CN1176" s="16"/>
      <c r="CO1176" s="16"/>
      <c r="CP1176" s="16"/>
      <c r="CQ1176" s="16"/>
      <c r="CR1176" s="16"/>
      <c r="CS1176" s="16"/>
      <c r="CT1176" s="16"/>
      <c r="CU1176" s="16"/>
      <c r="CV1176" s="16"/>
      <c r="CW1176" s="16"/>
      <c r="CX1176" s="16"/>
      <c r="CY1176" s="16"/>
      <c r="CZ1176" s="16"/>
      <c r="DA1176" s="16"/>
      <c r="DB1176" s="16"/>
      <c r="DC1176" s="16"/>
      <c r="DD1176" s="16"/>
      <c r="DE1176" s="16"/>
      <c r="DF1176" s="16"/>
      <c r="DG1176" s="16"/>
      <c r="DH1176" s="16"/>
      <c r="DI1176" s="16"/>
      <c r="DJ1176" s="16"/>
      <c r="DK1176" s="16"/>
      <c r="DL1176" s="16"/>
      <c r="DM1176" s="16"/>
      <c r="DN1176" s="16"/>
      <c r="DO1176" s="16"/>
      <c r="DP1176" s="16"/>
      <c r="DQ1176" s="16"/>
    </row>
    <row r="1177" spans="1:121" s="27" customFormat="1" ht="16.5" x14ac:dyDescent="0.25">
      <c r="A1177" s="51"/>
      <c r="B1177" s="79" t="s">
        <v>1823</v>
      </c>
      <c r="C1177" s="55">
        <v>2017</v>
      </c>
      <c r="D1177" s="54">
        <v>0.4</v>
      </c>
      <c r="E1177" s="54">
        <v>48</v>
      </c>
      <c r="F1177" s="55">
        <v>158</v>
      </c>
      <c r="G1177" s="54">
        <v>52.04045</v>
      </c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6"/>
      <c r="AZ1177" s="16"/>
      <c r="BA1177" s="16"/>
      <c r="BB1177" s="16"/>
      <c r="BC1177" s="16"/>
      <c r="BD1177" s="16"/>
      <c r="BE1177" s="16"/>
      <c r="BF1177" s="16"/>
      <c r="BG1177" s="16"/>
      <c r="BH1177" s="16"/>
      <c r="BI1177" s="16"/>
      <c r="BJ1177" s="16"/>
      <c r="BK1177" s="16"/>
      <c r="BL1177" s="16"/>
      <c r="BM1177" s="16"/>
      <c r="BN1177" s="16"/>
      <c r="BO1177" s="16"/>
      <c r="BP1177" s="16"/>
      <c r="BQ1177" s="16"/>
      <c r="BR1177" s="16"/>
      <c r="BS1177" s="16"/>
      <c r="BT1177" s="16"/>
      <c r="BU1177" s="16"/>
      <c r="BV1177" s="16"/>
      <c r="BW1177" s="16"/>
      <c r="BX1177" s="16"/>
      <c r="BY1177" s="16"/>
      <c r="BZ1177" s="16"/>
      <c r="CA1177" s="16"/>
      <c r="CB1177" s="16"/>
      <c r="CC1177" s="16"/>
      <c r="CD1177" s="16"/>
      <c r="CE1177" s="16"/>
      <c r="CF1177" s="16"/>
      <c r="CG1177" s="16"/>
      <c r="CH1177" s="16"/>
      <c r="CI1177" s="16"/>
      <c r="CJ1177" s="16"/>
      <c r="CK1177" s="16"/>
      <c r="CL1177" s="16"/>
      <c r="CM1177" s="16"/>
      <c r="CN1177" s="16"/>
      <c r="CO1177" s="16"/>
      <c r="CP1177" s="16"/>
      <c r="CQ1177" s="16"/>
      <c r="CR1177" s="16"/>
      <c r="CS1177" s="16"/>
      <c r="CT1177" s="16"/>
      <c r="CU1177" s="16"/>
      <c r="CV1177" s="16"/>
      <c r="CW1177" s="16"/>
      <c r="CX1177" s="16"/>
      <c r="CY1177" s="16"/>
      <c r="CZ1177" s="16"/>
      <c r="DA1177" s="16"/>
      <c r="DB1177" s="16"/>
      <c r="DC1177" s="16"/>
      <c r="DD1177" s="16"/>
      <c r="DE1177" s="16"/>
      <c r="DF1177" s="16"/>
      <c r="DG1177" s="16"/>
      <c r="DH1177" s="16"/>
      <c r="DI1177" s="16"/>
      <c r="DJ1177" s="16"/>
      <c r="DK1177" s="16"/>
      <c r="DL1177" s="16"/>
      <c r="DM1177" s="16"/>
      <c r="DN1177" s="16"/>
      <c r="DO1177" s="16"/>
      <c r="DP1177" s="16"/>
      <c r="DQ1177" s="16"/>
    </row>
    <row r="1178" spans="1:121" s="27" customFormat="1" ht="16.5" x14ac:dyDescent="0.25">
      <c r="A1178" s="51"/>
      <c r="B1178" s="79" t="s">
        <v>1824</v>
      </c>
      <c r="C1178" s="55">
        <v>2017</v>
      </c>
      <c r="D1178" s="54">
        <v>0.4</v>
      </c>
      <c r="E1178" s="54">
        <v>313</v>
      </c>
      <c r="F1178" s="55">
        <v>158</v>
      </c>
      <c r="G1178" s="54">
        <v>413.67108999999999</v>
      </c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L1178" s="16"/>
      <c r="AM1178" s="16"/>
      <c r="AN1178" s="16"/>
      <c r="AO1178" s="16"/>
      <c r="AP1178" s="16"/>
      <c r="AQ1178" s="16"/>
      <c r="AR1178" s="16"/>
      <c r="AS1178" s="16"/>
      <c r="AT1178" s="16"/>
      <c r="AU1178" s="16"/>
      <c r="AV1178" s="16"/>
      <c r="AW1178" s="16"/>
      <c r="AX1178" s="16"/>
      <c r="AY1178" s="16"/>
      <c r="AZ1178" s="16"/>
      <c r="BA1178" s="16"/>
      <c r="BB1178" s="16"/>
      <c r="BC1178" s="16"/>
      <c r="BD1178" s="16"/>
      <c r="BE1178" s="16"/>
      <c r="BF1178" s="16"/>
      <c r="BG1178" s="16"/>
      <c r="BH1178" s="16"/>
      <c r="BI1178" s="16"/>
      <c r="BJ1178" s="16"/>
      <c r="BK1178" s="16"/>
      <c r="BL1178" s="16"/>
      <c r="BM1178" s="16"/>
      <c r="BN1178" s="16"/>
      <c r="BO1178" s="16"/>
      <c r="BP1178" s="16"/>
      <c r="BQ1178" s="16"/>
      <c r="BR1178" s="16"/>
      <c r="BS1178" s="16"/>
      <c r="BT1178" s="16"/>
      <c r="BU1178" s="16"/>
      <c r="BV1178" s="16"/>
      <c r="BW1178" s="16"/>
      <c r="BX1178" s="16"/>
      <c r="BY1178" s="16"/>
      <c r="BZ1178" s="16"/>
      <c r="CA1178" s="16"/>
      <c r="CB1178" s="16"/>
      <c r="CC1178" s="16"/>
      <c r="CD1178" s="16"/>
      <c r="CE1178" s="16"/>
      <c r="CF1178" s="16"/>
      <c r="CG1178" s="16"/>
      <c r="CH1178" s="16"/>
      <c r="CI1178" s="16"/>
      <c r="CJ1178" s="16"/>
      <c r="CK1178" s="16"/>
      <c r="CL1178" s="16"/>
      <c r="CM1178" s="16"/>
      <c r="CN1178" s="16"/>
      <c r="CO1178" s="16"/>
      <c r="CP1178" s="16"/>
      <c r="CQ1178" s="16"/>
      <c r="CR1178" s="16"/>
      <c r="CS1178" s="16"/>
      <c r="CT1178" s="16"/>
      <c r="CU1178" s="16"/>
      <c r="CV1178" s="16"/>
      <c r="CW1178" s="16"/>
      <c r="CX1178" s="16"/>
      <c r="CY1178" s="16"/>
      <c r="CZ1178" s="16"/>
      <c r="DA1178" s="16"/>
      <c r="DB1178" s="16"/>
      <c r="DC1178" s="16"/>
      <c r="DD1178" s="16"/>
      <c r="DE1178" s="16"/>
      <c r="DF1178" s="16"/>
      <c r="DG1178" s="16"/>
      <c r="DH1178" s="16"/>
      <c r="DI1178" s="16"/>
      <c r="DJ1178" s="16"/>
      <c r="DK1178" s="16"/>
      <c r="DL1178" s="16"/>
      <c r="DM1178" s="16"/>
      <c r="DN1178" s="16"/>
      <c r="DO1178" s="16"/>
      <c r="DP1178" s="16"/>
      <c r="DQ1178" s="16"/>
    </row>
    <row r="1179" spans="1:121" s="27" customFormat="1" ht="16.5" x14ac:dyDescent="0.25">
      <c r="A1179" s="51"/>
      <c r="B1179" s="79" t="s">
        <v>1825</v>
      </c>
      <c r="C1179" s="55">
        <v>2017</v>
      </c>
      <c r="D1179" s="54">
        <v>0.4</v>
      </c>
      <c r="E1179" s="54">
        <v>166</v>
      </c>
      <c r="F1179" s="55">
        <v>158</v>
      </c>
      <c r="G1179" s="54">
        <v>178.26706000000001</v>
      </c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/>
      <c r="AT1179" s="16"/>
      <c r="AU1179" s="16"/>
      <c r="AV1179" s="16"/>
      <c r="AW1179" s="16"/>
      <c r="AX1179" s="16"/>
      <c r="AY1179" s="16"/>
      <c r="AZ1179" s="16"/>
      <c r="BA1179" s="16"/>
      <c r="BB1179" s="16"/>
      <c r="BC1179" s="16"/>
      <c r="BD1179" s="16"/>
      <c r="BE1179" s="16"/>
      <c r="BF1179" s="16"/>
      <c r="BG1179" s="16"/>
      <c r="BH1179" s="16"/>
      <c r="BI1179" s="16"/>
      <c r="BJ1179" s="16"/>
      <c r="BK1179" s="16"/>
      <c r="BL1179" s="16"/>
      <c r="BM1179" s="16"/>
      <c r="BN1179" s="16"/>
      <c r="BO1179" s="16"/>
      <c r="BP1179" s="16"/>
      <c r="BQ1179" s="16"/>
      <c r="BR1179" s="16"/>
      <c r="BS1179" s="16"/>
      <c r="BT1179" s="16"/>
      <c r="BU1179" s="16"/>
      <c r="BV1179" s="16"/>
      <c r="BW1179" s="16"/>
      <c r="BX1179" s="16"/>
      <c r="BY1179" s="16"/>
      <c r="BZ1179" s="16"/>
      <c r="CA1179" s="16"/>
      <c r="CB1179" s="16"/>
      <c r="CC1179" s="16"/>
      <c r="CD1179" s="16"/>
      <c r="CE1179" s="16"/>
      <c r="CF1179" s="16"/>
      <c r="CG1179" s="16"/>
      <c r="CH1179" s="16"/>
      <c r="CI1179" s="16"/>
      <c r="CJ1179" s="16"/>
      <c r="CK1179" s="16"/>
      <c r="CL1179" s="16"/>
      <c r="CM1179" s="16"/>
      <c r="CN1179" s="16"/>
      <c r="CO1179" s="16"/>
      <c r="CP1179" s="16"/>
      <c r="CQ1179" s="16"/>
      <c r="CR1179" s="16"/>
      <c r="CS1179" s="16"/>
      <c r="CT1179" s="16"/>
      <c r="CU1179" s="16"/>
      <c r="CV1179" s="16"/>
      <c r="CW1179" s="16"/>
      <c r="CX1179" s="16"/>
      <c r="CY1179" s="16"/>
      <c r="CZ1179" s="16"/>
      <c r="DA1179" s="16"/>
      <c r="DB1179" s="16"/>
      <c r="DC1179" s="16"/>
      <c r="DD1179" s="16"/>
      <c r="DE1179" s="16"/>
      <c r="DF1179" s="16"/>
      <c r="DG1179" s="16"/>
      <c r="DH1179" s="16"/>
      <c r="DI1179" s="16"/>
      <c r="DJ1179" s="16"/>
      <c r="DK1179" s="16"/>
      <c r="DL1179" s="16"/>
      <c r="DM1179" s="16"/>
      <c r="DN1179" s="16"/>
      <c r="DO1179" s="16"/>
      <c r="DP1179" s="16"/>
      <c r="DQ1179" s="16"/>
    </row>
    <row r="1180" spans="1:121" s="27" customFormat="1" ht="16.5" x14ac:dyDescent="0.25">
      <c r="A1180" s="51"/>
      <c r="B1180" s="79" t="s">
        <v>1826</v>
      </c>
      <c r="C1180" s="55">
        <v>2017</v>
      </c>
      <c r="D1180" s="54">
        <v>0.4</v>
      </c>
      <c r="E1180" s="54">
        <v>80</v>
      </c>
      <c r="F1180" s="55">
        <v>158</v>
      </c>
      <c r="G1180" s="54">
        <v>362.73295999999999</v>
      </c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  <c r="AU1180" s="16"/>
      <c r="AV1180" s="16"/>
      <c r="AW1180" s="16"/>
      <c r="AX1180" s="16"/>
      <c r="AY1180" s="16"/>
      <c r="AZ1180" s="16"/>
      <c r="BA1180" s="16"/>
      <c r="BB1180" s="16"/>
      <c r="BC1180" s="16"/>
      <c r="BD1180" s="16"/>
      <c r="BE1180" s="16"/>
      <c r="BF1180" s="16"/>
      <c r="BG1180" s="16"/>
      <c r="BH1180" s="16"/>
      <c r="BI1180" s="16"/>
      <c r="BJ1180" s="16"/>
      <c r="BK1180" s="16"/>
      <c r="BL1180" s="16"/>
      <c r="BM1180" s="16"/>
      <c r="BN1180" s="16"/>
      <c r="BO1180" s="16"/>
      <c r="BP1180" s="16"/>
      <c r="BQ1180" s="16"/>
      <c r="BR1180" s="16"/>
      <c r="BS1180" s="16"/>
      <c r="BT1180" s="16"/>
      <c r="BU1180" s="16"/>
      <c r="BV1180" s="16"/>
      <c r="BW1180" s="16"/>
      <c r="BX1180" s="16"/>
      <c r="BY1180" s="16"/>
      <c r="BZ1180" s="16"/>
      <c r="CA1180" s="16"/>
      <c r="CB1180" s="16"/>
      <c r="CC1180" s="16"/>
      <c r="CD1180" s="16"/>
      <c r="CE1180" s="16"/>
      <c r="CF1180" s="16"/>
      <c r="CG1180" s="16"/>
      <c r="CH1180" s="16"/>
      <c r="CI1180" s="16"/>
      <c r="CJ1180" s="16"/>
      <c r="CK1180" s="16"/>
      <c r="CL1180" s="16"/>
      <c r="CM1180" s="16"/>
      <c r="CN1180" s="16"/>
      <c r="CO1180" s="16"/>
      <c r="CP1180" s="16"/>
      <c r="CQ1180" s="16"/>
      <c r="CR1180" s="16"/>
      <c r="CS1180" s="16"/>
      <c r="CT1180" s="16"/>
      <c r="CU1180" s="16"/>
      <c r="CV1180" s="16"/>
      <c r="CW1180" s="16"/>
      <c r="CX1180" s="16"/>
      <c r="CY1180" s="16"/>
      <c r="CZ1180" s="16"/>
      <c r="DA1180" s="16"/>
      <c r="DB1180" s="16"/>
      <c r="DC1180" s="16"/>
      <c r="DD1180" s="16"/>
      <c r="DE1180" s="16"/>
      <c r="DF1180" s="16"/>
      <c r="DG1180" s="16"/>
      <c r="DH1180" s="16"/>
      <c r="DI1180" s="16"/>
      <c r="DJ1180" s="16"/>
      <c r="DK1180" s="16"/>
      <c r="DL1180" s="16"/>
      <c r="DM1180" s="16"/>
      <c r="DN1180" s="16"/>
      <c r="DO1180" s="16"/>
      <c r="DP1180" s="16"/>
      <c r="DQ1180" s="16"/>
    </row>
    <row r="1181" spans="1:121" s="27" customFormat="1" ht="16.5" x14ac:dyDescent="0.25">
      <c r="A1181" s="51"/>
      <c r="B1181" s="79" t="s">
        <v>1827</v>
      </c>
      <c r="C1181" s="55">
        <v>2017</v>
      </c>
      <c r="D1181" s="54">
        <v>0.4</v>
      </c>
      <c r="E1181" s="54">
        <v>58</v>
      </c>
      <c r="F1181" s="55">
        <v>158</v>
      </c>
      <c r="G1181" s="54">
        <v>97.801779999999994</v>
      </c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  <c r="AU1181" s="16"/>
      <c r="AV1181" s="16"/>
      <c r="AW1181" s="16"/>
      <c r="AX1181" s="16"/>
      <c r="AY1181" s="16"/>
      <c r="AZ1181" s="16"/>
      <c r="BA1181" s="16"/>
      <c r="BB1181" s="16"/>
      <c r="BC1181" s="16"/>
      <c r="BD1181" s="16"/>
      <c r="BE1181" s="16"/>
      <c r="BF1181" s="16"/>
      <c r="BG1181" s="16"/>
      <c r="BH1181" s="16"/>
      <c r="BI1181" s="16"/>
      <c r="BJ1181" s="16"/>
      <c r="BK1181" s="16"/>
      <c r="BL1181" s="16"/>
      <c r="BM1181" s="16"/>
      <c r="BN1181" s="16"/>
      <c r="BO1181" s="16"/>
      <c r="BP1181" s="16"/>
      <c r="BQ1181" s="16"/>
      <c r="BR1181" s="16"/>
      <c r="BS1181" s="16"/>
      <c r="BT1181" s="16"/>
      <c r="BU1181" s="16"/>
      <c r="BV1181" s="16"/>
      <c r="BW1181" s="16"/>
      <c r="BX1181" s="16"/>
      <c r="BY1181" s="16"/>
      <c r="BZ1181" s="16"/>
      <c r="CA1181" s="16"/>
      <c r="CB1181" s="16"/>
      <c r="CC1181" s="16"/>
      <c r="CD1181" s="16"/>
      <c r="CE1181" s="16"/>
      <c r="CF1181" s="16"/>
      <c r="CG1181" s="16"/>
      <c r="CH1181" s="16"/>
      <c r="CI1181" s="16"/>
      <c r="CJ1181" s="16"/>
      <c r="CK1181" s="16"/>
      <c r="CL1181" s="16"/>
      <c r="CM1181" s="16"/>
      <c r="CN1181" s="16"/>
      <c r="CO1181" s="16"/>
      <c r="CP1181" s="16"/>
      <c r="CQ1181" s="16"/>
      <c r="CR1181" s="16"/>
      <c r="CS1181" s="16"/>
      <c r="CT1181" s="16"/>
      <c r="CU1181" s="16"/>
      <c r="CV1181" s="16"/>
      <c r="CW1181" s="16"/>
      <c r="CX1181" s="16"/>
      <c r="CY1181" s="16"/>
      <c r="CZ1181" s="16"/>
      <c r="DA1181" s="16"/>
      <c r="DB1181" s="16"/>
      <c r="DC1181" s="16"/>
      <c r="DD1181" s="16"/>
      <c r="DE1181" s="16"/>
      <c r="DF1181" s="16"/>
      <c r="DG1181" s="16"/>
      <c r="DH1181" s="16"/>
      <c r="DI1181" s="16"/>
      <c r="DJ1181" s="16"/>
      <c r="DK1181" s="16"/>
      <c r="DL1181" s="16"/>
      <c r="DM1181" s="16"/>
      <c r="DN1181" s="16"/>
      <c r="DO1181" s="16"/>
      <c r="DP1181" s="16"/>
      <c r="DQ1181" s="16"/>
    </row>
    <row r="1182" spans="1:121" s="27" customFormat="1" ht="16.5" x14ac:dyDescent="0.25">
      <c r="A1182" s="51"/>
      <c r="B1182" s="79" t="s">
        <v>1828</v>
      </c>
      <c r="C1182" s="55">
        <v>2017</v>
      </c>
      <c r="D1182" s="54">
        <v>0.4</v>
      </c>
      <c r="E1182" s="54">
        <v>180</v>
      </c>
      <c r="F1182" s="55">
        <v>158</v>
      </c>
      <c r="G1182" s="54">
        <v>158.46937</v>
      </c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/>
      <c r="AT1182" s="16"/>
      <c r="AU1182" s="16"/>
      <c r="AV1182" s="16"/>
      <c r="AW1182" s="16"/>
      <c r="AX1182" s="16"/>
      <c r="AY1182" s="16"/>
      <c r="AZ1182" s="16"/>
      <c r="BA1182" s="16"/>
      <c r="BB1182" s="16"/>
      <c r="BC1182" s="16"/>
      <c r="BD1182" s="16"/>
      <c r="BE1182" s="16"/>
      <c r="BF1182" s="16"/>
      <c r="BG1182" s="16"/>
      <c r="BH1182" s="16"/>
      <c r="BI1182" s="16"/>
      <c r="BJ1182" s="16"/>
      <c r="BK1182" s="16"/>
      <c r="BL1182" s="16"/>
      <c r="BM1182" s="16"/>
      <c r="BN1182" s="16"/>
      <c r="BO1182" s="16"/>
      <c r="BP1182" s="16"/>
      <c r="BQ1182" s="16"/>
      <c r="BR1182" s="16"/>
      <c r="BS1182" s="16"/>
      <c r="BT1182" s="16"/>
      <c r="BU1182" s="16"/>
      <c r="BV1182" s="16"/>
      <c r="BW1182" s="16"/>
      <c r="BX1182" s="16"/>
      <c r="BY1182" s="16"/>
      <c r="BZ1182" s="16"/>
      <c r="CA1182" s="16"/>
      <c r="CB1182" s="16"/>
      <c r="CC1182" s="16"/>
      <c r="CD1182" s="16"/>
      <c r="CE1182" s="16"/>
      <c r="CF1182" s="16"/>
      <c r="CG1182" s="16"/>
      <c r="CH1182" s="16"/>
      <c r="CI1182" s="16"/>
      <c r="CJ1182" s="16"/>
      <c r="CK1182" s="16"/>
      <c r="CL1182" s="16"/>
      <c r="CM1182" s="16"/>
      <c r="CN1182" s="16"/>
      <c r="CO1182" s="16"/>
      <c r="CP1182" s="16"/>
      <c r="CQ1182" s="16"/>
      <c r="CR1182" s="16"/>
      <c r="CS1182" s="16"/>
      <c r="CT1182" s="16"/>
      <c r="CU1182" s="16"/>
      <c r="CV1182" s="16"/>
      <c r="CW1182" s="16"/>
      <c r="CX1182" s="16"/>
      <c r="CY1182" s="16"/>
      <c r="CZ1182" s="16"/>
      <c r="DA1182" s="16"/>
      <c r="DB1182" s="16"/>
      <c r="DC1182" s="16"/>
      <c r="DD1182" s="16"/>
      <c r="DE1182" s="16"/>
      <c r="DF1182" s="16"/>
      <c r="DG1182" s="16"/>
      <c r="DH1182" s="16"/>
      <c r="DI1182" s="16"/>
      <c r="DJ1182" s="16"/>
      <c r="DK1182" s="16"/>
      <c r="DL1182" s="16"/>
      <c r="DM1182" s="16"/>
      <c r="DN1182" s="16"/>
      <c r="DO1182" s="16"/>
      <c r="DP1182" s="16"/>
      <c r="DQ1182" s="16"/>
    </row>
    <row r="1183" spans="1:121" s="27" customFormat="1" ht="16.5" x14ac:dyDescent="0.25">
      <c r="A1183" s="51"/>
      <c r="B1183" s="79" t="s">
        <v>1829</v>
      </c>
      <c r="C1183" s="55">
        <v>2017</v>
      </c>
      <c r="D1183" s="54">
        <v>0.4</v>
      </c>
      <c r="E1183" s="54">
        <v>120</v>
      </c>
      <c r="F1183" s="55">
        <v>158</v>
      </c>
      <c r="G1183" s="54">
        <v>92.859140000000011</v>
      </c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/>
      <c r="AT1183" s="16"/>
      <c r="AU1183" s="16"/>
      <c r="AV1183" s="16"/>
      <c r="AW1183" s="16"/>
      <c r="AX1183" s="16"/>
      <c r="AY1183" s="16"/>
      <c r="AZ1183" s="16"/>
      <c r="BA1183" s="16"/>
      <c r="BB1183" s="16"/>
      <c r="BC1183" s="16"/>
      <c r="BD1183" s="16"/>
      <c r="BE1183" s="16"/>
      <c r="BF1183" s="16"/>
      <c r="BG1183" s="16"/>
      <c r="BH1183" s="16"/>
      <c r="BI1183" s="16"/>
      <c r="BJ1183" s="16"/>
      <c r="BK1183" s="16"/>
      <c r="BL1183" s="16"/>
      <c r="BM1183" s="16"/>
      <c r="BN1183" s="16"/>
      <c r="BO1183" s="16"/>
      <c r="BP1183" s="16"/>
      <c r="BQ1183" s="16"/>
      <c r="BR1183" s="16"/>
      <c r="BS1183" s="16"/>
      <c r="BT1183" s="16"/>
      <c r="BU1183" s="16"/>
      <c r="BV1183" s="16"/>
      <c r="BW1183" s="16"/>
      <c r="BX1183" s="16"/>
      <c r="BY1183" s="16"/>
      <c r="BZ1183" s="16"/>
      <c r="CA1183" s="16"/>
      <c r="CB1183" s="16"/>
      <c r="CC1183" s="16"/>
      <c r="CD1183" s="16"/>
      <c r="CE1183" s="16"/>
      <c r="CF1183" s="16"/>
      <c r="CG1183" s="16"/>
      <c r="CH1183" s="16"/>
      <c r="CI1183" s="16"/>
      <c r="CJ1183" s="16"/>
      <c r="CK1183" s="16"/>
      <c r="CL1183" s="16"/>
      <c r="CM1183" s="16"/>
      <c r="CN1183" s="16"/>
      <c r="CO1183" s="16"/>
      <c r="CP1183" s="16"/>
      <c r="CQ1183" s="16"/>
      <c r="CR1183" s="16"/>
      <c r="CS1183" s="16"/>
      <c r="CT1183" s="16"/>
      <c r="CU1183" s="16"/>
      <c r="CV1183" s="16"/>
      <c r="CW1183" s="16"/>
      <c r="CX1183" s="16"/>
      <c r="CY1183" s="16"/>
      <c r="CZ1183" s="16"/>
      <c r="DA1183" s="16"/>
      <c r="DB1183" s="16"/>
      <c r="DC1183" s="16"/>
      <c r="DD1183" s="16"/>
      <c r="DE1183" s="16"/>
      <c r="DF1183" s="16"/>
      <c r="DG1183" s="16"/>
      <c r="DH1183" s="16"/>
      <c r="DI1183" s="16"/>
      <c r="DJ1183" s="16"/>
      <c r="DK1183" s="16"/>
      <c r="DL1183" s="16"/>
      <c r="DM1183" s="16"/>
      <c r="DN1183" s="16"/>
      <c r="DO1183" s="16"/>
      <c r="DP1183" s="16"/>
      <c r="DQ1183" s="16"/>
    </row>
    <row r="1184" spans="1:121" s="27" customFormat="1" ht="16.5" x14ac:dyDescent="0.25">
      <c r="A1184" s="51"/>
      <c r="B1184" s="79" t="s">
        <v>1830</v>
      </c>
      <c r="C1184" s="55">
        <v>2017</v>
      </c>
      <c r="D1184" s="54">
        <v>0.4</v>
      </c>
      <c r="E1184" s="54">
        <v>40</v>
      </c>
      <c r="F1184" s="55">
        <v>158</v>
      </c>
      <c r="G1184" s="54">
        <v>69.567980000000006</v>
      </c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  <c r="AO1184" s="16"/>
      <c r="AP1184" s="16"/>
      <c r="AQ1184" s="16"/>
      <c r="AR1184" s="16"/>
      <c r="AS1184" s="16"/>
      <c r="AT1184" s="16"/>
      <c r="AU1184" s="16"/>
      <c r="AV1184" s="16"/>
      <c r="AW1184" s="16"/>
      <c r="AX1184" s="16"/>
      <c r="AY1184" s="16"/>
      <c r="AZ1184" s="16"/>
      <c r="BA1184" s="16"/>
      <c r="BB1184" s="16"/>
      <c r="BC1184" s="16"/>
      <c r="BD1184" s="16"/>
      <c r="BE1184" s="16"/>
      <c r="BF1184" s="16"/>
      <c r="BG1184" s="16"/>
      <c r="BH1184" s="16"/>
      <c r="BI1184" s="16"/>
      <c r="BJ1184" s="16"/>
      <c r="BK1184" s="16"/>
      <c r="BL1184" s="16"/>
      <c r="BM1184" s="16"/>
      <c r="BN1184" s="16"/>
      <c r="BO1184" s="16"/>
      <c r="BP1184" s="16"/>
      <c r="BQ1184" s="16"/>
      <c r="BR1184" s="16"/>
      <c r="BS1184" s="16"/>
      <c r="BT1184" s="16"/>
      <c r="BU1184" s="16"/>
      <c r="BV1184" s="16"/>
      <c r="BW1184" s="16"/>
      <c r="BX1184" s="16"/>
      <c r="BY1184" s="16"/>
      <c r="BZ1184" s="16"/>
      <c r="CA1184" s="16"/>
      <c r="CB1184" s="16"/>
      <c r="CC1184" s="16"/>
      <c r="CD1184" s="16"/>
      <c r="CE1184" s="16"/>
      <c r="CF1184" s="16"/>
      <c r="CG1184" s="16"/>
      <c r="CH1184" s="16"/>
      <c r="CI1184" s="16"/>
      <c r="CJ1184" s="16"/>
      <c r="CK1184" s="16"/>
      <c r="CL1184" s="16"/>
      <c r="CM1184" s="16"/>
      <c r="CN1184" s="16"/>
      <c r="CO1184" s="16"/>
      <c r="CP1184" s="16"/>
      <c r="CQ1184" s="16"/>
      <c r="CR1184" s="16"/>
      <c r="CS1184" s="16"/>
      <c r="CT1184" s="16"/>
      <c r="CU1184" s="16"/>
      <c r="CV1184" s="16"/>
      <c r="CW1184" s="16"/>
      <c r="CX1184" s="16"/>
      <c r="CY1184" s="16"/>
      <c r="CZ1184" s="16"/>
      <c r="DA1184" s="16"/>
      <c r="DB1184" s="16"/>
      <c r="DC1184" s="16"/>
      <c r="DD1184" s="16"/>
      <c r="DE1184" s="16"/>
      <c r="DF1184" s="16"/>
      <c r="DG1184" s="16"/>
      <c r="DH1184" s="16"/>
      <c r="DI1184" s="16"/>
      <c r="DJ1184" s="16"/>
      <c r="DK1184" s="16"/>
      <c r="DL1184" s="16"/>
      <c r="DM1184" s="16"/>
      <c r="DN1184" s="16"/>
      <c r="DO1184" s="16"/>
      <c r="DP1184" s="16"/>
      <c r="DQ1184" s="16"/>
    </row>
    <row r="1185" spans="1:121" s="27" customFormat="1" ht="16.5" x14ac:dyDescent="0.25">
      <c r="A1185" s="51"/>
      <c r="B1185" s="79" t="s">
        <v>1831</v>
      </c>
      <c r="C1185" s="55">
        <v>2017</v>
      </c>
      <c r="D1185" s="54">
        <v>0.4</v>
      </c>
      <c r="E1185" s="54">
        <v>30</v>
      </c>
      <c r="F1185" s="55">
        <v>158</v>
      </c>
      <c r="G1185" s="54">
        <v>22.798400000000001</v>
      </c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  <c r="AO1185" s="16"/>
      <c r="AP1185" s="16"/>
      <c r="AQ1185" s="16"/>
      <c r="AR1185" s="16"/>
      <c r="AS1185" s="16"/>
      <c r="AT1185" s="16"/>
      <c r="AU1185" s="16"/>
      <c r="AV1185" s="16"/>
      <c r="AW1185" s="16"/>
      <c r="AX1185" s="16"/>
      <c r="AY1185" s="16"/>
      <c r="AZ1185" s="16"/>
      <c r="BA1185" s="16"/>
      <c r="BB1185" s="16"/>
      <c r="BC1185" s="16"/>
      <c r="BD1185" s="16"/>
      <c r="BE1185" s="16"/>
      <c r="BF1185" s="16"/>
      <c r="BG1185" s="16"/>
      <c r="BH1185" s="16"/>
      <c r="BI1185" s="16"/>
      <c r="BJ1185" s="16"/>
      <c r="BK1185" s="16"/>
      <c r="BL1185" s="16"/>
      <c r="BM1185" s="16"/>
      <c r="BN1185" s="16"/>
      <c r="BO1185" s="16"/>
      <c r="BP1185" s="16"/>
      <c r="BQ1185" s="16"/>
      <c r="BR1185" s="16"/>
      <c r="BS1185" s="16"/>
      <c r="BT1185" s="16"/>
      <c r="BU1185" s="16"/>
      <c r="BV1185" s="16"/>
      <c r="BW1185" s="16"/>
      <c r="BX1185" s="16"/>
      <c r="BY1185" s="16"/>
      <c r="BZ1185" s="16"/>
      <c r="CA1185" s="16"/>
      <c r="CB1185" s="16"/>
      <c r="CC1185" s="16"/>
      <c r="CD1185" s="16"/>
      <c r="CE1185" s="16"/>
      <c r="CF1185" s="16"/>
      <c r="CG1185" s="16"/>
      <c r="CH1185" s="16"/>
      <c r="CI1185" s="16"/>
      <c r="CJ1185" s="16"/>
      <c r="CK1185" s="16"/>
      <c r="CL1185" s="16"/>
      <c r="CM1185" s="16"/>
      <c r="CN1185" s="16"/>
      <c r="CO1185" s="16"/>
      <c r="CP1185" s="16"/>
      <c r="CQ1185" s="16"/>
      <c r="CR1185" s="16"/>
      <c r="CS1185" s="16"/>
      <c r="CT1185" s="16"/>
      <c r="CU1185" s="16"/>
      <c r="CV1185" s="16"/>
      <c r="CW1185" s="16"/>
      <c r="CX1185" s="16"/>
      <c r="CY1185" s="16"/>
      <c r="CZ1185" s="16"/>
      <c r="DA1185" s="16"/>
      <c r="DB1185" s="16"/>
      <c r="DC1185" s="16"/>
      <c r="DD1185" s="16"/>
      <c r="DE1185" s="16"/>
      <c r="DF1185" s="16"/>
      <c r="DG1185" s="16"/>
      <c r="DH1185" s="16"/>
      <c r="DI1185" s="16"/>
      <c r="DJ1185" s="16"/>
      <c r="DK1185" s="16"/>
      <c r="DL1185" s="16"/>
      <c r="DM1185" s="16"/>
      <c r="DN1185" s="16"/>
      <c r="DO1185" s="16"/>
      <c r="DP1185" s="16"/>
      <c r="DQ1185" s="16"/>
    </row>
    <row r="1186" spans="1:121" s="27" customFormat="1" ht="16.5" x14ac:dyDescent="0.25">
      <c r="A1186" s="51"/>
      <c r="B1186" s="79" t="s">
        <v>1832</v>
      </c>
      <c r="C1186" s="55">
        <v>2017</v>
      </c>
      <c r="D1186" s="54">
        <v>0.4</v>
      </c>
      <c r="E1186" s="54">
        <v>71</v>
      </c>
      <c r="F1186" s="55">
        <v>158</v>
      </c>
      <c r="G1186" s="54">
        <v>161.07365999999999</v>
      </c>
    </row>
    <row r="1187" spans="1:121" s="27" customFormat="1" ht="16.5" x14ac:dyDescent="0.25">
      <c r="A1187" s="51"/>
      <c r="B1187" s="79" t="s">
        <v>1833</v>
      </c>
      <c r="C1187" s="55">
        <v>2017</v>
      </c>
      <c r="D1187" s="60">
        <v>0.4</v>
      </c>
      <c r="E1187" s="54">
        <v>380</v>
      </c>
      <c r="F1187" s="55">
        <v>158</v>
      </c>
      <c r="G1187" s="54">
        <v>397.61802999999998</v>
      </c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/>
      <c r="AT1187" s="16"/>
      <c r="AU1187" s="16"/>
      <c r="AV1187" s="16"/>
      <c r="AW1187" s="16"/>
      <c r="AX1187" s="16"/>
      <c r="AY1187" s="16"/>
      <c r="AZ1187" s="16"/>
      <c r="BA1187" s="16"/>
      <c r="BB1187" s="16"/>
      <c r="BC1187" s="16"/>
      <c r="BD1187" s="16"/>
      <c r="BE1187" s="16"/>
      <c r="BF1187" s="16"/>
      <c r="BG1187" s="16"/>
      <c r="BH1187" s="16"/>
      <c r="BI1187" s="16"/>
      <c r="BJ1187" s="16"/>
      <c r="BK1187" s="16"/>
      <c r="BL1187" s="16"/>
      <c r="BM1187" s="16"/>
      <c r="BN1187" s="16"/>
      <c r="BO1187" s="16"/>
      <c r="BP1187" s="16"/>
      <c r="BQ1187" s="16"/>
      <c r="BR1187" s="16"/>
      <c r="BS1187" s="16"/>
      <c r="BT1187" s="16"/>
      <c r="BU1187" s="16"/>
      <c r="BV1187" s="16"/>
      <c r="BW1187" s="16"/>
      <c r="BX1187" s="16"/>
      <c r="BY1187" s="16"/>
      <c r="BZ1187" s="16"/>
      <c r="CA1187" s="16"/>
      <c r="CB1187" s="16"/>
      <c r="CC1187" s="16"/>
      <c r="CD1187" s="16"/>
      <c r="CE1187" s="16"/>
      <c r="CF1187" s="16"/>
      <c r="CG1187" s="16"/>
      <c r="CH1187" s="16"/>
      <c r="CI1187" s="16"/>
      <c r="CJ1187" s="16"/>
      <c r="CK1187" s="16"/>
      <c r="CL1187" s="16"/>
      <c r="CM1187" s="16"/>
      <c r="CN1187" s="16"/>
      <c r="CO1187" s="16"/>
      <c r="CP1187" s="16"/>
      <c r="CQ1187" s="16"/>
      <c r="CR1187" s="16"/>
      <c r="CS1187" s="16"/>
      <c r="CT1187" s="16"/>
      <c r="CU1187" s="16"/>
      <c r="CV1187" s="16"/>
      <c r="CW1187" s="16"/>
      <c r="CX1187" s="16"/>
      <c r="CY1187" s="16"/>
      <c r="CZ1187" s="16"/>
      <c r="DA1187" s="16"/>
      <c r="DB1187" s="16"/>
      <c r="DC1187" s="16"/>
      <c r="DD1187" s="16"/>
      <c r="DE1187" s="16"/>
      <c r="DF1187" s="16"/>
      <c r="DG1187" s="16"/>
      <c r="DH1187" s="16"/>
      <c r="DI1187" s="16"/>
      <c r="DJ1187" s="16"/>
      <c r="DK1187" s="16"/>
      <c r="DL1187" s="16"/>
      <c r="DM1187" s="16"/>
      <c r="DN1187" s="16"/>
      <c r="DO1187" s="16"/>
      <c r="DP1187" s="16"/>
      <c r="DQ1187" s="16"/>
    </row>
    <row r="1188" spans="1:121" s="27" customFormat="1" ht="16.5" x14ac:dyDescent="0.25">
      <c r="A1188" s="51"/>
      <c r="B1188" s="79" t="s">
        <v>1834</v>
      </c>
      <c r="C1188" s="55">
        <v>2017</v>
      </c>
      <c r="D1188" s="60">
        <v>0.4</v>
      </c>
      <c r="E1188" s="54">
        <v>76</v>
      </c>
      <c r="F1188" s="55">
        <v>158</v>
      </c>
      <c r="G1188" s="54">
        <v>130.94577000000001</v>
      </c>
    </row>
    <row r="1189" spans="1:121" s="27" customFormat="1" ht="16.5" x14ac:dyDescent="0.25">
      <c r="A1189" s="51"/>
      <c r="B1189" s="79" t="s">
        <v>1835</v>
      </c>
      <c r="C1189" s="55">
        <v>2017</v>
      </c>
      <c r="D1189" s="60">
        <v>0.4</v>
      </c>
      <c r="E1189" s="54">
        <v>242</v>
      </c>
      <c r="F1189" s="55">
        <v>158</v>
      </c>
      <c r="G1189" s="54">
        <v>235.17463999999998</v>
      </c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6"/>
      <c r="AS1189" s="16"/>
      <c r="AT1189" s="16"/>
      <c r="AU1189" s="16"/>
      <c r="AV1189" s="16"/>
      <c r="AW1189" s="16"/>
      <c r="AX1189" s="16"/>
      <c r="AY1189" s="16"/>
      <c r="AZ1189" s="16"/>
      <c r="BA1189" s="16"/>
      <c r="BB1189" s="16"/>
      <c r="BC1189" s="16"/>
      <c r="BD1189" s="16"/>
      <c r="BE1189" s="16"/>
      <c r="BF1189" s="16"/>
      <c r="BG1189" s="16"/>
      <c r="BH1189" s="16"/>
      <c r="BI1189" s="16"/>
      <c r="BJ1189" s="16"/>
      <c r="BK1189" s="16"/>
      <c r="BL1189" s="16"/>
      <c r="BM1189" s="16"/>
      <c r="BN1189" s="16"/>
      <c r="BO1189" s="16"/>
      <c r="BP1189" s="16"/>
      <c r="BQ1189" s="16"/>
      <c r="BR1189" s="16"/>
      <c r="BS1189" s="16"/>
      <c r="BT1189" s="16"/>
      <c r="BU1189" s="16"/>
      <c r="BV1189" s="16"/>
      <c r="BW1189" s="16"/>
      <c r="BX1189" s="16"/>
      <c r="BY1189" s="16"/>
      <c r="BZ1189" s="16"/>
      <c r="CA1189" s="16"/>
      <c r="CB1189" s="16"/>
      <c r="CC1189" s="16"/>
      <c r="CD1189" s="16"/>
      <c r="CE1189" s="16"/>
      <c r="CF1189" s="16"/>
      <c r="CG1189" s="16"/>
      <c r="CH1189" s="16"/>
      <c r="CI1189" s="16"/>
      <c r="CJ1189" s="16"/>
      <c r="CK1189" s="16"/>
      <c r="CL1189" s="16"/>
      <c r="CM1189" s="16"/>
      <c r="CN1189" s="16"/>
      <c r="CO1189" s="16"/>
      <c r="CP1189" s="16"/>
      <c r="CQ1189" s="16"/>
      <c r="CR1189" s="16"/>
      <c r="CS1189" s="16"/>
      <c r="CT1189" s="16"/>
      <c r="CU1189" s="16"/>
      <c r="CV1189" s="16"/>
      <c r="CW1189" s="16"/>
      <c r="CX1189" s="16"/>
      <c r="CY1189" s="16"/>
      <c r="CZ1189" s="16"/>
      <c r="DA1189" s="16"/>
      <c r="DB1189" s="16"/>
      <c r="DC1189" s="16"/>
      <c r="DD1189" s="16"/>
      <c r="DE1189" s="16"/>
      <c r="DF1189" s="16"/>
      <c r="DG1189" s="16"/>
      <c r="DH1189" s="16"/>
      <c r="DI1189" s="16"/>
      <c r="DJ1189" s="16"/>
      <c r="DK1189" s="16"/>
      <c r="DL1189" s="16"/>
      <c r="DM1189" s="16"/>
      <c r="DN1189" s="16"/>
      <c r="DO1189" s="16"/>
      <c r="DP1189" s="16"/>
      <c r="DQ1189" s="16"/>
    </row>
    <row r="1190" spans="1:121" s="27" customFormat="1" ht="16.5" x14ac:dyDescent="0.25">
      <c r="A1190" s="51"/>
      <c r="B1190" s="79" t="s">
        <v>1836</v>
      </c>
      <c r="C1190" s="55">
        <v>2017</v>
      </c>
      <c r="D1190" s="60">
        <v>0.4</v>
      </c>
      <c r="E1190" s="54">
        <f>52+444</f>
        <v>496</v>
      </c>
      <c r="F1190" s="55">
        <v>158</v>
      </c>
      <c r="G1190" s="54">
        <v>999.99999999999989</v>
      </c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16"/>
      <c r="AS1190" s="16"/>
      <c r="AT1190" s="16"/>
      <c r="AU1190" s="16"/>
      <c r="AV1190" s="16"/>
      <c r="AW1190" s="16"/>
      <c r="AX1190" s="16"/>
      <c r="AY1190" s="16"/>
      <c r="AZ1190" s="16"/>
      <c r="BA1190" s="16"/>
      <c r="BB1190" s="16"/>
      <c r="BC1190" s="16"/>
      <c r="BD1190" s="16"/>
      <c r="BE1190" s="16"/>
      <c r="BF1190" s="16"/>
      <c r="BG1190" s="16"/>
      <c r="BH1190" s="16"/>
      <c r="BI1190" s="16"/>
      <c r="BJ1190" s="16"/>
      <c r="BK1190" s="16"/>
      <c r="BL1190" s="16"/>
      <c r="BM1190" s="16"/>
      <c r="BN1190" s="16"/>
      <c r="BO1190" s="16"/>
      <c r="BP1190" s="16"/>
      <c r="BQ1190" s="16"/>
      <c r="BR1190" s="16"/>
      <c r="BS1190" s="16"/>
      <c r="BT1190" s="16"/>
      <c r="BU1190" s="16"/>
      <c r="BV1190" s="16"/>
      <c r="BW1190" s="16"/>
      <c r="BX1190" s="16"/>
      <c r="BY1190" s="16"/>
      <c r="BZ1190" s="16"/>
      <c r="CA1190" s="16"/>
      <c r="CB1190" s="16"/>
      <c r="CC1190" s="16"/>
      <c r="CD1190" s="16"/>
      <c r="CE1190" s="16"/>
      <c r="CF1190" s="16"/>
      <c r="CG1190" s="16"/>
      <c r="CH1190" s="16"/>
      <c r="CI1190" s="16"/>
      <c r="CJ1190" s="16"/>
      <c r="CK1190" s="16"/>
      <c r="CL1190" s="16"/>
      <c r="CM1190" s="16"/>
      <c r="CN1190" s="16"/>
      <c r="CO1190" s="16"/>
      <c r="CP1190" s="16"/>
      <c r="CQ1190" s="16"/>
      <c r="CR1190" s="16"/>
      <c r="CS1190" s="16"/>
      <c r="CT1190" s="16"/>
      <c r="CU1190" s="16"/>
      <c r="CV1190" s="16"/>
      <c r="CW1190" s="16"/>
      <c r="CX1190" s="16"/>
      <c r="CY1190" s="16"/>
      <c r="CZ1190" s="16"/>
      <c r="DA1190" s="16"/>
      <c r="DB1190" s="16"/>
      <c r="DC1190" s="16"/>
      <c r="DD1190" s="16"/>
      <c r="DE1190" s="16"/>
      <c r="DF1190" s="16"/>
      <c r="DG1190" s="16"/>
      <c r="DH1190" s="16"/>
      <c r="DI1190" s="16"/>
      <c r="DJ1190" s="16"/>
      <c r="DK1190" s="16"/>
      <c r="DL1190" s="16"/>
      <c r="DM1190" s="16"/>
      <c r="DN1190" s="16"/>
      <c r="DO1190" s="16"/>
      <c r="DP1190" s="16"/>
      <c r="DQ1190" s="16"/>
    </row>
    <row r="1191" spans="1:121" s="27" customFormat="1" ht="16.5" x14ac:dyDescent="0.25">
      <c r="A1191" s="51"/>
      <c r="B1191" s="79" t="s">
        <v>1837</v>
      </c>
      <c r="C1191" s="55">
        <v>2017</v>
      </c>
      <c r="D1191" s="60">
        <v>0.4</v>
      </c>
      <c r="E1191" s="54">
        <v>60</v>
      </c>
      <c r="F1191" s="55">
        <v>158</v>
      </c>
      <c r="G1191" s="54">
        <v>83.957509999999985</v>
      </c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/>
      <c r="AT1191" s="16"/>
      <c r="AU1191" s="16"/>
      <c r="AV1191" s="16"/>
      <c r="AW1191" s="16"/>
      <c r="AX1191" s="16"/>
      <c r="AY1191" s="16"/>
      <c r="AZ1191" s="16"/>
      <c r="BA1191" s="16"/>
      <c r="BB1191" s="16"/>
      <c r="BC1191" s="16"/>
      <c r="BD1191" s="16"/>
      <c r="BE1191" s="16"/>
      <c r="BF1191" s="16"/>
      <c r="BG1191" s="16"/>
      <c r="BH1191" s="16"/>
      <c r="BI1191" s="16"/>
      <c r="BJ1191" s="16"/>
      <c r="BK1191" s="16"/>
      <c r="BL1191" s="16"/>
      <c r="BM1191" s="16"/>
      <c r="BN1191" s="16"/>
      <c r="BO1191" s="16"/>
      <c r="BP1191" s="16"/>
      <c r="BQ1191" s="16"/>
      <c r="BR1191" s="16"/>
      <c r="BS1191" s="16"/>
      <c r="BT1191" s="16"/>
      <c r="BU1191" s="16"/>
      <c r="BV1191" s="16"/>
      <c r="BW1191" s="16"/>
      <c r="BX1191" s="16"/>
      <c r="BY1191" s="16"/>
      <c r="BZ1191" s="16"/>
      <c r="CA1191" s="16"/>
      <c r="CB1191" s="16"/>
      <c r="CC1191" s="16"/>
      <c r="CD1191" s="16"/>
      <c r="CE1191" s="16"/>
      <c r="CF1191" s="16"/>
      <c r="CG1191" s="16"/>
      <c r="CH1191" s="16"/>
      <c r="CI1191" s="16"/>
      <c r="CJ1191" s="16"/>
      <c r="CK1191" s="16"/>
      <c r="CL1191" s="16"/>
      <c r="CM1191" s="16"/>
      <c r="CN1191" s="16"/>
      <c r="CO1191" s="16"/>
      <c r="CP1191" s="16"/>
      <c r="CQ1191" s="16"/>
      <c r="CR1191" s="16"/>
      <c r="CS1191" s="16"/>
      <c r="CT1191" s="16"/>
      <c r="CU1191" s="16"/>
      <c r="CV1191" s="16"/>
      <c r="CW1191" s="16"/>
      <c r="CX1191" s="16"/>
      <c r="CY1191" s="16"/>
      <c r="CZ1191" s="16"/>
      <c r="DA1191" s="16"/>
      <c r="DB1191" s="16"/>
      <c r="DC1191" s="16"/>
      <c r="DD1191" s="16"/>
      <c r="DE1191" s="16"/>
      <c r="DF1191" s="16"/>
      <c r="DG1191" s="16"/>
      <c r="DH1191" s="16"/>
      <c r="DI1191" s="16"/>
      <c r="DJ1191" s="16"/>
      <c r="DK1191" s="16"/>
      <c r="DL1191" s="16"/>
      <c r="DM1191" s="16"/>
      <c r="DN1191" s="16"/>
      <c r="DO1191" s="16"/>
      <c r="DP1191" s="16"/>
      <c r="DQ1191" s="16"/>
    </row>
    <row r="1192" spans="1:121" s="27" customFormat="1" ht="16.5" x14ac:dyDescent="0.25">
      <c r="A1192" s="51"/>
      <c r="B1192" s="79" t="s">
        <v>1838</v>
      </c>
      <c r="C1192" s="55">
        <v>2017</v>
      </c>
      <c r="D1192" s="60">
        <v>0.4</v>
      </c>
      <c r="E1192" s="54">
        <v>80</v>
      </c>
      <c r="F1192" s="55">
        <v>158</v>
      </c>
      <c r="G1192" s="54">
        <v>92.105029999999985</v>
      </c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6"/>
      <c r="AZ1192" s="16"/>
      <c r="BA1192" s="16"/>
      <c r="BB1192" s="16"/>
      <c r="BC1192" s="16"/>
      <c r="BD1192" s="16"/>
      <c r="BE1192" s="16"/>
      <c r="BF1192" s="16"/>
      <c r="BG1192" s="16"/>
      <c r="BH1192" s="16"/>
      <c r="BI1192" s="16"/>
      <c r="BJ1192" s="16"/>
      <c r="BK1192" s="16"/>
      <c r="BL1192" s="16"/>
      <c r="BM1192" s="16"/>
      <c r="BN1192" s="16"/>
      <c r="BO1192" s="16"/>
      <c r="BP1192" s="16"/>
      <c r="BQ1192" s="16"/>
      <c r="BR1192" s="16"/>
      <c r="BS1192" s="16"/>
      <c r="BT1192" s="16"/>
      <c r="BU1192" s="16"/>
      <c r="BV1192" s="16"/>
      <c r="BW1192" s="16"/>
      <c r="BX1192" s="16"/>
      <c r="BY1192" s="16"/>
      <c r="BZ1192" s="16"/>
      <c r="CA1192" s="16"/>
      <c r="CB1192" s="16"/>
      <c r="CC1192" s="16"/>
      <c r="CD1192" s="16"/>
      <c r="CE1192" s="16"/>
      <c r="CF1192" s="16"/>
      <c r="CG1192" s="16"/>
      <c r="CH1192" s="16"/>
      <c r="CI1192" s="16"/>
      <c r="CJ1192" s="16"/>
      <c r="CK1192" s="16"/>
      <c r="CL1192" s="16"/>
      <c r="CM1192" s="16"/>
      <c r="CN1192" s="16"/>
      <c r="CO1192" s="16"/>
      <c r="CP1192" s="16"/>
      <c r="CQ1192" s="16"/>
      <c r="CR1192" s="16"/>
      <c r="CS1192" s="16"/>
      <c r="CT1192" s="16"/>
      <c r="CU1192" s="16"/>
      <c r="CV1192" s="16"/>
      <c r="CW1192" s="16"/>
      <c r="CX1192" s="16"/>
      <c r="CY1192" s="16"/>
      <c r="CZ1192" s="16"/>
      <c r="DA1192" s="16"/>
      <c r="DB1192" s="16"/>
      <c r="DC1192" s="16"/>
      <c r="DD1192" s="16"/>
      <c r="DE1192" s="16"/>
      <c r="DF1192" s="16"/>
      <c r="DG1192" s="16"/>
      <c r="DH1192" s="16"/>
      <c r="DI1192" s="16"/>
      <c r="DJ1192" s="16"/>
      <c r="DK1192" s="16"/>
      <c r="DL1192" s="16"/>
      <c r="DM1192" s="16"/>
      <c r="DN1192" s="16"/>
      <c r="DO1192" s="16"/>
      <c r="DP1192" s="16"/>
      <c r="DQ1192" s="16"/>
    </row>
    <row r="1193" spans="1:121" s="27" customFormat="1" ht="16.5" x14ac:dyDescent="0.25">
      <c r="A1193" s="51"/>
      <c r="B1193" s="79" t="s">
        <v>1839</v>
      </c>
      <c r="C1193" s="55">
        <v>2017</v>
      </c>
      <c r="D1193" s="60">
        <v>0.4</v>
      </c>
      <c r="E1193" s="54">
        <v>29</v>
      </c>
      <c r="F1193" s="55">
        <v>158</v>
      </c>
      <c r="G1193" s="54">
        <v>31.035779999999999</v>
      </c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/>
      <c r="AT1193" s="16"/>
      <c r="AU1193" s="16"/>
      <c r="AV1193" s="16"/>
      <c r="AW1193" s="16"/>
      <c r="AX1193" s="16"/>
      <c r="AY1193" s="16"/>
      <c r="AZ1193" s="16"/>
      <c r="BA1193" s="16"/>
      <c r="BB1193" s="16"/>
      <c r="BC1193" s="16"/>
      <c r="BD1193" s="16"/>
      <c r="BE1193" s="16"/>
      <c r="BF1193" s="16"/>
      <c r="BG1193" s="16"/>
      <c r="BH1193" s="16"/>
      <c r="BI1193" s="16"/>
      <c r="BJ1193" s="16"/>
      <c r="BK1193" s="16"/>
      <c r="BL1193" s="16"/>
      <c r="BM1193" s="16"/>
      <c r="BN1193" s="16"/>
      <c r="BO1193" s="16"/>
      <c r="BP1193" s="16"/>
      <c r="BQ1193" s="16"/>
      <c r="BR1193" s="16"/>
      <c r="BS1193" s="16"/>
      <c r="BT1193" s="16"/>
      <c r="BU1193" s="16"/>
      <c r="BV1193" s="16"/>
      <c r="BW1193" s="16"/>
      <c r="BX1193" s="16"/>
      <c r="BY1193" s="16"/>
      <c r="BZ1193" s="16"/>
      <c r="CA1193" s="16"/>
      <c r="CB1193" s="16"/>
      <c r="CC1193" s="16"/>
      <c r="CD1193" s="16"/>
      <c r="CE1193" s="16"/>
      <c r="CF1193" s="16"/>
      <c r="CG1193" s="16"/>
      <c r="CH1193" s="16"/>
      <c r="CI1193" s="16"/>
      <c r="CJ1193" s="16"/>
      <c r="CK1193" s="16"/>
      <c r="CL1193" s="16"/>
      <c r="CM1193" s="16"/>
      <c r="CN1193" s="16"/>
      <c r="CO1193" s="16"/>
      <c r="CP1193" s="16"/>
      <c r="CQ1193" s="16"/>
      <c r="CR1193" s="16"/>
      <c r="CS1193" s="16"/>
      <c r="CT1193" s="16"/>
      <c r="CU1193" s="16"/>
      <c r="CV1193" s="16"/>
      <c r="CW1193" s="16"/>
      <c r="CX1193" s="16"/>
      <c r="CY1193" s="16"/>
      <c r="CZ1193" s="16"/>
      <c r="DA1193" s="16"/>
      <c r="DB1193" s="16"/>
      <c r="DC1193" s="16"/>
      <c r="DD1193" s="16"/>
      <c r="DE1193" s="16"/>
      <c r="DF1193" s="16"/>
      <c r="DG1193" s="16"/>
      <c r="DH1193" s="16"/>
      <c r="DI1193" s="16"/>
      <c r="DJ1193" s="16"/>
      <c r="DK1193" s="16"/>
      <c r="DL1193" s="16"/>
      <c r="DM1193" s="16"/>
      <c r="DN1193" s="16"/>
      <c r="DO1193" s="16"/>
      <c r="DP1193" s="16"/>
      <c r="DQ1193" s="16"/>
    </row>
    <row r="1194" spans="1:121" s="27" customFormat="1" ht="16.5" x14ac:dyDescent="0.25">
      <c r="A1194" s="51"/>
      <c r="B1194" s="79" t="s">
        <v>1840</v>
      </c>
      <c r="C1194" s="55">
        <v>2017</v>
      </c>
      <c r="D1194" s="60">
        <v>0.4</v>
      </c>
      <c r="E1194" s="54">
        <v>31</v>
      </c>
      <c r="F1194" s="55">
        <v>158</v>
      </c>
      <c r="G1194" s="54">
        <v>26.869499999999999</v>
      </c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16"/>
      <c r="AS1194" s="16"/>
      <c r="AT1194" s="16"/>
      <c r="AU1194" s="16"/>
      <c r="AV1194" s="16"/>
      <c r="AW1194" s="16"/>
      <c r="AX1194" s="16"/>
      <c r="AY1194" s="16"/>
      <c r="AZ1194" s="16"/>
      <c r="BA1194" s="16"/>
      <c r="BB1194" s="16"/>
      <c r="BC1194" s="16"/>
      <c r="BD1194" s="16"/>
      <c r="BE1194" s="16"/>
      <c r="BF1194" s="16"/>
      <c r="BG1194" s="16"/>
      <c r="BH1194" s="16"/>
      <c r="BI1194" s="16"/>
      <c r="BJ1194" s="16"/>
      <c r="BK1194" s="16"/>
      <c r="BL1194" s="16"/>
      <c r="BM1194" s="16"/>
      <c r="BN1194" s="16"/>
      <c r="BO1194" s="16"/>
      <c r="BP1194" s="16"/>
      <c r="BQ1194" s="16"/>
      <c r="BR1194" s="16"/>
      <c r="BS1194" s="16"/>
      <c r="BT1194" s="16"/>
      <c r="BU1194" s="16"/>
      <c r="BV1194" s="16"/>
      <c r="BW1194" s="16"/>
      <c r="BX1194" s="16"/>
      <c r="BY1194" s="16"/>
      <c r="BZ1194" s="16"/>
      <c r="CA1194" s="16"/>
      <c r="CB1194" s="16"/>
      <c r="CC1194" s="16"/>
      <c r="CD1194" s="16"/>
      <c r="CE1194" s="16"/>
      <c r="CF1194" s="16"/>
      <c r="CG1194" s="16"/>
      <c r="CH1194" s="16"/>
      <c r="CI1194" s="16"/>
      <c r="CJ1194" s="16"/>
      <c r="CK1194" s="16"/>
      <c r="CL1194" s="16"/>
      <c r="CM1194" s="16"/>
      <c r="CN1194" s="16"/>
      <c r="CO1194" s="16"/>
      <c r="CP1194" s="16"/>
      <c r="CQ1194" s="16"/>
      <c r="CR1194" s="16"/>
      <c r="CS1194" s="16"/>
      <c r="CT1194" s="16"/>
      <c r="CU1194" s="16"/>
      <c r="CV1194" s="16"/>
      <c r="CW1194" s="16"/>
      <c r="CX1194" s="16"/>
      <c r="CY1194" s="16"/>
      <c r="CZ1194" s="16"/>
      <c r="DA1194" s="16"/>
      <c r="DB1194" s="16"/>
      <c r="DC1194" s="16"/>
      <c r="DD1194" s="16"/>
      <c r="DE1194" s="16"/>
      <c r="DF1194" s="16"/>
      <c r="DG1194" s="16"/>
      <c r="DH1194" s="16"/>
      <c r="DI1194" s="16"/>
      <c r="DJ1194" s="16"/>
      <c r="DK1194" s="16"/>
      <c r="DL1194" s="16"/>
      <c r="DM1194" s="16"/>
      <c r="DN1194" s="16"/>
      <c r="DO1194" s="16"/>
      <c r="DP1194" s="16"/>
      <c r="DQ1194" s="16"/>
    </row>
    <row r="1195" spans="1:121" s="27" customFormat="1" ht="16.5" x14ac:dyDescent="0.25">
      <c r="A1195" s="51"/>
      <c r="B1195" s="79" t="s">
        <v>1841</v>
      </c>
      <c r="C1195" s="55">
        <v>2017</v>
      </c>
      <c r="D1195" s="60">
        <v>0.4</v>
      </c>
      <c r="E1195" s="54">
        <v>179</v>
      </c>
      <c r="F1195" s="55">
        <v>158</v>
      </c>
      <c r="G1195" s="54">
        <v>274.14421000000004</v>
      </c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16"/>
      <c r="AS1195" s="16"/>
      <c r="AT1195" s="16"/>
      <c r="AU1195" s="16"/>
      <c r="AV1195" s="16"/>
      <c r="AW1195" s="16"/>
      <c r="AX1195" s="16"/>
      <c r="AY1195" s="16"/>
      <c r="AZ1195" s="16"/>
      <c r="BA1195" s="16"/>
      <c r="BB1195" s="16"/>
      <c r="BC1195" s="16"/>
      <c r="BD1195" s="16"/>
      <c r="BE1195" s="16"/>
      <c r="BF1195" s="16"/>
      <c r="BG1195" s="16"/>
      <c r="BH1195" s="16"/>
      <c r="BI1195" s="16"/>
      <c r="BJ1195" s="16"/>
      <c r="BK1195" s="16"/>
      <c r="BL1195" s="16"/>
      <c r="BM1195" s="16"/>
      <c r="BN1195" s="16"/>
      <c r="BO1195" s="16"/>
      <c r="BP1195" s="16"/>
      <c r="BQ1195" s="16"/>
      <c r="BR1195" s="16"/>
      <c r="BS1195" s="16"/>
      <c r="BT1195" s="16"/>
      <c r="BU1195" s="16"/>
      <c r="BV1195" s="16"/>
      <c r="BW1195" s="16"/>
      <c r="BX1195" s="16"/>
      <c r="BY1195" s="16"/>
      <c r="BZ1195" s="16"/>
      <c r="CA1195" s="16"/>
      <c r="CB1195" s="16"/>
      <c r="CC1195" s="16"/>
      <c r="CD1195" s="16"/>
      <c r="CE1195" s="16"/>
      <c r="CF1195" s="16"/>
      <c r="CG1195" s="16"/>
      <c r="CH1195" s="16"/>
      <c r="CI1195" s="16"/>
      <c r="CJ1195" s="16"/>
      <c r="CK1195" s="16"/>
      <c r="CL1195" s="16"/>
      <c r="CM1195" s="16"/>
      <c r="CN1195" s="16"/>
      <c r="CO1195" s="16"/>
      <c r="CP1195" s="16"/>
      <c r="CQ1195" s="16"/>
      <c r="CR1195" s="16"/>
      <c r="CS1195" s="16"/>
      <c r="CT1195" s="16"/>
      <c r="CU1195" s="16"/>
      <c r="CV1195" s="16"/>
      <c r="CW1195" s="16"/>
      <c r="CX1195" s="16"/>
      <c r="CY1195" s="16"/>
      <c r="CZ1195" s="16"/>
      <c r="DA1195" s="16"/>
      <c r="DB1195" s="16"/>
      <c r="DC1195" s="16"/>
      <c r="DD1195" s="16"/>
      <c r="DE1195" s="16"/>
      <c r="DF1195" s="16"/>
      <c r="DG1195" s="16"/>
      <c r="DH1195" s="16"/>
      <c r="DI1195" s="16"/>
      <c r="DJ1195" s="16"/>
      <c r="DK1195" s="16"/>
      <c r="DL1195" s="16"/>
      <c r="DM1195" s="16"/>
      <c r="DN1195" s="16"/>
      <c r="DO1195" s="16"/>
      <c r="DP1195" s="16"/>
      <c r="DQ1195" s="16"/>
    </row>
    <row r="1196" spans="1:121" s="27" customFormat="1" ht="16.5" x14ac:dyDescent="0.25">
      <c r="A1196" s="51"/>
      <c r="B1196" s="79" t="s">
        <v>1842</v>
      </c>
      <c r="C1196" s="55">
        <v>2017</v>
      </c>
      <c r="D1196" s="60">
        <v>0.4</v>
      </c>
      <c r="E1196" s="54">
        <v>87</v>
      </c>
      <c r="F1196" s="55">
        <v>158</v>
      </c>
      <c r="G1196" s="54">
        <v>140.48286999999999</v>
      </c>
    </row>
    <row r="1197" spans="1:121" s="27" customFormat="1" ht="16.5" x14ac:dyDescent="0.25">
      <c r="A1197" s="51"/>
      <c r="B1197" s="79" t="s">
        <v>1843</v>
      </c>
      <c r="C1197" s="55">
        <v>2017</v>
      </c>
      <c r="D1197" s="60">
        <v>0.4</v>
      </c>
      <c r="E1197" s="54">
        <v>330</v>
      </c>
      <c r="F1197" s="55">
        <v>158</v>
      </c>
      <c r="G1197" s="54">
        <v>524.44959999999992</v>
      </c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/>
      <c r="AT1197" s="16"/>
      <c r="AU1197" s="16"/>
      <c r="AV1197" s="16"/>
      <c r="AW1197" s="16"/>
      <c r="AX1197" s="16"/>
      <c r="AY1197" s="16"/>
      <c r="AZ1197" s="16"/>
      <c r="BA1197" s="16"/>
      <c r="BB1197" s="16"/>
      <c r="BC1197" s="16"/>
      <c r="BD1197" s="16"/>
      <c r="BE1197" s="16"/>
      <c r="BF1197" s="16"/>
      <c r="BG1197" s="16"/>
      <c r="BH1197" s="16"/>
      <c r="BI1197" s="16"/>
      <c r="BJ1197" s="16"/>
      <c r="BK1197" s="16"/>
      <c r="BL1197" s="16"/>
      <c r="BM1197" s="16"/>
      <c r="BN1197" s="16"/>
      <c r="BO1197" s="16"/>
      <c r="BP1197" s="16"/>
      <c r="BQ1197" s="16"/>
      <c r="BR1197" s="16"/>
      <c r="BS1197" s="16"/>
      <c r="BT1197" s="16"/>
      <c r="BU1197" s="16"/>
      <c r="BV1197" s="16"/>
      <c r="BW1197" s="16"/>
      <c r="BX1197" s="16"/>
      <c r="BY1197" s="16"/>
      <c r="BZ1197" s="16"/>
      <c r="CA1197" s="16"/>
      <c r="CB1197" s="16"/>
      <c r="CC1197" s="16"/>
      <c r="CD1197" s="16"/>
      <c r="CE1197" s="16"/>
      <c r="CF1197" s="16"/>
      <c r="CG1197" s="16"/>
      <c r="CH1197" s="16"/>
      <c r="CI1197" s="16"/>
      <c r="CJ1197" s="16"/>
      <c r="CK1197" s="16"/>
      <c r="CL1197" s="16"/>
      <c r="CM1197" s="16"/>
      <c r="CN1197" s="16"/>
      <c r="CO1197" s="16"/>
      <c r="CP1197" s="16"/>
      <c r="CQ1197" s="16"/>
      <c r="CR1197" s="16"/>
      <c r="CS1197" s="16"/>
      <c r="CT1197" s="16"/>
      <c r="CU1197" s="16"/>
      <c r="CV1197" s="16"/>
      <c r="CW1197" s="16"/>
      <c r="CX1197" s="16"/>
      <c r="CY1197" s="16"/>
      <c r="CZ1197" s="16"/>
      <c r="DA1197" s="16"/>
      <c r="DB1197" s="16"/>
      <c r="DC1197" s="16"/>
      <c r="DD1197" s="16"/>
      <c r="DE1197" s="16"/>
      <c r="DF1197" s="16"/>
      <c r="DG1197" s="16"/>
      <c r="DH1197" s="16"/>
      <c r="DI1197" s="16"/>
      <c r="DJ1197" s="16"/>
      <c r="DK1197" s="16"/>
      <c r="DL1197" s="16"/>
      <c r="DM1197" s="16"/>
      <c r="DN1197" s="16"/>
      <c r="DO1197" s="16"/>
      <c r="DP1197" s="16"/>
      <c r="DQ1197" s="16"/>
    </row>
    <row r="1198" spans="1:121" s="27" customFormat="1" ht="16.5" x14ac:dyDescent="0.25">
      <c r="A1198" s="51"/>
      <c r="B1198" s="79" t="s">
        <v>1844</v>
      </c>
      <c r="C1198" s="55">
        <v>2017</v>
      </c>
      <c r="D1198" s="60">
        <v>0.4</v>
      </c>
      <c r="E1198" s="54">
        <v>96</v>
      </c>
      <c r="F1198" s="55">
        <v>158</v>
      </c>
      <c r="G1198" s="54">
        <v>129.76378</v>
      </c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16"/>
      <c r="AS1198" s="16"/>
      <c r="AT1198" s="16"/>
      <c r="AU1198" s="16"/>
      <c r="AV1198" s="16"/>
      <c r="AW1198" s="16"/>
      <c r="AX1198" s="16"/>
      <c r="AY1198" s="16"/>
      <c r="AZ1198" s="16"/>
      <c r="BA1198" s="16"/>
      <c r="BB1198" s="16"/>
      <c r="BC1198" s="16"/>
      <c r="BD1198" s="16"/>
      <c r="BE1198" s="16"/>
      <c r="BF1198" s="16"/>
      <c r="BG1198" s="16"/>
      <c r="BH1198" s="16"/>
      <c r="BI1198" s="16"/>
      <c r="BJ1198" s="16"/>
      <c r="BK1198" s="16"/>
      <c r="BL1198" s="16"/>
      <c r="BM1198" s="16"/>
      <c r="BN1198" s="16"/>
      <c r="BO1198" s="16"/>
      <c r="BP1198" s="16"/>
      <c r="BQ1198" s="16"/>
      <c r="BR1198" s="16"/>
      <c r="BS1198" s="16"/>
      <c r="BT1198" s="16"/>
      <c r="BU1198" s="16"/>
      <c r="BV1198" s="16"/>
      <c r="BW1198" s="16"/>
      <c r="BX1198" s="16"/>
      <c r="BY1198" s="16"/>
      <c r="BZ1198" s="16"/>
      <c r="CA1198" s="16"/>
      <c r="CB1198" s="16"/>
      <c r="CC1198" s="16"/>
      <c r="CD1198" s="16"/>
      <c r="CE1198" s="16"/>
      <c r="CF1198" s="16"/>
      <c r="CG1198" s="16"/>
      <c r="CH1198" s="16"/>
      <c r="CI1198" s="16"/>
      <c r="CJ1198" s="16"/>
      <c r="CK1198" s="16"/>
      <c r="CL1198" s="16"/>
      <c r="CM1198" s="16"/>
      <c r="CN1198" s="16"/>
      <c r="CO1198" s="16"/>
      <c r="CP1198" s="16"/>
      <c r="CQ1198" s="16"/>
      <c r="CR1198" s="16"/>
      <c r="CS1198" s="16"/>
      <c r="CT1198" s="16"/>
      <c r="CU1198" s="16"/>
      <c r="CV1198" s="16"/>
      <c r="CW1198" s="16"/>
      <c r="CX1198" s="16"/>
      <c r="CY1198" s="16"/>
      <c r="CZ1198" s="16"/>
      <c r="DA1198" s="16"/>
      <c r="DB1198" s="16"/>
      <c r="DC1198" s="16"/>
      <c r="DD1198" s="16"/>
      <c r="DE1198" s="16"/>
      <c r="DF1198" s="16"/>
      <c r="DG1198" s="16"/>
      <c r="DH1198" s="16"/>
      <c r="DI1198" s="16"/>
      <c r="DJ1198" s="16"/>
      <c r="DK1198" s="16"/>
      <c r="DL1198" s="16"/>
      <c r="DM1198" s="16"/>
      <c r="DN1198" s="16"/>
      <c r="DO1198" s="16"/>
      <c r="DP1198" s="16"/>
      <c r="DQ1198" s="16"/>
    </row>
    <row r="1199" spans="1:121" s="27" customFormat="1" ht="16.5" x14ac:dyDescent="0.25">
      <c r="A1199" s="51"/>
      <c r="B1199" s="79" t="s">
        <v>1845</v>
      </c>
      <c r="C1199" s="55">
        <v>2017</v>
      </c>
      <c r="D1199" s="60">
        <v>0.4</v>
      </c>
      <c r="E1199" s="54">
        <v>75</v>
      </c>
      <c r="F1199" s="55">
        <v>158</v>
      </c>
      <c r="G1199" s="54">
        <v>117.98855</v>
      </c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  <c r="AO1199" s="16"/>
      <c r="AP1199" s="16"/>
      <c r="AQ1199" s="16"/>
      <c r="AR1199" s="16"/>
      <c r="AS1199" s="16"/>
      <c r="AT1199" s="16"/>
      <c r="AU1199" s="16"/>
      <c r="AV1199" s="16"/>
      <c r="AW1199" s="16"/>
      <c r="AX1199" s="16"/>
      <c r="AY1199" s="16"/>
      <c r="AZ1199" s="16"/>
      <c r="BA1199" s="16"/>
      <c r="BB1199" s="16"/>
      <c r="BC1199" s="16"/>
      <c r="BD1199" s="16"/>
      <c r="BE1199" s="16"/>
      <c r="BF1199" s="16"/>
      <c r="BG1199" s="16"/>
      <c r="BH1199" s="16"/>
      <c r="BI1199" s="16"/>
      <c r="BJ1199" s="16"/>
      <c r="BK1199" s="16"/>
      <c r="BL1199" s="16"/>
      <c r="BM1199" s="16"/>
      <c r="BN1199" s="16"/>
      <c r="BO1199" s="16"/>
      <c r="BP1199" s="16"/>
      <c r="BQ1199" s="16"/>
      <c r="BR1199" s="16"/>
      <c r="BS1199" s="16"/>
      <c r="BT1199" s="16"/>
      <c r="BU1199" s="16"/>
      <c r="BV1199" s="16"/>
      <c r="BW1199" s="16"/>
      <c r="BX1199" s="16"/>
      <c r="BY1199" s="16"/>
      <c r="BZ1199" s="16"/>
      <c r="CA1199" s="16"/>
      <c r="CB1199" s="16"/>
      <c r="CC1199" s="16"/>
      <c r="CD1199" s="16"/>
      <c r="CE1199" s="16"/>
      <c r="CF1199" s="16"/>
      <c r="CG1199" s="16"/>
      <c r="CH1199" s="16"/>
      <c r="CI1199" s="16"/>
      <c r="CJ1199" s="16"/>
      <c r="CK1199" s="16"/>
      <c r="CL1199" s="16"/>
      <c r="CM1199" s="16"/>
      <c r="CN1199" s="16"/>
      <c r="CO1199" s="16"/>
      <c r="CP1199" s="16"/>
      <c r="CQ1199" s="16"/>
      <c r="CR1199" s="16"/>
      <c r="CS1199" s="16"/>
      <c r="CT1199" s="16"/>
      <c r="CU1199" s="16"/>
      <c r="CV1199" s="16"/>
      <c r="CW1199" s="16"/>
      <c r="CX1199" s="16"/>
      <c r="CY1199" s="16"/>
      <c r="CZ1199" s="16"/>
      <c r="DA1199" s="16"/>
      <c r="DB1199" s="16"/>
      <c r="DC1199" s="16"/>
      <c r="DD1199" s="16"/>
      <c r="DE1199" s="16"/>
      <c r="DF1199" s="16"/>
      <c r="DG1199" s="16"/>
      <c r="DH1199" s="16"/>
      <c r="DI1199" s="16"/>
      <c r="DJ1199" s="16"/>
      <c r="DK1199" s="16"/>
      <c r="DL1199" s="16"/>
      <c r="DM1199" s="16"/>
      <c r="DN1199" s="16"/>
      <c r="DO1199" s="16"/>
      <c r="DP1199" s="16"/>
      <c r="DQ1199" s="16"/>
    </row>
    <row r="1200" spans="1:121" s="27" customFormat="1" ht="16.5" x14ac:dyDescent="0.25">
      <c r="A1200" s="51"/>
      <c r="B1200" s="79" t="s">
        <v>1846</v>
      </c>
      <c r="C1200" s="55">
        <v>2017</v>
      </c>
      <c r="D1200" s="60">
        <v>0.4</v>
      </c>
      <c r="E1200" s="54">
        <v>128</v>
      </c>
      <c r="F1200" s="55">
        <v>158</v>
      </c>
      <c r="G1200" s="54">
        <v>165.33813000000001</v>
      </c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16"/>
      <c r="AS1200" s="16"/>
      <c r="AT1200" s="16"/>
      <c r="AU1200" s="16"/>
      <c r="AV1200" s="16"/>
      <c r="AW1200" s="16"/>
      <c r="AX1200" s="16"/>
      <c r="AY1200" s="16"/>
      <c r="AZ1200" s="16"/>
      <c r="BA1200" s="16"/>
      <c r="BB1200" s="16"/>
      <c r="BC1200" s="16"/>
      <c r="BD1200" s="16"/>
      <c r="BE1200" s="16"/>
      <c r="BF1200" s="16"/>
      <c r="BG1200" s="16"/>
      <c r="BH1200" s="16"/>
      <c r="BI1200" s="16"/>
      <c r="BJ1200" s="16"/>
      <c r="BK1200" s="16"/>
      <c r="BL1200" s="16"/>
      <c r="BM1200" s="16"/>
      <c r="BN1200" s="16"/>
      <c r="BO1200" s="16"/>
      <c r="BP1200" s="16"/>
      <c r="BQ1200" s="16"/>
      <c r="BR1200" s="16"/>
      <c r="BS1200" s="16"/>
      <c r="BT1200" s="16"/>
      <c r="BU1200" s="16"/>
      <c r="BV1200" s="16"/>
      <c r="BW1200" s="16"/>
      <c r="BX1200" s="16"/>
      <c r="BY1200" s="16"/>
      <c r="BZ1200" s="16"/>
      <c r="CA1200" s="16"/>
      <c r="CB1200" s="16"/>
      <c r="CC1200" s="16"/>
      <c r="CD1200" s="16"/>
      <c r="CE1200" s="16"/>
      <c r="CF1200" s="16"/>
      <c r="CG1200" s="16"/>
      <c r="CH1200" s="16"/>
      <c r="CI1200" s="16"/>
      <c r="CJ1200" s="16"/>
      <c r="CK1200" s="16"/>
      <c r="CL1200" s="16"/>
      <c r="CM1200" s="16"/>
      <c r="CN1200" s="16"/>
      <c r="CO1200" s="16"/>
      <c r="CP1200" s="16"/>
      <c r="CQ1200" s="16"/>
      <c r="CR1200" s="16"/>
      <c r="CS1200" s="16"/>
      <c r="CT1200" s="16"/>
      <c r="CU1200" s="16"/>
      <c r="CV1200" s="16"/>
      <c r="CW1200" s="16"/>
      <c r="CX1200" s="16"/>
      <c r="CY1200" s="16"/>
      <c r="CZ1200" s="16"/>
      <c r="DA1200" s="16"/>
      <c r="DB1200" s="16"/>
      <c r="DC1200" s="16"/>
      <c r="DD1200" s="16"/>
      <c r="DE1200" s="16"/>
      <c r="DF1200" s="16"/>
      <c r="DG1200" s="16"/>
      <c r="DH1200" s="16"/>
      <c r="DI1200" s="16"/>
      <c r="DJ1200" s="16"/>
      <c r="DK1200" s="16"/>
      <c r="DL1200" s="16"/>
      <c r="DM1200" s="16"/>
      <c r="DN1200" s="16"/>
      <c r="DO1200" s="16"/>
      <c r="DP1200" s="16"/>
      <c r="DQ1200" s="16"/>
    </row>
    <row r="1201" spans="1:121" s="27" customFormat="1" ht="16.5" x14ac:dyDescent="0.25">
      <c r="A1201" s="51"/>
      <c r="B1201" s="79" t="s">
        <v>1847</v>
      </c>
      <c r="C1201" s="55">
        <v>2017</v>
      </c>
      <c r="D1201" s="60">
        <v>0.4</v>
      </c>
      <c r="E1201" s="54">
        <v>170</v>
      </c>
      <c r="F1201" s="55">
        <v>158</v>
      </c>
      <c r="G1201" s="54">
        <v>176.51497999999998</v>
      </c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/>
      <c r="AT1201" s="16"/>
      <c r="AU1201" s="16"/>
      <c r="AV1201" s="16"/>
      <c r="AW1201" s="16"/>
      <c r="AX1201" s="16"/>
      <c r="AY1201" s="16"/>
      <c r="AZ1201" s="16"/>
      <c r="BA1201" s="16"/>
      <c r="BB1201" s="16"/>
      <c r="BC1201" s="16"/>
      <c r="BD1201" s="16"/>
      <c r="BE1201" s="16"/>
      <c r="BF1201" s="16"/>
      <c r="BG1201" s="16"/>
      <c r="BH1201" s="16"/>
      <c r="BI1201" s="16"/>
      <c r="BJ1201" s="16"/>
      <c r="BK1201" s="16"/>
      <c r="BL1201" s="16"/>
      <c r="BM1201" s="16"/>
      <c r="BN1201" s="16"/>
      <c r="BO1201" s="16"/>
      <c r="BP1201" s="16"/>
      <c r="BQ1201" s="16"/>
      <c r="BR1201" s="16"/>
      <c r="BS1201" s="16"/>
      <c r="BT1201" s="16"/>
      <c r="BU1201" s="16"/>
      <c r="BV1201" s="16"/>
      <c r="BW1201" s="16"/>
      <c r="BX1201" s="16"/>
      <c r="BY1201" s="16"/>
      <c r="BZ1201" s="16"/>
      <c r="CA1201" s="16"/>
      <c r="CB1201" s="16"/>
      <c r="CC1201" s="16"/>
      <c r="CD1201" s="16"/>
      <c r="CE1201" s="16"/>
      <c r="CF1201" s="16"/>
      <c r="CG1201" s="16"/>
      <c r="CH1201" s="16"/>
      <c r="CI1201" s="16"/>
      <c r="CJ1201" s="16"/>
      <c r="CK1201" s="16"/>
      <c r="CL1201" s="16"/>
      <c r="CM1201" s="16"/>
      <c r="CN1201" s="16"/>
      <c r="CO1201" s="16"/>
      <c r="CP1201" s="16"/>
      <c r="CQ1201" s="16"/>
      <c r="CR1201" s="16"/>
      <c r="CS1201" s="16"/>
      <c r="CT1201" s="16"/>
      <c r="CU1201" s="16"/>
      <c r="CV1201" s="16"/>
      <c r="CW1201" s="16"/>
      <c r="CX1201" s="16"/>
      <c r="CY1201" s="16"/>
      <c r="CZ1201" s="16"/>
      <c r="DA1201" s="16"/>
      <c r="DB1201" s="16"/>
      <c r="DC1201" s="16"/>
      <c r="DD1201" s="16"/>
      <c r="DE1201" s="16"/>
      <c r="DF1201" s="16"/>
      <c r="DG1201" s="16"/>
      <c r="DH1201" s="16"/>
      <c r="DI1201" s="16"/>
      <c r="DJ1201" s="16"/>
      <c r="DK1201" s="16"/>
      <c r="DL1201" s="16"/>
      <c r="DM1201" s="16"/>
      <c r="DN1201" s="16"/>
      <c r="DO1201" s="16"/>
      <c r="DP1201" s="16"/>
      <c r="DQ1201" s="16"/>
    </row>
    <row r="1202" spans="1:121" s="27" customFormat="1" ht="16.5" x14ac:dyDescent="0.25">
      <c r="A1202" s="51"/>
      <c r="B1202" s="79" t="s">
        <v>1848</v>
      </c>
      <c r="C1202" s="55">
        <v>2017</v>
      </c>
      <c r="D1202" s="60">
        <v>0.4</v>
      </c>
      <c r="E1202" s="54">
        <v>147</v>
      </c>
      <c r="F1202" s="55">
        <v>158</v>
      </c>
      <c r="G1202" s="54">
        <v>169.63775000000004</v>
      </c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/>
      <c r="AT1202" s="16"/>
      <c r="AU1202" s="16"/>
      <c r="AV1202" s="16"/>
      <c r="AW1202" s="16"/>
      <c r="AX1202" s="16"/>
      <c r="AY1202" s="16"/>
      <c r="AZ1202" s="16"/>
      <c r="BA1202" s="16"/>
      <c r="BB1202" s="16"/>
      <c r="BC1202" s="16"/>
      <c r="BD1202" s="16"/>
      <c r="BE1202" s="16"/>
      <c r="BF1202" s="16"/>
      <c r="BG1202" s="16"/>
      <c r="BH1202" s="16"/>
      <c r="BI1202" s="16"/>
      <c r="BJ1202" s="16"/>
      <c r="BK1202" s="16"/>
      <c r="BL1202" s="16"/>
      <c r="BM1202" s="16"/>
      <c r="BN1202" s="16"/>
      <c r="BO1202" s="16"/>
      <c r="BP1202" s="16"/>
      <c r="BQ1202" s="16"/>
      <c r="BR1202" s="16"/>
      <c r="BS1202" s="16"/>
      <c r="BT1202" s="16"/>
      <c r="BU1202" s="16"/>
      <c r="BV1202" s="16"/>
      <c r="BW1202" s="16"/>
      <c r="BX1202" s="16"/>
      <c r="BY1202" s="16"/>
      <c r="BZ1202" s="16"/>
      <c r="CA1202" s="16"/>
      <c r="CB1202" s="16"/>
      <c r="CC1202" s="16"/>
      <c r="CD1202" s="16"/>
      <c r="CE1202" s="16"/>
      <c r="CF1202" s="16"/>
      <c r="CG1202" s="16"/>
      <c r="CH1202" s="16"/>
      <c r="CI1202" s="16"/>
      <c r="CJ1202" s="16"/>
      <c r="CK1202" s="16"/>
      <c r="CL1202" s="16"/>
      <c r="CM1202" s="16"/>
      <c r="CN1202" s="16"/>
      <c r="CO1202" s="16"/>
      <c r="CP1202" s="16"/>
      <c r="CQ1202" s="16"/>
      <c r="CR1202" s="16"/>
      <c r="CS1202" s="16"/>
      <c r="CT1202" s="16"/>
      <c r="CU1202" s="16"/>
      <c r="CV1202" s="16"/>
      <c r="CW1202" s="16"/>
      <c r="CX1202" s="16"/>
      <c r="CY1202" s="16"/>
      <c r="CZ1202" s="16"/>
      <c r="DA1202" s="16"/>
      <c r="DB1202" s="16"/>
      <c r="DC1202" s="16"/>
      <c r="DD1202" s="16"/>
      <c r="DE1202" s="16"/>
      <c r="DF1202" s="16"/>
      <c r="DG1202" s="16"/>
      <c r="DH1202" s="16"/>
      <c r="DI1202" s="16"/>
      <c r="DJ1202" s="16"/>
      <c r="DK1202" s="16"/>
      <c r="DL1202" s="16"/>
      <c r="DM1202" s="16"/>
      <c r="DN1202" s="16"/>
      <c r="DO1202" s="16"/>
      <c r="DP1202" s="16"/>
      <c r="DQ1202" s="16"/>
    </row>
    <row r="1203" spans="1:121" s="27" customFormat="1" ht="16.5" x14ac:dyDescent="0.25">
      <c r="A1203" s="51"/>
      <c r="B1203" s="79" t="s">
        <v>1849</v>
      </c>
      <c r="C1203" s="55">
        <v>2017</v>
      </c>
      <c r="D1203" s="60">
        <v>0.4</v>
      </c>
      <c r="E1203" s="54">
        <v>176</v>
      </c>
      <c r="F1203" s="55">
        <v>158</v>
      </c>
      <c r="G1203" s="54">
        <v>211.67776000000001</v>
      </c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  <c r="AU1203" s="16"/>
      <c r="AV1203" s="16"/>
      <c r="AW1203" s="16"/>
      <c r="AX1203" s="16"/>
      <c r="AY1203" s="16"/>
      <c r="AZ1203" s="16"/>
      <c r="BA1203" s="16"/>
      <c r="BB1203" s="16"/>
      <c r="BC1203" s="16"/>
      <c r="BD1203" s="16"/>
      <c r="BE1203" s="16"/>
      <c r="BF1203" s="16"/>
      <c r="BG1203" s="16"/>
      <c r="BH1203" s="16"/>
      <c r="BI1203" s="16"/>
      <c r="BJ1203" s="16"/>
      <c r="BK1203" s="16"/>
      <c r="BL1203" s="16"/>
      <c r="BM1203" s="16"/>
      <c r="BN1203" s="16"/>
      <c r="BO1203" s="16"/>
      <c r="BP1203" s="16"/>
      <c r="BQ1203" s="16"/>
      <c r="BR1203" s="16"/>
      <c r="BS1203" s="16"/>
      <c r="BT1203" s="16"/>
      <c r="BU1203" s="16"/>
      <c r="BV1203" s="16"/>
      <c r="BW1203" s="16"/>
      <c r="BX1203" s="16"/>
      <c r="BY1203" s="16"/>
      <c r="BZ1203" s="16"/>
      <c r="CA1203" s="16"/>
      <c r="CB1203" s="16"/>
      <c r="CC1203" s="16"/>
      <c r="CD1203" s="16"/>
      <c r="CE1203" s="16"/>
      <c r="CF1203" s="16"/>
      <c r="CG1203" s="16"/>
      <c r="CH1203" s="16"/>
      <c r="CI1203" s="16"/>
      <c r="CJ1203" s="16"/>
      <c r="CK1203" s="16"/>
      <c r="CL1203" s="16"/>
      <c r="CM1203" s="16"/>
      <c r="CN1203" s="16"/>
      <c r="CO1203" s="16"/>
      <c r="CP1203" s="16"/>
      <c r="CQ1203" s="16"/>
      <c r="CR1203" s="16"/>
      <c r="CS1203" s="16"/>
      <c r="CT1203" s="16"/>
      <c r="CU1203" s="16"/>
      <c r="CV1203" s="16"/>
      <c r="CW1203" s="16"/>
      <c r="CX1203" s="16"/>
      <c r="CY1203" s="16"/>
      <c r="CZ1203" s="16"/>
      <c r="DA1203" s="16"/>
      <c r="DB1203" s="16"/>
      <c r="DC1203" s="16"/>
      <c r="DD1203" s="16"/>
      <c r="DE1203" s="16"/>
      <c r="DF1203" s="16"/>
      <c r="DG1203" s="16"/>
      <c r="DH1203" s="16"/>
      <c r="DI1203" s="16"/>
      <c r="DJ1203" s="16"/>
      <c r="DK1203" s="16"/>
      <c r="DL1203" s="16"/>
      <c r="DM1203" s="16"/>
      <c r="DN1203" s="16"/>
      <c r="DO1203" s="16"/>
      <c r="DP1203" s="16"/>
      <c r="DQ1203" s="16"/>
    </row>
    <row r="1204" spans="1:121" s="27" customFormat="1" ht="16.5" x14ac:dyDescent="0.25">
      <c r="A1204" s="51"/>
      <c r="B1204" s="79" t="s">
        <v>1850</v>
      </c>
      <c r="C1204" s="55">
        <v>2017</v>
      </c>
      <c r="D1204" s="60">
        <v>0.4</v>
      </c>
      <c r="E1204" s="54">
        <v>349</v>
      </c>
      <c r="F1204" s="55">
        <v>158</v>
      </c>
      <c r="G1204" s="54">
        <v>313.96840999999995</v>
      </c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  <c r="AO1204" s="16"/>
      <c r="AP1204" s="16"/>
      <c r="AQ1204" s="16"/>
      <c r="AR1204" s="16"/>
      <c r="AS1204" s="16"/>
      <c r="AT1204" s="16"/>
      <c r="AU1204" s="16"/>
      <c r="AV1204" s="16"/>
      <c r="AW1204" s="16"/>
      <c r="AX1204" s="16"/>
      <c r="AY1204" s="16"/>
      <c r="AZ1204" s="16"/>
      <c r="BA1204" s="16"/>
      <c r="BB1204" s="16"/>
      <c r="BC1204" s="16"/>
      <c r="BD1204" s="16"/>
      <c r="BE1204" s="16"/>
      <c r="BF1204" s="16"/>
      <c r="BG1204" s="16"/>
      <c r="BH1204" s="16"/>
      <c r="BI1204" s="16"/>
      <c r="BJ1204" s="16"/>
      <c r="BK1204" s="16"/>
      <c r="BL1204" s="16"/>
      <c r="BM1204" s="16"/>
      <c r="BN1204" s="16"/>
      <c r="BO1204" s="16"/>
      <c r="BP1204" s="16"/>
      <c r="BQ1204" s="16"/>
      <c r="BR1204" s="16"/>
      <c r="BS1204" s="16"/>
      <c r="BT1204" s="16"/>
      <c r="BU1204" s="16"/>
      <c r="BV1204" s="16"/>
      <c r="BW1204" s="16"/>
      <c r="BX1204" s="16"/>
      <c r="BY1204" s="16"/>
      <c r="BZ1204" s="16"/>
      <c r="CA1204" s="16"/>
      <c r="CB1204" s="16"/>
      <c r="CC1204" s="16"/>
      <c r="CD1204" s="16"/>
      <c r="CE1204" s="16"/>
      <c r="CF1204" s="16"/>
      <c r="CG1204" s="16"/>
      <c r="CH1204" s="16"/>
      <c r="CI1204" s="16"/>
      <c r="CJ1204" s="16"/>
      <c r="CK1204" s="16"/>
      <c r="CL1204" s="16"/>
      <c r="CM1204" s="16"/>
      <c r="CN1204" s="16"/>
      <c r="CO1204" s="16"/>
      <c r="CP1204" s="16"/>
      <c r="CQ1204" s="16"/>
      <c r="CR1204" s="16"/>
      <c r="CS1204" s="16"/>
      <c r="CT1204" s="16"/>
      <c r="CU1204" s="16"/>
      <c r="CV1204" s="16"/>
      <c r="CW1204" s="16"/>
      <c r="CX1204" s="16"/>
      <c r="CY1204" s="16"/>
      <c r="CZ1204" s="16"/>
      <c r="DA1204" s="16"/>
      <c r="DB1204" s="16"/>
      <c r="DC1204" s="16"/>
      <c r="DD1204" s="16"/>
      <c r="DE1204" s="16"/>
      <c r="DF1204" s="16"/>
      <c r="DG1204" s="16"/>
      <c r="DH1204" s="16"/>
      <c r="DI1204" s="16"/>
      <c r="DJ1204" s="16"/>
      <c r="DK1204" s="16"/>
      <c r="DL1204" s="16"/>
      <c r="DM1204" s="16"/>
      <c r="DN1204" s="16"/>
      <c r="DO1204" s="16"/>
      <c r="DP1204" s="16"/>
      <c r="DQ1204" s="16"/>
    </row>
    <row r="1205" spans="1:121" s="27" customFormat="1" ht="16.5" x14ac:dyDescent="0.25">
      <c r="A1205" s="51"/>
      <c r="B1205" s="79" t="s">
        <v>1851</v>
      </c>
      <c r="C1205" s="55">
        <v>2017</v>
      </c>
      <c r="D1205" s="60">
        <v>0.4</v>
      </c>
      <c r="E1205" s="54">
        <v>120</v>
      </c>
      <c r="F1205" s="55">
        <v>158</v>
      </c>
      <c r="G1205" s="54">
        <v>121.38234</v>
      </c>
    </row>
    <row r="1206" spans="1:121" s="27" customFormat="1" ht="16.5" x14ac:dyDescent="0.25">
      <c r="A1206" s="51"/>
      <c r="B1206" s="79" t="s">
        <v>1852</v>
      </c>
      <c r="C1206" s="55">
        <v>2017</v>
      </c>
      <c r="D1206" s="60">
        <v>0.4</v>
      </c>
      <c r="E1206" s="54">
        <v>48</v>
      </c>
      <c r="F1206" s="55">
        <v>158</v>
      </c>
      <c r="G1206" s="54">
        <v>38.026619999999994</v>
      </c>
    </row>
    <row r="1207" spans="1:121" s="27" customFormat="1" ht="16.5" x14ac:dyDescent="0.25">
      <c r="A1207" s="51"/>
      <c r="B1207" s="79" t="s">
        <v>1853</v>
      </c>
      <c r="C1207" s="55">
        <v>2017</v>
      </c>
      <c r="D1207" s="60">
        <v>0.4</v>
      </c>
      <c r="E1207" s="54">
        <v>227</v>
      </c>
      <c r="F1207" s="55">
        <v>158</v>
      </c>
      <c r="G1207" s="54">
        <v>261.67371000000003</v>
      </c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/>
      <c r="AW1207" s="16"/>
      <c r="AX1207" s="16"/>
      <c r="AY1207" s="16"/>
      <c r="AZ1207" s="16"/>
      <c r="BA1207" s="16"/>
      <c r="BB1207" s="16"/>
      <c r="BC1207" s="16"/>
      <c r="BD1207" s="16"/>
      <c r="BE1207" s="16"/>
      <c r="BF1207" s="16"/>
      <c r="BG1207" s="16"/>
      <c r="BH1207" s="16"/>
      <c r="BI1207" s="16"/>
      <c r="BJ1207" s="16"/>
      <c r="BK1207" s="16"/>
      <c r="BL1207" s="16"/>
      <c r="BM1207" s="16"/>
      <c r="BN1207" s="16"/>
      <c r="BO1207" s="16"/>
      <c r="BP1207" s="16"/>
      <c r="BQ1207" s="16"/>
      <c r="BR1207" s="16"/>
      <c r="BS1207" s="16"/>
      <c r="BT1207" s="16"/>
      <c r="BU1207" s="16"/>
      <c r="BV1207" s="16"/>
      <c r="BW1207" s="16"/>
      <c r="BX1207" s="16"/>
      <c r="BY1207" s="16"/>
      <c r="BZ1207" s="16"/>
      <c r="CA1207" s="16"/>
      <c r="CB1207" s="16"/>
      <c r="CC1207" s="16"/>
      <c r="CD1207" s="16"/>
      <c r="CE1207" s="16"/>
      <c r="CF1207" s="16"/>
      <c r="CG1207" s="16"/>
      <c r="CH1207" s="16"/>
      <c r="CI1207" s="16"/>
      <c r="CJ1207" s="16"/>
      <c r="CK1207" s="16"/>
      <c r="CL1207" s="16"/>
      <c r="CM1207" s="16"/>
      <c r="CN1207" s="16"/>
      <c r="CO1207" s="16"/>
      <c r="CP1207" s="16"/>
      <c r="CQ1207" s="16"/>
      <c r="CR1207" s="16"/>
      <c r="CS1207" s="16"/>
      <c r="CT1207" s="16"/>
      <c r="CU1207" s="16"/>
      <c r="CV1207" s="16"/>
      <c r="CW1207" s="16"/>
      <c r="CX1207" s="16"/>
      <c r="CY1207" s="16"/>
      <c r="CZ1207" s="16"/>
      <c r="DA1207" s="16"/>
      <c r="DB1207" s="16"/>
      <c r="DC1207" s="16"/>
      <c r="DD1207" s="16"/>
      <c r="DE1207" s="16"/>
      <c r="DF1207" s="16"/>
      <c r="DG1207" s="16"/>
      <c r="DH1207" s="16"/>
      <c r="DI1207" s="16"/>
      <c r="DJ1207" s="16"/>
      <c r="DK1207" s="16"/>
      <c r="DL1207" s="16"/>
      <c r="DM1207" s="16"/>
      <c r="DN1207" s="16"/>
      <c r="DO1207" s="16"/>
      <c r="DP1207" s="16"/>
      <c r="DQ1207" s="16"/>
    </row>
    <row r="1208" spans="1:121" s="27" customFormat="1" ht="16.5" x14ac:dyDescent="0.25">
      <c r="A1208" s="51"/>
      <c r="B1208" s="79" t="s">
        <v>1854</v>
      </c>
      <c r="C1208" s="55">
        <v>2017</v>
      </c>
      <c r="D1208" s="60">
        <v>0.4</v>
      </c>
      <c r="E1208" s="54">
        <v>61</v>
      </c>
      <c r="F1208" s="55">
        <v>158</v>
      </c>
      <c r="G1208" s="54">
        <v>113.21549</v>
      </c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/>
      <c r="AT1208" s="16"/>
      <c r="AU1208" s="16"/>
      <c r="AV1208" s="16"/>
      <c r="AW1208" s="16"/>
      <c r="AX1208" s="16"/>
      <c r="AY1208" s="16"/>
      <c r="AZ1208" s="16"/>
      <c r="BA1208" s="16"/>
      <c r="BB1208" s="16"/>
      <c r="BC1208" s="16"/>
      <c r="BD1208" s="16"/>
      <c r="BE1208" s="16"/>
      <c r="BF1208" s="16"/>
      <c r="BG1208" s="16"/>
      <c r="BH1208" s="16"/>
      <c r="BI1208" s="16"/>
      <c r="BJ1208" s="16"/>
      <c r="BK1208" s="16"/>
      <c r="BL1208" s="16"/>
      <c r="BM1208" s="16"/>
      <c r="BN1208" s="16"/>
      <c r="BO1208" s="16"/>
      <c r="BP1208" s="16"/>
      <c r="BQ1208" s="16"/>
      <c r="BR1208" s="16"/>
      <c r="BS1208" s="16"/>
      <c r="BT1208" s="16"/>
      <c r="BU1208" s="16"/>
      <c r="BV1208" s="16"/>
      <c r="BW1208" s="16"/>
      <c r="BX1208" s="16"/>
      <c r="BY1208" s="16"/>
      <c r="BZ1208" s="16"/>
      <c r="CA1208" s="16"/>
      <c r="CB1208" s="16"/>
      <c r="CC1208" s="16"/>
      <c r="CD1208" s="16"/>
      <c r="CE1208" s="16"/>
      <c r="CF1208" s="16"/>
      <c r="CG1208" s="16"/>
      <c r="CH1208" s="16"/>
      <c r="CI1208" s="16"/>
      <c r="CJ1208" s="16"/>
      <c r="CK1208" s="16"/>
      <c r="CL1208" s="16"/>
      <c r="CM1208" s="16"/>
      <c r="CN1208" s="16"/>
      <c r="CO1208" s="16"/>
      <c r="CP1208" s="16"/>
      <c r="CQ1208" s="16"/>
      <c r="CR1208" s="16"/>
      <c r="CS1208" s="16"/>
      <c r="CT1208" s="16"/>
      <c r="CU1208" s="16"/>
      <c r="CV1208" s="16"/>
      <c r="CW1208" s="16"/>
      <c r="CX1208" s="16"/>
      <c r="CY1208" s="16"/>
      <c r="CZ1208" s="16"/>
      <c r="DA1208" s="16"/>
      <c r="DB1208" s="16"/>
      <c r="DC1208" s="16"/>
      <c r="DD1208" s="16"/>
      <c r="DE1208" s="16"/>
      <c r="DF1208" s="16"/>
      <c r="DG1208" s="16"/>
      <c r="DH1208" s="16"/>
      <c r="DI1208" s="16"/>
      <c r="DJ1208" s="16"/>
      <c r="DK1208" s="16"/>
      <c r="DL1208" s="16"/>
      <c r="DM1208" s="16"/>
      <c r="DN1208" s="16"/>
      <c r="DO1208" s="16"/>
      <c r="DP1208" s="16"/>
      <c r="DQ1208" s="16"/>
    </row>
    <row r="1209" spans="1:121" s="27" customFormat="1" ht="16.5" x14ac:dyDescent="0.25">
      <c r="A1209" s="51"/>
      <c r="B1209" s="79" t="s">
        <v>1855</v>
      </c>
      <c r="C1209" s="55">
        <v>2017</v>
      </c>
      <c r="D1209" s="60">
        <v>0.4</v>
      </c>
      <c r="E1209" s="54">
        <v>80</v>
      </c>
      <c r="F1209" s="55">
        <v>158</v>
      </c>
      <c r="G1209" s="54">
        <v>121.54253999999999</v>
      </c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/>
      <c r="AV1209" s="16"/>
      <c r="AW1209" s="16"/>
      <c r="AX1209" s="16"/>
      <c r="AY1209" s="16"/>
      <c r="AZ1209" s="16"/>
      <c r="BA1209" s="16"/>
      <c r="BB1209" s="16"/>
      <c r="BC1209" s="16"/>
      <c r="BD1209" s="16"/>
      <c r="BE1209" s="16"/>
      <c r="BF1209" s="16"/>
      <c r="BG1209" s="16"/>
      <c r="BH1209" s="16"/>
      <c r="BI1209" s="16"/>
      <c r="BJ1209" s="16"/>
      <c r="BK1209" s="16"/>
      <c r="BL1209" s="16"/>
      <c r="BM1209" s="16"/>
      <c r="BN1209" s="16"/>
      <c r="BO1209" s="16"/>
      <c r="BP1209" s="16"/>
      <c r="BQ1209" s="16"/>
      <c r="BR1209" s="16"/>
      <c r="BS1209" s="16"/>
      <c r="BT1209" s="16"/>
      <c r="BU1209" s="16"/>
      <c r="BV1209" s="16"/>
      <c r="BW1209" s="16"/>
      <c r="BX1209" s="16"/>
      <c r="BY1209" s="16"/>
      <c r="BZ1209" s="16"/>
      <c r="CA1209" s="16"/>
      <c r="CB1209" s="16"/>
      <c r="CC1209" s="16"/>
      <c r="CD1209" s="16"/>
      <c r="CE1209" s="16"/>
      <c r="CF1209" s="16"/>
      <c r="CG1209" s="16"/>
      <c r="CH1209" s="16"/>
      <c r="CI1209" s="16"/>
      <c r="CJ1209" s="16"/>
      <c r="CK1209" s="16"/>
      <c r="CL1209" s="16"/>
      <c r="CM1209" s="16"/>
      <c r="CN1209" s="16"/>
      <c r="CO1209" s="16"/>
      <c r="CP1209" s="16"/>
      <c r="CQ1209" s="16"/>
      <c r="CR1209" s="16"/>
      <c r="CS1209" s="16"/>
      <c r="CT1209" s="16"/>
      <c r="CU1209" s="16"/>
      <c r="CV1209" s="16"/>
      <c r="CW1209" s="16"/>
      <c r="CX1209" s="16"/>
      <c r="CY1209" s="16"/>
      <c r="CZ1209" s="16"/>
      <c r="DA1209" s="16"/>
      <c r="DB1209" s="16"/>
      <c r="DC1209" s="16"/>
      <c r="DD1209" s="16"/>
      <c r="DE1209" s="16"/>
      <c r="DF1209" s="16"/>
      <c r="DG1209" s="16"/>
      <c r="DH1209" s="16"/>
      <c r="DI1209" s="16"/>
      <c r="DJ1209" s="16"/>
      <c r="DK1209" s="16"/>
      <c r="DL1209" s="16"/>
      <c r="DM1209" s="16"/>
      <c r="DN1209" s="16"/>
      <c r="DO1209" s="16"/>
      <c r="DP1209" s="16"/>
      <c r="DQ1209" s="16"/>
    </row>
    <row r="1210" spans="1:121" s="27" customFormat="1" ht="16.5" x14ac:dyDescent="0.25">
      <c r="A1210" s="51"/>
      <c r="B1210" s="79" t="s">
        <v>1856</v>
      </c>
      <c r="C1210" s="55">
        <v>2017</v>
      </c>
      <c r="D1210" s="60">
        <v>0.4</v>
      </c>
      <c r="E1210" s="54">
        <v>365</v>
      </c>
      <c r="F1210" s="55">
        <v>158</v>
      </c>
      <c r="G1210" s="54">
        <v>581.30118000000004</v>
      </c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  <c r="BA1210" s="16"/>
      <c r="BB1210" s="16"/>
      <c r="BC1210" s="16"/>
      <c r="BD1210" s="16"/>
      <c r="BE1210" s="16"/>
      <c r="BF1210" s="16"/>
      <c r="BG1210" s="16"/>
      <c r="BH1210" s="16"/>
      <c r="BI1210" s="16"/>
      <c r="BJ1210" s="16"/>
      <c r="BK1210" s="16"/>
      <c r="BL1210" s="16"/>
      <c r="BM1210" s="16"/>
      <c r="BN1210" s="16"/>
      <c r="BO1210" s="16"/>
      <c r="BP1210" s="16"/>
      <c r="BQ1210" s="16"/>
      <c r="BR1210" s="16"/>
      <c r="BS1210" s="16"/>
      <c r="BT1210" s="16"/>
      <c r="BU1210" s="16"/>
      <c r="BV1210" s="16"/>
      <c r="BW1210" s="16"/>
      <c r="BX1210" s="16"/>
      <c r="BY1210" s="16"/>
      <c r="BZ1210" s="16"/>
      <c r="CA1210" s="16"/>
      <c r="CB1210" s="16"/>
      <c r="CC1210" s="16"/>
      <c r="CD1210" s="16"/>
      <c r="CE1210" s="16"/>
      <c r="CF1210" s="16"/>
      <c r="CG1210" s="16"/>
      <c r="CH1210" s="16"/>
      <c r="CI1210" s="16"/>
      <c r="CJ1210" s="16"/>
      <c r="CK1210" s="16"/>
      <c r="CL1210" s="16"/>
      <c r="CM1210" s="16"/>
      <c r="CN1210" s="16"/>
      <c r="CO1210" s="16"/>
      <c r="CP1210" s="16"/>
      <c r="CQ1210" s="16"/>
      <c r="CR1210" s="16"/>
      <c r="CS1210" s="16"/>
      <c r="CT1210" s="16"/>
      <c r="CU1210" s="16"/>
      <c r="CV1210" s="16"/>
      <c r="CW1210" s="16"/>
      <c r="CX1210" s="16"/>
      <c r="CY1210" s="16"/>
      <c r="CZ1210" s="16"/>
      <c r="DA1210" s="16"/>
      <c r="DB1210" s="16"/>
      <c r="DC1210" s="16"/>
      <c r="DD1210" s="16"/>
      <c r="DE1210" s="16"/>
      <c r="DF1210" s="16"/>
      <c r="DG1210" s="16"/>
      <c r="DH1210" s="16"/>
      <c r="DI1210" s="16"/>
      <c r="DJ1210" s="16"/>
      <c r="DK1210" s="16"/>
      <c r="DL1210" s="16"/>
      <c r="DM1210" s="16"/>
      <c r="DN1210" s="16"/>
      <c r="DO1210" s="16"/>
      <c r="DP1210" s="16"/>
      <c r="DQ1210" s="16"/>
    </row>
    <row r="1211" spans="1:121" s="27" customFormat="1" ht="16.5" x14ac:dyDescent="0.25">
      <c r="A1211" s="51"/>
      <c r="B1211" s="79" t="s">
        <v>1857</v>
      </c>
      <c r="C1211" s="55">
        <v>2017</v>
      </c>
      <c r="D1211" s="60">
        <v>0.4</v>
      </c>
      <c r="E1211" s="54">
        <v>394</v>
      </c>
      <c r="F1211" s="55">
        <v>158</v>
      </c>
      <c r="G1211" s="54">
        <v>612.13058999999998</v>
      </c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6"/>
      <c r="AZ1211" s="16"/>
      <c r="BA1211" s="16"/>
      <c r="BB1211" s="16"/>
      <c r="BC1211" s="16"/>
      <c r="BD1211" s="16"/>
      <c r="BE1211" s="16"/>
      <c r="BF1211" s="16"/>
      <c r="BG1211" s="16"/>
      <c r="BH1211" s="16"/>
      <c r="BI1211" s="16"/>
      <c r="BJ1211" s="16"/>
      <c r="BK1211" s="16"/>
      <c r="BL1211" s="16"/>
      <c r="BM1211" s="16"/>
      <c r="BN1211" s="16"/>
      <c r="BO1211" s="16"/>
      <c r="BP1211" s="16"/>
      <c r="BQ1211" s="16"/>
      <c r="BR1211" s="16"/>
      <c r="BS1211" s="16"/>
      <c r="BT1211" s="16"/>
      <c r="BU1211" s="16"/>
      <c r="BV1211" s="16"/>
      <c r="BW1211" s="16"/>
      <c r="BX1211" s="16"/>
      <c r="BY1211" s="16"/>
      <c r="BZ1211" s="16"/>
      <c r="CA1211" s="16"/>
      <c r="CB1211" s="16"/>
      <c r="CC1211" s="16"/>
      <c r="CD1211" s="16"/>
      <c r="CE1211" s="16"/>
      <c r="CF1211" s="16"/>
      <c r="CG1211" s="16"/>
      <c r="CH1211" s="16"/>
      <c r="CI1211" s="16"/>
      <c r="CJ1211" s="16"/>
      <c r="CK1211" s="16"/>
      <c r="CL1211" s="16"/>
      <c r="CM1211" s="16"/>
      <c r="CN1211" s="16"/>
      <c r="CO1211" s="16"/>
      <c r="CP1211" s="16"/>
      <c r="CQ1211" s="16"/>
      <c r="CR1211" s="16"/>
      <c r="CS1211" s="16"/>
      <c r="CT1211" s="16"/>
      <c r="CU1211" s="16"/>
      <c r="CV1211" s="16"/>
      <c r="CW1211" s="16"/>
      <c r="CX1211" s="16"/>
      <c r="CY1211" s="16"/>
      <c r="CZ1211" s="16"/>
      <c r="DA1211" s="16"/>
      <c r="DB1211" s="16"/>
      <c r="DC1211" s="16"/>
      <c r="DD1211" s="16"/>
      <c r="DE1211" s="16"/>
      <c r="DF1211" s="16"/>
      <c r="DG1211" s="16"/>
      <c r="DH1211" s="16"/>
      <c r="DI1211" s="16"/>
      <c r="DJ1211" s="16"/>
      <c r="DK1211" s="16"/>
      <c r="DL1211" s="16"/>
      <c r="DM1211" s="16"/>
      <c r="DN1211" s="16"/>
      <c r="DO1211" s="16"/>
      <c r="DP1211" s="16"/>
      <c r="DQ1211" s="16"/>
    </row>
    <row r="1212" spans="1:121" s="27" customFormat="1" ht="16.5" x14ac:dyDescent="0.25">
      <c r="A1212" s="51"/>
      <c r="B1212" s="79" t="s">
        <v>2724</v>
      </c>
      <c r="C1212" s="55">
        <v>2018</v>
      </c>
      <c r="D1212" s="60">
        <v>6</v>
      </c>
      <c r="E1212" s="54">
        <v>20</v>
      </c>
      <c r="F1212" s="55">
        <v>5353</v>
      </c>
      <c r="G1212" s="54">
        <v>299.93425999999999</v>
      </c>
      <c r="H1212" s="16"/>
      <c r="J1212" s="9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/>
      <c r="AW1212" s="16"/>
      <c r="AX1212" s="16"/>
      <c r="AY1212" s="16"/>
      <c r="AZ1212" s="16"/>
      <c r="BA1212" s="16"/>
      <c r="BB1212" s="16"/>
      <c r="BC1212" s="16"/>
      <c r="BD1212" s="16"/>
      <c r="BE1212" s="16"/>
      <c r="BF1212" s="16"/>
      <c r="BG1212" s="16"/>
      <c r="BH1212" s="16"/>
      <c r="BI1212" s="16"/>
      <c r="BJ1212" s="16"/>
      <c r="BK1212" s="16"/>
      <c r="BL1212" s="16"/>
      <c r="BM1212" s="16"/>
      <c r="BN1212" s="16"/>
      <c r="BO1212" s="16"/>
      <c r="BP1212" s="16"/>
      <c r="BQ1212" s="16"/>
      <c r="BR1212" s="16"/>
      <c r="BS1212" s="16"/>
      <c r="BT1212" s="16"/>
      <c r="BU1212" s="16"/>
      <c r="BV1212" s="16"/>
      <c r="BW1212" s="16"/>
      <c r="BX1212" s="16"/>
      <c r="BY1212" s="16"/>
      <c r="BZ1212" s="16"/>
      <c r="CA1212" s="16"/>
      <c r="CB1212" s="16"/>
      <c r="CC1212" s="16"/>
      <c r="CD1212" s="16"/>
      <c r="CE1212" s="16"/>
      <c r="CF1212" s="16"/>
      <c r="CG1212" s="16"/>
      <c r="CH1212" s="16"/>
      <c r="CI1212" s="16"/>
      <c r="CJ1212" s="16"/>
      <c r="CK1212" s="16"/>
      <c r="CL1212" s="16"/>
      <c r="CM1212" s="16"/>
      <c r="CN1212" s="16"/>
      <c r="CO1212" s="16"/>
      <c r="CP1212" s="16"/>
      <c r="CQ1212" s="16"/>
      <c r="CR1212" s="16"/>
      <c r="CS1212" s="16"/>
      <c r="CT1212" s="16"/>
      <c r="CU1212" s="16"/>
      <c r="CV1212" s="16"/>
      <c r="CW1212" s="16"/>
      <c r="CX1212" s="16"/>
      <c r="CY1212" s="16"/>
      <c r="CZ1212" s="16"/>
      <c r="DA1212" s="16"/>
      <c r="DB1212" s="16"/>
      <c r="DC1212" s="16"/>
      <c r="DD1212" s="16"/>
      <c r="DE1212" s="16"/>
      <c r="DF1212" s="16"/>
      <c r="DG1212" s="16"/>
      <c r="DH1212" s="16"/>
      <c r="DI1212" s="16"/>
      <c r="DJ1212" s="16"/>
      <c r="DK1212" s="16"/>
      <c r="DL1212" s="16"/>
      <c r="DM1212" s="16"/>
      <c r="DN1212" s="16"/>
      <c r="DO1212" s="16"/>
      <c r="DP1212" s="16"/>
      <c r="DQ1212" s="16"/>
    </row>
    <row r="1213" spans="1:121" s="27" customFormat="1" ht="16.5" x14ac:dyDescent="0.25">
      <c r="A1213" s="51"/>
      <c r="B1213" s="79" t="s">
        <v>2725</v>
      </c>
      <c r="C1213" s="55">
        <v>2018</v>
      </c>
      <c r="D1213" s="60">
        <v>0.4</v>
      </c>
      <c r="E1213" s="54">
        <v>492</v>
      </c>
      <c r="F1213" s="55">
        <v>158.34</v>
      </c>
      <c r="G1213" s="54">
        <v>562.64079000000004</v>
      </c>
      <c r="H1213" s="16"/>
      <c r="J1213" s="9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/>
      <c r="AW1213" s="16"/>
      <c r="AX1213" s="16"/>
      <c r="AY1213" s="16"/>
      <c r="AZ1213" s="16"/>
      <c r="BA1213" s="16"/>
      <c r="BB1213" s="16"/>
      <c r="BC1213" s="16"/>
      <c r="BD1213" s="16"/>
      <c r="BE1213" s="16"/>
      <c r="BF1213" s="16"/>
      <c r="BG1213" s="16"/>
      <c r="BH1213" s="16"/>
      <c r="BI1213" s="16"/>
      <c r="BJ1213" s="16"/>
      <c r="BK1213" s="16"/>
      <c r="BL1213" s="16"/>
      <c r="BM1213" s="16"/>
      <c r="BN1213" s="16"/>
      <c r="BO1213" s="16"/>
      <c r="BP1213" s="16"/>
      <c r="BQ1213" s="16"/>
      <c r="BR1213" s="16"/>
      <c r="BS1213" s="16"/>
      <c r="BT1213" s="16"/>
      <c r="BU1213" s="16"/>
      <c r="BV1213" s="16"/>
      <c r="BW1213" s="16"/>
      <c r="BX1213" s="16"/>
      <c r="BY1213" s="16"/>
      <c r="BZ1213" s="16"/>
      <c r="CA1213" s="16"/>
      <c r="CB1213" s="16"/>
      <c r="CC1213" s="16"/>
      <c r="CD1213" s="16"/>
      <c r="CE1213" s="16"/>
      <c r="CF1213" s="16"/>
      <c r="CG1213" s="16"/>
      <c r="CH1213" s="16"/>
      <c r="CI1213" s="16"/>
      <c r="CJ1213" s="16"/>
      <c r="CK1213" s="16"/>
      <c r="CL1213" s="16"/>
      <c r="CM1213" s="16"/>
      <c r="CN1213" s="16"/>
      <c r="CO1213" s="16"/>
      <c r="CP1213" s="16"/>
      <c r="CQ1213" s="16"/>
      <c r="CR1213" s="16"/>
      <c r="CS1213" s="16"/>
      <c r="CT1213" s="16"/>
      <c r="CU1213" s="16"/>
      <c r="CV1213" s="16"/>
      <c r="CW1213" s="16"/>
      <c r="CX1213" s="16"/>
      <c r="CY1213" s="16"/>
      <c r="CZ1213" s="16"/>
      <c r="DA1213" s="16"/>
      <c r="DB1213" s="16"/>
      <c r="DC1213" s="16"/>
      <c r="DD1213" s="16"/>
      <c r="DE1213" s="16"/>
      <c r="DF1213" s="16"/>
      <c r="DG1213" s="16"/>
      <c r="DH1213" s="16"/>
      <c r="DI1213" s="16"/>
      <c r="DJ1213" s="16"/>
      <c r="DK1213" s="16"/>
      <c r="DL1213" s="16"/>
      <c r="DM1213" s="16"/>
      <c r="DN1213" s="16"/>
      <c r="DO1213" s="16"/>
      <c r="DP1213" s="16"/>
      <c r="DQ1213" s="16"/>
    </row>
    <row r="1214" spans="1:121" s="27" customFormat="1" ht="16.5" x14ac:dyDescent="0.25">
      <c r="A1214" s="51"/>
      <c r="B1214" s="79" t="s">
        <v>2726</v>
      </c>
      <c r="C1214" s="55">
        <v>2018</v>
      </c>
      <c r="D1214" s="60">
        <v>10</v>
      </c>
      <c r="E1214" s="54">
        <v>264</v>
      </c>
      <c r="F1214" s="55">
        <v>5353</v>
      </c>
      <c r="G1214" s="54">
        <v>593.16634999999997</v>
      </c>
      <c r="H1214" s="16"/>
      <c r="J1214" s="9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16"/>
      <c r="BA1214" s="16"/>
      <c r="BB1214" s="16"/>
      <c r="BC1214" s="16"/>
      <c r="BD1214" s="16"/>
      <c r="BE1214" s="16"/>
      <c r="BF1214" s="16"/>
      <c r="BG1214" s="16"/>
      <c r="BH1214" s="16"/>
      <c r="BI1214" s="16"/>
      <c r="BJ1214" s="16"/>
      <c r="BK1214" s="16"/>
      <c r="BL1214" s="16"/>
      <c r="BM1214" s="16"/>
      <c r="BN1214" s="16"/>
      <c r="BO1214" s="16"/>
      <c r="BP1214" s="16"/>
      <c r="BQ1214" s="16"/>
      <c r="BR1214" s="16"/>
      <c r="BS1214" s="16"/>
      <c r="BT1214" s="16"/>
      <c r="BU1214" s="16"/>
      <c r="BV1214" s="16"/>
      <c r="BW1214" s="16"/>
      <c r="BX1214" s="16"/>
      <c r="BY1214" s="16"/>
      <c r="BZ1214" s="16"/>
      <c r="CA1214" s="16"/>
      <c r="CB1214" s="16"/>
      <c r="CC1214" s="16"/>
      <c r="CD1214" s="16"/>
      <c r="CE1214" s="16"/>
      <c r="CF1214" s="16"/>
      <c r="CG1214" s="16"/>
      <c r="CH1214" s="16"/>
      <c r="CI1214" s="16"/>
      <c r="CJ1214" s="16"/>
      <c r="CK1214" s="16"/>
      <c r="CL1214" s="16"/>
      <c r="CM1214" s="16"/>
      <c r="CN1214" s="16"/>
      <c r="CO1214" s="16"/>
      <c r="CP1214" s="16"/>
      <c r="CQ1214" s="16"/>
      <c r="CR1214" s="16"/>
      <c r="CS1214" s="16"/>
      <c r="CT1214" s="16"/>
      <c r="CU1214" s="16"/>
      <c r="CV1214" s="16"/>
      <c r="CW1214" s="16"/>
      <c r="CX1214" s="16"/>
      <c r="CY1214" s="16"/>
      <c r="CZ1214" s="16"/>
      <c r="DA1214" s="16"/>
      <c r="DB1214" s="16"/>
      <c r="DC1214" s="16"/>
      <c r="DD1214" s="16"/>
      <c r="DE1214" s="16"/>
      <c r="DF1214" s="16"/>
      <c r="DG1214" s="16"/>
      <c r="DH1214" s="16"/>
      <c r="DI1214" s="16"/>
      <c r="DJ1214" s="16"/>
      <c r="DK1214" s="16"/>
      <c r="DL1214" s="16"/>
      <c r="DM1214" s="16"/>
      <c r="DN1214" s="16"/>
      <c r="DO1214" s="16"/>
      <c r="DP1214" s="16"/>
      <c r="DQ1214" s="16"/>
    </row>
    <row r="1215" spans="1:121" s="27" customFormat="1" ht="16.5" x14ac:dyDescent="0.25">
      <c r="A1215" s="51"/>
      <c r="B1215" s="79" t="s">
        <v>2727</v>
      </c>
      <c r="C1215" s="55">
        <v>2018</v>
      </c>
      <c r="D1215" s="60">
        <v>0.4</v>
      </c>
      <c r="E1215" s="54">
        <v>1125</v>
      </c>
      <c r="F1215" s="55">
        <v>158.34</v>
      </c>
      <c r="G1215" s="54">
        <v>1375.6208000000001</v>
      </c>
      <c r="H1215" s="16"/>
      <c r="J1215" s="9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16"/>
      <c r="AZ1215" s="16"/>
      <c r="BA1215" s="16"/>
      <c r="BB1215" s="16"/>
      <c r="BC1215" s="16"/>
      <c r="BD1215" s="16"/>
      <c r="BE1215" s="16"/>
      <c r="BF1215" s="16"/>
      <c r="BG1215" s="16"/>
      <c r="BH1215" s="16"/>
      <c r="BI1215" s="16"/>
      <c r="BJ1215" s="16"/>
      <c r="BK1215" s="16"/>
      <c r="BL1215" s="16"/>
      <c r="BM1215" s="16"/>
      <c r="BN1215" s="16"/>
      <c r="BO1215" s="16"/>
      <c r="BP1215" s="16"/>
      <c r="BQ1215" s="16"/>
      <c r="BR1215" s="16"/>
      <c r="BS1215" s="16"/>
      <c r="BT1215" s="16"/>
      <c r="BU1215" s="16"/>
      <c r="BV1215" s="16"/>
      <c r="BW1215" s="16"/>
      <c r="BX1215" s="16"/>
      <c r="BY1215" s="16"/>
      <c r="BZ1215" s="16"/>
      <c r="CA1215" s="16"/>
      <c r="CB1215" s="16"/>
      <c r="CC1215" s="16"/>
      <c r="CD1215" s="16"/>
      <c r="CE1215" s="16"/>
      <c r="CF1215" s="16"/>
      <c r="CG1215" s="16"/>
      <c r="CH1215" s="16"/>
      <c r="CI1215" s="16"/>
      <c r="CJ1215" s="16"/>
      <c r="CK1215" s="16"/>
      <c r="CL1215" s="16"/>
      <c r="CM1215" s="16"/>
      <c r="CN1215" s="16"/>
      <c r="CO1215" s="16"/>
      <c r="CP1215" s="16"/>
      <c r="CQ1215" s="16"/>
      <c r="CR1215" s="16"/>
      <c r="CS1215" s="16"/>
      <c r="CT1215" s="16"/>
      <c r="CU1215" s="16"/>
      <c r="CV1215" s="16"/>
      <c r="CW1215" s="16"/>
      <c r="CX1215" s="16"/>
      <c r="CY1215" s="16"/>
      <c r="CZ1215" s="16"/>
      <c r="DA1215" s="16"/>
      <c r="DB1215" s="16"/>
      <c r="DC1215" s="16"/>
      <c r="DD1215" s="16"/>
      <c r="DE1215" s="16"/>
      <c r="DF1215" s="16"/>
      <c r="DG1215" s="16"/>
      <c r="DH1215" s="16"/>
      <c r="DI1215" s="16"/>
      <c r="DJ1215" s="16"/>
      <c r="DK1215" s="16"/>
      <c r="DL1215" s="16"/>
      <c r="DM1215" s="16"/>
      <c r="DN1215" s="16"/>
      <c r="DO1215" s="16"/>
      <c r="DP1215" s="16"/>
      <c r="DQ1215" s="16"/>
    </row>
    <row r="1216" spans="1:121" s="27" customFormat="1" ht="16.5" x14ac:dyDescent="0.25">
      <c r="A1216" s="51"/>
      <c r="B1216" s="79" t="s">
        <v>2728</v>
      </c>
      <c r="C1216" s="55">
        <v>2018</v>
      </c>
      <c r="D1216" s="60">
        <v>10</v>
      </c>
      <c r="E1216" s="54">
        <v>13</v>
      </c>
      <c r="F1216" s="55">
        <v>5353</v>
      </c>
      <c r="G1216" s="54">
        <v>78.673580000000001</v>
      </c>
      <c r="H1216" s="16"/>
      <c r="J1216" s="9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/>
      <c r="AW1216" s="16"/>
      <c r="AX1216" s="16"/>
      <c r="AY1216" s="16"/>
      <c r="AZ1216" s="16"/>
      <c r="BA1216" s="16"/>
      <c r="BB1216" s="16"/>
      <c r="BC1216" s="16"/>
      <c r="BD1216" s="16"/>
      <c r="BE1216" s="16"/>
      <c r="BF1216" s="16"/>
      <c r="BG1216" s="16"/>
      <c r="BH1216" s="16"/>
      <c r="BI1216" s="16"/>
      <c r="BJ1216" s="16"/>
      <c r="BK1216" s="16"/>
      <c r="BL1216" s="16"/>
      <c r="BM1216" s="16"/>
      <c r="BN1216" s="16"/>
      <c r="BO1216" s="16"/>
      <c r="BP1216" s="16"/>
      <c r="BQ1216" s="16"/>
      <c r="BR1216" s="16"/>
      <c r="BS1216" s="16"/>
      <c r="BT1216" s="16"/>
      <c r="BU1216" s="16"/>
      <c r="BV1216" s="16"/>
      <c r="BW1216" s="16"/>
      <c r="BX1216" s="16"/>
      <c r="BY1216" s="16"/>
      <c r="BZ1216" s="16"/>
      <c r="CA1216" s="16"/>
      <c r="CB1216" s="16"/>
      <c r="CC1216" s="16"/>
      <c r="CD1216" s="16"/>
      <c r="CE1216" s="16"/>
      <c r="CF1216" s="16"/>
      <c r="CG1216" s="16"/>
      <c r="CH1216" s="16"/>
      <c r="CI1216" s="16"/>
      <c r="CJ1216" s="16"/>
      <c r="CK1216" s="16"/>
      <c r="CL1216" s="16"/>
      <c r="CM1216" s="16"/>
      <c r="CN1216" s="16"/>
      <c r="CO1216" s="16"/>
      <c r="CP1216" s="16"/>
      <c r="CQ1216" s="16"/>
      <c r="CR1216" s="16"/>
      <c r="CS1216" s="16"/>
      <c r="CT1216" s="16"/>
      <c r="CU1216" s="16"/>
      <c r="CV1216" s="16"/>
      <c r="CW1216" s="16"/>
      <c r="CX1216" s="16"/>
      <c r="CY1216" s="16"/>
      <c r="CZ1216" s="16"/>
      <c r="DA1216" s="16"/>
      <c r="DB1216" s="16"/>
      <c r="DC1216" s="16"/>
      <c r="DD1216" s="16"/>
      <c r="DE1216" s="16"/>
      <c r="DF1216" s="16"/>
      <c r="DG1216" s="16"/>
      <c r="DH1216" s="16"/>
      <c r="DI1216" s="16"/>
      <c r="DJ1216" s="16"/>
      <c r="DK1216" s="16"/>
      <c r="DL1216" s="16"/>
      <c r="DM1216" s="16"/>
      <c r="DN1216" s="16"/>
      <c r="DO1216" s="16"/>
      <c r="DP1216" s="16"/>
      <c r="DQ1216" s="16"/>
    </row>
    <row r="1217" spans="1:121" s="27" customFormat="1" ht="16.5" x14ac:dyDescent="0.25">
      <c r="A1217" s="51"/>
      <c r="B1217" s="79" t="s">
        <v>2729</v>
      </c>
      <c r="C1217" s="55">
        <v>2018</v>
      </c>
      <c r="D1217" s="60">
        <v>0.4</v>
      </c>
      <c r="E1217" s="54">
        <v>890</v>
      </c>
      <c r="F1217" s="55">
        <v>158.34</v>
      </c>
      <c r="G1217" s="54">
        <v>891.46667999999988</v>
      </c>
      <c r="H1217" s="16"/>
      <c r="J1217" s="9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6"/>
      <c r="AZ1217" s="16"/>
      <c r="BA1217" s="16"/>
      <c r="BB1217" s="16"/>
      <c r="BC1217" s="16"/>
      <c r="BD1217" s="16"/>
      <c r="BE1217" s="16"/>
      <c r="BF1217" s="16"/>
      <c r="BG1217" s="16"/>
      <c r="BH1217" s="16"/>
      <c r="BI1217" s="16"/>
      <c r="BJ1217" s="16"/>
      <c r="BK1217" s="16"/>
      <c r="BL1217" s="16"/>
      <c r="BM1217" s="16"/>
      <c r="BN1217" s="16"/>
      <c r="BO1217" s="16"/>
      <c r="BP1217" s="16"/>
      <c r="BQ1217" s="16"/>
      <c r="BR1217" s="16"/>
      <c r="BS1217" s="16"/>
      <c r="BT1217" s="16"/>
      <c r="BU1217" s="16"/>
      <c r="BV1217" s="16"/>
      <c r="BW1217" s="16"/>
      <c r="BX1217" s="16"/>
      <c r="BY1217" s="16"/>
      <c r="BZ1217" s="16"/>
      <c r="CA1217" s="16"/>
      <c r="CB1217" s="16"/>
      <c r="CC1217" s="16"/>
      <c r="CD1217" s="16"/>
      <c r="CE1217" s="16"/>
      <c r="CF1217" s="16"/>
      <c r="CG1217" s="16"/>
      <c r="CH1217" s="16"/>
      <c r="CI1217" s="16"/>
      <c r="CJ1217" s="16"/>
      <c r="CK1217" s="16"/>
      <c r="CL1217" s="16"/>
      <c r="CM1217" s="16"/>
      <c r="CN1217" s="16"/>
      <c r="CO1217" s="16"/>
      <c r="CP1217" s="16"/>
      <c r="CQ1217" s="16"/>
      <c r="CR1217" s="16"/>
      <c r="CS1217" s="16"/>
      <c r="CT1217" s="16"/>
      <c r="CU1217" s="16"/>
      <c r="CV1217" s="16"/>
      <c r="CW1217" s="16"/>
      <c r="CX1217" s="16"/>
      <c r="CY1217" s="16"/>
      <c r="CZ1217" s="16"/>
      <c r="DA1217" s="16"/>
      <c r="DB1217" s="16"/>
      <c r="DC1217" s="16"/>
      <c r="DD1217" s="16"/>
      <c r="DE1217" s="16"/>
      <c r="DF1217" s="16"/>
      <c r="DG1217" s="16"/>
      <c r="DH1217" s="16"/>
      <c r="DI1217" s="16"/>
      <c r="DJ1217" s="16"/>
      <c r="DK1217" s="16"/>
      <c r="DL1217" s="16"/>
      <c r="DM1217" s="16"/>
      <c r="DN1217" s="16"/>
      <c r="DO1217" s="16"/>
      <c r="DP1217" s="16"/>
      <c r="DQ1217" s="16"/>
    </row>
    <row r="1218" spans="1:121" s="27" customFormat="1" ht="16.5" x14ac:dyDescent="0.25">
      <c r="A1218" s="51"/>
      <c r="B1218" s="79" t="s">
        <v>2730</v>
      </c>
      <c r="C1218" s="55">
        <v>2018</v>
      </c>
      <c r="D1218" s="60">
        <v>0.4</v>
      </c>
      <c r="E1218" s="54">
        <v>63</v>
      </c>
      <c r="F1218" s="55">
        <v>158.34</v>
      </c>
      <c r="G1218" s="54">
        <v>118.05583</v>
      </c>
      <c r="H1218" s="16"/>
      <c r="J1218" s="9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/>
      <c r="AT1218" s="16"/>
      <c r="AU1218" s="16"/>
      <c r="AV1218" s="16"/>
      <c r="AW1218" s="16"/>
      <c r="AX1218" s="16"/>
      <c r="AY1218" s="16"/>
      <c r="AZ1218" s="16"/>
      <c r="BA1218" s="16"/>
      <c r="BB1218" s="16"/>
      <c r="BC1218" s="16"/>
      <c r="BD1218" s="16"/>
      <c r="BE1218" s="16"/>
      <c r="BF1218" s="16"/>
      <c r="BG1218" s="16"/>
      <c r="BH1218" s="16"/>
      <c r="BI1218" s="16"/>
      <c r="BJ1218" s="16"/>
      <c r="BK1218" s="16"/>
      <c r="BL1218" s="16"/>
      <c r="BM1218" s="16"/>
      <c r="BN1218" s="16"/>
      <c r="BO1218" s="16"/>
      <c r="BP1218" s="16"/>
      <c r="BQ1218" s="16"/>
      <c r="BR1218" s="16"/>
      <c r="BS1218" s="16"/>
      <c r="BT1218" s="16"/>
      <c r="BU1218" s="16"/>
      <c r="BV1218" s="16"/>
      <c r="BW1218" s="16"/>
      <c r="BX1218" s="16"/>
      <c r="BY1218" s="16"/>
      <c r="BZ1218" s="16"/>
      <c r="CA1218" s="16"/>
      <c r="CB1218" s="16"/>
      <c r="CC1218" s="16"/>
      <c r="CD1218" s="16"/>
      <c r="CE1218" s="16"/>
      <c r="CF1218" s="16"/>
      <c r="CG1218" s="16"/>
      <c r="CH1218" s="16"/>
      <c r="CI1218" s="16"/>
      <c r="CJ1218" s="16"/>
      <c r="CK1218" s="16"/>
      <c r="CL1218" s="16"/>
      <c r="CM1218" s="16"/>
      <c r="CN1218" s="16"/>
      <c r="CO1218" s="16"/>
      <c r="CP1218" s="16"/>
      <c r="CQ1218" s="16"/>
      <c r="CR1218" s="16"/>
      <c r="CS1218" s="16"/>
      <c r="CT1218" s="16"/>
      <c r="CU1218" s="16"/>
      <c r="CV1218" s="16"/>
      <c r="CW1218" s="16"/>
      <c r="CX1218" s="16"/>
      <c r="CY1218" s="16"/>
      <c r="CZ1218" s="16"/>
      <c r="DA1218" s="16"/>
      <c r="DB1218" s="16"/>
      <c r="DC1218" s="16"/>
      <c r="DD1218" s="16"/>
      <c r="DE1218" s="16"/>
      <c r="DF1218" s="16"/>
      <c r="DG1218" s="16"/>
      <c r="DH1218" s="16"/>
      <c r="DI1218" s="16"/>
      <c r="DJ1218" s="16"/>
      <c r="DK1218" s="16"/>
      <c r="DL1218" s="16"/>
      <c r="DM1218" s="16"/>
      <c r="DN1218" s="16"/>
      <c r="DO1218" s="16"/>
      <c r="DP1218" s="16"/>
      <c r="DQ1218" s="16"/>
    </row>
    <row r="1219" spans="1:121" s="27" customFormat="1" ht="16.5" x14ac:dyDescent="0.25">
      <c r="A1219" s="51"/>
      <c r="B1219" s="79" t="s">
        <v>2731</v>
      </c>
      <c r="C1219" s="55">
        <v>2018</v>
      </c>
      <c r="D1219" s="60">
        <v>10</v>
      </c>
      <c r="E1219" s="54">
        <v>3178</v>
      </c>
      <c r="F1219" s="55">
        <v>5353</v>
      </c>
      <c r="G1219" s="54">
        <v>3753.8987099999999</v>
      </c>
      <c r="H1219" s="16"/>
      <c r="J1219" s="9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6"/>
      <c r="AZ1219" s="16"/>
      <c r="BA1219" s="16"/>
      <c r="BB1219" s="16"/>
      <c r="BC1219" s="16"/>
      <c r="BD1219" s="16"/>
      <c r="BE1219" s="16"/>
      <c r="BF1219" s="16"/>
      <c r="BG1219" s="16"/>
      <c r="BH1219" s="16"/>
      <c r="BI1219" s="16"/>
      <c r="BJ1219" s="16"/>
      <c r="BK1219" s="16"/>
      <c r="BL1219" s="16"/>
      <c r="BM1219" s="16"/>
      <c r="BN1219" s="16"/>
      <c r="BO1219" s="16"/>
      <c r="BP1219" s="16"/>
      <c r="BQ1219" s="16"/>
      <c r="BR1219" s="16"/>
      <c r="BS1219" s="16"/>
      <c r="BT1219" s="16"/>
      <c r="BU1219" s="16"/>
      <c r="BV1219" s="16"/>
      <c r="BW1219" s="16"/>
      <c r="BX1219" s="16"/>
      <c r="BY1219" s="16"/>
      <c r="BZ1219" s="16"/>
      <c r="CA1219" s="16"/>
      <c r="CB1219" s="16"/>
      <c r="CC1219" s="16"/>
      <c r="CD1219" s="16"/>
      <c r="CE1219" s="16"/>
      <c r="CF1219" s="16"/>
      <c r="CG1219" s="16"/>
      <c r="CH1219" s="16"/>
      <c r="CI1219" s="16"/>
      <c r="CJ1219" s="16"/>
      <c r="CK1219" s="16"/>
      <c r="CL1219" s="16"/>
      <c r="CM1219" s="16"/>
      <c r="CN1219" s="16"/>
      <c r="CO1219" s="16"/>
      <c r="CP1219" s="16"/>
      <c r="CQ1219" s="16"/>
      <c r="CR1219" s="16"/>
      <c r="CS1219" s="16"/>
      <c r="CT1219" s="16"/>
      <c r="CU1219" s="16"/>
      <c r="CV1219" s="16"/>
      <c r="CW1219" s="16"/>
      <c r="CX1219" s="16"/>
      <c r="CY1219" s="16"/>
      <c r="CZ1219" s="16"/>
      <c r="DA1219" s="16"/>
      <c r="DB1219" s="16"/>
      <c r="DC1219" s="16"/>
      <c r="DD1219" s="16"/>
      <c r="DE1219" s="16"/>
      <c r="DF1219" s="16"/>
      <c r="DG1219" s="16"/>
      <c r="DH1219" s="16"/>
      <c r="DI1219" s="16"/>
      <c r="DJ1219" s="16"/>
      <c r="DK1219" s="16"/>
      <c r="DL1219" s="16"/>
      <c r="DM1219" s="16"/>
      <c r="DN1219" s="16"/>
      <c r="DO1219" s="16"/>
      <c r="DP1219" s="16"/>
      <c r="DQ1219" s="16"/>
    </row>
    <row r="1220" spans="1:121" s="27" customFormat="1" ht="16.5" x14ac:dyDescent="0.25">
      <c r="A1220" s="51"/>
      <c r="B1220" s="79" t="s">
        <v>2732</v>
      </c>
      <c r="C1220" s="55">
        <v>2018</v>
      </c>
      <c r="D1220" s="60">
        <v>10</v>
      </c>
      <c r="E1220" s="54">
        <v>1363</v>
      </c>
      <c r="F1220" s="55">
        <v>5353</v>
      </c>
      <c r="G1220" s="54">
        <v>2600.6739500000003</v>
      </c>
      <c r="H1220" s="16"/>
      <c r="J1220" s="9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/>
      <c r="AT1220" s="16"/>
      <c r="AU1220" s="16"/>
      <c r="AV1220" s="16"/>
      <c r="AW1220" s="16"/>
      <c r="AX1220" s="16"/>
      <c r="AY1220" s="16"/>
      <c r="AZ1220" s="16"/>
      <c r="BA1220" s="16"/>
      <c r="BB1220" s="16"/>
      <c r="BC1220" s="16"/>
      <c r="BD1220" s="16"/>
      <c r="BE1220" s="16"/>
      <c r="BF1220" s="16"/>
      <c r="BG1220" s="16"/>
      <c r="BH1220" s="16"/>
      <c r="BI1220" s="16"/>
      <c r="BJ1220" s="16"/>
      <c r="BK1220" s="16"/>
      <c r="BL1220" s="16"/>
      <c r="BM1220" s="16"/>
      <c r="BN1220" s="16"/>
      <c r="BO1220" s="16"/>
      <c r="BP1220" s="16"/>
      <c r="BQ1220" s="16"/>
      <c r="BR1220" s="16"/>
      <c r="BS1220" s="16"/>
      <c r="BT1220" s="16"/>
      <c r="BU1220" s="16"/>
      <c r="BV1220" s="16"/>
      <c r="BW1220" s="16"/>
      <c r="BX1220" s="16"/>
      <c r="BY1220" s="16"/>
      <c r="BZ1220" s="16"/>
      <c r="CA1220" s="16"/>
      <c r="CB1220" s="16"/>
      <c r="CC1220" s="16"/>
      <c r="CD1220" s="16"/>
      <c r="CE1220" s="16"/>
      <c r="CF1220" s="16"/>
      <c r="CG1220" s="16"/>
      <c r="CH1220" s="16"/>
      <c r="CI1220" s="16"/>
      <c r="CJ1220" s="16"/>
      <c r="CK1220" s="16"/>
      <c r="CL1220" s="16"/>
      <c r="CM1220" s="16"/>
      <c r="CN1220" s="16"/>
      <c r="CO1220" s="16"/>
      <c r="CP1220" s="16"/>
      <c r="CQ1220" s="16"/>
      <c r="CR1220" s="16"/>
      <c r="CS1220" s="16"/>
      <c r="CT1220" s="16"/>
      <c r="CU1220" s="16"/>
      <c r="CV1220" s="16"/>
      <c r="CW1220" s="16"/>
      <c r="CX1220" s="16"/>
      <c r="CY1220" s="16"/>
      <c r="CZ1220" s="16"/>
      <c r="DA1220" s="16"/>
      <c r="DB1220" s="16"/>
      <c r="DC1220" s="16"/>
      <c r="DD1220" s="16"/>
      <c r="DE1220" s="16"/>
      <c r="DF1220" s="16"/>
      <c r="DG1220" s="16"/>
      <c r="DH1220" s="16"/>
      <c r="DI1220" s="16"/>
      <c r="DJ1220" s="16"/>
      <c r="DK1220" s="16"/>
      <c r="DL1220" s="16"/>
      <c r="DM1220" s="16"/>
      <c r="DN1220" s="16"/>
      <c r="DO1220" s="16"/>
      <c r="DP1220" s="16"/>
      <c r="DQ1220" s="16"/>
    </row>
    <row r="1221" spans="1:121" s="27" customFormat="1" ht="16.5" x14ac:dyDescent="0.25">
      <c r="A1221" s="51"/>
      <c r="B1221" s="79" t="s">
        <v>2733</v>
      </c>
      <c r="C1221" s="55">
        <v>2018</v>
      </c>
      <c r="D1221" s="60">
        <v>0.4</v>
      </c>
      <c r="E1221" s="54">
        <v>145</v>
      </c>
      <c r="F1221" s="55">
        <v>158.34</v>
      </c>
      <c r="G1221" s="54">
        <v>341.65355</v>
      </c>
      <c r="H1221" s="16"/>
      <c r="J1221" s="9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  <c r="BA1221" s="16"/>
      <c r="BB1221" s="16"/>
      <c r="BC1221" s="16"/>
      <c r="BD1221" s="16"/>
      <c r="BE1221" s="16"/>
      <c r="BF1221" s="16"/>
      <c r="BG1221" s="16"/>
      <c r="BH1221" s="16"/>
      <c r="BI1221" s="16"/>
      <c r="BJ1221" s="16"/>
      <c r="BK1221" s="16"/>
      <c r="BL1221" s="16"/>
      <c r="BM1221" s="16"/>
      <c r="BN1221" s="16"/>
      <c r="BO1221" s="16"/>
      <c r="BP1221" s="16"/>
      <c r="BQ1221" s="16"/>
      <c r="BR1221" s="16"/>
      <c r="BS1221" s="16"/>
      <c r="BT1221" s="16"/>
      <c r="BU1221" s="16"/>
      <c r="BV1221" s="16"/>
      <c r="BW1221" s="16"/>
      <c r="BX1221" s="16"/>
      <c r="BY1221" s="16"/>
      <c r="BZ1221" s="16"/>
      <c r="CA1221" s="16"/>
      <c r="CB1221" s="16"/>
      <c r="CC1221" s="16"/>
      <c r="CD1221" s="16"/>
      <c r="CE1221" s="16"/>
      <c r="CF1221" s="16"/>
      <c r="CG1221" s="16"/>
      <c r="CH1221" s="16"/>
      <c r="CI1221" s="16"/>
      <c r="CJ1221" s="16"/>
      <c r="CK1221" s="16"/>
      <c r="CL1221" s="16"/>
      <c r="CM1221" s="16"/>
      <c r="CN1221" s="16"/>
      <c r="CO1221" s="16"/>
      <c r="CP1221" s="16"/>
      <c r="CQ1221" s="16"/>
      <c r="CR1221" s="16"/>
      <c r="CS1221" s="16"/>
      <c r="CT1221" s="16"/>
      <c r="CU1221" s="16"/>
      <c r="CV1221" s="16"/>
      <c r="CW1221" s="16"/>
      <c r="CX1221" s="16"/>
      <c r="CY1221" s="16"/>
      <c r="CZ1221" s="16"/>
      <c r="DA1221" s="16"/>
      <c r="DB1221" s="16"/>
      <c r="DC1221" s="16"/>
      <c r="DD1221" s="16"/>
      <c r="DE1221" s="16"/>
      <c r="DF1221" s="16"/>
      <c r="DG1221" s="16"/>
      <c r="DH1221" s="16"/>
      <c r="DI1221" s="16"/>
      <c r="DJ1221" s="16"/>
      <c r="DK1221" s="16"/>
      <c r="DL1221" s="16"/>
      <c r="DM1221" s="16"/>
      <c r="DN1221" s="16"/>
      <c r="DO1221" s="16"/>
      <c r="DP1221" s="16"/>
      <c r="DQ1221" s="16"/>
    </row>
    <row r="1222" spans="1:121" s="27" customFormat="1" ht="16.5" x14ac:dyDescent="0.25">
      <c r="A1222" s="51"/>
      <c r="B1222" s="79" t="s">
        <v>2734</v>
      </c>
      <c r="C1222" s="55">
        <v>2018</v>
      </c>
      <c r="D1222" s="60">
        <v>0.4</v>
      </c>
      <c r="E1222" s="54">
        <v>177</v>
      </c>
      <c r="F1222" s="55">
        <v>158.34</v>
      </c>
      <c r="G1222" s="54">
        <v>367.29629999999997</v>
      </c>
      <c r="H1222" s="16"/>
      <c r="J1222" s="9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/>
      <c r="AW1222" s="16"/>
      <c r="AX1222" s="16"/>
      <c r="AY1222" s="16"/>
      <c r="AZ1222" s="16"/>
      <c r="BA1222" s="16"/>
      <c r="BB1222" s="16"/>
      <c r="BC1222" s="16"/>
      <c r="BD1222" s="16"/>
      <c r="BE1222" s="16"/>
      <c r="BF1222" s="16"/>
      <c r="BG1222" s="16"/>
      <c r="BH1222" s="16"/>
      <c r="BI1222" s="16"/>
      <c r="BJ1222" s="16"/>
      <c r="BK1222" s="16"/>
      <c r="BL1222" s="16"/>
      <c r="BM1222" s="16"/>
      <c r="BN1222" s="16"/>
      <c r="BO1222" s="16"/>
      <c r="BP1222" s="16"/>
      <c r="BQ1222" s="16"/>
      <c r="BR1222" s="16"/>
      <c r="BS1222" s="16"/>
      <c r="BT1222" s="16"/>
      <c r="BU1222" s="16"/>
      <c r="BV1222" s="16"/>
      <c r="BW1222" s="16"/>
      <c r="BX1222" s="16"/>
      <c r="BY1222" s="16"/>
      <c r="BZ1222" s="16"/>
      <c r="CA1222" s="16"/>
      <c r="CB1222" s="16"/>
      <c r="CC1222" s="16"/>
      <c r="CD1222" s="16"/>
      <c r="CE1222" s="16"/>
      <c r="CF1222" s="16"/>
      <c r="CG1222" s="16"/>
      <c r="CH1222" s="16"/>
      <c r="CI1222" s="16"/>
      <c r="CJ1222" s="16"/>
      <c r="CK1222" s="16"/>
      <c r="CL1222" s="16"/>
      <c r="CM1222" s="16"/>
      <c r="CN1222" s="16"/>
      <c r="CO1222" s="16"/>
      <c r="CP1222" s="16"/>
      <c r="CQ1222" s="16"/>
      <c r="CR1222" s="16"/>
      <c r="CS1222" s="16"/>
      <c r="CT1222" s="16"/>
      <c r="CU1222" s="16"/>
      <c r="CV1222" s="16"/>
      <c r="CW1222" s="16"/>
      <c r="CX1222" s="16"/>
      <c r="CY1222" s="16"/>
      <c r="CZ1222" s="16"/>
      <c r="DA1222" s="16"/>
      <c r="DB1222" s="16"/>
      <c r="DC1222" s="16"/>
      <c r="DD1222" s="16"/>
      <c r="DE1222" s="16"/>
      <c r="DF1222" s="16"/>
      <c r="DG1222" s="16"/>
      <c r="DH1222" s="16"/>
      <c r="DI1222" s="16"/>
      <c r="DJ1222" s="16"/>
      <c r="DK1222" s="16"/>
      <c r="DL1222" s="16"/>
      <c r="DM1222" s="16"/>
      <c r="DN1222" s="16"/>
      <c r="DO1222" s="16"/>
      <c r="DP1222" s="16"/>
      <c r="DQ1222" s="16"/>
    </row>
    <row r="1223" spans="1:121" s="27" customFormat="1" ht="16.5" x14ac:dyDescent="0.25">
      <c r="A1223" s="51"/>
      <c r="B1223" s="79" t="s">
        <v>2735</v>
      </c>
      <c r="C1223" s="55">
        <v>2018</v>
      </c>
      <c r="D1223" s="60">
        <v>0.4</v>
      </c>
      <c r="E1223" s="54">
        <v>63</v>
      </c>
      <c r="F1223" s="55">
        <v>158.34</v>
      </c>
      <c r="G1223" s="54">
        <v>131.63573000000002</v>
      </c>
      <c r="H1223" s="16"/>
      <c r="J1223" s="9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/>
      <c r="AW1223" s="16"/>
      <c r="AX1223" s="16"/>
      <c r="AY1223" s="16"/>
      <c r="AZ1223" s="16"/>
      <c r="BA1223" s="16"/>
      <c r="BB1223" s="16"/>
      <c r="BC1223" s="16"/>
      <c r="BD1223" s="16"/>
      <c r="BE1223" s="16"/>
      <c r="BF1223" s="16"/>
      <c r="BG1223" s="16"/>
      <c r="BH1223" s="16"/>
      <c r="BI1223" s="16"/>
      <c r="BJ1223" s="16"/>
      <c r="BK1223" s="16"/>
      <c r="BL1223" s="16"/>
      <c r="BM1223" s="16"/>
      <c r="BN1223" s="16"/>
      <c r="BO1223" s="16"/>
      <c r="BP1223" s="16"/>
      <c r="BQ1223" s="16"/>
      <c r="BR1223" s="16"/>
      <c r="BS1223" s="16"/>
      <c r="BT1223" s="16"/>
      <c r="BU1223" s="16"/>
      <c r="BV1223" s="16"/>
      <c r="BW1223" s="16"/>
      <c r="BX1223" s="16"/>
      <c r="BY1223" s="16"/>
      <c r="BZ1223" s="16"/>
      <c r="CA1223" s="16"/>
      <c r="CB1223" s="16"/>
      <c r="CC1223" s="16"/>
      <c r="CD1223" s="16"/>
      <c r="CE1223" s="16"/>
      <c r="CF1223" s="16"/>
      <c r="CG1223" s="16"/>
      <c r="CH1223" s="16"/>
      <c r="CI1223" s="16"/>
      <c r="CJ1223" s="16"/>
      <c r="CK1223" s="16"/>
      <c r="CL1223" s="16"/>
      <c r="CM1223" s="16"/>
      <c r="CN1223" s="16"/>
      <c r="CO1223" s="16"/>
      <c r="CP1223" s="16"/>
      <c r="CQ1223" s="16"/>
      <c r="CR1223" s="16"/>
      <c r="CS1223" s="16"/>
      <c r="CT1223" s="16"/>
      <c r="CU1223" s="16"/>
      <c r="CV1223" s="16"/>
      <c r="CW1223" s="16"/>
      <c r="CX1223" s="16"/>
      <c r="CY1223" s="16"/>
      <c r="CZ1223" s="16"/>
      <c r="DA1223" s="16"/>
      <c r="DB1223" s="16"/>
      <c r="DC1223" s="16"/>
      <c r="DD1223" s="16"/>
      <c r="DE1223" s="16"/>
      <c r="DF1223" s="16"/>
      <c r="DG1223" s="16"/>
      <c r="DH1223" s="16"/>
      <c r="DI1223" s="16"/>
      <c r="DJ1223" s="16"/>
      <c r="DK1223" s="16"/>
      <c r="DL1223" s="16"/>
      <c r="DM1223" s="16"/>
      <c r="DN1223" s="16"/>
      <c r="DO1223" s="16"/>
      <c r="DP1223" s="16"/>
      <c r="DQ1223" s="16"/>
    </row>
    <row r="1224" spans="1:121" s="27" customFormat="1" ht="16.5" x14ac:dyDescent="0.25">
      <c r="A1224" s="51"/>
      <c r="B1224" s="79" t="s">
        <v>2736</v>
      </c>
      <c r="C1224" s="55">
        <v>2018</v>
      </c>
      <c r="D1224" s="60">
        <v>10</v>
      </c>
      <c r="E1224" s="54">
        <v>611</v>
      </c>
      <c r="F1224" s="55">
        <v>5353</v>
      </c>
      <c r="G1224" s="54">
        <v>686.29426999999998</v>
      </c>
      <c r="H1224" s="16"/>
      <c r="J1224" s="9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/>
      <c r="AV1224" s="16"/>
      <c r="AW1224" s="16"/>
      <c r="AX1224" s="16"/>
      <c r="AY1224" s="16"/>
      <c r="AZ1224" s="16"/>
      <c r="BA1224" s="16"/>
      <c r="BB1224" s="16"/>
      <c r="BC1224" s="16"/>
      <c r="BD1224" s="16"/>
      <c r="BE1224" s="16"/>
      <c r="BF1224" s="16"/>
      <c r="BG1224" s="16"/>
      <c r="BH1224" s="16"/>
      <c r="BI1224" s="16"/>
      <c r="BJ1224" s="16"/>
      <c r="BK1224" s="16"/>
      <c r="BL1224" s="16"/>
      <c r="BM1224" s="16"/>
      <c r="BN1224" s="16"/>
      <c r="BO1224" s="16"/>
      <c r="BP1224" s="16"/>
      <c r="BQ1224" s="16"/>
      <c r="BR1224" s="16"/>
      <c r="BS1224" s="16"/>
      <c r="BT1224" s="16"/>
      <c r="BU1224" s="16"/>
      <c r="BV1224" s="16"/>
      <c r="BW1224" s="16"/>
      <c r="BX1224" s="16"/>
      <c r="BY1224" s="16"/>
      <c r="BZ1224" s="16"/>
      <c r="CA1224" s="16"/>
      <c r="CB1224" s="16"/>
      <c r="CC1224" s="16"/>
      <c r="CD1224" s="16"/>
      <c r="CE1224" s="16"/>
      <c r="CF1224" s="16"/>
      <c r="CG1224" s="16"/>
      <c r="CH1224" s="16"/>
      <c r="CI1224" s="16"/>
      <c r="CJ1224" s="16"/>
      <c r="CK1224" s="16"/>
      <c r="CL1224" s="16"/>
      <c r="CM1224" s="16"/>
      <c r="CN1224" s="16"/>
      <c r="CO1224" s="16"/>
      <c r="CP1224" s="16"/>
      <c r="CQ1224" s="16"/>
      <c r="CR1224" s="16"/>
      <c r="CS1224" s="16"/>
      <c r="CT1224" s="16"/>
      <c r="CU1224" s="16"/>
      <c r="CV1224" s="16"/>
      <c r="CW1224" s="16"/>
      <c r="CX1224" s="16"/>
      <c r="CY1224" s="16"/>
      <c r="CZ1224" s="16"/>
      <c r="DA1224" s="16"/>
      <c r="DB1224" s="16"/>
      <c r="DC1224" s="16"/>
      <c r="DD1224" s="16"/>
      <c r="DE1224" s="16"/>
      <c r="DF1224" s="16"/>
      <c r="DG1224" s="16"/>
      <c r="DH1224" s="16"/>
      <c r="DI1224" s="16"/>
      <c r="DJ1224" s="16"/>
      <c r="DK1224" s="16"/>
      <c r="DL1224" s="16"/>
      <c r="DM1224" s="16"/>
      <c r="DN1224" s="16"/>
      <c r="DO1224" s="16"/>
      <c r="DP1224" s="16"/>
      <c r="DQ1224" s="16"/>
    </row>
    <row r="1225" spans="1:121" s="27" customFormat="1" ht="16.5" x14ac:dyDescent="0.25">
      <c r="A1225" s="51"/>
      <c r="B1225" s="79" t="s">
        <v>2737</v>
      </c>
      <c r="C1225" s="55">
        <v>2018</v>
      </c>
      <c r="D1225" s="60">
        <v>0.4</v>
      </c>
      <c r="E1225" s="54">
        <v>303</v>
      </c>
      <c r="F1225" s="55">
        <v>158.34</v>
      </c>
      <c r="G1225" s="54">
        <v>336.72643000000005</v>
      </c>
      <c r="H1225" s="16"/>
      <c r="J1225" s="9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/>
      <c r="AW1225" s="16"/>
      <c r="AX1225" s="16"/>
      <c r="AY1225" s="16"/>
      <c r="AZ1225" s="16"/>
      <c r="BA1225" s="16"/>
      <c r="BB1225" s="16"/>
      <c r="BC1225" s="16"/>
      <c r="BD1225" s="16"/>
      <c r="BE1225" s="16"/>
      <c r="BF1225" s="16"/>
      <c r="BG1225" s="16"/>
      <c r="BH1225" s="16"/>
      <c r="BI1225" s="16"/>
      <c r="BJ1225" s="16"/>
      <c r="BK1225" s="16"/>
      <c r="BL1225" s="16"/>
      <c r="BM1225" s="16"/>
      <c r="BN1225" s="16"/>
      <c r="BO1225" s="16"/>
      <c r="BP1225" s="16"/>
      <c r="BQ1225" s="16"/>
      <c r="BR1225" s="16"/>
      <c r="BS1225" s="16"/>
      <c r="BT1225" s="16"/>
      <c r="BU1225" s="16"/>
      <c r="BV1225" s="16"/>
      <c r="BW1225" s="16"/>
      <c r="BX1225" s="16"/>
      <c r="BY1225" s="16"/>
      <c r="BZ1225" s="16"/>
      <c r="CA1225" s="16"/>
      <c r="CB1225" s="16"/>
      <c r="CC1225" s="16"/>
      <c r="CD1225" s="16"/>
      <c r="CE1225" s="16"/>
      <c r="CF1225" s="16"/>
      <c r="CG1225" s="16"/>
      <c r="CH1225" s="16"/>
      <c r="CI1225" s="16"/>
      <c r="CJ1225" s="16"/>
      <c r="CK1225" s="16"/>
      <c r="CL1225" s="16"/>
      <c r="CM1225" s="16"/>
      <c r="CN1225" s="16"/>
      <c r="CO1225" s="16"/>
      <c r="CP1225" s="16"/>
      <c r="CQ1225" s="16"/>
      <c r="CR1225" s="16"/>
      <c r="CS1225" s="16"/>
      <c r="CT1225" s="16"/>
      <c r="CU1225" s="16"/>
      <c r="CV1225" s="16"/>
      <c r="CW1225" s="16"/>
      <c r="CX1225" s="16"/>
      <c r="CY1225" s="16"/>
      <c r="CZ1225" s="16"/>
      <c r="DA1225" s="16"/>
      <c r="DB1225" s="16"/>
      <c r="DC1225" s="16"/>
      <c r="DD1225" s="16"/>
      <c r="DE1225" s="16"/>
      <c r="DF1225" s="16"/>
      <c r="DG1225" s="16"/>
      <c r="DH1225" s="16"/>
      <c r="DI1225" s="16"/>
      <c r="DJ1225" s="16"/>
      <c r="DK1225" s="16"/>
      <c r="DL1225" s="16"/>
      <c r="DM1225" s="16"/>
      <c r="DN1225" s="16"/>
      <c r="DO1225" s="16"/>
      <c r="DP1225" s="16"/>
      <c r="DQ1225" s="16"/>
    </row>
    <row r="1226" spans="1:121" s="27" customFormat="1" ht="16.5" x14ac:dyDescent="0.25">
      <c r="A1226" s="51"/>
      <c r="B1226" s="79" t="s">
        <v>2738</v>
      </c>
      <c r="C1226" s="55">
        <v>2018</v>
      </c>
      <c r="D1226" s="60">
        <v>0.4</v>
      </c>
      <c r="E1226" s="54">
        <v>397</v>
      </c>
      <c r="F1226" s="55">
        <v>158.34</v>
      </c>
      <c r="G1226" s="54">
        <v>585.20805000000007</v>
      </c>
      <c r="H1226" s="16"/>
      <c r="J1226" s="9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/>
      <c r="AT1226" s="16"/>
      <c r="AU1226" s="16"/>
      <c r="AV1226" s="16"/>
      <c r="AW1226" s="16"/>
      <c r="AX1226" s="16"/>
      <c r="AY1226" s="16"/>
      <c r="AZ1226" s="16"/>
      <c r="BA1226" s="16"/>
      <c r="BB1226" s="16"/>
      <c r="BC1226" s="16"/>
      <c r="BD1226" s="16"/>
      <c r="BE1226" s="16"/>
      <c r="BF1226" s="16"/>
      <c r="BG1226" s="16"/>
      <c r="BH1226" s="16"/>
      <c r="BI1226" s="16"/>
      <c r="BJ1226" s="16"/>
      <c r="BK1226" s="16"/>
      <c r="BL1226" s="16"/>
      <c r="BM1226" s="16"/>
      <c r="BN1226" s="16"/>
      <c r="BO1226" s="16"/>
      <c r="BP1226" s="16"/>
      <c r="BQ1226" s="16"/>
      <c r="BR1226" s="16"/>
      <c r="BS1226" s="16"/>
      <c r="BT1226" s="16"/>
      <c r="BU1226" s="16"/>
      <c r="BV1226" s="16"/>
      <c r="BW1226" s="16"/>
      <c r="BX1226" s="16"/>
      <c r="BY1226" s="16"/>
      <c r="BZ1226" s="16"/>
      <c r="CA1226" s="16"/>
      <c r="CB1226" s="16"/>
      <c r="CC1226" s="16"/>
      <c r="CD1226" s="16"/>
      <c r="CE1226" s="16"/>
      <c r="CF1226" s="16"/>
      <c r="CG1226" s="16"/>
      <c r="CH1226" s="16"/>
      <c r="CI1226" s="16"/>
      <c r="CJ1226" s="16"/>
      <c r="CK1226" s="16"/>
      <c r="CL1226" s="16"/>
      <c r="CM1226" s="16"/>
      <c r="CN1226" s="16"/>
      <c r="CO1226" s="16"/>
      <c r="CP1226" s="16"/>
      <c r="CQ1226" s="16"/>
      <c r="CR1226" s="16"/>
      <c r="CS1226" s="16"/>
      <c r="CT1226" s="16"/>
      <c r="CU1226" s="16"/>
      <c r="CV1226" s="16"/>
      <c r="CW1226" s="16"/>
      <c r="CX1226" s="16"/>
      <c r="CY1226" s="16"/>
      <c r="CZ1226" s="16"/>
      <c r="DA1226" s="16"/>
      <c r="DB1226" s="16"/>
      <c r="DC1226" s="16"/>
      <c r="DD1226" s="16"/>
      <c r="DE1226" s="16"/>
      <c r="DF1226" s="16"/>
      <c r="DG1226" s="16"/>
      <c r="DH1226" s="16"/>
      <c r="DI1226" s="16"/>
      <c r="DJ1226" s="16"/>
      <c r="DK1226" s="16"/>
      <c r="DL1226" s="16"/>
      <c r="DM1226" s="16"/>
      <c r="DN1226" s="16"/>
      <c r="DO1226" s="16"/>
      <c r="DP1226" s="16"/>
      <c r="DQ1226" s="16"/>
    </row>
    <row r="1227" spans="1:121" s="27" customFormat="1" ht="16.5" x14ac:dyDescent="0.25">
      <c r="A1227" s="51"/>
      <c r="B1227" s="79" t="s">
        <v>2739</v>
      </c>
      <c r="C1227" s="55">
        <v>2018</v>
      </c>
      <c r="D1227" s="60">
        <v>10</v>
      </c>
      <c r="E1227" s="54">
        <v>5</v>
      </c>
      <c r="F1227" s="55">
        <v>5353</v>
      </c>
      <c r="G1227" s="54">
        <v>126.89357000000001</v>
      </c>
      <c r="H1227" s="16"/>
      <c r="J1227" s="9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  <c r="AU1227" s="16"/>
      <c r="AV1227" s="16"/>
      <c r="AW1227" s="16"/>
      <c r="AX1227" s="16"/>
      <c r="AY1227" s="16"/>
      <c r="AZ1227" s="16"/>
      <c r="BA1227" s="16"/>
      <c r="BB1227" s="16"/>
      <c r="BC1227" s="16"/>
      <c r="BD1227" s="16"/>
      <c r="BE1227" s="16"/>
      <c r="BF1227" s="16"/>
      <c r="BG1227" s="16"/>
      <c r="BH1227" s="16"/>
      <c r="BI1227" s="16"/>
      <c r="BJ1227" s="16"/>
      <c r="BK1227" s="16"/>
      <c r="BL1227" s="16"/>
      <c r="BM1227" s="16"/>
      <c r="BN1227" s="16"/>
      <c r="BO1227" s="16"/>
      <c r="BP1227" s="16"/>
      <c r="BQ1227" s="16"/>
      <c r="BR1227" s="16"/>
      <c r="BS1227" s="16"/>
      <c r="BT1227" s="16"/>
      <c r="BU1227" s="16"/>
      <c r="BV1227" s="16"/>
      <c r="BW1227" s="16"/>
      <c r="BX1227" s="16"/>
      <c r="BY1227" s="16"/>
      <c r="BZ1227" s="16"/>
      <c r="CA1227" s="16"/>
      <c r="CB1227" s="16"/>
      <c r="CC1227" s="16"/>
      <c r="CD1227" s="16"/>
      <c r="CE1227" s="16"/>
      <c r="CF1227" s="16"/>
      <c r="CG1227" s="16"/>
      <c r="CH1227" s="16"/>
      <c r="CI1227" s="16"/>
      <c r="CJ1227" s="16"/>
      <c r="CK1227" s="16"/>
      <c r="CL1227" s="16"/>
      <c r="CM1227" s="16"/>
      <c r="CN1227" s="16"/>
      <c r="CO1227" s="16"/>
      <c r="CP1227" s="16"/>
      <c r="CQ1227" s="16"/>
      <c r="CR1227" s="16"/>
      <c r="CS1227" s="16"/>
      <c r="CT1227" s="16"/>
      <c r="CU1227" s="16"/>
      <c r="CV1227" s="16"/>
      <c r="CW1227" s="16"/>
      <c r="CX1227" s="16"/>
      <c r="CY1227" s="16"/>
      <c r="CZ1227" s="16"/>
      <c r="DA1227" s="16"/>
      <c r="DB1227" s="16"/>
      <c r="DC1227" s="16"/>
      <c r="DD1227" s="16"/>
      <c r="DE1227" s="16"/>
      <c r="DF1227" s="16"/>
      <c r="DG1227" s="16"/>
      <c r="DH1227" s="16"/>
      <c r="DI1227" s="16"/>
      <c r="DJ1227" s="16"/>
      <c r="DK1227" s="16"/>
      <c r="DL1227" s="16"/>
      <c r="DM1227" s="16"/>
      <c r="DN1227" s="16"/>
      <c r="DO1227" s="16"/>
      <c r="DP1227" s="16"/>
      <c r="DQ1227" s="16"/>
    </row>
    <row r="1228" spans="1:121" s="27" customFormat="1" ht="16.5" x14ac:dyDescent="0.25">
      <c r="A1228" s="51"/>
      <c r="B1228" s="79" t="s">
        <v>2740</v>
      </c>
      <c r="C1228" s="55">
        <v>2018</v>
      </c>
      <c r="D1228" s="60">
        <v>0.4</v>
      </c>
      <c r="E1228" s="54">
        <v>771</v>
      </c>
      <c r="F1228" s="55">
        <v>158.34</v>
      </c>
      <c r="G1228" s="54">
        <v>575.07389000000001</v>
      </c>
      <c r="H1228" s="16"/>
      <c r="J1228" s="9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  <c r="AO1228" s="16"/>
      <c r="AP1228" s="16"/>
      <c r="AQ1228" s="16"/>
      <c r="AR1228" s="16"/>
      <c r="AS1228" s="16"/>
      <c r="AT1228" s="16"/>
      <c r="AU1228" s="16"/>
      <c r="AV1228" s="16"/>
      <c r="AW1228" s="16"/>
      <c r="AX1228" s="16"/>
      <c r="AY1228" s="16"/>
      <c r="AZ1228" s="16"/>
      <c r="BA1228" s="16"/>
      <c r="BB1228" s="16"/>
      <c r="BC1228" s="16"/>
      <c r="BD1228" s="16"/>
      <c r="BE1228" s="16"/>
      <c r="BF1228" s="16"/>
      <c r="BG1228" s="16"/>
      <c r="BH1228" s="16"/>
      <c r="BI1228" s="16"/>
      <c r="BJ1228" s="16"/>
      <c r="BK1228" s="16"/>
      <c r="BL1228" s="16"/>
      <c r="BM1228" s="16"/>
      <c r="BN1228" s="16"/>
      <c r="BO1228" s="16"/>
      <c r="BP1228" s="16"/>
      <c r="BQ1228" s="16"/>
      <c r="BR1228" s="16"/>
      <c r="BS1228" s="16"/>
      <c r="BT1228" s="16"/>
      <c r="BU1228" s="16"/>
      <c r="BV1228" s="16"/>
      <c r="BW1228" s="16"/>
      <c r="BX1228" s="16"/>
      <c r="BY1228" s="16"/>
      <c r="BZ1228" s="16"/>
      <c r="CA1228" s="16"/>
      <c r="CB1228" s="16"/>
      <c r="CC1228" s="16"/>
      <c r="CD1228" s="16"/>
      <c r="CE1228" s="16"/>
      <c r="CF1228" s="16"/>
      <c r="CG1228" s="16"/>
      <c r="CH1228" s="16"/>
      <c r="CI1228" s="16"/>
      <c r="CJ1228" s="16"/>
      <c r="CK1228" s="16"/>
      <c r="CL1228" s="16"/>
      <c r="CM1228" s="16"/>
      <c r="CN1228" s="16"/>
      <c r="CO1228" s="16"/>
      <c r="CP1228" s="16"/>
      <c r="CQ1228" s="16"/>
      <c r="CR1228" s="16"/>
      <c r="CS1228" s="16"/>
      <c r="CT1228" s="16"/>
      <c r="CU1228" s="16"/>
      <c r="CV1228" s="16"/>
      <c r="CW1228" s="16"/>
      <c r="CX1228" s="16"/>
      <c r="CY1228" s="16"/>
      <c r="CZ1228" s="16"/>
      <c r="DA1228" s="16"/>
      <c r="DB1228" s="16"/>
      <c r="DC1228" s="16"/>
      <c r="DD1228" s="16"/>
      <c r="DE1228" s="16"/>
      <c r="DF1228" s="16"/>
      <c r="DG1228" s="16"/>
      <c r="DH1228" s="16"/>
      <c r="DI1228" s="16"/>
      <c r="DJ1228" s="16"/>
      <c r="DK1228" s="16"/>
      <c r="DL1228" s="16"/>
      <c r="DM1228" s="16"/>
      <c r="DN1228" s="16"/>
      <c r="DO1228" s="16"/>
      <c r="DP1228" s="16"/>
      <c r="DQ1228" s="16"/>
    </row>
    <row r="1229" spans="1:121" s="27" customFormat="1" ht="16.5" x14ac:dyDescent="0.25">
      <c r="A1229" s="51"/>
      <c r="B1229" s="79" t="s">
        <v>2741</v>
      </c>
      <c r="C1229" s="55">
        <v>2018</v>
      </c>
      <c r="D1229" s="60">
        <v>10</v>
      </c>
      <c r="E1229" s="54">
        <v>10</v>
      </c>
      <c r="F1229" s="55">
        <v>5353</v>
      </c>
      <c r="G1229" s="54">
        <v>121.59710000000001</v>
      </c>
      <c r="H1229" s="16"/>
      <c r="J1229" s="9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6"/>
      <c r="AS1229" s="16"/>
      <c r="AT1229" s="16"/>
      <c r="AU1229" s="16"/>
      <c r="AV1229" s="16"/>
      <c r="AW1229" s="16"/>
      <c r="AX1229" s="16"/>
      <c r="AY1229" s="16"/>
      <c r="AZ1229" s="16"/>
      <c r="BA1229" s="16"/>
      <c r="BB1229" s="16"/>
      <c r="BC1229" s="16"/>
      <c r="BD1229" s="16"/>
      <c r="BE1229" s="16"/>
      <c r="BF1229" s="16"/>
      <c r="BG1229" s="16"/>
      <c r="BH1229" s="16"/>
      <c r="BI1229" s="16"/>
      <c r="BJ1229" s="16"/>
      <c r="BK1229" s="16"/>
      <c r="BL1229" s="16"/>
      <c r="BM1229" s="16"/>
      <c r="BN1229" s="16"/>
      <c r="BO1229" s="16"/>
      <c r="BP1229" s="16"/>
      <c r="BQ1229" s="16"/>
      <c r="BR1229" s="16"/>
      <c r="BS1229" s="16"/>
      <c r="BT1229" s="16"/>
      <c r="BU1229" s="16"/>
      <c r="BV1229" s="16"/>
      <c r="BW1229" s="16"/>
      <c r="BX1229" s="16"/>
      <c r="BY1229" s="16"/>
      <c r="BZ1229" s="16"/>
      <c r="CA1229" s="16"/>
      <c r="CB1229" s="16"/>
      <c r="CC1229" s="16"/>
      <c r="CD1229" s="16"/>
      <c r="CE1229" s="16"/>
      <c r="CF1229" s="16"/>
      <c r="CG1229" s="16"/>
      <c r="CH1229" s="16"/>
      <c r="CI1229" s="16"/>
      <c r="CJ1229" s="16"/>
      <c r="CK1229" s="16"/>
      <c r="CL1229" s="16"/>
      <c r="CM1229" s="16"/>
      <c r="CN1229" s="16"/>
      <c r="CO1229" s="16"/>
      <c r="CP1229" s="16"/>
      <c r="CQ1229" s="16"/>
      <c r="CR1229" s="16"/>
      <c r="CS1229" s="16"/>
      <c r="CT1229" s="16"/>
      <c r="CU1229" s="16"/>
      <c r="CV1229" s="16"/>
      <c r="CW1229" s="16"/>
      <c r="CX1229" s="16"/>
      <c r="CY1229" s="16"/>
      <c r="CZ1229" s="16"/>
      <c r="DA1229" s="16"/>
      <c r="DB1229" s="16"/>
      <c r="DC1229" s="16"/>
      <c r="DD1229" s="16"/>
      <c r="DE1229" s="16"/>
      <c r="DF1229" s="16"/>
      <c r="DG1229" s="16"/>
      <c r="DH1229" s="16"/>
      <c r="DI1229" s="16"/>
      <c r="DJ1229" s="16"/>
      <c r="DK1229" s="16"/>
      <c r="DL1229" s="16"/>
      <c r="DM1229" s="16"/>
      <c r="DN1229" s="16"/>
      <c r="DO1229" s="16"/>
      <c r="DP1229" s="16"/>
      <c r="DQ1229" s="16"/>
    </row>
    <row r="1230" spans="1:121" s="27" customFormat="1" ht="16.5" x14ac:dyDescent="0.25">
      <c r="A1230" s="51"/>
      <c r="B1230" s="79" t="s">
        <v>2742</v>
      </c>
      <c r="C1230" s="55">
        <v>2018</v>
      </c>
      <c r="D1230" s="60">
        <v>0.4</v>
      </c>
      <c r="E1230" s="54">
        <v>1194</v>
      </c>
      <c r="F1230" s="55">
        <v>158.34</v>
      </c>
      <c r="G1230" s="54">
        <v>1275.6089299999999</v>
      </c>
      <c r="H1230" s="16"/>
      <c r="J1230" s="9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/>
      <c r="AT1230" s="16"/>
      <c r="AU1230" s="16"/>
      <c r="AV1230" s="16"/>
      <c r="AW1230" s="16"/>
      <c r="AX1230" s="16"/>
      <c r="AY1230" s="16"/>
      <c r="AZ1230" s="16"/>
      <c r="BA1230" s="16"/>
      <c r="BB1230" s="16"/>
      <c r="BC1230" s="16"/>
      <c r="BD1230" s="16"/>
      <c r="BE1230" s="16"/>
      <c r="BF1230" s="16"/>
      <c r="BG1230" s="16"/>
      <c r="BH1230" s="16"/>
      <c r="BI1230" s="16"/>
      <c r="BJ1230" s="16"/>
      <c r="BK1230" s="16"/>
      <c r="BL1230" s="16"/>
      <c r="BM1230" s="16"/>
      <c r="BN1230" s="16"/>
      <c r="BO1230" s="16"/>
      <c r="BP1230" s="16"/>
      <c r="BQ1230" s="16"/>
      <c r="BR1230" s="16"/>
      <c r="BS1230" s="16"/>
      <c r="BT1230" s="16"/>
      <c r="BU1230" s="16"/>
      <c r="BV1230" s="16"/>
      <c r="BW1230" s="16"/>
      <c r="BX1230" s="16"/>
      <c r="BY1230" s="16"/>
      <c r="BZ1230" s="16"/>
      <c r="CA1230" s="16"/>
      <c r="CB1230" s="16"/>
      <c r="CC1230" s="16"/>
      <c r="CD1230" s="16"/>
      <c r="CE1230" s="16"/>
      <c r="CF1230" s="16"/>
      <c r="CG1230" s="16"/>
      <c r="CH1230" s="16"/>
      <c r="CI1230" s="16"/>
      <c r="CJ1230" s="16"/>
      <c r="CK1230" s="16"/>
      <c r="CL1230" s="16"/>
      <c r="CM1230" s="16"/>
      <c r="CN1230" s="16"/>
      <c r="CO1230" s="16"/>
      <c r="CP1230" s="16"/>
      <c r="CQ1230" s="16"/>
      <c r="CR1230" s="16"/>
      <c r="CS1230" s="16"/>
      <c r="CT1230" s="16"/>
      <c r="CU1230" s="16"/>
      <c r="CV1230" s="16"/>
      <c r="CW1230" s="16"/>
      <c r="CX1230" s="16"/>
      <c r="CY1230" s="16"/>
      <c r="CZ1230" s="16"/>
      <c r="DA1230" s="16"/>
      <c r="DB1230" s="16"/>
      <c r="DC1230" s="16"/>
      <c r="DD1230" s="16"/>
      <c r="DE1230" s="16"/>
      <c r="DF1230" s="16"/>
      <c r="DG1230" s="16"/>
      <c r="DH1230" s="16"/>
      <c r="DI1230" s="16"/>
      <c r="DJ1230" s="16"/>
      <c r="DK1230" s="16"/>
      <c r="DL1230" s="16"/>
      <c r="DM1230" s="16"/>
      <c r="DN1230" s="16"/>
      <c r="DO1230" s="16"/>
      <c r="DP1230" s="16"/>
      <c r="DQ1230" s="16"/>
    </row>
    <row r="1231" spans="1:121" s="27" customFormat="1" ht="16.5" x14ac:dyDescent="0.25">
      <c r="A1231" s="51"/>
      <c r="B1231" s="79" t="s">
        <v>2743</v>
      </c>
      <c r="C1231" s="55">
        <v>2018</v>
      </c>
      <c r="D1231" s="60">
        <v>10</v>
      </c>
      <c r="E1231" s="54">
        <v>123</v>
      </c>
      <c r="F1231" s="55">
        <v>5353</v>
      </c>
      <c r="G1231" s="54">
        <v>432.04829999999998</v>
      </c>
      <c r="H1231" s="16"/>
      <c r="J1231" s="9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/>
      <c r="AW1231" s="16"/>
      <c r="AX1231" s="16"/>
      <c r="AY1231" s="16"/>
      <c r="AZ1231" s="16"/>
      <c r="BA1231" s="16"/>
      <c r="BB1231" s="16"/>
      <c r="BC1231" s="16"/>
      <c r="BD1231" s="16"/>
      <c r="BE1231" s="16"/>
      <c r="BF1231" s="16"/>
      <c r="BG1231" s="16"/>
      <c r="BH1231" s="16"/>
      <c r="BI1231" s="16"/>
      <c r="BJ1231" s="16"/>
      <c r="BK1231" s="16"/>
      <c r="BL1231" s="16"/>
      <c r="BM1231" s="16"/>
      <c r="BN1231" s="16"/>
      <c r="BO1231" s="16"/>
      <c r="BP1231" s="16"/>
      <c r="BQ1231" s="16"/>
      <c r="BR1231" s="16"/>
      <c r="BS1231" s="16"/>
      <c r="BT1231" s="16"/>
      <c r="BU1231" s="16"/>
      <c r="BV1231" s="16"/>
      <c r="BW1231" s="16"/>
      <c r="BX1231" s="16"/>
      <c r="BY1231" s="16"/>
      <c r="BZ1231" s="16"/>
      <c r="CA1231" s="16"/>
      <c r="CB1231" s="16"/>
      <c r="CC1231" s="16"/>
      <c r="CD1231" s="16"/>
      <c r="CE1231" s="16"/>
      <c r="CF1231" s="16"/>
      <c r="CG1231" s="16"/>
      <c r="CH1231" s="16"/>
      <c r="CI1231" s="16"/>
      <c r="CJ1231" s="16"/>
      <c r="CK1231" s="16"/>
      <c r="CL1231" s="16"/>
      <c r="CM1231" s="16"/>
      <c r="CN1231" s="16"/>
      <c r="CO1231" s="16"/>
      <c r="CP1231" s="16"/>
      <c r="CQ1231" s="16"/>
      <c r="CR1231" s="16"/>
      <c r="CS1231" s="16"/>
      <c r="CT1231" s="16"/>
      <c r="CU1231" s="16"/>
      <c r="CV1231" s="16"/>
      <c r="CW1231" s="16"/>
      <c r="CX1231" s="16"/>
      <c r="CY1231" s="16"/>
      <c r="CZ1231" s="16"/>
      <c r="DA1231" s="16"/>
      <c r="DB1231" s="16"/>
      <c r="DC1231" s="16"/>
      <c r="DD1231" s="16"/>
      <c r="DE1231" s="16"/>
      <c r="DF1231" s="16"/>
      <c r="DG1231" s="16"/>
      <c r="DH1231" s="16"/>
      <c r="DI1231" s="16"/>
      <c r="DJ1231" s="16"/>
      <c r="DK1231" s="16"/>
      <c r="DL1231" s="16"/>
      <c r="DM1231" s="16"/>
      <c r="DN1231" s="16"/>
      <c r="DO1231" s="16"/>
      <c r="DP1231" s="16"/>
      <c r="DQ1231" s="16"/>
    </row>
    <row r="1232" spans="1:121" s="27" customFormat="1" ht="16.5" x14ac:dyDescent="0.25">
      <c r="A1232" s="51"/>
      <c r="B1232" s="79" t="s">
        <v>2744</v>
      </c>
      <c r="C1232" s="55">
        <v>2018</v>
      </c>
      <c r="D1232" s="60">
        <v>0.4</v>
      </c>
      <c r="E1232" s="54">
        <v>259</v>
      </c>
      <c r="F1232" s="55">
        <v>158.34</v>
      </c>
      <c r="G1232" s="54">
        <v>179.91876000000002</v>
      </c>
      <c r="H1232" s="16"/>
      <c r="J1232" s="9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/>
      <c r="AW1232" s="16"/>
      <c r="AX1232" s="16"/>
      <c r="AY1232" s="16"/>
      <c r="AZ1232" s="16"/>
      <c r="BA1232" s="16"/>
      <c r="BB1232" s="16"/>
      <c r="BC1232" s="16"/>
      <c r="BD1232" s="16"/>
      <c r="BE1232" s="16"/>
      <c r="BF1232" s="16"/>
      <c r="BG1232" s="16"/>
      <c r="BH1232" s="16"/>
      <c r="BI1232" s="16"/>
      <c r="BJ1232" s="16"/>
      <c r="BK1232" s="16"/>
      <c r="BL1232" s="16"/>
      <c r="BM1232" s="16"/>
      <c r="BN1232" s="16"/>
      <c r="BO1232" s="16"/>
      <c r="BP1232" s="16"/>
      <c r="BQ1232" s="16"/>
      <c r="BR1232" s="16"/>
      <c r="BS1232" s="16"/>
      <c r="BT1232" s="16"/>
      <c r="BU1232" s="16"/>
      <c r="BV1232" s="16"/>
      <c r="BW1232" s="16"/>
      <c r="BX1232" s="16"/>
      <c r="BY1232" s="16"/>
      <c r="BZ1232" s="16"/>
      <c r="CA1232" s="16"/>
      <c r="CB1232" s="16"/>
      <c r="CC1232" s="16"/>
      <c r="CD1232" s="16"/>
      <c r="CE1232" s="16"/>
      <c r="CF1232" s="16"/>
      <c r="CG1232" s="16"/>
      <c r="CH1232" s="16"/>
      <c r="CI1232" s="16"/>
      <c r="CJ1232" s="16"/>
      <c r="CK1232" s="16"/>
      <c r="CL1232" s="16"/>
      <c r="CM1232" s="16"/>
      <c r="CN1232" s="16"/>
      <c r="CO1232" s="16"/>
      <c r="CP1232" s="16"/>
      <c r="CQ1232" s="16"/>
      <c r="CR1232" s="16"/>
      <c r="CS1232" s="16"/>
      <c r="CT1232" s="16"/>
      <c r="CU1232" s="16"/>
      <c r="CV1232" s="16"/>
      <c r="CW1232" s="16"/>
      <c r="CX1232" s="16"/>
      <c r="CY1232" s="16"/>
      <c r="CZ1232" s="16"/>
      <c r="DA1232" s="16"/>
      <c r="DB1232" s="16"/>
      <c r="DC1232" s="16"/>
      <c r="DD1232" s="16"/>
      <c r="DE1232" s="16"/>
      <c r="DF1232" s="16"/>
      <c r="DG1232" s="16"/>
      <c r="DH1232" s="16"/>
      <c r="DI1232" s="16"/>
      <c r="DJ1232" s="16"/>
      <c r="DK1232" s="16"/>
      <c r="DL1232" s="16"/>
      <c r="DM1232" s="16"/>
      <c r="DN1232" s="16"/>
      <c r="DO1232" s="16"/>
      <c r="DP1232" s="16"/>
      <c r="DQ1232" s="16"/>
    </row>
    <row r="1233" spans="1:121" s="27" customFormat="1" ht="16.5" x14ac:dyDescent="0.25">
      <c r="A1233" s="51"/>
      <c r="B1233" s="79" t="s">
        <v>2745</v>
      </c>
      <c r="C1233" s="55">
        <v>2018</v>
      </c>
      <c r="D1233" s="60">
        <v>10</v>
      </c>
      <c r="E1233" s="54">
        <v>16</v>
      </c>
      <c r="F1233" s="55">
        <v>5353</v>
      </c>
      <c r="G1233" s="54">
        <v>132.19042999999999</v>
      </c>
      <c r="H1233" s="16"/>
      <c r="J1233" s="9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  <c r="BA1233" s="16"/>
      <c r="BB1233" s="16"/>
      <c r="BC1233" s="16"/>
      <c r="BD1233" s="16"/>
      <c r="BE1233" s="16"/>
      <c r="BF1233" s="16"/>
      <c r="BG1233" s="16"/>
      <c r="BH1233" s="16"/>
      <c r="BI1233" s="16"/>
      <c r="BJ1233" s="16"/>
      <c r="BK1233" s="16"/>
      <c r="BL1233" s="16"/>
      <c r="BM1233" s="16"/>
      <c r="BN1233" s="16"/>
      <c r="BO1233" s="16"/>
      <c r="BP1233" s="16"/>
      <c r="BQ1233" s="16"/>
      <c r="BR1233" s="16"/>
      <c r="BS1233" s="16"/>
      <c r="BT1233" s="16"/>
      <c r="BU1233" s="16"/>
      <c r="BV1233" s="16"/>
      <c r="BW1233" s="16"/>
      <c r="BX1233" s="16"/>
      <c r="BY1233" s="16"/>
      <c r="BZ1233" s="16"/>
      <c r="CA1233" s="16"/>
      <c r="CB1233" s="16"/>
      <c r="CC1233" s="16"/>
      <c r="CD1233" s="16"/>
      <c r="CE1233" s="16"/>
      <c r="CF1233" s="16"/>
      <c r="CG1233" s="16"/>
      <c r="CH1233" s="16"/>
      <c r="CI1233" s="16"/>
      <c r="CJ1233" s="16"/>
      <c r="CK1233" s="16"/>
      <c r="CL1233" s="16"/>
      <c r="CM1233" s="16"/>
      <c r="CN1233" s="16"/>
      <c r="CO1233" s="16"/>
      <c r="CP1233" s="16"/>
      <c r="CQ1233" s="16"/>
      <c r="CR1233" s="16"/>
      <c r="CS1233" s="16"/>
      <c r="CT1233" s="16"/>
      <c r="CU1233" s="16"/>
      <c r="CV1233" s="16"/>
      <c r="CW1233" s="16"/>
      <c r="CX1233" s="16"/>
      <c r="CY1233" s="16"/>
      <c r="CZ1233" s="16"/>
      <c r="DA1233" s="16"/>
      <c r="DB1233" s="16"/>
      <c r="DC1233" s="16"/>
      <c r="DD1233" s="16"/>
      <c r="DE1233" s="16"/>
      <c r="DF1233" s="16"/>
      <c r="DG1233" s="16"/>
      <c r="DH1233" s="16"/>
      <c r="DI1233" s="16"/>
      <c r="DJ1233" s="16"/>
      <c r="DK1233" s="16"/>
      <c r="DL1233" s="16"/>
      <c r="DM1233" s="16"/>
      <c r="DN1233" s="16"/>
      <c r="DO1233" s="16"/>
      <c r="DP1233" s="16"/>
      <c r="DQ1233" s="16"/>
    </row>
    <row r="1234" spans="1:121" s="27" customFormat="1" ht="16.5" x14ac:dyDescent="0.25">
      <c r="A1234" s="51"/>
      <c r="B1234" s="79" t="s">
        <v>2746</v>
      </c>
      <c r="C1234" s="55">
        <v>2018</v>
      </c>
      <c r="D1234" s="60">
        <v>0.4</v>
      </c>
      <c r="E1234" s="54">
        <v>16</v>
      </c>
      <c r="F1234" s="55">
        <v>158.34</v>
      </c>
      <c r="G1234" s="54">
        <v>164.5514</v>
      </c>
      <c r="H1234" s="16"/>
      <c r="J1234" s="9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  <c r="BA1234" s="16"/>
      <c r="BB1234" s="16"/>
      <c r="BC1234" s="16"/>
      <c r="BD1234" s="16"/>
      <c r="BE1234" s="16"/>
      <c r="BF1234" s="16"/>
      <c r="BG1234" s="16"/>
      <c r="BH1234" s="16"/>
      <c r="BI1234" s="16"/>
      <c r="BJ1234" s="16"/>
      <c r="BK1234" s="16"/>
      <c r="BL1234" s="16"/>
      <c r="BM1234" s="16"/>
      <c r="BN1234" s="16"/>
      <c r="BO1234" s="16"/>
      <c r="BP1234" s="16"/>
      <c r="BQ1234" s="16"/>
      <c r="BR1234" s="16"/>
      <c r="BS1234" s="16"/>
      <c r="BT1234" s="16"/>
      <c r="BU1234" s="16"/>
      <c r="BV1234" s="16"/>
      <c r="BW1234" s="16"/>
      <c r="BX1234" s="16"/>
      <c r="BY1234" s="16"/>
      <c r="BZ1234" s="16"/>
      <c r="CA1234" s="16"/>
      <c r="CB1234" s="16"/>
      <c r="CC1234" s="16"/>
      <c r="CD1234" s="16"/>
      <c r="CE1234" s="16"/>
      <c r="CF1234" s="16"/>
      <c r="CG1234" s="16"/>
      <c r="CH1234" s="16"/>
      <c r="CI1234" s="16"/>
      <c r="CJ1234" s="16"/>
      <c r="CK1234" s="16"/>
      <c r="CL1234" s="16"/>
      <c r="CM1234" s="16"/>
      <c r="CN1234" s="16"/>
      <c r="CO1234" s="16"/>
      <c r="CP1234" s="16"/>
      <c r="CQ1234" s="16"/>
      <c r="CR1234" s="16"/>
      <c r="CS1234" s="16"/>
      <c r="CT1234" s="16"/>
      <c r="CU1234" s="16"/>
      <c r="CV1234" s="16"/>
      <c r="CW1234" s="16"/>
      <c r="CX1234" s="16"/>
      <c r="CY1234" s="16"/>
      <c r="CZ1234" s="16"/>
      <c r="DA1234" s="16"/>
      <c r="DB1234" s="16"/>
      <c r="DC1234" s="16"/>
      <c r="DD1234" s="16"/>
      <c r="DE1234" s="16"/>
      <c r="DF1234" s="16"/>
      <c r="DG1234" s="16"/>
      <c r="DH1234" s="16"/>
      <c r="DI1234" s="16"/>
      <c r="DJ1234" s="16"/>
      <c r="DK1234" s="16"/>
      <c r="DL1234" s="16"/>
      <c r="DM1234" s="16"/>
      <c r="DN1234" s="16"/>
      <c r="DO1234" s="16"/>
      <c r="DP1234" s="16"/>
      <c r="DQ1234" s="16"/>
    </row>
    <row r="1235" spans="1:121" s="27" customFormat="1" ht="16.5" x14ac:dyDescent="0.25">
      <c r="A1235" s="51"/>
      <c r="B1235" s="79" t="s">
        <v>2747</v>
      </c>
      <c r="C1235" s="55">
        <v>2018</v>
      </c>
      <c r="D1235" s="60">
        <v>0.4</v>
      </c>
      <c r="E1235" s="54">
        <v>147</v>
      </c>
      <c r="F1235" s="55">
        <v>158.34</v>
      </c>
      <c r="G1235" s="54">
        <v>245.48314000000002</v>
      </c>
      <c r="H1235" s="16"/>
      <c r="J1235" s="9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6"/>
      <c r="AZ1235" s="16"/>
      <c r="BA1235" s="16"/>
      <c r="BB1235" s="16"/>
      <c r="BC1235" s="16"/>
      <c r="BD1235" s="16"/>
      <c r="BE1235" s="16"/>
      <c r="BF1235" s="16"/>
      <c r="BG1235" s="16"/>
      <c r="BH1235" s="16"/>
      <c r="BI1235" s="16"/>
      <c r="BJ1235" s="16"/>
      <c r="BK1235" s="16"/>
      <c r="BL1235" s="16"/>
      <c r="BM1235" s="16"/>
      <c r="BN1235" s="16"/>
      <c r="BO1235" s="16"/>
      <c r="BP1235" s="16"/>
      <c r="BQ1235" s="16"/>
      <c r="BR1235" s="16"/>
      <c r="BS1235" s="16"/>
      <c r="BT1235" s="16"/>
      <c r="BU1235" s="16"/>
      <c r="BV1235" s="16"/>
      <c r="BW1235" s="16"/>
      <c r="BX1235" s="16"/>
      <c r="BY1235" s="16"/>
      <c r="BZ1235" s="16"/>
      <c r="CA1235" s="16"/>
      <c r="CB1235" s="16"/>
      <c r="CC1235" s="16"/>
      <c r="CD1235" s="16"/>
      <c r="CE1235" s="16"/>
      <c r="CF1235" s="16"/>
      <c r="CG1235" s="16"/>
      <c r="CH1235" s="16"/>
      <c r="CI1235" s="16"/>
      <c r="CJ1235" s="16"/>
      <c r="CK1235" s="16"/>
      <c r="CL1235" s="16"/>
      <c r="CM1235" s="16"/>
      <c r="CN1235" s="16"/>
      <c r="CO1235" s="16"/>
      <c r="CP1235" s="16"/>
      <c r="CQ1235" s="16"/>
      <c r="CR1235" s="16"/>
      <c r="CS1235" s="16"/>
      <c r="CT1235" s="16"/>
      <c r="CU1235" s="16"/>
      <c r="CV1235" s="16"/>
      <c r="CW1235" s="16"/>
      <c r="CX1235" s="16"/>
      <c r="CY1235" s="16"/>
      <c r="CZ1235" s="16"/>
      <c r="DA1235" s="16"/>
      <c r="DB1235" s="16"/>
      <c r="DC1235" s="16"/>
      <c r="DD1235" s="16"/>
      <c r="DE1235" s="16"/>
      <c r="DF1235" s="16"/>
      <c r="DG1235" s="16"/>
      <c r="DH1235" s="16"/>
      <c r="DI1235" s="16"/>
      <c r="DJ1235" s="16"/>
      <c r="DK1235" s="16"/>
      <c r="DL1235" s="16"/>
      <c r="DM1235" s="16"/>
      <c r="DN1235" s="16"/>
      <c r="DO1235" s="16"/>
      <c r="DP1235" s="16"/>
      <c r="DQ1235" s="16"/>
    </row>
    <row r="1236" spans="1:121" s="27" customFormat="1" ht="16.5" x14ac:dyDescent="0.25">
      <c r="A1236" s="51"/>
      <c r="B1236" s="79" t="s">
        <v>2748</v>
      </c>
      <c r="C1236" s="55">
        <v>2018</v>
      </c>
      <c r="D1236" s="60">
        <v>0.4</v>
      </c>
      <c r="E1236" s="54">
        <v>131</v>
      </c>
      <c r="F1236" s="55">
        <v>158.34</v>
      </c>
      <c r="G1236" s="54">
        <v>187.84485999999998</v>
      </c>
      <c r="H1236" s="16"/>
      <c r="J1236" s="9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/>
      <c r="AT1236" s="16"/>
      <c r="AU1236" s="16"/>
      <c r="AV1236" s="16"/>
      <c r="AW1236" s="16"/>
      <c r="AX1236" s="16"/>
      <c r="AY1236" s="16"/>
      <c r="AZ1236" s="16"/>
      <c r="BA1236" s="16"/>
      <c r="BB1236" s="16"/>
      <c r="BC1236" s="16"/>
      <c r="BD1236" s="16"/>
      <c r="BE1236" s="16"/>
      <c r="BF1236" s="16"/>
      <c r="BG1236" s="16"/>
      <c r="BH1236" s="16"/>
      <c r="BI1236" s="16"/>
      <c r="BJ1236" s="16"/>
      <c r="BK1236" s="16"/>
      <c r="BL1236" s="16"/>
      <c r="BM1236" s="16"/>
      <c r="BN1236" s="16"/>
      <c r="BO1236" s="16"/>
      <c r="BP1236" s="16"/>
      <c r="BQ1236" s="16"/>
      <c r="BR1236" s="16"/>
      <c r="BS1236" s="16"/>
      <c r="BT1236" s="16"/>
      <c r="BU1236" s="16"/>
      <c r="BV1236" s="16"/>
      <c r="BW1236" s="16"/>
      <c r="BX1236" s="16"/>
      <c r="BY1236" s="16"/>
      <c r="BZ1236" s="16"/>
      <c r="CA1236" s="16"/>
      <c r="CB1236" s="16"/>
      <c r="CC1236" s="16"/>
      <c r="CD1236" s="16"/>
      <c r="CE1236" s="16"/>
      <c r="CF1236" s="16"/>
      <c r="CG1236" s="16"/>
      <c r="CH1236" s="16"/>
      <c r="CI1236" s="16"/>
      <c r="CJ1236" s="16"/>
      <c r="CK1236" s="16"/>
      <c r="CL1236" s="16"/>
      <c r="CM1236" s="16"/>
      <c r="CN1236" s="16"/>
      <c r="CO1236" s="16"/>
      <c r="CP1236" s="16"/>
      <c r="CQ1236" s="16"/>
      <c r="CR1236" s="16"/>
      <c r="CS1236" s="16"/>
      <c r="CT1236" s="16"/>
      <c r="CU1236" s="16"/>
      <c r="CV1236" s="16"/>
      <c r="CW1236" s="16"/>
      <c r="CX1236" s="16"/>
      <c r="CY1236" s="16"/>
      <c r="CZ1236" s="16"/>
      <c r="DA1236" s="16"/>
      <c r="DB1236" s="16"/>
      <c r="DC1236" s="16"/>
      <c r="DD1236" s="16"/>
      <c r="DE1236" s="16"/>
      <c r="DF1236" s="16"/>
      <c r="DG1236" s="16"/>
      <c r="DH1236" s="16"/>
      <c r="DI1236" s="16"/>
      <c r="DJ1236" s="16"/>
      <c r="DK1236" s="16"/>
      <c r="DL1236" s="16"/>
      <c r="DM1236" s="16"/>
      <c r="DN1236" s="16"/>
      <c r="DO1236" s="16"/>
      <c r="DP1236" s="16"/>
      <c r="DQ1236" s="16"/>
    </row>
    <row r="1237" spans="1:121" s="27" customFormat="1" ht="16.5" x14ac:dyDescent="0.25">
      <c r="A1237" s="51"/>
      <c r="B1237" s="79" t="s">
        <v>2749</v>
      </c>
      <c r="C1237" s="55">
        <v>2018</v>
      </c>
      <c r="D1237" s="60">
        <v>0.4</v>
      </c>
      <c r="E1237" s="54">
        <v>213</v>
      </c>
      <c r="F1237" s="55">
        <v>158.34</v>
      </c>
      <c r="G1237" s="54">
        <v>271.80583000000001</v>
      </c>
      <c r="H1237" s="16"/>
      <c r="J1237" s="9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  <c r="BA1237" s="16"/>
      <c r="BB1237" s="16"/>
      <c r="BC1237" s="16"/>
      <c r="BD1237" s="16"/>
      <c r="BE1237" s="16"/>
      <c r="BF1237" s="16"/>
      <c r="BG1237" s="16"/>
      <c r="BH1237" s="16"/>
      <c r="BI1237" s="16"/>
      <c r="BJ1237" s="16"/>
      <c r="BK1237" s="16"/>
      <c r="BL1237" s="16"/>
      <c r="BM1237" s="16"/>
      <c r="BN1237" s="16"/>
      <c r="BO1237" s="16"/>
      <c r="BP1237" s="16"/>
      <c r="BQ1237" s="16"/>
      <c r="BR1237" s="16"/>
      <c r="BS1237" s="16"/>
      <c r="BT1237" s="16"/>
      <c r="BU1237" s="16"/>
      <c r="BV1237" s="16"/>
      <c r="BW1237" s="16"/>
      <c r="BX1237" s="16"/>
      <c r="BY1237" s="16"/>
      <c r="BZ1237" s="16"/>
      <c r="CA1237" s="16"/>
      <c r="CB1237" s="16"/>
      <c r="CC1237" s="16"/>
      <c r="CD1237" s="16"/>
      <c r="CE1237" s="16"/>
      <c r="CF1237" s="16"/>
      <c r="CG1237" s="16"/>
      <c r="CH1237" s="16"/>
      <c r="CI1237" s="16"/>
      <c r="CJ1237" s="16"/>
      <c r="CK1237" s="16"/>
      <c r="CL1237" s="16"/>
      <c r="CM1237" s="16"/>
      <c r="CN1237" s="16"/>
      <c r="CO1237" s="16"/>
      <c r="CP1237" s="16"/>
      <c r="CQ1237" s="16"/>
      <c r="CR1237" s="16"/>
      <c r="CS1237" s="16"/>
      <c r="CT1237" s="16"/>
      <c r="CU1237" s="16"/>
      <c r="CV1237" s="16"/>
      <c r="CW1237" s="16"/>
      <c r="CX1237" s="16"/>
      <c r="CY1237" s="16"/>
      <c r="CZ1237" s="16"/>
      <c r="DA1237" s="16"/>
      <c r="DB1237" s="16"/>
      <c r="DC1237" s="16"/>
      <c r="DD1237" s="16"/>
      <c r="DE1237" s="16"/>
      <c r="DF1237" s="16"/>
      <c r="DG1237" s="16"/>
      <c r="DH1237" s="16"/>
      <c r="DI1237" s="16"/>
      <c r="DJ1237" s="16"/>
      <c r="DK1237" s="16"/>
      <c r="DL1237" s="16"/>
      <c r="DM1237" s="16"/>
      <c r="DN1237" s="16"/>
      <c r="DO1237" s="16"/>
      <c r="DP1237" s="16"/>
      <c r="DQ1237" s="16"/>
    </row>
    <row r="1238" spans="1:121" s="27" customFormat="1" ht="16.5" x14ac:dyDescent="0.25">
      <c r="A1238" s="51"/>
      <c r="B1238" s="79" t="s">
        <v>2750</v>
      </c>
      <c r="C1238" s="55">
        <v>2018</v>
      </c>
      <c r="D1238" s="60">
        <v>0.4</v>
      </c>
      <c r="E1238" s="54">
        <v>133</v>
      </c>
      <c r="F1238" s="55">
        <v>158.34</v>
      </c>
      <c r="G1238" s="54">
        <v>247.3331</v>
      </c>
      <c r="H1238" s="16"/>
      <c r="J1238" s="9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/>
      <c r="AT1238" s="16"/>
      <c r="AU1238" s="16"/>
      <c r="AV1238" s="16"/>
      <c r="AW1238" s="16"/>
      <c r="AX1238" s="16"/>
      <c r="AY1238" s="16"/>
      <c r="AZ1238" s="16"/>
      <c r="BA1238" s="16"/>
      <c r="BB1238" s="16"/>
      <c r="BC1238" s="16"/>
      <c r="BD1238" s="16"/>
      <c r="BE1238" s="16"/>
      <c r="BF1238" s="16"/>
      <c r="BG1238" s="16"/>
      <c r="BH1238" s="16"/>
      <c r="BI1238" s="16"/>
      <c r="BJ1238" s="16"/>
      <c r="BK1238" s="16"/>
      <c r="BL1238" s="16"/>
      <c r="BM1238" s="16"/>
      <c r="BN1238" s="16"/>
      <c r="BO1238" s="16"/>
      <c r="BP1238" s="16"/>
      <c r="BQ1238" s="16"/>
      <c r="BR1238" s="16"/>
      <c r="BS1238" s="16"/>
      <c r="BT1238" s="16"/>
      <c r="BU1238" s="16"/>
      <c r="BV1238" s="16"/>
      <c r="BW1238" s="16"/>
      <c r="BX1238" s="16"/>
      <c r="BY1238" s="16"/>
      <c r="BZ1238" s="16"/>
      <c r="CA1238" s="16"/>
      <c r="CB1238" s="16"/>
      <c r="CC1238" s="16"/>
      <c r="CD1238" s="16"/>
      <c r="CE1238" s="16"/>
      <c r="CF1238" s="16"/>
      <c r="CG1238" s="16"/>
      <c r="CH1238" s="16"/>
      <c r="CI1238" s="16"/>
      <c r="CJ1238" s="16"/>
      <c r="CK1238" s="16"/>
      <c r="CL1238" s="16"/>
      <c r="CM1238" s="16"/>
      <c r="CN1238" s="16"/>
      <c r="CO1238" s="16"/>
      <c r="CP1238" s="16"/>
      <c r="CQ1238" s="16"/>
      <c r="CR1238" s="16"/>
      <c r="CS1238" s="16"/>
      <c r="CT1238" s="16"/>
      <c r="CU1238" s="16"/>
      <c r="CV1238" s="16"/>
      <c r="CW1238" s="16"/>
      <c r="CX1238" s="16"/>
      <c r="CY1238" s="16"/>
      <c r="CZ1238" s="16"/>
      <c r="DA1238" s="16"/>
      <c r="DB1238" s="16"/>
      <c r="DC1238" s="16"/>
      <c r="DD1238" s="16"/>
      <c r="DE1238" s="16"/>
      <c r="DF1238" s="16"/>
      <c r="DG1238" s="16"/>
      <c r="DH1238" s="16"/>
      <c r="DI1238" s="16"/>
      <c r="DJ1238" s="16"/>
      <c r="DK1238" s="16"/>
      <c r="DL1238" s="16"/>
      <c r="DM1238" s="16"/>
      <c r="DN1238" s="16"/>
      <c r="DO1238" s="16"/>
      <c r="DP1238" s="16"/>
      <c r="DQ1238" s="16"/>
    </row>
    <row r="1239" spans="1:121" s="27" customFormat="1" ht="16.5" x14ac:dyDescent="0.25">
      <c r="A1239" s="51"/>
      <c r="B1239" s="79" t="s">
        <v>2751</v>
      </c>
      <c r="C1239" s="55">
        <v>2018</v>
      </c>
      <c r="D1239" s="60">
        <v>0.4</v>
      </c>
      <c r="E1239" s="54">
        <v>577</v>
      </c>
      <c r="F1239" s="55">
        <v>158.34</v>
      </c>
      <c r="G1239" s="54">
        <v>994.00910999999996</v>
      </c>
      <c r="H1239" s="16"/>
      <c r="J1239" s="9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6"/>
      <c r="AZ1239" s="16"/>
      <c r="BA1239" s="16"/>
      <c r="BB1239" s="16"/>
      <c r="BC1239" s="16"/>
      <c r="BD1239" s="16"/>
      <c r="BE1239" s="16"/>
      <c r="BF1239" s="16"/>
      <c r="BG1239" s="16"/>
      <c r="BH1239" s="16"/>
      <c r="BI1239" s="16"/>
      <c r="BJ1239" s="16"/>
      <c r="BK1239" s="16"/>
      <c r="BL1239" s="16"/>
      <c r="BM1239" s="16"/>
      <c r="BN1239" s="16"/>
      <c r="BO1239" s="16"/>
      <c r="BP1239" s="16"/>
      <c r="BQ1239" s="16"/>
      <c r="BR1239" s="16"/>
      <c r="BS1239" s="16"/>
      <c r="BT1239" s="16"/>
      <c r="BU1239" s="16"/>
      <c r="BV1239" s="16"/>
      <c r="BW1239" s="16"/>
      <c r="BX1239" s="16"/>
      <c r="BY1239" s="16"/>
      <c r="BZ1239" s="16"/>
      <c r="CA1239" s="16"/>
      <c r="CB1239" s="16"/>
      <c r="CC1239" s="16"/>
      <c r="CD1239" s="16"/>
      <c r="CE1239" s="16"/>
      <c r="CF1239" s="16"/>
      <c r="CG1239" s="16"/>
      <c r="CH1239" s="16"/>
      <c r="CI1239" s="16"/>
      <c r="CJ1239" s="16"/>
      <c r="CK1239" s="16"/>
      <c r="CL1239" s="16"/>
      <c r="CM1239" s="16"/>
      <c r="CN1239" s="16"/>
      <c r="CO1239" s="16"/>
      <c r="CP1239" s="16"/>
      <c r="CQ1239" s="16"/>
      <c r="CR1239" s="16"/>
      <c r="CS1239" s="16"/>
      <c r="CT1239" s="16"/>
      <c r="CU1239" s="16"/>
      <c r="CV1239" s="16"/>
      <c r="CW1239" s="16"/>
      <c r="CX1239" s="16"/>
      <c r="CY1239" s="16"/>
      <c r="CZ1239" s="16"/>
      <c r="DA1239" s="16"/>
      <c r="DB1239" s="16"/>
      <c r="DC1239" s="16"/>
      <c r="DD1239" s="16"/>
      <c r="DE1239" s="16"/>
      <c r="DF1239" s="16"/>
      <c r="DG1239" s="16"/>
      <c r="DH1239" s="16"/>
      <c r="DI1239" s="16"/>
      <c r="DJ1239" s="16"/>
      <c r="DK1239" s="16"/>
      <c r="DL1239" s="16"/>
      <c r="DM1239" s="16"/>
      <c r="DN1239" s="16"/>
      <c r="DO1239" s="16"/>
      <c r="DP1239" s="16"/>
      <c r="DQ1239" s="16"/>
    </row>
    <row r="1240" spans="1:121" s="27" customFormat="1" ht="16.5" x14ac:dyDescent="0.25">
      <c r="A1240" s="51"/>
      <c r="B1240" s="79" t="s">
        <v>2752</v>
      </c>
      <c r="C1240" s="55">
        <v>2018</v>
      </c>
      <c r="D1240" s="60">
        <v>0.4</v>
      </c>
      <c r="E1240" s="54">
        <v>155</v>
      </c>
      <c r="F1240" s="55">
        <v>158.34</v>
      </c>
      <c r="G1240" s="54">
        <v>220.76667</v>
      </c>
      <c r="H1240" s="16"/>
      <c r="J1240" s="9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/>
      <c r="AW1240" s="16"/>
      <c r="AX1240" s="16"/>
      <c r="AY1240" s="16"/>
      <c r="AZ1240" s="16"/>
      <c r="BA1240" s="16"/>
      <c r="BB1240" s="16"/>
      <c r="BC1240" s="16"/>
      <c r="BD1240" s="16"/>
      <c r="BE1240" s="16"/>
      <c r="BF1240" s="16"/>
      <c r="BG1240" s="16"/>
      <c r="BH1240" s="16"/>
      <c r="BI1240" s="16"/>
      <c r="BJ1240" s="16"/>
      <c r="BK1240" s="16"/>
      <c r="BL1240" s="16"/>
      <c r="BM1240" s="16"/>
      <c r="BN1240" s="16"/>
      <c r="BO1240" s="16"/>
      <c r="BP1240" s="16"/>
      <c r="BQ1240" s="16"/>
      <c r="BR1240" s="16"/>
      <c r="BS1240" s="16"/>
      <c r="BT1240" s="16"/>
      <c r="BU1240" s="16"/>
      <c r="BV1240" s="16"/>
      <c r="BW1240" s="16"/>
      <c r="BX1240" s="16"/>
      <c r="BY1240" s="16"/>
      <c r="BZ1240" s="16"/>
      <c r="CA1240" s="16"/>
      <c r="CB1240" s="16"/>
      <c r="CC1240" s="16"/>
      <c r="CD1240" s="16"/>
      <c r="CE1240" s="16"/>
      <c r="CF1240" s="16"/>
      <c r="CG1240" s="16"/>
      <c r="CH1240" s="16"/>
      <c r="CI1240" s="16"/>
      <c r="CJ1240" s="16"/>
      <c r="CK1240" s="16"/>
      <c r="CL1240" s="16"/>
      <c r="CM1240" s="16"/>
      <c r="CN1240" s="16"/>
      <c r="CO1240" s="16"/>
      <c r="CP1240" s="16"/>
      <c r="CQ1240" s="16"/>
      <c r="CR1240" s="16"/>
      <c r="CS1240" s="16"/>
      <c r="CT1240" s="16"/>
      <c r="CU1240" s="16"/>
      <c r="CV1240" s="16"/>
      <c r="CW1240" s="16"/>
      <c r="CX1240" s="16"/>
      <c r="CY1240" s="16"/>
      <c r="CZ1240" s="16"/>
      <c r="DA1240" s="16"/>
      <c r="DB1240" s="16"/>
      <c r="DC1240" s="16"/>
      <c r="DD1240" s="16"/>
      <c r="DE1240" s="16"/>
      <c r="DF1240" s="16"/>
      <c r="DG1240" s="16"/>
      <c r="DH1240" s="16"/>
      <c r="DI1240" s="16"/>
      <c r="DJ1240" s="16"/>
      <c r="DK1240" s="16"/>
      <c r="DL1240" s="16"/>
      <c r="DM1240" s="16"/>
      <c r="DN1240" s="16"/>
      <c r="DO1240" s="16"/>
      <c r="DP1240" s="16"/>
      <c r="DQ1240" s="16"/>
    </row>
    <row r="1241" spans="1:121" s="27" customFormat="1" ht="16.5" x14ac:dyDescent="0.25">
      <c r="A1241" s="51"/>
      <c r="B1241" s="79" t="s">
        <v>2753</v>
      </c>
      <c r="C1241" s="55">
        <v>2018</v>
      </c>
      <c r="D1241" s="60">
        <v>0.4</v>
      </c>
      <c r="E1241" s="54">
        <v>49</v>
      </c>
      <c r="F1241" s="55">
        <v>158.34</v>
      </c>
      <c r="G1241" s="54">
        <v>78.996209999999991</v>
      </c>
      <c r="H1241" s="16"/>
      <c r="J1241" s="9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6"/>
      <c r="AZ1241" s="16"/>
      <c r="BA1241" s="16"/>
      <c r="BB1241" s="16"/>
      <c r="BC1241" s="16"/>
      <c r="BD1241" s="16"/>
      <c r="BE1241" s="16"/>
      <c r="BF1241" s="16"/>
      <c r="BG1241" s="16"/>
      <c r="BH1241" s="16"/>
      <c r="BI1241" s="16"/>
      <c r="BJ1241" s="16"/>
      <c r="BK1241" s="16"/>
      <c r="BL1241" s="16"/>
      <c r="BM1241" s="16"/>
      <c r="BN1241" s="16"/>
      <c r="BO1241" s="16"/>
      <c r="BP1241" s="16"/>
      <c r="BQ1241" s="16"/>
      <c r="BR1241" s="16"/>
      <c r="BS1241" s="16"/>
      <c r="BT1241" s="16"/>
      <c r="BU1241" s="16"/>
      <c r="BV1241" s="16"/>
      <c r="BW1241" s="16"/>
      <c r="BX1241" s="16"/>
      <c r="BY1241" s="16"/>
      <c r="BZ1241" s="16"/>
      <c r="CA1241" s="16"/>
      <c r="CB1241" s="16"/>
      <c r="CC1241" s="16"/>
      <c r="CD1241" s="16"/>
      <c r="CE1241" s="16"/>
      <c r="CF1241" s="16"/>
      <c r="CG1241" s="16"/>
      <c r="CH1241" s="16"/>
      <c r="CI1241" s="16"/>
      <c r="CJ1241" s="16"/>
      <c r="CK1241" s="16"/>
      <c r="CL1241" s="16"/>
      <c r="CM1241" s="16"/>
      <c r="CN1241" s="16"/>
      <c r="CO1241" s="16"/>
      <c r="CP1241" s="16"/>
      <c r="CQ1241" s="16"/>
      <c r="CR1241" s="16"/>
      <c r="CS1241" s="16"/>
      <c r="CT1241" s="16"/>
      <c r="CU1241" s="16"/>
      <c r="CV1241" s="16"/>
      <c r="CW1241" s="16"/>
      <c r="CX1241" s="16"/>
      <c r="CY1241" s="16"/>
      <c r="CZ1241" s="16"/>
      <c r="DA1241" s="16"/>
      <c r="DB1241" s="16"/>
      <c r="DC1241" s="16"/>
      <c r="DD1241" s="16"/>
      <c r="DE1241" s="16"/>
      <c r="DF1241" s="16"/>
      <c r="DG1241" s="16"/>
      <c r="DH1241" s="16"/>
      <c r="DI1241" s="16"/>
      <c r="DJ1241" s="16"/>
      <c r="DK1241" s="16"/>
      <c r="DL1241" s="16"/>
      <c r="DM1241" s="16"/>
      <c r="DN1241" s="16"/>
      <c r="DO1241" s="16"/>
      <c r="DP1241" s="16"/>
      <c r="DQ1241" s="16"/>
    </row>
    <row r="1242" spans="1:121" s="27" customFormat="1" ht="16.5" x14ac:dyDescent="0.25">
      <c r="A1242" s="51"/>
      <c r="B1242" s="79" t="s">
        <v>2754</v>
      </c>
      <c r="C1242" s="55">
        <v>2018</v>
      </c>
      <c r="D1242" s="60">
        <v>0.4</v>
      </c>
      <c r="E1242" s="54">
        <v>288.00000000000006</v>
      </c>
      <c r="F1242" s="55">
        <v>158.34</v>
      </c>
      <c r="G1242" s="54">
        <v>371.42941999999999</v>
      </c>
      <c r="H1242" s="16"/>
      <c r="J1242" s="9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/>
      <c r="AT1242" s="16"/>
      <c r="AU1242" s="16"/>
      <c r="AV1242" s="16"/>
      <c r="AW1242" s="16"/>
      <c r="AX1242" s="16"/>
      <c r="AY1242" s="16"/>
      <c r="AZ1242" s="16"/>
      <c r="BA1242" s="16"/>
      <c r="BB1242" s="16"/>
      <c r="BC1242" s="16"/>
      <c r="BD1242" s="16"/>
      <c r="BE1242" s="16"/>
      <c r="BF1242" s="16"/>
      <c r="BG1242" s="16"/>
      <c r="BH1242" s="16"/>
      <c r="BI1242" s="16"/>
      <c r="BJ1242" s="16"/>
      <c r="BK1242" s="16"/>
      <c r="BL1242" s="16"/>
      <c r="BM1242" s="16"/>
      <c r="BN1242" s="16"/>
      <c r="BO1242" s="16"/>
      <c r="BP1242" s="16"/>
      <c r="BQ1242" s="16"/>
      <c r="BR1242" s="16"/>
      <c r="BS1242" s="16"/>
      <c r="BT1242" s="16"/>
      <c r="BU1242" s="16"/>
      <c r="BV1242" s="16"/>
      <c r="BW1242" s="16"/>
      <c r="BX1242" s="16"/>
      <c r="BY1242" s="16"/>
      <c r="BZ1242" s="16"/>
      <c r="CA1242" s="16"/>
      <c r="CB1242" s="16"/>
      <c r="CC1242" s="16"/>
      <c r="CD1242" s="16"/>
      <c r="CE1242" s="16"/>
      <c r="CF1242" s="16"/>
      <c r="CG1242" s="16"/>
      <c r="CH1242" s="16"/>
      <c r="CI1242" s="16"/>
      <c r="CJ1242" s="16"/>
      <c r="CK1242" s="16"/>
      <c r="CL1242" s="16"/>
      <c r="CM1242" s="16"/>
      <c r="CN1242" s="16"/>
      <c r="CO1242" s="16"/>
      <c r="CP1242" s="16"/>
      <c r="CQ1242" s="16"/>
      <c r="CR1242" s="16"/>
      <c r="CS1242" s="16"/>
      <c r="CT1242" s="16"/>
      <c r="CU1242" s="16"/>
      <c r="CV1242" s="16"/>
      <c r="CW1242" s="16"/>
      <c r="CX1242" s="16"/>
      <c r="CY1242" s="16"/>
      <c r="CZ1242" s="16"/>
      <c r="DA1242" s="16"/>
      <c r="DB1242" s="16"/>
      <c r="DC1242" s="16"/>
      <c r="DD1242" s="16"/>
      <c r="DE1242" s="16"/>
      <c r="DF1242" s="16"/>
      <c r="DG1242" s="16"/>
      <c r="DH1242" s="16"/>
      <c r="DI1242" s="16"/>
      <c r="DJ1242" s="16"/>
      <c r="DK1242" s="16"/>
      <c r="DL1242" s="16"/>
      <c r="DM1242" s="16"/>
      <c r="DN1242" s="16"/>
      <c r="DO1242" s="16"/>
      <c r="DP1242" s="16"/>
      <c r="DQ1242" s="16"/>
    </row>
    <row r="1243" spans="1:121" s="27" customFormat="1" ht="16.5" x14ac:dyDescent="0.25">
      <c r="A1243" s="51"/>
      <c r="B1243" s="79" t="s">
        <v>2755</v>
      </c>
      <c r="C1243" s="55">
        <v>2018</v>
      </c>
      <c r="D1243" s="60">
        <v>10</v>
      </c>
      <c r="E1243" s="54">
        <v>217</v>
      </c>
      <c r="F1243" s="55">
        <v>5353</v>
      </c>
      <c r="G1243" s="54">
        <v>394.49832000000004</v>
      </c>
      <c r="H1243" s="16"/>
      <c r="J1243" s="9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/>
      <c r="AT1243" s="16"/>
      <c r="AU1243" s="16"/>
      <c r="AV1243" s="16"/>
      <c r="AW1243" s="16"/>
      <c r="AX1243" s="16"/>
      <c r="AY1243" s="16"/>
      <c r="AZ1243" s="16"/>
      <c r="BA1243" s="16"/>
      <c r="BB1243" s="16"/>
      <c r="BC1243" s="16"/>
      <c r="BD1243" s="16"/>
      <c r="BE1243" s="16"/>
      <c r="BF1243" s="16"/>
      <c r="BG1243" s="16"/>
      <c r="BH1243" s="16"/>
      <c r="BI1243" s="16"/>
      <c r="BJ1243" s="16"/>
      <c r="BK1243" s="16"/>
      <c r="BL1243" s="16"/>
      <c r="BM1243" s="16"/>
      <c r="BN1243" s="16"/>
      <c r="BO1243" s="16"/>
      <c r="BP1243" s="16"/>
      <c r="BQ1243" s="16"/>
      <c r="BR1243" s="16"/>
      <c r="BS1243" s="16"/>
      <c r="BT1243" s="16"/>
      <c r="BU1243" s="16"/>
      <c r="BV1243" s="16"/>
      <c r="BW1243" s="16"/>
      <c r="BX1243" s="16"/>
      <c r="BY1243" s="16"/>
      <c r="BZ1243" s="16"/>
      <c r="CA1243" s="16"/>
      <c r="CB1243" s="16"/>
      <c r="CC1243" s="16"/>
      <c r="CD1243" s="16"/>
      <c r="CE1243" s="16"/>
      <c r="CF1243" s="16"/>
      <c r="CG1243" s="16"/>
      <c r="CH1243" s="16"/>
      <c r="CI1243" s="16"/>
      <c r="CJ1243" s="16"/>
      <c r="CK1243" s="16"/>
      <c r="CL1243" s="16"/>
      <c r="CM1243" s="16"/>
      <c r="CN1243" s="16"/>
      <c r="CO1243" s="16"/>
      <c r="CP1243" s="16"/>
      <c r="CQ1243" s="16"/>
      <c r="CR1243" s="16"/>
      <c r="CS1243" s="16"/>
      <c r="CT1243" s="16"/>
      <c r="CU1243" s="16"/>
      <c r="CV1243" s="16"/>
      <c r="CW1243" s="16"/>
      <c r="CX1243" s="16"/>
      <c r="CY1243" s="16"/>
      <c r="CZ1243" s="16"/>
      <c r="DA1243" s="16"/>
      <c r="DB1243" s="16"/>
      <c r="DC1243" s="16"/>
      <c r="DD1243" s="16"/>
      <c r="DE1243" s="16"/>
      <c r="DF1243" s="16"/>
      <c r="DG1243" s="16"/>
      <c r="DH1243" s="16"/>
      <c r="DI1243" s="16"/>
      <c r="DJ1243" s="16"/>
      <c r="DK1243" s="16"/>
      <c r="DL1243" s="16"/>
      <c r="DM1243" s="16"/>
      <c r="DN1243" s="16"/>
      <c r="DO1243" s="16"/>
      <c r="DP1243" s="16"/>
      <c r="DQ1243" s="16"/>
    </row>
    <row r="1244" spans="1:121" s="27" customFormat="1" ht="16.5" x14ac:dyDescent="0.25">
      <c r="A1244" s="51"/>
      <c r="B1244" s="79" t="s">
        <v>2756</v>
      </c>
      <c r="C1244" s="55">
        <v>2018</v>
      </c>
      <c r="D1244" s="60">
        <v>0.4</v>
      </c>
      <c r="E1244" s="54">
        <v>211</v>
      </c>
      <c r="F1244" s="55">
        <v>158.34</v>
      </c>
      <c r="G1244" s="54">
        <v>253.83582000000001</v>
      </c>
      <c r="H1244" s="16"/>
      <c r="J1244" s="9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16"/>
      <c r="AH1244" s="16"/>
      <c r="AI1244" s="16"/>
      <c r="AJ1244" s="16"/>
      <c r="AK1244" s="16"/>
      <c r="AL1244" s="16"/>
      <c r="AM1244" s="16"/>
      <c r="AN1244" s="16"/>
      <c r="AO1244" s="16"/>
      <c r="AP1244" s="16"/>
      <c r="AQ1244" s="16"/>
      <c r="AR1244" s="16"/>
      <c r="AS1244" s="16"/>
      <c r="AT1244" s="16"/>
      <c r="AU1244" s="16"/>
      <c r="AV1244" s="16"/>
      <c r="AW1244" s="16"/>
      <c r="AX1244" s="16"/>
      <c r="AY1244" s="16"/>
      <c r="AZ1244" s="16"/>
      <c r="BA1244" s="16"/>
      <c r="BB1244" s="16"/>
      <c r="BC1244" s="16"/>
      <c r="BD1244" s="16"/>
      <c r="BE1244" s="16"/>
      <c r="BF1244" s="16"/>
      <c r="BG1244" s="16"/>
      <c r="BH1244" s="16"/>
      <c r="BI1244" s="16"/>
      <c r="BJ1244" s="16"/>
      <c r="BK1244" s="16"/>
      <c r="BL1244" s="16"/>
      <c r="BM1244" s="16"/>
      <c r="BN1244" s="16"/>
      <c r="BO1244" s="16"/>
      <c r="BP1244" s="16"/>
      <c r="BQ1244" s="16"/>
      <c r="BR1244" s="16"/>
      <c r="BS1244" s="16"/>
      <c r="BT1244" s="16"/>
      <c r="BU1244" s="16"/>
      <c r="BV1244" s="16"/>
      <c r="BW1244" s="16"/>
      <c r="BX1244" s="16"/>
      <c r="BY1244" s="16"/>
      <c r="BZ1244" s="16"/>
      <c r="CA1244" s="16"/>
      <c r="CB1244" s="16"/>
      <c r="CC1244" s="16"/>
      <c r="CD1244" s="16"/>
      <c r="CE1244" s="16"/>
      <c r="CF1244" s="16"/>
      <c r="CG1244" s="16"/>
      <c r="CH1244" s="16"/>
      <c r="CI1244" s="16"/>
      <c r="CJ1244" s="16"/>
      <c r="CK1244" s="16"/>
      <c r="CL1244" s="16"/>
      <c r="CM1244" s="16"/>
      <c r="CN1244" s="16"/>
      <c r="CO1244" s="16"/>
      <c r="CP1244" s="16"/>
      <c r="CQ1244" s="16"/>
      <c r="CR1244" s="16"/>
      <c r="CS1244" s="16"/>
      <c r="CT1244" s="16"/>
      <c r="CU1244" s="16"/>
      <c r="CV1244" s="16"/>
      <c r="CW1244" s="16"/>
      <c r="CX1244" s="16"/>
      <c r="CY1244" s="16"/>
      <c r="CZ1244" s="16"/>
      <c r="DA1244" s="16"/>
      <c r="DB1244" s="16"/>
      <c r="DC1244" s="16"/>
      <c r="DD1244" s="16"/>
      <c r="DE1244" s="16"/>
      <c r="DF1244" s="16"/>
      <c r="DG1244" s="16"/>
      <c r="DH1244" s="16"/>
      <c r="DI1244" s="16"/>
      <c r="DJ1244" s="16"/>
      <c r="DK1244" s="16"/>
      <c r="DL1244" s="16"/>
      <c r="DM1244" s="16"/>
      <c r="DN1244" s="16"/>
      <c r="DO1244" s="16"/>
      <c r="DP1244" s="16"/>
      <c r="DQ1244" s="16"/>
    </row>
    <row r="1245" spans="1:121" s="27" customFormat="1" ht="16.5" x14ac:dyDescent="0.25">
      <c r="A1245" s="51"/>
      <c r="B1245" s="79" t="s">
        <v>2757</v>
      </c>
      <c r="C1245" s="55">
        <v>2018</v>
      </c>
      <c r="D1245" s="60">
        <v>0.4</v>
      </c>
      <c r="E1245" s="54">
        <v>104</v>
      </c>
      <c r="F1245" s="55">
        <v>158.34</v>
      </c>
      <c r="G1245" s="54">
        <v>111.80798</v>
      </c>
      <c r="H1245" s="16"/>
      <c r="J1245" s="9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6"/>
      <c r="AZ1245" s="16"/>
      <c r="BA1245" s="16"/>
      <c r="BB1245" s="16"/>
      <c r="BC1245" s="16"/>
      <c r="BD1245" s="16"/>
      <c r="BE1245" s="16"/>
      <c r="BF1245" s="16"/>
      <c r="BG1245" s="16"/>
      <c r="BH1245" s="16"/>
      <c r="BI1245" s="16"/>
      <c r="BJ1245" s="16"/>
      <c r="BK1245" s="16"/>
      <c r="BL1245" s="16"/>
      <c r="BM1245" s="16"/>
      <c r="BN1245" s="16"/>
      <c r="BO1245" s="16"/>
      <c r="BP1245" s="16"/>
      <c r="BQ1245" s="16"/>
      <c r="BR1245" s="16"/>
      <c r="BS1245" s="16"/>
      <c r="BT1245" s="16"/>
      <c r="BU1245" s="16"/>
      <c r="BV1245" s="16"/>
      <c r="BW1245" s="16"/>
      <c r="BX1245" s="16"/>
      <c r="BY1245" s="16"/>
      <c r="BZ1245" s="16"/>
      <c r="CA1245" s="16"/>
      <c r="CB1245" s="16"/>
      <c r="CC1245" s="16"/>
      <c r="CD1245" s="16"/>
      <c r="CE1245" s="16"/>
      <c r="CF1245" s="16"/>
      <c r="CG1245" s="16"/>
      <c r="CH1245" s="16"/>
      <c r="CI1245" s="16"/>
      <c r="CJ1245" s="16"/>
      <c r="CK1245" s="16"/>
      <c r="CL1245" s="16"/>
      <c r="CM1245" s="16"/>
      <c r="CN1245" s="16"/>
      <c r="CO1245" s="16"/>
      <c r="CP1245" s="16"/>
      <c r="CQ1245" s="16"/>
      <c r="CR1245" s="16"/>
      <c r="CS1245" s="16"/>
      <c r="CT1245" s="16"/>
      <c r="CU1245" s="16"/>
      <c r="CV1245" s="16"/>
      <c r="CW1245" s="16"/>
      <c r="CX1245" s="16"/>
      <c r="CY1245" s="16"/>
      <c r="CZ1245" s="16"/>
      <c r="DA1245" s="16"/>
      <c r="DB1245" s="16"/>
      <c r="DC1245" s="16"/>
      <c r="DD1245" s="16"/>
      <c r="DE1245" s="16"/>
      <c r="DF1245" s="16"/>
      <c r="DG1245" s="16"/>
      <c r="DH1245" s="16"/>
      <c r="DI1245" s="16"/>
      <c r="DJ1245" s="16"/>
      <c r="DK1245" s="16"/>
      <c r="DL1245" s="16"/>
      <c r="DM1245" s="16"/>
      <c r="DN1245" s="16"/>
      <c r="DO1245" s="16"/>
      <c r="DP1245" s="16"/>
      <c r="DQ1245" s="16"/>
    </row>
    <row r="1246" spans="1:121" s="27" customFormat="1" ht="16.5" x14ac:dyDescent="0.25">
      <c r="A1246" s="51"/>
      <c r="B1246" s="79" t="s">
        <v>2758</v>
      </c>
      <c r="C1246" s="55">
        <v>2018</v>
      </c>
      <c r="D1246" s="60">
        <v>6</v>
      </c>
      <c r="E1246" s="54">
        <v>456</v>
      </c>
      <c r="F1246" s="55">
        <v>5353</v>
      </c>
      <c r="G1246" s="54">
        <v>676.61311999999998</v>
      </c>
      <c r="H1246" s="16"/>
      <c r="J1246" s="9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  <c r="AO1246" s="16"/>
      <c r="AP1246" s="16"/>
      <c r="AQ1246" s="16"/>
      <c r="AR1246" s="16"/>
      <c r="AS1246" s="16"/>
      <c r="AT1246" s="16"/>
      <c r="AU1246" s="16"/>
      <c r="AV1246" s="16"/>
      <c r="AW1246" s="16"/>
      <c r="AX1246" s="16"/>
      <c r="AY1246" s="16"/>
      <c r="AZ1246" s="16"/>
      <c r="BA1246" s="16"/>
      <c r="BB1246" s="16"/>
      <c r="BC1246" s="16"/>
      <c r="BD1246" s="16"/>
      <c r="BE1246" s="16"/>
      <c r="BF1246" s="16"/>
      <c r="BG1246" s="16"/>
      <c r="BH1246" s="16"/>
      <c r="BI1246" s="16"/>
      <c r="BJ1246" s="16"/>
      <c r="BK1246" s="16"/>
      <c r="BL1246" s="16"/>
      <c r="BM1246" s="16"/>
      <c r="BN1246" s="16"/>
      <c r="BO1246" s="16"/>
      <c r="BP1246" s="16"/>
      <c r="BQ1246" s="16"/>
      <c r="BR1246" s="16"/>
      <c r="BS1246" s="16"/>
      <c r="BT1246" s="16"/>
      <c r="BU1246" s="16"/>
      <c r="BV1246" s="16"/>
      <c r="BW1246" s="16"/>
      <c r="BX1246" s="16"/>
      <c r="BY1246" s="16"/>
      <c r="BZ1246" s="16"/>
      <c r="CA1246" s="16"/>
      <c r="CB1246" s="16"/>
      <c r="CC1246" s="16"/>
      <c r="CD1246" s="16"/>
      <c r="CE1246" s="16"/>
      <c r="CF1246" s="16"/>
      <c r="CG1246" s="16"/>
      <c r="CH1246" s="16"/>
      <c r="CI1246" s="16"/>
      <c r="CJ1246" s="16"/>
      <c r="CK1246" s="16"/>
      <c r="CL1246" s="16"/>
      <c r="CM1246" s="16"/>
      <c r="CN1246" s="16"/>
      <c r="CO1246" s="16"/>
      <c r="CP1246" s="16"/>
      <c r="CQ1246" s="16"/>
      <c r="CR1246" s="16"/>
      <c r="CS1246" s="16"/>
      <c r="CT1246" s="16"/>
      <c r="CU1246" s="16"/>
      <c r="CV1246" s="16"/>
      <c r="CW1246" s="16"/>
      <c r="CX1246" s="16"/>
      <c r="CY1246" s="16"/>
      <c r="CZ1246" s="16"/>
      <c r="DA1246" s="16"/>
      <c r="DB1246" s="16"/>
      <c r="DC1246" s="16"/>
      <c r="DD1246" s="16"/>
      <c r="DE1246" s="16"/>
      <c r="DF1246" s="16"/>
      <c r="DG1246" s="16"/>
      <c r="DH1246" s="16"/>
      <c r="DI1246" s="16"/>
      <c r="DJ1246" s="16"/>
      <c r="DK1246" s="16"/>
      <c r="DL1246" s="16"/>
      <c r="DM1246" s="16"/>
      <c r="DN1246" s="16"/>
      <c r="DO1246" s="16"/>
      <c r="DP1246" s="16"/>
      <c r="DQ1246" s="16"/>
    </row>
    <row r="1247" spans="1:121" s="27" customFormat="1" ht="16.5" x14ac:dyDescent="0.25">
      <c r="A1247" s="51"/>
      <c r="B1247" s="79" t="s">
        <v>2759</v>
      </c>
      <c r="C1247" s="55">
        <v>2018</v>
      </c>
      <c r="D1247" s="60">
        <v>0.4</v>
      </c>
      <c r="E1247" s="54">
        <v>15</v>
      </c>
      <c r="F1247" s="55">
        <v>158.34</v>
      </c>
      <c r="G1247" s="54">
        <v>54.704059999999998</v>
      </c>
      <c r="H1247" s="16"/>
      <c r="J1247" s="9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6"/>
      <c r="AZ1247" s="16"/>
      <c r="BA1247" s="16"/>
      <c r="BB1247" s="16"/>
      <c r="BC1247" s="16"/>
      <c r="BD1247" s="16"/>
      <c r="BE1247" s="16"/>
      <c r="BF1247" s="16"/>
      <c r="BG1247" s="16"/>
      <c r="BH1247" s="16"/>
      <c r="BI1247" s="16"/>
      <c r="BJ1247" s="16"/>
      <c r="BK1247" s="16"/>
      <c r="BL1247" s="16"/>
      <c r="BM1247" s="16"/>
      <c r="BN1247" s="16"/>
      <c r="BO1247" s="16"/>
      <c r="BP1247" s="16"/>
      <c r="BQ1247" s="16"/>
      <c r="BR1247" s="16"/>
      <c r="BS1247" s="16"/>
      <c r="BT1247" s="16"/>
      <c r="BU1247" s="16"/>
      <c r="BV1247" s="16"/>
      <c r="BW1247" s="16"/>
      <c r="BX1247" s="16"/>
      <c r="BY1247" s="16"/>
      <c r="BZ1247" s="16"/>
      <c r="CA1247" s="16"/>
      <c r="CB1247" s="16"/>
      <c r="CC1247" s="16"/>
      <c r="CD1247" s="16"/>
      <c r="CE1247" s="16"/>
      <c r="CF1247" s="16"/>
      <c r="CG1247" s="16"/>
      <c r="CH1247" s="16"/>
      <c r="CI1247" s="16"/>
      <c r="CJ1247" s="16"/>
      <c r="CK1247" s="16"/>
      <c r="CL1247" s="16"/>
      <c r="CM1247" s="16"/>
      <c r="CN1247" s="16"/>
      <c r="CO1247" s="16"/>
      <c r="CP1247" s="16"/>
      <c r="CQ1247" s="16"/>
      <c r="CR1247" s="16"/>
      <c r="CS1247" s="16"/>
      <c r="CT1247" s="16"/>
      <c r="CU1247" s="16"/>
      <c r="CV1247" s="16"/>
      <c r="CW1247" s="16"/>
      <c r="CX1247" s="16"/>
      <c r="CY1247" s="16"/>
      <c r="CZ1247" s="16"/>
      <c r="DA1247" s="16"/>
      <c r="DB1247" s="16"/>
      <c r="DC1247" s="16"/>
      <c r="DD1247" s="16"/>
      <c r="DE1247" s="16"/>
      <c r="DF1247" s="16"/>
      <c r="DG1247" s="16"/>
      <c r="DH1247" s="16"/>
      <c r="DI1247" s="16"/>
      <c r="DJ1247" s="16"/>
      <c r="DK1247" s="16"/>
      <c r="DL1247" s="16"/>
      <c r="DM1247" s="16"/>
      <c r="DN1247" s="16"/>
      <c r="DO1247" s="16"/>
      <c r="DP1247" s="16"/>
      <c r="DQ1247" s="16"/>
    </row>
    <row r="1248" spans="1:121" s="27" customFormat="1" ht="16.5" x14ac:dyDescent="0.25">
      <c r="A1248" s="51"/>
      <c r="B1248" s="79" t="s">
        <v>2760</v>
      </c>
      <c r="C1248" s="55">
        <v>2018</v>
      </c>
      <c r="D1248" s="60">
        <v>0.4</v>
      </c>
      <c r="E1248" s="54">
        <v>24</v>
      </c>
      <c r="F1248" s="55">
        <v>158.34</v>
      </c>
      <c r="G1248" s="54">
        <v>80.779219999999995</v>
      </c>
      <c r="H1248" s="16"/>
      <c r="J1248" s="9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16"/>
      <c r="AS1248" s="16"/>
      <c r="AT1248" s="16"/>
      <c r="AU1248" s="16"/>
      <c r="AV1248" s="16"/>
      <c r="AW1248" s="16"/>
      <c r="AX1248" s="16"/>
      <c r="AY1248" s="16"/>
      <c r="AZ1248" s="16"/>
      <c r="BA1248" s="16"/>
      <c r="BB1248" s="16"/>
      <c r="BC1248" s="16"/>
      <c r="BD1248" s="16"/>
      <c r="BE1248" s="16"/>
      <c r="BF1248" s="16"/>
      <c r="BG1248" s="16"/>
      <c r="BH1248" s="16"/>
      <c r="BI1248" s="16"/>
      <c r="BJ1248" s="16"/>
      <c r="BK1248" s="16"/>
      <c r="BL1248" s="16"/>
      <c r="BM1248" s="16"/>
      <c r="BN1248" s="16"/>
      <c r="BO1248" s="16"/>
      <c r="BP1248" s="16"/>
      <c r="BQ1248" s="16"/>
      <c r="BR1248" s="16"/>
      <c r="BS1248" s="16"/>
      <c r="BT1248" s="16"/>
      <c r="BU1248" s="16"/>
      <c r="BV1248" s="16"/>
      <c r="BW1248" s="16"/>
      <c r="BX1248" s="16"/>
      <c r="BY1248" s="16"/>
      <c r="BZ1248" s="16"/>
      <c r="CA1248" s="16"/>
      <c r="CB1248" s="16"/>
      <c r="CC1248" s="16"/>
      <c r="CD1248" s="16"/>
      <c r="CE1248" s="16"/>
      <c r="CF1248" s="16"/>
      <c r="CG1248" s="16"/>
      <c r="CH1248" s="16"/>
      <c r="CI1248" s="16"/>
      <c r="CJ1248" s="16"/>
      <c r="CK1248" s="16"/>
      <c r="CL1248" s="16"/>
      <c r="CM1248" s="16"/>
      <c r="CN1248" s="16"/>
      <c r="CO1248" s="16"/>
      <c r="CP1248" s="16"/>
      <c r="CQ1248" s="16"/>
      <c r="CR1248" s="16"/>
      <c r="CS1248" s="16"/>
      <c r="CT1248" s="16"/>
      <c r="CU1248" s="16"/>
      <c r="CV1248" s="16"/>
      <c r="CW1248" s="16"/>
      <c r="CX1248" s="16"/>
      <c r="CY1248" s="16"/>
      <c r="CZ1248" s="16"/>
      <c r="DA1248" s="16"/>
      <c r="DB1248" s="16"/>
      <c r="DC1248" s="16"/>
      <c r="DD1248" s="16"/>
      <c r="DE1248" s="16"/>
      <c r="DF1248" s="16"/>
      <c r="DG1248" s="16"/>
      <c r="DH1248" s="16"/>
      <c r="DI1248" s="16"/>
      <c r="DJ1248" s="16"/>
      <c r="DK1248" s="16"/>
      <c r="DL1248" s="16"/>
      <c r="DM1248" s="16"/>
      <c r="DN1248" s="16"/>
      <c r="DO1248" s="16"/>
      <c r="DP1248" s="16"/>
      <c r="DQ1248" s="16"/>
    </row>
    <row r="1249" spans="1:121" s="27" customFormat="1" ht="16.5" x14ac:dyDescent="0.25">
      <c r="A1249" s="51"/>
      <c r="B1249" s="79" t="s">
        <v>2761</v>
      </c>
      <c r="C1249" s="55">
        <v>2018</v>
      </c>
      <c r="D1249" s="60">
        <v>6</v>
      </c>
      <c r="E1249" s="54">
        <v>378</v>
      </c>
      <c r="F1249" s="55">
        <v>5353</v>
      </c>
      <c r="G1249" s="54">
        <v>682.59616000000005</v>
      </c>
      <c r="H1249" s="16"/>
      <c r="J1249" s="9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/>
      <c r="AT1249" s="16"/>
      <c r="AU1249" s="16"/>
      <c r="AV1249" s="16"/>
      <c r="AW1249" s="16"/>
      <c r="AX1249" s="16"/>
      <c r="AY1249" s="16"/>
      <c r="AZ1249" s="16"/>
      <c r="BA1249" s="16"/>
      <c r="BB1249" s="16"/>
      <c r="BC1249" s="16"/>
      <c r="BD1249" s="16"/>
      <c r="BE1249" s="16"/>
      <c r="BF1249" s="16"/>
      <c r="BG1249" s="16"/>
      <c r="BH1249" s="16"/>
      <c r="BI1249" s="16"/>
      <c r="BJ1249" s="16"/>
      <c r="BK1249" s="16"/>
      <c r="BL1249" s="16"/>
      <c r="BM1249" s="16"/>
      <c r="BN1249" s="16"/>
      <c r="BO1249" s="16"/>
      <c r="BP1249" s="16"/>
      <c r="BQ1249" s="16"/>
      <c r="BR1249" s="16"/>
      <c r="BS1249" s="16"/>
      <c r="BT1249" s="16"/>
      <c r="BU1249" s="16"/>
      <c r="BV1249" s="16"/>
      <c r="BW1249" s="16"/>
      <c r="BX1249" s="16"/>
      <c r="BY1249" s="16"/>
      <c r="BZ1249" s="16"/>
      <c r="CA1249" s="16"/>
      <c r="CB1249" s="16"/>
      <c r="CC1249" s="16"/>
      <c r="CD1249" s="16"/>
      <c r="CE1249" s="16"/>
      <c r="CF1249" s="16"/>
      <c r="CG1249" s="16"/>
      <c r="CH1249" s="16"/>
      <c r="CI1249" s="16"/>
      <c r="CJ1249" s="16"/>
      <c r="CK1249" s="16"/>
      <c r="CL1249" s="16"/>
      <c r="CM1249" s="16"/>
      <c r="CN1249" s="16"/>
      <c r="CO1249" s="16"/>
      <c r="CP1249" s="16"/>
      <c r="CQ1249" s="16"/>
      <c r="CR1249" s="16"/>
      <c r="CS1249" s="16"/>
      <c r="CT1249" s="16"/>
      <c r="CU1249" s="16"/>
      <c r="CV1249" s="16"/>
      <c r="CW1249" s="16"/>
      <c r="CX1249" s="16"/>
      <c r="CY1249" s="16"/>
      <c r="CZ1249" s="16"/>
      <c r="DA1249" s="16"/>
      <c r="DB1249" s="16"/>
      <c r="DC1249" s="16"/>
      <c r="DD1249" s="16"/>
      <c r="DE1249" s="16"/>
      <c r="DF1249" s="16"/>
      <c r="DG1249" s="16"/>
      <c r="DH1249" s="16"/>
      <c r="DI1249" s="16"/>
      <c r="DJ1249" s="16"/>
      <c r="DK1249" s="16"/>
      <c r="DL1249" s="16"/>
      <c r="DM1249" s="16"/>
      <c r="DN1249" s="16"/>
      <c r="DO1249" s="16"/>
      <c r="DP1249" s="16"/>
      <c r="DQ1249" s="16"/>
    </row>
    <row r="1250" spans="1:121" s="27" customFormat="1" ht="16.5" x14ac:dyDescent="0.25">
      <c r="A1250" s="51"/>
      <c r="B1250" s="79" t="s">
        <v>2762</v>
      </c>
      <c r="C1250" s="55">
        <v>2018</v>
      </c>
      <c r="D1250" s="60">
        <v>0.4</v>
      </c>
      <c r="E1250" s="54">
        <v>176</v>
      </c>
      <c r="F1250" s="55">
        <v>158.34</v>
      </c>
      <c r="G1250" s="54">
        <v>236.93951000000001</v>
      </c>
      <c r="H1250" s="16"/>
      <c r="J1250" s="9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  <c r="AO1250" s="16"/>
      <c r="AP1250" s="16"/>
      <c r="AQ1250" s="16"/>
      <c r="AR1250" s="16"/>
      <c r="AS1250" s="16"/>
      <c r="AT1250" s="16"/>
      <c r="AU1250" s="16"/>
      <c r="AV1250" s="16"/>
      <c r="AW1250" s="16"/>
      <c r="AX1250" s="16"/>
      <c r="AY1250" s="16"/>
      <c r="AZ1250" s="16"/>
      <c r="BA1250" s="16"/>
      <c r="BB1250" s="16"/>
      <c r="BC1250" s="16"/>
      <c r="BD1250" s="16"/>
      <c r="BE1250" s="16"/>
      <c r="BF1250" s="16"/>
      <c r="BG1250" s="16"/>
      <c r="BH1250" s="16"/>
      <c r="BI1250" s="16"/>
      <c r="BJ1250" s="16"/>
      <c r="BK1250" s="16"/>
      <c r="BL1250" s="16"/>
      <c r="BM1250" s="16"/>
      <c r="BN1250" s="16"/>
      <c r="BO1250" s="16"/>
      <c r="BP1250" s="16"/>
      <c r="BQ1250" s="16"/>
      <c r="BR1250" s="16"/>
      <c r="BS1250" s="16"/>
      <c r="BT1250" s="16"/>
      <c r="BU1250" s="16"/>
      <c r="BV1250" s="16"/>
      <c r="BW1250" s="16"/>
      <c r="BX1250" s="16"/>
      <c r="BY1250" s="16"/>
      <c r="BZ1250" s="16"/>
      <c r="CA1250" s="16"/>
      <c r="CB1250" s="16"/>
      <c r="CC1250" s="16"/>
      <c r="CD1250" s="16"/>
      <c r="CE1250" s="16"/>
      <c r="CF1250" s="16"/>
      <c r="CG1250" s="16"/>
      <c r="CH1250" s="16"/>
      <c r="CI1250" s="16"/>
      <c r="CJ1250" s="16"/>
      <c r="CK1250" s="16"/>
      <c r="CL1250" s="16"/>
      <c r="CM1250" s="16"/>
      <c r="CN1250" s="16"/>
      <c r="CO1250" s="16"/>
      <c r="CP1250" s="16"/>
      <c r="CQ1250" s="16"/>
      <c r="CR1250" s="16"/>
      <c r="CS1250" s="16"/>
      <c r="CT1250" s="16"/>
      <c r="CU1250" s="16"/>
      <c r="CV1250" s="16"/>
      <c r="CW1250" s="16"/>
      <c r="CX1250" s="16"/>
      <c r="CY1250" s="16"/>
      <c r="CZ1250" s="16"/>
      <c r="DA1250" s="16"/>
      <c r="DB1250" s="16"/>
      <c r="DC1250" s="16"/>
      <c r="DD1250" s="16"/>
      <c r="DE1250" s="16"/>
      <c r="DF1250" s="16"/>
      <c r="DG1250" s="16"/>
      <c r="DH1250" s="16"/>
      <c r="DI1250" s="16"/>
      <c r="DJ1250" s="16"/>
      <c r="DK1250" s="16"/>
      <c r="DL1250" s="16"/>
      <c r="DM1250" s="16"/>
      <c r="DN1250" s="16"/>
      <c r="DO1250" s="16"/>
      <c r="DP1250" s="16"/>
      <c r="DQ1250" s="16"/>
    </row>
    <row r="1251" spans="1:121" s="27" customFormat="1" ht="16.5" x14ac:dyDescent="0.25">
      <c r="A1251" s="51"/>
      <c r="B1251" s="79" t="s">
        <v>2763</v>
      </c>
      <c r="C1251" s="55">
        <v>2018</v>
      </c>
      <c r="D1251" s="60">
        <v>0.4</v>
      </c>
      <c r="E1251" s="54">
        <v>142</v>
      </c>
      <c r="F1251" s="55">
        <v>158.34</v>
      </c>
      <c r="G1251" s="54">
        <v>129.86287999999999</v>
      </c>
      <c r="H1251" s="16"/>
      <c r="J1251" s="9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6"/>
      <c r="AS1251" s="16"/>
      <c r="AT1251" s="16"/>
      <c r="AU1251" s="16"/>
      <c r="AV1251" s="16"/>
      <c r="AW1251" s="16"/>
      <c r="AX1251" s="16"/>
      <c r="AY1251" s="16"/>
      <c r="AZ1251" s="16"/>
      <c r="BA1251" s="16"/>
      <c r="BB1251" s="16"/>
      <c r="BC1251" s="16"/>
      <c r="BD1251" s="16"/>
      <c r="BE1251" s="16"/>
      <c r="BF1251" s="16"/>
      <c r="BG1251" s="16"/>
      <c r="BH1251" s="16"/>
      <c r="BI1251" s="16"/>
      <c r="BJ1251" s="16"/>
      <c r="BK1251" s="16"/>
      <c r="BL1251" s="16"/>
      <c r="BM1251" s="16"/>
      <c r="BN1251" s="16"/>
      <c r="BO1251" s="16"/>
      <c r="BP1251" s="16"/>
      <c r="BQ1251" s="16"/>
      <c r="BR1251" s="16"/>
      <c r="BS1251" s="16"/>
      <c r="BT1251" s="16"/>
      <c r="BU1251" s="16"/>
      <c r="BV1251" s="16"/>
      <c r="BW1251" s="16"/>
      <c r="BX1251" s="16"/>
      <c r="BY1251" s="16"/>
      <c r="BZ1251" s="16"/>
      <c r="CA1251" s="16"/>
      <c r="CB1251" s="16"/>
      <c r="CC1251" s="16"/>
      <c r="CD1251" s="16"/>
      <c r="CE1251" s="16"/>
      <c r="CF1251" s="16"/>
      <c r="CG1251" s="16"/>
      <c r="CH1251" s="16"/>
      <c r="CI1251" s="16"/>
      <c r="CJ1251" s="16"/>
      <c r="CK1251" s="16"/>
      <c r="CL1251" s="16"/>
      <c r="CM1251" s="16"/>
      <c r="CN1251" s="16"/>
      <c r="CO1251" s="16"/>
      <c r="CP1251" s="16"/>
      <c r="CQ1251" s="16"/>
      <c r="CR1251" s="16"/>
      <c r="CS1251" s="16"/>
      <c r="CT1251" s="16"/>
      <c r="CU1251" s="16"/>
      <c r="CV1251" s="16"/>
      <c r="CW1251" s="16"/>
      <c r="CX1251" s="16"/>
      <c r="CY1251" s="16"/>
      <c r="CZ1251" s="16"/>
      <c r="DA1251" s="16"/>
      <c r="DB1251" s="16"/>
      <c r="DC1251" s="16"/>
      <c r="DD1251" s="16"/>
      <c r="DE1251" s="16"/>
      <c r="DF1251" s="16"/>
      <c r="DG1251" s="16"/>
      <c r="DH1251" s="16"/>
      <c r="DI1251" s="16"/>
      <c r="DJ1251" s="16"/>
      <c r="DK1251" s="16"/>
      <c r="DL1251" s="16"/>
      <c r="DM1251" s="16"/>
      <c r="DN1251" s="16"/>
      <c r="DO1251" s="16"/>
      <c r="DP1251" s="16"/>
      <c r="DQ1251" s="16"/>
    </row>
    <row r="1252" spans="1:121" s="27" customFormat="1" ht="16.5" x14ac:dyDescent="0.25">
      <c r="A1252" s="51"/>
      <c r="B1252" s="79" t="s">
        <v>2764</v>
      </c>
      <c r="C1252" s="55">
        <v>2018</v>
      </c>
      <c r="D1252" s="60">
        <v>0.4</v>
      </c>
      <c r="E1252" s="54">
        <v>176</v>
      </c>
      <c r="F1252" s="55">
        <v>158.34</v>
      </c>
      <c r="G1252" s="54">
        <v>193.09857</v>
      </c>
      <c r="H1252" s="16"/>
      <c r="J1252" s="9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16"/>
      <c r="AS1252" s="16"/>
      <c r="AT1252" s="16"/>
      <c r="AU1252" s="16"/>
      <c r="AV1252" s="16"/>
      <c r="AW1252" s="16"/>
      <c r="AX1252" s="16"/>
      <c r="AY1252" s="16"/>
      <c r="AZ1252" s="16"/>
      <c r="BA1252" s="16"/>
      <c r="BB1252" s="16"/>
      <c r="BC1252" s="16"/>
      <c r="BD1252" s="16"/>
      <c r="BE1252" s="16"/>
      <c r="BF1252" s="16"/>
      <c r="BG1252" s="16"/>
      <c r="BH1252" s="16"/>
      <c r="BI1252" s="16"/>
      <c r="BJ1252" s="16"/>
      <c r="BK1252" s="16"/>
      <c r="BL1252" s="16"/>
      <c r="BM1252" s="16"/>
      <c r="BN1252" s="16"/>
      <c r="BO1252" s="16"/>
      <c r="BP1252" s="16"/>
      <c r="BQ1252" s="16"/>
      <c r="BR1252" s="16"/>
      <c r="BS1252" s="16"/>
      <c r="BT1252" s="16"/>
      <c r="BU1252" s="16"/>
      <c r="BV1252" s="16"/>
      <c r="BW1252" s="16"/>
      <c r="BX1252" s="16"/>
      <c r="BY1252" s="16"/>
      <c r="BZ1252" s="16"/>
      <c r="CA1252" s="16"/>
      <c r="CB1252" s="16"/>
      <c r="CC1252" s="16"/>
      <c r="CD1252" s="16"/>
      <c r="CE1252" s="16"/>
      <c r="CF1252" s="16"/>
      <c r="CG1252" s="16"/>
      <c r="CH1252" s="16"/>
      <c r="CI1252" s="16"/>
      <c r="CJ1252" s="16"/>
      <c r="CK1252" s="16"/>
      <c r="CL1252" s="16"/>
      <c r="CM1252" s="16"/>
      <c r="CN1252" s="16"/>
      <c r="CO1252" s="16"/>
      <c r="CP1252" s="16"/>
      <c r="CQ1252" s="16"/>
      <c r="CR1252" s="16"/>
      <c r="CS1252" s="16"/>
      <c r="CT1252" s="16"/>
      <c r="CU1252" s="16"/>
      <c r="CV1252" s="16"/>
      <c r="CW1252" s="16"/>
      <c r="CX1252" s="16"/>
      <c r="CY1252" s="16"/>
      <c r="CZ1252" s="16"/>
      <c r="DA1252" s="16"/>
      <c r="DB1252" s="16"/>
      <c r="DC1252" s="16"/>
      <c r="DD1252" s="16"/>
      <c r="DE1252" s="16"/>
      <c r="DF1252" s="16"/>
      <c r="DG1252" s="16"/>
      <c r="DH1252" s="16"/>
      <c r="DI1252" s="16"/>
      <c r="DJ1252" s="16"/>
      <c r="DK1252" s="16"/>
      <c r="DL1252" s="16"/>
      <c r="DM1252" s="16"/>
      <c r="DN1252" s="16"/>
      <c r="DO1252" s="16"/>
      <c r="DP1252" s="16"/>
      <c r="DQ1252" s="16"/>
    </row>
    <row r="1253" spans="1:121" s="27" customFormat="1" ht="16.5" x14ac:dyDescent="0.25">
      <c r="A1253" s="51"/>
      <c r="B1253" s="79" t="s">
        <v>2765</v>
      </c>
      <c r="C1253" s="55">
        <v>2018</v>
      </c>
      <c r="D1253" s="60">
        <v>0.4</v>
      </c>
      <c r="E1253" s="54">
        <v>20</v>
      </c>
      <c r="F1253" s="55">
        <v>158.34</v>
      </c>
      <c r="G1253" s="54">
        <v>439.12206000000003</v>
      </c>
      <c r="H1253" s="16"/>
      <c r="J1253" s="9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  <c r="BA1253" s="16"/>
      <c r="BB1253" s="16"/>
      <c r="BC1253" s="16"/>
      <c r="BD1253" s="16"/>
      <c r="BE1253" s="16"/>
      <c r="BF1253" s="16"/>
      <c r="BG1253" s="16"/>
      <c r="BH1253" s="16"/>
      <c r="BI1253" s="16"/>
      <c r="BJ1253" s="16"/>
      <c r="BK1253" s="16"/>
      <c r="BL1253" s="16"/>
      <c r="BM1253" s="16"/>
      <c r="BN1253" s="16"/>
      <c r="BO1253" s="16"/>
      <c r="BP1253" s="16"/>
      <c r="BQ1253" s="16"/>
      <c r="BR1253" s="16"/>
      <c r="BS1253" s="16"/>
      <c r="BT1253" s="16"/>
      <c r="BU1253" s="16"/>
      <c r="BV1253" s="16"/>
      <c r="BW1253" s="16"/>
      <c r="BX1253" s="16"/>
      <c r="BY1253" s="16"/>
      <c r="BZ1253" s="16"/>
      <c r="CA1253" s="16"/>
      <c r="CB1253" s="16"/>
      <c r="CC1253" s="16"/>
      <c r="CD1253" s="16"/>
      <c r="CE1253" s="16"/>
      <c r="CF1253" s="16"/>
      <c r="CG1253" s="16"/>
      <c r="CH1253" s="16"/>
      <c r="CI1253" s="16"/>
      <c r="CJ1253" s="16"/>
      <c r="CK1253" s="16"/>
      <c r="CL1253" s="16"/>
      <c r="CM1253" s="16"/>
      <c r="CN1253" s="16"/>
      <c r="CO1253" s="16"/>
      <c r="CP1253" s="16"/>
      <c r="CQ1253" s="16"/>
      <c r="CR1253" s="16"/>
      <c r="CS1253" s="16"/>
      <c r="CT1253" s="16"/>
      <c r="CU1253" s="16"/>
      <c r="CV1253" s="16"/>
      <c r="CW1253" s="16"/>
      <c r="CX1253" s="16"/>
      <c r="CY1253" s="16"/>
      <c r="CZ1253" s="16"/>
      <c r="DA1253" s="16"/>
      <c r="DB1253" s="16"/>
      <c r="DC1253" s="16"/>
      <c r="DD1253" s="16"/>
      <c r="DE1253" s="16"/>
      <c r="DF1253" s="16"/>
      <c r="DG1253" s="16"/>
      <c r="DH1253" s="16"/>
      <c r="DI1253" s="16"/>
      <c r="DJ1253" s="16"/>
      <c r="DK1253" s="16"/>
      <c r="DL1253" s="16"/>
      <c r="DM1253" s="16"/>
      <c r="DN1253" s="16"/>
      <c r="DO1253" s="16"/>
      <c r="DP1253" s="16"/>
      <c r="DQ1253" s="16"/>
    </row>
    <row r="1254" spans="1:121" s="27" customFormat="1" ht="16.5" x14ac:dyDescent="0.25">
      <c r="A1254" s="51"/>
      <c r="B1254" s="79" t="s">
        <v>2766</v>
      </c>
      <c r="C1254" s="55">
        <v>2018</v>
      </c>
      <c r="D1254" s="60">
        <v>0.4</v>
      </c>
      <c r="E1254" s="54">
        <v>16</v>
      </c>
      <c r="F1254" s="55">
        <v>158.34</v>
      </c>
      <c r="G1254" s="54">
        <v>385.21605999999997</v>
      </c>
      <c r="H1254" s="16"/>
      <c r="J1254" s="9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6"/>
      <c r="AS1254" s="16"/>
      <c r="AT1254" s="16"/>
      <c r="AU1254" s="16"/>
      <c r="AV1254" s="16"/>
      <c r="AW1254" s="16"/>
      <c r="AX1254" s="16"/>
      <c r="AY1254" s="16"/>
      <c r="AZ1254" s="16"/>
      <c r="BA1254" s="16"/>
      <c r="BB1254" s="16"/>
      <c r="BC1254" s="16"/>
      <c r="BD1254" s="16"/>
      <c r="BE1254" s="16"/>
      <c r="BF1254" s="16"/>
      <c r="BG1254" s="16"/>
      <c r="BH1254" s="16"/>
      <c r="BI1254" s="16"/>
      <c r="BJ1254" s="16"/>
      <c r="BK1254" s="16"/>
      <c r="BL1254" s="16"/>
      <c r="BM1254" s="16"/>
      <c r="BN1254" s="16"/>
      <c r="BO1254" s="16"/>
      <c r="BP1254" s="16"/>
      <c r="BQ1254" s="16"/>
      <c r="BR1254" s="16"/>
      <c r="BS1254" s="16"/>
      <c r="BT1254" s="16"/>
      <c r="BU1254" s="16"/>
      <c r="BV1254" s="16"/>
      <c r="BW1254" s="16"/>
      <c r="BX1254" s="16"/>
      <c r="BY1254" s="16"/>
      <c r="BZ1254" s="16"/>
      <c r="CA1254" s="16"/>
      <c r="CB1254" s="16"/>
      <c r="CC1254" s="16"/>
      <c r="CD1254" s="16"/>
      <c r="CE1254" s="16"/>
      <c r="CF1254" s="16"/>
      <c r="CG1254" s="16"/>
      <c r="CH1254" s="16"/>
      <c r="CI1254" s="16"/>
      <c r="CJ1254" s="16"/>
      <c r="CK1254" s="16"/>
      <c r="CL1254" s="16"/>
      <c r="CM1254" s="16"/>
      <c r="CN1254" s="16"/>
      <c r="CO1254" s="16"/>
      <c r="CP1254" s="16"/>
      <c r="CQ1254" s="16"/>
      <c r="CR1254" s="16"/>
      <c r="CS1254" s="16"/>
      <c r="CT1254" s="16"/>
      <c r="CU1254" s="16"/>
      <c r="CV1254" s="16"/>
      <c r="CW1254" s="16"/>
      <c r="CX1254" s="16"/>
      <c r="CY1254" s="16"/>
      <c r="CZ1254" s="16"/>
      <c r="DA1254" s="16"/>
      <c r="DB1254" s="16"/>
      <c r="DC1254" s="16"/>
      <c r="DD1254" s="16"/>
      <c r="DE1254" s="16"/>
      <c r="DF1254" s="16"/>
      <c r="DG1254" s="16"/>
      <c r="DH1254" s="16"/>
      <c r="DI1254" s="16"/>
      <c r="DJ1254" s="16"/>
      <c r="DK1254" s="16"/>
      <c r="DL1254" s="16"/>
      <c r="DM1254" s="16"/>
      <c r="DN1254" s="16"/>
      <c r="DO1254" s="16"/>
      <c r="DP1254" s="16"/>
      <c r="DQ1254" s="16"/>
    </row>
    <row r="1255" spans="1:121" s="27" customFormat="1" ht="16.5" x14ac:dyDescent="0.25">
      <c r="A1255" s="51"/>
      <c r="B1255" s="79" t="s">
        <v>2767</v>
      </c>
      <c r="C1255" s="55">
        <v>2018</v>
      </c>
      <c r="D1255" s="60">
        <v>10</v>
      </c>
      <c r="E1255" s="54">
        <v>729</v>
      </c>
      <c r="F1255" s="55">
        <v>5353</v>
      </c>
      <c r="G1255" s="54">
        <v>800.41656999999998</v>
      </c>
      <c r="H1255" s="16"/>
      <c r="J1255" s="9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6"/>
      <c r="AZ1255" s="16"/>
      <c r="BA1255" s="16"/>
      <c r="BB1255" s="16"/>
      <c r="BC1255" s="16"/>
      <c r="BD1255" s="16"/>
      <c r="BE1255" s="16"/>
      <c r="BF1255" s="16"/>
      <c r="BG1255" s="16"/>
      <c r="BH1255" s="16"/>
      <c r="BI1255" s="16"/>
      <c r="BJ1255" s="16"/>
      <c r="BK1255" s="16"/>
      <c r="BL1255" s="16"/>
      <c r="BM1255" s="16"/>
      <c r="BN1255" s="16"/>
      <c r="BO1255" s="16"/>
      <c r="BP1255" s="16"/>
      <c r="BQ1255" s="16"/>
      <c r="BR1255" s="16"/>
      <c r="BS1255" s="16"/>
      <c r="BT1255" s="16"/>
      <c r="BU1255" s="16"/>
      <c r="BV1255" s="16"/>
      <c r="BW1255" s="16"/>
      <c r="BX1255" s="16"/>
      <c r="BY1255" s="16"/>
      <c r="BZ1255" s="16"/>
      <c r="CA1255" s="16"/>
      <c r="CB1255" s="16"/>
      <c r="CC1255" s="16"/>
      <c r="CD1255" s="16"/>
      <c r="CE1255" s="16"/>
      <c r="CF1255" s="16"/>
      <c r="CG1255" s="16"/>
      <c r="CH1255" s="16"/>
      <c r="CI1255" s="16"/>
      <c r="CJ1255" s="16"/>
      <c r="CK1255" s="16"/>
      <c r="CL1255" s="16"/>
      <c r="CM1255" s="16"/>
      <c r="CN1255" s="16"/>
      <c r="CO1255" s="16"/>
      <c r="CP1255" s="16"/>
      <c r="CQ1255" s="16"/>
      <c r="CR1255" s="16"/>
      <c r="CS1255" s="16"/>
      <c r="CT1255" s="16"/>
      <c r="CU1255" s="16"/>
      <c r="CV1255" s="16"/>
      <c r="CW1255" s="16"/>
      <c r="CX1255" s="16"/>
      <c r="CY1255" s="16"/>
      <c r="CZ1255" s="16"/>
      <c r="DA1255" s="16"/>
      <c r="DB1255" s="16"/>
      <c r="DC1255" s="16"/>
      <c r="DD1255" s="16"/>
      <c r="DE1255" s="16"/>
      <c r="DF1255" s="16"/>
      <c r="DG1255" s="16"/>
      <c r="DH1255" s="16"/>
      <c r="DI1255" s="16"/>
      <c r="DJ1255" s="16"/>
      <c r="DK1255" s="16"/>
      <c r="DL1255" s="16"/>
      <c r="DM1255" s="16"/>
      <c r="DN1255" s="16"/>
      <c r="DO1255" s="16"/>
      <c r="DP1255" s="16"/>
      <c r="DQ1255" s="16"/>
    </row>
    <row r="1256" spans="1:121" s="27" customFormat="1" ht="16.5" x14ac:dyDescent="0.25">
      <c r="A1256" s="51"/>
      <c r="B1256" s="79" t="s">
        <v>2768</v>
      </c>
      <c r="C1256" s="55">
        <v>2018</v>
      </c>
      <c r="D1256" s="60">
        <v>0.4</v>
      </c>
      <c r="E1256" s="54">
        <v>30</v>
      </c>
      <c r="F1256" s="55">
        <v>158.34</v>
      </c>
      <c r="G1256" s="54">
        <v>89.693259999999995</v>
      </c>
      <c r="H1256" s="16"/>
      <c r="J1256" s="9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/>
      <c r="AT1256" s="16"/>
      <c r="AU1256" s="16"/>
      <c r="AV1256" s="16"/>
      <c r="AW1256" s="16"/>
      <c r="AX1256" s="16"/>
      <c r="AY1256" s="16"/>
      <c r="AZ1256" s="16"/>
      <c r="BA1256" s="16"/>
      <c r="BB1256" s="16"/>
      <c r="BC1256" s="16"/>
      <c r="BD1256" s="16"/>
      <c r="BE1256" s="16"/>
      <c r="BF1256" s="16"/>
      <c r="BG1256" s="16"/>
      <c r="BH1256" s="16"/>
      <c r="BI1256" s="16"/>
      <c r="BJ1256" s="16"/>
      <c r="BK1256" s="16"/>
      <c r="BL1256" s="16"/>
      <c r="BM1256" s="16"/>
      <c r="BN1256" s="16"/>
      <c r="BO1256" s="16"/>
      <c r="BP1256" s="16"/>
      <c r="BQ1256" s="16"/>
      <c r="BR1256" s="16"/>
      <c r="BS1256" s="16"/>
      <c r="BT1256" s="16"/>
      <c r="BU1256" s="16"/>
      <c r="BV1256" s="16"/>
      <c r="BW1256" s="16"/>
      <c r="BX1256" s="16"/>
      <c r="BY1256" s="16"/>
      <c r="BZ1256" s="16"/>
      <c r="CA1256" s="16"/>
      <c r="CB1256" s="16"/>
      <c r="CC1256" s="16"/>
      <c r="CD1256" s="16"/>
      <c r="CE1256" s="16"/>
      <c r="CF1256" s="16"/>
      <c r="CG1256" s="16"/>
      <c r="CH1256" s="16"/>
      <c r="CI1256" s="16"/>
      <c r="CJ1256" s="16"/>
      <c r="CK1256" s="16"/>
      <c r="CL1256" s="16"/>
      <c r="CM1256" s="16"/>
      <c r="CN1256" s="16"/>
      <c r="CO1256" s="16"/>
      <c r="CP1256" s="16"/>
      <c r="CQ1256" s="16"/>
      <c r="CR1256" s="16"/>
      <c r="CS1256" s="16"/>
      <c r="CT1256" s="16"/>
      <c r="CU1256" s="16"/>
      <c r="CV1256" s="16"/>
      <c r="CW1256" s="16"/>
      <c r="CX1256" s="16"/>
      <c r="CY1256" s="16"/>
      <c r="CZ1256" s="16"/>
      <c r="DA1256" s="16"/>
      <c r="DB1256" s="16"/>
      <c r="DC1256" s="16"/>
      <c r="DD1256" s="16"/>
      <c r="DE1256" s="16"/>
      <c r="DF1256" s="16"/>
      <c r="DG1256" s="16"/>
      <c r="DH1256" s="16"/>
      <c r="DI1256" s="16"/>
      <c r="DJ1256" s="16"/>
      <c r="DK1256" s="16"/>
      <c r="DL1256" s="16"/>
      <c r="DM1256" s="16"/>
      <c r="DN1256" s="16"/>
      <c r="DO1256" s="16"/>
      <c r="DP1256" s="16"/>
      <c r="DQ1256" s="16"/>
    </row>
    <row r="1257" spans="1:121" s="27" customFormat="1" ht="16.5" x14ac:dyDescent="0.25">
      <c r="A1257" s="51"/>
      <c r="B1257" s="79" t="s">
        <v>2769</v>
      </c>
      <c r="C1257" s="55">
        <v>2018</v>
      </c>
      <c r="D1257" s="60">
        <v>10</v>
      </c>
      <c r="E1257" s="54">
        <v>5</v>
      </c>
      <c r="F1257" s="55">
        <v>5353</v>
      </c>
      <c r="G1257" s="54">
        <v>180.13381999999999</v>
      </c>
      <c r="H1257" s="16"/>
      <c r="J1257" s="9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16"/>
      <c r="AS1257" s="16"/>
      <c r="AT1257" s="16"/>
      <c r="AU1257" s="16"/>
      <c r="AV1257" s="16"/>
      <c r="AW1257" s="16"/>
      <c r="AX1257" s="16"/>
      <c r="AY1257" s="16"/>
      <c r="AZ1257" s="16"/>
      <c r="BA1257" s="16"/>
      <c r="BB1257" s="16"/>
      <c r="BC1257" s="16"/>
      <c r="BD1257" s="16"/>
      <c r="BE1257" s="16"/>
      <c r="BF1257" s="16"/>
      <c r="BG1257" s="16"/>
      <c r="BH1257" s="16"/>
      <c r="BI1257" s="16"/>
      <c r="BJ1257" s="16"/>
      <c r="BK1257" s="16"/>
      <c r="BL1257" s="16"/>
      <c r="BM1257" s="16"/>
      <c r="BN1257" s="16"/>
      <c r="BO1257" s="16"/>
      <c r="BP1257" s="16"/>
      <c r="BQ1257" s="16"/>
      <c r="BR1257" s="16"/>
      <c r="BS1257" s="16"/>
      <c r="BT1257" s="16"/>
      <c r="BU1257" s="16"/>
      <c r="BV1257" s="16"/>
      <c r="BW1257" s="16"/>
      <c r="BX1257" s="16"/>
      <c r="BY1257" s="16"/>
      <c r="BZ1257" s="16"/>
      <c r="CA1257" s="16"/>
      <c r="CB1257" s="16"/>
      <c r="CC1257" s="16"/>
      <c r="CD1257" s="16"/>
      <c r="CE1257" s="16"/>
      <c r="CF1257" s="16"/>
      <c r="CG1257" s="16"/>
      <c r="CH1257" s="16"/>
      <c r="CI1257" s="16"/>
      <c r="CJ1257" s="16"/>
      <c r="CK1257" s="16"/>
      <c r="CL1257" s="16"/>
      <c r="CM1257" s="16"/>
      <c r="CN1257" s="16"/>
      <c r="CO1257" s="16"/>
      <c r="CP1257" s="16"/>
      <c r="CQ1257" s="16"/>
      <c r="CR1257" s="16"/>
      <c r="CS1257" s="16"/>
      <c r="CT1257" s="16"/>
      <c r="CU1257" s="16"/>
      <c r="CV1257" s="16"/>
      <c r="CW1257" s="16"/>
      <c r="CX1257" s="16"/>
      <c r="CY1257" s="16"/>
      <c r="CZ1257" s="16"/>
      <c r="DA1257" s="16"/>
      <c r="DB1257" s="16"/>
      <c r="DC1257" s="16"/>
      <c r="DD1257" s="16"/>
      <c r="DE1257" s="16"/>
      <c r="DF1257" s="16"/>
      <c r="DG1257" s="16"/>
      <c r="DH1257" s="16"/>
      <c r="DI1257" s="16"/>
      <c r="DJ1257" s="16"/>
      <c r="DK1257" s="16"/>
      <c r="DL1257" s="16"/>
      <c r="DM1257" s="16"/>
      <c r="DN1257" s="16"/>
      <c r="DO1257" s="16"/>
      <c r="DP1257" s="16"/>
      <c r="DQ1257" s="16"/>
    </row>
    <row r="1258" spans="1:121" s="27" customFormat="1" ht="16.5" x14ac:dyDescent="0.25">
      <c r="A1258" s="51"/>
      <c r="B1258" s="79" t="s">
        <v>2770</v>
      </c>
      <c r="C1258" s="55">
        <v>2018</v>
      </c>
      <c r="D1258" s="60">
        <v>0.4</v>
      </c>
      <c r="E1258" s="54">
        <v>39</v>
      </c>
      <c r="F1258" s="55">
        <v>158.34</v>
      </c>
      <c r="G1258" s="54">
        <v>119.7727</v>
      </c>
      <c r="H1258" s="16"/>
      <c r="J1258" s="9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16"/>
      <c r="AS1258" s="16"/>
      <c r="AT1258" s="16"/>
      <c r="AU1258" s="16"/>
      <c r="AV1258" s="16"/>
      <c r="AW1258" s="16"/>
      <c r="AX1258" s="16"/>
      <c r="AY1258" s="16"/>
      <c r="AZ1258" s="16"/>
      <c r="BA1258" s="16"/>
      <c r="BB1258" s="16"/>
      <c r="BC1258" s="16"/>
      <c r="BD1258" s="16"/>
      <c r="BE1258" s="16"/>
      <c r="BF1258" s="16"/>
      <c r="BG1258" s="16"/>
      <c r="BH1258" s="16"/>
      <c r="BI1258" s="16"/>
      <c r="BJ1258" s="16"/>
      <c r="BK1258" s="16"/>
      <c r="BL1258" s="16"/>
      <c r="BM1258" s="16"/>
      <c r="BN1258" s="16"/>
      <c r="BO1258" s="16"/>
      <c r="BP1258" s="16"/>
      <c r="BQ1258" s="16"/>
      <c r="BR1258" s="16"/>
      <c r="BS1258" s="16"/>
      <c r="BT1258" s="16"/>
      <c r="BU1258" s="16"/>
      <c r="BV1258" s="16"/>
      <c r="BW1258" s="16"/>
      <c r="BX1258" s="16"/>
      <c r="BY1258" s="16"/>
      <c r="BZ1258" s="16"/>
      <c r="CA1258" s="16"/>
      <c r="CB1258" s="16"/>
      <c r="CC1258" s="16"/>
      <c r="CD1258" s="16"/>
      <c r="CE1258" s="16"/>
      <c r="CF1258" s="16"/>
      <c r="CG1258" s="16"/>
      <c r="CH1258" s="16"/>
      <c r="CI1258" s="16"/>
      <c r="CJ1258" s="16"/>
      <c r="CK1258" s="16"/>
      <c r="CL1258" s="16"/>
      <c r="CM1258" s="16"/>
      <c r="CN1258" s="16"/>
      <c r="CO1258" s="16"/>
      <c r="CP1258" s="16"/>
      <c r="CQ1258" s="16"/>
      <c r="CR1258" s="16"/>
      <c r="CS1258" s="16"/>
      <c r="CT1258" s="16"/>
      <c r="CU1258" s="16"/>
      <c r="CV1258" s="16"/>
      <c r="CW1258" s="16"/>
      <c r="CX1258" s="16"/>
      <c r="CY1258" s="16"/>
      <c r="CZ1258" s="16"/>
      <c r="DA1258" s="16"/>
      <c r="DB1258" s="16"/>
      <c r="DC1258" s="16"/>
      <c r="DD1258" s="16"/>
      <c r="DE1258" s="16"/>
      <c r="DF1258" s="16"/>
      <c r="DG1258" s="16"/>
      <c r="DH1258" s="16"/>
      <c r="DI1258" s="16"/>
      <c r="DJ1258" s="16"/>
      <c r="DK1258" s="16"/>
      <c r="DL1258" s="16"/>
      <c r="DM1258" s="16"/>
      <c r="DN1258" s="16"/>
      <c r="DO1258" s="16"/>
      <c r="DP1258" s="16"/>
      <c r="DQ1258" s="16"/>
    </row>
    <row r="1259" spans="1:121" s="27" customFormat="1" ht="16.5" x14ac:dyDescent="0.25">
      <c r="A1259" s="51"/>
      <c r="B1259" s="79" t="s">
        <v>2771</v>
      </c>
      <c r="C1259" s="55">
        <v>2018</v>
      </c>
      <c r="D1259" s="60">
        <v>0.4</v>
      </c>
      <c r="E1259" s="54">
        <v>128</v>
      </c>
      <c r="F1259" s="55">
        <v>158.34</v>
      </c>
      <c r="G1259" s="54">
        <v>224.35657</v>
      </c>
      <c r="H1259" s="16"/>
      <c r="J1259" s="9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  <c r="AO1259" s="16"/>
      <c r="AP1259" s="16"/>
      <c r="AQ1259" s="16"/>
      <c r="AR1259" s="16"/>
      <c r="AS1259" s="16"/>
      <c r="AT1259" s="16"/>
      <c r="AU1259" s="16"/>
      <c r="AV1259" s="16"/>
      <c r="AW1259" s="16"/>
      <c r="AX1259" s="16"/>
      <c r="AY1259" s="16"/>
      <c r="AZ1259" s="16"/>
      <c r="BA1259" s="16"/>
      <c r="BB1259" s="16"/>
      <c r="BC1259" s="16"/>
      <c r="BD1259" s="16"/>
      <c r="BE1259" s="16"/>
      <c r="BF1259" s="16"/>
      <c r="BG1259" s="16"/>
      <c r="BH1259" s="16"/>
      <c r="BI1259" s="16"/>
      <c r="BJ1259" s="16"/>
      <c r="BK1259" s="16"/>
      <c r="BL1259" s="16"/>
      <c r="BM1259" s="16"/>
      <c r="BN1259" s="16"/>
      <c r="BO1259" s="16"/>
      <c r="BP1259" s="16"/>
      <c r="BQ1259" s="16"/>
      <c r="BR1259" s="16"/>
      <c r="BS1259" s="16"/>
      <c r="BT1259" s="16"/>
      <c r="BU1259" s="16"/>
      <c r="BV1259" s="16"/>
      <c r="BW1259" s="16"/>
      <c r="BX1259" s="16"/>
      <c r="BY1259" s="16"/>
      <c r="BZ1259" s="16"/>
      <c r="CA1259" s="16"/>
      <c r="CB1259" s="16"/>
      <c r="CC1259" s="16"/>
      <c r="CD1259" s="16"/>
      <c r="CE1259" s="16"/>
      <c r="CF1259" s="16"/>
      <c r="CG1259" s="16"/>
      <c r="CH1259" s="16"/>
      <c r="CI1259" s="16"/>
      <c r="CJ1259" s="16"/>
      <c r="CK1259" s="16"/>
      <c r="CL1259" s="16"/>
      <c r="CM1259" s="16"/>
      <c r="CN1259" s="16"/>
      <c r="CO1259" s="16"/>
      <c r="CP1259" s="16"/>
      <c r="CQ1259" s="16"/>
      <c r="CR1259" s="16"/>
      <c r="CS1259" s="16"/>
      <c r="CT1259" s="16"/>
      <c r="CU1259" s="16"/>
      <c r="CV1259" s="16"/>
      <c r="CW1259" s="16"/>
      <c r="CX1259" s="16"/>
      <c r="CY1259" s="16"/>
      <c r="CZ1259" s="16"/>
      <c r="DA1259" s="16"/>
      <c r="DB1259" s="16"/>
      <c r="DC1259" s="16"/>
      <c r="DD1259" s="16"/>
      <c r="DE1259" s="16"/>
      <c r="DF1259" s="16"/>
      <c r="DG1259" s="16"/>
      <c r="DH1259" s="16"/>
      <c r="DI1259" s="16"/>
      <c r="DJ1259" s="16"/>
      <c r="DK1259" s="16"/>
      <c r="DL1259" s="16"/>
      <c r="DM1259" s="16"/>
      <c r="DN1259" s="16"/>
      <c r="DO1259" s="16"/>
      <c r="DP1259" s="16"/>
      <c r="DQ1259" s="16"/>
    </row>
    <row r="1260" spans="1:121" s="27" customFormat="1" ht="16.5" x14ac:dyDescent="0.25">
      <c r="A1260" s="51"/>
      <c r="B1260" s="79" t="s">
        <v>2772</v>
      </c>
      <c r="C1260" s="55">
        <v>2018</v>
      </c>
      <c r="D1260" s="60">
        <v>10</v>
      </c>
      <c r="E1260" s="54">
        <v>19</v>
      </c>
      <c r="F1260" s="55">
        <v>5353</v>
      </c>
      <c r="G1260" s="54">
        <v>193.68412999999998</v>
      </c>
      <c r="H1260" s="16"/>
      <c r="J1260" s="9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/>
      <c r="AW1260" s="16"/>
      <c r="AX1260" s="16"/>
      <c r="AY1260" s="16"/>
      <c r="AZ1260" s="16"/>
      <c r="BA1260" s="16"/>
      <c r="BB1260" s="16"/>
      <c r="BC1260" s="16"/>
      <c r="BD1260" s="16"/>
      <c r="BE1260" s="16"/>
      <c r="BF1260" s="16"/>
      <c r="BG1260" s="16"/>
      <c r="BH1260" s="16"/>
      <c r="BI1260" s="16"/>
      <c r="BJ1260" s="16"/>
      <c r="BK1260" s="16"/>
      <c r="BL1260" s="16"/>
      <c r="BM1260" s="16"/>
      <c r="BN1260" s="16"/>
      <c r="BO1260" s="16"/>
      <c r="BP1260" s="16"/>
      <c r="BQ1260" s="16"/>
      <c r="BR1260" s="16"/>
      <c r="BS1260" s="16"/>
      <c r="BT1260" s="16"/>
      <c r="BU1260" s="16"/>
      <c r="BV1260" s="16"/>
      <c r="BW1260" s="16"/>
      <c r="BX1260" s="16"/>
      <c r="BY1260" s="16"/>
      <c r="BZ1260" s="16"/>
      <c r="CA1260" s="16"/>
      <c r="CB1260" s="16"/>
      <c r="CC1260" s="16"/>
      <c r="CD1260" s="16"/>
      <c r="CE1260" s="16"/>
      <c r="CF1260" s="16"/>
      <c r="CG1260" s="16"/>
      <c r="CH1260" s="16"/>
      <c r="CI1260" s="16"/>
      <c r="CJ1260" s="16"/>
      <c r="CK1260" s="16"/>
      <c r="CL1260" s="16"/>
      <c r="CM1260" s="16"/>
      <c r="CN1260" s="16"/>
      <c r="CO1260" s="16"/>
      <c r="CP1260" s="16"/>
      <c r="CQ1260" s="16"/>
      <c r="CR1260" s="16"/>
      <c r="CS1260" s="16"/>
      <c r="CT1260" s="16"/>
      <c r="CU1260" s="16"/>
      <c r="CV1260" s="16"/>
      <c r="CW1260" s="16"/>
      <c r="CX1260" s="16"/>
      <c r="CY1260" s="16"/>
      <c r="CZ1260" s="16"/>
      <c r="DA1260" s="16"/>
      <c r="DB1260" s="16"/>
      <c r="DC1260" s="16"/>
      <c r="DD1260" s="16"/>
      <c r="DE1260" s="16"/>
      <c r="DF1260" s="16"/>
      <c r="DG1260" s="16"/>
      <c r="DH1260" s="16"/>
      <c r="DI1260" s="16"/>
      <c r="DJ1260" s="16"/>
      <c r="DK1260" s="16"/>
      <c r="DL1260" s="16"/>
      <c r="DM1260" s="16"/>
      <c r="DN1260" s="16"/>
      <c r="DO1260" s="16"/>
      <c r="DP1260" s="16"/>
      <c r="DQ1260" s="16"/>
    </row>
    <row r="1261" spans="1:121" s="27" customFormat="1" ht="16.5" x14ac:dyDescent="0.25">
      <c r="A1261" s="51"/>
      <c r="B1261" s="79" t="s">
        <v>2773</v>
      </c>
      <c r="C1261" s="55">
        <v>2018</v>
      </c>
      <c r="D1261" s="60">
        <v>0.4</v>
      </c>
      <c r="E1261" s="54">
        <v>410</v>
      </c>
      <c r="F1261" s="55">
        <v>158.34</v>
      </c>
      <c r="G1261" s="54">
        <v>691.53634999999997</v>
      </c>
      <c r="H1261" s="16"/>
      <c r="J1261" s="9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/>
      <c r="AW1261" s="16"/>
      <c r="AX1261" s="16"/>
      <c r="AY1261" s="16"/>
      <c r="AZ1261" s="16"/>
      <c r="BA1261" s="16"/>
      <c r="BB1261" s="16"/>
      <c r="BC1261" s="16"/>
      <c r="BD1261" s="16"/>
      <c r="BE1261" s="16"/>
      <c r="BF1261" s="16"/>
      <c r="BG1261" s="16"/>
      <c r="BH1261" s="16"/>
      <c r="BI1261" s="16"/>
      <c r="BJ1261" s="16"/>
      <c r="BK1261" s="16"/>
      <c r="BL1261" s="16"/>
      <c r="BM1261" s="16"/>
      <c r="BN1261" s="16"/>
      <c r="BO1261" s="16"/>
      <c r="BP1261" s="16"/>
      <c r="BQ1261" s="16"/>
      <c r="BR1261" s="16"/>
      <c r="BS1261" s="16"/>
      <c r="BT1261" s="16"/>
      <c r="BU1261" s="16"/>
      <c r="BV1261" s="16"/>
      <c r="BW1261" s="16"/>
      <c r="BX1261" s="16"/>
      <c r="BY1261" s="16"/>
      <c r="BZ1261" s="16"/>
      <c r="CA1261" s="16"/>
      <c r="CB1261" s="16"/>
      <c r="CC1261" s="16"/>
      <c r="CD1261" s="16"/>
      <c r="CE1261" s="16"/>
      <c r="CF1261" s="16"/>
      <c r="CG1261" s="16"/>
      <c r="CH1261" s="16"/>
      <c r="CI1261" s="16"/>
      <c r="CJ1261" s="16"/>
      <c r="CK1261" s="16"/>
      <c r="CL1261" s="16"/>
      <c r="CM1261" s="16"/>
      <c r="CN1261" s="16"/>
      <c r="CO1261" s="16"/>
      <c r="CP1261" s="16"/>
      <c r="CQ1261" s="16"/>
      <c r="CR1261" s="16"/>
      <c r="CS1261" s="16"/>
      <c r="CT1261" s="16"/>
      <c r="CU1261" s="16"/>
      <c r="CV1261" s="16"/>
      <c r="CW1261" s="16"/>
      <c r="CX1261" s="16"/>
      <c r="CY1261" s="16"/>
      <c r="CZ1261" s="16"/>
      <c r="DA1261" s="16"/>
      <c r="DB1261" s="16"/>
      <c r="DC1261" s="16"/>
      <c r="DD1261" s="16"/>
      <c r="DE1261" s="16"/>
      <c r="DF1261" s="16"/>
      <c r="DG1261" s="16"/>
      <c r="DH1261" s="16"/>
      <c r="DI1261" s="16"/>
      <c r="DJ1261" s="16"/>
      <c r="DK1261" s="16"/>
      <c r="DL1261" s="16"/>
      <c r="DM1261" s="16"/>
      <c r="DN1261" s="16"/>
      <c r="DO1261" s="16"/>
      <c r="DP1261" s="16"/>
      <c r="DQ1261" s="16"/>
    </row>
    <row r="1262" spans="1:121" s="27" customFormat="1" ht="16.5" x14ac:dyDescent="0.25">
      <c r="A1262" s="51"/>
      <c r="B1262" s="79" t="s">
        <v>2774</v>
      </c>
      <c r="C1262" s="55">
        <v>2018</v>
      </c>
      <c r="D1262" s="60">
        <v>0.4</v>
      </c>
      <c r="E1262" s="54">
        <v>133</v>
      </c>
      <c r="F1262" s="55">
        <v>158.34</v>
      </c>
      <c r="G1262" s="54">
        <v>192.39055999999999</v>
      </c>
      <c r="H1262" s="16"/>
      <c r="J1262" s="9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/>
      <c r="AW1262" s="16"/>
      <c r="AX1262" s="16"/>
      <c r="AY1262" s="16"/>
      <c r="AZ1262" s="16"/>
      <c r="BA1262" s="16"/>
      <c r="BB1262" s="16"/>
      <c r="BC1262" s="16"/>
      <c r="BD1262" s="16"/>
      <c r="BE1262" s="16"/>
      <c r="BF1262" s="16"/>
      <c r="BG1262" s="16"/>
      <c r="BH1262" s="16"/>
      <c r="BI1262" s="16"/>
      <c r="BJ1262" s="16"/>
      <c r="BK1262" s="16"/>
      <c r="BL1262" s="16"/>
      <c r="BM1262" s="16"/>
      <c r="BN1262" s="16"/>
      <c r="BO1262" s="16"/>
      <c r="BP1262" s="16"/>
      <c r="BQ1262" s="16"/>
      <c r="BR1262" s="16"/>
      <c r="BS1262" s="16"/>
      <c r="BT1262" s="16"/>
      <c r="BU1262" s="16"/>
      <c r="BV1262" s="16"/>
      <c r="BW1262" s="16"/>
      <c r="BX1262" s="16"/>
      <c r="BY1262" s="16"/>
      <c r="BZ1262" s="16"/>
      <c r="CA1262" s="16"/>
      <c r="CB1262" s="16"/>
      <c r="CC1262" s="16"/>
      <c r="CD1262" s="16"/>
      <c r="CE1262" s="16"/>
      <c r="CF1262" s="16"/>
      <c r="CG1262" s="16"/>
      <c r="CH1262" s="16"/>
      <c r="CI1262" s="16"/>
      <c r="CJ1262" s="16"/>
      <c r="CK1262" s="16"/>
      <c r="CL1262" s="16"/>
      <c r="CM1262" s="16"/>
      <c r="CN1262" s="16"/>
      <c r="CO1262" s="16"/>
      <c r="CP1262" s="16"/>
      <c r="CQ1262" s="16"/>
      <c r="CR1262" s="16"/>
      <c r="CS1262" s="16"/>
      <c r="CT1262" s="16"/>
      <c r="CU1262" s="16"/>
      <c r="CV1262" s="16"/>
      <c r="CW1262" s="16"/>
      <c r="CX1262" s="16"/>
      <c r="CY1262" s="16"/>
      <c r="CZ1262" s="16"/>
      <c r="DA1262" s="16"/>
      <c r="DB1262" s="16"/>
      <c r="DC1262" s="16"/>
      <c r="DD1262" s="16"/>
      <c r="DE1262" s="16"/>
      <c r="DF1262" s="16"/>
      <c r="DG1262" s="16"/>
      <c r="DH1262" s="16"/>
      <c r="DI1262" s="16"/>
      <c r="DJ1262" s="16"/>
      <c r="DK1262" s="16"/>
      <c r="DL1262" s="16"/>
      <c r="DM1262" s="16"/>
      <c r="DN1262" s="16"/>
      <c r="DO1262" s="16"/>
      <c r="DP1262" s="16"/>
      <c r="DQ1262" s="16"/>
    </row>
    <row r="1263" spans="1:121" s="27" customFormat="1" ht="16.5" x14ac:dyDescent="0.25">
      <c r="A1263" s="51"/>
      <c r="B1263" s="79" t="s">
        <v>2775</v>
      </c>
      <c r="C1263" s="55">
        <v>2018</v>
      </c>
      <c r="D1263" s="60">
        <v>0.4</v>
      </c>
      <c r="E1263" s="54">
        <v>19</v>
      </c>
      <c r="F1263" s="55">
        <v>158.34</v>
      </c>
      <c r="G1263" s="54">
        <v>85.072659999999999</v>
      </c>
      <c r="H1263" s="16"/>
      <c r="J1263" s="9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/>
      <c r="AW1263" s="16"/>
      <c r="AX1263" s="16"/>
      <c r="AY1263" s="16"/>
      <c r="AZ1263" s="16"/>
      <c r="BA1263" s="16"/>
      <c r="BB1263" s="16"/>
      <c r="BC1263" s="16"/>
      <c r="BD1263" s="16"/>
      <c r="BE1263" s="16"/>
      <c r="BF1263" s="16"/>
      <c r="BG1263" s="16"/>
      <c r="BH1263" s="16"/>
      <c r="BI1263" s="16"/>
      <c r="BJ1263" s="16"/>
      <c r="BK1263" s="16"/>
      <c r="BL1263" s="16"/>
      <c r="BM1263" s="16"/>
      <c r="BN1263" s="16"/>
      <c r="BO1263" s="16"/>
      <c r="BP1263" s="16"/>
      <c r="BQ1263" s="16"/>
      <c r="BR1263" s="16"/>
      <c r="BS1263" s="16"/>
      <c r="BT1263" s="16"/>
      <c r="BU1263" s="16"/>
      <c r="BV1263" s="16"/>
      <c r="BW1263" s="16"/>
      <c r="BX1263" s="16"/>
      <c r="BY1263" s="16"/>
      <c r="BZ1263" s="16"/>
      <c r="CA1263" s="16"/>
      <c r="CB1263" s="16"/>
      <c r="CC1263" s="16"/>
      <c r="CD1263" s="16"/>
      <c r="CE1263" s="16"/>
      <c r="CF1263" s="16"/>
      <c r="CG1263" s="16"/>
      <c r="CH1263" s="16"/>
      <c r="CI1263" s="16"/>
      <c r="CJ1263" s="16"/>
      <c r="CK1263" s="16"/>
      <c r="CL1263" s="16"/>
      <c r="CM1263" s="16"/>
      <c r="CN1263" s="16"/>
      <c r="CO1263" s="16"/>
      <c r="CP1263" s="16"/>
      <c r="CQ1263" s="16"/>
      <c r="CR1263" s="16"/>
      <c r="CS1263" s="16"/>
      <c r="CT1263" s="16"/>
      <c r="CU1263" s="16"/>
      <c r="CV1263" s="16"/>
      <c r="CW1263" s="16"/>
      <c r="CX1263" s="16"/>
      <c r="CY1263" s="16"/>
      <c r="CZ1263" s="16"/>
      <c r="DA1263" s="16"/>
      <c r="DB1263" s="16"/>
      <c r="DC1263" s="16"/>
      <c r="DD1263" s="16"/>
      <c r="DE1263" s="16"/>
      <c r="DF1263" s="16"/>
      <c r="DG1263" s="16"/>
      <c r="DH1263" s="16"/>
      <c r="DI1263" s="16"/>
      <c r="DJ1263" s="16"/>
      <c r="DK1263" s="16"/>
      <c r="DL1263" s="16"/>
      <c r="DM1263" s="16"/>
      <c r="DN1263" s="16"/>
      <c r="DO1263" s="16"/>
      <c r="DP1263" s="16"/>
      <c r="DQ1263" s="16"/>
    </row>
    <row r="1264" spans="1:121" s="27" customFormat="1" ht="16.5" x14ac:dyDescent="0.25">
      <c r="A1264" s="51"/>
      <c r="B1264" s="79" t="s">
        <v>2776</v>
      </c>
      <c r="C1264" s="55">
        <v>2018</v>
      </c>
      <c r="D1264" s="60">
        <v>0.4</v>
      </c>
      <c r="E1264" s="54">
        <v>344</v>
      </c>
      <c r="F1264" s="55">
        <v>158.34</v>
      </c>
      <c r="G1264" s="54">
        <v>503.48220000000003</v>
      </c>
      <c r="H1264" s="16"/>
      <c r="J1264" s="9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/>
      <c r="AW1264" s="16"/>
      <c r="AX1264" s="16"/>
      <c r="AY1264" s="16"/>
      <c r="AZ1264" s="16"/>
      <c r="BA1264" s="16"/>
      <c r="BB1264" s="16"/>
      <c r="BC1264" s="16"/>
      <c r="BD1264" s="16"/>
      <c r="BE1264" s="16"/>
      <c r="BF1264" s="16"/>
      <c r="BG1264" s="16"/>
      <c r="BH1264" s="16"/>
      <c r="BI1264" s="16"/>
      <c r="BJ1264" s="16"/>
      <c r="BK1264" s="16"/>
      <c r="BL1264" s="16"/>
      <c r="BM1264" s="16"/>
      <c r="BN1264" s="16"/>
      <c r="BO1264" s="16"/>
      <c r="BP1264" s="16"/>
      <c r="BQ1264" s="16"/>
      <c r="BR1264" s="16"/>
      <c r="BS1264" s="16"/>
      <c r="BT1264" s="16"/>
      <c r="BU1264" s="16"/>
      <c r="BV1264" s="16"/>
      <c r="BW1264" s="16"/>
      <c r="BX1264" s="16"/>
      <c r="BY1264" s="16"/>
      <c r="BZ1264" s="16"/>
      <c r="CA1264" s="16"/>
      <c r="CB1264" s="16"/>
      <c r="CC1264" s="16"/>
      <c r="CD1264" s="16"/>
      <c r="CE1264" s="16"/>
      <c r="CF1264" s="16"/>
      <c r="CG1264" s="16"/>
      <c r="CH1264" s="16"/>
      <c r="CI1264" s="16"/>
      <c r="CJ1264" s="16"/>
      <c r="CK1264" s="16"/>
      <c r="CL1264" s="16"/>
      <c r="CM1264" s="16"/>
      <c r="CN1264" s="16"/>
      <c r="CO1264" s="16"/>
      <c r="CP1264" s="16"/>
      <c r="CQ1264" s="16"/>
      <c r="CR1264" s="16"/>
      <c r="CS1264" s="16"/>
      <c r="CT1264" s="16"/>
      <c r="CU1264" s="16"/>
      <c r="CV1264" s="16"/>
      <c r="CW1264" s="16"/>
      <c r="CX1264" s="16"/>
      <c r="CY1264" s="16"/>
      <c r="CZ1264" s="16"/>
      <c r="DA1264" s="16"/>
      <c r="DB1264" s="16"/>
      <c r="DC1264" s="16"/>
      <c r="DD1264" s="16"/>
      <c r="DE1264" s="16"/>
      <c r="DF1264" s="16"/>
      <c r="DG1264" s="16"/>
      <c r="DH1264" s="16"/>
      <c r="DI1264" s="16"/>
      <c r="DJ1264" s="16"/>
      <c r="DK1264" s="16"/>
      <c r="DL1264" s="16"/>
      <c r="DM1264" s="16"/>
      <c r="DN1264" s="16"/>
      <c r="DO1264" s="16"/>
      <c r="DP1264" s="16"/>
      <c r="DQ1264" s="16"/>
    </row>
    <row r="1265" spans="1:121" s="27" customFormat="1" ht="16.5" x14ac:dyDescent="0.25">
      <c r="A1265" s="51"/>
      <c r="B1265" s="79" t="s">
        <v>2777</v>
      </c>
      <c r="C1265" s="55">
        <v>2018</v>
      </c>
      <c r="D1265" s="60">
        <v>10</v>
      </c>
      <c r="E1265" s="54">
        <v>1047</v>
      </c>
      <c r="F1265" s="55">
        <v>5353</v>
      </c>
      <c r="G1265" s="54">
        <v>1566.6155000000001</v>
      </c>
      <c r="H1265" s="16"/>
      <c r="J1265" s="9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/>
      <c r="AW1265" s="16"/>
      <c r="AX1265" s="16"/>
      <c r="AY1265" s="16"/>
      <c r="AZ1265" s="16"/>
      <c r="BA1265" s="16"/>
      <c r="BB1265" s="16"/>
      <c r="BC1265" s="16"/>
      <c r="BD1265" s="16"/>
      <c r="BE1265" s="16"/>
      <c r="BF1265" s="16"/>
      <c r="BG1265" s="16"/>
      <c r="BH1265" s="16"/>
      <c r="BI1265" s="16"/>
      <c r="BJ1265" s="16"/>
      <c r="BK1265" s="16"/>
      <c r="BL1265" s="16"/>
      <c r="BM1265" s="16"/>
      <c r="BN1265" s="16"/>
      <c r="BO1265" s="16"/>
      <c r="BP1265" s="16"/>
      <c r="BQ1265" s="16"/>
      <c r="BR1265" s="16"/>
      <c r="BS1265" s="16"/>
      <c r="BT1265" s="16"/>
      <c r="BU1265" s="16"/>
      <c r="BV1265" s="16"/>
      <c r="BW1265" s="16"/>
      <c r="BX1265" s="16"/>
      <c r="BY1265" s="16"/>
      <c r="BZ1265" s="16"/>
      <c r="CA1265" s="16"/>
      <c r="CB1265" s="16"/>
      <c r="CC1265" s="16"/>
      <c r="CD1265" s="16"/>
      <c r="CE1265" s="16"/>
      <c r="CF1265" s="16"/>
      <c r="CG1265" s="16"/>
      <c r="CH1265" s="16"/>
      <c r="CI1265" s="16"/>
      <c r="CJ1265" s="16"/>
      <c r="CK1265" s="16"/>
      <c r="CL1265" s="16"/>
      <c r="CM1265" s="16"/>
      <c r="CN1265" s="16"/>
      <c r="CO1265" s="16"/>
      <c r="CP1265" s="16"/>
      <c r="CQ1265" s="16"/>
      <c r="CR1265" s="16"/>
      <c r="CS1265" s="16"/>
      <c r="CT1265" s="16"/>
      <c r="CU1265" s="16"/>
      <c r="CV1265" s="16"/>
      <c r="CW1265" s="16"/>
      <c r="CX1265" s="16"/>
      <c r="CY1265" s="16"/>
      <c r="CZ1265" s="16"/>
      <c r="DA1265" s="16"/>
      <c r="DB1265" s="16"/>
      <c r="DC1265" s="16"/>
      <c r="DD1265" s="16"/>
      <c r="DE1265" s="16"/>
      <c r="DF1265" s="16"/>
      <c r="DG1265" s="16"/>
      <c r="DH1265" s="16"/>
      <c r="DI1265" s="16"/>
      <c r="DJ1265" s="16"/>
      <c r="DK1265" s="16"/>
      <c r="DL1265" s="16"/>
      <c r="DM1265" s="16"/>
      <c r="DN1265" s="16"/>
      <c r="DO1265" s="16"/>
      <c r="DP1265" s="16"/>
      <c r="DQ1265" s="16"/>
    </row>
    <row r="1266" spans="1:121" s="27" customFormat="1" ht="16.5" x14ac:dyDescent="0.25">
      <c r="A1266" s="51"/>
      <c r="B1266" s="79" t="s">
        <v>2778</v>
      </c>
      <c r="C1266" s="55">
        <v>2018</v>
      </c>
      <c r="D1266" s="60">
        <v>0.4</v>
      </c>
      <c r="E1266" s="54">
        <v>1170</v>
      </c>
      <c r="F1266" s="55">
        <v>158.34</v>
      </c>
      <c r="G1266" s="54">
        <v>1520.3548000000001</v>
      </c>
      <c r="H1266" s="16"/>
      <c r="J1266" s="9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6"/>
      <c r="AZ1266" s="16"/>
      <c r="BA1266" s="16"/>
      <c r="BB1266" s="16"/>
      <c r="BC1266" s="16"/>
      <c r="BD1266" s="16"/>
      <c r="BE1266" s="16"/>
      <c r="BF1266" s="16"/>
      <c r="BG1266" s="16"/>
      <c r="BH1266" s="16"/>
      <c r="BI1266" s="16"/>
      <c r="BJ1266" s="16"/>
      <c r="BK1266" s="16"/>
      <c r="BL1266" s="16"/>
      <c r="BM1266" s="16"/>
      <c r="BN1266" s="16"/>
      <c r="BO1266" s="16"/>
      <c r="BP1266" s="16"/>
      <c r="BQ1266" s="16"/>
      <c r="BR1266" s="16"/>
      <c r="BS1266" s="16"/>
      <c r="BT1266" s="16"/>
      <c r="BU1266" s="16"/>
      <c r="BV1266" s="16"/>
      <c r="BW1266" s="16"/>
      <c r="BX1266" s="16"/>
      <c r="BY1266" s="16"/>
      <c r="BZ1266" s="16"/>
      <c r="CA1266" s="16"/>
      <c r="CB1266" s="16"/>
      <c r="CC1266" s="16"/>
      <c r="CD1266" s="16"/>
      <c r="CE1266" s="16"/>
      <c r="CF1266" s="16"/>
      <c r="CG1266" s="16"/>
      <c r="CH1266" s="16"/>
      <c r="CI1266" s="16"/>
      <c r="CJ1266" s="16"/>
      <c r="CK1266" s="16"/>
      <c r="CL1266" s="16"/>
      <c r="CM1266" s="16"/>
      <c r="CN1266" s="16"/>
      <c r="CO1266" s="16"/>
      <c r="CP1266" s="16"/>
      <c r="CQ1266" s="16"/>
      <c r="CR1266" s="16"/>
      <c r="CS1266" s="16"/>
      <c r="CT1266" s="16"/>
      <c r="CU1266" s="16"/>
      <c r="CV1266" s="16"/>
      <c r="CW1266" s="16"/>
      <c r="CX1266" s="16"/>
      <c r="CY1266" s="16"/>
      <c r="CZ1266" s="16"/>
      <c r="DA1266" s="16"/>
      <c r="DB1266" s="16"/>
      <c r="DC1266" s="16"/>
      <c r="DD1266" s="16"/>
      <c r="DE1266" s="16"/>
      <c r="DF1266" s="16"/>
      <c r="DG1266" s="16"/>
      <c r="DH1266" s="16"/>
      <c r="DI1266" s="16"/>
      <c r="DJ1266" s="16"/>
      <c r="DK1266" s="16"/>
      <c r="DL1266" s="16"/>
      <c r="DM1266" s="16"/>
      <c r="DN1266" s="16"/>
      <c r="DO1266" s="16"/>
      <c r="DP1266" s="16"/>
      <c r="DQ1266" s="16"/>
    </row>
    <row r="1267" spans="1:121" s="27" customFormat="1" ht="16.5" x14ac:dyDescent="0.25">
      <c r="A1267" s="51"/>
      <c r="B1267" s="79" t="s">
        <v>2779</v>
      </c>
      <c r="C1267" s="55">
        <v>2018</v>
      </c>
      <c r="D1267" s="60">
        <v>0.4</v>
      </c>
      <c r="E1267" s="54">
        <v>132</v>
      </c>
      <c r="F1267" s="55">
        <v>158.34</v>
      </c>
      <c r="G1267" s="54">
        <v>257.04408000000001</v>
      </c>
      <c r="H1267" s="16"/>
      <c r="J1267" s="9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  <c r="AX1267" s="16"/>
      <c r="AY1267" s="16"/>
      <c r="AZ1267" s="16"/>
      <c r="BA1267" s="16"/>
      <c r="BB1267" s="16"/>
      <c r="BC1267" s="16"/>
      <c r="BD1267" s="16"/>
      <c r="BE1267" s="16"/>
      <c r="BF1267" s="16"/>
      <c r="BG1267" s="16"/>
      <c r="BH1267" s="16"/>
      <c r="BI1267" s="16"/>
      <c r="BJ1267" s="16"/>
      <c r="BK1267" s="16"/>
      <c r="BL1267" s="16"/>
      <c r="BM1267" s="16"/>
      <c r="BN1267" s="16"/>
      <c r="BO1267" s="16"/>
      <c r="BP1267" s="16"/>
      <c r="BQ1267" s="16"/>
      <c r="BR1267" s="16"/>
      <c r="BS1267" s="16"/>
      <c r="BT1267" s="16"/>
      <c r="BU1267" s="16"/>
      <c r="BV1267" s="16"/>
      <c r="BW1267" s="16"/>
      <c r="BX1267" s="16"/>
      <c r="BY1267" s="16"/>
      <c r="BZ1267" s="16"/>
      <c r="CA1267" s="16"/>
      <c r="CB1267" s="16"/>
      <c r="CC1267" s="16"/>
      <c r="CD1267" s="16"/>
      <c r="CE1267" s="16"/>
      <c r="CF1267" s="16"/>
      <c r="CG1267" s="16"/>
      <c r="CH1267" s="16"/>
      <c r="CI1267" s="16"/>
      <c r="CJ1267" s="16"/>
      <c r="CK1267" s="16"/>
      <c r="CL1267" s="16"/>
      <c r="CM1267" s="16"/>
      <c r="CN1267" s="16"/>
      <c r="CO1267" s="16"/>
      <c r="CP1267" s="16"/>
      <c r="CQ1267" s="16"/>
      <c r="CR1267" s="16"/>
      <c r="CS1267" s="16"/>
      <c r="CT1267" s="16"/>
      <c r="CU1267" s="16"/>
      <c r="CV1267" s="16"/>
      <c r="CW1267" s="16"/>
      <c r="CX1267" s="16"/>
      <c r="CY1267" s="16"/>
      <c r="CZ1267" s="16"/>
      <c r="DA1267" s="16"/>
      <c r="DB1267" s="16"/>
      <c r="DC1267" s="16"/>
      <c r="DD1267" s="16"/>
      <c r="DE1267" s="16"/>
      <c r="DF1267" s="16"/>
      <c r="DG1267" s="16"/>
      <c r="DH1267" s="16"/>
      <c r="DI1267" s="16"/>
      <c r="DJ1267" s="16"/>
      <c r="DK1267" s="16"/>
      <c r="DL1267" s="16"/>
      <c r="DM1267" s="16"/>
      <c r="DN1267" s="16"/>
      <c r="DO1267" s="16"/>
      <c r="DP1267" s="16"/>
      <c r="DQ1267" s="16"/>
    </row>
    <row r="1268" spans="1:121" s="27" customFormat="1" ht="16.5" x14ac:dyDescent="0.25">
      <c r="A1268" s="51"/>
      <c r="B1268" s="79" t="s">
        <v>2780</v>
      </c>
      <c r="C1268" s="55">
        <v>2018</v>
      </c>
      <c r="D1268" s="60">
        <v>10</v>
      </c>
      <c r="E1268" s="54">
        <v>1720</v>
      </c>
      <c r="F1268" s="55">
        <v>5353</v>
      </c>
      <c r="G1268" s="54">
        <v>1939.97839</v>
      </c>
      <c r="H1268" s="16"/>
      <c r="J1268" s="9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  <c r="AX1268" s="16"/>
      <c r="AY1268" s="16"/>
      <c r="AZ1268" s="16"/>
      <c r="BA1268" s="16"/>
      <c r="BB1268" s="16"/>
      <c r="BC1268" s="16"/>
      <c r="BD1268" s="16"/>
      <c r="BE1268" s="16"/>
      <c r="BF1268" s="16"/>
      <c r="BG1268" s="16"/>
      <c r="BH1268" s="16"/>
      <c r="BI1268" s="16"/>
      <c r="BJ1268" s="16"/>
      <c r="BK1268" s="16"/>
      <c r="BL1268" s="16"/>
      <c r="BM1268" s="16"/>
      <c r="BN1268" s="16"/>
      <c r="BO1268" s="16"/>
      <c r="BP1268" s="16"/>
      <c r="BQ1268" s="16"/>
      <c r="BR1268" s="16"/>
      <c r="BS1268" s="16"/>
      <c r="BT1268" s="16"/>
      <c r="BU1268" s="16"/>
      <c r="BV1268" s="16"/>
      <c r="BW1268" s="16"/>
      <c r="BX1268" s="16"/>
      <c r="BY1268" s="16"/>
      <c r="BZ1268" s="16"/>
      <c r="CA1268" s="16"/>
      <c r="CB1268" s="16"/>
      <c r="CC1268" s="16"/>
      <c r="CD1268" s="16"/>
      <c r="CE1268" s="16"/>
      <c r="CF1268" s="16"/>
      <c r="CG1268" s="16"/>
      <c r="CH1268" s="16"/>
      <c r="CI1268" s="16"/>
      <c r="CJ1268" s="16"/>
      <c r="CK1268" s="16"/>
      <c r="CL1268" s="16"/>
      <c r="CM1268" s="16"/>
      <c r="CN1268" s="16"/>
      <c r="CO1268" s="16"/>
      <c r="CP1268" s="16"/>
      <c r="CQ1268" s="16"/>
      <c r="CR1268" s="16"/>
      <c r="CS1268" s="16"/>
      <c r="CT1268" s="16"/>
      <c r="CU1268" s="16"/>
      <c r="CV1268" s="16"/>
      <c r="CW1268" s="16"/>
      <c r="CX1268" s="16"/>
      <c r="CY1268" s="16"/>
      <c r="CZ1268" s="16"/>
      <c r="DA1268" s="16"/>
      <c r="DB1268" s="16"/>
      <c r="DC1268" s="16"/>
      <c r="DD1268" s="16"/>
      <c r="DE1268" s="16"/>
      <c r="DF1268" s="16"/>
      <c r="DG1268" s="16"/>
      <c r="DH1268" s="16"/>
      <c r="DI1268" s="16"/>
      <c r="DJ1268" s="16"/>
      <c r="DK1268" s="16"/>
      <c r="DL1268" s="16"/>
      <c r="DM1268" s="16"/>
      <c r="DN1268" s="16"/>
      <c r="DO1268" s="16"/>
      <c r="DP1268" s="16"/>
      <c r="DQ1268" s="16"/>
    </row>
    <row r="1269" spans="1:121" s="27" customFormat="1" ht="16.5" x14ac:dyDescent="0.25">
      <c r="A1269" s="51"/>
      <c r="B1269" s="79" t="s">
        <v>2781</v>
      </c>
      <c r="C1269" s="55">
        <v>2018</v>
      </c>
      <c r="D1269" s="60">
        <v>10</v>
      </c>
      <c r="E1269" s="54">
        <v>40</v>
      </c>
      <c r="F1269" s="55">
        <v>5353</v>
      </c>
      <c r="G1269" s="54">
        <v>141.46798000000001</v>
      </c>
      <c r="H1269" s="16"/>
      <c r="J1269" s="9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  <c r="AX1269" s="16"/>
      <c r="AY1269" s="16"/>
      <c r="AZ1269" s="16"/>
      <c r="BA1269" s="16"/>
      <c r="BB1269" s="16"/>
      <c r="BC1269" s="16"/>
      <c r="BD1269" s="16"/>
      <c r="BE1269" s="16"/>
      <c r="BF1269" s="16"/>
      <c r="BG1269" s="16"/>
      <c r="BH1269" s="16"/>
      <c r="BI1269" s="16"/>
      <c r="BJ1269" s="16"/>
      <c r="BK1269" s="16"/>
      <c r="BL1269" s="16"/>
      <c r="BM1269" s="16"/>
      <c r="BN1269" s="16"/>
      <c r="BO1269" s="16"/>
      <c r="BP1269" s="16"/>
      <c r="BQ1269" s="16"/>
      <c r="BR1269" s="16"/>
      <c r="BS1269" s="16"/>
      <c r="BT1269" s="16"/>
      <c r="BU1269" s="16"/>
      <c r="BV1269" s="16"/>
      <c r="BW1269" s="16"/>
      <c r="BX1269" s="16"/>
      <c r="BY1269" s="16"/>
      <c r="BZ1269" s="16"/>
      <c r="CA1269" s="16"/>
      <c r="CB1269" s="16"/>
      <c r="CC1269" s="16"/>
      <c r="CD1269" s="16"/>
      <c r="CE1269" s="16"/>
      <c r="CF1269" s="16"/>
      <c r="CG1269" s="16"/>
      <c r="CH1269" s="16"/>
      <c r="CI1269" s="16"/>
      <c r="CJ1269" s="16"/>
      <c r="CK1269" s="16"/>
      <c r="CL1269" s="16"/>
      <c r="CM1269" s="16"/>
      <c r="CN1269" s="16"/>
      <c r="CO1269" s="16"/>
      <c r="CP1269" s="16"/>
      <c r="CQ1269" s="16"/>
      <c r="CR1269" s="16"/>
      <c r="CS1269" s="16"/>
      <c r="CT1269" s="16"/>
      <c r="CU1269" s="16"/>
      <c r="CV1269" s="16"/>
      <c r="CW1269" s="16"/>
      <c r="CX1269" s="16"/>
      <c r="CY1269" s="16"/>
      <c r="CZ1269" s="16"/>
      <c r="DA1269" s="16"/>
      <c r="DB1269" s="16"/>
      <c r="DC1269" s="16"/>
      <c r="DD1269" s="16"/>
      <c r="DE1269" s="16"/>
      <c r="DF1269" s="16"/>
      <c r="DG1269" s="16"/>
      <c r="DH1269" s="16"/>
      <c r="DI1269" s="16"/>
      <c r="DJ1269" s="16"/>
      <c r="DK1269" s="16"/>
      <c r="DL1269" s="16"/>
      <c r="DM1269" s="16"/>
      <c r="DN1269" s="16"/>
      <c r="DO1269" s="16"/>
      <c r="DP1269" s="16"/>
      <c r="DQ1269" s="16"/>
    </row>
    <row r="1270" spans="1:121" s="27" customFormat="1" ht="16.5" x14ac:dyDescent="0.25">
      <c r="A1270" s="51"/>
      <c r="B1270" s="79" t="s">
        <v>2782</v>
      </c>
      <c r="C1270" s="55">
        <v>2018</v>
      </c>
      <c r="D1270" s="60">
        <v>0.4</v>
      </c>
      <c r="E1270" s="54">
        <v>306</v>
      </c>
      <c r="F1270" s="55">
        <v>158.34</v>
      </c>
      <c r="G1270" s="54">
        <v>528.48406999999997</v>
      </c>
      <c r="H1270" s="16"/>
      <c r="J1270" s="9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6"/>
      <c r="AZ1270" s="16"/>
      <c r="BA1270" s="16"/>
      <c r="BB1270" s="16"/>
      <c r="BC1270" s="16"/>
      <c r="BD1270" s="16"/>
      <c r="BE1270" s="16"/>
      <c r="BF1270" s="16"/>
      <c r="BG1270" s="16"/>
      <c r="BH1270" s="16"/>
      <c r="BI1270" s="16"/>
      <c r="BJ1270" s="16"/>
      <c r="BK1270" s="16"/>
      <c r="BL1270" s="16"/>
      <c r="BM1270" s="16"/>
      <c r="BN1270" s="16"/>
      <c r="BO1270" s="16"/>
      <c r="BP1270" s="16"/>
      <c r="BQ1270" s="16"/>
      <c r="BR1270" s="16"/>
      <c r="BS1270" s="16"/>
      <c r="BT1270" s="16"/>
      <c r="BU1270" s="16"/>
      <c r="BV1270" s="16"/>
      <c r="BW1270" s="16"/>
      <c r="BX1270" s="16"/>
      <c r="BY1270" s="16"/>
      <c r="BZ1270" s="16"/>
      <c r="CA1270" s="16"/>
      <c r="CB1270" s="16"/>
      <c r="CC1270" s="16"/>
      <c r="CD1270" s="16"/>
      <c r="CE1270" s="16"/>
      <c r="CF1270" s="16"/>
      <c r="CG1270" s="16"/>
      <c r="CH1270" s="16"/>
      <c r="CI1270" s="16"/>
      <c r="CJ1270" s="16"/>
      <c r="CK1270" s="16"/>
      <c r="CL1270" s="16"/>
      <c r="CM1270" s="16"/>
      <c r="CN1270" s="16"/>
      <c r="CO1270" s="16"/>
      <c r="CP1270" s="16"/>
      <c r="CQ1270" s="16"/>
      <c r="CR1270" s="16"/>
      <c r="CS1270" s="16"/>
      <c r="CT1270" s="16"/>
      <c r="CU1270" s="16"/>
      <c r="CV1270" s="16"/>
      <c r="CW1270" s="16"/>
      <c r="CX1270" s="16"/>
      <c r="CY1270" s="16"/>
      <c r="CZ1270" s="16"/>
      <c r="DA1270" s="16"/>
      <c r="DB1270" s="16"/>
      <c r="DC1270" s="16"/>
      <c r="DD1270" s="16"/>
      <c r="DE1270" s="16"/>
      <c r="DF1270" s="16"/>
      <c r="DG1270" s="16"/>
      <c r="DH1270" s="16"/>
      <c r="DI1270" s="16"/>
      <c r="DJ1270" s="16"/>
      <c r="DK1270" s="16"/>
      <c r="DL1270" s="16"/>
      <c r="DM1270" s="16"/>
      <c r="DN1270" s="16"/>
      <c r="DO1270" s="16"/>
      <c r="DP1270" s="16"/>
      <c r="DQ1270" s="16"/>
    </row>
    <row r="1271" spans="1:121" s="27" customFormat="1" ht="16.5" x14ac:dyDescent="0.25">
      <c r="A1271" s="51"/>
      <c r="B1271" s="79" t="s">
        <v>2783</v>
      </c>
      <c r="C1271" s="55">
        <v>2018</v>
      </c>
      <c r="D1271" s="60">
        <v>0.4</v>
      </c>
      <c r="E1271" s="54">
        <v>60</v>
      </c>
      <c r="F1271" s="55">
        <v>158.34</v>
      </c>
      <c r="G1271" s="54">
        <v>154.4127</v>
      </c>
      <c r="H1271" s="16"/>
      <c r="J1271" s="9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  <c r="AX1271" s="16"/>
      <c r="AY1271" s="16"/>
      <c r="AZ1271" s="16"/>
      <c r="BA1271" s="16"/>
      <c r="BB1271" s="16"/>
      <c r="BC1271" s="16"/>
      <c r="BD1271" s="16"/>
      <c r="BE1271" s="16"/>
      <c r="BF1271" s="16"/>
      <c r="BG1271" s="16"/>
      <c r="BH1271" s="16"/>
      <c r="BI1271" s="16"/>
      <c r="BJ1271" s="16"/>
      <c r="BK1271" s="16"/>
      <c r="BL1271" s="16"/>
      <c r="BM1271" s="16"/>
      <c r="BN1271" s="16"/>
      <c r="BO1271" s="16"/>
      <c r="BP1271" s="16"/>
      <c r="BQ1271" s="16"/>
      <c r="BR1271" s="16"/>
      <c r="BS1271" s="16"/>
      <c r="BT1271" s="16"/>
      <c r="BU1271" s="16"/>
      <c r="BV1271" s="16"/>
      <c r="BW1271" s="16"/>
      <c r="BX1271" s="16"/>
      <c r="BY1271" s="16"/>
      <c r="BZ1271" s="16"/>
      <c r="CA1271" s="16"/>
      <c r="CB1271" s="16"/>
      <c r="CC1271" s="16"/>
      <c r="CD1271" s="16"/>
      <c r="CE1271" s="16"/>
      <c r="CF1271" s="16"/>
      <c r="CG1271" s="16"/>
      <c r="CH1271" s="16"/>
      <c r="CI1271" s="16"/>
      <c r="CJ1271" s="16"/>
      <c r="CK1271" s="16"/>
      <c r="CL1271" s="16"/>
      <c r="CM1271" s="16"/>
      <c r="CN1271" s="16"/>
      <c r="CO1271" s="16"/>
      <c r="CP1271" s="16"/>
      <c r="CQ1271" s="16"/>
      <c r="CR1271" s="16"/>
      <c r="CS1271" s="16"/>
      <c r="CT1271" s="16"/>
      <c r="CU1271" s="16"/>
      <c r="CV1271" s="16"/>
      <c r="CW1271" s="16"/>
      <c r="CX1271" s="16"/>
      <c r="CY1271" s="16"/>
      <c r="CZ1271" s="16"/>
      <c r="DA1271" s="16"/>
      <c r="DB1271" s="16"/>
      <c r="DC1271" s="16"/>
      <c r="DD1271" s="16"/>
      <c r="DE1271" s="16"/>
      <c r="DF1271" s="16"/>
      <c r="DG1271" s="16"/>
      <c r="DH1271" s="16"/>
      <c r="DI1271" s="16"/>
      <c r="DJ1271" s="16"/>
      <c r="DK1271" s="16"/>
      <c r="DL1271" s="16"/>
      <c r="DM1271" s="16"/>
      <c r="DN1271" s="16"/>
      <c r="DO1271" s="16"/>
      <c r="DP1271" s="16"/>
      <c r="DQ1271" s="16"/>
    </row>
    <row r="1272" spans="1:121" s="27" customFormat="1" ht="16.5" x14ac:dyDescent="0.25">
      <c r="A1272" s="51"/>
      <c r="B1272" s="79" t="s">
        <v>2784</v>
      </c>
      <c r="C1272" s="55">
        <v>2018</v>
      </c>
      <c r="D1272" s="60">
        <v>0.4</v>
      </c>
      <c r="E1272" s="54">
        <v>96</v>
      </c>
      <c r="F1272" s="55">
        <v>158.34</v>
      </c>
      <c r="G1272" s="54">
        <v>116.98389999999999</v>
      </c>
      <c r="H1272" s="16"/>
      <c r="J1272" s="9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  <c r="AX1272" s="16"/>
      <c r="AY1272" s="16"/>
      <c r="AZ1272" s="16"/>
      <c r="BA1272" s="16"/>
      <c r="BB1272" s="16"/>
      <c r="BC1272" s="16"/>
      <c r="BD1272" s="16"/>
      <c r="BE1272" s="16"/>
      <c r="BF1272" s="16"/>
      <c r="BG1272" s="16"/>
      <c r="BH1272" s="16"/>
      <c r="BI1272" s="16"/>
      <c r="BJ1272" s="16"/>
      <c r="BK1272" s="16"/>
      <c r="BL1272" s="16"/>
      <c r="BM1272" s="16"/>
      <c r="BN1272" s="16"/>
      <c r="BO1272" s="16"/>
      <c r="BP1272" s="16"/>
      <c r="BQ1272" s="16"/>
      <c r="BR1272" s="16"/>
      <c r="BS1272" s="16"/>
      <c r="BT1272" s="16"/>
      <c r="BU1272" s="16"/>
      <c r="BV1272" s="16"/>
      <c r="BW1272" s="16"/>
      <c r="BX1272" s="16"/>
      <c r="BY1272" s="16"/>
      <c r="BZ1272" s="16"/>
      <c r="CA1272" s="16"/>
      <c r="CB1272" s="16"/>
      <c r="CC1272" s="16"/>
      <c r="CD1272" s="16"/>
      <c r="CE1272" s="16"/>
      <c r="CF1272" s="16"/>
      <c r="CG1272" s="16"/>
      <c r="CH1272" s="16"/>
      <c r="CI1272" s="16"/>
      <c r="CJ1272" s="16"/>
      <c r="CK1272" s="16"/>
      <c r="CL1272" s="16"/>
      <c r="CM1272" s="16"/>
      <c r="CN1272" s="16"/>
      <c r="CO1272" s="16"/>
      <c r="CP1272" s="16"/>
      <c r="CQ1272" s="16"/>
      <c r="CR1272" s="16"/>
      <c r="CS1272" s="16"/>
      <c r="CT1272" s="16"/>
      <c r="CU1272" s="16"/>
      <c r="CV1272" s="16"/>
      <c r="CW1272" s="16"/>
      <c r="CX1272" s="16"/>
      <c r="CY1272" s="16"/>
      <c r="CZ1272" s="16"/>
      <c r="DA1272" s="16"/>
      <c r="DB1272" s="16"/>
      <c r="DC1272" s="16"/>
      <c r="DD1272" s="16"/>
      <c r="DE1272" s="16"/>
      <c r="DF1272" s="16"/>
      <c r="DG1272" s="16"/>
      <c r="DH1272" s="16"/>
      <c r="DI1272" s="16"/>
      <c r="DJ1272" s="16"/>
      <c r="DK1272" s="16"/>
      <c r="DL1272" s="16"/>
      <c r="DM1272" s="16"/>
      <c r="DN1272" s="16"/>
      <c r="DO1272" s="16"/>
      <c r="DP1272" s="16"/>
      <c r="DQ1272" s="16"/>
    </row>
    <row r="1273" spans="1:121" s="27" customFormat="1" ht="16.5" x14ac:dyDescent="0.25">
      <c r="A1273" s="51"/>
      <c r="B1273" s="79" t="s">
        <v>2785</v>
      </c>
      <c r="C1273" s="55">
        <v>2018</v>
      </c>
      <c r="D1273" s="60">
        <v>0.4</v>
      </c>
      <c r="E1273" s="54">
        <v>142</v>
      </c>
      <c r="F1273" s="55">
        <v>158.34</v>
      </c>
      <c r="G1273" s="54">
        <v>387.85091</v>
      </c>
      <c r="H1273" s="16"/>
      <c r="J1273" s="9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  <c r="BA1273" s="16"/>
      <c r="BB1273" s="16"/>
      <c r="BC1273" s="16"/>
      <c r="BD1273" s="16"/>
      <c r="BE1273" s="16"/>
      <c r="BF1273" s="16"/>
      <c r="BG1273" s="16"/>
      <c r="BH1273" s="16"/>
      <c r="BI1273" s="16"/>
      <c r="BJ1273" s="16"/>
      <c r="BK1273" s="16"/>
      <c r="BL1273" s="16"/>
      <c r="BM1273" s="16"/>
      <c r="BN1273" s="16"/>
      <c r="BO1273" s="16"/>
      <c r="BP1273" s="16"/>
      <c r="BQ1273" s="16"/>
      <c r="BR1273" s="16"/>
      <c r="BS1273" s="16"/>
      <c r="BT1273" s="16"/>
      <c r="BU1273" s="16"/>
      <c r="BV1273" s="16"/>
      <c r="BW1273" s="16"/>
      <c r="BX1273" s="16"/>
      <c r="BY1273" s="16"/>
      <c r="BZ1273" s="16"/>
      <c r="CA1273" s="16"/>
      <c r="CB1273" s="16"/>
      <c r="CC1273" s="16"/>
      <c r="CD1273" s="16"/>
      <c r="CE1273" s="16"/>
      <c r="CF1273" s="16"/>
      <c r="CG1273" s="16"/>
      <c r="CH1273" s="16"/>
      <c r="CI1273" s="16"/>
      <c r="CJ1273" s="16"/>
      <c r="CK1273" s="16"/>
      <c r="CL1273" s="16"/>
      <c r="CM1273" s="16"/>
      <c r="CN1273" s="16"/>
      <c r="CO1273" s="16"/>
      <c r="CP1273" s="16"/>
      <c r="CQ1273" s="16"/>
      <c r="CR1273" s="16"/>
      <c r="CS1273" s="16"/>
      <c r="CT1273" s="16"/>
      <c r="CU1273" s="16"/>
      <c r="CV1273" s="16"/>
      <c r="CW1273" s="16"/>
      <c r="CX1273" s="16"/>
      <c r="CY1273" s="16"/>
      <c r="CZ1273" s="16"/>
      <c r="DA1273" s="16"/>
      <c r="DB1273" s="16"/>
      <c r="DC1273" s="16"/>
      <c r="DD1273" s="16"/>
      <c r="DE1273" s="16"/>
      <c r="DF1273" s="16"/>
      <c r="DG1273" s="16"/>
      <c r="DH1273" s="16"/>
      <c r="DI1273" s="16"/>
      <c r="DJ1273" s="16"/>
      <c r="DK1273" s="16"/>
      <c r="DL1273" s="16"/>
      <c r="DM1273" s="16"/>
      <c r="DN1273" s="16"/>
      <c r="DO1273" s="16"/>
      <c r="DP1273" s="16"/>
      <c r="DQ1273" s="16"/>
    </row>
    <row r="1274" spans="1:121" s="27" customFormat="1" ht="16.5" x14ac:dyDescent="0.25">
      <c r="A1274" s="51"/>
      <c r="B1274" s="79" t="s">
        <v>2786</v>
      </c>
      <c r="C1274" s="55">
        <v>2018</v>
      </c>
      <c r="D1274" s="60">
        <v>0.4</v>
      </c>
      <c r="E1274" s="54">
        <v>39</v>
      </c>
      <c r="F1274" s="55">
        <v>158.34</v>
      </c>
      <c r="G1274" s="54">
        <v>119.78771</v>
      </c>
      <c r="H1274" s="16"/>
      <c r="J1274" s="9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  <c r="AW1274" s="16"/>
      <c r="AX1274" s="16"/>
      <c r="AY1274" s="16"/>
      <c r="AZ1274" s="16"/>
      <c r="BA1274" s="16"/>
      <c r="BB1274" s="16"/>
      <c r="BC1274" s="16"/>
      <c r="BD1274" s="16"/>
      <c r="BE1274" s="16"/>
      <c r="BF1274" s="16"/>
      <c r="BG1274" s="16"/>
      <c r="BH1274" s="16"/>
      <c r="BI1274" s="16"/>
      <c r="BJ1274" s="16"/>
      <c r="BK1274" s="16"/>
      <c r="BL1274" s="16"/>
      <c r="BM1274" s="16"/>
      <c r="BN1274" s="16"/>
      <c r="BO1274" s="16"/>
      <c r="BP1274" s="16"/>
      <c r="BQ1274" s="16"/>
      <c r="BR1274" s="16"/>
      <c r="BS1274" s="16"/>
      <c r="BT1274" s="16"/>
      <c r="BU1274" s="16"/>
      <c r="BV1274" s="16"/>
      <c r="BW1274" s="16"/>
      <c r="BX1274" s="16"/>
      <c r="BY1274" s="16"/>
      <c r="BZ1274" s="16"/>
      <c r="CA1274" s="16"/>
      <c r="CB1274" s="16"/>
      <c r="CC1274" s="16"/>
      <c r="CD1274" s="16"/>
      <c r="CE1274" s="16"/>
      <c r="CF1274" s="16"/>
      <c r="CG1274" s="16"/>
      <c r="CH1274" s="16"/>
      <c r="CI1274" s="16"/>
      <c r="CJ1274" s="16"/>
      <c r="CK1274" s="16"/>
      <c r="CL1274" s="16"/>
      <c r="CM1274" s="16"/>
      <c r="CN1274" s="16"/>
      <c r="CO1274" s="16"/>
      <c r="CP1274" s="16"/>
      <c r="CQ1274" s="16"/>
      <c r="CR1274" s="16"/>
      <c r="CS1274" s="16"/>
      <c r="CT1274" s="16"/>
      <c r="CU1274" s="16"/>
      <c r="CV1274" s="16"/>
      <c r="CW1274" s="16"/>
      <c r="CX1274" s="16"/>
      <c r="CY1274" s="16"/>
      <c r="CZ1274" s="16"/>
      <c r="DA1274" s="16"/>
      <c r="DB1274" s="16"/>
      <c r="DC1274" s="16"/>
      <c r="DD1274" s="16"/>
      <c r="DE1274" s="16"/>
      <c r="DF1274" s="16"/>
      <c r="DG1274" s="16"/>
      <c r="DH1274" s="16"/>
      <c r="DI1274" s="16"/>
      <c r="DJ1274" s="16"/>
      <c r="DK1274" s="16"/>
      <c r="DL1274" s="16"/>
      <c r="DM1274" s="16"/>
      <c r="DN1274" s="16"/>
      <c r="DO1274" s="16"/>
      <c r="DP1274" s="16"/>
      <c r="DQ1274" s="16"/>
    </row>
    <row r="1275" spans="1:121" s="27" customFormat="1" ht="16.5" x14ac:dyDescent="0.25">
      <c r="A1275" s="51"/>
      <c r="B1275" s="79" t="s">
        <v>2787</v>
      </c>
      <c r="C1275" s="55">
        <v>2018</v>
      </c>
      <c r="D1275" s="60">
        <v>0.4</v>
      </c>
      <c r="E1275" s="54">
        <v>29</v>
      </c>
      <c r="F1275" s="55">
        <v>158.34</v>
      </c>
      <c r="G1275" s="54">
        <v>109.73997</v>
      </c>
      <c r="H1275" s="16"/>
      <c r="J1275" s="9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6"/>
      <c r="AZ1275" s="16"/>
      <c r="BA1275" s="16"/>
      <c r="BB1275" s="16"/>
      <c r="BC1275" s="16"/>
      <c r="BD1275" s="16"/>
      <c r="BE1275" s="16"/>
      <c r="BF1275" s="16"/>
      <c r="BG1275" s="16"/>
      <c r="BH1275" s="16"/>
      <c r="BI1275" s="16"/>
      <c r="BJ1275" s="16"/>
      <c r="BK1275" s="16"/>
      <c r="BL1275" s="16"/>
      <c r="BM1275" s="16"/>
      <c r="BN1275" s="16"/>
      <c r="BO1275" s="16"/>
      <c r="BP1275" s="16"/>
      <c r="BQ1275" s="16"/>
      <c r="BR1275" s="16"/>
      <c r="BS1275" s="16"/>
      <c r="BT1275" s="16"/>
      <c r="BU1275" s="16"/>
      <c r="BV1275" s="16"/>
      <c r="BW1275" s="16"/>
      <c r="BX1275" s="16"/>
      <c r="BY1275" s="16"/>
      <c r="BZ1275" s="16"/>
      <c r="CA1275" s="16"/>
      <c r="CB1275" s="16"/>
      <c r="CC1275" s="16"/>
      <c r="CD1275" s="16"/>
      <c r="CE1275" s="16"/>
      <c r="CF1275" s="16"/>
      <c r="CG1275" s="16"/>
      <c r="CH1275" s="16"/>
      <c r="CI1275" s="16"/>
      <c r="CJ1275" s="16"/>
      <c r="CK1275" s="16"/>
      <c r="CL1275" s="16"/>
      <c r="CM1275" s="16"/>
      <c r="CN1275" s="16"/>
      <c r="CO1275" s="16"/>
      <c r="CP1275" s="16"/>
      <c r="CQ1275" s="16"/>
      <c r="CR1275" s="16"/>
      <c r="CS1275" s="16"/>
      <c r="CT1275" s="16"/>
      <c r="CU1275" s="16"/>
      <c r="CV1275" s="16"/>
      <c r="CW1275" s="16"/>
      <c r="CX1275" s="16"/>
      <c r="CY1275" s="16"/>
      <c r="CZ1275" s="16"/>
      <c r="DA1275" s="16"/>
      <c r="DB1275" s="16"/>
      <c r="DC1275" s="16"/>
      <c r="DD1275" s="16"/>
      <c r="DE1275" s="16"/>
      <c r="DF1275" s="16"/>
      <c r="DG1275" s="16"/>
      <c r="DH1275" s="16"/>
      <c r="DI1275" s="16"/>
      <c r="DJ1275" s="16"/>
      <c r="DK1275" s="16"/>
      <c r="DL1275" s="16"/>
      <c r="DM1275" s="16"/>
      <c r="DN1275" s="16"/>
      <c r="DO1275" s="16"/>
      <c r="DP1275" s="16"/>
      <c r="DQ1275" s="16"/>
    </row>
    <row r="1276" spans="1:121" s="27" customFormat="1" ht="16.5" x14ac:dyDescent="0.25">
      <c r="A1276" s="51"/>
      <c r="B1276" s="79" t="s">
        <v>2788</v>
      </c>
      <c r="C1276" s="55">
        <v>2018</v>
      </c>
      <c r="D1276" s="60">
        <v>0.4</v>
      </c>
      <c r="E1276" s="54">
        <v>123</v>
      </c>
      <c r="F1276" s="55">
        <v>158.34</v>
      </c>
      <c r="G1276" s="54">
        <v>286.50834000000003</v>
      </c>
      <c r="H1276" s="16"/>
      <c r="J1276" s="9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  <c r="AX1276" s="16"/>
      <c r="AY1276" s="16"/>
      <c r="AZ1276" s="16"/>
      <c r="BA1276" s="16"/>
      <c r="BB1276" s="16"/>
      <c r="BC1276" s="16"/>
      <c r="BD1276" s="16"/>
      <c r="BE1276" s="16"/>
      <c r="BF1276" s="16"/>
      <c r="BG1276" s="16"/>
      <c r="BH1276" s="16"/>
      <c r="BI1276" s="16"/>
      <c r="BJ1276" s="16"/>
      <c r="BK1276" s="16"/>
      <c r="BL1276" s="16"/>
      <c r="BM1276" s="16"/>
      <c r="BN1276" s="16"/>
      <c r="BO1276" s="16"/>
      <c r="BP1276" s="16"/>
      <c r="BQ1276" s="16"/>
      <c r="BR1276" s="16"/>
      <c r="BS1276" s="16"/>
      <c r="BT1276" s="16"/>
      <c r="BU1276" s="16"/>
      <c r="BV1276" s="16"/>
      <c r="BW1276" s="16"/>
      <c r="BX1276" s="16"/>
      <c r="BY1276" s="16"/>
      <c r="BZ1276" s="16"/>
      <c r="CA1276" s="16"/>
      <c r="CB1276" s="16"/>
      <c r="CC1276" s="16"/>
      <c r="CD1276" s="16"/>
      <c r="CE1276" s="16"/>
      <c r="CF1276" s="16"/>
      <c r="CG1276" s="16"/>
      <c r="CH1276" s="16"/>
      <c r="CI1276" s="16"/>
      <c r="CJ1276" s="16"/>
      <c r="CK1276" s="16"/>
      <c r="CL1276" s="16"/>
      <c r="CM1276" s="16"/>
      <c r="CN1276" s="16"/>
      <c r="CO1276" s="16"/>
      <c r="CP1276" s="16"/>
      <c r="CQ1276" s="16"/>
      <c r="CR1276" s="16"/>
      <c r="CS1276" s="16"/>
      <c r="CT1276" s="16"/>
      <c r="CU1276" s="16"/>
      <c r="CV1276" s="16"/>
      <c r="CW1276" s="16"/>
      <c r="CX1276" s="16"/>
      <c r="CY1276" s="16"/>
      <c r="CZ1276" s="16"/>
      <c r="DA1276" s="16"/>
      <c r="DB1276" s="16"/>
      <c r="DC1276" s="16"/>
      <c r="DD1276" s="16"/>
      <c r="DE1276" s="16"/>
      <c r="DF1276" s="16"/>
      <c r="DG1276" s="16"/>
      <c r="DH1276" s="16"/>
      <c r="DI1276" s="16"/>
      <c r="DJ1276" s="16"/>
      <c r="DK1276" s="16"/>
      <c r="DL1276" s="16"/>
      <c r="DM1276" s="16"/>
      <c r="DN1276" s="16"/>
      <c r="DO1276" s="16"/>
      <c r="DP1276" s="16"/>
      <c r="DQ1276" s="16"/>
    </row>
    <row r="1277" spans="1:121" s="27" customFormat="1" ht="16.5" x14ac:dyDescent="0.25">
      <c r="A1277" s="51"/>
      <c r="B1277" s="79" t="s">
        <v>2789</v>
      </c>
      <c r="C1277" s="55">
        <v>2018</v>
      </c>
      <c r="D1277" s="60">
        <v>0.4</v>
      </c>
      <c r="E1277" s="54">
        <v>142</v>
      </c>
      <c r="F1277" s="55">
        <v>158.34</v>
      </c>
      <c r="G1277" s="54">
        <v>258.04897</v>
      </c>
      <c r="H1277" s="16"/>
      <c r="J1277" s="9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  <c r="AX1277" s="16"/>
      <c r="AY1277" s="16"/>
      <c r="AZ1277" s="16"/>
      <c r="BA1277" s="16"/>
      <c r="BB1277" s="16"/>
      <c r="BC1277" s="16"/>
      <c r="BD1277" s="16"/>
      <c r="BE1277" s="16"/>
      <c r="BF1277" s="16"/>
      <c r="BG1277" s="16"/>
      <c r="BH1277" s="16"/>
      <c r="BI1277" s="16"/>
      <c r="BJ1277" s="16"/>
      <c r="BK1277" s="16"/>
      <c r="BL1277" s="16"/>
      <c r="BM1277" s="16"/>
      <c r="BN1277" s="16"/>
      <c r="BO1277" s="16"/>
      <c r="BP1277" s="16"/>
      <c r="BQ1277" s="16"/>
      <c r="BR1277" s="16"/>
      <c r="BS1277" s="16"/>
      <c r="BT1277" s="16"/>
      <c r="BU1277" s="16"/>
      <c r="BV1277" s="16"/>
      <c r="BW1277" s="16"/>
      <c r="BX1277" s="16"/>
      <c r="BY1277" s="16"/>
      <c r="BZ1277" s="16"/>
      <c r="CA1277" s="16"/>
      <c r="CB1277" s="16"/>
      <c r="CC1277" s="16"/>
      <c r="CD1277" s="16"/>
      <c r="CE1277" s="16"/>
      <c r="CF1277" s="16"/>
      <c r="CG1277" s="16"/>
      <c r="CH1277" s="16"/>
      <c r="CI1277" s="16"/>
      <c r="CJ1277" s="16"/>
      <c r="CK1277" s="16"/>
      <c r="CL1277" s="16"/>
      <c r="CM1277" s="16"/>
      <c r="CN1277" s="16"/>
      <c r="CO1277" s="16"/>
      <c r="CP1277" s="16"/>
      <c r="CQ1277" s="16"/>
      <c r="CR1277" s="16"/>
      <c r="CS1277" s="16"/>
      <c r="CT1277" s="16"/>
      <c r="CU1277" s="16"/>
      <c r="CV1277" s="16"/>
      <c r="CW1277" s="16"/>
      <c r="CX1277" s="16"/>
      <c r="CY1277" s="16"/>
      <c r="CZ1277" s="16"/>
      <c r="DA1277" s="16"/>
      <c r="DB1277" s="16"/>
      <c r="DC1277" s="16"/>
      <c r="DD1277" s="16"/>
      <c r="DE1277" s="16"/>
      <c r="DF1277" s="16"/>
      <c r="DG1277" s="16"/>
      <c r="DH1277" s="16"/>
      <c r="DI1277" s="16"/>
      <c r="DJ1277" s="16"/>
      <c r="DK1277" s="16"/>
      <c r="DL1277" s="16"/>
      <c r="DM1277" s="16"/>
      <c r="DN1277" s="16"/>
      <c r="DO1277" s="16"/>
      <c r="DP1277" s="16"/>
      <c r="DQ1277" s="16"/>
    </row>
    <row r="1278" spans="1:121" s="27" customFormat="1" ht="16.5" x14ac:dyDescent="0.25">
      <c r="A1278" s="51"/>
      <c r="B1278" s="79" t="s">
        <v>2790</v>
      </c>
      <c r="C1278" s="55">
        <v>2018</v>
      </c>
      <c r="D1278" s="60">
        <v>0.4</v>
      </c>
      <c r="E1278" s="54">
        <v>37</v>
      </c>
      <c r="F1278" s="55">
        <v>158.34</v>
      </c>
      <c r="G1278" s="54">
        <v>64.494820000000004</v>
      </c>
      <c r="H1278" s="16"/>
      <c r="J1278" s="9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  <c r="AW1278" s="16"/>
      <c r="AX1278" s="16"/>
      <c r="AY1278" s="16"/>
      <c r="AZ1278" s="16"/>
      <c r="BA1278" s="16"/>
      <c r="BB1278" s="16"/>
      <c r="BC1278" s="16"/>
      <c r="BD1278" s="16"/>
      <c r="BE1278" s="16"/>
      <c r="BF1278" s="16"/>
      <c r="BG1278" s="16"/>
      <c r="BH1278" s="16"/>
      <c r="BI1278" s="16"/>
      <c r="BJ1278" s="16"/>
      <c r="BK1278" s="16"/>
      <c r="BL1278" s="16"/>
      <c r="BM1278" s="16"/>
      <c r="BN1278" s="16"/>
      <c r="BO1278" s="16"/>
      <c r="BP1278" s="16"/>
      <c r="BQ1278" s="16"/>
      <c r="BR1278" s="16"/>
      <c r="BS1278" s="16"/>
      <c r="BT1278" s="16"/>
      <c r="BU1278" s="16"/>
      <c r="BV1278" s="16"/>
      <c r="BW1278" s="16"/>
      <c r="BX1278" s="16"/>
      <c r="BY1278" s="16"/>
      <c r="BZ1278" s="16"/>
      <c r="CA1278" s="16"/>
      <c r="CB1278" s="16"/>
      <c r="CC1278" s="16"/>
      <c r="CD1278" s="16"/>
      <c r="CE1278" s="16"/>
      <c r="CF1278" s="16"/>
      <c r="CG1278" s="16"/>
      <c r="CH1278" s="16"/>
      <c r="CI1278" s="16"/>
      <c r="CJ1278" s="16"/>
      <c r="CK1278" s="16"/>
      <c r="CL1278" s="16"/>
      <c r="CM1278" s="16"/>
      <c r="CN1278" s="16"/>
      <c r="CO1278" s="16"/>
      <c r="CP1278" s="16"/>
      <c r="CQ1278" s="16"/>
      <c r="CR1278" s="16"/>
      <c r="CS1278" s="16"/>
      <c r="CT1278" s="16"/>
      <c r="CU1278" s="16"/>
      <c r="CV1278" s="16"/>
      <c r="CW1278" s="16"/>
      <c r="CX1278" s="16"/>
      <c r="CY1278" s="16"/>
      <c r="CZ1278" s="16"/>
      <c r="DA1278" s="16"/>
      <c r="DB1278" s="16"/>
      <c r="DC1278" s="16"/>
      <c r="DD1278" s="16"/>
      <c r="DE1278" s="16"/>
      <c r="DF1278" s="16"/>
      <c r="DG1278" s="16"/>
      <c r="DH1278" s="16"/>
      <c r="DI1278" s="16"/>
      <c r="DJ1278" s="16"/>
      <c r="DK1278" s="16"/>
      <c r="DL1278" s="16"/>
      <c r="DM1278" s="16"/>
      <c r="DN1278" s="16"/>
      <c r="DO1278" s="16"/>
      <c r="DP1278" s="16"/>
      <c r="DQ1278" s="16"/>
    </row>
    <row r="1279" spans="1:121" s="27" customFormat="1" ht="16.5" x14ac:dyDescent="0.25">
      <c r="A1279" s="51"/>
      <c r="B1279" s="79" t="s">
        <v>2791</v>
      </c>
      <c r="C1279" s="55">
        <v>2018</v>
      </c>
      <c r="D1279" s="60">
        <v>10</v>
      </c>
      <c r="E1279" s="54">
        <v>2948</v>
      </c>
      <c r="F1279" s="55">
        <v>5353</v>
      </c>
      <c r="G1279" s="54">
        <v>3182.9942999999998</v>
      </c>
      <c r="H1279" s="16"/>
      <c r="J1279" s="9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6"/>
      <c r="AZ1279" s="16"/>
      <c r="BA1279" s="16"/>
      <c r="BB1279" s="16"/>
      <c r="BC1279" s="16"/>
      <c r="BD1279" s="16"/>
      <c r="BE1279" s="16"/>
      <c r="BF1279" s="16"/>
      <c r="BG1279" s="16"/>
      <c r="BH1279" s="16"/>
      <c r="BI1279" s="16"/>
      <c r="BJ1279" s="16"/>
      <c r="BK1279" s="16"/>
      <c r="BL1279" s="16"/>
      <c r="BM1279" s="16"/>
      <c r="BN1279" s="16"/>
      <c r="BO1279" s="16"/>
      <c r="BP1279" s="16"/>
      <c r="BQ1279" s="16"/>
      <c r="BR1279" s="16"/>
      <c r="BS1279" s="16"/>
      <c r="BT1279" s="16"/>
      <c r="BU1279" s="16"/>
      <c r="BV1279" s="16"/>
      <c r="BW1279" s="16"/>
      <c r="BX1279" s="16"/>
      <c r="BY1279" s="16"/>
      <c r="BZ1279" s="16"/>
      <c r="CA1279" s="16"/>
      <c r="CB1279" s="16"/>
      <c r="CC1279" s="16"/>
      <c r="CD1279" s="16"/>
      <c r="CE1279" s="16"/>
      <c r="CF1279" s="16"/>
      <c r="CG1279" s="16"/>
      <c r="CH1279" s="16"/>
      <c r="CI1279" s="16"/>
      <c r="CJ1279" s="16"/>
      <c r="CK1279" s="16"/>
      <c r="CL1279" s="16"/>
      <c r="CM1279" s="16"/>
      <c r="CN1279" s="16"/>
      <c r="CO1279" s="16"/>
      <c r="CP1279" s="16"/>
      <c r="CQ1279" s="16"/>
      <c r="CR1279" s="16"/>
      <c r="CS1279" s="16"/>
      <c r="CT1279" s="16"/>
      <c r="CU1279" s="16"/>
      <c r="CV1279" s="16"/>
      <c r="CW1279" s="16"/>
      <c r="CX1279" s="16"/>
      <c r="CY1279" s="16"/>
      <c r="CZ1279" s="16"/>
      <c r="DA1279" s="16"/>
      <c r="DB1279" s="16"/>
      <c r="DC1279" s="16"/>
      <c r="DD1279" s="16"/>
      <c r="DE1279" s="16"/>
      <c r="DF1279" s="16"/>
      <c r="DG1279" s="16"/>
      <c r="DH1279" s="16"/>
      <c r="DI1279" s="16"/>
      <c r="DJ1279" s="16"/>
      <c r="DK1279" s="16"/>
      <c r="DL1279" s="16"/>
      <c r="DM1279" s="16"/>
      <c r="DN1279" s="16"/>
      <c r="DO1279" s="16"/>
      <c r="DP1279" s="16"/>
      <c r="DQ1279" s="16"/>
    </row>
    <row r="1280" spans="1:121" s="27" customFormat="1" ht="16.5" x14ac:dyDescent="0.25">
      <c r="A1280" s="51"/>
      <c r="B1280" s="79" t="s">
        <v>2792</v>
      </c>
      <c r="C1280" s="55">
        <v>2018</v>
      </c>
      <c r="D1280" s="60">
        <v>10</v>
      </c>
      <c r="E1280" s="54">
        <v>36</v>
      </c>
      <c r="F1280" s="55">
        <v>5353</v>
      </c>
      <c r="G1280" s="54">
        <v>232.06359</v>
      </c>
      <c r="H1280" s="16"/>
      <c r="J1280" s="9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  <c r="AW1280" s="16"/>
      <c r="AX1280" s="16"/>
      <c r="AY1280" s="16"/>
      <c r="AZ1280" s="16"/>
      <c r="BA1280" s="16"/>
      <c r="BB1280" s="16"/>
      <c r="BC1280" s="16"/>
      <c r="BD1280" s="16"/>
      <c r="BE1280" s="16"/>
      <c r="BF1280" s="16"/>
      <c r="BG1280" s="16"/>
      <c r="BH1280" s="16"/>
      <c r="BI1280" s="16"/>
      <c r="BJ1280" s="16"/>
      <c r="BK1280" s="16"/>
      <c r="BL1280" s="16"/>
      <c r="BM1280" s="16"/>
      <c r="BN1280" s="16"/>
      <c r="BO1280" s="16"/>
      <c r="BP1280" s="16"/>
      <c r="BQ1280" s="16"/>
      <c r="BR1280" s="16"/>
      <c r="BS1280" s="16"/>
      <c r="BT1280" s="16"/>
      <c r="BU1280" s="16"/>
      <c r="BV1280" s="16"/>
      <c r="BW1280" s="16"/>
      <c r="BX1280" s="16"/>
      <c r="BY1280" s="16"/>
      <c r="BZ1280" s="16"/>
      <c r="CA1280" s="16"/>
      <c r="CB1280" s="16"/>
      <c r="CC1280" s="16"/>
      <c r="CD1280" s="16"/>
      <c r="CE1280" s="16"/>
      <c r="CF1280" s="16"/>
      <c r="CG1280" s="16"/>
      <c r="CH1280" s="16"/>
      <c r="CI1280" s="16"/>
      <c r="CJ1280" s="16"/>
      <c r="CK1280" s="16"/>
      <c r="CL1280" s="16"/>
      <c r="CM1280" s="16"/>
      <c r="CN1280" s="16"/>
      <c r="CO1280" s="16"/>
      <c r="CP1280" s="16"/>
      <c r="CQ1280" s="16"/>
      <c r="CR1280" s="16"/>
      <c r="CS1280" s="16"/>
      <c r="CT1280" s="16"/>
      <c r="CU1280" s="16"/>
      <c r="CV1280" s="16"/>
      <c r="CW1280" s="16"/>
      <c r="CX1280" s="16"/>
      <c r="CY1280" s="16"/>
      <c r="CZ1280" s="16"/>
      <c r="DA1280" s="16"/>
      <c r="DB1280" s="16"/>
      <c r="DC1280" s="16"/>
      <c r="DD1280" s="16"/>
      <c r="DE1280" s="16"/>
      <c r="DF1280" s="16"/>
      <c r="DG1280" s="16"/>
      <c r="DH1280" s="16"/>
      <c r="DI1280" s="16"/>
      <c r="DJ1280" s="16"/>
      <c r="DK1280" s="16"/>
      <c r="DL1280" s="16"/>
      <c r="DM1280" s="16"/>
      <c r="DN1280" s="16"/>
      <c r="DO1280" s="16"/>
      <c r="DP1280" s="16"/>
      <c r="DQ1280" s="16"/>
    </row>
    <row r="1281" spans="1:121" s="27" customFormat="1" ht="16.5" x14ac:dyDescent="0.25">
      <c r="A1281" s="51"/>
      <c r="B1281" s="79" t="s">
        <v>2793</v>
      </c>
      <c r="C1281" s="55">
        <v>2018</v>
      </c>
      <c r="D1281" s="60">
        <v>0.4</v>
      </c>
      <c r="E1281" s="54">
        <v>40</v>
      </c>
      <c r="F1281" s="55">
        <v>158.34</v>
      </c>
      <c r="G1281" s="54">
        <v>139.61238</v>
      </c>
      <c r="H1281" s="16"/>
      <c r="J1281" s="9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6"/>
      <c r="AZ1281" s="16"/>
      <c r="BA1281" s="16"/>
      <c r="BB1281" s="16"/>
      <c r="BC1281" s="16"/>
      <c r="BD1281" s="16"/>
      <c r="BE1281" s="16"/>
      <c r="BF1281" s="16"/>
      <c r="BG1281" s="16"/>
      <c r="BH1281" s="16"/>
      <c r="BI1281" s="16"/>
      <c r="BJ1281" s="16"/>
      <c r="BK1281" s="16"/>
      <c r="BL1281" s="16"/>
      <c r="BM1281" s="16"/>
      <c r="BN1281" s="16"/>
      <c r="BO1281" s="16"/>
      <c r="BP1281" s="16"/>
      <c r="BQ1281" s="16"/>
      <c r="BR1281" s="16"/>
      <c r="BS1281" s="16"/>
      <c r="BT1281" s="16"/>
      <c r="BU1281" s="16"/>
      <c r="BV1281" s="16"/>
      <c r="BW1281" s="16"/>
      <c r="BX1281" s="16"/>
      <c r="BY1281" s="16"/>
      <c r="BZ1281" s="16"/>
      <c r="CA1281" s="16"/>
      <c r="CB1281" s="16"/>
      <c r="CC1281" s="16"/>
      <c r="CD1281" s="16"/>
      <c r="CE1281" s="16"/>
      <c r="CF1281" s="16"/>
      <c r="CG1281" s="16"/>
      <c r="CH1281" s="16"/>
      <c r="CI1281" s="16"/>
      <c r="CJ1281" s="16"/>
      <c r="CK1281" s="16"/>
      <c r="CL1281" s="16"/>
      <c r="CM1281" s="16"/>
      <c r="CN1281" s="16"/>
      <c r="CO1281" s="16"/>
      <c r="CP1281" s="16"/>
      <c r="CQ1281" s="16"/>
      <c r="CR1281" s="16"/>
      <c r="CS1281" s="16"/>
      <c r="CT1281" s="16"/>
      <c r="CU1281" s="16"/>
      <c r="CV1281" s="16"/>
      <c r="CW1281" s="16"/>
      <c r="CX1281" s="16"/>
      <c r="CY1281" s="16"/>
      <c r="CZ1281" s="16"/>
      <c r="DA1281" s="16"/>
      <c r="DB1281" s="16"/>
      <c r="DC1281" s="16"/>
      <c r="DD1281" s="16"/>
      <c r="DE1281" s="16"/>
      <c r="DF1281" s="16"/>
      <c r="DG1281" s="16"/>
      <c r="DH1281" s="16"/>
      <c r="DI1281" s="16"/>
      <c r="DJ1281" s="16"/>
      <c r="DK1281" s="16"/>
      <c r="DL1281" s="16"/>
      <c r="DM1281" s="16"/>
      <c r="DN1281" s="16"/>
      <c r="DO1281" s="16"/>
      <c r="DP1281" s="16"/>
      <c r="DQ1281" s="16"/>
    </row>
    <row r="1282" spans="1:121" s="27" customFormat="1" ht="16.5" x14ac:dyDescent="0.25">
      <c r="A1282" s="51"/>
      <c r="B1282" s="79" t="s">
        <v>2794</v>
      </c>
      <c r="C1282" s="55">
        <v>2018</v>
      </c>
      <c r="D1282" s="60">
        <v>0.4</v>
      </c>
      <c r="E1282" s="54">
        <v>172</v>
      </c>
      <c r="F1282" s="55">
        <v>158.34</v>
      </c>
      <c r="G1282" s="54">
        <v>181.90236999999999</v>
      </c>
      <c r="H1282" s="16"/>
      <c r="J1282" s="9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  <c r="AW1282" s="16"/>
      <c r="AX1282" s="16"/>
      <c r="AY1282" s="16"/>
      <c r="AZ1282" s="16"/>
      <c r="BA1282" s="16"/>
      <c r="BB1282" s="16"/>
      <c r="BC1282" s="16"/>
      <c r="BD1282" s="16"/>
      <c r="BE1282" s="16"/>
      <c r="BF1282" s="16"/>
      <c r="BG1282" s="16"/>
      <c r="BH1282" s="16"/>
      <c r="BI1282" s="16"/>
      <c r="BJ1282" s="16"/>
      <c r="BK1282" s="16"/>
      <c r="BL1282" s="16"/>
      <c r="BM1282" s="16"/>
      <c r="BN1282" s="16"/>
      <c r="BO1282" s="16"/>
      <c r="BP1282" s="16"/>
      <c r="BQ1282" s="16"/>
      <c r="BR1282" s="16"/>
      <c r="BS1282" s="16"/>
      <c r="BT1282" s="16"/>
      <c r="BU1282" s="16"/>
      <c r="BV1282" s="16"/>
      <c r="BW1282" s="16"/>
      <c r="BX1282" s="16"/>
      <c r="BY1282" s="16"/>
      <c r="BZ1282" s="16"/>
      <c r="CA1282" s="16"/>
      <c r="CB1282" s="16"/>
      <c r="CC1282" s="16"/>
      <c r="CD1282" s="16"/>
      <c r="CE1282" s="16"/>
      <c r="CF1282" s="16"/>
      <c r="CG1282" s="16"/>
      <c r="CH1282" s="16"/>
      <c r="CI1282" s="16"/>
      <c r="CJ1282" s="16"/>
      <c r="CK1282" s="16"/>
      <c r="CL1282" s="16"/>
      <c r="CM1282" s="16"/>
      <c r="CN1282" s="16"/>
      <c r="CO1282" s="16"/>
      <c r="CP1282" s="16"/>
      <c r="CQ1282" s="16"/>
      <c r="CR1282" s="16"/>
      <c r="CS1282" s="16"/>
      <c r="CT1282" s="16"/>
      <c r="CU1282" s="16"/>
      <c r="CV1282" s="16"/>
      <c r="CW1282" s="16"/>
      <c r="CX1282" s="16"/>
      <c r="CY1282" s="16"/>
      <c r="CZ1282" s="16"/>
      <c r="DA1282" s="16"/>
      <c r="DB1282" s="16"/>
      <c r="DC1282" s="16"/>
      <c r="DD1282" s="16"/>
      <c r="DE1282" s="16"/>
      <c r="DF1282" s="16"/>
      <c r="DG1282" s="16"/>
      <c r="DH1282" s="16"/>
      <c r="DI1282" s="16"/>
      <c r="DJ1282" s="16"/>
      <c r="DK1282" s="16"/>
      <c r="DL1282" s="16"/>
      <c r="DM1282" s="16"/>
      <c r="DN1282" s="16"/>
      <c r="DO1282" s="16"/>
      <c r="DP1282" s="16"/>
      <c r="DQ1282" s="16"/>
    </row>
    <row r="1283" spans="1:121" s="27" customFormat="1" ht="16.5" x14ac:dyDescent="0.25">
      <c r="A1283" s="51"/>
      <c r="B1283" s="79" t="s">
        <v>2795</v>
      </c>
      <c r="C1283" s="55">
        <v>2018</v>
      </c>
      <c r="D1283" s="60">
        <v>10</v>
      </c>
      <c r="E1283" s="54">
        <v>16</v>
      </c>
      <c r="F1283" s="55">
        <v>5353</v>
      </c>
      <c r="G1283" s="54">
        <v>131.11684</v>
      </c>
      <c r="H1283" s="16"/>
      <c r="J1283" s="9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  <c r="AX1283" s="16"/>
      <c r="AY1283" s="16"/>
      <c r="AZ1283" s="16"/>
      <c r="BA1283" s="16"/>
      <c r="BB1283" s="16"/>
      <c r="BC1283" s="16"/>
      <c r="BD1283" s="16"/>
      <c r="BE1283" s="16"/>
      <c r="BF1283" s="16"/>
      <c r="BG1283" s="16"/>
      <c r="BH1283" s="16"/>
      <c r="BI1283" s="16"/>
      <c r="BJ1283" s="16"/>
      <c r="BK1283" s="16"/>
      <c r="BL1283" s="16"/>
      <c r="BM1283" s="16"/>
      <c r="BN1283" s="16"/>
      <c r="BO1283" s="16"/>
      <c r="BP1283" s="16"/>
      <c r="BQ1283" s="16"/>
      <c r="BR1283" s="16"/>
      <c r="BS1283" s="16"/>
      <c r="BT1283" s="16"/>
      <c r="BU1283" s="16"/>
      <c r="BV1283" s="16"/>
      <c r="BW1283" s="16"/>
      <c r="BX1283" s="16"/>
      <c r="BY1283" s="16"/>
      <c r="BZ1283" s="16"/>
      <c r="CA1283" s="16"/>
      <c r="CB1283" s="16"/>
      <c r="CC1283" s="16"/>
      <c r="CD1283" s="16"/>
      <c r="CE1283" s="16"/>
      <c r="CF1283" s="16"/>
      <c r="CG1283" s="16"/>
      <c r="CH1283" s="16"/>
      <c r="CI1283" s="16"/>
      <c r="CJ1283" s="16"/>
      <c r="CK1283" s="16"/>
      <c r="CL1283" s="16"/>
      <c r="CM1283" s="16"/>
      <c r="CN1283" s="16"/>
      <c r="CO1283" s="16"/>
      <c r="CP1283" s="16"/>
      <c r="CQ1283" s="16"/>
      <c r="CR1283" s="16"/>
      <c r="CS1283" s="16"/>
      <c r="CT1283" s="16"/>
      <c r="CU1283" s="16"/>
      <c r="CV1283" s="16"/>
      <c r="CW1283" s="16"/>
      <c r="CX1283" s="16"/>
      <c r="CY1283" s="16"/>
      <c r="CZ1283" s="16"/>
      <c r="DA1283" s="16"/>
      <c r="DB1283" s="16"/>
      <c r="DC1283" s="16"/>
      <c r="DD1283" s="16"/>
      <c r="DE1283" s="16"/>
      <c r="DF1283" s="16"/>
      <c r="DG1283" s="16"/>
      <c r="DH1283" s="16"/>
      <c r="DI1283" s="16"/>
      <c r="DJ1283" s="16"/>
      <c r="DK1283" s="16"/>
      <c r="DL1283" s="16"/>
      <c r="DM1283" s="16"/>
      <c r="DN1283" s="16"/>
      <c r="DO1283" s="16"/>
      <c r="DP1283" s="16"/>
      <c r="DQ1283" s="16"/>
    </row>
    <row r="1284" spans="1:121" s="27" customFormat="1" ht="16.5" x14ac:dyDescent="0.25">
      <c r="A1284" s="51"/>
      <c r="B1284" s="79" t="s">
        <v>2796</v>
      </c>
      <c r="C1284" s="55">
        <v>2018</v>
      </c>
      <c r="D1284" s="60">
        <v>10</v>
      </c>
      <c r="E1284" s="54">
        <v>279</v>
      </c>
      <c r="F1284" s="55">
        <v>5353</v>
      </c>
      <c r="G1284" s="54">
        <v>455.33921999999995</v>
      </c>
      <c r="H1284" s="16"/>
      <c r="J1284" s="9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  <c r="AX1284" s="16"/>
      <c r="AY1284" s="16"/>
      <c r="AZ1284" s="16"/>
      <c r="BA1284" s="16"/>
      <c r="BB1284" s="16"/>
      <c r="BC1284" s="16"/>
      <c r="BD1284" s="16"/>
      <c r="BE1284" s="16"/>
      <c r="BF1284" s="16"/>
      <c r="BG1284" s="16"/>
      <c r="BH1284" s="16"/>
      <c r="BI1284" s="16"/>
      <c r="BJ1284" s="16"/>
      <c r="BK1284" s="16"/>
      <c r="BL1284" s="16"/>
      <c r="BM1284" s="16"/>
      <c r="BN1284" s="16"/>
      <c r="BO1284" s="16"/>
      <c r="BP1284" s="16"/>
      <c r="BQ1284" s="16"/>
      <c r="BR1284" s="16"/>
      <c r="BS1284" s="16"/>
      <c r="BT1284" s="16"/>
      <c r="BU1284" s="16"/>
      <c r="BV1284" s="16"/>
      <c r="BW1284" s="16"/>
      <c r="BX1284" s="16"/>
      <c r="BY1284" s="16"/>
      <c r="BZ1284" s="16"/>
      <c r="CA1284" s="16"/>
      <c r="CB1284" s="16"/>
      <c r="CC1284" s="16"/>
      <c r="CD1284" s="16"/>
      <c r="CE1284" s="16"/>
      <c r="CF1284" s="16"/>
      <c r="CG1284" s="16"/>
      <c r="CH1284" s="16"/>
      <c r="CI1284" s="16"/>
      <c r="CJ1284" s="16"/>
      <c r="CK1284" s="16"/>
      <c r="CL1284" s="16"/>
      <c r="CM1284" s="16"/>
      <c r="CN1284" s="16"/>
      <c r="CO1284" s="16"/>
      <c r="CP1284" s="16"/>
      <c r="CQ1284" s="16"/>
      <c r="CR1284" s="16"/>
      <c r="CS1284" s="16"/>
      <c r="CT1284" s="16"/>
      <c r="CU1284" s="16"/>
      <c r="CV1284" s="16"/>
      <c r="CW1284" s="16"/>
      <c r="CX1284" s="16"/>
      <c r="CY1284" s="16"/>
      <c r="CZ1284" s="16"/>
      <c r="DA1284" s="16"/>
      <c r="DB1284" s="16"/>
      <c r="DC1284" s="16"/>
      <c r="DD1284" s="16"/>
      <c r="DE1284" s="16"/>
      <c r="DF1284" s="16"/>
      <c r="DG1284" s="16"/>
      <c r="DH1284" s="16"/>
      <c r="DI1284" s="16"/>
      <c r="DJ1284" s="16"/>
      <c r="DK1284" s="16"/>
      <c r="DL1284" s="16"/>
      <c r="DM1284" s="16"/>
      <c r="DN1284" s="16"/>
      <c r="DO1284" s="16"/>
      <c r="DP1284" s="16"/>
      <c r="DQ1284" s="16"/>
    </row>
    <row r="1285" spans="1:121" s="27" customFormat="1" ht="16.5" x14ac:dyDescent="0.25">
      <c r="A1285" s="51"/>
      <c r="B1285" s="79" t="s">
        <v>2797</v>
      </c>
      <c r="C1285" s="55">
        <v>2018</v>
      </c>
      <c r="D1285" s="60">
        <v>0.4</v>
      </c>
      <c r="E1285" s="54">
        <v>179</v>
      </c>
      <c r="F1285" s="55">
        <v>158.34</v>
      </c>
      <c r="G1285" s="54">
        <v>151.77967000000001</v>
      </c>
      <c r="H1285" s="16"/>
      <c r="J1285" s="9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  <c r="AX1285" s="16"/>
      <c r="AY1285" s="16"/>
      <c r="AZ1285" s="16"/>
      <c r="BA1285" s="16"/>
      <c r="BB1285" s="16"/>
      <c r="BC1285" s="16"/>
      <c r="BD1285" s="16"/>
      <c r="BE1285" s="16"/>
      <c r="BF1285" s="16"/>
      <c r="BG1285" s="16"/>
      <c r="BH1285" s="16"/>
      <c r="BI1285" s="16"/>
      <c r="BJ1285" s="16"/>
      <c r="BK1285" s="16"/>
      <c r="BL1285" s="16"/>
      <c r="BM1285" s="16"/>
      <c r="BN1285" s="16"/>
      <c r="BO1285" s="16"/>
      <c r="BP1285" s="16"/>
      <c r="BQ1285" s="16"/>
      <c r="BR1285" s="16"/>
      <c r="BS1285" s="16"/>
      <c r="BT1285" s="16"/>
      <c r="BU1285" s="16"/>
      <c r="BV1285" s="16"/>
      <c r="BW1285" s="16"/>
      <c r="BX1285" s="16"/>
      <c r="BY1285" s="16"/>
      <c r="BZ1285" s="16"/>
      <c r="CA1285" s="16"/>
      <c r="CB1285" s="16"/>
      <c r="CC1285" s="16"/>
      <c r="CD1285" s="16"/>
      <c r="CE1285" s="16"/>
      <c r="CF1285" s="16"/>
      <c r="CG1285" s="16"/>
      <c r="CH1285" s="16"/>
      <c r="CI1285" s="16"/>
      <c r="CJ1285" s="16"/>
      <c r="CK1285" s="16"/>
      <c r="CL1285" s="16"/>
      <c r="CM1285" s="16"/>
      <c r="CN1285" s="16"/>
      <c r="CO1285" s="16"/>
      <c r="CP1285" s="16"/>
      <c r="CQ1285" s="16"/>
      <c r="CR1285" s="16"/>
      <c r="CS1285" s="16"/>
      <c r="CT1285" s="16"/>
      <c r="CU1285" s="16"/>
      <c r="CV1285" s="16"/>
      <c r="CW1285" s="16"/>
      <c r="CX1285" s="16"/>
      <c r="CY1285" s="16"/>
      <c r="CZ1285" s="16"/>
      <c r="DA1285" s="16"/>
      <c r="DB1285" s="16"/>
      <c r="DC1285" s="16"/>
      <c r="DD1285" s="16"/>
      <c r="DE1285" s="16"/>
      <c r="DF1285" s="16"/>
      <c r="DG1285" s="16"/>
      <c r="DH1285" s="16"/>
      <c r="DI1285" s="16"/>
      <c r="DJ1285" s="16"/>
      <c r="DK1285" s="16"/>
      <c r="DL1285" s="16"/>
      <c r="DM1285" s="16"/>
      <c r="DN1285" s="16"/>
      <c r="DO1285" s="16"/>
      <c r="DP1285" s="16"/>
      <c r="DQ1285" s="16"/>
    </row>
    <row r="1286" spans="1:121" s="27" customFormat="1" ht="16.5" x14ac:dyDescent="0.25">
      <c r="A1286" s="51"/>
      <c r="B1286" s="79" t="s">
        <v>2798</v>
      </c>
      <c r="C1286" s="55">
        <v>2018</v>
      </c>
      <c r="D1286" s="60">
        <v>10</v>
      </c>
      <c r="E1286" s="54">
        <v>3566</v>
      </c>
      <c r="F1286" s="55">
        <v>5353</v>
      </c>
      <c r="G1286" s="54">
        <v>2935.82537</v>
      </c>
      <c r="H1286" s="16"/>
      <c r="J1286" s="9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6"/>
      <c r="AZ1286" s="16"/>
      <c r="BA1286" s="16"/>
      <c r="BB1286" s="16"/>
      <c r="BC1286" s="16"/>
      <c r="BD1286" s="16"/>
      <c r="BE1286" s="16"/>
      <c r="BF1286" s="16"/>
      <c r="BG1286" s="16"/>
      <c r="BH1286" s="16"/>
      <c r="BI1286" s="16"/>
      <c r="BJ1286" s="16"/>
      <c r="BK1286" s="16"/>
      <c r="BL1286" s="16"/>
      <c r="BM1286" s="16"/>
      <c r="BN1286" s="16"/>
      <c r="BO1286" s="16"/>
      <c r="BP1286" s="16"/>
      <c r="BQ1286" s="16"/>
      <c r="BR1286" s="16"/>
      <c r="BS1286" s="16"/>
      <c r="BT1286" s="16"/>
      <c r="BU1286" s="16"/>
      <c r="BV1286" s="16"/>
      <c r="BW1286" s="16"/>
      <c r="BX1286" s="16"/>
      <c r="BY1286" s="16"/>
      <c r="BZ1286" s="16"/>
      <c r="CA1286" s="16"/>
      <c r="CB1286" s="16"/>
      <c r="CC1286" s="16"/>
      <c r="CD1286" s="16"/>
      <c r="CE1286" s="16"/>
      <c r="CF1286" s="16"/>
      <c r="CG1286" s="16"/>
      <c r="CH1286" s="16"/>
      <c r="CI1286" s="16"/>
      <c r="CJ1286" s="16"/>
      <c r="CK1286" s="16"/>
      <c r="CL1286" s="16"/>
      <c r="CM1286" s="16"/>
      <c r="CN1286" s="16"/>
      <c r="CO1286" s="16"/>
      <c r="CP1286" s="16"/>
      <c r="CQ1286" s="16"/>
      <c r="CR1286" s="16"/>
      <c r="CS1286" s="16"/>
      <c r="CT1286" s="16"/>
      <c r="CU1286" s="16"/>
      <c r="CV1286" s="16"/>
      <c r="CW1286" s="16"/>
      <c r="CX1286" s="16"/>
      <c r="CY1286" s="16"/>
      <c r="CZ1286" s="16"/>
      <c r="DA1286" s="16"/>
      <c r="DB1286" s="16"/>
      <c r="DC1286" s="16"/>
      <c r="DD1286" s="16"/>
      <c r="DE1286" s="16"/>
      <c r="DF1286" s="16"/>
      <c r="DG1286" s="16"/>
      <c r="DH1286" s="16"/>
      <c r="DI1286" s="16"/>
      <c r="DJ1286" s="16"/>
      <c r="DK1286" s="16"/>
      <c r="DL1286" s="16"/>
      <c r="DM1286" s="16"/>
      <c r="DN1286" s="16"/>
      <c r="DO1286" s="16"/>
      <c r="DP1286" s="16"/>
      <c r="DQ1286" s="16"/>
    </row>
    <row r="1287" spans="1:121" s="27" customFormat="1" ht="16.5" x14ac:dyDescent="0.25">
      <c r="A1287" s="51"/>
      <c r="B1287" s="79" t="s">
        <v>2799</v>
      </c>
      <c r="C1287" s="55">
        <v>2018</v>
      </c>
      <c r="D1287" s="60">
        <v>10</v>
      </c>
      <c r="E1287" s="54">
        <v>25</v>
      </c>
      <c r="F1287" s="55">
        <v>5353</v>
      </c>
      <c r="G1287" s="54">
        <v>77.355779999999996</v>
      </c>
      <c r="H1287" s="16"/>
      <c r="J1287" s="9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  <c r="AX1287" s="16"/>
      <c r="AY1287" s="16"/>
      <c r="AZ1287" s="16"/>
      <c r="BA1287" s="16"/>
      <c r="BB1287" s="16"/>
      <c r="BC1287" s="16"/>
      <c r="BD1287" s="16"/>
      <c r="BE1287" s="16"/>
      <c r="BF1287" s="16"/>
      <c r="BG1287" s="16"/>
      <c r="BH1287" s="16"/>
      <c r="BI1287" s="16"/>
      <c r="BJ1287" s="16"/>
      <c r="BK1287" s="16"/>
      <c r="BL1287" s="16"/>
      <c r="BM1287" s="16"/>
      <c r="BN1287" s="16"/>
      <c r="BO1287" s="16"/>
      <c r="BP1287" s="16"/>
      <c r="BQ1287" s="16"/>
      <c r="BR1287" s="16"/>
      <c r="BS1287" s="16"/>
      <c r="BT1287" s="16"/>
      <c r="BU1287" s="16"/>
      <c r="BV1287" s="16"/>
      <c r="BW1287" s="16"/>
      <c r="BX1287" s="16"/>
      <c r="BY1287" s="16"/>
      <c r="BZ1287" s="16"/>
      <c r="CA1287" s="16"/>
      <c r="CB1287" s="16"/>
      <c r="CC1287" s="16"/>
      <c r="CD1287" s="16"/>
      <c r="CE1287" s="16"/>
      <c r="CF1287" s="16"/>
      <c r="CG1287" s="16"/>
      <c r="CH1287" s="16"/>
      <c r="CI1287" s="16"/>
      <c r="CJ1287" s="16"/>
      <c r="CK1287" s="16"/>
      <c r="CL1287" s="16"/>
      <c r="CM1287" s="16"/>
      <c r="CN1287" s="16"/>
      <c r="CO1287" s="16"/>
      <c r="CP1287" s="16"/>
      <c r="CQ1287" s="16"/>
      <c r="CR1287" s="16"/>
      <c r="CS1287" s="16"/>
      <c r="CT1287" s="16"/>
      <c r="CU1287" s="16"/>
      <c r="CV1287" s="16"/>
      <c r="CW1287" s="16"/>
      <c r="CX1287" s="16"/>
      <c r="CY1287" s="16"/>
      <c r="CZ1287" s="16"/>
      <c r="DA1287" s="16"/>
      <c r="DB1287" s="16"/>
      <c r="DC1287" s="16"/>
      <c r="DD1287" s="16"/>
      <c r="DE1287" s="16"/>
      <c r="DF1287" s="16"/>
      <c r="DG1287" s="16"/>
      <c r="DH1287" s="16"/>
      <c r="DI1287" s="16"/>
      <c r="DJ1287" s="16"/>
      <c r="DK1287" s="16"/>
      <c r="DL1287" s="16"/>
      <c r="DM1287" s="16"/>
      <c r="DN1287" s="16"/>
      <c r="DO1287" s="16"/>
      <c r="DP1287" s="16"/>
      <c r="DQ1287" s="16"/>
    </row>
    <row r="1288" spans="1:121" s="27" customFormat="1" ht="16.5" x14ac:dyDescent="0.25">
      <c r="A1288" s="51"/>
      <c r="B1288" s="79" t="s">
        <v>2800</v>
      </c>
      <c r="C1288" s="55">
        <v>2018</v>
      </c>
      <c r="D1288" s="60">
        <v>10</v>
      </c>
      <c r="E1288" s="54">
        <v>17</v>
      </c>
      <c r="F1288" s="55">
        <v>5353</v>
      </c>
      <c r="G1288" s="54">
        <v>152.61351000000002</v>
      </c>
      <c r="H1288" s="16"/>
      <c r="J1288" s="9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  <c r="AW1288" s="16"/>
      <c r="AX1288" s="16"/>
      <c r="AY1288" s="16"/>
      <c r="AZ1288" s="16"/>
      <c r="BA1288" s="16"/>
      <c r="BB1288" s="16"/>
      <c r="BC1288" s="16"/>
      <c r="BD1288" s="16"/>
      <c r="BE1288" s="16"/>
      <c r="BF1288" s="16"/>
      <c r="BG1288" s="16"/>
      <c r="BH1288" s="16"/>
      <c r="BI1288" s="16"/>
      <c r="BJ1288" s="16"/>
      <c r="BK1288" s="16"/>
      <c r="BL1288" s="16"/>
      <c r="BM1288" s="16"/>
      <c r="BN1288" s="16"/>
      <c r="BO1288" s="16"/>
      <c r="BP1288" s="16"/>
      <c r="BQ1288" s="16"/>
      <c r="BR1288" s="16"/>
      <c r="BS1288" s="16"/>
      <c r="BT1288" s="16"/>
      <c r="BU1288" s="16"/>
      <c r="BV1288" s="16"/>
      <c r="BW1288" s="16"/>
      <c r="BX1288" s="16"/>
      <c r="BY1288" s="16"/>
      <c r="BZ1288" s="16"/>
      <c r="CA1288" s="16"/>
      <c r="CB1288" s="16"/>
      <c r="CC1288" s="16"/>
      <c r="CD1288" s="16"/>
      <c r="CE1288" s="16"/>
      <c r="CF1288" s="16"/>
      <c r="CG1288" s="16"/>
      <c r="CH1288" s="16"/>
      <c r="CI1288" s="16"/>
      <c r="CJ1288" s="16"/>
      <c r="CK1288" s="16"/>
      <c r="CL1288" s="16"/>
      <c r="CM1288" s="16"/>
      <c r="CN1288" s="16"/>
      <c r="CO1288" s="16"/>
      <c r="CP1288" s="16"/>
      <c r="CQ1288" s="16"/>
      <c r="CR1288" s="16"/>
      <c r="CS1288" s="16"/>
      <c r="CT1288" s="16"/>
      <c r="CU1288" s="16"/>
      <c r="CV1288" s="16"/>
      <c r="CW1288" s="16"/>
      <c r="CX1288" s="16"/>
      <c r="CY1288" s="16"/>
      <c r="CZ1288" s="16"/>
      <c r="DA1288" s="16"/>
      <c r="DB1288" s="16"/>
      <c r="DC1288" s="16"/>
      <c r="DD1288" s="16"/>
      <c r="DE1288" s="16"/>
      <c r="DF1288" s="16"/>
      <c r="DG1288" s="16"/>
      <c r="DH1288" s="16"/>
      <c r="DI1288" s="16"/>
      <c r="DJ1288" s="16"/>
      <c r="DK1288" s="16"/>
      <c r="DL1288" s="16"/>
      <c r="DM1288" s="16"/>
      <c r="DN1288" s="16"/>
      <c r="DO1288" s="16"/>
      <c r="DP1288" s="16"/>
      <c r="DQ1288" s="16"/>
    </row>
    <row r="1289" spans="1:121" s="27" customFormat="1" ht="16.5" x14ac:dyDescent="0.25">
      <c r="A1289" s="51"/>
      <c r="B1289" s="79" t="s">
        <v>2801</v>
      </c>
      <c r="C1289" s="55">
        <v>2018</v>
      </c>
      <c r="D1289" s="60">
        <v>0.4</v>
      </c>
      <c r="E1289" s="54">
        <v>247</v>
      </c>
      <c r="F1289" s="55">
        <v>158.34</v>
      </c>
      <c r="G1289" s="54">
        <v>385.10190999999998</v>
      </c>
      <c r="H1289" s="16"/>
      <c r="J1289" s="9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  <c r="AX1289" s="16"/>
      <c r="AY1289" s="16"/>
      <c r="AZ1289" s="16"/>
      <c r="BA1289" s="16"/>
      <c r="BB1289" s="16"/>
      <c r="BC1289" s="16"/>
      <c r="BD1289" s="16"/>
      <c r="BE1289" s="16"/>
      <c r="BF1289" s="16"/>
      <c r="BG1289" s="16"/>
      <c r="BH1289" s="16"/>
      <c r="BI1289" s="16"/>
      <c r="BJ1289" s="16"/>
      <c r="BK1289" s="16"/>
      <c r="BL1289" s="16"/>
      <c r="BM1289" s="16"/>
      <c r="BN1289" s="16"/>
      <c r="BO1289" s="16"/>
      <c r="BP1289" s="16"/>
      <c r="BQ1289" s="16"/>
      <c r="BR1289" s="16"/>
      <c r="BS1289" s="16"/>
      <c r="BT1289" s="16"/>
      <c r="BU1289" s="16"/>
      <c r="BV1289" s="16"/>
      <c r="BW1289" s="16"/>
      <c r="BX1289" s="16"/>
      <c r="BY1289" s="16"/>
      <c r="BZ1289" s="16"/>
      <c r="CA1289" s="16"/>
      <c r="CB1289" s="16"/>
      <c r="CC1289" s="16"/>
      <c r="CD1289" s="16"/>
      <c r="CE1289" s="16"/>
      <c r="CF1289" s="16"/>
      <c r="CG1289" s="16"/>
      <c r="CH1289" s="16"/>
      <c r="CI1289" s="16"/>
      <c r="CJ1289" s="16"/>
      <c r="CK1289" s="16"/>
      <c r="CL1289" s="16"/>
      <c r="CM1289" s="16"/>
      <c r="CN1289" s="16"/>
      <c r="CO1289" s="16"/>
      <c r="CP1289" s="16"/>
      <c r="CQ1289" s="16"/>
      <c r="CR1289" s="16"/>
      <c r="CS1289" s="16"/>
      <c r="CT1289" s="16"/>
      <c r="CU1289" s="16"/>
      <c r="CV1289" s="16"/>
      <c r="CW1289" s="16"/>
      <c r="CX1289" s="16"/>
      <c r="CY1289" s="16"/>
      <c r="CZ1289" s="16"/>
      <c r="DA1289" s="16"/>
      <c r="DB1289" s="16"/>
      <c r="DC1289" s="16"/>
      <c r="DD1289" s="16"/>
      <c r="DE1289" s="16"/>
      <c r="DF1289" s="16"/>
      <c r="DG1289" s="16"/>
      <c r="DH1289" s="16"/>
      <c r="DI1289" s="16"/>
      <c r="DJ1289" s="16"/>
      <c r="DK1289" s="16"/>
      <c r="DL1289" s="16"/>
      <c r="DM1289" s="16"/>
      <c r="DN1289" s="16"/>
      <c r="DO1289" s="16"/>
      <c r="DP1289" s="16"/>
      <c r="DQ1289" s="16"/>
    </row>
    <row r="1290" spans="1:121" s="27" customFormat="1" ht="16.5" x14ac:dyDescent="0.25">
      <c r="A1290" s="51"/>
      <c r="B1290" s="79" t="s">
        <v>2802</v>
      </c>
      <c r="C1290" s="55">
        <v>2018</v>
      </c>
      <c r="D1290" s="60">
        <v>10</v>
      </c>
      <c r="E1290" s="54">
        <v>438</v>
      </c>
      <c r="F1290" s="55">
        <v>5353</v>
      </c>
      <c r="G1290" s="54">
        <v>859.61433</v>
      </c>
      <c r="H1290" s="16"/>
      <c r="J1290" s="9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  <c r="AW1290" s="16"/>
      <c r="AX1290" s="16"/>
      <c r="AY1290" s="16"/>
      <c r="AZ1290" s="16"/>
      <c r="BA1290" s="16"/>
      <c r="BB1290" s="16"/>
      <c r="BC1290" s="16"/>
      <c r="BD1290" s="16"/>
      <c r="BE1290" s="16"/>
      <c r="BF1290" s="16"/>
      <c r="BG1290" s="16"/>
      <c r="BH1290" s="16"/>
      <c r="BI1290" s="16"/>
      <c r="BJ1290" s="16"/>
      <c r="BK1290" s="16"/>
      <c r="BL1290" s="16"/>
      <c r="BM1290" s="16"/>
      <c r="BN1290" s="16"/>
      <c r="BO1290" s="16"/>
      <c r="BP1290" s="16"/>
      <c r="BQ1290" s="16"/>
      <c r="BR1290" s="16"/>
      <c r="BS1290" s="16"/>
      <c r="BT1290" s="16"/>
      <c r="BU1290" s="16"/>
      <c r="BV1290" s="16"/>
      <c r="BW1290" s="16"/>
      <c r="BX1290" s="16"/>
      <c r="BY1290" s="16"/>
      <c r="BZ1290" s="16"/>
      <c r="CA1290" s="16"/>
      <c r="CB1290" s="16"/>
      <c r="CC1290" s="16"/>
      <c r="CD1290" s="16"/>
      <c r="CE1290" s="16"/>
      <c r="CF1290" s="16"/>
      <c r="CG1290" s="16"/>
      <c r="CH1290" s="16"/>
      <c r="CI1290" s="16"/>
      <c r="CJ1290" s="16"/>
      <c r="CK1290" s="16"/>
      <c r="CL1290" s="16"/>
      <c r="CM1290" s="16"/>
      <c r="CN1290" s="16"/>
      <c r="CO1290" s="16"/>
      <c r="CP1290" s="16"/>
      <c r="CQ1290" s="16"/>
      <c r="CR1290" s="16"/>
      <c r="CS1290" s="16"/>
      <c r="CT1290" s="16"/>
      <c r="CU1290" s="16"/>
      <c r="CV1290" s="16"/>
      <c r="CW1290" s="16"/>
      <c r="CX1290" s="16"/>
      <c r="CY1290" s="16"/>
      <c r="CZ1290" s="16"/>
      <c r="DA1290" s="16"/>
      <c r="DB1290" s="16"/>
      <c r="DC1290" s="16"/>
      <c r="DD1290" s="16"/>
      <c r="DE1290" s="16"/>
      <c r="DF1290" s="16"/>
      <c r="DG1290" s="16"/>
      <c r="DH1290" s="16"/>
      <c r="DI1290" s="16"/>
      <c r="DJ1290" s="16"/>
      <c r="DK1290" s="16"/>
      <c r="DL1290" s="16"/>
      <c r="DM1290" s="16"/>
      <c r="DN1290" s="16"/>
      <c r="DO1290" s="16"/>
      <c r="DP1290" s="16"/>
      <c r="DQ1290" s="16"/>
    </row>
    <row r="1291" spans="1:121" s="27" customFormat="1" ht="16.5" x14ac:dyDescent="0.25">
      <c r="A1291" s="51"/>
      <c r="B1291" s="79" t="s">
        <v>2803</v>
      </c>
      <c r="C1291" s="55">
        <v>2018</v>
      </c>
      <c r="D1291" s="60">
        <v>0.4</v>
      </c>
      <c r="E1291" s="54">
        <v>202</v>
      </c>
      <c r="F1291" s="55">
        <v>158.34</v>
      </c>
      <c r="G1291" s="54">
        <v>242.55533</v>
      </c>
      <c r="H1291" s="16"/>
      <c r="J1291" s="9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  <c r="AX1291" s="16"/>
      <c r="AY1291" s="16"/>
      <c r="AZ1291" s="16"/>
      <c r="BA1291" s="16"/>
      <c r="BB1291" s="16"/>
      <c r="BC1291" s="16"/>
      <c r="BD1291" s="16"/>
      <c r="BE1291" s="16"/>
      <c r="BF1291" s="16"/>
      <c r="BG1291" s="16"/>
      <c r="BH1291" s="16"/>
      <c r="BI1291" s="16"/>
      <c r="BJ1291" s="16"/>
      <c r="BK1291" s="16"/>
      <c r="BL1291" s="16"/>
      <c r="BM1291" s="16"/>
      <c r="BN1291" s="16"/>
      <c r="BO1291" s="16"/>
      <c r="BP1291" s="16"/>
      <c r="BQ1291" s="16"/>
      <c r="BR1291" s="16"/>
      <c r="BS1291" s="16"/>
      <c r="BT1291" s="16"/>
      <c r="BU1291" s="16"/>
      <c r="BV1291" s="16"/>
      <c r="BW1291" s="16"/>
      <c r="BX1291" s="16"/>
      <c r="BY1291" s="16"/>
      <c r="BZ1291" s="16"/>
      <c r="CA1291" s="16"/>
      <c r="CB1291" s="16"/>
      <c r="CC1291" s="16"/>
      <c r="CD1291" s="16"/>
      <c r="CE1291" s="16"/>
      <c r="CF1291" s="16"/>
      <c r="CG1291" s="16"/>
      <c r="CH1291" s="16"/>
      <c r="CI1291" s="16"/>
      <c r="CJ1291" s="16"/>
      <c r="CK1291" s="16"/>
      <c r="CL1291" s="16"/>
      <c r="CM1291" s="16"/>
      <c r="CN1291" s="16"/>
      <c r="CO1291" s="16"/>
      <c r="CP1291" s="16"/>
      <c r="CQ1291" s="16"/>
      <c r="CR1291" s="16"/>
      <c r="CS1291" s="16"/>
      <c r="CT1291" s="16"/>
      <c r="CU1291" s="16"/>
      <c r="CV1291" s="16"/>
      <c r="CW1291" s="16"/>
      <c r="CX1291" s="16"/>
      <c r="CY1291" s="16"/>
      <c r="CZ1291" s="16"/>
      <c r="DA1291" s="16"/>
      <c r="DB1291" s="16"/>
      <c r="DC1291" s="16"/>
      <c r="DD1291" s="16"/>
      <c r="DE1291" s="16"/>
      <c r="DF1291" s="16"/>
      <c r="DG1291" s="16"/>
      <c r="DH1291" s="16"/>
      <c r="DI1291" s="16"/>
      <c r="DJ1291" s="16"/>
      <c r="DK1291" s="16"/>
      <c r="DL1291" s="16"/>
      <c r="DM1291" s="16"/>
      <c r="DN1291" s="16"/>
      <c r="DO1291" s="16"/>
      <c r="DP1291" s="16"/>
      <c r="DQ1291" s="16"/>
    </row>
    <row r="1292" spans="1:121" s="27" customFormat="1" ht="16.5" x14ac:dyDescent="0.25">
      <c r="A1292" s="51"/>
      <c r="B1292" s="79" t="s">
        <v>2804</v>
      </c>
      <c r="C1292" s="55">
        <v>2018</v>
      </c>
      <c r="D1292" s="60">
        <v>10</v>
      </c>
      <c r="E1292" s="54">
        <v>1537</v>
      </c>
      <c r="F1292" s="55">
        <v>5353</v>
      </c>
      <c r="G1292" s="54">
        <v>1373.9880099999998</v>
      </c>
      <c r="H1292" s="16"/>
      <c r="J1292" s="9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6"/>
      <c r="AZ1292" s="16"/>
      <c r="BA1292" s="16"/>
      <c r="BB1292" s="16"/>
      <c r="BC1292" s="16"/>
      <c r="BD1292" s="16"/>
      <c r="BE1292" s="16"/>
      <c r="BF1292" s="16"/>
      <c r="BG1292" s="16"/>
      <c r="BH1292" s="16"/>
      <c r="BI1292" s="16"/>
      <c r="BJ1292" s="16"/>
      <c r="BK1292" s="16"/>
      <c r="BL1292" s="16"/>
      <c r="BM1292" s="16"/>
      <c r="BN1292" s="16"/>
      <c r="BO1292" s="16"/>
      <c r="BP1292" s="16"/>
      <c r="BQ1292" s="16"/>
      <c r="BR1292" s="16"/>
      <c r="BS1292" s="16"/>
      <c r="BT1292" s="16"/>
      <c r="BU1292" s="16"/>
      <c r="BV1292" s="16"/>
      <c r="BW1292" s="16"/>
      <c r="BX1292" s="16"/>
      <c r="BY1292" s="16"/>
      <c r="BZ1292" s="16"/>
      <c r="CA1292" s="16"/>
      <c r="CB1292" s="16"/>
      <c r="CC1292" s="16"/>
      <c r="CD1292" s="16"/>
      <c r="CE1292" s="16"/>
      <c r="CF1292" s="16"/>
      <c r="CG1292" s="16"/>
      <c r="CH1292" s="16"/>
      <c r="CI1292" s="16"/>
      <c r="CJ1292" s="16"/>
      <c r="CK1292" s="16"/>
      <c r="CL1292" s="16"/>
      <c r="CM1292" s="16"/>
      <c r="CN1292" s="16"/>
      <c r="CO1292" s="16"/>
      <c r="CP1292" s="16"/>
      <c r="CQ1292" s="16"/>
      <c r="CR1292" s="16"/>
      <c r="CS1292" s="16"/>
      <c r="CT1292" s="16"/>
      <c r="CU1292" s="16"/>
      <c r="CV1292" s="16"/>
      <c r="CW1292" s="16"/>
      <c r="CX1292" s="16"/>
      <c r="CY1292" s="16"/>
      <c r="CZ1292" s="16"/>
      <c r="DA1292" s="16"/>
      <c r="DB1292" s="16"/>
      <c r="DC1292" s="16"/>
      <c r="DD1292" s="16"/>
      <c r="DE1292" s="16"/>
      <c r="DF1292" s="16"/>
      <c r="DG1292" s="16"/>
      <c r="DH1292" s="16"/>
      <c r="DI1292" s="16"/>
      <c r="DJ1292" s="16"/>
      <c r="DK1292" s="16"/>
      <c r="DL1292" s="16"/>
      <c r="DM1292" s="16"/>
      <c r="DN1292" s="16"/>
      <c r="DO1292" s="16"/>
      <c r="DP1292" s="16"/>
      <c r="DQ1292" s="16"/>
    </row>
    <row r="1293" spans="1:121" s="27" customFormat="1" ht="16.5" x14ac:dyDescent="0.25">
      <c r="A1293" s="51"/>
      <c r="B1293" s="79" t="s">
        <v>2805</v>
      </c>
      <c r="C1293" s="55">
        <v>2018</v>
      </c>
      <c r="D1293" s="60">
        <v>0.4</v>
      </c>
      <c r="E1293" s="54">
        <v>101</v>
      </c>
      <c r="F1293" s="55">
        <v>158.34</v>
      </c>
      <c r="G1293" s="54">
        <v>102.59648</v>
      </c>
      <c r="H1293" s="16"/>
      <c r="J1293" s="9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  <c r="AX1293" s="16"/>
      <c r="AY1293" s="16"/>
      <c r="AZ1293" s="16"/>
      <c r="BA1293" s="16"/>
      <c r="BB1293" s="16"/>
      <c r="BC1293" s="16"/>
      <c r="BD1293" s="16"/>
      <c r="BE1293" s="16"/>
      <c r="BF1293" s="16"/>
      <c r="BG1293" s="16"/>
      <c r="BH1293" s="16"/>
      <c r="BI1293" s="16"/>
      <c r="BJ1293" s="16"/>
      <c r="BK1293" s="16"/>
      <c r="BL1293" s="16"/>
      <c r="BM1293" s="16"/>
      <c r="BN1293" s="16"/>
      <c r="BO1293" s="16"/>
      <c r="BP1293" s="16"/>
      <c r="BQ1293" s="16"/>
      <c r="BR1293" s="16"/>
      <c r="BS1293" s="16"/>
      <c r="BT1293" s="16"/>
      <c r="BU1293" s="16"/>
      <c r="BV1293" s="16"/>
      <c r="BW1293" s="16"/>
      <c r="BX1293" s="16"/>
      <c r="BY1293" s="16"/>
      <c r="BZ1293" s="16"/>
      <c r="CA1293" s="16"/>
      <c r="CB1293" s="16"/>
      <c r="CC1293" s="16"/>
      <c r="CD1293" s="16"/>
      <c r="CE1293" s="16"/>
      <c r="CF1293" s="16"/>
      <c r="CG1293" s="16"/>
      <c r="CH1293" s="16"/>
      <c r="CI1293" s="16"/>
      <c r="CJ1293" s="16"/>
      <c r="CK1293" s="16"/>
      <c r="CL1293" s="16"/>
      <c r="CM1293" s="16"/>
      <c r="CN1293" s="16"/>
      <c r="CO1293" s="16"/>
      <c r="CP1293" s="16"/>
      <c r="CQ1293" s="16"/>
      <c r="CR1293" s="16"/>
      <c r="CS1293" s="16"/>
      <c r="CT1293" s="16"/>
      <c r="CU1293" s="16"/>
      <c r="CV1293" s="16"/>
      <c r="CW1293" s="16"/>
      <c r="CX1293" s="16"/>
      <c r="CY1293" s="16"/>
      <c r="CZ1293" s="16"/>
      <c r="DA1293" s="16"/>
      <c r="DB1293" s="16"/>
      <c r="DC1293" s="16"/>
      <c r="DD1293" s="16"/>
      <c r="DE1293" s="16"/>
      <c r="DF1293" s="16"/>
      <c r="DG1293" s="16"/>
      <c r="DH1293" s="16"/>
      <c r="DI1293" s="16"/>
      <c r="DJ1293" s="16"/>
      <c r="DK1293" s="16"/>
      <c r="DL1293" s="16"/>
      <c r="DM1293" s="16"/>
      <c r="DN1293" s="16"/>
      <c r="DO1293" s="16"/>
      <c r="DP1293" s="16"/>
      <c r="DQ1293" s="16"/>
    </row>
    <row r="1294" spans="1:121" s="27" customFormat="1" ht="16.5" x14ac:dyDescent="0.25">
      <c r="A1294" s="51"/>
      <c r="B1294" s="79" t="s">
        <v>2806</v>
      </c>
      <c r="C1294" s="55">
        <v>2018</v>
      </c>
      <c r="D1294" s="60">
        <v>0.4</v>
      </c>
      <c r="E1294" s="54">
        <v>399</v>
      </c>
      <c r="F1294" s="55">
        <v>158.34</v>
      </c>
      <c r="G1294" s="54">
        <v>473.14146</v>
      </c>
      <c r="H1294" s="16"/>
      <c r="J1294" s="9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6"/>
      <c r="AZ1294" s="16"/>
      <c r="BA1294" s="16"/>
      <c r="BB1294" s="16"/>
      <c r="BC1294" s="16"/>
      <c r="BD1294" s="16"/>
      <c r="BE1294" s="16"/>
      <c r="BF1294" s="16"/>
      <c r="BG1294" s="16"/>
      <c r="BH1294" s="16"/>
      <c r="BI1294" s="16"/>
      <c r="BJ1294" s="16"/>
      <c r="BK1294" s="16"/>
      <c r="BL1294" s="16"/>
      <c r="BM1294" s="16"/>
      <c r="BN1294" s="16"/>
      <c r="BO1294" s="16"/>
      <c r="BP1294" s="16"/>
      <c r="BQ1294" s="16"/>
      <c r="BR1294" s="16"/>
      <c r="BS1294" s="16"/>
      <c r="BT1294" s="16"/>
      <c r="BU1294" s="16"/>
      <c r="BV1294" s="16"/>
      <c r="BW1294" s="16"/>
      <c r="BX1294" s="16"/>
      <c r="BY1294" s="16"/>
      <c r="BZ1294" s="16"/>
      <c r="CA1294" s="16"/>
      <c r="CB1294" s="16"/>
      <c r="CC1294" s="16"/>
      <c r="CD1294" s="16"/>
      <c r="CE1294" s="16"/>
      <c r="CF1294" s="16"/>
      <c r="CG1294" s="16"/>
      <c r="CH1294" s="16"/>
      <c r="CI1294" s="16"/>
      <c r="CJ1294" s="16"/>
      <c r="CK1294" s="16"/>
      <c r="CL1294" s="16"/>
      <c r="CM1294" s="16"/>
      <c r="CN1294" s="16"/>
      <c r="CO1294" s="16"/>
      <c r="CP1294" s="16"/>
      <c r="CQ1294" s="16"/>
      <c r="CR1294" s="16"/>
      <c r="CS1294" s="16"/>
      <c r="CT1294" s="16"/>
      <c r="CU1294" s="16"/>
      <c r="CV1294" s="16"/>
      <c r="CW1294" s="16"/>
      <c r="CX1294" s="16"/>
      <c r="CY1294" s="16"/>
      <c r="CZ1294" s="16"/>
      <c r="DA1294" s="16"/>
      <c r="DB1294" s="16"/>
      <c r="DC1294" s="16"/>
      <c r="DD1294" s="16"/>
      <c r="DE1294" s="16"/>
      <c r="DF1294" s="16"/>
      <c r="DG1294" s="16"/>
      <c r="DH1294" s="16"/>
      <c r="DI1294" s="16"/>
      <c r="DJ1294" s="16"/>
      <c r="DK1294" s="16"/>
      <c r="DL1294" s="16"/>
      <c r="DM1294" s="16"/>
      <c r="DN1294" s="16"/>
      <c r="DO1294" s="16"/>
      <c r="DP1294" s="16"/>
      <c r="DQ1294" s="16"/>
    </row>
    <row r="1295" spans="1:121" s="27" customFormat="1" ht="16.5" x14ac:dyDescent="0.25">
      <c r="A1295" s="51"/>
      <c r="B1295" s="79" t="s">
        <v>2807</v>
      </c>
      <c r="C1295" s="55">
        <v>2018</v>
      </c>
      <c r="D1295" s="60">
        <v>0.4</v>
      </c>
      <c r="E1295" s="54">
        <v>74</v>
      </c>
      <c r="F1295" s="55">
        <v>158.34</v>
      </c>
      <c r="G1295" s="54">
        <v>480.76206000000008</v>
      </c>
      <c r="H1295" s="16"/>
      <c r="J1295" s="9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  <c r="AX1295" s="16"/>
      <c r="AY1295" s="16"/>
      <c r="AZ1295" s="16"/>
      <c r="BA1295" s="16"/>
      <c r="BB1295" s="16"/>
      <c r="BC1295" s="16"/>
      <c r="BD1295" s="16"/>
      <c r="BE1295" s="16"/>
      <c r="BF1295" s="16"/>
      <c r="BG1295" s="16"/>
      <c r="BH1295" s="16"/>
      <c r="BI1295" s="16"/>
      <c r="BJ1295" s="16"/>
      <c r="BK1295" s="16"/>
      <c r="BL1295" s="16"/>
      <c r="BM1295" s="16"/>
      <c r="BN1295" s="16"/>
      <c r="BO1295" s="16"/>
      <c r="BP1295" s="16"/>
      <c r="BQ1295" s="16"/>
      <c r="BR1295" s="16"/>
      <c r="BS1295" s="16"/>
      <c r="BT1295" s="16"/>
      <c r="BU1295" s="16"/>
      <c r="BV1295" s="16"/>
      <c r="BW1295" s="16"/>
      <c r="BX1295" s="16"/>
      <c r="BY1295" s="16"/>
      <c r="BZ1295" s="16"/>
      <c r="CA1295" s="16"/>
      <c r="CB1295" s="16"/>
      <c r="CC1295" s="16"/>
      <c r="CD1295" s="16"/>
      <c r="CE1295" s="16"/>
      <c r="CF1295" s="16"/>
      <c r="CG1295" s="16"/>
      <c r="CH1295" s="16"/>
      <c r="CI1295" s="16"/>
      <c r="CJ1295" s="16"/>
      <c r="CK1295" s="16"/>
      <c r="CL1295" s="16"/>
      <c r="CM1295" s="16"/>
      <c r="CN1295" s="16"/>
      <c r="CO1295" s="16"/>
      <c r="CP1295" s="16"/>
      <c r="CQ1295" s="16"/>
      <c r="CR1295" s="16"/>
      <c r="CS1295" s="16"/>
      <c r="CT1295" s="16"/>
      <c r="CU1295" s="16"/>
      <c r="CV1295" s="16"/>
      <c r="CW1295" s="16"/>
      <c r="CX1295" s="16"/>
      <c r="CY1295" s="16"/>
      <c r="CZ1295" s="16"/>
      <c r="DA1295" s="16"/>
      <c r="DB1295" s="16"/>
      <c r="DC1295" s="16"/>
      <c r="DD1295" s="16"/>
      <c r="DE1295" s="16"/>
      <c r="DF1295" s="16"/>
      <c r="DG1295" s="16"/>
      <c r="DH1295" s="16"/>
      <c r="DI1295" s="16"/>
      <c r="DJ1295" s="16"/>
      <c r="DK1295" s="16"/>
      <c r="DL1295" s="16"/>
      <c r="DM1295" s="16"/>
      <c r="DN1295" s="16"/>
      <c r="DO1295" s="16"/>
      <c r="DP1295" s="16"/>
      <c r="DQ1295" s="16"/>
    </row>
    <row r="1296" spans="1:121" s="27" customFormat="1" ht="16.5" x14ac:dyDescent="0.25">
      <c r="A1296" s="51"/>
      <c r="B1296" s="79" t="s">
        <v>2808</v>
      </c>
      <c r="C1296" s="55">
        <v>2018</v>
      </c>
      <c r="D1296" s="60">
        <v>10</v>
      </c>
      <c r="E1296" s="54">
        <v>540</v>
      </c>
      <c r="F1296" s="55">
        <v>5353</v>
      </c>
      <c r="G1296" s="54">
        <v>511.24468999999999</v>
      </c>
      <c r="H1296" s="16"/>
      <c r="J1296" s="9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6"/>
      <c r="AZ1296" s="16"/>
      <c r="BA1296" s="16"/>
      <c r="BB1296" s="16"/>
      <c r="BC1296" s="16"/>
      <c r="BD1296" s="16"/>
      <c r="BE1296" s="16"/>
      <c r="BF1296" s="16"/>
      <c r="BG1296" s="16"/>
      <c r="BH1296" s="16"/>
      <c r="BI1296" s="16"/>
      <c r="BJ1296" s="16"/>
      <c r="BK1296" s="16"/>
      <c r="BL1296" s="16"/>
      <c r="BM1296" s="16"/>
      <c r="BN1296" s="16"/>
      <c r="BO1296" s="16"/>
      <c r="BP1296" s="16"/>
      <c r="BQ1296" s="16"/>
      <c r="BR1296" s="16"/>
      <c r="BS1296" s="16"/>
      <c r="BT1296" s="16"/>
      <c r="BU1296" s="16"/>
      <c r="BV1296" s="16"/>
      <c r="BW1296" s="16"/>
      <c r="BX1296" s="16"/>
      <c r="BY1296" s="16"/>
      <c r="BZ1296" s="16"/>
      <c r="CA1296" s="16"/>
      <c r="CB1296" s="16"/>
      <c r="CC1296" s="16"/>
      <c r="CD1296" s="16"/>
      <c r="CE1296" s="16"/>
      <c r="CF1296" s="16"/>
      <c r="CG1296" s="16"/>
      <c r="CH1296" s="16"/>
      <c r="CI1296" s="16"/>
      <c r="CJ1296" s="16"/>
      <c r="CK1296" s="16"/>
      <c r="CL1296" s="16"/>
      <c r="CM1296" s="16"/>
      <c r="CN1296" s="16"/>
      <c r="CO1296" s="16"/>
      <c r="CP1296" s="16"/>
      <c r="CQ1296" s="16"/>
      <c r="CR1296" s="16"/>
      <c r="CS1296" s="16"/>
      <c r="CT1296" s="16"/>
      <c r="CU1296" s="16"/>
      <c r="CV1296" s="16"/>
      <c r="CW1296" s="16"/>
      <c r="CX1296" s="16"/>
      <c r="CY1296" s="16"/>
      <c r="CZ1296" s="16"/>
      <c r="DA1296" s="16"/>
      <c r="DB1296" s="16"/>
      <c r="DC1296" s="16"/>
      <c r="DD1296" s="16"/>
      <c r="DE1296" s="16"/>
      <c r="DF1296" s="16"/>
      <c r="DG1296" s="16"/>
      <c r="DH1296" s="16"/>
      <c r="DI1296" s="16"/>
      <c r="DJ1296" s="16"/>
      <c r="DK1296" s="16"/>
      <c r="DL1296" s="16"/>
      <c r="DM1296" s="16"/>
      <c r="DN1296" s="16"/>
      <c r="DO1296" s="16"/>
      <c r="DP1296" s="16"/>
      <c r="DQ1296" s="16"/>
    </row>
    <row r="1297" spans="1:121" s="27" customFormat="1" ht="16.5" x14ac:dyDescent="0.25">
      <c r="A1297" s="51"/>
      <c r="B1297" s="79" t="s">
        <v>2809</v>
      </c>
      <c r="C1297" s="55">
        <v>2018</v>
      </c>
      <c r="D1297" s="60">
        <v>10</v>
      </c>
      <c r="E1297" s="54">
        <v>7</v>
      </c>
      <c r="F1297" s="55">
        <v>5353</v>
      </c>
      <c r="G1297" s="54">
        <v>102.35355</v>
      </c>
      <c r="H1297" s="16"/>
      <c r="J1297" s="9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6"/>
      <c r="AZ1297" s="16"/>
      <c r="BA1297" s="16"/>
      <c r="BB1297" s="16"/>
      <c r="BC1297" s="16"/>
      <c r="BD1297" s="16"/>
      <c r="BE1297" s="16"/>
      <c r="BF1297" s="16"/>
      <c r="BG1297" s="16"/>
      <c r="BH1297" s="16"/>
      <c r="BI1297" s="16"/>
      <c r="BJ1297" s="16"/>
      <c r="BK1297" s="16"/>
      <c r="BL1297" s="16"/>
      <c r="BM1297" s="16"/>
      <c r="BN1297" s="16"/>
      <c r="BO1297" s="16"/>
      <c r="BP1297" s="16"/>
      <c r="BQ1297" s="16"/>
      <c r="BR1297" s="16"/>
      <c r="BS1297" s="16"/>
      <c r="BT1297" s="16"/>
      <c r="BU1297" s="16"/>
      <c r="BV1297" s="16"/>
      <c r="BW1297" s="16"/>
      <c r="BX1297" s="16"/>
      <c r="BY1297" s="16"/>
      <c r="BZ1297" s="16"/>
      <c r="CA1297" s="16"/>
      <c r="CB1297" s="16"/>
      <c r="CC1297" s="16"/>
      <c r="CD1297" s="16"/>
      <c r="CE1297" s="16"/>
      <c r="CF1297" s="16"/>
      <c r="CG1297" s="16"/>
      <c r="CH1297" s="16"/>
      <c r="CI1297" s="16"/>
      <c r="CJ1297" s="16"/>
      <c r="CK1297" s="16"/>
      <c r="CL1297" s="16"/>
      <c r="CM1297" s="16"/>
      <c r="CN1297" s="16"/>
      <c r="CO1297" s="16"/>
      <c r="CP1297" s="16"/>
      <c r="CQ1297" s="16"/>
      <c r="CR1297" s="16"/>
      <c r="CS1297" s="16"/>
      <c r="CT1297" s="16"/>
      <c r="CU1297" s="16"/>
      <c r="CV1297" s="16"/>
      <c r="CW1297" s="16"/>
      <c r="CX1297" s="16"/>
      <c r="CY1297" s="16"/>
      <c r="CZ1297" s="16"/>
      <c r="DA1297" s="16"/>
      <c r="DB1297" s="16"/>
      <c r="DC1297" s="16"/>
      <c r="DD1297" s="16"/>
      <c r="DE1297" s="16"/>
      <c r="DF1297" s="16"/>
      <c r="DG1297" s="16"/>
      <c r="DH1297" s="16"/>
      <c r="DI1297" s="16"/>
      <c r="DJ1297" s="16"/>
      <c r="DK1297" s="16"/>
      <c r="DL1297" s="16"/>
      <c r="DM1297" s="16"/>
      <c r="DN1297" s="16"/>
      <c r="DO1297" s="16"/>
      <c r="DP1297" s="16"/>
      <c r="DQ1297" s="16"/>
    </row>
    <row r="1298" spans="1:121" s="27" customFormat="1" ht="16.5" x14ac:dyDescent="0.25">
      <c r="A1298" s="51"/>
      <c r="B1298" s="79" t="s">
        <v>2810</v>
      </c>
      <c r="C1298" s="55">
        <v>2018</v>
      </c>
      <c r="D1298" s="60">
        <v>0.4</v>
      </c>
      <c r="E1298" s="54">
        <v>242</v>
      </c>
      <c r="F1298" s="55">
        <v>158.34</v>
      </c>
      <c r="G1298" s="54">
        <v>362.90044</v>
      </c>
      <c r="H1298" s="16"/>
      <c r="J1298" s="9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  <c r="AX1298" s="16"/>
      <c r="AY1298" s="16"/>
      <c r="AZ1298" s="16"/>
      <c r="BA1298" s="16"/>
      <c r="BB1298" s="16"/>
      <c r="BC1298" s="16"/>
      <c r="BD1298" s="16"/>
      <c r="BE1298" s="16"/>
      <c r="BF1298" s="16"/>
      <c r="BG1298" s="16"/>
      <c r="BH1298" s="16"/>
      <c r="BI1298" s="16"/>
      <c r="BJ1298" s="16"/>
      <c r="BK1298" s="16"/>
      <c r="BL1298" s="16"/>
      <c r="BM1298" s="16"/>
      <c r="BN1298" s="16"/>
      <c r="BO1298" s="16"/>
      <c r="BP1298" s="16"/>
      <c r="BQ1298" s="16"/>
      <c r="BR1298" s="16"/>
      <c r="BS1298" s="16"/>
      <c r="BT1298" s="16"/>
      <c r="BU1298" s="16"/>
      <c r="BV1298" s="16"/>
      <c r="BW1298" s="16"/>
      <c r="BX1298" s="16"/>
      <c r="BY1298" s="16"/>
      <c r="BZ1298" s="16"/>
      <c r="CA1298" s="16"/>
      <c r="CB1298" s="16"/>
      <c r="CC1298" s="16"/>
      <c r="CD1298" s="16"/>
      <c r="CE1298" s="16"/>
      <c r="CF1298" s="16"/>
      <c r="CG1298" s="16"/>
      <c r="CH1298" s="16"/>
      <c r="CI1298" s="16"/>
      <c r="CJ1298" s="16"/>
      <c r="CK1298" s="16"/>
      <c r="CL1298" s="16"/>
      <c r="CM1298" s="16"/>
      <c r="CN1298" s="16"/>
      <c r="CO1298" s="16"/>
      <c r="CP1298" s="16"/>
      <c r="CQ1298" s="16"/>
      <c r="CR1298" s="16"/>
      <c r="CS1298" s="16"/>
      <c r="CT1298" s="16"/>
      <c r="CU1298" s="16"/>
      <c r="CV1298" s="16"/>
      <c r="CW1298" s="16"/>
      <c r="CX1298" s="16"/>
      <c r="CY1298" s="16"/>
      <c r="CZ1298" s="16"/>
      <c r="DA1298" s="16"/>
      <c r="DB1298" s="16"/>
      <c r="DC1298" s="16"/>
      <c r="DD1298" s="16"/>
      <c r="DE1298" s="16"/>
      <c r="DF1298" s="16"/>
      <c r="DG1298" s="16"/>
      <c r="DH1298" s="16"/>
      <c r="DI1298" s="16"/>
      <c r="DJ1298" s="16"/>
      <c r="DK1298" s="16"/>
      <c r="DL1298" s="16"/>
      <c r="DM1298" s="16"/>
      <c r="DN1298" s="16"/>
      <c r="DO1298" s="16"/>
      <c r="DP1298" s="16"/>
      <c r="DQ1298" s="16"/>
    </row>
    <row r="1299" spans="1:121" s="27" customFormat="1" ht="16.5" x14ac:dyDescent="0.25">
      <c r="A1299" s="51"/>
      <c r="B1299" s="79" t="s">
        <v>2811</v>
      </c>
      <c r="C1299" s="55">
        <v>2018</v>
      </c>
      <c r="D1299" s="60">
        <v>10</v>
      </c>
      <c r="E1299" s="54">
        <v>4</v>
      </c>
      <c r="F1299" s="55">
        <v>5353</v>
      </c>
      <c r="G1299" s="54">
        <v>41.438499999999998</v>
      </c>
      <c r="H1299" s="16"/>
      <c r="J1299" s="9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  <c r="AX1299" s="16"/>
      <c r="AY1299" s="16"/>
      <c r="AZ1299" s="16"/>
      <c r="BA1299" s="16"/>
      <c r="BB1299" s="16"/>
      <c r="BC1299" s="16"/>
      <c r="BD1299" s="16"/>
      <c r="BE1299" s="16"/>
      <c r="BF1299" s="16"/>
      <c r="BG1299" s="16"/>
      <c r="BH1299" s="16"/>
      <c r="BI1299" s="16"/>
      <c r="BJ1299" s="16"/>
      <c r="BK1299" s="16"/>
      <c r="BL1299" s="16"/>
      <c r="BM1299" s="16"/>
      <c r="BN1299" s="16"/>
      <c r="BO1299" s="16"/>
      <c r="BP1299" s="16"/>
      <c r="BQ1299" s="16"/>
      <c r="BR1299" s="16"/>
      <c r="BS1299" s="16"/>
      <c r="BT1299" s="16"/>
      <c r="BU1299" s="16"/>
      <c r="BV1299" s="16"/>
      <c r="BW1299" s="16"/>
      <c r="BX1299" s="16"/>
      <c r="BY1299" s="16"/>
      <c r="BZ1299" s="16"/>
      <c r="CA1299" s="16"/>
      <c r="CB1299" s="16"/>
      <c r="CC1299" s="16"/>
      <c r="CD1299" s="16"/>
      <c r="CE1299" s="16"/>
      <c r="CF1299" s="16"/>
      <c r="CG1299" s="16"/>
      <c r="CH1299" s="16"/>
      <c r="CI1299" s="16"/>
      <c r="CJ1299" s="16"/>
      <c r="CK1299" s="16"/>
      <c r="CL1299" s="16"/>
      <c r="CM1299" s="16"/>
      <c r="CN1299" s="16"/>
      <c r="CO1299" s="16"/>
      <c r="CP1299" s="16"/>
      <c r="CQ1299" s="16"/>
      <c r="CR1299" s="16"/>
      <c r="CS1299" s="16"/>
      <c r="CT1299" s="16"/>
      <c r="CU1299" s="16"/>
      <c r="CV1299" s="16"/>
      <c r="CW1299" s="16"/>
      <c r="CX1299" s="16"/>
      <c r="CY1299" s="16"/>
      <c r="CZ1299" s="16"/>
      <c r="DA1299" s="16"/>
      <c r="DB1299" s="16"/>
      <c r="DC1299" s="16"/>
      <c r="DD1299" s="16"/>
      <c r="DE1299" s="16"/>
      <c r="DF1299" s="16"/>
      <c r="DG1299" s="16"/>
      <c r="DH1299" s="16"/>
      <c r="DI1299" s="16"/>
      <c r="DJ1299" s="16"/>
      <c r="DK1299" s="16"/>
      <c r="DL1299" s="16"/>
      <c r="DM1299" s="16"/>
      <c r="DN1299" s="16"/>
      <c r="DO1299" s="16"/>
      <c r="DP1299" s="16"/>
      <c r="DQ1299" s="16"/>
    </row>
    <row r="1300" spans="1:121" s="27" customFormat="1" ht="16.5" x14ac:dyDescent="0.25">
      <c r="A1300" s="51"/>
      <c r="B1300" s="79" t="s">
        <v>2812</v>
      </c>
      <c r="C1300" s="55">
        <v>2018</v>
      </c>
      <c r="D1300" s="60">
        <v>0.4</v>
      </c>
      <c r="E1300" s="54">
        <v>4</v>
      </c>
      <c r="F1300" s="55">
        <v>158.34</v>
      </c>
      <c r="G1300" s="54">
        <v>51.807919999999996</v>
      </c>
      <c r="H1300" s="16"/>
      <c r="J1300" s="9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6"/>
      <c r="AZ1300" s="16"/>
      <c r="BA1300" s="16"/>
      <c r="BB1300" s="16"/>
      <c r="BC1300" s="16"/>
      <c r="BD1300" s="16"/>
      <c r="BE1300" s="16"/>
      <c r="BF1300" s="16"/>
      <c r="BG1300" s="16"/>
      <c r="BH1300" s="16"/>
      <c r="BI1300" s="16"/>
      <c r="BJ1300" s="16"/>
      <c r="BK1300" s="16"/>
      <c r="BL1300" s="16"/>
      <c r="BM1300" s="16"/>
      <c r="BN1300" s="16"/>
      <c r="BO1300" s="16"/>
      <c r="BP1300" s="16"/>
      <c r="BQ1300" s="16"/>
      <c r="BR1300" s="16"/>
      <c r="BS1300" s="16"/>
      <c r="BT1300" s="16"/>
      <c r="BU1300" s="16"/>
      <c r="BV1300" s="16"/>
      <c r="BW1300" s="16"/>
      <c r="BX1300" s="16"/>
      <c r="BY1300" s="16"/>
      <c r="BZ1300" s="16"/>
      <c r="CA1300" s="16"/>
      <c r="CB1300" s="16"/>
      <c r="CC1300" s="16"/>
      <c r="CD1300" s="16"/>
      <c r="CE1300" s="16"/>
      <c r="CF1300" s="16"/>
      <c r="CG1300" s="16"/>
      <c r="CH1300" s="16"/>
      <c r="CI1300" s="16"/>
      <c r="CJ1300" s="16"/>
      <c r="CK1300" s="16"/>
      <c r="CL1300" s="16"/>
      <c r="CM1300" s="16"/>
      <c r="CN1300" s="16"/>
      <c r="CO1300" s="16"/>
      <c r="CP1300" s="16"/>
      <c r="CQ1300" s="16"/>
      <c r="CR1300" s="16"/>
      <c r="CS1300" s="16"/>
      <c r="CT1300" s="16"/>
      <c r="CU1300" s="16"/>
      <c r="CV1300" s="16"/>
      <c r="CW1300" s="16"/>
      <c r="CX1300" s="16"/>
      <c r="CY1300" s="16"/>
      <c r="CZ1300" s="16"/>
      <c r="DA1300" s="16"/>
      <c r="DB1300" s="16"/>
      <c r="DC1300" s="16"/>
      <c r="DD1300" s="16"/>
      <c r="DE1300" s="16"/>
      <c r="DF1300" s="16"/>
      <c r="DG1300" s="16"/>
      <c r="DH1300" s="16"/>
      <c r="DI1300" s="16"/>
      <c r="DJ1300" s="16"/>
      <c r="DK1300" s="16"/>
      <c r="DL1300" s="16"/>
      <c r="DM1300" s="16"/>
      <c r="DN1300" s="16"/>
      <c r="DO1300" s="16"/>
      <c r="DP1300" s="16"/>
      <c r="DQ1300" s="16"/>
    </row>
    <row r="1301" spans="1:121" s="27" customFormat="1" ht="16.5" x14ac:dyDescent="0.25">
      <c r="A1301" s="51"/>
      <c r="B1301" s="79" t="s">
        <v>2813</v>
      </c>
      <c r="C1301" s="55">
        <v>2018</v>
      </c>
      <c r="D1301" s="60">
        <v>10</v>
      </c>
      <c r="E1301" s="54">
        <v>3230</v>
      </c>
      <c r="F1301" s="55">
        <v>5353</v>
      </c>
      <c r="G1301" s="54">
        <v>5113.51415</v>
      </c>
      <c r="H1301" s="16"/>
      <c r="J1301" s="9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6"/>
      <c r="AZ1301" s="16"/>
      <c r="BA1301" s="16"/>
      <c r="BB1301" s="16"/>
      <c r="BC1301" s="16"/>
      <c r="BD1301" s="16"/>
      <c r="BE1301" s="16"/>
      <c r="BF1301" s="16"/>
      <c r="BG1301" s="16"/>
      <c r="BH1301" s="16"/>
      <c r="BI1301" s="16"/>
      <c r="BJ1301" s="16"/>
      <c r="BK1301" s="16"/>
      <c r="BL1301" s="16"/>
      <c r="BM1301" s="16"/>
      <c r="BN1301" s="16"/>
      <c r="BO1301" s="16"/>
      <c r="BP1301" s="16"/>
      <c r="BQ1301" s="16"/>
      <c r="BR1301" s="16"/>
      <c r="BS1301" s="16"/>
      <c r="BT1301" s="16"/>
      <c r="BU1301" s="16"/>
      <c r="BV1301" s="16"/>
      <c r="BW1301" s="16"/>
      <c r="BX1301" s="16"/>
      <c r="BY1301" s="16"/>
      <c r="BZ1301" s="16"/>
      <c r="CA1301" s="16"/>
      <c r="CB1301" s="16"/>
      <c r="CC1301" s="16"/>
      <c r="CD1301" s="16"/>
      <c r="CE1301" s="16"/>
      <c r="CF1301" s="16"/>
      <c r="CG1301" s="16"/>
      <c r="CH1301" s="16"/>
      <c r="CI1301" s="16"/>
      <c r="CJ1301" s="16"/>
      <c r="CK1301" s="16"/>
      <c r="CL1301" s="16"/>
      <c r="CM1301" s="16"/>
      <c r="CN1301" s="16"/>
      <c r="CO1301" s="16"/>
      <c r="CP1301" s="16"/>
      <c r="CQ1301" s="16"/>
      <c r="CR1301" s="16"/>
      <c r="CS1301" s="16"/>
      <c r="CT1301" s="16"/>
      <c r="CU1301" s="16"/>
      <c r="CV1301" s="16"/>
      <c r="CW1301" s="16"/>
      <c r="CX1301" s="16"/>
      <c r="CY1301" s="16"/>
      <c r="CZ1301" s="16"/>
      <c r="DA1301" s="16"/>
      <c r="DB1301" s="16"/>
      <c r="DC1301" s="16"/>
      <c r="DD1301" s="16"/>
      <c r="DE1301" s="16"/>
      <c r="DF1301" s="16"/>
      <c r="DG1301" s="16"/>
      <c r="DH1301" s="16"/>
      <c r="DI1301" s="16"/>
      <c r="DJ1301" s="16"/>
      <c r="DK1301" s="16"/>
      <c r="DL1301" s="16"/>
      <c r="DM1301" s="16"/>
      <c r="DN1301" s="16"/>
      <c r="DO1301" s="16"/>
      <c r="DP1301" s="16"/>
      <c r="DQ1301" s="16"/>
    </row>
    <row r="1302" spans="1:121" s="27" customFormat="1" ht="16.5" x14ac:dyDescent="0.25">
      <c r="A1302" s="51"/>
      <c r="B1302" s="79" t="s">
        <v>2814</v>
      </c>
      <c r="C1302" s="55">
        <v>2018</v>
      </c>
      <c r="D1302" s="60">
        <v>0.4</v>
      </c>
      <c r="E1302" s="54">
        <v>18</v>
      </c>
      <c r="F1302" s="55">
        <v>158.34</v>
      </c>
      <c r="G1302" s="54">
        <v>69.268529999999998</v>
      </c>
      <c r="H1302" s="16"/>
      <c r="J1302" s="9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6"/>
      <c r="AZ1302" s="16"/>
      <c r="BA1302" s="16"/>
      <c r="BB1302" s="16"/>
      <c r="BC1302" s="16"/>
      <c r="BD1302" s="16"/>
      <c r="BE1302" s="16"/>
      <c r="BF1302" s="16"/>
      <c r="BG1302" s="16"/>
      <c r="BH1302" s="16"/>
      <c r="BI1302" s="16"/>
      <c r="BJ1302" s="16"/>
      <c r="BK1302" s="16"/>
      <c r="BL1302" s="16"/>
      <c r="BM1302" s="16"/>
      <c r="BN1302" s="16"/>
      <c r="BO1302" s="16"/>
      <c r="BP1302" s="16"/>
      <c r="BQ1302" s="16"/>
      <c r="BR1302" s="16"/>
      <c r="BS1302" s="16"/>
      <c r="BT1302" s="16"/>
      <c r="BU1302" s="16"/>
      <c r="BV1302" s="16"/>
      <c r="BW1302" s="16"/>
      <c r="BX1302" s="16"/>
      <c r="BY1302" s="16"/>
      <c r="BZ1302" s="16"/>
      <c r="CA1302" s="16"/>
      <c r="CB1302" s="16"/>
      <c r="CC1302" s="16"/>
      <c r="CD1302" s="16"/>
      <c r="CE1302" s="16"/>
      <c r="CF1302" s="16"/>
      <c r="CG1302" s="16"/>
      <c r="CH1302" s="16"/>
      <c r="CI1302" s="16"/>
      <c r="CJ1302" s="16"/>
      <c r="CK1302" s="16"/>
      <c r="CL1302" s="16"/>
      <c r="CM1302" s="16"/>
      <c r="CN1302" s="16"/>
      <c r="CO1302" s="16"/>
      <c r="CP1302" s="16"/>
      <c r="CQ1302" s="16"/>
      <c r="CR1302" s="16"/>
      <c r="CS1302" s="16"/>
      <c r="CT1302" s="16"/>
      <c r="CU1302" s="16"/>
      <c r="CV1302" s="16"/>
      <c r="CW1302" s="16"/>
      <c r="CX1302" s="16"/>
      <c r="CY1302" s="16"/>
      <c r="CZ1302" s="16"/>
      <c r="DA1302" s="16"/>
      <c r="DB1302" s="16"/>
      <c r="DC1302" s="16"/>
      <c r="DD1302" s="16"/>
      <c r="DE1302" s="16"/>
      <c r="DF1302" s="16"/>
      <c r="DG1302" s="16"/>
      <c r="DH1302" s="16"/>
      <c r="DI1302" s="16"/>
      <c r="DJ1302" s="16"/>
      <c r="DK1302" s="16"/>
      <c r="DL1302" s="16"/>
      <c r="DM1302" s="16"/>
      <c r="DN1302" s="16"/>
      <c r="DO1302" s="16"/>
      <c r="DP1302" s="16"/>
      <c r="DQ1302" s="16"/>
    </row>
    <row r="1303" spans="1:121" s="27" customFormat="1" ht="16.5" x14ac:dyDescent="0.25">
      <c r="A1303" s="51"/>
      <c r="B1303" s="79" t="s">
        <v>2815</v>
      </c>
      <c r="C1303" s="55">
        <v>2018</v>
      </c>
      <c r="D1303" s="60">
        <v>0.4</v>
      </c>
      <c r="E1303" s="54">
        <v>348</v>
      </c>
      <c r="F1303" s="55">
        <v>158.34</v>
      </c>
      <c r="G1303" s="54">
        <v>403.91746000000001</v>
      </c>
      <c r="H1303" s="16"/>
      <c r="J1303" s="9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  <c r="AX1303" s="16"/>
      <c r="AY1303" s="16"/>
      <c r="AZ1303" s="16"/>
      <c r="BA1303" s="16"/>
      <c r="BB1303" s="16"/>
      <c r="BC1303" s="16"/>
      <c r="BD1303" s="16"/>
      <c r="BE1303" s="16"/>
      <c r="BF1303" s="16"/>
      <c r="BG1303" s="16"/>
      <c r="BH1303" s="16"/>
      <c r="BI1303" s="16"/>
      <c r="BJ1303" s="16"/>
      <c r="BK1303" s="16"/>
      <c r="BL1303" s="16"/>
      <c r="BM1303" s="16"/>
      <c r="BN1303" s="16"/>
      <c r="BO1303" s="16"/>
      <c r="BP1303" s="16"/>
      <c r="BQ1303" s="16"/>
      <c r="BR1303" s="16"/>
      <c r="BS1303" s="16"/>
      <c r="BT1303" s="16"/>
      <c r="BU1303" s="16"/>
      <c r="BV1303" s="16"/>
      <c r="BW1303" s="16"/>
      <c r="BX1303" s="16"/>
      <c r="BY1303" s="16"/>
      <c r="BZ1303" s="16"/>
      <c r="CA1303" s="16"/>
      <c r="CB1303" s="16"/>
      <c r="CC1303" s="16"/>
      <c r="CD1303" s="16"/>
      <c r="CE1303" s="16"/>
      <c r="CF1303" s="16"/>
      <c r="CG1303" s="16"/>
      <c r="CH1303" s="16"/>
      <c r="CI1303" s="16"/>
      <c r="CJ1303" s="16"/>
      <c r="CK1303" s="16"/>
      <c r="CL1303" s="16"/>
      <c r="CM1303" s="16"/>
      <c r="CN1303" s="16"/>
      <c r="CO1303" s="16"/>
      <c r="CP1303" s="16"/>
      <c r="CQ1303" s="16"/>
      <c r="CR1303" s="16"/>
      <c r="CS1303" s="16"/>
      <c r="CT1303" s="16"/>
      <c r="CU1303" s="16"/>
      <c r="CV1303" s="16"/>
      <c r="CW1303" s="16"/>
      <c r="CX1303" s="16"/>
      <c r="CY1303" s="16"/>
      <c r="CZ1303" s="16"/>
      <c r="DA1303" s="16"/>
      <c r="DB1303" s="16"/>
      <c r="DC1303" s="16"/>
      <c r="DD1303" s="16"/>
      <c r="DE1303" s="16"/>
      <c r="DF1303" s="16"/>
      <c r="DG1303" s="16"/>
      <c r="DH1303" s="16"/>
      <c r="DI1303" s="16"/>
      <c r="DJ1303" s="16"/>
      <c r="DK1303" s="16"/>
      <c r="DL1303" s="16"/>
      <c r="DM1303" s="16"/>
      <c r="DN1303" s="16"/>
      <c r="DO1303" s="16"/>
      <c r="DP1303" s="16"/>
      <c r="DQ1303" s="16"/>
    </row>
    <row r="1304" spans="1:121" s="27" customFormat="1" ht="16.5" x14ac:dyDescent="0.25">
      <c r="A1304" s="51"/>
      <c r="B1304" s="79" t="s">
        <v>2816</v>
      </c>
      <c r="C1304" s="55">
        <v>2018</v>
      </c>
      <c r="D1304" s="60">
        <v>10</v>
      </c>
      <c r="E1304" s="54">
        <v>78</v>
      </c>
      <c r="F1304" s="55">
        <v>5353</v>
      </c>
      <c r="G1304" s="54">
        <v>219.44571999999999</v>
      </c>
      <c r="H1304" s="16"/>
      <c r="J1304" s="9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  <c r="AX1304" s="16"/>
      <c r="AY1304" s="16"/>
      <c r="AZ1304" s="16"/>
      <c r="BA1304" s="16"/>
      <c r="BB1304" s="16"/>
      <c r="BC1304" s="16"/>
      <c r="BD1304" s="16"/>
      <c r="BE1304" s="16"/>
      <c r="BF1304" s="16"/>
      <c r="BG1304" s="16"/>
      <c r="BH1304" s="16"/>
      <c r="BI1304" s="16"/>
      <c r="BJ1304" s="16"/>
      <c r="BK1304" s="16"/>
      <c r="BL1304" s="16"/>
      <c r="BM1304" s="16"/>
      <c r="BN1304" s="16"/>
      <c r="BO1304" s="16"/>
      <c r="BP1304" s="16"/>
      <c r="BQ1304" s="16"/>
      <c r="BR1304" s="16"/>
      <c r="BS1304" s="16"/>
      <c r="BT1304" s="16"/>
      <c r="BU1304" s="16"/>
      <c r="BV1304" s="16"/>
      <c r="BW1304" s="16"/>
      <c r="BX1304" s="16"/>
      <c r="BY1304" s="16"/>
      <c r="BZ1304" s="16"/>
      <c r="CA1304" s="16"/>
      <c r="CB1304" s="16"/>
      <c r="CC1304" s="16"/>
      <c r="CD1304" s="16"/>
      <c r="CE1304" s="16"/>
      <c r="CF1304" s="16"/>
      <c r="CG1304" s="16"/>
      <c r="CH1304" s="16"/>
      <c r="CI1304" s="16"/>
      <c r="CJ1304" s="16"/>
      <c r="CK1304" s="16"/>
      <c r="CL1304" s="16"/>
      <c r="CM1304" s="16"/>
      <c r="CN1304" s="16"/>
      <c r="CO1304" s="16"/>
      <c r="CP1304" s="16"/>
      <c r="CQ1304" s="16"/>
      <c r="CR1304" s="16"/>
      <c r="CS1304" s="16"/>
      <c r="CT1304" s="16"/>
      <c r="CU1304" s="16"/>
      <c r="CV1304" s="16"/>
      <c r="CW1304" s="16"/>
      <c r="CX1304" s="16"/>
      <c r="CY1304" s="16"/>
      <c r="CZ1304" s="16"/>
      <c r="DA1304" s="16"/>
      <c r="DB1304" s="16"/>
      <c r="DC1304" s="16"/>
      <c r="DD1304" s="16"/>
      <c r="DE1304" s="16"/>
      <c r="DF1304" s="16"/>
      <c r="DG1304" s="16"/>
      <c r="DH1304" s="16"/>
      <c r="DI1304" s="16"/>
      <c r="DJ1304" s="16"/>
      <c r="DK1304" s="16"/>
      <c r="DL1304" s="16"/>
      <c r="DM1304" s="16"/>
      <c r="DN1304" s="16"/>
      <c r="DO1304" s="16"/>
      <c r="DP1304" s="16"/>
      <c r="DQ1304" s="16"/>
    </row>
    <row r="1305" spans="1:121" s="27" customFormat="1" ht="16.5" x14ac:dyDescent="0.25">
      <c r="A1305" s="51"/>
      <c r="B1305" s="79" t="s">
        <v>2817</v>
      </c>
      <c r="C1305" s="55">
        <v>2018</v>
      </c>
      <c r="D1305" s="60">
        <v>10</v>
      </c>
      <c r="E1305" s="54">
        <v>29</v>
      </c>
      <c r="F1305" s="55">
        <v>5353</v>
      </c>
      <c r="G1305" s="54">
        <v>273.84528</v>
      </c>
      <c r="H1305" s="16"/>
      <c r="J1305" s="9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6"/>
      <c r="AZ1305" s="16"/>
      <c r="BA1305" s="16"/>
      <c r="BB1305" s="16"/>
      <c r="BC1305" s="16"/>
      <c r="BD1305" s="16"/>
      <c r="BE1305" s="16"/>
      <c r="BF1305" s="16"/>
      <c r="BG1305" s="16"/>
      <c r="BH1305" s="16"/>
      <c r="BI1305" s="16"/>
      <c r="BJ1305" s="16"/>
      <c r="BK1305" s="16"/>
      <c r="BL1305" s="16"/>
      <c r="BM1305" s="16"/>
      <c r="BN1305" s="16"/>
      <c r="BO1305" s="16"/>
      <c r="BP1305" s="16"/>
      <c r="BQ1305" s="16"/>
      <c r="BR1305" s="16"/>
      <c r="BS1305" s="16"/>
      <c r="BT1305" s="16"/>
      <c r="BU1305" s="16"/>
      <c r="BV1305" s="16"/>
      <c r="BW1305" s="16"/>
      <c r="BX1305" s="16"/>
      <c r="BY1305" s="16"/>
      <c r="BZ1305" s="16"/>
      <c r="CA1305" s="16"/>
      <c r="CB1305" s="16"/>
      <c r="CC1305" s="16"/>
      <c r="CD1305" s="16"/>
      <c r="CE1305" s="16"/>
      <c r="CF1305" s="16"/>
      <c r="CG1305" s="16"/>
      <c r="CH1305" s="16"/>
      <c r="CI1305" s="16"/>
      <c r="CJ1305" s="16"/>
      <c r="CK1305" s="16"/>
      <c r="CL1305" s="16"/>
      <c r="CM1305" s="16"/>
      <c r="CN1305" s="16"/>
      <c r="CO1305" s="16"/>
      <c r="CP1305" s="16"/>
      <c r="CQ1305" s="16"/>
      <c r="CR1305" s="16"/>
      <c r="CS1305" s="16"/>
      <c r="CT1305" s="16"/>
      <c r="CU1305" s="16"/>
      <c r="CV1305" s="16"/>
      <c r="CW1305" s="16"/>
      <c r="CX1305" s="16"/>
      <c r="CY1305" s="16"/>
      <c r="CZ1305" s="16"/>
      <c r="DA1305" s="16"/>
      <c r="DB1305" s="16"/>
      <c r="DC1305" s="16"/>
      <c r="DD1305" s="16"/>
      <c r="DE1305" s="16"/>
      <c r="DF1305" s="16"/>
      <c r="DG1305" s="16"/>
      <c r="DH1305" s="16"/>
      <c r="DI1305" s="16"/>
      <c r="DJ1305" s="16"/>
      <c r="DK1305" s="16"/>
      <c r="DL1305" s="16"/>
      <c r="DM1305" s="16"/>
      <c r="DN1305" s="16"/>
      <c r="DO1305" s="16"/>
      <c r="DP1305" s="16"/>
      <c r="DQ1305" s="16"/>
    </row>
    <row r="1306" spans="1:121" s="27" customFormat="1" ht="16.5" x14ac:dyDescent="0.25">
      <c r="A1306" s="51"/>
      <c r="B1306" s="79" t="s">
        <v>2818</v>
      </c>
      <c r="C1306" s="55">
        <v>2018</v>
      </c>
      <c r="D1306" s="60">
        <v>0.4</v>
      </c>
      <c r="E1306" s="54">
        <v>29</v>
      </c>
      <c r="F1306" s="55">
        <v>158.34</v>
      </c>
      <c r="G1306" s="54">
        <v>122.86696000000001</v>
      </c>
      <c r="H1306" s="16"/>
      <c r="J1306" s="9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6"/>
      <c r="AZ1306" s="16"/>
      <c r="BA1306" s="16"/>
      <c r="BB1306" s="16"/>
      <c r="BC1306" s="16"/>
      <c r="BD1306" s="16"/>
      <c r="BE1306" s="16"/>
      <c r="BF1306" s="16"/>
      <c r="BG1306" s="16"/>
      <c r="BH1306" s="16"/>
      <c r="BI1306" s="16"/>
      <c r="BJ1306" s="16"/>
      <c r="BK1306" s="16"/>
      <c r="BL1306" s="16"/>
      <c r="BM1306" s="16"/>
      <c r="BN1306" s="16"/>
      <c r="BO1306" s="16"/>
      <c r="BP1306" s="16"/>
      <c r="BQ1306" s="16"/>
      <c r="BR1306" s="16"/>
      <c r="BS1306" s="16"/>
      <c r="BT1306" s="16"/>
      <c r="BU1306" s="16"/>
      <c r="BV1306" s="16"/>
      <c r="BW1306" s="16"/>
      <c r="BX1306" s="16"/>
      <c r="BY1306" s="16"/>
      <c r="BZ1306" s="16"/>
      <c r="CA1306" s="16"/>
      <c r="CB1306" s="16"/>
      <c r="CC1306" s="16"/>
      <c r="CD1306" s="16"/>
      <c r="CE1306" s="16"/>
      <c r="CF1306" s="16"/>
      <c r="CG1306" s="16"/>
      <c r="CH1306" s="16"/>
      <c r="CI1306" s="16"/>
      <c r="CJ1306" s="16"/>
      <c r="CK1306" s="16"/>
      <c r="CL1306" s="16"/>
      <c r="CM1306" s="16"/>
      <c r="CN1306" s="16"/>
      <c r="CO1306" s="16"/>
      <c r="CP1306" s="16"/>
      <c r="CQ1306" s="16"/>
      <c r="CR1306" s="16"/>
      <c r="CS1306" s="16"/>
      <c r="CT1306" s="16"/>
      <c r="CU1306" s="16"/>
      <c r="CV1306" s="16"/>
      <c r="CW1306" s="16"/>
      <c r="CX1306" s="16"/>
      <c r="CY1306" s="16"/>
      <c r="CZ1306" s="16"/>
      <c r="DA1306" s="16"/>
      <c r="DB1306" s="16"/>
      <c r="DC1306" s="16"/>
      <c r="DD1306" s="16"/>
      <c r="DE1306" s="16"/>
      <c r="DF1306" s="16"/>
      <c r="DG1306" s="16"/>
      <c r="DH1306" s="16"/>
      <c r="DI1306" s="16"/>
      <c r="DJ1306" s="16"/>
      <c r="DK1306" s="16"/>
      <c r="DL1306" s="16"/>
      <c r="DM1306" s="16"/>
      <c r="DN1306" s="16"/>
      <c r="DO1306" s="16"/>
      <c r="DP1306" s="16"/>
      <c r="DQ1306" s="16"/>
    </row>
    <row r="1307" spans="1:121" s="27" customFormat="1" ht="16.5" x14ac:dyDescent="0.25">
      <c r="A1307" s="51"/>
      <c r="B1307" s="79" t="s">
        <v>2819</v>
      </c>
      <c r="C1307" s="55">
        <v>2018</v>
      </c>
      <c r="D1307" s="60">
        <v>10</v>
      </c>
      <c r="E1307" s="54">
        <v>230</v>
      </c>
      <c r="F1307" s="55">
        <v>5353</v>
      </c>
      <c r="G1307" s="54">
        <v>643.80651</v>
      </c>
      <c r="H1307" s="16"/>
      <c r="J1307" s="9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  <c r="AX1307" s="16"/>
      <c r="AY1307" s="16"/>
      <c r="AZ1307" s="16"/>
      <c r="BA1307" s="16"/>
      <c r="BB1307" s="16"/>
      <c r="BC1307" s="16"/>
      <c r="BD1307" s="16"/>
      <c r="BE1307" s="16"/>
      <c r="BF1307" s="16"/>
      <c r="BG1307" s="16"/>
      <c r="BH1307" s="16"/>
      <c r="BI1307" s="16"/>
      <c r="BJ1307" s="16"/>
      <c r="BK1307" s="16"/>
      <c r="BL1307" s="16"/>
      <c r="BM1307" s="16"/>
      <c r="BN1307" s="16"/>
      <c r="BO1307" s="16"/>
      <c r="BP1307" s="16"/>
      <c r="BQ1307" s="16"/>
      <c r="BR1307" s="16"/>
      <c r="BS1307" s="16"/>
      <c r="BT1307" s="16"/>
      <c r="BU1307" s="16"/>
      <c r="BV1307" s="16"/>
      <c r="BW1307" s="16"/>
      <c r="BX1307" s="16"/>
      <c r="BY1307" s="16"/>
      <c r="BZ1307" s="16"/>
      <c r="CA1307" s="16"/>
      <c r="CB1307" s="16"/>
      <c r="CC1307" s="16"/>
      <c r="CD1307" s="16"/>
      <c r="CE1307" s="16"/>
      <c r="CF1307" s="16"/>
      <c r="CG1307" s="16"/>
      <c r="CH1307" s="16"/>
      <c r="CI1307" s="16"/>
      <c r="CJ1307" s="16"/>
      <c r="CK1307" s="16"/>
      <c r="CL1307" s="16"/>
      <c r="CM1307" s="16"/>
      <c r="CN1307" s="16"/>
      <c r="CO1307" s="16"/>
      <c r="CP1307" s="16"/>
      <c r="CQ1307" s="16"/>
      <c r="CR1307" s="16"/>
      <c r="CS1307" s="16"/>
      <c r="CT1307" s="16"/>
      <c r="CU1307" s="16"/>
      <c r="CV1307" s="16"/>
      <c r="CW1307" s="16"/>
      <c r="CX1307" s="16"/>
      <c r="CY1307" s="16"/>
      <c r="CZ1307" s="16"/>
      <c r="DA1307" s="16"/>
      <c r="DB1307" s="16"/>
      <c r="DC1307" s="16"/>
      <c r="DD1307" s="16"/>
      <c r="DE1307" s="16"/>
      <c r="DF1307" s="16"/>
      <c r="DG1307" s="16"/>
      <c r="DH1307" s="16"/>
      <c r="DI1307" s="16"/>
      <c r="DJ1307" s="16"/>
      <c r="DK1307" s="16"/>
      <c r="DL1307" s="16"/>
      <c r="DM1307" s="16"/>
      <c r="DN1307" s="16"/>
      <c r="DO1307" s="16"/>
      <c r="DP1307" s="16"/>
      <c r="DQ1307" s="16"/>
    </row>
    <row r="1308" spans="1:121" s="27" customFormat="1" ht="16.5" x14ac:dyDescent="0.25">
      <c r="A1308" s="51"/>
      <c r="B1308" s="79" t="s">
        <v>2820</v>
      </c>
      <c r="C1308" s="55">
        <v>2018</v>
      </c>
      <c r="D1308" s="60">
        <v>0.4</v>
      </c>
      <c r="E1308" s="54">
        <v>76</v>
      </c>
      <c r="F1308" s="55">
        <v>158.34</v>
      </c>
      <c r="G1308" s="54">
        <v>139.14402999999999</v>
      </c>
      <c r="H1308" s="16"/>
      <c r="J1308" s="9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  <c r="AX1308" s="16"/>
      <c r="AY1308" s="16"/>
      <c r="AZ1308" s="16"/>
      <c r="BA1308" s="16"/>
      <c r="BB1308" s="16"/>
      <c r="BC1308" s="16"/>
      <c r="BD1308" s="16"/>
      <c r="BE1308" s="16"/>
      <c r="BF1308" s="16"/>
      <c r="BG1308" s="16"/>
      <c r="BH1308" s="16"/>
      <c r="BI1308" s="16"/>
      <c r="BJ1308" s="16"/>
      <c r="BK1308" s="16"/>
      <c r="BL1308" s="16"/>
      <c r="BM1308" s="16"/>
      <c r="BN1308" s="16"/>
      <c r="BO1308" s="16"/>
      <c r="BP1308" s="16"/>
      <c r="BQ1308" s="16"/>
      <c r="BR1308" s="16"/>
      <c r="BS1308" s="16"/>
      <c r="BT1308" s="16"/>
      <c r="BU1308" s="16"/>
      <c r="BV1308" s="16"/>
      <c r="BW1308" s="16"/>
      <c r="BX1308" s="16"/>
      <c r="BY1308" s="16"/>
      <c r="BZ1308" s="16"/>
      <c r="CA1308" s="16"/>
      <c r="CB1308" s="16"/>
      <c r="CC1308" s="16"/>
      <c r="CD1308" s="16"/>
      <c r="CE1308" s="16"/>
      <c r="CF1308" s="16"/>
      <c r="CG1308" s="16"/>
      <c r="CH1308" s="16"/>
      <c r="CI1308" s="16"/>
      <c r="CJ1308" s="16"/>
      <c r="CK1308" s="16"/>
      <c r="CL1308" s="16"/>
      <c r="CM1308" s="16"/>
      <c r="CN1308" s="16"/>
      <c r="CO1308" s="16"/>
      <c r="CP1308" s="16"/>
      <c r="CQ1308" s="16"/>
      <c r="CR1308" s="16"/>
      <c r="CS1308" s="16"/>
      <c r="CT1308" s="16"/>
      <c r="CU1308" s="16"/>
      <c r="CV1308" s="16"/>
      <c r="CW1308" s="16"/>
      <c r="CX1308" s="16"/>
      <c r="CY1308" s="16"/>
      <c r="CZ1308" s="16"/>
      <c r="DA1308" s="16"/>
      <c r="DB1308" s="16"/>
      <c r="DC1308" s="16"/>
      <c r="DD1308" s="16"/>
      <c r="DE1308" s="16"/>
      <c r="DF1308" s="16"/>
      <c r="DG1308" s="16"/>
      <c r="DH1308" s="16"/>
      <c r="DI1308" s="16"/>
      <c r="DJ1308" s="16"/>
      <c r="DK1308" s="16"/>
      <c r="DL1308" s="16"/>
      <c r="DM1308" s="16"/>
      <c r="DN1308" s="16"/>
      <c r="DO1308" s="16"/>
      <c r="DP1308" s="16"/>
      <c r="DQ1308" s="16"/>
    </row>
    <row r="1309" spans="1:121" s="27" customFormat="1" ht="16.5" x14ac:dyDescent="0.25">
      <c r="A1309" s="51"/>
      <c r="B1309" s="79" t="s">
        <v>2821</v>
      </c>
      <c r="C1309" s="55">
        <v>2018</v>
      </c>
      <c r="D1309" s="60">
        <v>0.4</v>
      </c>
      <c r="E1309" s="54">
        <v>64</v>
      </c>
      <c r="F1309" s="55">
        <v>158.34</v>
      </c>
      <c r="G1309" s="54">
        <v>129.89579000000001</v>
      </c>
      <c r="H1309" s="16"/>
      <c r="J1309" s="9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  <c r="AX1309" s="16"/>
      <c r="AY1309" s="16"/>
      <c r="AZ1309" s="16"/>
      <c r="BA1309" s="16"/>
      <c r="BB1309" s="16"/>
      <c r="BC1309" s="16"/>
      <c r="BD1309" s="16"/>
      <c r="BE1309" s="16"/>
      <c r="BF1309" s="16"/>
      <c r="BG1309" s="16"/>
      <c r="BH1309" s="16"/>
      <c r="BI1309" s="16"/>
      <c r="BJ1309" s="16"/>
      <c r="BK1309" s="16"/>
      <c r="BL1309" s="16"/>
      <c r="BM1309" s="16"/>
      <c r="BN1309" s="16"/>
      <c r="BO1309" s="16"/>
      <c r="BP1309" s="16"/>
      <c r="BQ1309" s="16"/>
      <c r="BR1309" s="16"/>
      <c r="BS1309" s="16"/>
      <c r="BT1309" s="16"/>
      <c r="BU1309" s="16"/>
      <c r="BV1309" s="16"/>
      <c r="BW1309" s="16"/>
      <c r="BX1309" s="16"/>
      <c r="BY1309" s="16"/>
      <c r="BZ1309" s="16"/>
      <c r="CA1309" s="16"/>
      <c r="CB1309" s="16"/>
      <c r="CC1309" s="16"/>
      <c r="CD1309" s="16"/>
      <c r="CE1309" s="16"/>
      <c r="CF1309" s="16"/>
      <c r="CG1309" s="16"/>
      <c r="CH1309" s="16"/>
      <c r="CI1309" s="16"/>
      <c r="CJ1309" s="16"/>
      <c r="CK1309" s="16"/>
      <c r="CL1309" s="16"/>
      <c r="CM1309" s="16"/>
      <c r="CN1309" s="16"/>
      <c r="CO1309" s="16"/>
      <c r="CP1309" s="16"/>
      <c r="CQ1309" s="16"/>
      <c r="CR1309" s="16"/>
      <c r="CS1309" s="16"/>
      <c r="CT1309" s="16"/>
      <c r="CU1309" s="16"/>
      <c r="CV1309" s="16"/>
      <c r="CW1309" s="16"/>
      <c r="CX1309" s="16"/>
      <c r="CY1309" s="16"/>
      <c r="CZ1309" s="16"/>
      <c r="DA1309" s="16"/>
      <c r="DB1309" s="16"/>
      <c r="DC1309" s="16"/>
      <c r="DD1309" s="16"/>
      <c r="DE1309" s="16"/>
      <c r="DF1309" s="16"/>
      <c r="DG1309" s="16"/>
      <c r="DH1309" s="16"/>
      <c r="DI1309" s="16"/>
      <c r="DJ1309" s="16"/>
      <c r="DK1309" s="16"/>
      <c r="DL1309" s="16"/>
      <c r="DM1309" s="16"/>
      <c r="DN1309" s="16"/>
      <c r="DO1309" s="16"/>
      <c r="DP1309" s="16"/>
      <c r="DQ1309" s="16"/>
    </row>
    <row r="1310" spans="1:121" s="27" customFormat="1" ht="16.5" x14ac:dyDescent="0.25">
      <c r="A1310" s="51"/>
      <c r="B1310" s="79" t="s">
        <v>2822</v>
      </c>
      <c r="C1310" s="55">
        <v>2018</v>
      </c>
      <c r="D1310" s="60">
        <v>0.4</v>
      </c>
      <c r="E1310" s="54">
        <v>247</v>
      </c>
      <c r="F1310" s="55">
        <v>158.34</v>
      </c>
      <c r="G1310" s="54">
        <v>233.40621999999999</v>
      </c>
      <c r="H1310" s="16"/>
      <c r="J1310" s="9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  <c r="AX1310" s="16"/>
      <c r="AY1310" s="16"/>
      <c r="AZ1310" s="16"/>
      <c r="BA1310" s="16"/>
      <c r="BB1310" s="16"/>
      <c r="BC1310" s="16"/>
      <c r="BD1310" s="16"/>
      <c r="BE1310" s="16"/>
      <c r="BF1310" s="16"/>
      <c r="BG1310" s="16"/>
      <c r="BH1310" s="16"/>
      <c r="BI1310" s="16"/>
      <c r="BJ1310" s="16"/>
      <c r="BK1310" s="16"/>
      <c r="BL1310" s="16"/>
      <c r="BM1310" s="16"/>
      <c r="BN1310" s="16"/>
      <c r="BO1310" s="16"/>
      <c r="BP1310" s="16"/>
      <c r="BQ1310" s="16"/>
      <c r="BR1310" s="16"/>
      <c r="BS1310" s="16"/>
      <c r="BT1310" s="16"/>
      <c r="BU1310" s="16"/>
      <c r="BV1310" s="16"/>
      <c r="BW1310" s="16"/>
      <c r="BX1310" s="16"/>
      <c r="BY1310" s="16"/>
      <c r="BZ1310" s="16"/>
      <c r="CA1310" s="16"/>
      <c r="CB1310" s="16"/>
      <c r="CC1310" s="16"/>
      <c r="CD1310" s="16"/>
      <c r="CE1310" s="16"/>
      <c r="CF1310" s="16"/>
      <c r="CG1310" s="16"/>
      <c r="CH1310" s="16"/>
      <c r="CI1310" s="16"/>
      <c r="CJ1310" s="16"/>
      <c r="CK1310" s="16"/>
      <c r="CL1310" s="16"/>
      <c r="CM1310" s="16"/>
      <c r="CN1310" s="16"/>
      <c r="CO1310" s="16"/>
      <c r="CP1310" s="16"/>
      <c r="CQ1310" s="16"/>
      <c r="CR1310" s="16"/>
      <c r="CS1310" s="16"/>
      <c r="CT1310" s="16"/>
      <c r="CU1310" s="16"/>
      <c r="CV1310" s="16"/>
      <c r="CW1310" s="16"/>
      <c r="CX1310" s="16"/>
      <c r="CY1310" s="16"/>
      <c r="CZ1310" s="16"/>
      <c r="DA1310" s="16"/>
      <c r="DB1310" s="16"/>
      <c r="DC1310" s="16"/>
      <c r="DD1310" s="16"/>
      <c r="DE1310" s="16"/>
      <c r="DF1310" s="16"/>
      <c r="DG1310" s="16"/>
      <c r="DH1310" s="16"/>
      <c r="DI1310" s="16"/>
      <c r="DJ1310" s="16"/>
      <c r="DK1310" s="16"/>
      <c r="DL1310" s="16"/>
      <c r="DM1310" s="16"/>
      <c r="DN1310" s="16"/>
      <c r="DO1310" s="16"/>
      <c r="DP1310" s="16"/>
      <c r="DQ1310" s="16"/>
    </row>
    <row r="1311" spans="1:121" s="27" customFormat="1" ht="16.5" x14ac:dyDescent="0.25">
      <c r="A1311" s="51"/>
      <c r="B1311" s="79" t="s">
        <v>2823</v>
      </c>
      <c r="C1311" s="55">
        <v>2018</v>
      </c>
      <c r="D1311" s="60">
        <v>6</v>
      </c>
      <c r="E1311" s="54">
        <v>326</v>
      </c>
      <c r="F1311" s="55">
        <v>5353</v>
      </c>
      <c r="G1311" s="54">
        <v>843.29359999999997</v>
      </c>
      <c r="H1311" s="16"/>
      <c r="J1311" s="9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  <c r="BA1311" s="16"/>
      <c r="BB1311" s="16"/>
      <c r="BC1311" s="16"/>
      <c r="BD1311" s="16"/>
      <c r="BE1311" s="16"/>
      <c r="BF1311" s="16"/>
      <c r="BG1311" s="16"/>
      <c r="BH1311" s="16"/>
      <c r="BI1311" s="16"/>
      <c r="BJ1311" s="16"/>
      <c r="BK1311" s="16"/>
      <c r="BL1311" s="16"/>
      <c r="BM1311" s="16"/>
      <c r="BN1311" s="16"/>
      <c r="BO1311" s="16"/>
      <c r="BP1311" s="16"/>
      <c r="BQ1311" s="16"/>
      <c r="BR1311" s="16"/>
      <c r="BS1311" s="16"/>
      <c r="BT1311" s="16"/>
      <c r="BU1311" s="16"/>
      <c r="BV1311" s="16"/>
      <c r="BW1311" s="16"/>
      <c r="BX1311" s="16"/>
      <c r="BY1311" s="16"/>
      <c r="BZ1311" s="16"/>
      <c r="CA1311" s="16"/>
      <c r="CB1311" s="16"/>
      <c r="CC1311" s="16"/>
      <c r="CD1311" s="16"/>
      <c r="CE1311" s="16"/>
      <c r="CF1311" s="16"/>
      <c r="CG1311" s="16"/>
      <c r="CH1311" s="16"/>
      <c r="CI1311" s="16"/>
      <c r="CJ1311" s="16"/>
      <c r="CK1311" s="16"/>
      <c r="CL1311" s="16"/>
      <c r="CM1311" s="16"/>
      <c r="CN1311" s="16"/>
      <c r="CO1311" s="16"/>
      <c r="CP1311" s="16"/>
      <c r="CQ1311" s="16"/>
      <c r="CR1311" s="16"/>
      <c r="CS1311" s="16"/>
      <c r="CT1311" s="16"/>
      <c r="CU1311" s="16"/>
      <c r="CV1311" s="16"/>
      <c r="CW1311" s="16"/>
      <c r="CX1311" s="16"/>
      <c r="CY1311" s="16"/>
      <c r="CZ1311" s="16"/>
      <c r="DA1311" s="16"/>
      <c r="DB1311" s="16"/>
      <c r="DC1311" s="16"/>
      <c r="DD1311" s="16"/>
      <c r="DE1311" s="16"/>
      <c r="DF1311" s="16"/>
      <c r="DG1311" s="16"/>
      <c r="DH1311" s="16"/>
      <c r="DI1311" s="16"/>
      <c r="DJ1311" s="16"/>
      <c r="DK1311" s="16"/>
      <c r="DL1311" s="16"/>
      <c r="DM1311" s="16"/>
      <c r="DN1311" s="16"/>
      <c r="DO1311" s="16"/>
      <c r="DP1311" s="16"/>
      <c r="DQ1311" s="16"/>
    </row>
    <row r="1312" spans="1:121" s="27" customFormat="1" ht="16.5" x14ac:dyDescent="0.25">
      <c r="A1312" s="51"/>
      <c r="B1312" s="79" t="s">
        <v>2824</v>
      </c>
      <c r="C1312" s="55">
        <v>2018</v>
      </c>
      <c r="D1312" s="60">
        <v>0.4</v>
      </c>
      <c r="E1312" s="54">
        <v>132</v>
      </c>
      <c r="F1312" s="55">
        <v>158.34</v>
      </c>
      <c r="G1312" s="54">
        <v>283.10245000000003</v>
      </c>
      <c r="H1312" s="16"/>
      <c r="J1312" s="9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  <c r="AW1312" s="16"/>
      <c r="AX1312" s="16"/>
      <c r="AY1312" s="16"/>
      <c r="AZ1312" s="16"/>
      <c r="BA1312" s="16"/>
      <c r="BB1312" s="16"/>
      <c r="BC1312" s="16"/>
      <c r="BD1312" s="16"/>
      <c r="BE1312" s="16"/>
      <c r="BF1312" s="16"/>
      <c r="BG1312" s="16"/>
      <c r="BH1312" s="16"/>
      <c r="BI1312" s="16"/>
      <c r="BJ1312" s="16"/>
      <c r="BK1312" s="16"/>
      <c r="BL1312" s="16"/>
      <c r="BM1312" s="16"/>
      <c r="BN1312" s="16"/>
      <c r="BO1312" s="16"/>
      <c r="BP1312" s="16"/>
      <c r="BQ1312" s="16"/>
      <c r="BR1312" s="16"/>
      <c r="BS1312" s="16"/>
      <c r="BT1312" s="16"/>
      <c r="BU1312" s="16"/>
      <c r="BV1312" s="16"/>
      <c r="BW1312" s="16"/>
      <c r="BX1312" s="16"/>
      <c r="BY1312" s="16"/>
      <c r="BZ1312" s="16"/>
      <c r="CA1312" s="16"/>
      <c r="CB1312" s="16"/>
      <c r="CC1312" s="16"/>
      <c r="CD1312" s="16"/>
      <c r="CE1312" s="16"/>
      <c r="CF1312" s="16"/>
      <c r="CG1312" s="16"/>
      <c r="CH1312" s="16"/>
      <c r="CI1312" s="16"/>
      <c r="CJ1312" s="16"/>
      <c r="CK1312" s="16"/>
      <c r="CL1312" s="16"/>
      <c r="CM1312" s="16"/>
      <c r="CN1312" s="16"/>
      <c r="CO1312" s="16"/>
      <c r="CP1312" s="16"/>
      <c r="CQ1312" s="16"/>
      <c r="CR1312" s="16"/>
      <c r="CS1312" s="16"/>
      <c r="CT1312" s="16"/>
      <c r="CU1312" s="16"/>
      <c r="CV1312" s="16"/>
      <c r="CW1312" s="16"/>
      <c r="CX1312" s="16"/>
      <c r="CY1312" s="16"/>
      <c r="CZ1312" s="16"/>
      <c r="DA1312" s="16"/>
      <c r="DB1312" s="16"/>
      <c r="DC1312" s="16"/>
      <c r="DD1312" s="16"/>
      <c r="DE1312" s="16"/>
      <c r="DF1312" s="16"/>
      <c r="DG1312" s="16"/>
      <c r="DH1312" s="16"/>
      <c r="DI1312" s="16"/>
      <c r="DJ1312" s="16"/>
      <c r="DK1312" s="16"/>
      <c r="DL1312" s="16"/>
      <c r="DM1312" s="16"/>
      <c r="DN1312" s="16"/>
      <c r="DO1312" s="16"/>
      <c r="DP1312" s="16"/>
      <c r="DQ1312" s="16"/>
    </row>
    <row r="1313" spans="1:121" s="27" customFormat="1" ht="16.5" x14ac:dyDescent="0.25">
      <c r="A1313" s="51"/>
      <c r="B1313" s="79" t="s">
        <v>2825</v>
      </c>
      <c r="C1313" s="55">
        <v>2018</v>
      </c>
      <c r="D1313" s="60">
        <v>10</v>
      </c>
      <c r="E1313" s="54">
        <v>565</v>
      </c>
      <c r="F1313" s="55">
        <v>5353</v>
      </c>
      <c r="G1313" s="54">
        <v>1078.04115</v>
      </c>
      <c r="H1313" s="16"/>
      <c r="J1313" s="9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  <c r="BA1313" s="16"/>
      <c r="BB1313" s="16"/>
      <c r="BC1313" s="16"/>
      <c r="BD1313" s="16"/>
      <c r="BE1313" s="16"/>
      <c r="BF1313" s="16"/>
      <c r="BG1313" s="16"/>
      <c r="BH1313" s="16"/>
      <c r="BI1313" s="16"/>
      <c r="BJ1313" s="16"/>
      <c r="BK1313" s="16"/>
      <c r="BL1313" s="16"/>
      <c r="BM1313" s="16"/>
      <c r="BN1313" s="16"/>
      <c r="BO1313" s="16"/>
      <c r="BP1313" s="16"/>
      <c r="BQ1313" s="16"/>
      <c r="BR1313" s="16"/>
      <c r="BS1313" s="16"/>
      <c r="BT1313" s="16"/>
      <c r="BU1313" s="16"/>
      <c r="BV1313" s="16"/>
      <c r="BW1313" s="16"/>
      <c r="BX1313" s="16"/>
      <c r="BY1313" s="16"/>
      <c r="BZ1313" s="16"/>
      <c r="CA1313" s="16"/>
      <c r="CB1313" s="16"/>
      <c r="CC1313" s="16"/>
      <c r="CD1313" s="16"/>
      <c r="CE1313" s="16"/>
      <c r="CF1313" s="16"/>
      <c r="CG1313" s="16"/>
      <c r="CH1313" s="16"/>
      <c r="CI1313" s="16"/>
      <c r="CJ1313" s="16"/>
      <c r="CK1313" s="16"/>
      <c r="CL1313" s="16"/>
      <c r="CM1313" s="16"/>
      <c r="CN1313" s="16"/>
      <c r="CO1313" s="16"/>
      <c r="CP1313" s="16"/>
      <c r="CQ1313" s="16"/>
      <c r="CR1313" s="16"/>
      <c r="CS1313" s="16"/>
      <c r="CT1313" s="16"/>
      <c r="CU1313" s="16"/>
      <c r="CV1313" s="16"/>
      <c r="CW1313" s="16"/>
      <c r="CX1313" s="16"/>
      <c r="CY1313" s="16"/>
      <c r="CZ1313" s="16"/>
      <c r="DA1313" s="16"/>
      <c r="DB1313" s="16"/>
      <c r="DC1313" s="16"/>
      <c r="DD1313" s="16"/>
      <c r="DE1313" s="16"/>
      <c r="DF1313" s="16"/>
      <c r="DG1313" s="16"/>
      <c r="DH1313" s="16"/>
      <c r="DI1313" s="16"/>
      <c r="DJ1313" s="16"/>
      <c r="DK1313" s="16"/>
      <c r="DL1313" s="16"/>
      <c r="DM1313" s="16"/>
      <c r="DN1313" s="16"/>
      <c r="DO1313" s="16"/>
      <c r="DP1313" s="16"/>
      <c r="DQ1313" s="16"/>
    </row>
    <row r="1314" spans="1:121" s="27" customFormat="1" ht="16.5" x14ac:dyDescent="0.25">
      <c r="A1314" s="51"/>
      <c r="B1314" s="79" t="s">
        <v>2826</v>
      </c>
      <c r="C1314" s="55">
        <v>2018</v>
      </c>
      <c r="D1314" s="60">
        <v>0.4</v>
      </c>
      <c r="E1314" s="54">
        <v>223</v>
      </c>
      <c r="F1314" s="55">
        <v>158.34</v>
      </c>
      <c r="G1314" s="54">
        <v>246.14057</v>
      </c>
      <c r="H1314" s="16"/>
      <c r="J1314" s="9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  <c r="AX1314" s="16"/>
      <c r="AY1314" s="16"/>
      <c r="AZ1314" s="16"/>
      <c r="BA1314" s="16"/>
      <c r="BB1314" s="16"/>
      <c r="BC1314" s="16"/>
      <c r="BD1314" s="16"/>
      <c r="BE1314" s="16"/>
      <c r="BF1314" s="16"/>
      <c r="BG1314" s="16"/>
      <c r="BH1314" s="16"/>
      <c r="BI1314" s="16"/>
      <c r="BJ1314" s="16"/>
      <c r="BK1314" s="16"/>
      <c r="BL1314" s="16"/>
      <c r="BM1314" s="16"/>
      <c r="BN1314" s="16"/>
      <c r="BO1314" s="16"/>
      <c r="BP1314" s="16"/>
      <c r="BQ1314" s="16"/>
      <c r="BR1314" s="16"/>
      <c r="BS1314" s="16"/>
      <c r="BT1314" s="16"/>
      <c r="BU1314" s="16"/>
      <c r="BV1314" s="16"/>
      <c r="BW1314" s="16"/>
      <c r="BX1314" s="16"/>
      <c r="BY1314" s="16"/>
      <c r="BZ1314" s="16"/>
      <c r="CA1314" s="16"/>
      <c r="CB1314" s="16"/>
      <c r="CC1314" s="16"/>
      <c r="CD1314" s="16"/>
      <c r="CE1314" s="16"/>
      <c r="CF1314" s="16"/>
      <c r="CG1314" s="16"/>
      <c r="CH1314" s="16"/>
      <c r="CI1314" s="16"/>
      <c r="CJ1314" s="16"/>
      <c r="CK1314" s="16"/>
      <c r="CL1314" s="16"/>
      <c r="CM1314" s="16"/>
      <c r="CN1314" s="16"/>
      <c r="CO1314" s="16"/>
      <c r="CP1314" s="16"/>
      <c r="CQ1314" s="16"/>
      <c r="CR1314" s="16"/>
      <c r="CS1314" s="16"/>
      <c r="CT1314" s="16"/>
      <c r="CU1314" s="16"/>
      <c r="CV1314" s="16"/>
      <c r="CW1314" s="16"/>
      <c r="CX1314" s="16"/>
      <c r="CY1314" s="16"/>
      <c r="CZ1314" s="16"/>
      <c r="DA1314" s="16"/>
      <c r="DB1314" s="16"/>
      <c r="DC1314" s="16"/>
      <c r="DD1314" s="16"/>
      <c r="DE1314" s="16"/>
      <c r="DF1314" s="16"/>
      <c r="DG1314" s="16"/>
      <c r="DH1314" s="16"/>
      <c r="DI1314" s="16"/>
      <c r="DJ1314" s="16"/>
      <c r="DK1314" s="16"/>
      <c r="DL1314" s="16"/>
      <c r="DM1314" s="16"/>
      <c r="DN1314" s="16"/>
      <c r="DO1314" s="16"/>
      <c r="DP1314" s="16"/>
      <c r="DQ1314" s="16"/>
    </row>
    <row r="1315" spans="1:121" s="27" customFormat="1" ht="16.5" x14ac:dyDescent="0.25">
      <c r="A1315" s="51"/>
      <c r="B1315" s="79" t="s">
        <v>2827</v>
      </c>
      <c r="C1315" s="55">
        <v>2018</v>
      </c>
      <c r="D1315" s="60">
        <v>0.4</v>
      </c>
      <c r="E1315" s="54">
        <v>241</v>
      </c>
      <c r="F1315" s="55">
        <v>158.34</v>
      </c>
      <c r="G1315" s="54">
        <v>297.54773999999998</v>
      </c>
      <c r="H1315" s="16"/>
      <c r="J1315" s="9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6"/>
      <c r="AZ1315" s="16"/>
      <c r="BA1315" s="16"/>
      <c r="BB1315" s="16"/>
      <c r="BC1315" s="16"/>
      <c r="BD1315" s="16"/>
      <c r="BE1315" s="16"/>
      <c r="BF1315" s="16"/>
      <c r="BG1315" s="16"/>
      <c r="BH1315" s="16"/>
      <c r="BI1315" s="16"/>
      <c r="BJ1315" s="16"/>
      <c r="BK1315" s="16"/>
      <c r="BL1315" s="16"/>
      <c r="BM1315" s="16"/>
      <c r="BN1315" s="16"/>
      <c r="BO1315" s="16"/>
      <c r="BP1315" s="16"/>
      <c r="BQ1315" s="16"/>
      <c r="BR1315" s="16"/>
      <c r="BS1315" s="16"/>
      <c r="BT1315" s="16"/>
      <c r="BU1315" s="16"/>
      <c r="BV1315" s="16"/>
      <c r="BW1315" s="16"/>
      <c r="BX1315" s="16"/>
      <c r="BY1315" s="16"/>
      <c r="BZ1315" s="16"/>
      <c r="CA1315" s="16"/>
      <c r="CB1315" s="16"/>
      <c r="CC1315" s="16"/>
      <c r="CD1315" s="16"/>
      <c r="CE1315" s="16"/>
      <c r="CF1315" s="16"/>
      <c r="CG1315" s="16"/>
      <c r="CH1315" s="16"/>
      <c r="CI1315" s="16"/>
      <c r="CJ1315" s="16"/>
      <c r="CK1315" s="16"/>
      <c r="CL1315" s="16"/>
      <c r="CM1315" s="16"/>
      <c r="CN1315" s="16"/>
      <c r="CO1315" s="16"/>
      <c r="CP1315" s="16"/>
      <c r="CQ1315" s="16"/>
      <c r="CR1315" s="16"/>
      <c r="CS1315" s="16"/>
      <c r="CT1315" s="16"/>
      <c r="CU1315" s="16"/>
      <c r="CV1315" s="16"/>
      <c r="CW1315" s="16"/>
      <c r="CX1315" s="16"/>
      <c r="CY1315" s="16"/>
      <c r="CZ1315" s="16"/>
      <c r="DA1315" s="16"/>
      <c r="DB1315" s="16"/>
      <c r="DC1315" s="16"/>
      <c r="DD1315" s="16"/>
      <c r="DE1315" s="16"/>
      <c r="DF1315" s="16"/>
      <c r="DG1315" s="16"/>
      <c r="DH1315" s="16"/>
      <c r="DI1315" s="16"/>
      <c r="DJ1315" s="16"/>
      <c r="DK1315" s="16"/>
      <c r="DL1315" s="16"/>
      <c r="DM1315" s="16"/>
      <c r="DN1315" s="16"/>
      <c r="DO1315" s="16"/>
      <c r="DP1315" s="16"/>
      <c r="DQ1315" s="16"/>
    </row>
    <row r="1316" spans="1:121" s="27" customFormat="1" ht="16.5" x14ac:dyDescent="0.25">
      <c r="A1316" s="51"/>
      <c r="B1316" s="79" t="s">
        <v>2828</v>
      </c>
      <c r="C1316" s="55">
        <v>2018</v>
      </c>
      <c r="D1316" s="60">
        <v>6</v>
      </c>
      <c r="E1316" s="54">
        <v>439</v>
      </c>
      <c r="F1316" s="55">
        <v>5353</v>
      </c>
      <c r="G1316" s="54">
        <v>633.25136999999995</v>
      </c>
      <c r="H1316" s="16"/>
      <c r="J1316" s="9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  <c r="AW1316" s="16"/>
      <c r="AX1316" s="16"/>
      <c r="AY1316" s="16"/>
      <c r="AZ1316" s="16"/>
      <c r="BA1316" s="16"/>
      <c r="BB1316" s="16"/>
      <c r="BC1316" s="16"/>
      <c r="BD1316" s="16"/>
      <c r="BE1316" s="16"/>
      <c r="BF1316" s="16"/>
      <c r="BG1316" s="16"/>
      <c r="BH1316" s="16"/>
      <c r="BI1316" s="16"/>
      <c r="BJ1316" s="16"/>
      <c r="BK1316" s="16"/>
      <c r="BL1316" s="16"/>
      <c r="BM1316" s="16"/>
      <c r="BN1316" s="16"/>
      <c r="BO1316" s="16"/>
      <c r="BP1316" s="16"/>
      <c r="BQ1316" s="16"/>
      <c r="BR1316" s="16"/>
      <c r="BS1316" s="16"/>
      <c r="BT1316" s="16"/>
      <c r="BU1316" s="16"/>
      <c r="BV1316" s="16"/>
      <c r="BW1316" s="16"/>
      <c r="BX1316" s="16"/>
      <c r="BY1316" s="16"/>
      <c r="BZ1316" s="16"/>
      <c r="CA1316" s="16"/>
      <c r="CB1316" s="16"/>
      <c r="CC1316" s="16"/>
      <c r="CD1316" s="16"/>
      <c r="CE1316" s="16"/>
      <c r="CF1316" s="16"/>
      <c r="CG1316" s="16"/>
      <c r="CH1316" s="16"/>
      <c r="CI1316" s="16"/>
      <c r="CJ1316" s="16"/>
      <c r="CK1316" s="16"/>
      <c r="CL1316" s="16"/>
      <c r="CM1316" s="16"/>
      <c r="CN1316" s="16"/>
      <c r="CO1316" s="16"/>
      <c r="CP1316" s="16"/>
      <c r="CQ1316" s="16"/>
      <c r="CR1316" s="16"/>
      <c r="CS1316" s="16"/>
      <c r="CT1316" s="16"/>
      <c r="CU1316" s="16"/>
      <c r="CV1316" s="16"/>
      <c r="CW1316" s="16"/>
      <c r="CX1316" s="16"/>
      <c r="CY1316" s="16"/>
      <c r="CZ1316" s="16"/>
      <c r="DA1316" s="16"/>
      <c r="DB1316" s="16"/>
      <c r="DC1316" s="16"/>
      <c r="DD1316" s="16"/>
      <c r="DE1316" s="16"/>
      <c r="DF1316" s="16"/>
      <c r="DG1316" s="16"/>
      <c r="DH1316" s="16"/>
      <c r="DI1316" s="16"/>
      <c r="DJ1316" s="16"/>
      <c r="DK1316" s="16"/>
      <c r="DL1316" s="16"/>
      <c r="DM1316" s="16"/>
      <c r="DN1316" s="16"/>
      <c r="DO1316" s="16"/>
      <c r="DP1316" s="16"/>
      <c r="DQ1316" s="16"/>
    </row>
    <row r="1317" spans="1:121" s="27" customFormat="1" ht="16.5" x14ac:dyDescent="0.25">
      <c r="A1317" s="51"/>
      <c r="B1317" s="79" t="s">
        <v>2829</v>
      </c>
      <c r="C1317" s="55">
        <v>2018</v>
      </c>
      <c r="D1317" s="60">
        <v>0.4</v>
      </c>
      <c r="E1317" s="54">
        <v>295</v>
      </c>
      <c r="F1317" s="55">
        <v>158.34</v>
      </c>
      <c r="G1317" s="54">
        <v>440.06698</v>
      </c>
      <c r="H1317" s="16"/>
      <c r="J1317" s="9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  <c r="BA1317" s="16"/>
      <c r="BB1317" s="16"/>
      <c r="BC1317" s="16"/>
      <c r="BD1317" s="16"/>
      <c r="BE1317" s="16"/>
      <c r="BF1317" s="16"/>
      <c r="BG1317" s="16"/>
      <c r="BH1317" s="16"/>
      <c r="BI1317" s="16"/>
      <c r="BJ1317" s="16"/>
      <c r="BK1317" s="16"/>
      <c r="BL1317" s="16"/>
      <c r="BM1317" s="16"/>
      <c r="BN1317" s="16"/>
      <c r="BO1317" s="16"/>
      <c r="BP1317" s="16"/>
      <c r="BQ1317" s="16"/>
      <c r="BR1317" s="16"/>
      <c r="BS1317" s="16"/>
      <c r="BT1317" s="16"/>
      <c r="BU1317" s="16"/>
      <c r="BV1317" s="16"/>
      <c r="BW1317" s="16"/>
      <c r="BX1317" s="16"/>
      <c r="BY1317" s="16"/>
      <c r="BZ1317" s="16"/>
      <c r="CA1317" s="16"/>
      <c r="CB1317" s="16"/>
      <c r="CC1317" s="16"/>
      <c r="CD1317" s="16"/>
      <c r="CE1317" s="16"/>
      <c r="CF1317" s="16"/>
      <c r="CG1317" s="16"/>
      <c r="CH1317" s="16"/>
      <c r="CI1317" s="16"/>
      <c r="CJ1317" s="16"/>
      <c r="CK1317" s="16"/>
      <c r="CL1317" s="16"/>
      <c r="CM1317" s="16"/>
      <c r="CN1317" s="16"/>
      <c r="CO1317" s="16"/>
      <c r="CP1317" s="16"/>
      <c r="CQ1317" s="16"/>
      <c r="CR1317" s="16"/>
      <c r="CS1317" s="16"/>
      <c r="CT1317" s="16"/>
      <c r="CU1317" s="16"/>
      <c r="CV1317" s="16"/>
      <c r="CW1317" s="16"/>
      <c r="CX1317" s="16"/>
      <c r="CY1317" s="16"/>
      <c r="CZ1317" s="16"/>
      <c r="DA1317" s="16"/>
      <c r="DB1317" s="16"/>
      <c r="DC1317" s="16"/>
      <c r="DD1317" s="16"/>
      <c r="DE1317" s="16"/>
      <c r="DF1317" s="16"/>
      <c r="DG1317" s="16"/>
      <c r="DH1317" s="16"/>
      <c r="DI1317" s="16"/>
      <c r="DJ1317" s="16"/>
      <c r="DK1317" s="16"/>
      <c r="DL1317" s="16"/>
      <c r="DM1317" s="16"/>
      <c r="DN1317" s="16"/>
      <c r="DO1317" s="16"/>
      <c r="DP1317" s="16"/>
      <c r="DQ1317" s="16"/>
    </row>
    <row r="1318" spans="1:121" s="27" customFormat="1" ht="16.5" x14ac:dyDescent="0.25">
      <c r="A1318" s="51"/>
      <c r="B1318" s="79" t="s">
        <v>2830</v>
      </c>
      <c r="C1318" s="55">
        <v>2018</v>
      </c>
      <c r="D1318" s="60">
        <v>10</v>
      </c>
      <c r="E1318" s="54">
        <v>322</v>
      </c>
      <c r="F1318" s="55">
        <v>5353</v>
      </c>
      <c r="G1318" s="54">
        <v>600.81766000000005</v>
      </c>
      <c r="H1318" s="16"/>
      <c r="J1318" s="9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  <c r="AW1318" s="16"/>
      <c r="AX1318" s="16"/>
      <c r="AY1318" s="16"/>
      <c r="AZ1318" s="16"/>
      <c r="BA1318" s="16"/>
      <c r="BB1318" s="16"/>
      <c r="BC1318" s="16"/>
      <c r="BD1318" s="16"/>
      <c r="BE1318" s="16"/>
      <c r="BF1318" s="16"/>
      <c r="BG1318" s="16"/>
      <c r="BH1318" s="16"/>
      <c r="BI1318" s="16"/>
      <c r="BJ1318" s="16"/>
      <c r="BK1318" s="16"/>
      <c r="BL1318" s="16"/>
      <c r="BM1318" s="16"/>
      <c r="BN1318" s="16"/>
      <c r="BO1318" s="16"/>
      <c r="BP1318" s="16"/>
      <c r="BQ1318" s="16"/>
      <c r="BR1318" s="16"/>
      <c r="BS1318" s="16"/>
      <c r="BT1318" s="16"/>
      <c r="BU1318" s="16"/>
      <c r="BV1318" s="16"/>
      <c r="BW1318" s="16"/>
      <c r="BX1318" s="16"/>
      <c r="BY1318" s="16"/>
      <c r="BZ1318" s="16"/>
      <c r="CA1318" s="16"/>
      <c r="CB1318" s="16"/>
      <c r="CC1318" s="16"/>
      <c r="CD1318" s="16"/>
      <c r="CE1318" s="16"/>
      <c r="CF1318" s="16"/>
      <c r="CG1318" s="16"/>
      <c r="CH1318" s="16"/>
      <c r="CI1318" s="16"/>
      <c r="CJ1318" s="16"/>
      <c r="CK1318" s="16"/>
      <c r="CL1318" s="16"/>
      <c r="CM1318" s="16"/>
      <c r="CN1318" s="16"/>
      <c r="CO1318" s="16"/>
      <c r="CP1318" s="16"/>
      <c r="CQ1318" s="16"/>
      <c r="CR1318" s="16"/>
      <c r="CS1318" s="16"/>
      <c r="CT1318" s="16"/>
      <c r="CU1318" s="16"/>
      <c r="CV1318" s="16"/>
      <c r="CW1318" s="16"/>
      <c r="CX1318" s="16"/>
      <c r="CY1318" s="16"/>
      <c r="CZ1318" s="16"/>
      <c r="DA1318" s="16"/>
      <c r="DB1318" s="16"/>
      <c r="DC1318" s="16"/>
      <c r="DD1318" s="16"/>
      <c r="DE1318" s="16"/>
      <c r="DF1318" s="16"/>
      <c r="DG1318" s="16"/>
      <c r="DH1318" s="16"/>
      <c r="DI1318" s="16"/>
      <c r="DJ1318" s="16"/>
      <c r="DK1318" s="16"/>
      <c r="DL1318" s="16"/>
      <c r="DM1318" s="16"/>
      <c r="DN1318" s="16"/>
      <c r="DO1318" s="16"/>
      <c r="DP1318" s="16"/>
      <c r="DQ1318" s="16"/>
    </row>
    <row r="1319" spans="1:121" s="27" customFormat="1" ht="16.5" x14ac:dyDescent="0.25">
      <c r="A1319" s="51"/>
      <c r="B1319" s="79" t="s">
        <v>2831</v>
      </c>
      <c r="C1319" s="55">
        <v>2018</v>
      </c>
      <c r="D1319" s="60">
        <v>10</v>
      </c>
      <c r="E1319" s="54">
        <v>29</v>
      </c>
      <c r="F1319" s="55">
        <v>5353</v>
      </c>
      <c r="G1319" s="54">
        <v>196.09964000000002</v>
      </c>
      <c r="H1319" s="16"/>
      <c r="J1319" s="9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  <c r="AX1319" s="16"/>
      <c r="AY1319" s="16"/>
      <c r="AZ1319" s="16"/>
      <c r="BA1319" s="16"/>
      <c r="BB1319" s="16"/>
      <c r="BC1319" s="16"/>
      <c r="BD1319" s="16"/>
      <c r="BE1319" s="16"/>
      <c r="BF1319" s="16"/>
      <c r="BG1319" s="16"/>
      <c r="BH1319" s="16"/>
      <c r="BI1319" s="16"/>
      <c r="BJ1319" s="16"/>
      <c r="BK1319" s="16"/>
      <c r="BL1319" s="16"/>
      <c r="BM1319" s="16"/>
      <c r="BN1319" s="16"/>
      <c r="BO1319" s="16"/>
      <c r="BP1319" s="16"/>
      <c r="BQ1319" s="16"/>
      <c r="BR1319" s="16"/>
      <c r="BS1319" s="16"/>
      <c r="BT1319" s="16"/>
      <c r="BU1319" s="16"/>
      <c r="BV1319" s="16"/>
      <c r="BW1319" s="16"/>
      <c r="BX1319" s="16"/>
      <c r="BY1319" s="16"/>
      <c r="BZ1319" s="16"/>
      <c r="CA1319" s="16"/>
      <c r="CB1319" s="16"/>
      <c r="CC1319" s="16"/>
      <c r="CD1319" s="16"/>
      <c r="CE1319" s="16"/>
      <c r="CF1319" s="16"/>
      <c r="CG1319" s="16"/>
      <c r="CH1319" s="16"/>
      <c r="CI1319" s="16"/>
      <c r="CJ1319" s="16"/>
      <c r="CK1319" s="16"/>
      <c r="CL1319" s="16"/>
      <c r="CM1319" s="16"/>
      <c r="CN1319" s="16"/>
      <c r="CO1319" s="16"/>
      <c r="CP1319" s="16"/>
      <c r="CQ1319" s="16"/>
      <c r="CR1319" s="16"/>
      <c r="CS1319" s="16"/>
      <c r="CT1319" s="16"/>
      <c r="CU1319" s="16"/>
      <c r="CV1319" s="16"/>
      <c r="CW1319" s="16"/>
      <c r="CX1319" s="16"/>
      <c r="CY1319" s="16"/>
      <c r="CZ1319" s="16"/>
      <c r="DA1319" s="16"/>
      <c r="DB1319" s="16"/>
      <c r="DC1319" s="16"/>
      <c r="DD1319" s="16"/>
      <c r="DE1319" s="16"/>
      <c r="DF1319" s="16"/>
      <c r="DG1319" s="16"/>
      <c r="DH1319" s="16"/>
      <c r="DI1319" s="16"/>
      <c r="DJ1319" s="16"/>
      <c r="DK1319" s="16"/>
      <c r="DL1319" s="16"/>
      <c r="DM1319" s="16"/>
      <c r="DN1319" s="16"/>
      <c r="DO1319" s="16"/>
      <c r="DP1319" s="16"/>
      <c r="DQ1319" s="16"/>
    </row>
    <row r="1320" spans="1:121" s="27" customFormat="1" ht="16.5" x14ac:dyDescent="0.25">
      <c r="A1320" s="51"/>
      <c r="B1320" s="79" t="s">
        <v>2832</v>
      </c>
      <c r="C1320" s="55">
        <v>2018</v>
      </c>
      <c r="D1320" s="60">
        <v>0.4</v>
      </c>
      <c r="E1320" s="54">
        <v>214</v>
      </c>
      <c r="F1320" s="55">
        <v>158.34</v>
      </c>
      <c r="G1320" s="54">
        <v>358.17859000000004</v>
      </c>
      <c r="H1320" s="16"/>
      <c r="J1320" s="9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  <c r="AW1320" s="16"/>
      <c r="AX1320" s="16"/>
      <c r="AY1320" s="16"/>
      <c r="AZ1320" s="16"/>
      <c r="BA1320" s="16"/>
      <c r="BB1320" s="16"/>
      <c r="BC1320" s="16"/>
      <c r="BD1320" s="16"/>
      <c r="BE1320" s="16"/>
      <c r="BF1320" s="16"/>
      <c r="BG1320" s="16"/>
      <c r="BH1320" s="16"/>
      <c r="BI1320" s="16"/>
      <c r="BJ1320" s="16"/>
      <c r="BK1320" s="16"/>
      <c r="BL1320" s="16"/>
      <c r="BM1320" s="16"/>
      <c r="BN1320" s="16"/>
      <c r="BO1320" s="16"/>
      <c r="BP1320" s="16"/>
      <c r="BQ1320" s="16"/>
      <c r="BR1320" s="16"/>
      <c r="BS1320" s="16"/>
      <c r="BT1320" s="16"/>
      <c r="BU1320" s="16"/>
      <c r="BV1320" s="16"/>
      <c r="BW1320" s="16"/>
      <c r="BX1320" s="16"/>
      <c r="BY1320" s="16"/>
      <c r="BZ1320" s="16"/>
      <c r="CA1320" s="16"/>
      <c r="CB1320" s="16"/>
      <c r="CC1320" s="16"/>
      <c r="CD1320" s="16"/>
      <c r="CE1320" s="16"/>
      <c r="CF1320" s="16"/>
      <c r="CG1320" s="16"/>
      <c r="CH1320" s="16"/>
      <c r="CI1320" s="16"/>
      <c r="CJ1320" s="16"/>
      <c r="CK1320" s="16"/>
      <c r="CL1320" s="16"/>
      <c r="CM1320" s="16"/>
      <c r="CN1320" s="16"/>
      <c r="CO1320" s="16"/>
      <c r="CP1320" s="16"/>
      <c r="CQ1320" s="16"/>
      <c r="CR1320" s="16"/>
      <c r="CS1320" s="16"/>
      <c r="CT1320" s="16"/>
      <c r="CU1320" s="16"/>
      <c r="CV1320" s="16"/>
      <c r="CW1320" s="16"/>
      <c r="CX1320" s="16"/>
      <c r="CY1320" s="16"/>
      <c r="CZ1320" s="16"/>
      <c r="DA1320" s="16"/>
      <c r="DB1320" s="16"/>
      <c r="DC1320" s="16"/>
      <c r="DD1320" s="16"/>
      <c r="DE1320" s="16"/>
      <c r="DF1320" s="16"/>
      <c r="DG1320" s="16"/>
      <c r="DH1320" s="16"/>
      <c r="DI1320" s="16"/>
      <c r="DJ1320" s="16"/>
      <c r="DK1320" s="16"/>
      <c r="DL1320" s="16"/>
      <c r="DM1320" s="16"/>
      <c r="DN1320" s="16"/>
      <c r="DO1320" s="16"/>
      <c r="DP1320" s="16"/>
      <c r="DQ1320" s="16"/>
    </row>
    <row r="1321" spans="1:121" s="27" customFormat="1" ht="16.5" x14ac:dyDescent="0.25">
      <c r="A1321" s="51"/>
      <c r="B1321" s="79" t="s">
        <v>2833</v>
      </c>
      <c r="C1321" s="55">
        <v>2018</v>
      </c>
      <c r="D1321" s="60">
        <v>0.4</v>
      </c>
      <c r="E1321" s="54">
        <v>383</v>
      </c>
      <c r="F1321" s="55">
        <v>158.34</v>
      </c>
      <c r="G1321" s="54">
        <v>442.21613000000002</v>
      </c>
      <c r="H1321" s="16"/>
      <c r="J1321" s="9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6"/>
      <c r="AZ1321" s="16"/>
      <c r="BA1321" s="16"/>
      <c r="BB1321" s="16"/>
      <c r="BC1321" s="16"/>
      <c r="BD1321" s="16"/>
      <c r="BE1321" s="16"/>
      <c r="BF1321" s="16"/>
      <c r="BG1321" s="16"/>
      <c r="BH1321" s="16"/>
      <c r="BI1321" s="16"/>
      <c r="BJ1321" s="16"/>
      <c r="BK1321" s="16"/>
      <c r="BL1321" s="16"/>
      <c r="BM1321" s="16"/>
      <c r="BN1321" s="16"/>
      <c r="BO1321" s="16"/>
      <c r="BP1321" s="16"/>
      <c r="BQ1321" s="16"/>
      <c r="BR1321" s="16"/>
      <c r="BS1321" s="16"/>
      <c r="BT1321" s="16"/>
      <c r="BU1321" s="16"/>
      <c r="BV1321" s="16"/>
      <c r="BW1321" s="16"/>
      <c r="BX1321" s="16"/>
      <c r="BY1321" s="16"/>
      <c r="BZ1321" s="16"/>
      <c r="CA1321" s="16"/>
      <c r="CB1321" s="16"/>
      <c r="CC1321" s="16"/>
      <c r="CD1321" s="16"/>
      <c r="CE1321" s="16"/>
      <c r="CF1321" s="16"/>
      <c r="CG1321" s="16"/>
      <c r="CH1321" s="16"/>
      <c r="CI1321" s="16"/>
      <c r="CJ1321" s="16"/>
      <c r="CK1321" s="16"/>
      <c r="CL1321" s="16"/>
      <c r="CM1321" s="16"/>
      <c r="CN1321" s="16"/>
      <c r="CO1321" s="16"/>
      <c r="CP1321" s="16"/>
      <c r="CQ1321" s="16"/>
      <c r="CR1321" s="16"/>
      <c r="CS1321" s="16"/>
      <c r="CT1321" s="16"/>
      <c r="CU1321" s="16"/>
      <c r="CV1321" s="16"/>
      <c r="CW1321" s="16"/>
      <c r="CX1321" s="16"/>
      <c r="CY1321" s="16"/>
      <c r="CZ1321" s="16"/>
      <c r="DA1321" s="16"/>
      <c r="DB1321" s="16"/>
      <c r="DC1321" s="16"/>
      <c r="DD1321" s="16"/>
      <c r="DE1321" s="16"/>
      <c r="DF1321" s="16"/>
      <c r="DG1321" s="16"/>
      <c r="DH1321" s="16"/>
      <c r="DI1321" s="16"/>
      <c r="DJ1321" s="16"/>
      <c r="DK1321" s="16"/>
      <c r="DL1321" s="16"/>
      <c r="DM1321" s="16"/>
      <c r="DN1321" s="16"/>
      <c r="DO1321" s="16"/>
      <c r="DP1321" s="16"/>
      <c r="DQ1321" s="16"/>
    </row>
    <row r="1322" spans="1:121" s="27" customFormat="1" ht="16.5" x14ac:dyDescent="0.25">
      <c r="A1322" s="51"/>
      <c r="B1322" s="79" t="s">
        <v>2834</v>
      </c>
      <c r="C1322" s="55">
        <v>2018</v>
      </c>
      <c r="D1322" s="60">
        <v>0.4</v>
      </c>
      <c r="E1322" s="54">
        <v>31</v>
      </c>
      <c r="F1322" s="55">
        <v>158.34</v>
      </c>
      <c r="G1322" s="54">
        <v>93.07508</v>
      </c>
      <c r="H1322" s="16"/>
      <c r="J1322" s="9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  <c r="AX1322" s="16"/>
      <c r="AY1322" s="16"/>
      <c r="AZ1322" s="16"/>
      <c r="BA1322" s="16"/>
      <c r="BB1322" s="16"/>
      <c r="BC1322" s="16"/>
      <c r="BD1322" s="16"/>
      <c r="BE1322" s="16"/>
      <c r="BF1322" s="16"/>
      <c r="BG1322" s="16"/>
      <c r="BH1322" s="16"/>
      <c r="BI1322" s="16"/>
      <c r="BJ1322" s="16"/>
      <c r="BK1322" s="16"/>
      <c r="BL1322" s="16"/>
      <c r="BM1322" s="16"/>
      <c r="BN1322" s="16"/>
      <c r="BO1322" s="16"/>
      <c r="BP1322" s="16"/>
      <c r="BQ1322" s="16"/>
      <c r="BR1322" s="16"/>
      <c r="BS1322" s="16"/>
      <c r="BT1322" s="16"/>
      <c r="BU1322" s="16"/>
      <c r="BV1322" s="16"/>
      <c r="BW1322" s="16"/>
      <c r="BX1322" s="16"/>
      <c r="BY1322" s="16"/>
      <c r="BZ1322" s="16"/>
      <c r="CA1322" s="16"/>
      <c r="CB1322" s="16"/>
      <c r="CC1322" s="16"/>
      <c r="CD1322" s="16"/>
      <c r="CE1322" s="16"/>
      <c r="CF1322" s="16"/>
      <c r="CG1322" s="16"/>
      <c r="CH1322" s="16"/>
      <c r="CI1322" s="16"/>
      <c r="CJ1322" s="16"/>
      <c r="CK1322" s="16"/>
      <c r="CL1322" s="16"/>
      <c r="CM1322" s="16"/>
      <c r="CN1322" s="16"/>
      <c r="CO1322" s="16"/>
      <c r="CP1322" s="16"/>
      <c r="CQ1322" s="16"/>
      <c r="CR1322" s="16"/>
      <c r="CS1322" s="16"/>
      <c r="CT1322" s="16"/>
      <c r="CU1322" s="16"/>
      <c r="CV1322" s="16"/>
      <c r="CW1322" s="16"/>
      <c r="CX1322" s="16"/>
      <c r="CY1322" s="16"/>
      <c r="CZ1322" s="16"/>
      <c r="DA1322" s="16"/>
      <c r="DB1322" s="16"/>
      <c r="DC1322" s="16"/>
      <c r="DD1322" s="16"/>
      <c r="DE1322" s="16"/>
      <c r="DF1322" s="16"/>
      <c r="DG1322" s="16"/>
      <c r="DH1322" s="16"/>
      <c r="DI1322" s="16"/>
      <c r="DJ1322" s="16"/>
      <c r="DK1322" s="16"/>
      <c r="DL1322" s="16"/>
      <c r="DM1322" s="16"/>
      <c r="DN1322" s="16"/>
      <c r="DO1322" s="16"/>
      <c r="DP1322" s="16"/>
      <c r="DQ1322" s="16"/>
    </row>
    <row r="1323" spans="1:121" s="27" customFormat="1" ht="16.5" x14ac:dyDescent="0.25">
      <c r="A1323" s="51"/>
      <c r="B1323" s="79" t="s">
        <v>2835</v>
      </c>
      <c r="C1323" s="55">
        <v>2018</v>
      </c>
      <c r="D1323" s="60">
        <v>10</v>
      </c>
      <c r="E1323" s="54">
        <v>185</v>
      </c>
      <c r="F1323" s="55">
        <v>5353</v>
      </c>
      <c r="G1323" s="54">
        <v>456.70867000000004</v>
      </c>
      <c r="H1323" s="16"/>
      <c r="J1323" s="9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  <c r="BA1323" s="16"/>
      <c r="BB1323" s="16"/>
      <c r="BC1323" s="16"/>
      <c r="BD1323" s="16"/>
      <c r="BE1323" s="16"/>
      <c r="BF1323" s="16"/>
      <c r="BG1323" s="16"/>
      <c r="BH1323" s="16"/>
      <c r="BI1323" s="16"/>
      <c r="BJ1323" s="16"/>
      <c r="BK1323" s="16"/>
      <c r="BL1323" s="16"/>
      <c r="BM1323" s="16"/>
      <c r="BN1323" s="16"/>
      <c r="BO1323" s="16"/>
      <c r="BP1323" s="16"/>
      <c r="BQ1323" s="16"/>
      <c r="BR1323" s="16"/>
      <c r="BS1323" s="16"/>
      <c r="BT1323" s="16"/>
      <c r="BU1323" s="16"/>
      <c r="BV1323" s="16"/>
      <c r="BW1323" s="16"/>
      <c r="BX1323" s="16"/>
      <c r="BY1323" s="16"/>
      <c r="BZ1323" s="16"/>
      <c r="CA1323" s="16"/>
      <c r="CB1323" s="16"/>
      <c r="CC1323" s="16"/>
      <c r="CD1323" s="16"/>
      <c r="CE1323" s="16"/>
      <c r="CF1323" s="16"/>
      <c r="CG1323" s="16"/>
      <c r="CH1323" s="16"/>
      <c r="CI1323" s="16"/>
      <c r="CJ1323" s="16"/>
      <c r="CK1323" s="16"/>
      <c r="CL1323" s="16"/>
      <c r="CM1323" s="16"/>
      <c r="CN1323" s="16"/>
      <c r="CO1323" s="16"/>
      <c r="CP1323" s="16"/>
      <c r="CQ1323" s="16"/>
      <c r="CR1323" s="16"/>
      <c r="CS1323" s="16"/>
      <c r="CT1323" s="16"/>
      <c r="CU1323" s="16"/>
      <c r="CV1323" s="16"/>
      <c r="CW1323" s="16"/>
      <c r="CX1323" s="16"/>
      <c r="CY1323" s="16"/>
      <c r="CZ1323" s="16"/>
      <c r="DA1323" s="16"/>
      <c r="DB1323" s="16"/>
      <c r="DC1323" s="16"/>
      <c r="DD1323" s="16"/>
      <c r="DE1323" s="16"/>
      <c r="DF1323" s="16"/>
      <c r="DG1323" s="16"/>
      <c r="DH1323" s="16"/>
      <c r="DI1323" s="16"/>
      <c r="DJ1323" s="16"/>
      <c r="DK1323" s="16"/>
      <c r="DL1323" s="16"/>
      <c r="DM1323" s="16"/>
      <c r="DN1323" s="16"/>
      <c r="DO1323" s="16"/>
      <c r="DP1323" s="16"/>
      <c r="DQ1323" s="16"/>
    </row>
    <row r="1324" spans="1:121" s="27" customFormat="1" ht="16.5" x14ac:dyDescent="0.25">
      <c r="A1324" s="51"/>
      <c r="B1324" s="79" t="s">
        <v>2836</v>
      </c>
      <c r="C1324" s="55">
        <v>2018</v>
      </c>
      <c r="D1324" s="60">
        <v>10</v>
      </c>
      <c r="E1324" s="54">
        <v>613</v>
      </c>
      <c r="F1324" s="55">
        <v>5353</v>
      </c>
      <c r="G1324" s="54">
        <v>402.62382000000002</v>
      </c>
      <c r="H1324" s="16"/>
      <c r="J1324" s="9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  <c r="BA1324" s="16"/>
      <c r="BB1324" s="16"/>
      <c r="BC1324" s="16"/>
      <c r="BD1324" s="16"/>
      <c r="BE1324" s="16"/>
      <c r="BF1324" s="16"/>
      <c r="BG1324" s="16"/>
      <c r="BH1324" s="16"/>
      <c r="BI1324" s="16"/>
      <c r="BJ1324" s="16"/>
      <c r="BK1324" s="16"/>
      <c r="BL1324" s="16"/>
      <c r="BM1324" s="16"/>
      <c r="BN1324" s="16"/>
      <c r="BO1324" s="16"/>
      <c r="BP1324" s="16"/>
      <c r="BQ1324" s="16"/>
      <c r="BR1324" s="16"/>
      <c r="BS1324" s="16"/>
      <c r="BT1324" s="16"/>
      <c r="BU1324" s="16"/>
      <c r="BV1324" s="16"/>
      <c r="BW1324" s="16"/>
      <c r="BX1324" s="16"/>
      <c r="BY1324" s="16"/>
      <c r="BZ1324" s="16"/>
      <c r="CA1324" s="16"/>
      <c r="CB1324" s="16"/>
      <c r="CC1324" s="16"/>
      <c r="CD1324" s="16"/>
      <c r="CE1324" s="16"/>
      <c r="CF1324" s="16"/>
      <c r="CG1324" s="16"/>
      <c r="CH1324" s="16"/>
      <c r="CI1324" s="16"/>
      <c r="CJ1324" s="16"/>
      <c r="CK1324" s="16"/>
      <c r="CL1324" s="16"/>
      <c r="CM1324" s="16"/>
      <c r="CN1324" s="16"/>
      <c r="CO1324" s="16"/>
      <c r="CP1324" s="16"/>
      <c r="CQ1324" s="16"/>
      <c r="CR1324" s="16"/>
      <c r="CS1324" s="16"/>
      <c r="CT1324" s="16"/>
      <c r="CU1324" s="16"/>
      <c r="CV1324" s="16"/>
      <c r="CW1324" s="16"/>
      <c r="CX1324" s="16"/>
      <c r="CY1324" s="16"/>
      <c r="CZ1324" s="16"/>
      <c r="DA1324" s="16"/>
      <c r="DB1324" s="16"/>
      <c r="DC1324" s="16"/>
      <c r="DD1324" s="16"/>
      <c r="DE1324" s="16"/>
      <c r="DF1324" s="16"/>
      <c r="DG1324" s="16"/>
      <c r="DH1324" s="16"/>
      <c r="DI1324" s="16"/>
      <c r="DJ1324" s="16"/>
      <c r="DK1324" s="16"/>
      <c r="DL1324" s="16"/>
      <c r="DM1324" s="16"/>
      <c r="DN1324" s="16"/>
      <c r="DO1324" s="16"/>
      <c r="DP1324" s="16"/>
      <c r="DQ1324" s="16"/>
    </row>
    <row r="1325" spans="1:121" s="27" customFormat="1" ht="16.5" x14ac:dyDescent="0.25">
      <c r="A1325" s="51"/>
      <c r="B1325" s="79" t="s">
        <v>2837</v>
      </c>
      <c r="C1325" s="55">
        <v>2018</v>
      </c>
      <c r="D1325" s="60">
        <v>0.4</v>
      </c>
      <c r="E1325" s="54">
        <v>25</v>
      </c>
      <c r="F1325" s="55">
        <v>158.34</v>
      </c>
      <c r="G1325" s="54">
        <v>26.134360000000001</v>
      </c>
      <c r="H1325" s="16"/>
      <c r="J1325" s="9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  <c r="BA1325" s="16"/>
      <c r="BB1325" s="16"/>
      <c r="BC1325" s="16"/>
      <c r="BD1325" s="16"/>
      <c r="BE1325" s="16"/>
      <c r="BF1325" s="16"/>
      <c r="BG1325" s="16"/>
      <c r="BH1325" s="16"/>
      <c r="BI1325" s="16"/>
      <c r="BJ1325" s="16"/>
      <c r="BK1325" s="16"/>
      <c r="BL1325" s="16"/>
      <c r="BM1325" s="16"/>
      <c r="BN1325" s="16"/>
      <c r="BO1325" s="16"/>
      <c r="BP1325" s="16"/>
      <c r="BQ1325" s="16"/>
      <c r="BR1325" s="16"/>
      <c r="BS1325" s="16"/>
      <c r="BT1325" s="16"/>
      <c r="BU1325" s="16"/>
      <c r="BV1325" s="16"/>
      <c r="BW1325" s="16"/>
      <c r="BX1325" s="16"/>
      <c r="BY1325" s="16"/>
      <c r="BZ1325" s="16"/>
      <c r="CA1325" s="16"/>
      <c r="CB1325" s="16"/>
      <c r="CC1325" s="16"/>
      <c r="CD1325" s="16"/>
      <c r="CE1325" s="16"/>
      <c r="CF1325" s="16"/>
      <c r="CG1325" s="16"/>
      <c r="CH1325" s="16"/>
      <c r="CI1325" s="16"/>
      <c r="CJ1325" s="16"/>
      <c r="CK1325" s="16"/>
      <c r="CL1325" s="16"/>
      <c r="CM1325" s="16"/>
      <c r="CN1325" s="16"/>
      <c r="CO1325" s="16"/>
      <c r="CP1325" s="16"/>
      <c r="CQ1325" s="16"/>
      <c r="CR1325" s="16"/>
      <c r="CS1325" s="16"/>
      <c r="CT1325" s="16"/>
      <c r="CU1325" s="16"/>
      <c r="CV1325" s="16"/>
      <c r="CW1325" s="16"/>
      <c r="CX1325" s="16"/>
      <c r="CY1325" s="16"/>
      <c r="CZ1325" s="16"/>
      <c r="DA1325" s="16"/>
      <c r="DB1325" s="16"/>
      <c r="DC1325" s="16"/>
      <c r="DD1325" s="16"/>
      <c r="DE1325" s="16"/>
      <c r="DF1325" s="16"/>
      <c r="DG1325" s="16"/>
      <c r="DH1325" s="16"/>
      <c r="DI1325" s="16"/>
      <c r="DJ1325" s="16"/>
      <c r="DK1325" s="16"/>
      <c r="DL1325" s="16"/>
      <c r="DM1325" s="16"/>
      <c r="DN1325" s="16"/>
      <c r="DO1325" s="16"/>
      <c r="DP1325" s="16"/>
      <c r="DQ1325" s="16"/>
    </row>
    <row r="1326" spans="1:121" s="27" customFormat="1" ht="16.5" x14ac:dyDescent="0.25">
      <c r="A1326" s="51"/>
      <c r="B1326" s="79" t="s">
        <v>2838</v>
      </c>
      <c r="C1326" s="55">
        <v>2018</v>
      </c>
      <c r="D1326" s="60">
        <v>10</v>
      </c>
      <c r="E1326" s="54">
        <v>599</v>
      </c>
      <c r="F1326" s="55">
        <v>5353</v>
      </c>
      <c r="G1326" s="54">
        <v>1003.43386</v>
      </c>
      <c r="H1326" s="16"/>
      <c r="J1326" s="9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  <c r="AX1326" s="16"/>
      <c r="AY1326" s="16"/>
      <c r="AZ1326" s="16"/>
      <c r="BA1326" s="16"/>
      <c r="BB1326" s="16"/>
      <c r="BC1326" s="16"/>
      <c r="BD1326" s="16"/>
      <c r="BE1326" s="16"/>
      <c r="BF1326" s="16"/>
      <c r="BG1326" s="16"/>
      <c r="BH1326" s="16"/>
      <c r="BI1326" s="16"/>
      <c r="BJ1326" s="16"/>
      <c r="BK1326" s="16"/>
      <c r="BL1326" s="16"/>
      <c r="BM1326" s="16"/>
      <c r="BN1326" s="16"/>
      <c r="BO1326" s="16"/>
      <c r="BP1326" s="16"/>
      <c r="BQ1326" s="16"/>
      <c r="BR1326" s="16"/>
      <c r="BS1326" s="16"/>
      <c r="BT1326" s="16"/>
      <c r="BU1326" s="16"/>
      <c r="BV1326" s="16"/>
      <c r="BW1326" s="16"/>
      <c r="BX1326" s="16"/>
      <c r="BY1326" s="16"/>
      <c r="BZ1326" s="16"/>
      <c r="CA1326" s="16"/>
      <c r="CB1326" s="16"/>
      <c r="CC1326" s="16"/>
      <c r="CD1326" s="16"/>
      <c r="CE1326" s="16"/>
      <c r="CF1326" s="16"/>
      <c r="CG1326" s="16"/>
      <c r="CH1326" s="16"/>
      <c r="CI1326" s="16"/>
      <c r="CJ1326" s="16"/>
      <c r="CK1326" s="16"/>
      <c r="CL1326" s="16"/>
      <c r="CM1326" s="16"/>
      <c r="CN1326" s="16"/>
      <c r="CO1326" s="16"/>
      <c r="CP1326" s="16"/>
      <c r="CQ1326" s="16"/>
      <c r="CR1326" s="16"/>
      <c r="CS1326" s="16"/>
      <c r="CT1326" s="16"/>
      <c r="CU1326" s="16"/>
      <c r="CV1326" s="16"/>
      <c r="CW1326" s="16"/>
      <c r="CX1326" s="16"/>
      <c r="CY1326" s="16"/>
      <c r="CZ1326" s="16"/>
      <c r="DA1326" s="16"/>
      <c r="DB1326" s="16"/>
      <c r="DC1326" s="16"/>
      <c r="DD1326" s="16"/>
      <c r="DE1326" s="16"/>
      <c r="DF1326" s="16"/>
      <c r="DG1326" s="16"/>
      <c r="DH1326" s="16"/>
      <c r="DI1326" s="16"/>
      <c r="DJ1326" s="16"/>
      <c r="DK1326" s="16"/>
      <c r="DL1326" s="16"/>
      <c r="DM1326" s="16"/>
      <c r="DN1326" s="16"/>
      <c r="DO1326" s="16"/>
      <c r="DP1326" s="16"/>
      <c r="DQ1326" s="16"/>
    </row>
    <row r="1327" spans="1:121" s="27" customFormat="1" ht="16.5" x14ac:dyDescent="0.25">
      <c r="A1327" s="51"/>
      <c r="B1327" s="79" t="s">
        <v>2839</v>
      </c>
      <c r="C1327" s="55">
        <v>2018</v>
      </c>
      <c r="D1327" s="60">
        <v>0.4</v>
      </c>
      <c r="E1327" s="54">
        <v>1362</v>
      </c>
      <c r="F1327" s="55">
        <v>158.34</v>
      </c>
      <c r="G1327" s="54">
        <v>1126.3180500000003</v>
      </c>
      <c r="H1327" s="16"/>
      <c r="J1327" s="9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  <c r="AX1327" s="16"/>
      <c r="AY1327" s="16"/>
      <c r="AZ1327" s="16"/>
      <c r="BA1327" s="16"/>
      <c r="BB1327" s="16"/>
      <c r="BC1327" s="16"/>
      <c r="BD1327" s="16"/>
      <c r="BE1327" s="16"/>
      <c r="BF1327" s="16"/>
      <c r="BG1327" s="16"/>
      <c r="BH1327" s="16"/>
      <c r="BI1327" s="16"/>
      <c r="BJ1327" s="16"/>
      <c r="BK1327" s="16"/>
      <c r="BL1327" s="16"/>
      <c r="BM1327" s="16"/>
      <c r="BN1327" s="16"/>
      <c r="BO1327" s="16"/>
      <c r="BP1327" s="16"/>
      <c r="BQ1327" s="16"/>
      <c r="BR1327" s="16"/>
      <c r="BS1327" s="16"/>
      <c r="BT1327" s="16"/>
      <c r="BU1327" s="16"/>
      <c r="BV1327" s="16"/>
      <c r="BW1327" s="16"/>
      <c r="BX1327" s="16"/>
      <c r="BY1327" s="16"/>
      <c r="BZ1327" s="16"/>
      <c r="CA1327" s="16"/>
      <c r="CB1327" s="16"/>
      <c r="CC1327" s="16"/>
      <c r="CD1327" s="16"/>
      <c r="CE1327" s="16"/>
      <c r="CF1327" s="16"/>
      <c r="CG1327" s="16"/>
      <c r="CH1327" s="16"/>
      <c r="CI1327" s="16"/>
      <c r="CJ1327" s="16"/>
      <c r="CK1327" s="16"/>
      <c r="CL1327" s="16"/>
      <c r="CM1327" s="16"/>
      <c r="CN1327" s="16"/>
      <c r="CO1327" s="16"/>
      <c r="CP1327" s="16"/>
      <c r="CQ1327" s="16"/>
      <c r="CR1327" s="16"/>
      <c r="CS1327" s="16"/>
      <c r="CT1327" s="16"/>
      <c r="CU1327" s="16"/>
      <c r="CV1327" s="16"/>
      <c r="CW1327" s="16"/>
      <c r="CX1327" s="16"/>
      <c r="CY1327" s="16"/>
      <c r="CZ1327" s="16"/>
      <c r="DA1327" s="16"/>
      <c r="DB1327" s="16"/>
      <c r="DC1327" s="16"/>
      <c r="DD1327" s="16"/>
      <c r="DE1327" s="16"/>
      <c r="DF1327" s="16"/>
      <c r="DG1327" s="16"/>
      <c r="DH1327" s="16"/>
      <c r="DI1327" s="16"/>
      <c r="DJ1327" s="16"/>
      <c r="DK1327" s="16"/>
      <c r="DL1327" s="16"/>
      <c r="DM1327" s="16"/>
      <c r="DN1327" s="16"/>
      <c r="DO1327" s="16"/>
      <c r="DP1327" s="16"/>
      <c r="DQ1327" s="16"/>
    </row>
    <row r="1328" spans="1:121" s="27" customFormat="1" ht="16.5" x14ac:dyDescent="0.25">
      <c r="A1328" s="51"/>
      <c r="B1328" s="79" t="s">
        <v>2840</v>
      </c>
      <c r="C1328" s="55">
        <v>2018</v>
      </c>
      <c r="D1328" s="60">
        <v>0.4</v>
      </c>
      <c r="E1328" s="54">
        <v>529</v>
      </c>
      <c r="F1328" s="55">
        <v>158.34</v>
      </c>
      <c r="G1328" s="54">
        <v>653.80475000000001</v>
      </c>
      <c r="H1328" s="16"/>
      <c r="J1328" s="9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  <c r="AX1328" s="16"/>
      <c r="AY1328" s="16"/>
      <c r="AZ1328" s="16"/>
      <c r="BA1328" s="16"/>
      <c r="BB1328" s="16"/>
      <c r="BC1328" s="16"/>
      <c r="BD1328" s="16"/>
      <c r="BE1328" s="16"/>
      <c r="BF1328" s="16"/>
      <c r="BG1328" s="16"/>
      <c r="BH1328" s="16"/>
      <c r="BI1328" s="16"/>
      <c r="BJ1328" s="16"/>
      <c r="BK1328" s="16"/>
      <c r="BL1328" s="16"/>
      <c r="BM1328" s="16"/>
      <c r="BN1328" s="16"/>
      <c r="BO1328" s="16"/>
      <c r="BP1328" s="16"/>
      <c r="BQ1328" s="16"/>
      <c r="BR1328" s="16"/>
      <c r="BS1328" s="16"/>
      <c r="BT1328" s="16"/>
      <c r="BU1328" s="16"/>
      <c r="BV1328" s="16"/>
      <c r="BW1328" s="16"/>
      <c r="BX1328" s="16"/>
      <c r="BY1328" s="16"/>
      <c r="BZ1328" s="16"/>
      <c r="CA1328" s="16"/>
      <c r="CB1328" s="16"/>
      <c r="CC1328" s="16"/>
      <c r="CD1328" s="16"/>
      <c r="CE1328" s="16"/>
      <c r="CF1328" s="16"/>
      <c r="CG1328" s="16"/>
      <c r="CH1328" s="16"/>
      <c r="CI1328" s="16"/>
      <c r="CJ1328" s="16"/>
      <c r="CK1328" s="16"/>
      <c r="CL1328" s="16"/>
      <c r="CM1328" s="16"/>
      <c r="CN1328" s="16"/>
      <c r="CO1328" s="16"/>
      <c r="CP1328" s="16"/>
      <c r="CQ1328" s="16"/>
      <c r="CR1328" s="16"/>
      <c r="CS1328" s="16"/>
      <c r="CT1328" s="16"/>
      <c r="CU1328" s="16"/>
      <c r="CV1328" s="16"/>
      <c r="CW1328" s="16"/>
      <c r="CX1328" s="16"/>
      <c r="CY1328" s="16"/>
      <c r="CZ1328" s="16"/>
      <c r="DA1328" s="16"/>
      <c r="DB1328" s="16"/>
      <c r="DC1328" s="16"/>
      <c r="DD1328" s="16"/>
      <c r="DE1328" s="16"/>
      <c r="DF1328" s="16"/>
      <c r="DG1328" s="16"/>
      <c r="DH1328" s="16"/>
      <c r="DI1328" s="16"/>
      <c r="DJ1328" s="16"/>
      <c r="DK1328" s="16"/>
      <c r="DL1328" s="16"/>
      <c r="DM1328" s="16"/>
      <c r="DN1328" s="16"/>
      <c r="DO1328" s="16"/>
      <c r="DP1328" s="16"/>
      <c r="DQ1328" s="16"/>
    </row>
    <row r="1329" spans="1:121" s="27" customFormat="1" ht="16.5" x14ac:dyDescent="0.25">
      <c r="A1329" s="51"/>
      <c r="B1329" s="79" t="s">
        <v>2841</v>
      </c>
      <c r="C1329" s="55">
        <v>2018</v>
      </c>
      <c r="D1329" s="60">
        <v>10</v>
      </c>
      <c r="E1329" s="54">
        <v>678</v>
      </c>
      <c r="F1329" s="55">
        <v>5353</v>
      </c>
      <c r="G1329" s="54">
        <v>1231.48804</v>
      </c>
      <c r="H1329" s="16"/>
      <c r="J1329" s="9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  <c r="AX1329" s="16"/>
      <c r="AY1329" s="16"/>
      <c r="AZ1329" s="16"/>
      <c r="BA1329" s="16"/>
      <c r="BB1329" s="16"/>
      <c r="BC1329" s="16"/>
      <c r="BD1329" s="16"/>
      <c r="BE1329" s="16"/>
      <c r="BF1329" s="16"/>
      <c r="BG1329" s="16"/>
      <c r="BH1329" s="16"/>
      <c r="BI1329" s="16"/>
      <c r="BJ1329" s="16"/>
      <c r="BK1329" s="16"/>
      <c r="BL1329" s="16"/>
      <c r="BM1329" s="16"/>
      <c r="BN1329" s="16"/>
      <c r="BO1329" s="16"/>
      <c r="BP1329" s="16"/>
      <c r="BQ1329" s="16"/>
      <c r="BR1329" s="16"/>
      <c r="BS1329" s="16"/>
      <c r="BT1329" s="16"/>
      <c r="BU1329" s="16"/>
      <c r="BV1329" s="16"/>
      <c r="BW1329" s="16"/>
      <c r="BX1329" s="16"/>
      <c r="BY1329" s="16"/>
      <c r="BZ1329" s="16"/>
      <c r="CA1329" s="16"/>
      <c r="CB1329" s="16"/>
      <c r="CC1329" s="16"/>
      <c r="CD1329" s="16"/>
      <c r="CE1329" s="16"/>
      <c r="CF1329" s="16"/>
      <c r="CG1329" s="16"/>
      <c r="CH1329" s="16"/>
      <c r="CI1329" s="16"/>
      <c r="CJ1329" s="16"/>
      <c r="CK1329" s="16"/>
      <c r="CL1329" s="16"/>
      <c r="CM1329" s="16"/>
      <c r="CN1329" s="16"/>
      <c r="CO1329" s="16"/>
      <c r="CP1329" s="16"/>
      <c r="CQ1329" s="16"/>
      <c r="CR1329" s="16"/>
      <c r="CS1329" s="16"/>
      <c r="CT1329" s="16"/>
      <c r="CU1329" s="16"/>
      <c r="CV1329" s="16"/>
      <c r="CW1329" s="16"/>
      <c r="CX1329" s="16"/>
      <c r="CY1329" s="16"/>
      <c r="CZ1329" s="16"/>
      <c r="DA1329" s="16"/>
      <c r="DB1329" s="16"/>
      <c r="DC1329" s="16"/>
      <c r="DD1329" s="16"/>
      <c r="DE1329" s="16"/>
      <c r="DF1329" s="16"/>
      <c r="DG1329" s="16"/>
      <c r="DH1329" s="16"/>
      <c r="DI1329" s="16"/>
      <c r="DJ1329" s="16"/>
      <c r="DK1329" s="16"/>
      <c r="DL1329" s="16"/>
      <c r="DM1329" s="16"/>
      <c r="DN1329" s="16"/>
      <c r="DO1329" s="16"/>
      <c r="DP1329" s="16"/>
      <c r="DQ1329" s="16"/>
    </row>
    <row r="1330" spans="1:121" s="27" customFormat="1" ht="16.5" x14ac:dyDescent="0.25">
      <c r="A1330" s="51"/>
      <c r="B1330" s="79" t="s">
        <v>2842</v>
      </c>
      <c r="C1330" s="55">
        <v>2018</v>
      </c>
      <c r="D1330" s="60">
        <v>0.4</v>
      </c>
      <c r="E1330" s="54">
        <v>255</v>
      </c>
      <c r="F1330" s="55">
        <v>158.34</v>
      </c>
      <c r="G1330" s="54">
        <v>170.53985999999998</v>
      </c>
      <c r="H1330" s="16"/>
      <c r="J1330" s="9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  <c r="AX1330" s="16"/>
      <c r="AY1330" s="16"/>
      <c r="AZ1330" s="16"/>
      <c r="BA1330" s="16"/>
      <c r="BB1330" s="16"/>
      <c r="BC1330" s="16"/>
      <c r="BD1330" s="16"/>
      <c r="BE1330" s="16"/>
      <c r="BF1330" s="16"/>
      <c r="BG1330" s="16"/>
      <c r="BH1330" s="16"/>
      <c r="BI1330" s="16"/>
      <c r="BJ1330" s="16"/>
      <c r="BK1330" s="16"/>
      <c r="BL1330" s="16"/>
      <c r="BM1330" s="16"/>
      <c r="BN1330" s="16"/>
      <c r="BO1330" s="16"/>
      <c r="BP1330" s="16"/>
      <c r="BQ1330" s="16"/>
      <c r="BR1330" s="16"/>
      <c r="BS1330" s="16"/>
      <c r="BT1330" s="16"/>
      <c r="BU1330" s="16"/>
      <c r="BV1330" s="16"/>
      <c r="BW1330" s="16"/>
      <c r="BX1330" s="16"/>
      <c r="BY1330" s="16"/>
      <c r="BZ1330" s="16"/>
      <c r="CA1330" s="16"/>
      <c r="CB1330" s="16"/>
      <c r="CC1330" s="16"/>
      <c r="CD1330" s="16"/>
      <c r="CE1330" s="16"/>
      <c r="CF1330" s="16"/>
      <c r="CG1330" s="16"/>
      <c r="CH1330" s="16"/>
      <c r="CI1330" s="16"/>
      <c r="CJ1330" s="16"/>
      <c r="CK1330" s="16"/>
      <c r="CL1330" s="16"/>
      <c r="CM1330" s="16"/>
      <c r="CN1330" s="16"/>
      <c r="CO1330" s="16"/>
      <c r="CP1330" s="16"/>
      <c r="CQ1330" s="16"/>
      <c r="CR1330" s="16"/>
      <c r="CS1330" s="16"/>
      <c r="CT1330" s="16"/>
      <c r="CU1330" s="16"/>
      <c r="CV1330" s="16"/>
      <c r="CW1330" s="16"/>
      <c r="CX1330" s="16"/>
      <c r="CY1330" s="16"/>
      <c r="CZ1330" s="16"/>
      <c r="DA1330" s="16"/>
      <c r="DB1330" s="16"/>
      <c r="DC1330" s="16"/>
      <c r="DD1330" s="16"/>
      <c r="DE1330" s="16"/>
      <c r="DF1330" s="16"/>
      <c r="DG1330" s="16"/>
      <c r="DH1330" s="16"/>
      <c r="DI1330" s="16"/>
      <c r="DJ1330" s="16"/>
      <c r="DK1330" s="16"/>
      <c r="DL1330" s="16"/>
      <c r="DM1330" s="16"/>
      <c r="DN1330" s="16"/>
      <c r="DO1330" s="16"/>
      <c r="DP1330" s="16"/>
      <c r="DQ1330" s="16"/>
    </row>
    <row r="1331" spans="1:121" s="27" customFormat="1" ht="16.5" x14ac:dyDescent="0.25">
      <c r="A1331" s="51"/>
      <c r="B1331" s="79" t="s">
        <v>2843</v>
      </c>
      <c r="C1331" s="55">
        <v>2018</v>
      </c>
      <c r="D1331" s="60">
        <v>0.4</v>
      </c>
      <c r="E1331" s="54">
        <v>184</v>
      </c>
      <c r="F1331" s="55">
        <v>158.34</v>
      </c>
      <c r="G1331" s="54">
        <v>226.42590999999999</v>
      </c>
      <c r="H1331" s="16"/>
      <c r="J1331" s="9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  <c r="AX1331" s="16"/>
      <c r="AY1331" s="16"/>
      <c r="AZ1331" s="16"/>
      <c r="BA1331" s="16"/>
      <c r="BB1331" s="16"/>
      <c r="BC1331" s="16"/>
      <c r="BD1331" s="16"/>
      <c r="BE1331" s="16"/>
      <c r="BF1331" s="16"/>
      <c r="BG1331" s="16"/>
      <c r="BH1331" s="16"/>
      <c r="BI1331" s="16"/>
      <c r="BJ1331" s="16"/>
      <c r="BK1331" s="16"/>
      <c r="BL1331" s="16"/>
      <c r="BM1331" s="16"/>
      <c r="BN1331" s="16"/>
      <c r="BO1331" s="16"/>
      <c r="BP1331" s="16"/>
      <c r="BQ1331" s="16"/>
      <c r="BR1331" s="16"/>
      <c r="BS1331" s="16"/>
      <c r="BT1331" s="16"/>
      <c r="BU1331" s="16"/>
      <c r="BV1331" s="16"/>
      <c r="BW1331" s="16"/>
      <c r="BX1331" s="16"/>
      <c r="BY1331" s="16"/>
      <c r="BZ1331" s="16"/>
      <c r="CA1331" s="16"/>
      <c r="CB1331" s="16"/>
      <c r="CC1331" s="16"/>
      <c r="CD1331" s="16"/>
      <c r="CE1331" s="16"/>
      <c r="CF1331" s="16"/>
      <c r="CG1331" s="16"/>
      <c r="CH1331" s="16"/>
      <c r="CI1331" s="16"/>
      <c r="CJ1331" s="16"/>
      <c r="CK1331" s="16"/>
      <c r="CL1331" s="16"/>
      <c r="CM1331" s="16"/>
      <c r="CN1331" s="16"/>
      <c r="CO1331" s="16"/>
      <c r="CP1331" s="16"/>
      <c r="CQ1331" s="16"/>
      <c r="CR1331" s="16"/>
      <c r="CS1331" s="16"/>
      <c r="CT1331" s="16"/>
      <c r="CU1331" s="16"/>
      <c r="CV1331" s="16"/>
      <c r="CW1331" s="16"/>
      <c r="CX1331" s="16"/>
      <c r="CY1331" s="16"/>
      <c r="CZ1331" s="16"/>
      <c r="DA1331" s="16"/>
      <c r="DB1331" s="16"/>
      <c r="DC1331" s="16"/>
      <c r="DD1331" s="16"/>
      <c r="DE1331" s="16"/>
      <c r="DF1331" s="16"/>
      <c r="DG1331" s="16"/>
      <c r="DH1331" s="16"/>
      <c r="DI1331" s="16"/>
      <c r="DJ1331" s="16"/>
      <c r="DK1331" s="16"/>
      <c r="DL1331" s="16"/>
      <c r="DM1331" s="16"/>
      <c r="DN1331" s="16"/>
      <c r="DO1331" s="16"/>
      <c r="DP1331" s="16"/>
      <c r="DQ1331" s="16"/>
    </row>
    <row r="1332" spans="1:121" s="27" customFormat="1" ht="16.5" x14ac:dyDescent="0.25">
      <c r="A1332" s="51"/>
      <c r="B1332" s="79" t="s">
        <v>2844</v>
      </c>
      <c r="C1332" s="55">
        <v>2018</v>
      </c>
      <c r="D1332" s="60">
        <v>0.4</v>
      </c>
      <c r="E1332" s="54">
        <v>31</v>
      </c>
      <c r="F1332" s="55">
        <v>158.34</v>
      </c>
      <c r="G1332" s="54">
        <v>94.260300000000001</v>
      </c>
      <c r="H1332" s="16"/>
      <c r="J1332" s="9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  <c r="AX1332" s="16"/>
      <c r="AY1332" s="16"/>
      <c r="AZ1332" s="16"/>
      <c r="BA1332" s="16"/>
      <c r="BB1332" s="16"/>
      <c r="BC1332" s="16"/>
      <c r="BD1332" s="16"/>
      <c r="BE1332" s="16"/>
      <c r="BF1332" s="16"/>
      <c r="BG1332" s="16"/>
      <c r="BH1332" s="16"/>
      <c r="BI1332" s="16"/>
      <c r="BJ1332" s="16"/>
      <c r="BK1332" s="16"/>
      <c r="BL1332" s="16"/>
      <c r="BM1332" s="16"/>
      <c r="BN1332" s="16"/>
      <c r="BO1332" s="16"/>
      <c r="BP1332" s="16"/>
      <c r="BQ1332" s="16"/>
      <c r="BR1332" s="16"/>
      <c r="BS1332" s="16"/>
      <c r="BT1332" s="16"/>
      <c r="BU1332" s="16"/>
      <c r="BV1332" s="16"/>
      <c r="BW1332" s="16"/>
      <c r="BX1332" s="16"/>
      <c r="BY1332" s="16"/>
      <c r="BZ1332" s="16"/>
      <c r="CA1332" s="16"/>
      <c r="CB1332" s="16"/>
      <c r="CC1332" s="16"/>
      <c r="CD1332" s="16"/>
      <c r="CE1332" s="16"/>
      <c r="CF1332" s="16"/>
      <c r="CG1332" s="16"/>
      <c r="CH1332" s="16"/>
      <c r="CI1332" s="16"/>
      <c r="CJ1332" s="16"/>
      <c r="CK1332" s="16"/>
      <c r="CL1332" s="16"/>
      <c r="CM1332" s="16"/>
      <c r="CN1332" s="16"/>
      <c r="CO1332" s="16"/>
      <c r="CP1332" s="16"/>
      <c r="CQ1332" s="16"/>
      <c r="CR1332" s="16"/>
      <c r="CS1332" s="16"/>
      <c r="CT1332" s="16"/>
      <c r="CU1332" s="16"/>
      <c r="CV1332" s="16"/>
      <c r="CW1332" s="16"/>
      <c r="CX1332" s="16"/>
      <c r="CY1332" s="16"/>
      <c r="CZ1332" s="16"/>
      <c r="DA1332" s="16"/>
      <c r="DB1332" s="16"/>
      <c r="DC1332" s="16"/>
      <c r="DD1332" s="16"/>
      <c r="DE1332" s="16"/>
      <c r="DF1332" s="16"/>
      <c r="DG1332" s="16"/>
      <c r="DH1332" s="16"/>
      <c r="DI1332" s="16"/>
      <c r="DJ1332" s="16"/>
      <c r="DK1332" s="16"/>
      <c r="DL1332" s="16"/>
      <c r="DM1332" s="16"/>
      <c r="DN1332" s="16"/>
      <c r="DO1332" s="16"/>
      <c r="DP1332" s="16"/>
      <c r="DQ1332" s="16"/>
    </row>
    <row r="1333" spans="1:121" s="27" customFormat="1" ht="16.5" x14ac:dyDescent="0.25">
      <c r="A1333" s="51"/>
      <c r="B1333" s="79" t="s">
        <v>2845</v>
      </c>
      <c r="C1333" s="55">
        <v>2018</v>
      </c>
      <c r="D1333" s="60">
        <v>0.4</v>
      </c>
      <c r="E1333" s="54">
        <v>15</v>
      </c>
      <c r="F1333" s="55">
        <v>158.34</v>
      </c>
      <c r="G1333" s="54">
        <v>41.710279999999997</v>
      </c>
      <c r="H1333" s="16"/>
      <c r="J1333" s="9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6"/>
      <c r="AZ1333" s="16"/>
      <c r="BA1333" s="16"/>
      <c r="BB1333" s="16"/>
      <c r="BC1333" s="16"/>
      <c r="BD1333" s="16"/>
      <c r="BE1333" s="16"/>
      <c r="BF1333" s="16"/>
      <c r="BG1333" s="16"/>
      <c r="BH1333" s="16"/>
      <c r="BI1333" s="16"/>
      <c r="BJ1333" s="16"/>
      <c r="BK1333" s="16"/>
      <c r="BL1333" s="16"/>
      <c r="BM1333" s="16"/>
      <c r="BN1333" s="16"/>
      <c r="BO1333" s="16"/>
      <c r="BP1333" s="16"/>
      <c r="BQ1333" s="16"/>
      <c r="BR1333" s="16"/>
      <c r="BS1333" s="16"/>
      <c r="BT1333" s="16"/>
      <c r="BU1333" s="16"/>
      <c r="BV1333" s="16"/>
      <c r="BW1333" s="16"/>
      <c r="BX1333" s="16"/>
      <c r="BY1333" s="16"/>
      <c r="BZ1333" s="16"/>
      <c r="CA1333" s="16"/>
      <c r="CB1333" s="16"/>
      <c r="CC1333" s="16"/>
      <c r="CD1333" s="16"/>
      <c r="CE1333" s="16"/>
      <c r="CF1333" s="16"/>
      <c r="CG1333" s="16"/>
      <c r="CH1333" s="16"/>
      <c r="CI1333" s="16"/>
      <c r="CJ1333" s="16"/>
      <c r="CK1333" s="16"/>
      <c r="CL1333" s="16"/>
      <c r="CM1333" s="16"/>
      <c r="CN1333" s="16"/>
      <c r="CO1333" s="16"/>
      <c r="CP1333" s="16"/>
      <c r="CQ1333" s="16"/>
      <c r="CR1333" s="16"/>
      <c r="CS1333" s="16"/>
      <c r="CT1333" s="16"/>
      <c r="CU1333" s="16"/>
      <c r="CV1333" s="16"/>
      <c r="CW1333" s="16"/>
      <c r="CX1333" s="16"/>
      <c r="CY1333" s="16"/>
      <c r="CZ1333" s="16"/>
      <c r="DA1333" s="16"/>
      <c r="DB1333" s="16"/>
      <c r="DC1333" s="16"/>
      <c r="DD1333" s="16"/>
      <c r="DE1333" s="16"/>
      <c r="DF1333" s="16"/>
      <c r="DG1333" s="16"/>
      <c r="DH1333" s="16"/>
      <c r="DI1333" s="16"/>
      <c r="DJ1333" s="16"/>
      <c r="DK1333" s="16"/>
      <c r="DL1333" s="16"/>
      <c r="DM1333" s="16"/>
      <c r="DN1333" s="16"/>
      <c r="DO1333" s="16"/>
      <c r="DP1333" s="16"/>
      <c r="DQ1333" s="16"/>
    </row>
    <row r="1334" spans="1:121" s="27" customFormat="1" ht="16.5" x14ac:dyDescent="0.25">
      <c r="A1334" s="51"/>
      <c r="B1334" s="79" t="s">
        <v>2846</v>
      </c>
      <c r="C1334" s="55">
        <v>2018</v>
      </c>
      <c r="D1334" s="60">
        <v>0.4</v>
      </c>
      <c r="E1334" s="54">
        <v>637</v>
      </c>
      <c r="F1334" s="55">
        <v>158.34</v>
      </c>
      <c r="G1334" s="54">
        <v>797.38644999999997</v>
      </c>
      <c r="H1334" s="16"/>
      <c r="J1334" s="9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  <c r="AX1334" s="16"/>
      <c r="AY1334" s="16"/>
      <c r="AZ1334" s="16"/>
      <c r="BA1334" s="16"/>
      <c r="BB1334" s="16"/>
      <c r="BC1334" s="16"/>
      <c r="BD1334" s="16"/>
      <c r="BE1334" s="16"/>
      <c r="BF1334" s="16"/>
      <c r="BG1334" s="16"/>
      <c r="BH1334" s="16"/>
      <c r="BI1334" s="16"/>
      <c r="BJ1334" s="16"/>
      <c r="BK1334" s="16"/>
      <c r="BL1334" s="16"/>
      <c r="BM1334" s="16"/>
      <c r="BN1334" s="16"/>
      <c r="BO1334" s="16"/>
      <c r="BP1334" s="16"/>
      <c r="BQ1334" s="16"/>
      <c r="BR1334" s="16"/>
      <c r="BS1334" s="16"/>
      <c r="BT1334" s="16"/>
      <c r="BU1334" s="16"/>
      <c r="BV1334" s="16"/>
      <c r="BW1334" s="16"/>
      <c r="BX1334" s="16"/>
      <c r="BY1334" s="16"/>
      <c r="BZ1334" s="16"/>
      <c r="CA1334" s="16"/>
      <c r="CB1334" s="16"/>
      <c r="CC1334" s="16"/>
      <c r="CD1334" s="16"/>
      <c r="CE1334" s="16"/>
      <c r="CF1334" s="16"/>
      <c r="CG1334" s="16"/>
      <c r="CH1334" s="16"/>
      <c r="CI1334" s="16"/>
      <c r="CJ1334" s="16"/>
      <c r="CK1334" s="16"/>
      <c r="CL1334" s="16"/>
      <c r="CM1334" s="16"/>
      <c r="CN1334" s="16"/>
      <c r="CO1334" s="16"/>
      <c r="CP1334" s="16"/>
      <c r="CQ1334" s="16"/>
      <c r="CR1334" s="16"/>
      <c r="CS1334" s="16"/>
      <c r="CT1334" s="16"/>
      <c r="CU1334" s="16"/>
      <c r="CV1334" s="16"/>
      <c r="CW1334" s="16"/>
      <c r="CX1334" s="16"/>
      <c r="CY1334" s="16"/>
      <c r="CZ1334" s="16"/>
      <c r="DA1334" s="16"/>
      <c r="DB1334" s="16"/>
      <c r="DC1334" s="16"/>
      <c r="DD1334" s="16"/>
      <c r="DE1334" s="16"/>
      <c r="DF1334" s="16"/>
      <c r="DG1334" s="16"/>
      <c r="DH1334" s="16"/>
      <c r="DI1334" s="16"/>
      <c r="DJ1334" s="16"/>
      <c r="DK1334" s="16"/>
      <c r="DL1334" s="16"/>
      <c r="DM1334" s="16"/>
      <c r="DN1334" s="16"/>
      <c r="DO1334" s="16"/>
      <c r="DP1334" s="16"/>
      <c r="DQ1334" s="16"/>
    </row>
    <row r="1335" spans="1:121" s="27" customFormat="1" ht="16.5" x14ac:dyDescent="0.25">
      <c r="A1335" s="51"/>
      <c r="B1335" s="79" t="s">
        <v>2847</v>
      </c>
      <c r="C1335" s="55">
        <v>2018</v>
      </c>
      <c r="D1335" s="60">
        <v>0.4</v>
      </c>
      <c r="E1335" s="54">
        <v>195</v>
      </c>
      <c r="F1335" s="55">
        <v>158.34</v>
      </c>
      <c r="G1335" s="54">
        <v>280.60227000000003</v>
      </c>
      <c r="H1335" s="16"/>
      <c r="J1335" s="9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  <c r="AX1335" s="16"/>
      <c r="AY1335" s="16"/>
      <c r="AZ1335" s="16"/>
      <c r="BA1335" s="16"/>
      <c r="BB1335" s="16"/>
      <c r="BC1335" s="16"/>
      <c r="BD1335" s="16"/>
      <c r="BE1335" s="16"/>
      <c r="BF1335" s="16"/>
      <c r="BG1335" s="16"/>
      <c r="BH1335" s="16"/>
      <c r="BI1335" s="16"/>
      <c r="BJ1335" s="16"/>
      <c r="BK1335" s="16"/>
      <c r="BL1335" s="16"/>
      <c r="BM1335" s="16"/>
      <c r="BN1335" s="16"/>
      <c r="BO1335" s="16"/>
      <c r="BP1335" s="16"/>
      <c r="BQ1335" s="16"/>
      <c r="BR1335" s="16"/>
      <c r="BS1335" s="16"/>
      <c r="BT1335" s="16"/>
      <c r="BU1335" s="16"/>
      <c r="BV1335" s="16"/>
      <c r="BW1335" s="16"/>
      <c r="BX1335" s="16"/>
      <c r="BY1335" s="16"/>
      <c r="BZ1335" s="16"/>
      <c r="CA1335" s="16"/>
      <c r="CB1335" s="16"/>
      <c r="CC1335" s="16"/>
      <c r="CD1335" s="16"/>
      <c r="CE1335" s="16"/>
      <c r="CF1335" s="16"/>
      <c r="CG1335" s="16"/>
      <c r="CH1335" s="16"/>
      <c r="CI1335" s="16"/>
      <c r="CJ1335" s="16"/>
      <c r="CK1335" s="16"/>
      <c r="CL1335" s="16"/>
      <c r="CM1335" s="16"/>
      <c r="CN1335" s="16"/>
      <c r="CO1335" s="16"/>
      <c r="CP1335" s="16"/>
      <c r="CQ1335" s="16"/>
      <c r="CR1335" s="16"/>
      <c r="CS1335" s="16"/>
      <c r="CT1335" s="16"/>
      <c r="CU1335" s="16"/>
      <c r="CV1335" s="16"/>
      <c r="CW1335" s="16"/>
      <c r="CX1335" s="16"/>
      <c r="CY1335" s="16"/>
      <c r="CZ1335" s="16"/>
      <c r="DA1335" s="16"/>
      <c r="DB1335" s="16"/>
      <c r="DC1335" s="16"/>
      <c r="DD1335" s="16"/>
      <c r="DE1335" s="16"/>
      <c r="DF1335" s="16"/>
      <c r="DG1335" s="16"/>
      <c r="DH1335" s="16"/>
      <c r="DI1335" s="16"/>
      <c r="DJ1335" s="16"/>
      <c r="DK1335" s="16"/>
      <c r="DL1335" s="16"/>
      <c r="DM1335" s="16"/>
      <c r="DN1335" s="16"/>
      <c r="DO1335" s="16"/>
      <c r="DP1335" s="16"/>
      <c r="DQ1335" s="16"/>
    </row>
    <row r="1336" spans="1:121" s="27" customFormat="1" ht="16.5" x14ac:dyDescent="0.25">
      <c r="A1336" s="51"/>
      <c r="B1336" s="79" t="s">
        <v>2848</v>
      </c>
      <c r="C1336" s="55">
        <v>2018</v>
      </c>
      <c r="D1336" s="60">
        <v>0.4</v>
      </c>
      <c r="E1336" s="54">
        <v>121</v>
      </c>
      <c r="F1336" s="55">
        <v>158.34</v>
      </c>
      <c r="G1336" s="54">
        <v>220.10777999999999</v>
      </c>
      <c r="H1336" s="16"/>
      <c r="J1336" s="9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  <c r="AX1336" s="16"/>
      <c r="AY1336" s="16"/>
      <c r="AZ1336" s="16"/>
      <c r="BA1336" s="16"/>
      <c r="BB1336" s="16"/>
      <c r="BC1336" s="16"/>
      <c r="BD1336" s="16"/>
      <c r="BE1336" s="16"/>
      <c r="BF1336" s="16"/>
      <c r="BG1336" s="16"/>
      <c r="BH1336" s="16"/>
      <c r="BI1336" s="16"/>
      <c r="BJ1336" s="16"/>
      <c r="BK1336" s="16"/>
      <c r="BL1336" s="16"/>
      <c r="BM1336" s="16"/>
      <c r="BN1336" s="16"/>
      <c r="BO1336" s="16"/>
      <c r="BP1336" s="16"/>
      <c r="BQ1336" s="16"/>
      <c r="BR1336" s="16"/>
      <c r="BS1336" s="16"/>
      <c r="BT1336" s="16"/>
      <c r="BU1336" s="16"/>
      <c r="BV1336" s="16"/>
      <c r="BW1336" s="16"/>
      <c r="BX1336" s="16"/>
      <c r="BY1336" s="16"/>
      <c r="BZ1336" s="16"/>
      <c r="CA1336" s="16"/>
      <c r="CB1336" s="16"/>
      <c r="CC1336" s="16"/>
      <c r="CD1336" s="16"/>
      <c r="CE1336" s="16"/>
      <c r="CF1336" s="16"/>
      <c r="CG1336" s="16"/>
      <c r="CH1336" s="16"/>
      <c r="CI1336" s="16"/>
      <c r="CJ1336" s="16"/>
      <c r="CK1336" s="16"/>
      <c r="CL1336" s="16"/>
      <c r="CM1336" s="16"/>
      <c r="CN1336" s="16"/>
      <c r="CO1336" s="16"/>
      <c r="CP1336" s="16"/>
      <c r="CQ1336" s="16"/>
      <c r="CR1336" s="16"/>
      <c r="CS1336" s="16"/>
      <c r="CT1336" s="16"/>
      <c r="CU1336" s="16"/>
      <c r="CV1336" s="16"/>
      <c r="CW1336" s="16"/>
      <c r="CX1336" s="16"/>
      <c r="CY1336" s="16"/>
      <c r="CZ1336" s="16"/>
      <c r="DA1336" s="16"/>
      <c r="DB1336" s="16"/>
      <c r="DC1336" s="16"/>
      <c r="DD1336" s="16"/>
      <c r="DE1336" s="16"/>
      <c r="DF1336" s="16"/>
      <c r="DG1336" s="16"/>
      <c r="DH1336" s="16"/>
      <c r="DI1336" s="16"/>
      <c r="DJ1336" s="16"/>
      <c r="DK1336" s="16"/>
      <c r="DL1336" s="16"/>
      <c r="DM1336" s="16"/>
      <c r="DN1336" s="16"/>
      <c r="DO1336" s="16"/>
      <c r="DP1336" s="16"/>
      <c r="DQ1336" s="16"/>
    </row>
    <row r="1337" spans="1:121" s="27" customFormat="1" ht="16.5" x14ac:dyDescent="0.25">
      <c r="A1337" s="51"/>
      <c r="B1337" s="79" t="s">
        <v>2849</v>
      </c>
      <c r="C1337" s="55">
        <v>2018</v>
      </c>
      <c r="D1337" s="60">
        <v>0.4</v>
      </c>
      <c r="E1337" s="54">
        <v>263</v>
      </c>
      <c r="F1337" s="55">
        <v>158.34</v>
      </c>
      <c r="G1337" s="54">
        <v>360.37973999999997</v>
      </c>
      <c r="H1337" s="16"/>
      <c r="J1337" s="9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  <c r="AX1337" s="16"/>
      <c r="AY1337" s="16"/>
      <c r="AZ1337" s="16"/>
      <c r="BA1337" s="16"/>
      <c r="BB1337" s="16"/>
      <c r="BC1337" s="16"/>
      <c r="BD1337" s="16"/>
      <c r="BE1337" s="16"/>
      <c r="BF1337" s="16"/>
      <c r="BG1337" s="16"/>
      <c r="BH1337" s="16"/>
      <c r="BI1337" s="16"/>
      <c r="BJ1337" s="16"/>
      <c r="BK1337" s="16"/>
      <c r="BL1337" s="16"/>
      <c r="BM1337" s="16"/>
      <c r="BN1337" s="16"/>
      <c r="BO1337" s="16"/>
      <c r="BP1337" s="16"/>
      <c r="BQ1337" s="16"/>
      <c r="BR1337" s="16"/>
      <c r="BS1337" s="16"/>
      <c r="BT1337" s="16"/>
      <c r="BU1337" s="16"/>
      <c r="BV1337" s="16"/>
      <c r="BW1337" s="16"/>
      <c r="BX1337" s="16"/>
      <c r="BY1337" s="16"/>
      <c r="BZ1337" s="16"/>
      <c r="CA1337" s="16"/>
      <c r="CB1337" s="16"/>
      <c r="CC1337" s="16"/>
      <c r="CD1337" s="16"/>
      <c r="CE1337" s="16"/>
      <c r="CF1337" s="16"/>
      <c r="CG1337" s="16"/>
      <c r="CH1337" s="16"/>
      <c r="CI1337" s="16"/>
      <c r="CJ1337" s="16"/>
      <c r="CK1337" s="16"/>
      <c r="CL1337" s="16"/>
      <c r="CM1337" s="16"/>
      <c r="CN1337" s="16"/>
      <c r="CO1337" s="16"/>
      <c r="CP1337" s="16"/>
      <c r="CQ1337" s="16"/>
      <c r="CR1337" s="16"/>
      <c r="CS1337" s="16"/>
      <c r="CT1337" s="16"/>
      <c r="CU1337" s="16"/>
      <c r="CV1337" s="16"/>
      <c r="CW1337" s="16"/>
      <c r="CX1337" s="16"/>
      <c r="CY1337" s="16"/>
      <c r="CZ1337" s="16"/>
      <c r="DA1337" s="16"/>
      <c r="DB1337" s="16"/>
      <c r="DC1337" s="16"/>
      <c r="DD1337" s="16"/>
      <c r="DE1337" s="16"/>
      <c r="DF1337" s="16"/>
      <c r="DG1337" s="16"/>
      <c r="DH1337" s="16"/>
      <c r="DI1337" s="16"/>
      <c r="DJ1337" s="16"/>
      <c r="DK1337" s="16"/>
      <c r="DL1337" s="16"/>
      <c r="DM1337" s="16"/>
      <c r="DN1337" s="16"/>
      <c r="DO1337" s="16"/>
      <c r="DP1337" s="16"/>
      <c r="DQ1337" s="16"/>
    </row>
    <row r="1338" spans="1:121" s="27" customFormat="1" ht="16.5" x14ac:dyDescent="0.25">
      <c r="A1338" s="51"/>
      <c r="B1338" s="79" t="s">
        <v>2850</v>
      </c>
      <c r="C1338" s="55">
        <v>2018</v>
      </c>
      <c r="D1338" s="60">
        <v>0.4</v>
      </c>
      <c r="E1338" s="54">
        <v>197</v>
      </c>
      <c r="F1338" s="55">
        <v>158.34</v>
      </c>
      <c r="G1338" s="54">
        <v>374.37759999999997</v>
      </c>
      <c r="H1338" s="16"/>
      <c r="J1338" s="9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  <c r="AX1338" s="16"/>
      <c r="AY1338" s="16"/>
      <c r="AZ1338" s="16"/>
      <c r="BA1338" s="16"/>
      <c r="BB1338" s="16"/>
      <c r="BC1338" s="16"/>
      <c r="BD1338" s="16"/>
      <c r="BE1338" s="16"/>
      <c r="BF1338" s="16"/>
      <c r="BG1338" s="16"/>
      <c r="BH1338" s="16"/>
      <c r="BI1338" s="16"/>
      <c r="BJ1338" s="16"/>
      <c r="BK1338" s="16"/>
      <c r="BL1338" s="16"/>
      <c r="BM1338" s="16"/>
      <c r="BN1338" s="16"/>
      <c r="BO1338" s="16"/>
      <c r="BP1338" s="16"/>
      <c r="BQ1338" s="16"/>
      <c r="BR1338" s="16"/>
      <c r="BS1338" s="16"/>
      <c r="BT1338" s="16"/>
      <c r="BU1338" s="16"/>
      <c r="BV1338" s="16"/>
      <c r="BW1338" s="16"/>
      <c r="BX1338" s="16"/>
      <c r="BY1338" s="16"/>
      <c r="BZ1338" s="16"/>
      <c r="CA1338" s="16"/>
      <c r="CB1338" s="16"/>
      <c r="CC1338" s="16"/>
      <c r="CD1338" s="16"/>
      <c r="CE1338" s="16"/>
      <c r="CF1338" s="16"/>
      <c r="CG1338" s="16"/>
      <c r="CH1338" s="16"/>
      <c r="CI1338" s="16"/>
      <c r="CJ1338" s="16"/>
      <c r="CK1338" s="16"/>
      <c r="CL1338" s="16"/>
      <c r="CM1338" s="16"/>
      <c r="CN1338" s="16"/>
      <c r="CO1338" s="16"/>
      <c r="CP1338" s="16"/>
      <c r="CQ1338" s="16"/>
      <c r="CR1338" s="16"/>
      <c r="CS1338" s="16"/>
      <c r="CT1338" s="16"/>
      <c r="CU1338" s="16"/>
      <c r="CV1338" s="16"/>
      <c r="CW1338" s="16"/>
      <c r="CX1338" s="16"/>
      <c r="CY1338" s="16"/>
      <c r="CZ1338" s="16"/>
      <c r="DA1338" s="16"/>
      <c r="DB1338" s="16"/>
      <c r="DC1338" s="16"/>
      <c r="DD1338" s="16"/>
      <c r="DE1338" s="16"/>
      <c r="DF1338" s="16"/>
      <c r="DG1338" s="16"/>
      <c r="DH1338" s="16"/>
      <c r="DI1338" s="16"/>
      <c r="DJ1338" s="16"/>
      <c r="DK1338" s="16"/>
      <c r="DL1338" s="16"/>
      <c r="DM1338" s="16"/>
      <c r="DN1338" s="16"/>
      <c r="DO1338" s="16"/>
      <c r="DP1338" s="16"/>
      <c r="DQ1338" s="16"/>
    </row>
    <row r="1339" spans="1:121" s="27" customFormat="1" ht="16.5" x14ac:dyDescent="0.25">
      <c r="A1339" s="51"/>
      <c r="B1339" s="79" t="s">
        <v>2851</v>
      </c>
      <c r="C1339" s="55">
        <v>2018</v>
      </c>
      <c r="D1339" s="60">
        <v>0.4</v>
      </c>
      <c r="E1339" s="54">
        <v>58</v>
      </c>
      <c r="F1339" s="55">
        <v>158.34</v>
      </c>
      <c r="G1339" s="54">
        <v>86.16561999999999</v>
      </c>
      <c r="H1339" s="16"/>
      <c r="J1339" s="9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6"/>
      <c r="AZ1339" s="16"/>
      <c r="BA1339" s="16"/>
      <c r="BB1339" s="16"/>
      <c r="BC1339" s="16"/>
      <c r="BD1339" s="16"/>
      <c r="BE1339" s="16"/>
      <c r="BF1339" s="16"/>
      <c r="BG1339" s="16"/>
      <c r="BH1339" s="16"/>
      <c r="BI1339" s="16"/>
      <c r="BJ1339" s="16"/>
      <c r="BK1339" s="16"/>
      <c r="BL1339" s="16"/>
      <c r="BM1339" s="16"/>
      <c r="BN1339" s="16"/>
      <c r="BO1339" s="16"/>
      <c r="BP1339" s="16"/>
      <c r="BQ1339" s="16"/>
      <c r="BR1339" s="16"/>
      <c r="BS1339" s="16"/>
      <c r="BT1339" s="16"/>
      <c r="BU1339" s="16"/>
      <c r="BV1339" s="16"/>
      <c r="BW1339" s="16"/>
      <c r="BX1339" s="16"/>
      <c r="BY1339" s="16"/>
      <c r="BZ1339" s="16"/>
      <c r="CA1339" s="16"/>
      <c r="CB1339" s="16"/>
      <c r="CC1339" s="16"/>
      <c r="CD1339" s="16"/>
      <c r="CE1339" s="16"/>
      <c r="CF1339" s="16"/>
      <c r="CG1339" s="16"/>
      <c r="CH1339" s="16"/>
      <c r="CI1339" s="16"/>
      <c r="CJ1339" s="16"/>
      <c r="CK1339" s="16"/>
      <c r="CL1339" s="16"/>
      <c r="CM1339" s="16"/>
      <c r="CN1339" s="16"/>
      <c r="CO1339" s="16"/>
      <c r="CP1339" s="16"/>
      <c r="CQ1339" s="16"/>
      <c r="CR1339" s="16"/>
      <c r="CS1339" s="16"/>
      <c r="CT1339" s="16"/>
      <c r="CU1339" s="16"/>
      <c r="CV1339" s="16"/>
      <c r="CW1339" s="16"/>
      <c r="CX1339" s="16"/>
      <c r="CY1339" s="16"/>
      <c r="CZ1339" s="16"/>
      <c r="DA1339" s="16"/>
      <c r="DB1339" s="16"/>
      <c r="DC1339" s="16"/>
      <c r="DD1339" s="16"/>
      <c r="DE1339" s="16"/>
      <c r="DF1339" s="16"/>
      <c r="DG1339" s="16"/>
      <c r="DH1339" s="16"/>
      <c r="DI1339" s="16"/>
      <c r="DJ1339" s="16"/>
      <c r="DK1339" s="16"/>
      <c r="DL1339" s="16"/>
      <c r="DM1339" s="16"/>
      <c r="DN1339" s="16"/>
      <c r="DO1339" s="16"/>
      <c r="DP1339" s="16"/>
      <c r="DQ1339" s="16"/>
    </row>
    <row r="1340" spans="1:121" s="27" customFormat="1" ht="16.5" x14ac:dyDescent="0.25">
      <c r="A1340" s="51"/>
      <c r="B1340" s="79" t="s">
        <v>2852</v>
      </c>
      <c r="C1340" s="55">
        <v>2018</v>
      </c>
      <c r="D1340" s="60">
        <v>0.4</v>
      </c>
      <c r="E1340" s="54">
        <v>141</v>
      </c>
      <c r="F1340" s="55">
        <v>158.34</v>
      </c>
      <c r="G1340" s="54">
        <v>129.47879</v>
      </c>
      <c r="H1340" s="16"/>
      <c r="J1340" s="9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  <c r="AX1340" s="16"/>
      <c r="AY1340" s="16"/>
      <c r="AZ1340" s="16"/>
      <c r="BA1340" s="16"/>
      <c r="BB1340" s="16"/>
      <c r="BC1340" s="16"/>
      <c r="BD1340" s="16"/>
      <c r="BE1340" s="16"/>
      <c r="BF1340" s="16"/>
      <c r="BG1340" s="16"/>
      <c r="BH1340" s="16"/>
      <c r="BI1340" s="16"/>
      <c r="BJ1340" s="16"/>
      <c r="BK1340" s="16"/>
      <c r="BL1340" s="16"/>
      <c r="BM1340" s="16"/>
      <c r="BN1340" s="16"/>
      <c r="BO1340" s="16"/>
      <c r="BP1340" s="16"/>
      <c r="BQ1340" s="16"/>
      <c r="BR1340" s="16"/>
      <c r="BS1340" s="16"/>
      <c r="BT1340" s="16"/>
      <c r="BU1340" s="16"/>
      <c r="BV1340" s="16"/>
      <c r="BW1340" s="16"/>
      <c r="BX1340" s="16"/>
      <c r="BY1340" s="16"/>
      <c r="BZ1340" s="16"/>
      <c r="CA1340" s="16"/>
      <c r="CB1340" s="16"/>
      <c r="CC1340" s="16"/>
      <c r="CD1340" s="16"/>
      <c r="CE1340" s="16"/>
      <c r="CF1340" s="16"/>
      <c r="CG1340" s="16"/>
      <c r="CH1340" s="16"/>
      <c r="CI1340" s="16"/>
      <c r="CJ1340" s="16"/>
      <c r="CK1340" s="16"/>
      <c r="CL1340" s="16"/>
      <c r="CM1340" s="16"/>
      <c r="CN1340" s="16"/>
      <c r="CO1340" s="16"/>
      <c r="CP1340" s="16"/>
      <c r="CQ1340" s="16"/>
      <c r="CR1340" s="16"/>
      <c r="CS1340" s="16"/>
      <c r="CT1340" s="16"/>
      <c r="CU1340" s="16"/>
      <c r="CV1340" s="16"/>
      <c r="CW1340" s="16"/>
      <c r="CX1340" s="16"/>
      <c r="CY1340" s="16"/>
      <c r="CZ1340" s="16"/>
      <c r="DA1340" s="16"/>
      <c r="DB1340" s="16"/>
      <c r="DC1340" s="16"/>
      <c r="DD1340" s="16"/>
      <c r="DE1340" s="16"/>
      <c r="DF1340" s="16"/>
      <c r="DG1340" s="16"/>
      <c r="DH1340" s="16"/>
      <c r="DI1340" s="16"/>
      <c r="DJ1340" s="16"/>
      <c r="DK1340" s="16"/>
      <c r="DL1340" s="16"/>
      <c r="DM1340" s="16"/>
      <c r="DN1340" s="16"/>
      <c r="DO1340" s="16"/>
      <c r="DP1340" s="16"/>
      <c r="DQ1340" s="16"/>
    </row>
    <row r="1341" spans="1:121" s="27" customFormat="1" ht="16.5" x14ac:dyDescent="0.25">
      <c r="A1341" s="51"/>
      <c r="B1341" s="79" t="s">
        <v>2853</v>
      </c>
      <c r="C1341" s="55">
        <v>2018</v>
      </c>
      <c r="D1341" s="60">
        <v>0.4</v>
      </c>
      <c r="E1341" s="54">
        <v>45</v>
      </c>
      <c r="F1341" s="55">
        <v>158.34</v>
      </c>
      <c r="G1341" s="54">
        <v>93.980050000000006</v>
      </c>
      <c r="H1341" s="16"/>
      <c r="J1341" s="9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  <c r="AX1341" s="16"/>
      <c r="AY1341" s="16"/>
      <c r="AZ1341" s="16"/>
      <c r="BA1341" s="16"/>
      <c r="BB1341" s="16"/>
      <c r="BC1341" s="16"/>
      <c r="BD1341" s="16"/>
      <c r="BE1341" s="16"/>
      <c r="BF1341" s="16"/>
      <c r="BG1341" s="16"/>
      <c r="BH1341" s="16"/>
      <c r="BI1341" s="16"/>
      <c r="BJ1341" s="16"/>
      <c r="BK1341" s="16"/>
      <c r="BL1341" s="16"/>
      <c r="BM1341" s="16"/>
      <c r="BN1341" s="16"/>
      <c r="BO1341" s="16"/>
      <c r="BP1341" s="16"/>
      <c r="BQ1341" s="16"/>
      <c r="BR1341" s="16"/>
      <c r="BS1341" s="16"/>
      <c r="BT1341" s="16"/>
      <c r="BU1341" s="16"/>
      <c r="BV1341" s="16"/>
      <c r="BW1341" s="16"/>
      <c r="BX1341" s="16"/>
      <c r="BY1341" s="16"/>
      <c r="BZ1341" s="16"/>
      <c r="CA1341" s="16"/>
      <c r="CB1341" s="16"/>
      <c r="CC1341" s="16"/>
      <c r="CD1341" s="16"/>
      <c r="CE1341" s="16"/>
      <c r="CF1341" s="16"/>
      <c r="CG1341" s="16"/>
      <c r="CH1341" s="16"/>
      <c r="CI1341" s="16"/>
      <c r="CJ1341" s="16"/>
      <c r="CK1341" s="16"/>
      <c r="CL1341" s="16"/>
      <c r="CM1341" s="16"/>
      <c r="CN1341" s="16"/>
      <c r="CO1341" s="16"/>
      <c r="CP1341" s="16"/>
      <c r="CQ1341" s="16"/>
      <c r="CR1341" s="16"/>
      <c r="CS1341" s="16"/>
      <c r="CT1341" s="16"/>
      <c r="CU1341" s="16"/>
      <c r="CV1341" s="16"/>
      <c r="CW1341" s="16"/>
      <c r="CX1341" s="16"/>
      <c r="CY1341" s="16"/>
      <c r="CZ1341" s="16"/>
      <c r="DA1341" s="16"/>
      <c r="DB1341" s="16"/>
      <c r="DC1341" s="16"/>
      <c r="DD1341" s="16"/>
      <c r="DE1341" s="16"/>
      <c r="DF1341" s="16"/>
      <c r="DG1341" s="16"/>
      <c r="DH1341" s="16"/>
      <c r="DI1341" s="16"/>
      <c r="DJ1341" s="16"/>
      <c r="DK1341" s="16"/>
      <c r="DL1341" s="16"/>
      <c r="DM1341" s="16"/>
      <c r="DN1341" s="16"/>
      <c r="DO1341" s="16"/>
      <c r="DP1341" s="16"/>
      <c r="DQ1341" s="16"/>
    </row>
    <row r="1342" spans="1:121" s="27" customFormat="1" ht="16.5" x14ac:dyDescent="0.25">
      <c r="A1342" s="51"/>
      <c r="B1342" s="79" t="s">
        <v>2854</v>
      </c>
      <c r="C1342" s="55">
        <v>2018</v>
      </c>
      <c r="D1342" s="60">
        <v>10</v>
      </c>
      <c r="E1342" s="54">
        <v>10</v>
      </c>
      <c r="F1342" s="55">
        <v>5353</v>
      </c>
      <c r="G1342" s="54">
        <v>208.33642</v>
      </c>
      <c r="H1342" s="16"/>
      <c r="J1342" s="9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  <c r="AX1342" s="16"/>
      <c r="AY1342" s="16"/>
      <c r="AZ1342" s="16"/>
      <c r="BA1342" s="16"/>
      <c r="BB1342" s="16"/>
      <c r="BC1342" s="16"/>
      <c r="BD1342" s="16"/>
      <c r="BE1342" s="16"/>
      <c r="BF1342" s="16"/>
      <c r="BG1342" s="16"/>
      <c r="BH1342" s="16"/>
      <c r="BI1342" s="16"/>
      <c r="BJ1342" s="16"/>
      <c r="BK1342" s="16"/>
      <c r="BL1342" s="16"/>
      <c r="BM1342" s="16"/>
      <c r="BN1342" s="16"/>
      <c r="BO1342" s="16"/>
      <c r="BP1342" s="16"/>
      <c r="BQ1342" s="16"/>
      <c r="BR1342" s="16"/>
      <c r="BS1342" s="16"/>
      <c r="BT1342" s="16"/>
      <c r="BU1342" s="16"/>
      <c r="BV1342" s="16"/>
      <c r="BW1342" s="16"/>
      <c r="BX1342" s="16"/>
      <c r="BY1342" s="16"/>
      <c r="BZ1342" s="16"/>
      <c r="CA1342" s="16"/>
      <c r="CB1342" s="16"/>
      <c r="CC1342" s="16"/>
      <c r="CD1342" s="16"/>
      <c r="CE1342" s="16"/>
      <c r="CF1342" s="16"/>
      <c r="CG1342" s="16"/>
      <c r="CH1342" s="16"/>
      <c r="CI1342" s="16"/>
      <c r="CJ1342" s="16"/>
      <c r="CK1342" s="16"/>
      <c r="CL1342" s="16"/>
      <c r="CM1342" s="16"/>
      <c r="CN1342" s="16"/>
      <c r="CO1342" s="16"/>
      <c r="CP1342" s="16"/>
      <c r="CQ1342" s="16"/>
      <c r="CR1342" s="16"/>
      <c r="CS1342" s="16"/>
      <c r="CT1342" s="16"/>
      <c r="CU1342" s="16"/>
      <c r="CV1342" s="16"/>
      <c r="CW1342" s="16"/>
      <c r="CX1342" s="16"/>
      <c r="CY1342" s="16"/>
      <c r="CZ1342" s="16"/>
      <c r="DA1342" s="16"/>
      <c r="DB1342" s="16"/>
      <c r="DC1342" s="16"/>
      <c r="DD1342" s="16"/>
      <c r="DE1342" s="16"/>
      <c r="DF1342" s="16"/>
      <c r="DG1342" s="16"/>
      <c r="DH1342" s="16"/>
      <c r="DI1342" s="16"/>
      <c r="DJ1342" s="16"/>
      <c r="DK1342" s="16"/>
      <c r="DL1342" s="16"/>
      <c r="DM1342" s="16"/>
      <c r="DN1342" s="16"/>
      <c r="DO1342" s="16"/>
      <c r="DP1342" s="16"/>
      <c r="DQ1342" s="16"/>
    </row>
    <row r="1343" spans="1:121" s="27" customFormat="1" ht="16.5" x14ac:dyDescent="0.25">
      <c r="A1343" s="51"/>
      <c r="B1343" s="79" t="s">
        <v>2855</v>
      </c>
      <c r="C1343" s="55">
        <v>2018</v>
      </c>
      <c r="D1343" s="60">
        <v>0.4</v>
      </c>
      <c r="E1343" s="54">
        <v>136</v>
      </c>
      <c r="F1343" s="55">
        <v>158.34</v>
      </c>
      <c r="G1343" s="54">
        <v>33.159750000000003</v>
      </c>
      <c r="H1343" s="16"/>
      <c r="J1343" s="9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  <c r="AX1343" s="16"/>
      <c r="AY1343" s="16"/>
      <c r="AZ1343" s="16"/>
      <c r="BA1343" s="16"/>
      <c r="BB1343" s="16"/>
      <c r="BC1343" s="16"/>
      <c r="BD1343" s="16"/>
      <c r="BE1343" s="16"/>
      <c r="BF1343" s="16"/>
      <c r="BG1343" s="16"/>
      <c r="BH1343" s="16"/>
      <c r="BI1343" s="16"/>
      <c r="BJ1343" s="16"/>
      <c r="BK1343" s="16"/>
      <c r="BL1343" s="16"/>
      <c r="BM1343" s="16"/>
      <c r="BN1343" s="16"/>
      <c r="BO1343" s="16"/>
      <c r="BP1343" s="16"/>
      <c r="BQ1343" s="16"/>
      <c r="BR1343" s="16"/>
      <c r="BS1343" s="16"/>
      <c r="BT1343" s="16"/>
      <c r="BU1343" s="16"/>
      <c r="BV1343" s="16"/>
      <c r="BW1343" s="16"/>
      <c r="BX1343" s="16"/>
      <c r="BY1343" s="16"/>
      <c r="BZ1343" s="16"/>
      <c r="CA1343" s="16"/>
      <c r="CB1343" s="16"/>
      <c r="CC1343" s="16"/>
      <c r="CD1343" s="16"/>
      <c r="CE1343" s="16"/>
      <c r="CF1343" s="16"/>
      <c r="CG1343" s="16"/>
      <c r="CH1343" s="16"/>
      <c r="CI1343" s="16"/>
      <c r="CJ1343" s="16"/>
      <c r="CK1343" s="16"/>
      <c r="CL1343" s="16"/>
      <c r="CM1343" s="16"/>
      <c r="CN1343" s="16"/>
      <c r="CO1343" s="16"/>
      <c r="CP1343" s="16"/>
      <c r="CQ1343" s="16"/>
      <c r="CR1343" s="16"/>
      <c r="CS1343" s="16"/>
      <c r="CT1343" s="16"/>
      <c r="CU1343" s="16"/>
      <c r="CV1343" s="16"/>
      <c r="CW1343" s="16"/>
      <c r="CX1343" s="16"/>
      <c r="CY1343" s="16"/>
      <c r="CZ1343" s="16"/>
      <c r="DA1343" s="16"/>
      <c r="DB1343" s="16"/>
      <c r="DC1343" s="16"/>
      <c r="DD1343" s="16"/>
      <c r="DE1343" s="16"/>
      <c r="DF1343" s="16"/>
      <c r="DG1343" s="16"/>
      <c r="DH1343" s="16"/>
      <c r="DI1343" s="16"/>
      <c r="DJ1343" s="16"/>
      <c r="DK1343" s="16"/>
      <c r="DL1343" s="16"/>
      <c r="DM1343" s="16"/>
      <c r="DN1343" s="16"/>
      <c r="DO1343" s="16"/>
      <c r="DP1343" s="16"/>
      <c r="DQ1343" s="16"/>
    </row>
    <row r="1344" spans="1:121" s="27" customFormat="1" ht="16.5" x14ac:dyDescent="0.25">
      <c r="A1344" s="51"/>
      <c r="B1344" s="79" t="s">
        <v>2856</v>
      </c>
      <c r="C1344" s="55">
        <v>2018</v>
      </c>
      <c r="D1344" s="60">
        <v>0.4</v>
      </c>
      <c r="E1344" s="54">
        <v>33</v>
      </c>
      <c r="F1344" s="55">
        <v>158.34</v>
      </c>
      <c r="G1344" s="54">
        <v>124.35616999999999</v>
      </c>
      <c r="H1344" s="16"/>
      <c r="J1344" s="9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  <c r="AX1344" s="16"/>
      <c r="AY1344" s="16"/>
      <c r="AZ1344" s="16"/>
      <c r="BA1344" s="16"/>
      <c r="BB1344" s="16"/>
      <c r="BC1344" s="16"/>
      <c r="BD1344" s="16"/>
      <c r="BE1344" s="16"/>
      <c r="BF1344" s="16"/>
      <c r="BG1344" s="16"/>
      <c r="BH1344" s="16"/>
      <c r="BI1344" s="16"/>
      <c r="BJ1344" s="16"/>
      <c r="BK1344" s="16"/>
      <c r="BL1344" s="16"/>
      <c r="BM1344" s="16"/>
      <c r="BN1344" s="16"/>
      <c r="BO1344" s="16"/>
      <c r="BP1344" s="16"/>
      <c r="BQ1344" s="16"/>
      <c r="BR1344" s="16"/>
      <c r="BS1344" s="16"/>
      <c r="BT1344" s="16"/>
      <c r="BU1344" s="16"/>
      <c r="BV1344" s="16"/>
      <c r="BW1344" s="16"/>
      <c r="BX1344" s="16"/>
      <c r="BY1344" s="16"/>
      <c r="BZ1344" s="16"/>
      <c r="CA1344" s="16"/>
      <c r="CB1344" s="16"/>
      <c r="CC1344" s="16"/>
      <c r="CD1344" s="16"/>
      <c r="CE1344" s="16"/>
      <c r="CF1344" s="16"/>
      <c r="CG1344" s="16"/>
      <c r="CH1344" s="16"/>
      <c r="CI1344" s="16"/>
      <c r="CJ1344" s="16"/>
      <c r="CK1344" s="16"/>
      <c r="CL1344" s="16"/>
      <c r="CM1344" s="16"/>
      <c r="CN1344" s="16"/>
      <c r="CO1344" s="16"/>
      <c r="CP1344" s="16"/>
      <c r="CQ1344" s="16"/>
      <c r="CR1344" s="16"/>
      <c r="CS1344" s="16"/>
      <c r="CT1344" s="16"/>
      <c r="CU1344" s="16"/>
      <c r="CV1344" s="16"/>
      <c r="CW1344" s="16"/>
      <c r="CX1344" s="16"/>
      <c r="CY1344" s="16"/>
      <c r="CZ1344" s="16"/>
      <c r="DA1344" s="16"/>
      <c r="DB1344" s="16"/>
      <c r="DC1344" s="16"/>
      <c r="DD1344" s="16"/>
      <c r="DE1344" s="16"/>
      <c r="DF1344" s="16"/>
      <c r="DG1344" s="16"/>
      <c r="DH1344" s="16"/>
      <c r="DI1344" s="16"/>
      <c r="DJ1344" s="16"/>
      <c r="DK1344" s="16"/>
      <c r="DL1344" s="16"/>
      <c r="DM1344" s="16"/>
      <c r="DN1344" s="16"/>
      <c r="DO1344" s="16"/>
      <c r="DP1344" s="16"/>
      <c r="DQ1344" s="16"/>
    </row>
    <row r="1345" spans="1:121" s="27" customFormat="1" ht="16.5" x14ac:dyDescent="0.25">
      <c r="A1345" s="51"/>
      <c r="B1345" s="79" t="s">
        <v>2857</v>
      </c>
      <c r="C1345" s="55">
        <v>2018</v>
      </c>
      <c r="D1345" s="60">
        <v>0.4</v>
      </c>
      <c r="E1345" s="54">
        <v>42</v>
      </c>
      <c r="F1345" s="55">
        <v>158.34</v>
      </c>
      <c r="G1345" s="54">
        <v>37.616669999999999</v>
      </c>
      <c r="H1345" s="16"/>
      <c r="J1345" s="9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  <c r="AX1345" s="16"/>
      <c r="AY1345" s="16"/>
      <c r="AZ1345" s="16"/>
      <c r="BA1345" s="16"/>
      <c r="BB1345" s="16"/>
      <c r="BC1345" s="16"/>
      <c r="BD1345" s="16"/>
      <c r="BE1345" s="16"/>
      <c r="BF1345" s="16"/>
      <c r="BG1345" s="16"/>
      <c r="BH1345" s="16"/>
      <c r="BI1345" s="16"/>
      <c r="BJ1345" s="16"/>
      <c r="BK1345" s="16"/>
      <c r="BL1345" s="16"/>
      <c r="BM1345" s="16"/>
      <c r="BN1345" s="16"/>
      <c r="BO1345" s="16"/>
      <c r="BP1345" s="16"/>
      <c r="BQ1345" s="16"/>
      <c r="BR1345" s="16"/>
      <c r="BS1345" s="16"/>
      <c r="BT1345" s="16"/>
      <c r="BU1345" s="16"/>
      <c r="BV1345" s="16"/>
      <c r="BW1345" s="16"/>
      <c r="BX1345" s="16"/>
      <c r="BY1345" s="16"/>
      <c r="BZ1345" s="16"/>
      <c r="CA1345" s="16"/>
      <c r="CB1345" s="16"/>
      <c r="CC1345" s="16"/>
      <c r="CD1345" s="16"/>
      <c r="CE1345" s="16"/>
      <c r="CF1345" s="16"/>
      <c r="CG1345" s="16"/>
      <c r="CH1345" s="16"/>
      <c r="CI1345" s="16"/>
      <c r="CJ1345" s="16"/>
      <c r="CK1345" s="16"/>
      <c r="CL1345" s="16"/>
      <c r="CM1345" s="16"/>
      <c r="CN1345" s="16"/>
      <c r="CO1345" s="16"/>
      <c r="CP1345" s="16"/>
      <c r="CQ1345" s="16"/>
      <c r="CR1345" s="16"/>
      <c r="CS1345" s="16"/>
      <c r="CT1345" s="16"/>
      <c r="CU1345" s="16"/>
      <c r="CV1345" s="16"/>
      <c r="CW1345" s="16"/>
      <c r="CX1345" s="16"/>
      <c r="CY1345" s="16"/>
      <c r="CZ1345" s="16"/>
      <c r="DA1345" s="16"/>
      <c r="DB1345" s="16"/>
      <c r="DC1345" s="16"/>
      <c r="DD1345" s="16"/>
      <c r="DE1345" s="16"/>
      <c r="DF1345" s="16"/>
      <c r="DG1345" s="16"/>
      <c r="DH1345" s="16"/>
      <c r="DI1345" s="16"/>
      <c r="DJ1345" s="16"/>
      <c r="DK1345" s="16"/>
      <c r="DL1345" s="16"/>
      <c r="DM1345" s="16"/>
      <c r="DN1345" s="16"/>
      <c r="DO1345" s="16"/>
      <c r="DP1345" s="16"/>
      <c r="DQ1345" s="16"/>
    </row>
    <row r="1346" spans="1:121" s="27" customFormat="1" ht="16.5" x14ac:dyDescent="0.25">
      <c r="A1346" s="51"/>
      <c r="B1346" s="79" t="s">
        <v>2858</v>
      </c>
      <c r="C1346" s="55">
        <v>2018</v>
      </c>
      <c r="D1346" s="60">
        <v>0.4</v>
      </c>
      <c r="E1346" s="54">
        <v>102</v>
      </c>
      <c r="F1346" s="55">
        <v>158.34</v>
      </c>
      <c r="G1346" s="54">
        <v>160.17876999999999</v>
      </c>
      <c r="H1346" s="16"/>
      <c r="J1346" s="9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  <c r="AX1346" s="16"/>
      <c r="AY1346" s="16"/>
      <c r="AZ1346" s="16"/>
      <c r="BA1346" s="16"/>
      <c r="BB1346" s="16"/>
      <c r="BC1346" s="16"/>
      <c r="BD1346" s="16"/>
      <c r="BE1346" s="16"/>
      <c r="BF1346" s="16"/>
      <c r="BG1346" s="16"/>
      <c r="BH1346" s="16"/>
      <c r="BI1346" s="16"/>
      <c r="BJ1346" s="16"/>
      <c r="BK1346" s="16"/>
      <c r="BL1346" s="16"/>
      <c r="BM1346" s="16"/>
      <c r="BN1346" s="16"/>
      <c r="BO1346" s="16"/>
      <c r="BP1346" s="16"/>
      <c r="BQ1346" s="16"/>
      <c r="BR1346" s="16"/>
      <c r="BS1346" s="16"/>
      <c r="BT1346" s="16"/>
      <c r="BU1346" s="16"/>
      <c r="BV1346" s="16"/>
      <c r="BW1346" s="16"/>
      <c r="BX1346" s="16"/>
      <c r="BY1346" s="16"/>
      <c r="BZ1346" s="16"/>
      <c r="CA1346" s="16"/>
      <c r="CB1346" s="16"/>
      <c r="CC1346" s="16"/>
      <c r="CD1346" s="16"/>
      <c r="CE1346" s="16"/>
      <c r="CF1346" s="16"/>
      <c r="CG1346" s="16"/>
      <c r="CH1346" s="16"/>
      <c r="CI1346" s="16"/>
      <c r="CJ1346" s="16"/>
      <c r="CK1346" s="16"/>
      <c r="CL1346" s="16"/>
      <c r="CM1346" s="16"/>
      <c r="CN1346" s="16"/>
      <c r="CO1346" s="16"/>
      <c r="CP1346" s="16"/>
      <c r="CQ1346" s="16"/>
      <c r="CR1346" s="16"/>
      <c r="CS1346" s="16"/>
      <c r="CT1346" s="16"/>
      <c r="CU1346" s="16"/>
      <c r="CV1346" s="16"/>
      <c r="CW1346" s="16"/>
      <c r="CX1346" s="16"/>
      <c r="CY1346" s="16"/>
      <c r="CZ1346" s="16"/>
      <c r="DA1346" s="16"/>
      <c r="DB1346" s="16"/>
      <c r="DC1346" s="16"/>
      <c r="DD1346" s="16"/>
      <c r="DE1346" s="16"/>
      <c r="DF1346" s="16"/>
      <c r="DG1346" s="16"/>
      <c r="DH1346" s="16"/>
      <c r="DI1346" s="16"/>
      <c r="DJ1346" s="16"/>
      <c r="DK1346" s="16"/>
      <c r="DL1346" s="16"/>
      <c r="DM1346" s="16"/>
      <c r="DN1346" s="16"/>
      <c r="DO1346" s="16"/>
      <c r="DP1346" s="16"/>
      <c r="DQ1346" s="16"/>
    </row>
    <row r="1347" spans="1:121" s="27" customFormat="1" ht="16.5" x14ac:dyDescent="0.25">
      <c r="A1347" s="51"/>
      <c r="B1347" s="79" t="s">
        <v>2859</v>
      </c>
      <c r="C1347" s="55">
        <v>2018</v>
      </c>
      <c r="D1347" s="60">
        <v>0.4</v>
      </c>
      <c r="E1347" s="54">
        <v>23</v>
      </c>
      <c r="F1347" s="55">
        <v>158.34</v>
      </c>
      <c r="G1347" s="54">
        <v>112.90921</v>
      </c>
      <c r="H1347" s="16"/>
      <c r="J1347" s="9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  <c r="AX1347" s="16"/>
      <c r="AY1347" s="16"/>
      <c r="AZ1347" s="16"/>
      <c r="BA1347" s="16"/>
      <c r="BB1347" s="16"/>
      <c r="BC1347" s="16"/>
      <c r="BD1347" s="16"/>
      <c r="BE1347" s="16"/>
      <c r="BF1347" s="16"/>
      <c r="BG1347" s="16"/>
      <c r="BH1347" s="16"/>
      <c r="BI1347" s="16"/>
      <c r="BJ1347" s="16"/>
      <c r="BK1347" s="16"/>
      <c r="BL1347" s="16"/>
      <c r="BM1347" s="16"/>
      <c r="BN1347" s="16"/>
      <c r="BO1347" s="16"/>
      <c r="BP1347" s="16"/>
      <c r="BQ1347" s="16"/>
      <c r="BR1347" s="16"/>
      <c r="BS1347" s="16"/>
      <c r="BT1347" s="16"/>
      <c r="BU1347" s="16"/>
      <c r="BV1347" s="16"/>
      <c r="BW1347" s="16"/>
      <c r="BX1347" s="16"/>
      <c r="BY1347" s="16"/>
      <c r="BZ1347" s="16"/>
      <c r="CA1347" s="16"/>
      <c r="CB1347" s="16"/>
      <c r="CC1347" s="16"/>
      <c r="CD1347" s="16"/>
      <c r="CE1347" s="16"/>
      <c r="CF1347" s="16"/>
      <c r="CG1347" s="16"/>
      <c r="CH1347" s="16"/>
      <c r="CI1347" s="16"/>
      <c r="CJ1347" s="16"/>
      <c r="CK1347" s="16"/>
      <c r="CL1347" s="16"/>
      <c r="CM1347" s="16"/>
      <c r="CN1347" s="16"/>
      <c r="CO1347" s="16"/>
      <c r="CP1347" s="16"/>
      <c r="CQ1347" s="16"/>
      <c r="CR1347" s="16"/>
      <c r="CS1347" s="16"/>
      <c r="CT1347" s="16"/>
      <c r="CU1347" s="16"/>
      <c r="CV1347" s="16"/>
      <c r="CW1347" s="16"/>
      <c r="CX1347" s="16"/>
      <c r="CY1347" s="16"/>
      <c r="CZ1347" s="16"/>
      <c r="DA1347" s="16"/>
      <c r="DB1347" s="16"/>
      <c r="DC1347" s="16"/>
      <c r="DD1347" s="16"/>
      <c r="DE1347" s="16"/>
      <c r="DF1347" s="16"/>
      <c r="DG1347" s="16"/>
      <c r="DH1347" s="16"/>
      <c r="DI1347" s="16"/>
      <c r="DJ1347" s="16"/>
      <c r="DK1347" s="16"/>
      <c r="DL1347" s="16"/>
      <c r="DM1347" s="16"/>
      <c r="DN1347" s="16"/>
      <c r="DO1347" s="16"/>
      <c r="DP1347" s="16"/>
      <c r="DQ1347" s="16"/>
    </row>
    <row r="1348" spans="1:121" s="27" customFormat="1" ht="16.5" x14ac:dyDescent="0.25">
      <c r="A1348" s="51"/>
      <c r="B1348" s="79" t="s">
        <v>2860</v>
      </c>
      <c r="C1348" s="55">
        <v>2018</v>
      </c>
      <c r="D1348" s="60">
        <v>10</v>
      </c>
      <c r="E1348" s="54">
        <v>5712</v>
      </c>
      <c r="F1348" s="55">
        <v>5353</v>
      </c>
      <c r="G1348" s="54">
        <v>5117.8164900000002</v>
      </c>
      <c r="H1348" s="16"/>
      <c r="J1348" s="9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  <c r="AX1348" s="16"/>
      <c r="AY1348" s="16"/>
      <c r="AZ1348" s="16"/>
      <c r="BA1348" s="16"/>
      <c r="BB1348" s="16"/>
      <c r="BC1348" s="16"/>
      <c r="BD1348" s="16"/>
      <c r="BE1348" s="16"/>
      <c r="BF1348" s="16"/>
      <c r="BG1348" s="16"/>
      <c r="BH1348" s="16"/>
      <c r="BI1348" s="16"/>
      <c r="BJ1348" s="16"/>
      <c r="BK1348" s="16"/>
      <c r="BL1348" s="16"/>
      <c r="BM1348" s="16"/>
      <c r="BN1348" s="16"/>
      <c r="BO1348" s="16"/>
      <c r="BP1348" s="16"/>
      <c r="BQ1348" s="16"/>
      <c r="BR1348" s="16"/>
      <c r="BS1348" s="16"/>
      <c r="BT1348" s="16"/>
      <c r="BU1348" s="16"/>
      <c r="BV1348" s="16"/>
      <c r="BW1348" s="16"/>
      <c r="BX1348" s="16"/>
      <c r="BY1348" s="16"/>
      <c r="BZ1348" s="16"/>
      <c r="CA1348" s="16"/>
      <c r="CB1348" s="16"/>
      <c r="CC1348" s="16"/>
      <c r="CD1348" s="16"/>
      <c r="CE1348" s="16"/>
      <c r="CF1348" s="16"/>
      <c r="CG1348" s="16"/>
      <c r="CH1348" s="16"/>
      <c r="CI1348" s="16"/>
      <c r="CJ1348" s="16"/>
      <c r="CK1348" s="16"/>
      <c r="CL1348" s="16"/>
      <c r="CM1348" s="16"/>
      <c r="CN1348" s="16"/>
      <c r="CO1348" s="16"/>
      <c r="CP1348" s="16"/>
      <c r="CQ1348" s="16"/>
      <c r="CR1348" s="16"/>
      <c r="CS1348" s="16"/>
      <c r="CT1348" s="16"/>
      <c r="CU1348" s="16"/>
      <c r="CV1348" s="16"/>
      <c r="CW1348" s="16"/>
      <c r="CX1348" s="16"/>
      <c r="CY1348" s="16"/>
      <c r="CZ1348" s="16"/>
      <c r="DA1348" s="16"/>
      <c r="DB1348" s="16"/>
      <c r="DC1348" s="16"/>
      <c r="DD1348" s="16"/>
      <c r="DE1348" s="16"/>
      <c r="DF1348" s="16"/>
      <c r="DG1348" s="16"/>
      <c r="DH1348" s="16"/>
      <c r="DI1348" s="16"/>
      <c r="DJ1348" s="16"/>
      <c r="DK1348" s="16"/>
      <c r="DL1348" s="16"/>
      <c r="DM1348" s="16"/>
      <c r="DN1348" s="16"/>
      <c r="DO1348" s="16"/>
      <c r="DP1348" s="16"/>
      <c r="DQ1348" s="16"/>
    </row>
    <row r="1349" spans="1:121" s="27" customFormat="1" ht="16.5" x14ac:dyDescent="0.25">
      <c r="A1349" s="51"/>
      <c r="B1349" s="79" t="s">
        <v>2861</v>
      </c>
      <c r="C1349" s="55">
        <v>2018</v>
      </c>
      <c r="D1349" s="60">
        <v>10</v>
      </c>
      <c r="E1349" s="54">
        <v>1438</v>
      </c>
      <c r="F1349" s="55">
        <v>5353</v>
      </c>
      <c r="G1349" s="54">
        <v>3075.6382999999996</v>
      </c>
      <c r="H1349" s="16"/>
      <c r="J1349" s="9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6"/>
      <c r="AZ1349" s="16"/>
      <c r="BA1349" s="16"/>
      <c r="BB1349" s="16"/>
      <c r="BC1349" s="16"/>
      <c r="BD1349" s="16"/>
      <c r="BE1349" s="16"/>
      <c r="BF1349" s="16"/>
      <c r="BG1349" s="16"/>
      <c r="BH1349" s="16"/>
      <c r="BI1349" s="16"/>
      <c r="BJ1349" s="16"/>
      <c r="BK1349" s="16"/>
      <c r="BL1349" s="16"/>
      <c r="BM1349" s="16"/>
      <c r="BN1349" s="16"/>
      <c r="BO1349" s="16"/>
      <c r="BP1349" s="16"/>
      <c r="BQ1349" s="16"/>
      <c r="BR1349" s="16"/>
      <c r="BS1349" s="16"/>
      <c r="BT1349" s="16"/>
      <c r="BU1349" s="16"/>
      <c r="BV1349" s="16"/>
      <c r="BW1349" s="16"/>
      <c r="BX1349" s="16"/>
      <c r="BY1349" s="16"/>
      <c r="BZ1349" s="16"/>
      <c r="CA1349" s="16"/>
      <c r="CB1349" s="16"/>
      <c r="CC1349" s="16"/>
      <c r="CD1349" s="16"/>
      <c r="CE1349" s="16"/>
      <c r="CF1349" s="16"/>
      <c r="CG1349" s="16"/>
      <c r="CH1349" s="16"/>
      <c r="CI1349" s="16"/>
      <c r="CJ1349" s="16"/>
      <c r="CK1349" s="16"/>
      <c r="CL1349" s="16"/>
      <c r="CM1349" s="16"/>
      <c r="CN1349" s="16"/>
      <c r="CO1349" s="16"/>
      <c r="CP1349" s="16"/>
      <c r="CQ1349" s="16"/>
      <c r="CR1349" s="16"/>
      <c r="CS1349" s="16"/>
      <c r="CT1349" s="16"/>
      <c r="CU1349" s="16"/>
      <c r="CV1349" s="16"/>
      <c r="CW1349" s="16"/>
      <c r="CX1349" s="16"/>
      <c r="CY1349" s="16"/>
      <c r="CZ1349" s="16"/>
      <c r="DA1349" s="16"/>
      <c r="DB1349" s="16"/>
      <c r="DC1349" s="16"/>
      <c r="DD1349" s="16"/>
      <c r="DE1349" s="16"/>
      <c r="DF1349" s="16"/>
      <c r="DG1349" s="16"/>
      <c r="DH1349" s="16"/>
      <c r="DI1349" s="16"/>
      <c r="DJ1349" s="16"/>
      <c r="DK1349" s="16"/>
      <c r="DL1349" s="16"/>
      <c r="DM1349" s="16"/>
      <c r="DN1349" s="16"/>
      <c r="DO1349" s="16"/>
      <c r="DP1349" s="16"/>
      <c r="DQ1349" s="16"/>
    </row>
    <row r="1350" spans="1:121" s="27" customFormat="1" ht="16.5" x14ac:dyDescent="0.25">
      <c r="A1350" s="51"/>
      <c r="B1350" s="79" t="s">
        <v>2862</v>
      </c>
      <c r="C1350" s="55">
        <v>2018</v>
      </c>
      <c r="D1350" s="60">
        <v>10</v>
      </c>
      <c r="E1350" s="54">
        <v>4836</v>
      </c>
      <c r="F1350" s="55">
        <v>5353</v>
      </c>
      <c r="G1350" s="54">
        <v>8175.2510300000004</v>
      </c>
      <c r="H1350" s="16"/>
      <c r="J1350" s="9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  <c r="AX1350" s="16"/>
      <c r="AY1350" s="16"/>
      <c r="AZ1350" s="16"/>
      <c r="BA1350" s="16"/>
      <c r="BB1350" s="16"/>
      <c r="BC1350" s="16"/>
      <c r="BD1350" s="16"/>
      <c r="BE1350" s="16"/>
      <c r="BF1350" s="16"/>
      <c r="BG1350" s="16"/>
      <c r="BH1350" s="16"/>
      <c r="BI1350" s="16"/>
      <c r="BJ1350" s="16"/>
      <c r="BK1350" s="16"/>
      <c r="BL1350" s="16"/>
      <c r="BM1350" s="16"/>
      <c r="BN1350" s="16"/>
      <c r="BO1350" s="16"/>
      <c r="BP1350" s="16"/>
      <c r="BQ1350" s="16"/>
      <c r="BR1350" s="16"/>
      <c r="BS1350" s="16"/>
      <c r="BT1350" s="16"/>
      <c r="BU1350" s="16"/>
      <c r="BV1350" s="16"/>
      <c r="BW1350" s="16"/>
      <c r="BX1350" s="16"/>
      <c r="BY1350" s="16"/>
      <c r="BZ1350" s="16"/>
      <c r="CA1350" s="16"/>
      <c r="CB1350" s="16"/>
      <c r="CC1350" s="16"/>
      <c r="CD1350" s="16"/>
      <c r="CE1350" s="16"/>
      <c r="CF1350" s="16"/>
      <c r="CG1350" s="16"/>
      <c r="CH1350" s="16"/>
      <c r="CI1350" s="16"/>
      <c r="CJ1350" s="16"/>
      <c r="CK1350" s="16"/>
      <c r="CL1350" s="16"/>
      <c r="CM1350" s="16"/>
      <c r="CN1350" s="16"/>
      <c r="CO1350" s="16"/>
      <c r="CP1350" s="16"/>
      <c r="CQ1350" s="16"/>
      <c r="CR1350" s="16"/>
      <c r="CS1350" s="16"/>
      <c r="CT1350" s="16"/>
      <c r="CU1350" s="16"/>
      <c r="CV1350" s="16"/>
      <c r="CW1350" s="16"/>
      <c r="CX1350" s="16"/>
      <c r="CY1350" s="16"/>
      <c r="CZ1350" s="16"/>
      <c r="DA1350" s="16"/>
      <c r="DB1350" s="16"/>
      <c r="DC1350" s="16"/>
      <c r="DD1350" s="16"/>
      <c r="DE1350" s="16"/>
      <c r="DF1350" s="16"/>
      <c r="DG1350" s="16"/>
      <c r="DH1350" s="16"/>
      <c r="DI1350" s="16"/>
      <c r="DJ1350" s="16"/>
      <c r="DK1350" s="16"/>
      <c r="DL1350" s="16"/>
      <c r="DM1350" s="16"/>
      <c r="DN1350" s="16"/>
      <c r="DO1350" s="16"/>
      <c r="DP1350" s="16"/>
      <c r="DQ1350" s="16"/>
    </row>
    <row r="1351" spans="1:121" s="27" customFormat="1" ht="16.5" x14ac:dyDescent="0.25">
      <c r="A1351" s="51"/>
      <c r="B1351" s="79" t="s">
        <v>2863</v>
      </c>
      <c r="C1351" s="55">
        <v>2018</v>
      </c>
      <c r="D1351" s="60">
        <v>0.4</v>
      </c>
      <c r="E1351" s="54">
        <v>24</v>
      </c>
      <c r="F1351" s="55">
        <v>158.34</v>
      </c>
      <c r="G1351" s="54">
        <v>175.97854999999998</v>
      </c>
      <c r="H1351" s="16"/>
      <c r="J1351" s="9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  <c r="AX1351" s="16"/>
      <c r="AY1351" s="16"/>
      <c r="AZ1351" s="16"/>
      <c r="BA1351" s="16"/>
      <c r="BB1351" s="16"/>
      <c r="BC1351" s="16"/>
      <c r="BD1351" s="16"/>
      <c r="BE1351" s="16"/>
      <c r="BF1351" s="16"/>
      <c r="BG1351" s="16"/>
      <c r="BH1351" s="16"/>
      <c r="BI1351" s="16"/>
      <c r="BJ1351" s="16"/>
      <c r="BK1351" s="16"/>
      <c r="BL1351" s="16"/>
      <c r="BM1351" s="16"/>
      <c r="BN1351" s="16"/>
      <c r="BO1351" s="16"/>
      <c r="BP1351" s="16"/>
      <c r="BQ1351" s="16"/>
      <c r="BR1351" s="16"/>
      <c r="BS1351" s="16"/>
      <c r="BT1351" s="16"/>
      <c r="BU1351" s="16"/>
      <c r="BV1351" s="16"/>
      <c r="BW1351" s="16"/>
      <c r="BX1351" s="16"/>
      <c r="BY1351" s="16"/>
      <c r="BZ1351" s="16"/>
      <c r="CA1351" s="16"/>
      <c r="CB1351" s="16"/>
      <c r="CC1351" s="16"/>
      <c r="CD1351" s="16"/>
      <c r="CE1351" s="16"/>
      <c r="CF1351" s="16"/>
      <c r="CG1351" s="16"/>
      <c r="CH1351" s="16"/>
      <c r="CI1351" s="16"/>
      <c r="CJ1351" s="16"/>
      <c r="CK1351" s="16"/>
      <c r="CL1351" s="16"/>
      <c r="CM1351" s="16"/>
      <c r="CN1351" s="16"/>
      <c r="CO1351" s="16"/>
      <c r="CP1351" s="16"/>
      <c r="CQ1351" s="16"/>
      <c r="CR1351" s="16"/>
      <c r="CS1351" s="16"/>
      <c r="CT1351" s="16"/>
      <c r="CU1351" s="16"/>
      <c r="CV1351" s="16"/>
      <c r="CW1351" s="16"/>
      <c r="CX1351" s="16"/>
      <c r="CY1351" s="16"/>
      <c r="CZ1351" s="16"/>
      <c r="DA1351" s="16"/>
      <c r="DB1351" s="16"/>
      <c r="DC1351" s="16"/>
      <c r="DD1351" s="16"/>
      <c r="DE1351" s="16"/>
      <c r="DF1351" s="16"/>
      <c r="DG1351" s="16"/>
      <c r="DH1351" s="16"/>
      <c r="DI1351" s="16"/>
      <c r="DJ1351" s="16"/>
      <c r="DK1351" s="16"/>
      <c r="DL1351" s="16"/>
      <c r="DM1351" s="16"/>
      <c r="DN1351" s="16"/>
      <c r="DO1351" s="16"/>
      <c r="DP1351" s="16"/>
      <c r="DQ1351" s="16"/>
    </row>
    <row r="1352" spans="1:121" s="27" customFormat="1" ht="16.5" x14ac:dyDescent="0.25">
      <c r="A1352" s="51"/>
      <c r="B1352" s="79" t="s">
        <v>2864</v>
      </c>
      <c r="C1352" s="55">
        <v>2018</v>
      </c>
      <c r="D1352" s="60">
        <v>10</v>
      </c>
      <c r="E1352" s="54">
        <v>101</v>
      </c>
      <c r="F1352" s="55">
        <v>5353</v>
      </c>
      <c r="G1352" s="54">
        <v>176.82955999999999</v>
      </c>
      <c r="H1352" s="16"/>
      <c r="J1352" s="9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  <c r="AX1352" s="16"/>
      <c r="AY1352" s="16"/>
      <c r="AZ1352" s="16"/>
      <c r="BA1352" s="16"/>
      <c r="BB1352" s="16"/>
      <c r="BC1352" s="16"/>
      <c r="BD1352" s="16"/>
      <c r="BE1352" s="16"/>
      <c r="BF1352" s="16"/>
      <c r="BG1352" s="16"/>
      <c r="BH1352" s="16"/>
      <c r="BI1352" s="16"/>
      <c r="BJ1352" s="16"/>
      <c r="BK1352" s="16"/>
      <c r="BL1352" s="16"/>
      <c r="BM1352" s="16"/>
      <c r="BN1352" s="16"/>
      <c r="BO1352" s="16"/>
      <c r="BP1352" s="16"/>
      <c r="BQ1352" s="16"/>
      <c r="BR1352" s="16"/>
      <c r="BS1352" s="16"/>
      <c r="BT1352" s="16"/>
      <c r="BU1352" s="16"/>
      <c r="BV1352" s="16"/>
      <c r="BW1352" s="16"/>
      <c r="BX1352" s="16"/>
      <c r="BY1352" s="16"/>
      <c r="BZ1352" s="16"/>
      <c r="CA1352" s="16"/>
      <c r="CB1352" s="16"/>
      <c r="CC1352" s="16"/>
      <c r="CD1352" s="16"/>
      <c r="CE1352" s="16"/>
      <c r="CF1352" s="16"/>
      <c r="CG1352" s="16"/>
      <c r="CH1352" s="16"/>
      <c r="CI1352" s="16"/>
      <c r="CJ1352" s="16"/>
      <c r="CK1352" s="16"/>
      <c r="CL1352" s="16"/>
      <c r="CM1352" s="16"/>
      <c r="CN1352" s="16"/>
      <c r="CO1352" s="16"/>
      <c r="CP1352" s="16"/>
      <c r="CQ1352" s="16"/>
      <c r="CR1352" s="16"/>
      <c r="CS1352" s="16"/>
      <c r="CT1352" s="16"/>
      <c r="CU1352" s="16"/>
      <c r="CV1352" s="16"/>
      <c r="CW1352" s="16"/>
      <c r="CX1352" s="16"/>
      <c r="CY1352" s="16"/>
      <c r="CZ1352" s="16"/>
      <c r="DA1352" s="16"/>
      <c r="DB1352" s="16"/>
      <c r="DC1352" s="16"/>
      <c r="DD1352" s="16"/>
      <c r="DE1352" s="16"/>
      <c r="DF1352" s="16"/>
      <c r="DG1352" s="16"/>
      <c r="DH1352" s="16"/>
      <c r="DI1352" s="16"/>
      <c r="DJ1352" s="16"/>
      <c r="DK1352" s="16"/>
      <c r="DL1352" s="16"/>
      <c r="DM1352" s="16"/>
      <c r="DN1352" s="16"/>
      <c r="DO1352" s="16"/>
      <c r="DP1352" s="16"/>
      <c r="DQ1352" s="16"/>
    </row>
    <row r="1353" spans="1:121" s="27" customFormat="1" ht="16.5" x14ac:dyDescent="0.25">
      <c r="A1353" s="51"/>
      <c r="B1353" s="79" t="s">
        <v>2865</v>
      </c>
      <c r="C1353" s="55">
        <v>2018</v>
      </c>
      <c r="D1353" s="60">
        <v>0.4</v>
      </c>
      <c r="E1353" s="54">
        <v>279</v>
      </c>
      <c r="F1353" s="55">
        <v>158.34</v>
      </c>
      <c r="G1353" s="54">
        <v>469.05365999999998</v>
      </c>
      <c r="H1353" s="16"/>
      <c r="J1353" s="9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  <c r="AX1353" s="16"/>
      <c r="AY1353" s="16"/>
      <c r="AZ1353" s="16"/>
      <c r="BA1353" s="16"/>
      <c r="BB1353" s="16"/>
      <c r="BC1353" s="16"/>
      <c r="BD1353" s="16"/>
      <c r="BE1353" s="16"/>
      <c r="BF1353" s="16"/>
      <c r="BG1353" s="16"/>
      <c r="BH1353" s="16"/>
      <c r="BI1353" s="16"/>
      <c r="BJ1353" s="16"/>
      <c r="BK1353" s="16"/>
      <c r="BL1353" s="16"/>
      <c r="BM1353" s="16"/>
      <c r="BN1353" s="16"/>
      <c r="BO1353" s="16"/>
      <c r="BP1353" s="16"/>
      <c r="BQ1353" s="16"/>
      <c r="BR1353" s="16"/>
      <c r="BS1353" s="16"/>
      <c r="BT1353" s="16"/>
      <c r="BU1353" s="16"/>
      <c r="BV1353" s="16"/>
      <c r="BW1353" s="16"/>
      <c r="BX1353" s="16"/>
      <c r="BY1353" s="16"/>
      <c r="BZ1353" s="16"/>
      <c r="CA1353" s="16"/>
      <c r="CB1353" s="16"/>
      <c r="CC1353" s="16"/>
      <c r="CD1353" s="16"/>
      <c r="CE1353" s="16"/>
      <c r="CF1353" s="16"/>
      <c r="CG1353" s="16"/>
      <c r="CH1353" s="16"/>
      <c r="CI1353" s="16"/>
      <c r="CJ1353" s="16"/>
      <c r="CK1353" s="16"/>
      <c r="CL1353" s="16"/>
      <c r="CM1353" s="16"/>
      <c r="CN1353" s="16"/>
      <c r="CO1353" s="16"/>
      <c r="CP1353" s="16"/>
      <c r="CQ1353" s="16"/>
      <c r="CR1353" s="16"/>
      <c r="CS1353" s="16"/>
      <c r="CT1353" s="16"/>
      <c r="CU1353" s="16"/>
      <c r="CV1353" s="16"/>
      <c r="CW1353" s="16"/>
      <c r="CX1353" s="16"/>
      <c r="CY1353" s="16"/>
      <c r="CZ1353" s="16"/>
      <c r="DA1353" s="16"/>
      <c r="DB1353" s="16"/>
      <c r="DC1353" s="16"/>
      <c r="DD1353" s="16"/>
      <c r="DE1353" s="16"/>
      <c r="DF1353" s="16"/>
      <c r="DG1353" s="16"/>
      <c r="DH1353" s="16"/>
      <c r="DI1353" s="16"/>
      <c r="DJ1353" s="16"/>
      <c r="DK1353" s="16"/>
      <c r="DL1353" s="16"/>
      <c r="DM1353" s="16"/>
      <c r="DN1353" s="16"/>
      <c r="DO1353" s="16"/>
      <c r="DP1353" s="16"/>
      <c r="DQ1353" s="16"/>
    </row>
    <row r="1354" spans="1:121" s="27" customFormat="1" ht="16.5" x14ac:dyDescent="0.25">
      <c r="A1354" s="51"/>
      <c r="B1354" s="79" t="s">
        <v>2866</v>
      </c>
      <c r="C1354" s="55">
        <v>2018</v>
      </c>
      <c r="D1354" s="60">
        <v>6</v>
      </c>
      <c r="E1354" s="54">
        <v>603</v>
      </c>
      <c r="F1354" s="55">
        <v>5353</v>
      </c>
      <c r="G1354" s="54">
        <v>935.5438200000001</v>
      </c>
      <c r="H1354" s="16"/>
      <c r="J1354" s="9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  <c r="AX1354" s="16"/>
      <c r="AY1354" s="16"/>
      <c r="AZ1354" s="16"/>
      <c r="BA1354" s="16"/>
      <c r="BB1354" s="16"/>
      <c r="BC1354" s="16"/>
      <c r="BD1354" s="16"/>
      <c r="BE1354" s="16"/>
      <c r="BF1354" s="16"/>
      <c r="BG1354" s="16"/>
      <c r="BH1354" s="16"/>
      <c r="BI1354" s="16"/>
      <c r="BJ1354" s="16"/>
      <c r="BK1354" s="16"/>
      <c r="BL1354" s="16"/>
      <c r="BM1354" s="16"/>
      <c r="BN1354" s="16"/>
      <c r="BO1354" s="16"/>
      <c r="BP1354" s="16"/>
      <c r="BQ1354" s="16"/>
      <c r="BR1354" s="16"/>
      <c r="BS1354" s="16"/>
      <c r="BT1354" s="16"/>
      <c r="BU1354" s="16"/>
      <c r="BV1354" s="16"/>
      <c r="BW1354" s="16"/>
      <c r="BX1354" s="16"/>
      <c r="BY1354" s="16"/>
      <c r="BZ1354" s="16"/>
      <c r="CA1354" s="16"/>
      <c r="CB1354" s="16"/>
      <c r="CC1354" s="16"/>
      <c r="CD1354" s="16"/>
      <c r="CE1354" s="16"/>
      <c r="CF1354" s="16"/>
      <c r="CG1354" s="16"/>
      <c r="CH1354" s="16"/>
      <c r="CI1354" s="16"/>
      <c r="CJ1354" s="16"/>
      <c r="CK1354" s="16"/>
      <c r="CL1354" s="16"/>
      <c r="CM1354" s="16"/>
      <c r="CN1354" s="16"/>
      <c r="CO1354" s="16"/>
      <c r="CP1354" s="16"/>
      <c r="CQ1354" s="16"/>
      <c r="CR1354" s="16"/>
      <c r="CS1354" s="16"/>
      <c r="CT1354" s="16"/>
      <c r="CU1354" s="16"/>
      <c r="CV1354" s="16"/>
      <c r="CW1354" s="16"/>
      <c r="CX1354" s="16"/>
      <c r="CY1354" s="16"/>
      <c r="CZ1354" s="16"/>
      <c r="DA1354" s="16"/>
      <c r="DB1354" s="16"/>
      <c r="DC1354" s="16"/>
      <c r="DD1354" s="16"/>
      <c r="DE1354" s="16"/>
      <c r="DF1354" s="16"/>
      <c r="DG1354" s="16"/>
      <c r="DH1354" s="16"/>
      <c r="DI1354" s="16"/>
      <c r="DJ1354" s="16"/>
      <c r="DK1354" s="16"/>
      <c r="DL1354" s="16"/>
      <c r="DM1354" s="16"/>
      <c r="DN1354" s="16"/>
      <c r="DO1354" s="16"/>
      <c r="DP1354" s="16"/>
      <c r="DQ1354" s="16"/>
    </row>
    <row r="1355" spans="1:121" s="27" customFormat="1" ht="16.5" x14ac:dyDescent="0.25">
      <c r="A1355" s="51"/>
      <c r="B1355" s="79" t="s">
        <v>2867</v>
      </c>
      <c r="C1355" s="55">
        <v>2018</v>
      </c>
      <c r="D1355" s="60">
        <v>10</v>
      </c>
      <c r="E1355" s="54">
        <v>4202</v>
      </c>
      <c r="F1355" s="55">
        <v>5353</v>
      </c>
      <c r="G1355" s="54">
        <v>4397.23092</v>
      </c>
      <c r="H1355" s="16"/>
      <c r="J1355" s="9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  <c r="AX1355" s="16"/>
      <c r="AY1355" s="16"/>
      <c r="AZ1355" s="16"/>
      <c r="BA1355" s="16"/>
      <c r="BB1355" s="16"/>
      <c r="BC1355" s="16"/>
      <c r="BD1355" s="16"/>
      <c r="BE1355" s="16"/>
      <c r="BF1355" s="16"/>
      <c r="BG1355" s="16"/>
      <c r="BH1355" s="16"/>
      <c r="BI1355" s="16"/>
      <c r="BJ1355" s="16"/>
      <c r="BK1355" s="16"/>
      <c r="BL1355" s="16"/>
      <c r="BM1355" s="16"/>
      <c r="BN1355" s="16"/>
      <c r="BO1355" s="16"/>
      <c r="BP1355" s="16"/>
      <c r="BQ1355" s="16"/>
      <c r="BR1355" s="16"/>
      <c r="BS1355" s="16"/>
      <c r="BT1355" s="16"/>
      <c r="BU1355" s="16"/>
      <c r="BV1355" s="16"/>
      <c r="BW1355" s="16"/>
      <c r="BX1355" s="16"/>
      <c r="BY1355" s="16"/>
      <c r="BZ1355" s="16"/>
      <c r="CA1355" s="16"/>
      <c r="CB1355" s="16"/>
      <c r="CC1355" s="16"/>
      <c r="CD1355" s="16"/>
      <c r="CE1355" s="16"/>
      <c r="CF1355" s="16"/>
      <c r="CG1355" s="16"/>
      <c r="CH1355" s="16"/>
      <c r="CI1355" s="16"/>
      <c r="CJ1355" s="16"/>
      <c r="CK1355" s="16"/>
      <c r="CL1355" s="16"/>
      <c r="CM1355" s="16"/>
      <c r="CN1355" s="16"/>
      <c r="CO1355" s="16"/>
      <c r="CP1355" s="16"/>
      <c r="CQ1355" s="16"/>
      <c r="CR1355" s="16"/>
      <c r="CS1355" s="16"/>
      <c r="CT1355" s="16"/>
      <c r="CU1355" s="16"/>
      <c r="CV1355" s="16"/>
      <c r="CW1355" s="16"/>
      <c r="CX1355" s="16"/>
      <c r="CY1355" s="16"/>
      <c r="CZ1355" s="16"/>
      <c r="DA1355" s="16"/>
      <c r="DB1355" s="16"/>
      <c r="DC1355" s="16"/>
      <c r="DD1355" s="16"/>
      <c r="DE1355" s="16"/>
      <c r="DF1355" s="16"/>
      <c r="DG1355" s="16"/>
      <c r="DH1355" s="16"/>
      <c r="DI1355" s="16"/>
      <c r="DJ1355" s="16"/>
      <c r="DK1355" s="16"/>
      <c r="DL1355" s="16"/>
      <c r="DM1355" s="16"/>
      <c r="DN1355" s="16"/>
      <c r="DO1355" s="16"/>
      <c r="DP1355" s="16"/>
      <c r="DQ1355" s="16"/>
    </row>
    <row r="1356" spans="1:121" s="27" customFormat="1" ht="16.5" x14ac:dyDescent="0.25">
      <c r="A1356" s="51"/>
      <c r="B1356" s="79" t="s">
        <v>2868</v>
      </c>
      <c r="C1356" s="55">
        <v>2018</v>
      </c>
      <c r="D1356" s="60">
        <v>10</v>
      </c>
      <c r="E1356" s="54">
        <v>16</v>
      </c>
      <c r="F1356" s="55">
        <v>5353</v>
      </c>
      <c r="G1356" s="54">
        <v>164.20534000000001</v>
      </c>
      <c r="H1356" s="16"/>
      <c r="J1356" s="9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  <c r="AX1356" s="16"/>
      <c r="AY1356" s="16"/>
      <c r="AZ1356" s="16"/>
      <c r="BA1356" s="16"/>
      <c r="BB1356" s="16"/>
      <c r="BC1356" s="16"/>
      <c r="BD1356" s="16"/>
      <c r="BE1356" s="16"/>
      <c r="BF1356" s="16"/>
      <c r="BG1356" s="16"/>
      <c r="BH1356" s="16"/>
      <c r="BI1356" s="16"/>
      <c r="BJ1356" s="16"/>
      <c r="BK1356" s="16"/>
      <c r="BL1356" s="16"/>
      <c r="BM1356" s="16"/>
      <c r="BN1356" s="16"/>
      <c r="BO1356" s="16"/>
      <c r="BP1356" s="16"/>
      <c r="BQ1356" s="16"/>
      <c r="BR1356" s="16"/>
      <c r="BS1356" s="16"/>
      <c r="BT1356" s="16"/>
      <c r="BU1356" s="16"/>
      <c r="BV1356" s="16"/>
      <c r="BW1356" s="16"/>
      <c r="BX1356" s="16"/>
      <c r="BY1356" s="16"/>
      <c r="BZ1356" s="16"/>
      <c r="CA1356" s="16"/>
      <c r="CB1356" s="16"/>
      <c r="CC1356" s="16"/>
      <c r="CD1356" s="16"/>
      <c r="CE1356" s="16"/>
      <c r="CF1356" s="16"/>
      <c r="CG1356" s="16"/>
      <c r="CH1356" s="16"/>
      <c r="CI1356" s="16"/>
      <c r="CJ1356" s="16"/>
      <c r="CK1356" s="16"/>
      <c r="CL1356" s="16"/>
      <c r="CM1356" s="16"/>
      <c r="CN1356" s="16"/>
      <c r="CO1356" s="16"/>
      <c r="CP1356" s="16"/>
      <c r="CQ1356" s="16"/>
      <c r="CR1356" s="16"/>
      <c r="CS1356" s="16"/>
      <c r="CT1356" s="16"/>
      <c r="CU1356" s="16"/>
      <c r="CV1356" s="16"/>
      <c r="CW1356" s="16"/>
      <c r="CX1356" s="16"/>
      <c r="CY1356" s="16"/>
      <c r="CZ1356" s="16"/>
      <c r="DA1356" s="16"/>
      <c r="DB1356" s="16"/>
      <c r="DC1356" s="16"/>
      <c r="DD1356" s="16"/>
      <c r="DE1356" s="16"/>
      <c r="DF1356" s="16"/>
      <c r="DG1356" s="16"/>
      <c r="DH1356" s="16"/>
      <c r="DI1356" s="16"/>
      <c r="DJ1356" s="16"/>
      <c r="DK1356" s="16"/>
      <c r="DL1356" s="16"/>
      <c r="DM1356" s="16"/>
      <c r="DN1356" s="16"/>
      <c r="DO1356" s="16"/>
      <c r="DP1356" s="16"/>
      <c r="DQ1356" s="16"/>
    </row>
    <row r="1357" spans="1:121" s="27" customFormat="1" ht="16.5" x14ac:dyDescent="0.25">
      <c r="A1357" s="51"/>
      <c r="B1357" s="79" t="s">
        <v>2869</v>
      </c>
      <c r="C1357" s="55">
        <v>2018</v>
      </c>
      <c r="D1357" s="60">
        <v>0.4</v>
      </c>
      <c r="E1357" s="54">
        <v>16</v>
      </c>
      <c r="F1357" s="55">
        <v>158.34</v>
      </c>
      <c r="G1357" s="54">
        <v>86.32038</v>
      </c>
      <c r="H1357" s="16"/>
      <c r="J1357" s="9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  <c r="AX1357" s="16"/>
      <c r="AY1357" s="16"/>
      <c r="AZ1357" s="16"/>
      <c r="BA1357" s="16"/>
      <c r="BB1357" s="16"/>
      <c r="BC1357" s="16"/>
      <c r="BD1357" s="16"/>
      <c r="BE1357" s="16"/>
      <c r="BF1357" s="16"/>
      <c r="BG1357" s="16"/>
      <c r="BH1357" s="16"/>
      <c r="BI1357" s="16"/>
      <c r="BJ1357" s="16"/>
      <c r="BK1357" s="16"/>
      <c r="BL1357" s="16"/>
      <c r="BM1357" s="16"/>
      <c r="BN1357" s="16"/>
      <c r="BO1357" s="16"/>
      <c r="BP1357" s="16"/>
      <c r="BQ1357" s="16"/>
      <c r="BR1357" s="16"/>
      <c r="BS1357" s="16"/>
      <c r="BT1357" s="16"/>
      <c r="BU1357" s="16"/>
      <c r="BV1357" s="16"/>
      <c r="BW1357" s="16"/>
      <c r="BX1357" s="16"/>
      <c r="BY1357" s="16"/>
      <c r="BZ1357" s="16"/>
      <c r="CA1357" s="16"/>
      <c r="CB1357" s="16"/>
      <c r="CC1357" s="16"/>
      <c r="CD1357" s="16"/>
      <c r="CE1357" s="16"/>
      <c r="CF1357" s="16"/>
      <c r="CG1357" s="16"/>
      <c r="CH1357" s="16"/>
      <c r="CI1357" s="16"/>
      <c r="CJ1357" s="16"/>
      <c r="CK1357" s="16"/>
      <c r="CL1357" s="16"/>
      <c r="CM1357" s="16"/>
      <c r="CN1357" s="16"/>
      <c r="CO1357" s="16"/>
      <c r="CP1357" s="16"/>
      <c r="CQ1357" s="16"/>
      <c r="CR1357" s="16"/>
      <c r="CS1357" s="16"/>
      <c r="CT1357" s="16"/>
      <c r="CU1357" s="16"/>
      <c r="CV1357" s="16"/>
      <c r="CW1357" s="16"/>
      <c r="CX1357" s="16"/>
      <c r="CY1357" s="16"/>
      <c r="CZ1357" s="16"/>
      <c r="DA1357" s="16"/>
      <c r="DB1357" s="16"/>
      <c r="DC1357" s="16"/>
      <c r="DD1357" s="16"/>
      <c r="DE1357" s="16"/>
      <c r="DF1357" s="16"/>
      <c r="DG1357" s="16"/>
      <c r="DH1357" s="16"/>
      <c r="DI1357" s="16"/>
      <c r="DJ1357" s="16"/>
      <c r="DK1357" s="16"/>
      <c r="DL1357" s="16"/>
      <c r="DM1357" s="16"/>
      <c r="DN1357" s="16"/>
      <c r="DO1357" s="16"/>
      <c r="DP1357" s="16"/>
      <c r="DQ1357" s="16"/>
    </row>
    <row r="1358" spans="1:121" s="27" customFormat="1" ht="16.5" x14ac:dyDescent="0.25">
      <c r="A1358" s="51"/>
      <c r="B1358" s="79" t="s">
        <v>2870</v>
      </c>
      <c r="C1358" s="55">
        <v>2018</v>
      </c>
      <c r="D1358" s="60">
        <v>0.4</v>
      </c>
      <c r="E1358" s="54">
        <v>2231</v>
      </c>
      <c r="F1358" s="55">
        <v>158.34</v>
      </c>
      <c r="G1358" s="54">
        <v>1073.70398</v>
      </c>
      <c r="H1358" s="16"/>
      <c r="J1358" s="9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  <c r="AX1358" s="16"/>
      <c r="AY1358" s="16"/>
      <c r="AZ1358" s="16"/>
      <c r="BA1358" s="16"/>
      <c r="BB1358" s="16"/>
      <c r="BC1358" s="16"/>
      <c r="BD1358" s="16"/>
      <c r="BE1358" s="16"/>
      <c r="BF1358" s="16"/>
      <c r="BG1358" s="16"/>
      <c r="BH1358" s="16"/>
      <c r="BI1358" s="16"/>
      <c r="BJ1358" s="16"/>
      <c r="BK1358" s="16"/>
      <c r="BL1358" s="16"/>
      <c r="BM1358" s="16"/>
      <c r="BN1358" s="16"/>
      <c r="BO1358" s="16"/>
      <c r="BP1358" s="16"/>
      <c r="BQ1358" s="16"/>
      <c r="BR1358" s="16"/>
      <c r="BS1358" s="16"/>
      <c r="BT1358" s="16"/>
      <c r="BU1358" s="16"/>
      <c r="BV1358" s="16"/>
      <c r="BW1358" s="16"/>
      <c r="BX1358" s="16"/>
      <c r="BY1358" s="16"/>
      <c r="BZ1358" s="16"/>
      <c r="CA1358" s="16"/>
      <c r="CB1358" s="16"/>
      <c r="CC1358" s="16"/>
      <c r="CD1358" s="16"/>
      <c r="CE1358" s="16"/>
      <c r="CF1358" s="16"/>
      <c r="CG1358" s="16"/>
      <c r="CH1358" s="16"/>
      <c r="CI1358" s="16"/>
      <c r="CJ1358" s="16"/>
      <c r="CK1358" s="16"/>
      <c r="CL1358" s="16"/>
      <c r="CM1358" s="16"/>
      <c r="CN1358" s="16"/>
      <c r="CO1358" s="16"/>
      <c r="CP1358" s="16"/>
      <c r="CQ1358" s="16"/>
      <c r="CR1358" s="16"/>
      <c r="CS1358" s="16"/>
      <c r="CT1358" s="16"/>
      <c r="CU1358" s="16"/>
      <c r="CV1358" s="16"/>
      <c r="CW1358" s="16"/>
      <c r="CX1358" s="16"/>
      <c r="CY1358" s="16"/>
      <c r="CZ1358" s="16"/>
      <c r="DA1358" s="16"/>
      <c r="DB1358" s="16"/>
      <c r="DC1358" s="16"/>
      <c r="DD1358" s="16"/>
      <c r="DE1358" s="16"/>
      <c r="DF1358" s="16"/>
      <c r="DG1358" s="16"/>
      <c r="DH1358" s="16"/>
      <c r="DI1358" s="16"/>
      <c r="DJ1358" s="16"/>
      <c r="DK1358" s="16"/>
      <c r="DL1358" s="16"/>
      <c r="DM1358" s="16"/>
      <c r="DN1358" s="16"/>
      <c r="DO1358" s="16"/>
      <c r="DP1358" s="16"/>
      <c r="DQ1358" s="16"/>
    </row>
    <row r="1359" spans="1:121" s="27" customFormat="1" ht="16.5" x14ac:dyDescent="0.25">
      <c r="A1359" s="51"/>
      <c r="B1359" s="79" t="s">
        <v>2871</v>
      </c>
      <c r="C1359" s="55">
        <v>2018</v>
      </c>
      <c r="D1359" s="60">
        <v>10</v>
      </c>
      <c r="E1359" s="54">
        <v>5096</v>
      </c>
      <c r="F1359" s="55">
        <v>5353</v>
      </c>
      <c r="G1359" s="54">
        <v>4675.3811699999997</v>
      </c>
      <c r="H1359" s="16"/>
      <c r="J1359" s="9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  <c r="AX1359" s="16"/>
      <c r="AY1359" s="16"/>
      <c r="AZ1359" s="16"/>
      <c r="BA1359" s="16"/>
      <c r="BB1359" s="16"/>
      <c r="BC1359" s="16"/>
      <c r="BD1359" s="16"/>
      <c r="BE1359" s="16"/>
      <c r="BF1359" s="16"/>
      <c r="BG1359" s="16"/>
      <c r="BH1359" s="16"/>
      <c r="BI1359" s="16"/>
      <c r="BJ1359" s="16"/>
      <c r="BK1359" s="16"/>
      <c r="BL1359" s="16"/>
      <c r="BM1359" s="16"/>
      <c r="BN1359" s="16"/>
      <c r="BO1359" s="16"/>
      <c r="BP1359" s="16"/>
      <c r="BQ1359" s="16"/>
      <c r="BR1359" s="16"/>
      <c r="BS1359" s="16"/>
      <c r="BT1359" s="16"/>
      <c r="BU1359" s="16"/>
      <c r="BV1359" s="16"/>
      <c r="BW1359" s="16"/>
      <c r="BX1359" s="16"/>
      <c r="BY1359" s="16"/>
      <c r="BZ1359" s="16"/>
      <c r="CA1359" s="16"/>
      <c r="CB1359" s="16"/>
      <c r="CC1359" s="16"/>
      <c r="CD1359" s="16"/>
      <c r="CE1359" s="16"/>
      <c r="CF1359" s="16"/>
      <c r="CG1359" s="16"/>
      <c r="CH1359" s="16"/>
      <c r="CI1359" s="16"/>
      <c r="CJ1359" s="16"/>
      <c r="CK1359" s="16"/>
      <c r="CL1359" s="16"/>
      <c r="CM1359" s="16"/>
      <c r="CN1359" s="16"/>
      <c r="CO1359" s="16"/>
      <c r="CP1359" s="16"/>
      <c r="CQ1359" s="16"/>
      <c r="CR1359" s="16"/>
      <c r="CS1359" s="16"/>
      <c r="CT1359" s="16"/>
      <c r="CU1359" s="16"/>
      <c r="CV1359" s="16"/>
      <c r="CW1359" s="16"/>
      <c r="CX1359" s="16"/>
      <c r="CY1359" s="16"/>
      <c r="CZ1359" s="16"/>
      <c r="DA1359" s="16"/>
      <c r="DB1359" s="16"/>
      <c r="DC1359" s="16"/>
      <c r="DD1359" s="16"/>
      <c r="DE1359" s="16"/>
      <c r="DF1359" s="16"/>
      <c r="DG1359" s="16"/>
      <c r="DH1359" s="16"/>
      <c r="DI1359" s="16"/>
      <c r="DJ1359" s="16"/>
      <c r="DK1359" s="16"/>
      <c r="DL1359" s="16"/>
      <c r="DM1359" s="16"/>
      <c r="DN1359" s="16"/>
      <c r="DO1359" s="16"/>
      <c r="DP1359" s="16"/>
      <c r="DQ1359" s="16"/>
    </row>
    <row r="1360" spans="1:121" s="27" customFormat="1" ht="16.5" x14ac:dyDescent="0.25">
      <c r="A1360" s="51"/>
      <c r="B1360" s="79" t="s">
        <v>2872</v>
      </c>
      <c r="C1360" s="55">
        <v>2018</v>
      </c>
      <c r="D1360" s="60">
        <v>10</v>
      </c>
      <c r="E1360" s="54">
        <v>20</v>
      </c>
      <c r="F1360" s="55">
        <v>5353</v>
      </c>
      <c r="G1360" s="54">
        <v>80.399119999999996</v>
      </c>
      <c r="H1360" s="16"/>
      <c r="J1360" s="9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  <c r="AX1360" s="16"/>
      <c r="AY1360" s="16"/>
      <c r="AZ1360" s="16"/>
      <c r="BA1360" s="16"/>
      <c r="BB1360" s="16"/>
      <c r="BC1360" s="16"/>
      <c r="BD1360" s="16"/>
      <c r="BE1360" s="16"/>
      <c r="BF1360" s="16"/>
      <c r="BG1360" s="16"/>
      <c r="BH1360" s="16"/>
      <c r="BI1360" s="16"/>
      <c r="BJ1360" s="16"/>
      <c r="BK1360" s="16"/>
      <c r="BL1360" s="16"/>
      <c r="BM1360" s="16"/>
      <c r="BN1360" s="16"/>
      <c r="BO1360" s="16"/>
      <c r="BP1360" s="16"/>
      <c r="BQ1360" s="16"/>
      <c r="BR1360" s="16"/>
      <c r="BS1360" s="16"/>
      <c r="BT1360" s="16"/>
      <c r="BU1360" s="16"/>
      <c r="BV1360" s="16"/>
      <c r="BW1360" s="16"/>
      <c r="BX1360" s="16"/>
      <c r="BY1360" s="16"/>
      <c r="BZ1360" s="16"/>
      <c r="CA1360" s="16"/>
      <c r="CB1360" s="16"/>
      <c r="CC1360" s="16"/>
      <c r="CD1360" s="16"/>
      <c r="CE1360" s="16"/>
      <c r="CF1360" s="16"/>
      <c r="CG1360" s="16"/>
      <c r="CH1360" s="16"/>
      <c r="CI1360" s="16"/>
      <c r="CJ1360" s="16"/>
      <c r="CK1360" s="16"/>
      <c r="CL1360" s="16"/>
      <c r="CM1360" s="16"/>
      <c r="CN1360" s="16"/>
      <c r="CO1360" s="16"/>
      <c r="CP1360" s="16"/>
      <c r="CQ1360" s="16"/>
      <c r="CR1360" s="16"/>
      <c r="CS1360" s="16"/>
      <c r="CT1360" s="16"/>
      <c r="CU1360" s="16"/>
      <c r="CV1360" s="16"/>
      <c r="CW1360" s="16"/>
      <c r="CX1360" s="16"/>
      <c r="CY1360" s="16"/>
      <c r="CZ1360" s="16"/>
      <c r="DA1360" s="16"/>
      <c r="DB1360" s="16"/>
      <c r="DC1360" s="16"/>
      <c r="DD1360" s="16"/>
      <c r="DE1360" s="16"/>
      <c r="DF1360" s="16"/>
      <c r="DG1360" s="16"/>
      <c r="DH1360" s="16"/>
      <c r="DI1360" s="16"/>
      <c r="DJ1360" s="16"/>
      <c r="DK1360" s="16"/>
      <c r="DL1360" s="16"/>
      <c r="DM1360" s="16"/>
      <c r="DN1360" s="16"/>
      <c r="DO1360" s="16"/>
      <c r="DP1360" s="16"/>
      <c r="DQ1360" s="16"/>
    </row>
    <row r="1361" spans="1:121" s="27" customFormat="1" ht="16.5" x14ac:dyDescent="0.25">
      <c r="A1361" s="51"/>
      <c r="B1361" s="79" t="s">
        <v>2873</v>
      </c>
      <c r="C1361" s="55">
        <v>2018</v>
      </c>
      <c r="D1361" s="60">
        <v>0.4</v>
      </c>
      <c r="E1361" s="54">
        <v>40</v>
      </c>
      <c r="F1361" s="55">
        <v>158.34</v>
      </c>
      <c r="G1361" s="54">
        <v>156.43951000000001</v>
      </c>
      <c r="H1361" s="16"/>
      <c r="J1361" s="9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  <c r="AX1361" s="16"/>
      <c r="AY1361" s="16"/>
      <c r="AZ1361" s="16"/>
      <c r="BA1361" s="16"/>
      <c r="BB1361" s="16"/>
      <c r="BC1361" s="16"/>
      <c r="BD1361" s="16"/>
      <c r="BE1361" s="16"/>
      <c r="BF1361" s="16"/>
      <c r="BG1361" s="16"/>
      <c r="BH1361" s="16"/>
      <c r="BI1361" s="16"/>
      <c r="BJ1361" s="16"/>
      <c r="BK1361" s="16"/>
      <c r="BL1361" s="16"/>
      <c r="BM1361" s="16"/>
      <c r="BN1361" s="16"/>
      <c r="BO1361" s="16"/>
      <c r="BP1361" s="16"/>
      <c r="BQ1361" s="16"/>
      <c r="BR1361" s="16"/>
      <c r="BS1361" s="16"/>
      <c r="BT1361" s="16"/>
      <c r="BU1361" s="16"/>
      <c r="BV1361" s="16"/>
      <c r="BW1361" s="16"/>
      <c r="BX1361" s="16"/>
      <c r="BY1361" s="16"/>
      <c r="BZ1361" s="16"/>
      <c r="CA1361" s="16"/>
      <c r="CB1361" s="16"/>
      <c r="CC1361" s="16"/>
      <c r="CD1361" s="16"/>
      <c r="CE1361" s="16"/>
      <c r="CF1361" s="16"/>
      <c r="CG1361" s="16"/>
      <c r="CH1361" s="16"/>
      <c r="CI1361" s="16"/>
      <c r="CJ1361" s="16"/>
      <c r="CK1361" s="16"/>
      <c r="CL1361" s="16"/>
      <c r="CM1361" s="16"/>
      <c r="CN1361" s="16"/>
      <c r="CO1361" s="16"/>
      <c r="CP1361" s="16"/>
      <c r="CQ1361" s="16"/>
      <c r="CR1361" s="16"/>
      <c r="CS1361" s="16"/>
      <c r="CT1361" s="16"/>
      <c r="CU1361" s="16"/>
      <c r="CV1361" s="16"/>
      <c r="CW1361" s="16"/>
      <c r="CX1361" s="16"/>
      <c r="CY1361" s="16"/>
      <c r="CZ1361" s="16"/>
      <c r="DA1361" s="16"/>
      <c r="DB1361" s="16"/>
      <c r="DC1361" s="16"/>
      <c r="DD1361" s="16"/>
      <c r="DE1361" s="16"/>
      <c r="DF1361" s="16"/>
      <c r="DG1361" s="16"/>
      <c r="DH1361" s="16"/>
      <c r="DI1361" s="16"/>
      <c r="DJ1361" s="16"/>
      <c r="DK1361" s="16"/>
      <c r="DL1361" s="16"/>
      <c r="DM1361" s="16"/>
      <c r="DN1361" s="16"/>
      <c r="DO1361" s="16"/>
      <c r="DP1361" s="16"/>
      <c r="DQ1361" s="16"/>
    </row>
    <row r="1362" spans="1:121" s="27" customFormat="1" ht="16.5" x14ac:dyDescent="0.25">
      <c r="A1362" s="51"/>
      <c r="B1362" s="79" t="s">
        <v>2874</v>
      </c>
      <c r="C1362" s="55">
        <v>2018</v>
      </c>
      <c r="D1362" s="60">
        <v>0.4</v>
      </c>
      <c r="E1362" s="54">
        <v>123</v>
      </c>
      <c r="F1362" s="55">
        <v>158.34</v>
      </c>
      <c r="G1362" s="54">
        <v>215.63225</v>
      </c>
      <c r="H1362" s="16"/>
      <c r="J1362" s="9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6"/>
      <c r="AZ1362" s="16"/>
      <c r="BA1362" s="16"/>
      <c r="BB1362" s="16"/>
      <c r="BC1362" s="16"/>
      <c r="BD1362" s="16"/>
      <c r="BE1362" s="16"/>
      <c r="BF1362" s="16"/>
      <c r="BG1362" s="16"/>
      <c r="BH1362" s="16"/>
      <c r="BI1362" s="16"/>
      <c r="BJ1362" s="16"/>
      <c r="BK1362" s="16"/>
      <c r="BL1362" s="16"/>
      <c r="BM1362" s="16"/>
      <c r="BN1362" s="16"/>
      <c r="BO1362" s="16"/>
      <c r="BP1362" s="16"/>
      <c r="BQ1362" s="16"/>
      <c r="BR1362" s="16"/>
      <c r="BS1362" s="16"/>
      <c r="BT1362" s="16"/>
      <c r="BU1362" s="16"/>
      <c r="BV1362" s="16"/>
      <c r="BW1362" s="16"/>
      <c r="BX1362" s="16"/>
      <c r="BY1362" s="16"/>
      <c r="BZ1362" s="16"/>
      <c r="CA1362" s="16"/>
      <c r="CB1362" s="16"/>
      <c r="CC1362" s="16"/>
      <c r="CD1362" s="16"/>
      <c r="CE1362" s="16"/>
      <c r="CF1362" s="16"/>
      <c r="CG1362" s="16"/>
      <c r="CH1362" s="16"/>
      <c r="CI1362" s="16"/>
      <c r="CJ1362" s="16"/>
      <c r="CK1362" s="16"/>
      <c r="CL1362" s="16"/>
      <c r="CM1362" s="16"/>
      <c r="CN1362" s="16"/>
      <c r="CO1362" s="16"/>
      <c r="CP1362" s="16"/>
      <c r="CQ1362" s="16"/>
      <c r="CR1362" s="16"/>
      <c r="CS1362" s="16"/>
      <c r="CT1362" s="16"/>
      <c r="CU1362" s="16"/>
      <c r="CV1362" s="16"/>
      <c r="CW1362" s="16"/>
      <c r="CX1362" s="16"/>
      <c r="CY1362" s="16"/>
      <c r="CZ1362" s="16"/>
      <c r="DA1362" s="16"/>
      <c r="DB1362" s="16"/>
      <c r="DC1362" s="16"/>
      <c r="DD1362" s="16"/>
      <c r="DE1362" s="16"/>
      <c r="DF1362" s="16"/>
      <c r="DG1362" s="16"/>
      <c r="DH1362" s="16"/>
      <c r="DI1362" s="16"/>
      <c r="DJ1362" s="16"/>
      <c r="DK1362" s="16"/>
      <c r="DL1362" s="16"/>
      <c r="DM1362" s="16"/>
      <c r="DN1362" s="16"/>
      <c r="DO1362" s="16"/>
      <c r="DP1362" s="16"/>
      <c r="DQ1362" s="16"/>
    </row>
    <row r="1363" spans="1:121" s="27" customFormat="1" ht="16.5" x14ac:dyDescent="0.25">
      <c r="A1363" s="51"/>
      <c r="B1363" s="79" t="s">
        <v>2875</v>
      </c>
      <c r="C1363" s="55">
        <v>2018</v>
      </c>
      <c r="D1363" s="60">
        <v>10</v>
      </c>
      <c r="E1363" s="54">
        <v>280</v>
      </c>
      <c r="F1363" s="55">
        <v>5353</v>
      </c>
      <c r="G1363" s="54">
        <v>475.12768</v>
      </c>
      <c r="H1363" s="16"/>
      <c r="J1363" s="9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  <c r="BA1363" s="16"/>
      <c r="BB1363" s="16"/>
      <c r="BC1363" s="16"/>
      <c r="BD1363" s="16"/>
      <c r="BE1363" s="16"/>
      <c r="BF1363" s="16"/>
      <c r="BG1363" s="16"/>
      <c r="BH1363" s="16"/>
      <c r="BI1363" s="16"/>
      <c r="BJ1363" s="16"/>
      <c r="BK1363" s="16"/>
      <c r="BL1363" s="16"/>
      <c r="BM1363" s="16"/>
      <c r="BN1363" s="16"/>
      <c r="BO1363" s="16"/>
      <c r="BP1363" s="16"/>
      <c r="BQ1363" s="16"/>
      <c r="BR1363" s="16"/>
      <c r="BS1363" s="16"/>
      <c r="BT1363" s="16"/>
      <c r="BU1363" s="16"/>
      <c r="BV1363" s="16"/>
      <c r="BW1363" s="16"/>
      <c r="BX1363" s="16"/>
      <c r="BY1363" s="16"/>
      <c r="BZ1363" s="16"/>
      <c r="CA1363" s="16"/>
      <c r="CB1363" s="16"/>
      <c r="CC1363" s="16"/>
      <c r="CD1363" s="16"/>
      <c r="CE1363" s="16"/>
      <c r="CF1363" s="16"/>
      <c r="CG1363" s="16"/>
      <c r="CH1363" s="16"/>
      <c r="CI1363" s="16"/>
      <c r="CJ1363" s="16"/>
      <c r="CK1363" s="16"/>
      <c r="CL1363" s="16"/>
      <c r="CM1363" s="16"/>
      <c r="CN1363" s="16"/>
      <c r="CO1363" s="16"/>
      <c r="CP1363" s="16"/>
      <c r="CQ1363" s="16"/>
      <c r="CR1363" s="16"/>
      <c r="CS1363" s="16"/>
      <c r="CT1363" s="16"/>
      <c r="CU1363" s="16"/>
      <c r="CV1363" s="16"/>
      <c r="CW1363" s="16"/>
      <c r="CX1363" s="16"/>
      <c r="CY1363" s="16"/>
      <c r="CZ1363" s="16"/>
      <c r="DA1363" s="16"/>
      <c r="DB1363" s="16"/>
      <c r="DC1363" s="16"/>
      <c r="DD1363" s="16"/>
      <c r="DE1363" s="16"/>
      <c r="DF1363" s="16"/>
      <c r="DG1363" s="16"/>
      <c r="DH1363" s="16"/>
      <c r="DI1363" s="16"/>
      <c r="DJ1363" s="16"/>
      <c r="DK1363" s="16"/>
      <c r="DL1363" s="16"/>
      <c r="DM1363" s="16"/>
      <c r="DN1363" s="16"/>
      <c r="DO1363" s="16"/>
      <c r="DP1363" s="16"/>
      <c r="DQ1363" s="16"/>
    </row>
    <row r="1364" spans="1:121" s="27" customFormat="1" ht="16.5" x14ac:dyDescent="0.25">
      <c r="A1364" s="51"/>
      <c r="B1364" s="79" t="s">
        <v>2876</v>
      </c>
      <c r="C1364" s="55">
        <v>2018</v>
      </c>
      <c r="D1364" s="60">
        <v>0.4</v>
      </c>
      <c r="E1364" s="54">
        <v>185</v>
      </c>
      <c r="F1364" s="55">
        <v>158.34</v>
      </c>
      <c r="G1364" s="54">
        <v>411.52918</v>
      </c>
      <c r="H1364" s="16"/>
      <c r="J1364" s="9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  <c r="BA1364" s="16"/>
      <c r="BB1364" s="16"/>
      <c r="BC1364" s="16"/>
      <c r="BD1364" s="16"/>
      <c r="BE1364" s="16"/>
      <c r="BF1364" s="16"/>
      <c r="BG1364" s="16"/>
      <c r="BH1364" s="16"/>
      <c r="BI1364" s="16"/>
      <c r="BJ1364" s="16"/>
      <c r="BK1364" s="16"/>
      <c r="BL1364" s="16"/>
      <c r="BM1364" s="16"/>
      <c r="BN1364" s="16"/>
      <c r="BO1364" s="16"/>
      <c r="BP1364" s="16"/>
      <c r="BQ1364" s="16"/>
      <c r="BR1364" s="16"/>
      <c r="BS1364" s="16"/>
      <c r="BT1364" s="16"/>
      <c r="BU1364" s="16"/>
      <c r="BV1364" s="16"/>
      <c r="BW1364" s="16"/>
      <c r="BX1364" s="16"/>
      <c r="BY1364" s="16"/>
      <c r="BZ1364" s="16"/>
      <c r="CA1364" s="16"/>
      <c r="CB1364" s="16"/>
      <c r="CC1364" s="16"/>
      <c r="CD1364" s="16"/>
      <c r="CE1364" s="16"/>
      <c r="CF1364" s="16"/>
      <c r="CG1364" s="16"/>
      <c r="CH1364" s="16"/>
      <c r="CI1364" s="16"/>
      <c r="CJ1364" s="16"/>
      <c r="CK1364" s="16"/>
      <c r="CL1364" s="16"/>
      <c r="CM1364" s="16"/>
      <c r="CN1364" s="16"/>
      <c r="CO1364" s="16"/>
      <c r="CP1364" s="16"/>
      <c r="CQ1364" s="16"/>
      <c r="CR1364" s="16"/>
      <c r="CS1364" s="16"/>
      <c r="CT1364" s="16"/>
      <c r="CU1364" s="16"/>
      <c r="CV1364" s="16"/>
      <c r="CW1364" s="16"/>
      <c r="CX1364" s="16"/>
      <c r="CY1364" s="16"/>
      <c r="CZ1364" s="16"/>
      <c r="DA1364" s="16"/>
      <c r="DB1364" s="16"/>
      <c r="DC1364" s="16"/>
      <c r="DD1364" s="16"/>
      <c r="DE1364" s="16"/>
      <c r="DF1364" s="16"/>
      <c r="DG1364" s="16"/>
      <c r="DH1364" s="16"/>
      <c r="DI1364" s="16"/>
      <c r="DJ1364" s="16"/>
      <c r="DK1364" s="16"/>
      <c r="DL1364" s="16"/>
      <c r="DM1364" s="16"/>
      <c r="DN1364" s="16"/>
      <c r="DO1364" s="16"/>
      <c r="DP1364" s="16"/>
      <c r="DQ1364" s="16"/>
    </row>
    <row r="1365" spans="1:121" s="27" customFormat="1" ht="16.5" x14ac:dyDescent="0.25">
      <c r="A1365" s="51"/>
      <c r="B1365" s="79" t="s">
        <v>2877</v>
      </c>
      <c r="C1365" s="55">
        <v>2018</v>
      </c>
      <c r="D1365" s="60">
        <v>0.4</v>
      </c>
      <c r="E1365" s="54">
        <v>185</v>
      </c>
      <c r="F1365" s="55">
        <v>158.34</v>
      </c>
      <c r="G1365" s="54">
        <v>242.84440000000001</v>
      </c>
      <c r="H1365" s="16"/>
      <c r="J1365" s="9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  <c r="BA1365" s="16"/>
      <c r="BB1365" s="16"/>
      <c r="BC1365" s="16"/>
      <c r="BD1365" s="16"/>
      <c r="BE1365" s="16"/>
      <c r="BF1365" s="16"/>
      <c r="BG1365" s="16"/>
      <c r="BH1365" s="16"/>
      <c r="BI1365" s="16"/>
      <c r="BJ1365" s="16"/>
      <c r="BK1365" s="16"/>
      <c r="BL1365" s="16"/>
      <c r="BM1365" s="16"/>
      <c r="BN1365" s="16"/>
      <c r="BO1365" s="16"/>
      <c r="BP1365" s="16"/>
      <c r="BQ1365" s="16"/>
      <c r="BR1365" s="16"/>
      <c r="BS1365" s="16"/>
      <c r="BT1365" s="16"/>
      <c r="BU1365" s="16"/>
      <c r="BV1365" s="16"/>
      <c r="BW1365" s="16"/>
      <c r="BX1365" s="16"/>
      <c r="BY1365" s="16"/>
      <c r="BZ1365" s="16"/>
      <c r="CA1365" s="16"/>
      <c r="CB1365" s="16"/>
      <c r="CC1365" s="16"/>
      <c r="CD1365" s="16"/>
      <c r="CE1365" s="16"/>
      <c r="CF1365" s="16"/>
      <c r="CG1365" s="16"/>
      <c r="CH1365" s="16"/>
      <c r="CI1365" s="16"/>
      <c r="CJ1365" s="16"/>
      <c r="CK1365" s="16"/>
      <c r="CL1365" s="16"/>
      <c r="CM1365" s="16"/>
      <c r="CN1365" s="16"/>
      <c r="CO1365" s="16"/>
      <c r="CP1365" s="16"/>
      <c r="CQ1365" s="16"/>
      <c r="CR1365" s="16"/>
      <c r="CS1365" s="16"/>
      <c r="CT1365" s="16"/>
      <c r="CU1365" s="16"/>
      <c r="CV1365" s="16"/>
      <c r="CW1365" s="16"/>
      <c r="CX1365" s="16"/>
      <c r="CY1365" s="16"/>
      <c r="CZ1365" s="16"/>
      <c r="DA1365" s="16"/>
      <c r="DB1365" s="16"/>
      <c r="DC1365" s="16"/>
      <c r="DD1365" s="16"/>
      <c r="DE1365" s="16"/>
      <c r="DF1365" s="16"/>
      <c r="DG1365" s="16"/>
      <c r="DH1365" s="16"/>
      <c r="DI1365" s="16"/>
      <c r="DJ1365" s="16"/>
      <c r="DK1365" s="16"/>
      <c r="DL1365" s="16"/>
      <c r="DM1365" s="16"/>
      <c r="DN1365" s="16"/>
      <c r="DO1365" s="16"/>
      <c r="DP1365" s="16"/>
      <c r="DQ1365" s="16"/>
    </row>
    <row r="1366" spans="1:121" s="27" customFormat="1" ht="16.5" x14ac:dyDescent="0.25">
      <c r="A1366" s="51"/>
      <c r="B1366" s="79" t="s">
        <v>2878</v>
      </c>
      <c r="C1366" s="55">
        <v>2018</v>
      </c>
      <c r="D1366" s="60">
        <v>0.4</v>
      </c>
      <c r="E1366" s="54">
        <v>41</v>
      </c>
      <c r="F1366" s="55">
        <v>158.34</v>
      </c>
      <c r="G1366" s="54">
        <v>54.842190000000002</v>
      </c>
      <c r="H1366" s="16"/>
      <c r="J1366" s="9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  <c r="BA1366" s="16"/>
      <c r="BB1366" s="16"/>
      <c r="BC1366" s="16"/>
      <c r="BD1366" s="16"/>
      <c r="BE1366" s="16"/>
      <c r="BF1366" s="16"/>
      <c r="BG1366" s="16"/>
      <c r="BH1366" s="16"/>
      <c r="BI1366" s="16"/>
      <c r="BJ1366" s="16"/>
      <c r="BK1366" s="16"/>
      <c r="BL1366" s="16"/>
      <c r="BM1366" s="16"/>
      <c r="BN1366" s="16"/>
      <c r="BO1366" s="16"/>
      <c r="BP1366" s="16"/>
      <c r="BQ1366" s="16"/>
      <c r="BR1366" s="16"/>
      <c r="BS1366" s="16"/>
      <c r="BT1366" s="16"/>
      <c r="BU1366" s="16"/>
      <c r="BV1366" s="16"/>
      <c r="BW1366" s="16"/>
      <c r="BX1366" s="16"/>
      <c r="BY1366" s="16"/>
      <c r="BZ1366" s="16"/>
      <c r="CA1366" s="16"/>
      <c r="CB1366" s="16"/>
      <c r="CC1366" s="16"/>
      <c r="CD1366" s="16"/>
      <c r="CE1366" s="16"/>
      <c r="CF1366" s="16"/>
      <c r="CG1366" s="16"/>
      <c r="CH1366" s="16"/>
      <c r="CI1366" s="16"/>
      <c r="CJ1366" s="16"/>
      <c r="CK1366" s="16"/>
      <c r="CL1366" s="16"/>
      <c r="CM1366" s="16"/>
      <c r="CN1366" s="16"/>
      <c r="CO1366" s="16"/>
      <c r="CP1366" s="16"/>
      <c r="CQ1366" s="16"/>
      <c r="CR1366" s="16"/>
      <c r="CS1366" s="16"/>
      <c r="CT1366" s="16"/>
      <c r="CU1366" s="16"/>
      <c r="CV1366" s="16"/>
      <c r="CW1366" s="16"/>
      <c r="CX1366" s="16"/>
      <c r="CY1366" s="16"/>
      <c r="CZ1366" s="16"/>
      <c r="DA1366" s="16"/>
      <c r="DB1366" s="16"/>
      <c r="DC1366" s="16"/>
      <c r="DD1366" s="16"/>
      <c r="DE1366" s="16"/>
      <c r="DF1366" s="16"/>
      <c r="DG1366" s="16"/>
      <c r="DH1366" s="16"/>
      <c r="DI1366" s="16"/>
      <c r="DJ1366" s="16"/>
      <c r="DK1366" s="16"/>
      <c r="DL1366" s="16"/>
      <c r="DM1366" s="16"/>
      <c r="DN1366" s="16"/>
      <c r="DO1366" s="16"/>
      <c r="DP1366" s="16"/>
      <c r="DQ1366" s="16"/>
    </row>
    <row r="1367" spans="1:121" s="27" customFormat="1" ht="16.5" x14ac:dyDescent="0.25">
      <c r="A1367" s="51"/>
      <c r="B1367" s="79" t="s">
        <v>2879</v>
      </c>
      <c r="C1367" s="55">
        <v>2018</v>
      </c>
      <c r="D1367" s="60">
        <v>0.4</v>
      </c>
      <c r="E1367" s="54">
        <v>32</v>
      </c>
      <c r="F1367" s="55">
        <v>158.34</v>
      </c>
      <c r="G1367" s="54">
        <v>95.994929999999997</v>
      </c>
      <c r="H1367" s="16"/>
      <c r="J1367" s="9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6"/>
      <c r="AZ1367" s="16"/>
      <c r="BA1367" s="16"/>
      <c r="BB1367" s="16"/>
      <c r="BC1367" s="16"/>
      <c r="BD1367" s="16"/>
      <c r="BE1367" s="16"/>
      <c r="BF1367" s="16"/>
      <c r="BG1367" s="16"/>
      <c r="BH1367" s="16"/>
      <c r="BI1367" s="16"/>
      <c r="BJ1367" s="16"/>
      <c r="BK1367" s="16"/>
      <c r="BL1367" s="16"/>
      <c r="BM1367" s="16"/>
      <c r="BN1367" s="16"/>
      <c r="BO1367" s="16"/>
      <c r="BP1367" s="16"/>
      <c r="BQ1367" s="16"/>
      <c r="BR1367" s="16"/>
      <c r="BS1367" s="16"/>
      <c r="BT1367" s="16"/>
      <c r="BU1367" s="16"/>
      <c r="BV1367" s="16"/>
      <c r="BW1367" s="16"/>
      <c r="BX1367" s="16"/>
      <c r="BY1367" s="16"/>
      <c r="BZ1367" s="16"/>
      <c r="CA1367" s="16"/>
      <c r="CB1367" s="16"/>
      <c r="CC1367" s="16"/>
      <c r="CD1367" s="16"/>
      <c r="CE1367" s="16"/>
      <c r="CF1367" s="16"/>
      <c r="CG1367" s="16"/>
      <c r="CH1367" s="16"/>
      <c r="CI1367" s="16"/>
      <c r="CJ1367" s="16"/>
      <c r="CK1367" s="16"/>
      <c r="CL1367" s="16"/>
      <c r="CM1367" s="16"/>
      <c r="CN1367" s="16"/>
      <c r="CO1367" s="16"/>
      <c r="CP1367" s="16"/>
      <c r="CQ1367" s="16"/>
      <c r="CR1367" s="16"/>
      <c r="CS1367" s="16"/>
      <c r="CT1367" s="16"/>
      <c r="CU1367" s="16"/>
      <c r="CV1367" s="16"/>
      <c r="CW1367" s="16"/>
      <c r="CX1367" s="16"/>
      <c r="CY1367" s="16"/>
      <c r="CZ1367" s="16"/>
      <c r="DA1367" s="16"/>
      <c r="DB1367" s="16"/>
      <c r="DC1367" s="16"/>
      <c r="DD1367" s="16"/>
      <c r="DE1367" s="16"/>
      <c r="DF1367" s="16"/>
      <c r="DG1367" s="16"/>
      <c r="DH1367" s="16"/>
      <c r="DI1367" s="16"/>
      <c r="DJ1367" s="16"/>
      <c r="DK1367" s="16"/>
      <c r="DL1367" s="16"/>
      <c r="DM1367" s="16"/>
      <c r="DN1367" s="16"/>
      <c r="DO1367" s="16"/>
      <c r="DP1367" s="16"/>
      <c r="DQ1367" s="16"/>
    </row>
    <row r="1368" spans="1:121" s="27" customFormat="1" ht="16.5" x14ac:dyDescent="0.25">
      <c r="A1368" s="51"/>
      <c r="B1368" s="79" t="s">
        <v>2880</v>
      </c>
      <c r="C1368" s="55">
        <v>2018</v>
      </c>
      <c r="D1368" s="60">
        <v>0.4</v>
      </c>
      <c r="E1368" s="54">
        <v>300</v>
      </c>
      <c r="F1368" s="55">
        <v>158.34</v>
      </c>
      <c r="G1368" s="54">
        <v>408.96534000000003</v>
      </c>
      <c r="H1368" s="16"/>
      <c r="J1368" s="9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  <c r="AX1368" s="16"/>
      <c r="AY1368" s="16"/>
      <c r="AZ1368" s="16"/>
      <c r="BA1368" s="16"/>
      <c r="BB1368" s="16"/>
      <c r="BC1368" s="16"/>
      <c r="BD1368" s="16"/>
      <c r="BE1368" s="16"/>
      <c r="BF1368" s="16"/>
      <c r="BG1368" s="16"/>
      <c r="BH1368" s="16"/>
      <c r="BI1368" s="16"/>
      <c r="BJ1368" s="16"/>
      <c r="BK1368" s="16"/>
      <c r="BL1368" s="16"/>
      <c r="BM1368" s="16"/>
      <c r="BN1368" s="16"/>
      <c r="BO1368" s="16"/>
      <c r="BP1368" s="16"/>
      <c r="BQ1368" s="16"/>
      <c r="BR1368" s="16"/>
      <c r="BS1368" s="16"/>
      <c r="BT1368" s="16"/>
      <c r="BU1368" s="16"/>
      <c r="BV1368" s="16"/>
      <c r="BW1368" s="16"/>
      <c r="BX1368" s="16"/>
      <c r="BY1368" s="16"/>
      <c r="BZ1368" s="16"/>
      <c r="CA1368" s="16"/>
      <c r="CB1368" s="16"/>
      <c r="CC1368" s="16"/>
      <c r="CD1368" s="16"/>
      <c r="CE1368" s="16"/>
      <c r="CF1368" s="16"/>
      <c r="CG1368" s="16"/>
      <c r="CH1368" s="16"/>
      <c r="CI1368" s="16"/>
      <c r="CJ1368" s="16"/>
      <c r="CK1368" s="16"/>
      <c r="CL1368" s="16"/>
      <c r="CM1368" s="16"/>
      <c r="CN1368" s="16"/>
      <c r="CO1368" s="16"/>
      <c r="CP1368" s="16"/>
      <c r="CQ1368" s="16"/>
      <c r="CR1368" s="16"/>
      <c r="CS1368" s="16"/>
      <c r="CT1368" s="16"/>
      <c r="CU1368" s="16"/>
      <c r="CV1368" s="16"/>
      <c r="CW1368" s="16"/>
      <c r="CX1368" s="16"/>
      <c r="CY1368" s="16"/>
      <c r="CZ1368" s="16"/>
      <c r="DA1368" s="16"/>
      <c r="DB1368" s="16"/>
      <c r="DC1368" s="16"/>
      <c r="DD1368" s="16"/>
      <c r="DE1368" s="16"/>
      <c r="DF1368" s="16"/>
      <c r="DG1368" s="16"/>
      <c r="DH1368" s="16"/>
      <c r="DI1368" s="16"/>
      <c r="DJ1368" s="16"/>
      <c r="DK1368" s="16"/>
      <c r="DL1368" s="16"/>
      <c r="DM1368" s="16"/>
      <c r="DN1368" s="16"/>
      <c r="DO1368" s="16"/>
      <c r="DP1368" s="16"/>
      <c r="DQ1368" s="16"/>
    </row>
    <row r="1369" spans="1:121" s="27" customFormat="1" ht="16.5" x14ac:dyDescent="0.25">
      <c r="A1369" s="51"/>
      <c r="B1369" s="79" t="s">
        <v>2881</v>
      </c>
      <c r="C1369" s="55">
        <v>2018</v>
      </c>
      <c r="D1369" s="60">
        <v>10</v>
      </c>
      <c r="E1369" s="54">
        <v>363</v>
      </c>
      <c r="F1369" s="55">
        <v>5353</v>
      </c>
      <c r="G1369" s="54">
        <v>683.43808000000001</v>
      </c>
      <c r="H1369" s="16"/>
      <c r="J1369" s="9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  <c r="AX1369" s="16"/>
      <c r="AY1369" s="16"/>
      <c r="AZ1369" s="16"/>
      <c r="BA1369" s="16"/>
      <c r="BB1369" s="16"/>
      <c r="BC1369" s="16"/>
      <c r="BD1369" s="16"/>
      <c r="BE1369" s="16"/>
      <c r="BF1369" s="16"/>
      <c r="BG1369" s="16"/>
      <c r="BH1369" s="16"/>
      <c r="BI1369" s="16"/>
      <c r="BJ1369" s="16"/>
      <c r="BK1369" s="16"/>
      <c r="BL1369" s="16"/>
      <c r="BM1369" s="16"/>
      <c r="BN1369" s="16"/>
      <c r="BO1369" s="16"/>
      <c r="BP1369" s="16"/>
      <c r="BQ1369" s="16"/>
      <c r="BR1369" s="16"/>
      <c r="BS1369" s="16"/>
      <c r="BT1369" s="16"/>
      <c r="BU1369" s="16"/>
      <c r="BV1369" s="16"/>
      <c r="BW1369" s="16"/>
      <c r="BX1369" s="16"/>
      <c r="BY1369" s="16"/>
      <c r="BZ1369" s="16"/>
      <c r="CA1369" s="16"/>
      <c r="CB1369" s="16"/>
      <c r="CC1369" s="16"/>
      <c r="CD1369" s="16"/>
      <c r="CE1369" s="16"/>
      <c r="CF1369" s="16"/>
      <c r="CG1369" s="16"/>
      <c r="CH1369" s="16"/>
      <c r="CI1369" s="16"/>
      <c r="CJ1369" s="16"/>
      <c r="CK1369" s="16"/>
      <c r="CL1369" s="16"/>
      <c r="CM1369" s="16"/>
      <c r="CN1369" s="16"/>
      <c r="CO1369" s="16"/>
      <c r="CP1369" s="16"/>
      <c r="CQ1369" s="16"/>
      <c r="CR1369" s="16"/>
      <c r="CS1369" s="16"/>
      <c r="CT1369" s="16"/>
      <c r="CU1369" s="16"/>
      <c r="CV1369" s="16"/>
      <c r="CW1369" s="16"/>
      <c r="CX1369" s="16"/>
      <c r="CY1369" s="16"/>
      <c r="CZ1369" s="16"/>
      <c r="DA1369" s="16"/>
      <c r="DB1369" s="16"/>
      <c r="DC1369" s="16"/>
      <c r="DD1369" s="16"/>
      <c r="DE1369" s="16"/>
      <c r="DF1369" s="16"/>
      <c r="DG1369" s="16"/>
      <c r="DH1369" s="16"/>
      <c r="DI1369" s="16"/>
      <c r="DJ1369" s="16"/>
      <c r="DK1369" s="16"/>
      <c r="DL1369" s="16"/>
      <c r="DM1369" s="16"/>
      <c r="DN1369" s="16"/>
      <c r="DO1369" s="16"/>
      <c r="DP1369" s="16"/>
      <c r="DQ1369" s="16"/>
    </row>
    <row r="1370" spans="1:121" s="27" customFormat="1" ht="16.5" x14ac:dyDescent="0.25">
      <c r="A1370" s="51"/>
      <c r="B1370" s="79" t="s">
        <v>2882</v>
      </c>
      <c r="C1370" s="55">
        <v>2018</v>
      </c>
      <c r="D1370" s="60">
        <v>0.4</v>
      </c>
      <c r="E1370" s="54">
        <v>101</v>
      </c>
      <c r="F1370" s="55">
        <v>158.34</v>
      </c>
      <c r="G1370" s="54">
        <v>129.42198999999999</v>
      </c>
      <c r="H1370" s="16"/>
      <c r="J1370" s="9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  <c r="AX1370" s="16"/>
      <c r="AY1370" s="16"/>
      <c r="AZ1370" s="16"/>
      <c r="BA1370" s="16"/>
      <c r="BB1370" s="16"/>
      <c r="BC1370" s="16"/>
      <c r="BD1370" s="16"/>
      <c r="BE1370" s="16"/>
      <c r="BF1370" s="16"/>
      <c r="BG1370" s="16"/>
      <c r="BH1370" s="16"/>
      <c r="BI1370" s="16"/>
      <c r="BJ1370" s="16"/>
      <c r="BK1370" s="16"/>
      <c r="BL1370" s="16"/>
      <c r="BM1370" s="16"/>
      <c r="BN1370" s="16"/>
      <c r="BO1370" s="16"/>
      <c r="BP1370" s="16"/>
      <c r="BQ1370" s="16"/>
      <c r="BR1370" s="16"/>
      <c r="BS1370" s="16"/>
      <c r="BT1370" s="16"/>
      <c r="BU1370" s="16"/>
      <c r="BV1370" s="16"/>
      <c r="BW1370" s="16"/>
      <c r="BX1370" s="16"/>
      <c r="BY1370" s="16"/>
      <c r="BZ1370" s="16"/>
      <c r="CA1370" s="16"/>
      <c r="CB1370" s="16"/>
      <c r="CC1370" s="16"/>
      <c r="CD1370" s="16"/>
      <c r="CE1370" s="16"/>
      <c r="CF1370" s="16"/>
      <c r="CG1370" s="16"/>
      <c r="CH1370" s="16"/>
      <c r="CI1370" s="16"/>
      <c r="CJ1370" s="16"/>
      <c r="CK1370" s="16"/>
      <c r="CL1370" s="16"/>
      <c r="CM1370" s="16"/>
      <c r="CN1370" s="16"/>
      <c r="CO1370" s="16"/>
      <c r="CP1370" s="16"/>
      <c r="CQ1370" s="16"/>
      <c r="CR1370" s="16"/>
      <c r="CS1370" s="16"/>
      <c r="CT1370" s="16"/>
      <c r="CU1370" s="16"/>
      <c r="CV1370" s="16"/>
      <c r="CW1370" s="16"/>
      <c r="CX1370" s="16"/>
      <c r="CY1370" s="16"/>
      <c r="CZ1370" s="16"/>
      <c r="DA1370" s="16"/>
      <c r="DB1370" s="16"/>
      <c r="DC1370" s="16"/>
      <c r="DD1370" s="16"/>
      <c r="DE1370" s="16"/>
      <c r="DF1370" s="16"/>
      <c r="DG1370" s="16"/>
      <c r="DH1370" s="16"/>
      <c r="DI1370" s="16"/>
      <c r="DJ1370" s="16"/>
      <c r="DK1370" s="16"/>
      <c r="DL1370" s="16"/>
      <c r="DM1370" s="16"/>
      <c r="DN1370" s="16"/>
      <c r="DO1370" s="16"/>
      <c r="DP1370" s="16"/>
      <c r="DQ1370" s="16"/>
    </row>
    <row r="1371" spans="1:121" s="27" customFormat="1" ht="16.5" x14ac:dyDescent="0.25">
      <c r="A1371" s="51"/>
      <c r="B1371" s="79" t="s">
        <v>2883</v>
      </c>
      <c r="C1371" s="55">
        <v>2018</v>
      </c>
      <c r="D1371" s="60">
        <v>0.4</v>
      </c>
      <c r="E1371" s="54">
        <v>350</v>
      </c>
      <c r="F1371" s="55">
        <v>158.34</v>
      </c>
      <c r="G1371" s="54">
        <v>529.36039000000005</v>
      </c>
      <c r="H1371" s="16"/>
      <c r="J1371" s="9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  <c r="AX1371" s="16"/>
      <c r="AY1371" s="16"/>
      <c r="AZ1371" s="16"/>
      <c r="BA1371" s="16"/>
      <c r="BB1371" s="16"/>
      <c r="BC1371" s="16"/>
      <c r="BD1371" s="16"/>
      <c r="BE1371" s="16"/>
      <c r="BF1371" s="16"/>
      <c r="BG1371" s="16"/>
      <c r="BH1371" s="16"/>
      <c r="BI1371" s="16"/>
      <c r="BJ1371" s="16"/>
      <c r="BK1371" s="16"/>
      <c r="BL1371" s="16"/>
      <c r="BM1371" s="16"/>
      <c r="BN1371" s="16"/>
      <c r="BO1371" s="16"/>
      <c r="BP1371" s="16"/>
      <c r="BQ1371" s="16"/>
      <c r="BR1371" s="16"/>
      <c r="BS1371" s="16"/>
      <c r="BT1371" s="16"/>
      <c r="BU1371" s="16"/>
      <c r="BV1371" s="16"/>
      <c r="BW1371" s="16"/>
      <c r="BX1371" s="16"/>
      <c r="BY1371" s="16"/>
      <c r="BZ1371" s="16"/>
      <c r="CA1371" s="16"/>
      <c r="CB1371" s="16"/>
      <c r="CC1371" s="16"/>
      <c r="CD1371" s="16"/>
      <c r="CE1371" s="16"/>
      <c r="CF1371" s="16"/>
      <c r="CG1371" s="16"/>
      <c r="CH1371" s="16"/>
      <c r="CI1371" s="16"/>
      <c r="CJ1371" s="16"/>
      <c r="CK1371" s="16"/>
      <c r="CL1371" s="16"/>
      <c r="CM1371" s="16"/>
      <c r="CN1371" s="16"/>
      <c r="CO1371" s="16"/>
      <c r="CP1371" s="16"/>
      <c r="CQ1371" s="16"/>
      <c r="CR1371" s="16"/>
      <c r="CS1371" s="16"/>
      <c r="CT1371" s="16"/>
      <c r="CU1371" s="16"/>
      <c r="CV1371" s="16"/>
      <c r="CW1371" s="16"/>
      <c r="CX1371" s="16"/>
      <c r="CY1371" s="16"/>
      <c r="CZ1371" s="16"/>
      <c r="DA1371" s="16"/>
      <c r="DB1371" s="16"/>
      <c r="DC1371" s="16"/>
      <c r="DD1371" s="16"/>
      <c r="DE1371" s="16"/>
      <c r="DF1371" s="16"/>
      <c r="DG1371" s="16"/>
      <c r="DH1371" s="16"/>
      <c r="DI1371" s="16"/>
      <c r="DJ1371" s="16"/>
      <c r="DK1371" s="16"/>
      <c r="DL1371" s="16"/>
      <c r="DM1371" s="16"/>
      <c r="DN1371" s="16"/>
      <c r="DO1371" s="16"/>
      <c r="DP1371" s="16"/>
      <c r="DQ1371" s="16"/>
    </row>
    <row r="1372" spans="1:121" s="27" customFormat="1" ht="16.5" x14ac:dyDescent="0.25">
      <c r="A1372" s="51"/>
      <c r="B1372" s="79" t="s">
        <v>2884</v>
      </c>
      <c r="C1372" s="55">
        <v>2018</v>
      </c>
      <c r="D1372" s="60">
        <v>0.4</v>
      </c>
      <c r="E1372" s="54">
        <v>242</v>
      </c>
      <c r="F1372" s="55">
        <v>158.34</v>
      </c>
      <c r="G1372" s="54">
        <v>307.30015000000003</v>
      </c>
      <c r="H1372" s="16"/>
      <c r="J1372" s="9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  <c r="AX1372" s="16"/>
      <c r="AY1372" s="16"/>
      <c r="AZ1372" s="16"/>
      <c r="BA1372" s="16"/>
      <c r="BB1372" s="16"/>
      <c r="BC1372" s="16"/>
      <c r="BD1372" s="16"/>
      <c r="BE1372" s="16"/>
      <c r="BF1372" s="16"/>
      <c r="BG1372" s="16"/>
      <c r="BH1372" s="16"/>
      <c r="BI1372" s="16"/>
      <c r="BJ1372" s="16"/>
      <c r="BK1372" s="16"/>
      <c r="BL1372" s="16"/>
      <c r="BM1372" s="16"/>
      <c r="BN1372" s="16"/>
      <c r="BO1372" s="16"/>
      <c r="BP1372" s="16"/>
      <c r="BQ1372" s="16"/>
      <c r="BR1372" s="16"/>
      <c r="BS1372" s="16"/>
      <c r="BT1372" s="16"/>
      <c r="BU1372" s="16"/>
      <c r="BV1372" s="16"/>
      <c r="BW1372" s="16"/>
      <c r="BX1372" s="16"/>
      <c r="BY1372" s="16"/>
      <c r="BZ1372" s="16"/>
      <c r="CA1372" s="16"/>
      <c r="CB1372" s="16"/>
      <c r="CC1372" s="16"/>
      <c r="CD1372" s="16"/>
      <c r="CE1372" s="16"/>
      <c r="CF1372" s="16"/>
      <c r="CG1372" s="16"/>
      <c r="CH1372" s="16"/>
      <c r="CI1372" s="16"/>
      <c r="CJ1372" s="16"/>
      <c r="CK1372" s="16"/>
      <c r="CL1372" s="16"/>
      <c r="CM1372" s="16"/>
      <c r="CN1372" s="16"/>
      <c r="CO1372" s="16"/>
      <c r="CP1372" s="16"/>
      <c r="CQ1372" s="16"/>
      <c r="CR1372" s="16"/>
      <c r="CS1372" s="16"/>
      <c r="CT1372" s="16"/>
      <c r="CU1372" s="16"/>
      <c r="CV1372" s="16"/>
      <c r="CW1372" s="16"/>
      <c r="CX1372" s="16"/>
      <c r="CY1372" s="16"/>
      <c r="CZ1372" s="16"/>
      <c r="DA1372" s="16"/>
      <c r="DB1372" s="16"/>
      <c r="DC1372" s="16"/>
      <c r="DD1372" s="16"/>
      <c r="DE1372" s="16"/>
      <c r="DF1372" s="16"/>
      <c r="DG1372" s="16"/>
      <c r="DH1372" s="16"/>
      <c r="DI1372" s="16"/>
      <c r="DJ1372" s="16"/>
      <c r="DK1372" s="16"/>
      <c r="DL1372" s="16"/>
      <c r="DM1372" s="16"/>
      <c r="DN1372" s="16"/>
      <c r="DO1372" s="16"/>
      <c r="DP1372" s="16"/>
      <c r="DQ1372" s="16"/>
    </row>
    <row r="1373" spans="1:121" s="27" customFormat="1" ht="16.5" x14ac:dyDescent="0.25">
      <c r="A1373" s="51"/>
      <c r="B1373" s="79" t="s">
        <v>2885</v>
      </c>
      <c r="C1373" s="55">
        <v>2018</v>
      </c>
      <c r="D1373" s="60">
        <v>0.4</v>
      </c>
      <c r="E1373" s="54">
        <v>558</v>
      </c>
      <c r="F1373" s="55">
        <v>158.34</v>
      </c>
      <c r="G1373" s="54">
        <v>595.44596999999999</v>
      </c>
      <c r="H1373" s="16"/>
      <c r="J1373" s="9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  <c r="AX1373" s="16"/>
      <c r="AY1373" s="16"/>
      <c r="AZ1373" s="16"/>
      <c r="BA1373" s="16"/>
      <c r="BB1373" s="16"/>
      <c r="BC1373" s="16"/>
      <c r="BD1373" s="16"/>
      <c r="BE1373" s="16"/>
      <c r="BF1373" s="16"/>
      <c r="BG1373" s="16"/>
      <c r="BH1373" s="16"/>
      <c r="BI1373" s="16"/>
      <c r="BJ1373" s="16"/>
      <c r="BK1373" s="16"/>
      <c r="BL1373" s="16"/>
      <c r="BM1373" s="16"/>
      <c r="BN1373" s="16"/>
      <c r="BO1373" s="16"/>
      <c r="BP1373" s="16"/>
      <c r="BQ1373" s="16"/>
      <c r="BR1373" s="16"/>
      <c r="BS1373" s="16"/>
      <c r="BT1373" s="16"/>
      <c r="BU1373" s="16"/>
      <c r="BV1373" s="16"/>
      <c r="BW1373" s="16"/>
      <c r="BX1373" s="16"/>
      <c r="BY1373" s="16"/>
      <c r="BZ1373" s="16"/>
      <c r="CA1373" s="16"/>
      <c r="CB1373" s="16"/>
      <c r="CC1373" s="16"/>
      <c r="CD1373" s="16"/>
      <c r="CE1373" s="16"/>
      <c r="CF1373" s="16"/>
      <c r="CG1373" s="16"/>
      <c r="CH1373" s="16"/>
      <c r="CI1373" s="16"/>
      <c r="CJ1373" s="16"/>
      <c r="CK1373" s="16"/>
      <c r="CL1373" s="16"/>
      <c r="CM1373" s="16"/>
      <c r="CN1373" s="16"/>
      <c r="CO1373" s="16"/>
      <c r="CP1373" s="16"/>
      <c r="CQ1373" s="16"/>
      <c r="CR1373" s="16"/>
      <c r="CS1373" s="16"/>
      <c r="CT1373" s="16"/>
      <c r="CU1373" s="16"/>
      <c r="CV1373" s="16"/>
      <c r="CW1373" s="16"/>
      <c r="CX1373" s="16"/>
      <c r="CY1373" s="16"/>
      <c r="CZ1373" s="16"/>
      <c r="DA1373" s="16"/>
      <c r="DB1373" s="16"/>
      <c r="DC1373" s="16"/>
      <c r="DD1373" s="16"/>
      <c r="DE1373" s="16"/>
      <c r="DF1373" s="16"/>
      <c r="DG1373" s="16"/>
      <c r="DH1373" s="16"/>
      <c r="DI1373" s="16"/>
      <c r="DJ1373" s="16"/>
      <c r="DK1373" s="16"/>
      <c r="DL1373" s="16"/>
      <c r="DM1373" s="16"/>
      <c r="DN1373" s="16"/>
      <c r="DO1373" s="16"/>
      <c r="DP1373" s="16"/>
      <c r="DQ1373" s="16"/>
    </row>
    <row r="1374" spans="1:121" s="27" customFormat="1" ht="16.5" x14ac:dyDescent="0.25">
      <c r="A1374" s="51"/>
      <c r="B1374" s="79" t="s">
        <v>2886</v>
      </c>
      <c r="C1374" s="55">
        <v>2018</v>
      </c>
      <c r="D1374" s="60">
        <v>6</v>
      </c>
      <c r="E1374" s="54">
        <v>609</v>
      </c>
      <c r="F1374" s="55">
        <v>5353</v>
      </c>
      <c r="G1374" s="54">
        <v>1038.12772</v>
      </c>
      <c r="H1374" s="16"/>
      <c r="J1374" s="9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  <c r="AX1374" s="16"/>
      <c r="AY1374" s="16"/>
      <c r="AZ1374" s="16"/>
      <c r="BA1374" s="16"/>
      <c r="BB1374" s="16"/>
      <c r="BC1374" s="16"/>
      <c r="BD1374" s="16"/>
      <c r="BE1374" s="16"/>
      <c r="BF1374" s="16"/>
      <c r="BG1374" s="16"/>
      <c r="BH1374" s="16"/>
      <c r="BI1374" s="16"/>
      <c r="BJ1374" s="16"/>
      <c r="BK1374" s="16"/>
      <c r="BL1374" s="16"/>
      <c r="BM1374" s="16"/>
      <c r="BN1374" s="16"/>
      <c r="BO1374" s="16"/>
      <c r="BP1374" s="16"/>
      <c r="BQ1374" s="16"/>
      <c r="BR1374" s="16"/>
      <c r="BS1374" s="16"/>
      <c r="BT1374" s="16"/>
      <c r="BU1374" s="16"/>
      <c r="BV1374" s="16"/>
      <c r="BW1374" s="16"/>
      <c r="BX1374" s="16"/>
      <c r="BY1374" s="16"/>
      <c r="BZ1374" s="16"/>
      <c r="CA1374" s="16"/>
      <c r="CB1374" s="16"/>
      <c r="CC1374" s="16"/>
      <c r="CD1374" s="16"/>
      <c r="CE1374" s="16"/>
      <c r="CF1374" s="16"/>
      <c r="CG1374" s="16"/>
      <c r="CH1374" s="16"/>
      <c r="CI1374" s="16"/>
      <c r="CJ1374" s="16"/>
      <c r="CK1374" s="16"/>
      <c r="CL1374" s="16"/>
      <c r="CM1374" s="16"/>
      <c r="CN1374" s="16"/>
      <c r="CO1374" s="16"/>
      <c r="CP1374" s="16"/>
      <c r="CQ1374" s="16"/>
      <c r="CR1374" s="16"/>
      <c r="CS1374" s="16"/>
      <c r="CT1374" s="16"/>
      <c r="CU1374" s="16"/>
      <c r="CV1374" s="16"/>
      <c r="CW1374" s="16"/>
      <c r="CX1374" s="16"/>
      <c r="CY1374" s="16"/>
      <c r="CZ1374" s="16"/>
      <c r="DA1374" s="16"/>
      <c r="DB1374" s="16"/>
      <c r="DC1374" s="16"/>
      <c r="DD1374" s="16"/>
      <c r="DE1374" s="16"/>
      <c r="DF1374" s="16"/>
      <c r="DG1374" s="16"/>
      <c r="DH1374" s="16"/>
      <c r="DI1374" s="16"/>
      <c r="DJ1374" s="16"/>
      <c r="DK1374" s="16"/>
      <c r="DL1374" s="16"/>
      <c r="DM1374" s="16"/>
      <c r="DN1374" s="16"/>
      <c r="DO1374" s="16"/>
      <c r="DP1374" s="16"/>
      <c r="DQ1374" s="16"/>
    </row>
    <row r="1375" spans="1:121" s="27" customFormat="1" ht="16.5" x14ac:dyDescent="0.25">
      <c r="A1375" s="51"/>
      <c r="B1375" s="79" t="s">
        <v>2887</v>
      </c>
      <c r="C1375" s="55">
        <v>2018</v>
      </c>
      <c r="D1375" s="60">
        <v>10</v>
      </c>
      <c r="E1375" s="54">
        <v>21</v>
      </c>
      <c r="F1375" s="55">
        <v>5353</v>
      </c>
      <c r="G1375" s="54">
        <v>147.90880999999999</v>
      </c>
      <c r="H1375" s="16"/>
      <c r="J1375" s="9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  <c r="AX1375" s="16"/>
      <c r="AY1375" s="16"/>
      <c r="AZ1375" s="16"/>
      <c r="BA1375" s="16"/>
      <c r="BB1375" s="16"/>
      <c r="BC1375" s="16"/>
      <c r="BD1375" s="16"/>
      <c r="BE1375" s="16"/>
      <c r="BF1375" s="16"/>
      <c r="BG1375" s="16"/>
      <c r="BH1375" s="16"/>
      <c r="BI1375" s="16"/>
      <c r="BJ1375" s="16"/>
      <c r="BK1375" s="16"/>
      <c r="BL1375" s="16"/>
      <c r="BM1375" s="16"/>
      <c r="BN1375" s="16"/>
      <c r="BO1375" s="16"/>
      <c r="BP1375" s="16"/>
      <c r="BQ1375" s="16"/>
      <c r="BR1375" s="16"/>
      <c r="BS1375" s="16"/>
      <c r="BT1375" s="16"/>
      <c r="BU1375" s="16"/>
      <c r="BV1375" s="16"/>
      <c r="BW1375" s="16"/>
      <c r="BX1375" s="16"/>
      <c r="BY1375" s="16"/>
      <c r="BZ1375" s="16"/>
      <c r="CA1375" s="16"/>
      <c r="CB1375" s="16"/>
      <c r="CC1375" s="16"/>
      <c r="CD1375" s="16"/>
      <c r="CE1375" s="16"/>
      <c r="CF1375" s="16"/>
      <c r="CG1375" s="16"/>
      <c r="CH1375" s="16"/>
      <c r="CI1375" s="16"/>
      <c r="CJ1375" s="16"/>
      <c r="CK1375" s="16"/>
      <c r="CL1375" s="16"/>
      <c r="CM1375" s="16"/>
      <c r="CN1375" s="16"/>
      <c r="CO1375" s="16"/>
      <c r="CP1375" s="16"/>
      <c r="CQ1375" s="16"/>
      <c r="CR1375" s="16"/>
      <c r="CS1375" s="16"/>
      <c r="CT1375" s="16"/>
      <c r="CU1375" s="16"/>
      <c r="CV1375" s="16"/>
      <c r="CW1375" s="16"/>
      <c r="CX1375" s="16"/>
      <c r="CY1375" s="16"/>
      <c r="CZ1375" s="16"/>
      <c r="DA1375" s="16"/>
      <c r="DB1375" s="16"/>
      <c r="DC1375" s="16"/>
      <c r="DD1375" s="16"/>
      <c r="DE1375" s="16"/>
      <c r="DF1375" s="16"/>
      <c r="DG1375" s="16"/>
      <c r="DH1375" s="16"/>
      <c r="DI1375" s="16"/>
      <c r="DJ1375" s="16"/>
      <c r="DK1375" s="16"/>
      <c r="DL1375" s="16"/>
      <c r="DM1375" s="16"/>
      <c r="DN1375" s="16"/>
      <c r="DO1375" s="16"/>
      <c r="DP1375" s="16"/>
      <c r="DQ1375" s="16"/>
    </row>
    <row r="1376" spans="1:121" s="27" customFormat="1" ht="16.5" x14ac:dyDescent="0.25">
      <c r="A1376" s="51"/>
      <c r="B1376" s="79" t="s">
        <v>2888</v>
      </c>
      <c r="C1376" s="55">
        <v>2018</v>
      </c>
      <c r="D1376" s="60">
        <v>0.4</v>
      </c>
      <c r="E1376" s="54">
        <v>30</v>
      </c>
      <c r="F1376" s="55">
        <v>158.34</v>
      </c>
      <c r="G1376" s="54">
        <v>115.154</v>
      </c>
      <c r="H1376" s="16"/>
      <c r="J1376" s="9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  <c r="AX1376" s="16"/>
      <c r="AY1376" s="16"/>
      <c r="AZ1376" s="16"/>
      <c r="BA1376" s="16"/>
      <c r="BB1376" s="16"/>
      <c r="BC1376" s="16"/>
      <c r="BD1376" s="16"/>
      <c r="BE1376" s="16"/>
      <c r="BF1376" s="16"/>
      <c r="BG1376" s="16"/>
      <c r="BH1376" s="16"/>
      <c r="BI1376" s="16"/>
      <c r="BJ1376" s="16"/>
      <c r="BK1376" s="16"/>
      <c r="BL1376" s="16"/>
      <c r="BM1376" s="16"/>
      <c r="BN1376" s="16"/>
      <c r="BO1376" s="16"/>
      <c r="BP1376" s="16"/>
      <c r="BQ1376" s="16"/>
      <c r="BR1376" s="16"/>
      <c r="BS1376" s="16"/>
      <c r="BT1376" s="16"/>
      <c r="BU1376" s="16"/>
      <c r="BV1376" s="16"/>
      <c r="BW1376" s="16"/>
      <c r="BX1376" s="16"/>
      <c r="BY1376" s="16"/>
      <c r="BZ1376" s="16"/>
      <c r="CA1376" s="16"/>
      <c r="CB1376" s="16"/>
      <c r="CC1376" s="16"/>
      <c r="CD1376" s="16"/>
      <c r="CE1376" s="16"/>
      <c r="CF1376" s="16"/>
      <c r="CG1376" s="16"/>
      <c r="CH1376" s="16"/>
      <c r="CI1376" s="16"/>
      <c r="CJ1376" s="16"/>
      <c r="CK1376" s="16"/>
      <c r="CL1376" s="16"/>
      <c r="CM1376" s="16"/>
      <c r="CN1376" s="16"/>
      <c r="CO1376" s="16"/>
      <c r="CP1376" s="16"/>
      <c r="CQ1376" s="16"/>
      <c r="CR1376" s="16"/>
      <c r="CS1376" s="16"/>
      <c r="CT1376" s="16"/>
      <c r="CU1376" s="16"/>
      <c r="CV1376" s="16"/>
      <c r="CW1376" s="16"/>
      <c r="CX1376" s="16"/>
      <c r="CY1376" s="16"/>
      <c r="CZ1376" s="16"/>
      <c r="DA1376" s="16"/>
      <c r="DB1376" s="16"/>
      <c r="DC1376" s="16"/>
      <c r="DD1376" s="16"/>
      <c r="DE1376" s="16"/>
      <c r="DF1376" s="16"/>
      <c r="DG1376" s="16"/>
      <c r="DH1376" s="16"/>
      <c r="DI1376" s="16"/>
      <c r="DJ1376" s="16"/>
      <c r="DK1376" s="16"/>
      <c r="DL1376" s="16"/>
      <c r="DM1376" s="16"/>
      <c r="DN1376" s="16"/>
      <c r="DO1376" s="16"/>
      <c r="DP1376" s="16"/>
      <c r="DQ1376" s="16"/>
    </row>
    <row r="1377" spans="1:121" s="27" customFormat="1" ht="16.5" x14ac:dyDescent="0.25">
      <c r="A1377" s="51"/>
      <c r="B1377" s="79" t="s">
        <v>2889</v>
      </c>
      <c r="C1377" s="55">
        <v>2018</v>
      </c>
      <c r="D1377" s="60">
        <v>10</v>
      </c>
      <c r="E1377" s="54">
        <v>323</v>
      </c>
      <c r="F1377" s="55">
        <v>5353</v>
      </c>
      <c r="G1377" s="54">
        <v>666.15665999999999</v>
      </c>
      <c r="H1377" s="16"/>
      <c r="J1377" s="9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  <c r="AX1377" s="16"/>
      <c r="AY1377" s="16"/>
      <c r="AZ1377" s="16"/>
      <c r="BA1377" s="16"/>
      <c r="BB1377" s="16"/>
      <c r="BC1377" s="16"/>
      <c r="BD1377" s="16"/>
      <c r="BE1377" s="16"/>
      <c r="BF1377" s="16"/>
      <c r="BG1377" s="16"/>
      <c r="BH1377" s="16"/>
      <c r="BI1377" s="16"/>
      <c r="BJ1377" s="16"/>
      <c r="BK1377" s="16"/>
      <c r="BL1377" s="16"/>
      <c r="BM1377" s="16"/>
      <c r="BN1377" s="16"/>
      <c r="BO1377" s="16"/>
      <c r="BP1377" s="16"/>
      <c r="BQ1377" s="16"/>
      <c r="BR1377" s="16"/>
      <c r="BS1377" s="16"/>
      <c r="BT1377" s="16"/>
      <c r="BU1377" s="16"/>
      <c r="BV1377" s="16"/>
      <c r="BW1377" s="16"/>
      <c r="BX1377" s="16"/>
      <c r="BY1377" s="16"/>
      <c r="BZ1377" s="16"/>
      <c r="CA1377" s="16"/>
      <c r="CB1377" s="16"/>
      <c r="CC1377" s="16"/>
      <c r="CD1377" s="16"/>
      <c r="CE1377" s="16"/>
      <c r="CF1377" s="16"/>
      <c r="CG1377" s="16"/>
      <c r="CH1377" s="16"/>
      <c r="CI1377" s="16"/>
      <c r="CJ1377" s="16"/>
      <c r="CK1377" s="16"/>
      <c r="CL1377" s="16"/>
      <c r="CM1377" s="16"/>
      <c r="CN1377" s="16"/>
      <c r="CO1377" s="16"/>
      <c r="CP1377" s="16"/>
      <c r="CQ1377" s="16"/>
      <c r="CR1377" s="16"/>
      <c r="CS1377" s="16"/>
      <c r="CT1377" s="16"/>
      <c r="CU1377" s="16"/>
      <c r="CV1377" s="16"/>
      <c r="CW1377" s="16"/>
      <c r="CX1377" s="16"/>
      <c r="CY1377" s="16"/>
      <c r="CZ1377" s="16"/>
      <c r="DA1377" s="16"/>
      <c r="DB1377" s="16"/>
      <c r="DC1377" s="16"/>
      <c r="DD1377" s="16"/>
      <c r="DE1377" s="16"/>
      <c r="DF1377" s="16"/>
      <c r="DG1377" s="16"/>
      <c r="DH1377" s="16"/>
      <c r="DI1377" s="16"/>
      <c r="DJ1377" s="16"/>
      <c r="DK1377" s="16"/>
      <c r="DL1377" s="16"/>
      <c r="DM1377" s="16"/>
      <c r="DN1377" s="16"/>
      <c r="DO1377" s="16"/>
      <c r="DP1377" s="16"/>
      <c r="DQ1377" s="16"/>
    </row>
    <row r="1378" spans="1:121" s="27" customFormat="1" ht="16.5" x14ac:dyDescent="0.25">
      <c r="A1378" s="51"/>
      <c r="B1378" s="79" t="s">
        <v>2890</v>
      </c>
      <c r="C1378" s="55">
        <v>2018</v>
      </c>
      <c r="D1378" s="60">
        <v>0.4</v>
      </c>
      <c r="E1378" s="54">
        <v>429</v>
      </c>
      <c r="F1378" s="55">
        <v>158.34</v>
      </c>
      <c r="G1378" s="54">
        <v>607.55781000000002</v>
      </c>
      <c r="H1378" s="16"/>
      <c r="J1378" s="9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  <c r="AX1378" s="16"/>
      <c r="AY1378" s="16"/>
      <c r="AZ1378" s="16"/>
      <c r="BA1378" s="16"/>
      <c r="BB1378" s="16"/>
      <c r="BC1378" s="16"/>
      <c r="BD1378" s="16"/>
      <c r="BE1378" s="16"/>
      <c r="BF1378" s="16"/>
      <c r="BG1378" s="16"/>
      <c r="BH1378" s="16"/>
      <c r="BI1378" s="16"/>
      <c r="BJ1378" s="16"/>
      <c r="BK1378" s="16"/>
      <c r="BL1378" s="16"/>
      <c r="BM1378" s="16"/>
      <c r="BN1378" s="16"/>
      <c r="BO1378" s="16"/>
      <c r="BP1378" s="16"/>
      <c r="BQ1378" s="16"/>
      <c r="BR1378" s="16"/>
      <c r="BS1378" s="16"/>
      <c r="BT1378" s="16"/>
      <c r="BU1378" s="16"/>
      <c r="BV1378" s="16"/>
      <c r="BW1378" s="16"/>
      <c r="BX1378" s="16"/>
      <c r="BY1378" s="16"/>
      <c r="BZ1378" s="16"/>
      <c r="CA1378" s="16"/>
      <c r="CB1378" s="16"/>
      <c r="CC1378" s="16"/>
      <c r="CD1378" s="16"/>
      <c r="CE1378" s="16"/>
      <c r="CF1378" s="16"/>
      <c r="CG1378" s="16"/>
      <c r="CH1378" s="16"/>
      <c r="CI1378" s="16"/>
      <c r="CJ1378" s="16"/>
      <c r="CK1378" s="16"/>
      <c r="CL1378" s="16"/>
      <c r="CM1378" s="16"/>
      <c r="CN1378" s="16"/>
      <c r="CO1378" s="16"/>
      <c r="CP1378" s="16"/>
      <c r="CQ1378" s="16"/>
      <c r="CR1378" s="16"/>
      <c r="CS1378" s="16"/>
      <c r="CT1378" s="16"/>
      <c r="CU1378" s="16"/>
      <c r="CV1378" s="16"/>
      <c r="CW1378" s="16"/>
      <c r="CX1378" s="16"/>
      <c r="CY1378" s="16"/>
      <c r="CZ1378" s="16"/>
      <c r="DA1378" s="16"/>
      <c r="DB1378" s="16"/>
      <c r="DC1378" s="16"/>
      <c r="DD1378" s="16"/>
      <c r="DE1378" s="16"/>
      <c r="DF1378" s="16"/>
      <c r="DG1378" s="16"/>
      <c r="DH1378" s="16"/>
      <c r="DI1378" s="16"/>
      <c r="DJ1378" s="16"/>
      <c r="DK1378" s="16"/>
      <c r="DL1378" s="16"/>
      <c r="DM1378" s="16"/>
      <c r="DN1378" s="16"/>
      <c r="DO1378" s="16"/>
      <c r="DP1378" s="16"/>
      <c r="DQ1378" s="16"/>
    </row>
    <row r="1379" spans="1:121" s="27" customFormat="1" ht="16.5" x14ac:dyDescent="0.25">
      <c r="A1379" s="51"/>
      <c r="B1379" s="79" t="s">
        <v>2891</v>
      </c>
      <c r="C1379" s="55">
        <v>2018</v>
      </c>
      <c r="D1379" s="60">
        <v>10</v>
      </c>
      <c r="E1379" s="54">
        <v>170</v>
      </c>
      <c r="F1379" s="55">
        <v>5353</v>
      </c>
      <c r="G1379" s="54">
        <v>340.97561000000002</v>
      </c>
      <c r="H1379" s="16"/>
      <c r="J1379" s="9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  <c r="AX1379" s="16"/>
      <c r="AY1379" s="16"/>
      <c r="AZ1379" s="16"/>
      <c r="BA1379" s="16"/>
      <c r="BB1379" s="16"/>
      <c r="BC1379" s="16"/>
      <c r="BD1379" s="16"/>
      <c r="BE1379" s="16"/>
      <c r="BF1379" s="16"/>
      <c r="BG1379" s="16"/>
      <c r="BH1379" s="16"/>
      <c r="BI1379" s="16"/>
      <c r="BJ1379" s="16"/>
      <c r="BK1379" s="16"/>
      <c r="BL1379" s="16"/>
      <c r="BM1379" s="16"/>
      <c r="BN1379" s="16"/>
      <c r="BO1379" s="16"/>
      <c r="BP1379" s="16"/>
      <c r="BQ1379" s="16"/>
      <c r="BR1379" s="16"/>
      <c r="BS1379" s="16"/>
      <c r="BT1379" s="16"/>
      <c r="BU1379" s="16"/>
      <c r="BV1379" s="16"/>
      <c r="BW1379" s="16"/>
      <c r="BX1379" s="16"/>
      <c r="BY1379" s="16"/>
      <c r="BZ1379" s="16"/>
      <c r="CA1379" s="16"/>
      <c r="CB1379" s="16"/>
      <c r="CC1379" s="16"/>
      <c r="CD1379" s="16"/>
      <c r="CE1379" s="16"/>
      <c r="CF1379" s="16"/>
      <c r="CG1379" s="16"/>
      <c r="CH1379" s="16"/>
      <c r="CI1379" s="16"/>
      <c r="CJ1379" s="16"/>
      <c r="CK1379" s="16"/>
      <c r="CL1379" s="16"/>
      <c r="CM1379" s="16"/>
      <c r="CN1379" s="16"/>
      <c r="CO1379" s="16"/>
      <c r="CP1379" s="16"/>
      <c r="CQ1379" s="16"/>
      <c r="CR1379" s="16"/>
      <c r="CS1379" s="16"/>
      <c r="CT1379" s="16"/>
      <c r="CU1379" s="16"/>
      <c r="CV1379" s="16"/>
      <c r="CW1379" s="16"/>
      <c r="CX1379" s="16"/>
      <c r="CY1379" s="16"/>
      <c r="CZ1379" s="16"/>
      <c r="DA1379" s="16"/>
      <c r="DB1379" s="16"/>
      <c r="DC1379" s="16"/>
      <c r="DD1379" s="16"/>
      <c r="DE1379" s="16"/>
      <c r="DF1379" s="16"/>
      <c r="DG1379" s="16"/>
      <c r="DH1379" s="16"/>
      <c r="DI1379" s="16"/>
      <c r="DJ1379" s="16"/>
      <c r="DK1379" s="16"/>
      <c r="DL1379" s="16"/>
      <c r="DM1379" s="16"/>
      <c r="DN1379" s="16"/>
      <c r="DO1379" s="16"/>
      <c r="DP1379" s="16"/>
      <c r="DQ1379" s="16"/>
    </row>
    <row r="1380" spans="1:121" s="27" customFormat="1" ht="16.5" x14ac:dyDescent="0.25">
      <c r="A1380" s="51"/>
      <c r="B1380" s="79" t="s">
        <v>2892</v>
      </c>
      <c r="C1380" s="55">
        <v>2018</v>
      </c>
      <c r="D1380" s="60">
        <v>0.4</v>
      </c>
      <c r="E1380" s="54">
        <v>75</v>
      </c>
      <c r="F1380" s="55">
        <v>158.34</v>
      </c>
      <c r="G1380" s="54">
        <v>91.279459999999986</v>
      </c>
      <c r="H1380" s="16"/>
      <c r="J1380" s="9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  <c r="AX1380" s="16"/>
      <c r="AY1380" s="16"/>
      <c r="AZ1380" s="16"/>
      <c r="BA1380" s="16"/>
      <c r="BB1380" s="16"/>
      <c r="BC1380" s="16"/>
      <c r="BD1380" s="16"/>
      <c r="BE1380" s="16"/>
      <c r="BF1380" s="16"/>
      <c r="BG1380" s="16"/>
      <c r="BH1380" s="16"/>
      <c r="BI1380" s="16"/>
      <c r="BJ1380" s="16"/>
      <c r="BK1380" s="16"/>
      <c r="BL1380" s="16"/>
      <c r="BM1380" s="16"/>
      <c r="BN1380" s="16"/>
      <c r="BO1380" s="16"/>
      <c r="BP1380" s="16"/>
      <c r="BQ1380" s="16"/>
      <c r="BR1380" s="16"/>
      <c r="BS1380" s="16"/>
      <c r="BT1380" s="16"/>
      <c r="BU1380" s="16"/>
      <c r="BV1380" s="16"/>
      <c r="BW1380" s="16"/>
      <c r="BX1380" s="16"/>
      <c r="BY1380" s="16"/>
      <c r="BZ1380" s="16"/>
      <c r="CA1380" s="16"/>
      <c r="CB1380" s="16"/>
      <c r="CC1380" s="16"/>
      <c r="CD1380" s="16"/>
      <c r="CE1380" s="16"/>
      <c r="CF1380" s="16"/>
      <c r="CG1380" s="16"/>
      <c r="CH1380" s="16"/>
      <c r="CI1380" s="16"/>
      <c r="CJ1380" s="16"/>
      <c r="CK1380" s="16"/>
      <c r="CL1380" s="16"/>
      <c r="CM1380" s="16"/>
      <c r="CN1380" s="16"/>
      <c r="CO1380" s="16"/>
      <c r="CP1380" s="16"/>
      <c r="CQ1380" s="16"/>
      <c r="CR1380" s="16"/>
      <c r="CS1380" s="16"/>
      <c r="CT1380" s="16"/>
      <c r="CU1380" s="16"/>
      <c r="CV1380" s="16"/>
      <c r="CW1380" s="16"/>
      <c r="CX1380" s="16"/>
      <c r="CY1380" s="16"/>
      <c r="CZ1380" s="16"/>
      <c r="DA1380" s="16"/>
      <c r="DB1380" s="16"/>
      <c r="DC1380" s="16"/>
      <c r="DD1380" s="16"/>
      <c r="DE1380" s="16"/>
      <c r="DF1380" s="16"/>
      <c r="DG1380" s="16"/>
      <c r="DH1380" s="16"/>
      <c r="DI1380" s="16"/>
      <c r="DJ1380" s="16"/>
      <c r="DK1380" s="16"/>
      <c r="DL1380" s="16"/>
      <c r="DM1380" s="16"/>
      <c r="DN1380" s="16"/>
      <c r="DO1380" s="16"/>
      <c r="DP1380" s="16"/>
      <c r="DQ1380" s="16"/>
    </row>
    <row r="1381" spans="1:121" s="27" customFormat="1" ht="16.5" x14ac:dyDescent="0.25">
      <c r="A1381" s="51"/>
      <c r="B1381" s="79" t="s">
        <v>2893</v>
      </c>
      <c r="C1381" s="55">
        <v>2018</v>
      </c>
      <c r="D1381" s="60">
        <v>0.4</v>
      </c>
      <c r="E1381" s="54">
        <v>59</v>
      </c>
      <c r="F1381" s="55">
        <v>158.34</v>
      </c>
      <c r="G1381" s="54">
        <v>113.70691000000001</v>
      </c>
      <c r="H1381" s="16"/>
      <c r="J1381" s="9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6"/>
      <c r="AZ1381" s="16"/>
      <c r="BA1381" s="16"/>
      <c r="BB1381" s="16"/>
      <c r="BC1381" s="16"/>
      <c r="BD1381" s="16"/>
      <c r="BE1381" s="16"/>
      <c r="BF1381" s="16"/>
      <c r="BG1381" s="16"/>
      <c r="BH1381" s="16"/>
      <c r="BI1381" s="16"/>
      <c r="BJ1381" s="16"/>
      <c r="BK1381" s="16"/>
      <c r="BL1381" s="16"/>
      <c r="BM1381" s="16"/>
      <c r="BN1381" s="16"/>
      <c r="BO1381" s="16"/>
      <c r="BP1381" s="16"/>
      <c r="BQ1381" s="16"/>
      <c r="BR1381" s="16"/>
      <c r="BS1381" s="16"/>
      <c r="BT1381" s="16"/>
      <c r="BU1381" s="16"/>
      <c r="BV1381" s="16"/>
      <c r="BW1381" s="16"/>
      <c r="BX1381" s="16"/>
      <c r="BY1381" s="16"/>
      <c r="BZ1381" s="16"/>
      <c r="CA1381" s="16"/>
      <c r="CB1381" s="16"/>
      <c r="CC1381" s="16"/>
      <c r="CD1381" s="16"/>
      <c r="CE1381" s="16"/>
      <c r="CF1381" s="16"/>
      <c r="CG1381" s="16"/>
      <c r="CH1381" s="16"/>
      <c r="CI1381" s="16"/>
      <c r="CJ1381" s="16"/>
      <c r="CK1381" s="16"/>
      <c r="CL1381" s="16"/>
      <c r="CM1381" s="16"/>
      <c r="CN1381" s="16"/>
      <c r="CO1381" s="16"/>
      <c r="CP1381" s="16"/>
      <c r="CQ1381" s="16"/>
      <c r="CR1381" s="16"/>
      <c r="CS1381" s="16"/>
      <c r="CT1381" s="16"/>
      <c r="CU1381" s="16"/>
      <c r="CV1381" s="16"/>
      <c r="CW1381" s="16"/>
      <c r="CX1381" s="16"/>
      <c r="CY1381" s="16"/>
      <c r="CZ1381" s="16"/>
      <c r="DA1381" s="16"/>
      <c r="DB1381" s="16"/>
      <c r="DC1381" s="16"/>
      <c r="DD1381" s="16"/>
      <c r="DE1381" s="16"/>
      <c r="DF1381" s="16"/>
      <c r="DG1381" s="16"/>
      <c r="DH1381" s="16"/>
      <c r="DI1381" s="16"/>
      <c r="DJ1381" s="16"/>
      <c r="DK1381" s="16"/>
      <c r="DL1381" s="16"/>
      <c r="DM1381" s="16"/>
      <c r="DN1381" s="16"/>
      <c r="DO1381" s="16"/>
      <c r="DP1381" s="16"/>
      <c r="DQ1381" s="16"/>
    </row>
    <row r="1382" spans="1:121" s="27" customFormat="1" ht="16.5" x14ac:dyDescent="0.25">
      <c r="A1382" s="51"/>
      <c r="B1382" s="79" t="s">
        <v>2894</v>
      </c>
      <c r="C1382" s="55">
        <v>2018</v>
      </c>
      <c r="D1382" s="60">
        <v>0.4</v>
      </c>
      <c r="E1382" s="54">
        <v>28</v>
      </c>
      <c r="F1382" s="55">
        <v>158.34</v>
      </c>
      <c r="G1382" s="54">
        <v>65.049989999999994</v>
      </c>
      <c r="H1382" s="16"/>
      <c r="J1382" s="9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L1382" s="16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  <c r="AX1382" s="16"/>
      <c r="AY1382" s="16"/>
      <c r="AZ1382" s="16"/>
      <c r="BA1382" s="16"/>
      <c r="BB1382" s="16"/>
      <c r="BC1382" s="16"/>
      <c r="BD1382" s="16"/>
      <c r="BE1382" s="16"/>
      <c r="BF1382" s="16"/>
      <c r="BG1382" s="16"/>
      <c r="BH1382" s="16"/>
      <c r="BI1382" s="16"/>
      <c r="BJ1382" s="16"/>
      <c r="BK1382" s="16"/>
      <c r="BL1382" s="16"/>
      <c r="BM1382" s="16"/>
      <c r="BN1382" s="16"/>
      <c r="BO1382" s="16"/>
      <c r="BP1382" s="16"/>
      <c r="BQ1382" s="16"/>
      <c r="BR1382" s="16"/>
      <c r="BS1382" s="16"/>
      <c r="BT1382" s="16"/>
      <c r="BU1382" s="16"/>
      <c r="BV1382" s="16"/>
      <c r="BW1382" s="16"/>
      <c r="BX1382" s="16"/>
      <c r="BY1382" s="16"/>
      <c r="BZ1382" s="16"/>
      <c r="CA1382" s="16"/>
      <c r="CB1382" s="16"/>
      <c r="CC1382" s="16"/>
      <c r="CD1382" s="16"/>
      <c r="CE1382" s="16"/>
      <c r="CF1382" s="16"/>
      <c r="CG1382" s="16"/>
      <c r="CH1382" s="16"/>
      <c r="CI1382" s="16"/>
      <c r="CJ1382" s="16"/>
      <c r="CK1382" s="16"/>
      <c r="CL1382" s="16"/>
      <c r="CM1382" s="16"/>
      <c r="CN1382" s="16"/>
      <c r="CO1382" s="16"/>
      <c r="CP1382" s="16"/>
      <c r="CQ1382" s="16"/>
      <c r="CR1382" s="16"/>
      <c r="CS1382" s="16"/>
      <c r="CT1382" s="16"/>
      <c r="CU1382" s="16"/>
      <c r="CV1382" s="16"/>
      <c r="CW1382" s="16"/>
      <c r="CX1382" s="16"/>
      <c r="CY1382" s="16"/>
      <c r="CZ1382" s="16"/>
      <c r="DA1382" s="16"/>
      <c r="DB1382" s="16"/>
      <c r="DC1382" s="16"/>
      <c r="DD1382" s="16"/>
      <c r="DE1382" s="16"/>
      <c r="DF1382" s="16"/>
      <c r="DG1382" s="16"/>
      <c r="DH1382" s="16"/>
      <c r="DI1382" s="16"/>
      <c r="DJ1382" s="16"/>
      <c r="DK1382" s="16"/>
      <c r="DL1382" s="16"/>
      <c r="DM1382" s="16"/>
      <c r="DN1382" s="16"/>
      <c r="DO1382" s="16"/>
      <c r="DP1382" s="16"/>
      <c r="DQ1382" s="16"/>
    </row>
    <row r="1383" spans="1:121" s="27" customFormat="1" ht="16.5" x14ac:dyDescent="0.25">
      <c r="A1383" s="51"/>
      <c r="B1383" s="79" t="s">
        <v>2895</v>
      </c>
      <c r="C1383" s="55">
        <v>2018</v>
      </c>
      <c r="D1383" s="60">
        <v>0.4</v>
      </c>
      <c r="E1383" s="54">
        <v>122</v>
      </c>
      <c r="F1383" s="55">
        <v>158.34</v>
      </c>
      <c r="G1383" s="54">
        <v>256.85614000000004</v>
      </c>
      <c r="H1383" s="16"/>
      <c r="J1383" s="9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6"/>
      <c r="AZ1383" s="16"/>
      <c r="BA1383" s="16"/>
      <c r="BB1383" s="16"/>
      <c r="BC1383" s="16"/>
      <c r="BD1383" s="16"/>
      <c r="BE1383" s="16"/>
      <c r="BF1383" s="16"/>
      <c r="BG1383" s="16"/>
      <c r="BH1383" s="16"/>
      <c r="BI1383" s="16"/>
      <c r="BJ1383" s="16"/>
      <c r="BK1383" s="16"/>
      <c r="BL1383" s="16"/>
      <c r="BM1383" s="16"/>
      <c r="BN1383" s="16"/>
      <c r="BO1383" s="16"/>
      <c r="BP1383" s="16"/>
      <c r="BQ1383" s="16"/>
      <c r="BR1383" s="16"/>
      <c r="BS1383" s="16"/>
      <c r="BT1383" s="16"/>
      <c r="BU1383" s="16"/>
      <c r="BV1383" s="16"/>
      <c r="BW1383" s="16"/>
      <c r="BX1383" s="16"/>
      <c r="BY1383" s="16"/>
      <c r="BZ1383" s="16"/>
      <c r="CA1383" s="16"/>
      <c r="CB1383" s="16"/>
      <c r="CC1383" s="16"/>
      <c r="CD1383" s="16"/>
      <c r="CE1383" s="16"/>
      <c r="CF1383" s="16"/>
      <c r="CG1383" s="16"/>
      <c r="CH1383" s="16"/>
      <c r="CI1383" s="16"/>
      <c r="CJ1383" s="16"/>
      <c r="CK1383" s="16"/>
      <c r="CL1383" s="16"/>
      <c r="CM1383" s="16"/>
      <c r="CN1383" s="16"/>
      <c r="CO1383" s="16"/>
      <c r="CP1383" s="16"/>
      <c r="CQ1383" s="16"/>
      <c r="CR1383" s="16"/>
      <c r="CS1383" s="16"/>
      <c r="CT1383" s="16"/>
      <c r="CU1383" s="16"/>
      <c r="CV1383" s="16"/>
      <c r="CW1383" s="16"/>
      <c r="CX1383" s="16"/>
      <c r="CY1383" s="16"/>
      <c r="CZ1383" s="16"/>
      <c r="DA1383" s="16"/>
      <c r="DB1383" s="16"/>
      <c r="DC1383" s="16"/>
      <c r="DD1383" s="16"/>
      <c r="DE1383" s="16"/>
      <c r="DF1383" s="16"/>
      <c r="DG1383" s="16"/>
      <c r="DH1383" s="16"/>
      <c r="DI1383" s="16"/>
      <c r="DJ1383" s="16"/>
      <c r="DK1383" s="16"/>
      <c r="DL1383" s="16"/>
      <c r="DM1383" s="16"/>
      <c r="DN1383" s="16"/>
      <c r="DO1383" s="16"/>
      <c r="DP1383" s="16"/>
      <c r="DQ1383" s="16"/>
    </row>
    <row r="1384" spans="1:121" s="27" customFormat="1" ht="16.5" x14ac:dyDescent="0.25">
      <c r="A1384" s="51"/>
      <c r="B1384" s="79" t="s">
        <v>2896</v>
      </c>
      <c r="C1384" s="55">
        <v>2018</v>
      </c>
      <c r="D1384" s="60">
        <v>10</v>
      </c>
      <c r="E1384" s="54">
        <v>3845</v>
      </c>
      <c r="F1384" s="55">
        <v>5353</v>
      </c>
      <c r="G1384" s="54">
        <v>5044.1510099999996</v>
      </c>
      <c r="H1384" s="16"/>
      <c r="J1384" s="9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  <c r="AX1384" s="16"/>
      <c r="AY1384" s="16"/>
      <c r="AZ1384" s="16"/>
      <c r="BA1384" s="16"/>
      <c r="BB1384" s="16"/>
      <c r="BC1384" s="16"/>
      <c r="BD1384" s="16"/>
      <c r="BE1384" s="16"/>
      <c r="BF1384" s="16"/>
      <c r="BG1384" s="16"/>
      <c r="BH1384" s="16"/>
      <c r="BI1384" s="16"/>
      <c r="BJ1384" s="16"/>
      <c r="BK1384" s="16"/>
      <c r="BL1384" s="16"/>
      <c r="BM1384" s="16"/>
      <c r="BN1384" s="16"/>
      <c r="BO1384" s="16"/>
      <c r="BP1384" s="16"/>
      <c r="BQ1384" s="16"/>
      <c r="BR1384" s="16"/>
      <c r="BS1384" s="16"/>
      <c r="BT1384" s="16"/>
      <c r="BU1384" s="16"/>
      <c r="BV1384" s="16"/>
      <c r="BW1384" s="16"/>
      <c r="BX1384" s="16"/>
      <c r="BY1384" s="16"/>
      <c r="BZ1384" s="16"/>
      <c r="CA1384" s="16"/>
      <c r="CB1384" s="16"/>
      <c r="CC1384" s="16"/>
      <c r="CD1384" s="16"/>
      <c r="CE1384" s="16"/>
      <c r="CF1384" s="16"/>
      <c r="CG1384" s="16"/>
      <c r="CH1384" s="16"/>
      <c r="CI1384" s="16"/>
      <c r="CJ1384" s="16"/>
      <c r="CK1384" s="16"/>
      <c r="CL1384" s="16"/>
      <c r="CM1384" s="16"/>
      <c r="CN1384" s="16"/>
      <c r="CO1384" s="16"/>
      <c r="CP1384" s="16"/>
      <c r="CQ1384" s="16"/>
      <c r="CR1384" s="16"/>
      <c r="CS1384" s="16"/>
      <c r="CT1384" s="16"/>
      <c r="CU1384" s="16"/>
      <c r="CV1384" s="16"/>
      <c r="CW1384" s="16"/>
      <c r="CX1384" s="16"/>
      <c r="CY1384" s="16"/>
      <c r="CZ1384" s="16"/>
      <c r="DA1384" s="16"/>
      <c r="DB1384" s="16"/>
      <c r="DC1384" s="16"/>
      <c r="DD1384" s="16"/>
      <c r="DE1384" s="16"/>
      <c r="DF1384" s="16"/>
      <c r="DG1384" s="16"/>
      <c r="DH1384" s="16"/>
      <c r="DI1384" s="16"/>
      <c r="DJ1384" s="16"/>
      <c r="DK1384" s="16"/>
      <c r="DL1384" s="16"/>
      <c r="DM1384" s="16"/>
      <c r="DN1384" s="16"/>
      <c r="DO1384" s="16"/>
      <c r="DP1384" s="16"/>
      <c r="DQ1384" s="16"/>
    </row>
    <row r="1385" spans="1:121" s="27" customFormat="1" ht="16.5" x14ac:dyDescent="0.25">
      <c r="A1385" s="51"/>
      <c r="B1385" s="79" t="s">
        <v>2897</v>
      </c>
      <c r="C1385" s="55">
        <v>2018</v>
      </c>
      <c r="D1385" s="60">
        <v>0.4</v>
      </c>
      <c r="E1385" s="54">
        <v>77</v>
      </c>
      <c r="F1385" s="55">
        <v>158.34</v>
      </c>
      <c r="G1385" s="54">
        <v>179.8964</v>
      </c>
      <c r="H1385" s="16"/>
      <c r="J1385" s="9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  <c r="AX1385" s="16"/>
      <c r="AY1385" s="16"/>
      <c r="AZ1385" s="16"/>
      <c r="BA1385" s="16"/>
      <c r="BB1385" s="16"/>
      <c r="BC1385" s="16"/>
      <c r="BD1385" s="16"/>
      <c r="BE1385" s="16"/>
      <c r="BF1385" s="16"/>
      <c r="BG1385" s="16"/>
      <c r="BH1385" s="16"/>
      <c r="BI1385" s="16"/>
      <c r="BJ1385" s="16"/>
      <c r="BK1385" s="16"/>
      <c r="BL1385" s="16"/>
      <c r="BM1385" s="16"/>
      <c r="BN1385" s="16"/>
      <c r="BO1385" s="16"/>
      <c r="BP1385" s="16"/>
      <c r="BQ1385" s="16"/>
      <c r="BR1385" s="16"/>
      <c r="BS1385" s="16"/>
      <c r="BT1385" s="16"/>
      <c r="BU1385" s="16"/>
      <c r="BV1385" s="16"/>
      <c r="BW1385" s="16"/>
      <c r="BX1385" s="16"/>
      <c r="BY1385" s="16"/>
      <c r="BZ1385" s="16"/>
      <c r="CA1385" s="16"/>
      <c r="CB1385" s="16"/>
      <c r="CC1385" s="16"/>
      <c r="CD1385" s="16"/>
      <c r="CE1385" s="16"/>
      <c r="CF1385" s="16"/>
      <c r="CG1385" s="16"/>
      <c r="CH1385" s="16"/>
      <c r="CI1385" s="16"/>
      <c r="CJ1385" s="16"/>
      <c r="CK1385" s="16"/>
      <c r="CL1385" s="16"/>
      <c r="CM1385" s="16"/>
      <c r="CN1385" s="16"/>
      <c r="CO1385" s="16"/>
      <c r="CP1385" s="16"/>
      <c r="CQ1385" s="16"/>
      <c r="CR1385" s="16"/>
      <c r="CS1385" s="16"/>
      <c r="CT1385" s="16"/>
      <c r="CU1385" s="16"/>
      <c r="CV1385" s="16"/>
      <c r="CW1385" s="16"/>
      <c r="CX1385" s="16"/>
      <c r="CY1385" s="16"/>
      <c r="CZ1385" s="16"/>
      <c r="DA1385" s="16"/>
      <c r="DB1385" s="16"/>
      <c r="DC1385" s="16"/>
      <c r="DD1385" s="16"/>
      <c r="DE1385" s="16"/>
      <c r="DF1385" s="16"/>
      <c r="DG1385" s="16"/>
      <c r="DH1385" s="16"/>
      <c r="DI1385" s="16"/>
      <c r="DJ1385" s="16"/>
      <c r="DK1385" s="16"/>
      <c r="DL1385" s="16"/>
      <c r="DM1385" s="16"/>
      <c r="DN1385" s="16"/>
      <c r="DO1385" s="16"/>
      <c r="DP1385" s="16"/>
      <c r="DQ1385" s="16"/>
    </row>
    <row r="1386" spans="1:121" s="27" customFormat="1" ht="16.5" x14ac:dyDescent="0.25">
      <c r="A1386" s="51"/>
      <c r="B1386" s="79" t="s">
        <v>2898</v>
      </c>
      <c r="C1386" s="55">
        <v>2018</v>
      </c>
      <c r="D1386" s="60">
        <v>0.4</v>
      </c>
      <c r="E1386" s="54">
        <v>293</v>
      </c>
      <c r="F1386" s="55">
        <v>158.34</v>
      </c>
      <c r="G1386" s="54">
        <v>656.69349</v>
      </c>
      <c r="H1386" s="16"/>
      <c r="J1386" s="9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  <c r="AX1386" s="16"/>
      <c r="AY1386" s="16"/>
      <c r="AZ1386" s="16"/>
      <c r="BA1386" s="16"/>
      <c r="BB1386" s="16"/>
      <c r="BC1386" s="16"/>
      <c r="BD1386" s="16"/>
      <c r="BE1386" s="16"/>
      <c r="BF1386" s="16"/>
      <c r="BG1386" s="16"/>
      <c r="BH1386" s="16"/>
      <c r="BI1386" s="16"/>
      <c r="BJ1386" s="16"/>
      <c r="BK1386" s="16"/>
      <c r="BL1386" s="16"/>
      <c r="BM1386" s="16"/>
      <c r="BN1386" s="16"/>
      <c r="BO1386" s="16"/>
      <c r="BP1386" s="16"/>
      <c r="BQ1386" s="16"/>
      <c r="BR1386" s="16"/>
      <c r="BS1386" s="16"/>
      <c r="BT1386" s="16"/>
      <c r="BU1386" s="16"/>
      <c r="BV1386" s="16"/>
      <c r="BW1386" s="16"/>
      <c r="BX1386" s="16"/>
      <c r="BY1386" s="16"/>
      <c r="BZ1386" s="16"/>
      <c r="CA1386" s="16"/>
      <c r="CB1386" s="16"/>
      <c r="CC1386" s="16"/>
      <c r="CD1386" s="16"/>
      <c r="CE1386" s="16"/>
      <c r="CF1386" s="16"/>
      <c r="CG1386" s="16"/>
      <c r="CH1386" s="16"/>
      <c r="CI1386" s="16"/>
      <c r="CJ1386" s="16"/>
      <c r="CK1386" s="16"/>
      <c r="CL1386" s="16"/>
      <c r="CM1386" s="16"/>
      <c r="CN1386" s="16"/>
      <c r="CO1386" s="16"/>
      <c r="CP1386" s="16"/>
      <c r="CQ1386" s="16"/>
      <c r="CR1386" s="16"/>
      <c r="CS1386" s="16"/>
      <c r="CT1386" s="16"/>
      <c r="CU1386" s="16"/>
      <c r="CV1386" s="16"/>
      <c r="CW1386" s="16"/>
      <c r="CX1386" s="16"/>
      <c r="CY1386" s="16"/>
      <c r="CZ1386" s="16"/>
      <c r="DA1386" s="16"/>
      <c r="DB1386" s="16"/>
      <c r="DC1386" s="16"/>
      <c r="DD1386" s="16"/>
      <c r="DE1386" s="16"/>
      <c r="DF1386" s="16"/>
      <c r="DG1386" s="16"/>
      <c r="DH1386" s="16"/>
      <c r="DI1386" s="16"/>
      <c r="DJ1386" s="16"/>
      <c r="DK1386" s="16"/>
      <c r="DL1386" s="16"/>
      <c r="DM1386" s="16"/>
      <c r="DN1386" s="16"/>
      <c r="DO1386" s="16"/>
      <c r="DP1386" s="16"/>
      <c r="DQ1386" s="16"/>
    </row>
    <row r="1387" spans="1:121" s="27" customFormat="1" ht="16.5" x14ac:dyDescent="0.25">
      <c r="A1387" s="51"/>
      <c r="B1387" s="79" t="s">
        <v>2899</v>
      </c>
      <c r="C1387" s="55">
        <v>2018</v>
      </c>
      <c r="D1387" s="60">
        <v>10</v>
      </c>
      <c r="E1387" s="54">
        <v>1915</v>
      </c>
      <c r="F1387" s="55">
        <v>5353</v>
      </c>
      <c r="G1387" s="54">
        <v>1517.8448799999999</v>
      </c>
      <c r="H1387" s="16"/>
      <c r="J1387" s="9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  <c r="AX1387" s="16"/>
      <c r="AY1387" s="16"/>
      <c r="AZ1387" s="16"/>
      <c r="BA1387" s="16"/>
      <c r="BB1387" s="16"/>
      <c r="BC1387" s="16"/>
      <c r="BD1387" s="16"/>
      <c r="BE1387" s="16"/>
      <c r="BF1387" s="16"/>
      <c r="BG1387" s="16"/>
      <c r="BH1387" s="16"/>
      <c r="BI1387" s="16"/>
      <c r="BJ1387" s="16"/>
      <c r="BK1387" s="16"/>
      <c r="BL1387" s="16"/>
      <c r="BM1387" s="16"/>
      <c r="BN1387" s="16"/>
      <c r="BO1387" s="16"/>
      <c r="BP1387" s="16"/>
      <c r="BQ1387" s="16"/>
      <c r="BR1387" s="16"/>
      <c r="BS1387" s="16"/>
      <c r="BT1387" s="16"/>
      <c r="BU1387" s="16"/>
      <c r="BV1387" s="16"/>
      <c r="BW1387" s="16"/>
      <c r="BX1387" s="16"/>
      <c r="BY1387" s="16"/>
      <c r="BZ1387" s="16"/>
      <c r="CA1387" s="16"/>
      <c r="CB1387" s="16"/>
      <c r="CC1387" s="16"/>
      <c r="CD1387" s="16"/>
      <c r="CE1387" s="16"/>
      <c r="CF1387" s="16"/>
      <c r="CG1387" s="16"/>
      <c r="CH1387" s="16"/>
      <c r="CI1387" s="16"/>
      <c r="CJ1387" s="16"/>
      <c r="CK1387" s="16"/>
      <c r="CL1387" s="16"/>
      <c r="CM1387" s="16"/>
      <c r="CN1387" s="16"/>
      <c r="CO1387" s="16"/>
      <c r="CP1387" s="16"/>
      <c r="CQ1387" s="16"/>
      <c r="CR1387" s="16"/>
      <c r="CS1387" s="16"/>
      <c r="CT1387" s="16"/>
      <c r="CU1387" s="16"/>
      <c r="CV1387" s="16"/>
      <c r="CW1387" s="16"/>
      <c r="CX1387" s="16"/>
      <c r="CY1387" s="16"/>
      <c r="CZ1387" s="16"/>
      <c r="DA1387" s="16"/>
      <c r="DB1387" s="16"/>
      <c r="DC1387" s="16"/>
      <c r="DD1387" s="16"/>
      <c r="DE1387" s="16"/>
      <c r="DF1387" s="16"/>
      <c r="DG1387" s="16"/>
      <c r="DH1387" s="16"/>
      <c r="DI1387" s="16"/>
      <c r="DJ1387" s="16"/>
      <c r="DK1387" s="16"/>
      <c r="DL1387" s="16"/>
      <c r="DM1387" s="16"/>
      <c r="DN1387" s="16"/>
      <c r="DO1387" s="16"/>
      <c r="DP1387" s="16"/>
      <c r="DQ1387" s="16"/>
    </row>
    <row r="1388" spans="1:121" s="27" customFormat="1" ht="16.5" x14ac:dyDescent="0.25">
      <c r="A1388" s="51"/>
      <c r="B1388" s="79" t="s">
        <v>2900</v>
      </c>
      <c r="C1388" s="55">
        <v>2018</v>
      </c>
      <c r="D1388" s="60">
        <v>10</v>
      </c>
      <c r="E1388" s="54">
        <v>1225</v>
      </c>
      <c r="F1388" s="55">
        <v>5353</v>
      </c>
      <c r="G1388" s="54">
        <v>1124.9793200000001</v>
      </c>
      <c r="H1388" s="16"/>
      <c r="J1388" s="9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  <c r="AX1388" s="16"/>
      <c r="AY1388" s="16"/>
      <c r="AZ1388" s="16"/>
      <c r="BA1388" s="16"/>
      <c r="BB1388" s="16"/>
      <c r="BC1388" s="16"/>
      <c r="BD1388" s="16"/>
      <c r="BE1388" s="16"/>
      <c r="BF1388" s="16"/>
      <c r="BG1388" s="16"/>
      <c r="BH1388" s="16"/>
      <c r="BI1388" s="16"/>
      <c r="BJ1388" s="16"/>
      <c r="BK1388" s="16"/>
      <c r="BL1388" s="16"/>
      <c r="BM1388" s="16"/>
      <c r="BN1388" s="16"/>
      <c r="BO1388" s="16"/>
      <c r="BP1388" s="16"/>
      <c r="BQ1388" s="16"/>
      <c r="BR1388" s="16"/>
      <c r="BS1388" s="16"/>
      <c r="BT1388" s="16"/>
      <c r="BU1388" s="16"/>
      <c r="BV1388" s="16"/>
      <c r="BW1388" s="16"/>
      <c r="BX1388" s="16"/>
      <c r="BY1388" s="16"/>
      <c r="BZ1388" s="16"/>
      <c r="CA1388" s="16"/>
      <c r="CB1388" s="16"/>
      <c r="CC1388" s="16"/>
      <c r="CD1388" s="16"/>
      <c r="CE1388" s="16"/>
      <c r="CF1388" s="16"/>
      <c r="CG1388" s="16"/>
      <c r="CH1388" s="16"/>
      <c r="CI1388" s="16"/>
      <c r="CJ1388" s="16"/>
      <c r="CK1388" s="16"/>
      <c r="CL1388" s="16"/>
      <c r="CM1388" s="16"/>
      <c r="CN1388" s="16"/>
      <c r="CO1388" s="16"/>
      <c r="CP1388" s="16"/>
      <c r="CQ1388" s="16"/>
      <c r="CR1388" s="16"/>
      <c r="CS1388" s="16"/>
      <c r="CT1388" s="16"/>
      <c r="CU1388" s="16"/>
      <c r="CV1388" s="16"/>
      <c r="CW1388" s="16"/>
      <c r="CX1388" s="16"/>
      <c r="CY1388" s="16"/>
      <c r="CZ1388" s="16"/>
      <c r="DA1388" s="16"/>
      <c r="DB1388" s="16"/>
      <c r="DC1388" s="16"/>
      <c r="DD1388" s="16"/>
      <c r="DE1388" s="16"/>
      <c r="DF1388" s="16"/>
      <c r="DG1388" s="16"/>
      <c r="DH1388" s="16"/>
      <c r="DI1388" s="16"/>
      <c r="DJ1388" s="16"/>
      <c r="DK1388" s="16"/>
      <c r="DL1388" s="16"/>
      <c r="DM1388" s="16"/>
      <c r="DN1388" s="16"/>
      <c r="DO1388" s="16"/>
      <c r="DP1388" s="16"/>
      <c r="DQ1388" s="16"/>
    </row>
    <row r="1389" spans="1:121" s="27" customFormat="1" ht="16.5" x14ac:dyDescent="0.25">
      <c r="A1389" s="51"/>
      <c r="B1389" s="79" t="s">
        <v>2901</v>
      </c>
      <c r="C1389" s="55">
        <v>2018</v>
      </c>
      <c r="D1389" s="60">
        <v>0.4</v>
      </c>
      <c r="E1389" s="54">
        <v>54</v>
      </c>
      <c r="F1389" s="55">
        <v>158.34</v>
      </c>
      <c r="G1389" s="54">
        <v>134.03845999999999</v>
      </c>
      <c r="H1389" s="16"/>
      <c r="J1389" s="9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  <c r="AX1389" s="16"/>
      <c r="AY1389" s="16"/>
      <c r="AZ1389" s="16"/>
      <c r="BA1389" s="16"/>
      <c r="BB1389" s="16"/>
      <c r="BC1389" s="16"/>
      <c r="BD1389" s="16"/>
      <c r="BE1389" s="16"/>
      <c r="BF1389" s="16"/>
      <c r="BG1389" s="16"/>
      <c r="BH1389" s="16"/>
      <c r="BI1389" s="16"/>
      <c r="BJ1389" s="16"/>
      <c r="BK1389" s="16"/>
      <c r="BL1389" s="16"/>
      <c r="BM1389" s="16"/>
      <c r="BN1389" s="16"/>
      <c r="BO1389" s="16"/>
      <c r="BP1389" s="16"/>
      <c r="BQ1389" s="16"/>
      <c r="BR1389" s="16"/>
      <c r="BS1389" s="16"/>
      <c r="BT1389" s="16"/>
      <c r="BU1389" s="16"/>
      <c r="BV1389" s="16"/>
      <c r="BW1389" s="16"/>
      <c r="BX1389" s="16"/>
      <c r="BY1389" s="16"/>
      <c r="BZ1389" s="16"/>
      <c r="CA1389" s="16"/>
      <c r="CB1389" s="16"/>
      <c r="CC1389" s="16"/>
      <c r="CD1389" s="16"/>
      <c r="CE1389" s="16"/>
      <c r="CF1389" s="16"/>
      <c r="CG1389" s="16"/>
      <c r="CH1389" s="16"/>
      <c r="CI1389" s="16"/>
      <c r="CJ1389" s="16"/>
      <c r="CK1389" s="16"/>
      <c r="CL1389" s="16"/>
      <c r="CM1389" s="16"/>
      <c r="CN1389" s="16"/>
      <c r="CO1389" s="16"/>
      <c r="CP1389" s="16"/>
      <c r="CQ1389" s="16"/>
      <c r="CR1389" s="16"/>
      <c r="CS1389" s="16"/>
      <c r="CT1389" s="16"/>
      <c r="CU1389" s="16"/>
      <c r="CV1389" s="16"/>
      <c r="CW1389" s="16"/>
      <c r="CX1389" s="16"/>
      <c r="CY1389" s="16"/>
      <c r="CZ1389" s="16"/>
      <c r="DA1389" s="16"/>
      <c r="DB1389" s="16"/>
      <c r="DC1389" s="16"/>
      <c r="DD1389" s="16"/>
      <c r="DE1389" s="16"/>
      <c r="DF1389" s="16"/>
      <c r="DG1389" s="16"/>
      <c r="DH1389" s="16"/>
      <c r="DI1389" s="16"/>
      <c r="DJ1389" s="16"/>
      <c r="DK1389" s="16"/>
      <c r="DL1389" s="16"/>
      <c r="DM1389" s="16"/>
      <c r="DN1389" s="16"/>
      <c r="DO1389" s="16"/>
      <c r="DP1389" s="16"/>
      <c r="DQ1389" s="16"/>
    </row>
    <row r="1390" spans="1:121" s="27" customFormat="1" ht="16.5" x14ac:dyDescent="0.25">
      <c r="A1390" s="51"/>
      <c r="B1390" s="79" t="s">
        <v>2902</v>
      </c>
      <c r="C1390" s="55">
        <v>2018</v>
      </c>
      <c r="D1390" s="60">
        <v>0.4</v>
      </c>
      <c r="E1390" s="54">
        <v>119</v>
      </c>
      <c r="F1390" s="55">
        <v>158.34</v>
      </c>
      <c r="G1390" s="54">
        <v>150.97084000000001</v>
      </c>
      <c r="H1390" s="16"/>
      <c r="J1390" s="9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16"/>
      <c r="AI1390" s="16"/>
      <c r="AJ1390" s="16"/>
      <c r="AK1390" s="16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  <c r="AX1390" s="16"/>
      <c r="AY1390" s="16"/>
      <c r="AZ1390" s="16"/>
      <c r="BA1390" s="16"/>
      <c r="BB1390" s="16"/>
      <c r="BC1390" s="16"/>
      <c r="BD1390" s="16"/>
      <c r="BE1390" s="16"/>
      <c r="BF1390" s="16"/>
      <c r="BG1390" s="16"/>
      <c r="BH1390" s="16"/>
      <c r="BI1390" s="16"/>
      <c r="BJ1390" s="16"/>
      <c r="BK1390" s="16"/>
      <c r="BL1390" s="16"/>
      <c r="BM1390" s="16"/>
      <c r="BN1390" s="16"/>
      <c r="BO1390" s="16"/>
      <c r="BP1390" s="16"/>
      <c r="BQ1390" s="16"/>
      <c r="BR1390" s="16"/>
      <c r="BS1390" s="16"/>
      <c r="BT1390" s="16"/>
      <c r="BU1390" s="16"/>
      <c r="BV1390" s="16"/>
      <c r="BW1390" s="16"/>
      <c r="BX1390" s="16"/>
      <c r="BY1390" s="16"/>
      <c r="BZ1390" s="16"/>
      <c r="CA1390" s="16"/>
      <c r="CB1390" s="16"/>
      <c r="CC1390" s="16"/>
      <c r="CD1390" s="16"/>
      <c r="CE1390" s="16"/>
      <c r="CF1390" s="16"/>
      <c r="CG1390" s="16"/>
      <c r="CH1390" s="16"/>
      <c r="CI1390" s="16"/>
      <c r="CJ1390" s="16"/>
      <c r="CK1390" s="16"/>
      <c r="CL1390" s="16"/>
      <c r="CM1390" s="16"/>
      <c r="CN1390" s="16"/>
      <c r="CO1390" s="16"/>
      <c r="CP1390" s="16"/>
      <c r="CQ1390" s="16"/>
      <c r="CR1390" s="16"/>
      <c r="CS1390" s="16"/>
      <c r="CT1390" s="16"/>
      <c r="CU1390" s="16"/>
      <c r="CV1390" s="16"/>
      <c r="CW1390" s="16"/>
      <c r="CX1390" s="16"/>
      <c r="CY1390" s="16"/>
      <c r="CZ1390" s="16"/>
      <c r="DA1390" s="16"/>
      <c r="DB1390" s="16"/>
      <c r="DC1390" s="16"/>
      <c r="DD1390" s="16"/>
      <c r="DE1390" s="16"/>
      <c r="DF1390" s="16"/>
      <c r="DG1390" s="16"/>
      <c r="DH1390" s="16"/>
      <c r="DI1390" s="16"/>
      <c r="DJ1390" s="16"/>
      <c r="DK1390" s="16"/>
      <c r="DL1390" s="16"/>
      <c r="DM1390" s="16"/>
      <c r="DN1390" s="16"/>
      <c r="DO1390" s="16"/>
      <c r="DP1390" s="16"/>
      <c r="DQ1390" s="16"/>
    </row>
    <row r="1391" spans="1:121" s="27" customFormat="1" ht="16.5" x14ac:dyDescent="0.25">
      <c r="A1391" s="51"/>
      <c r="B1391" s="79" t="s">
        <v>2903</v>
      </c>
      <c r="C1391" s="55">
        <v>2018</v>
      </c>
      <c r="D1391" s="60">
        <v>0.4</v>
      </c>
      <c r="E1391" s="54">
        <v>198</v>
      </c>
      <c r="F1391" s="55">
        <v>158.34</v>
      </c>
      <c r="G1391" s="54">
        <v>254.67884000000001</v>
      </c>
      <c r="H1391" s="16"/>
      <c r="J1391" s="9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6"/>
      <c r="AZ1391" s="16"/>
      <c r="BA1391" s="16"/>
      <c r="BB1391" s="16"/>
      <c r="BC1391" s="16"/>
      <c r="BD1391" s="16"/>
      <c r="BE1391" s="16"/>
      <c r="BF1391" s="16"/>
      <c r="BG1391" s="16"/>
      <c r="BH1391" s="16"/>
      <c r="BI1391" s="16"/>
      <c r="BJ1391" s="16"/>
      <c r="BK1391" s="16"/>
      <c r="BL1391" s="16"/>
      <c r="BM1391" s="16"/>
      <c r="BN1391" s="16"/>
      <c r="BO1391" s="16"/>
      <c r="BP1391" s="16"/>
      <c r="BQ1391" s="16"/>
      <c r="BR1391" s="16"/>
      <c r="BS1391" s="16"/>
      <c r="BT1391" s="16"/>
      <c r="BU1391" s="16"/>
      <c r="BV1391" s="16"/>
      <c r="BW1391" s="16"/>
      <c r="BX1391" s="16"/>
      <c r="BY1391" s="16"/>
      <c r="BZ1391" s="16"/>
      <c r="CA1391" s="16"/>
      <c r="CB1391" s="16"/>
      <c r="CC1391" s="16"/>
      <c r="CD1391" s="16"/>
      <c r="CE1391" s="16"/>
      <c r="CF1391" s="16"/>
      <c r="CG1391" s="16"/>
      <c r="CH1391" s="16"/>
      <c r="CI1391" s="16"/>
      <c r="CJ1391" s="16"/>
      <c r="CK1391" s="16"/>
      <c r="CL1391" s="16"/>
      <c r="CM1391" s="16"/>
      <c r="CN1391" s="16"/>
      <c r="CO1391" s="16"/>
      <c r="CP1391" s="16"/>
      <c r="CQ1391" s="16"/>
      <c r="CR1391" s="16"/>
      <c r="CS1391" s="16"/>
      <c r="CT1391" s="16"/>
      <c r="CU1391" s="16"/>
      <c r="CV1391" s="16"/>
      <c r="CW1391" s="16"/>
      <c r="CX1391" s="16"/>
      <c r="CY1391" s="16"/>
      <c r="CZ1391" s="16"/>
      <c r="DA1391" s="16"/>
      <c r="DB1391" s="16"/>
      <c r="DC1391" s="16"/>
      <c r="DD1391" s="16"/>
      <c r="DE1391" s="16"/>
      <c r="DF1391" s="16"/>
      <c r="DG1391" s="16"/>
      <c r="DH1391" s="16"/>
      <c r="DI1391" s="16"/>
      <c r="DJ1391" s="16"/>
      <c r="DK1391" s="16"/>
      <c r="DL1391" s="16"/>
      <c r="DM1391" s="16"/>
      <c r="DN1391" s="16"/>
      <c r="DO1391" s="16"/>
      <c r="DP1391" s="16"/>
      <c r="DQ1391" s="16"/>
    </row>
    <row r="1392" spans="1:121" s="27" customFormat="1" ht="16.5" x14ac:dyDescent="0.25">
      <c r="A1392" s="51"/>
      <c r="B1392" s="79" t="s">
        <v>2904</v>
      </c>
      <c r="C1392" s="55">
        <v>2018</v>
      </c>
      <c r="D1392" s="60">
        <v>10</v>
      </c>
      <c r="E1392" s="54">
        <v>2733</v>
      </c>
      <c r="F1392" s="55">
        <v>5353</v>
      </c>
      <c r="G1392" s="54">
        <v>3123.2417</v>
      </c>
      <c r="H1392" s="16"/>
      <c r="J1392" s="9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16"/>
      <c r="AH1392" s="16"/>
      <c r="AI1392" s="16"/>
      <c r="AJ1392" s="16"/>
      <c r="AK1392" s="16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  <c r="AX1392" s="16"/>
      <c r="AY1392" s="16"/>
      <c r="AZ1392" s="16"/>
      <c r="BA1392" s="16"/>
      <c r="BB1392" s="16"/>
      <c r="BC1392" s="16"/>
      <c r="BD1392" s="16"/>
      <c r="BE1392" s="16"/>
      <c r="BF1392" s="16"/>
      <c r="BG1392" s="16"/>
      <c r="BH1392" s="16"/>
      <c r="BI1392" s="16"/>
      <c r="BJ1392" s="16"/>
      <c r="BK1392" s="16"/>
      <c r="BL1392" s="16"/>
      <c r="BM1392" s="16"/>
      <c r="BN1392" s="16"/>
      <c r="BO1392" s="16"/>
      <c r="BP1392" s="16"/>
      <c r="BQ1392" s="16"/>
      <c r="BR1392" s="16"/>
      <c r="BS1392" s="16"/>
      <c r="BT1392" s="16"/>
      <c r="BU1392" s="16"/>
      <c r="BV1392" s="16"/>
      <c r="BW1392" s="16"/>
      <c r="BX1392" s="16"/>
      <c r="BY1392" s="16"/>
      <c r="BZ1392" s="16"/>
      <c r="CA1392" s="16"/>
      <c r="CB1392" s="16"/>
      <c r="CC1392" s="16"/>
      <c r="CD1392" s="16"/>
      <c r="CE1392" s="16"/>
      <c r="CF1392" s="16"/>
      <c r="CG1392" s="16"/>
      <c r="CH1392" s="16"/>
      <c r="CI1392" s="16"/>
      <c r="CJ1392" s="16"/>
      <c r="CK1392" s="16"/>
      <c r="CL1392" s="16"/>
      <c r="CM1392" s="16"/>
      <c r="CN1392" s="16"/>
      <c r="CO1392" s="16"/>
      <c r="CP1392" s="16"/>
      <c r="CQ1392" s="16"/>
      <c r="CR1392" s="16"/>
      <c r="CS1392" s="16"/>
      <c r="CT1392" s="16"/>
      <c r="CU1392" s="16"/>
      <c r="CV1392" s="16"/>
      <c r="CW1392" s="16"/>
      <c r="CX1392" s="16"/>
      <c r="CY1392" s="16"/>
      <c r="CZ1392" s="16"/>
      <c r="DA1392" s="16"/>
      <c r="DB1392" s="16"/>
      <c r="DC1392" s="16"/>
      <c r="DD1392" s="16"/>
      <c r="DE1392" s="16"/>
      <c r="DF1392" s="16"/>
      <c r="DG1392" s="16"/>
      <c r="DH1392" s="16"/>
      <c r="DI1392" s="16"/>
      <c r="DJ1392" s="16"/>
      <c r="DK1392" s="16"/>
      <c r="DL1392" s="16"/>
      <c r="DM1392" s="16"/>
      <c r="DN1392" s="16"/>
      <c r="DO1392" s="16"/>
      <c r="DP1392" s="16"/>
      <c r="DQ1392" s="16"/>
    </row>
    <row r="1393" spans="1:121" s="27" customFormat="1" ht="16.5" x14ac:dyDescent="0.25">
      <c r="A1393" s="51"/>
      <c r="B1393" s="79" t="s">
        <v>2905</v>
      </c>
      <c r="C1393" s="55">
        <v>2018</v>
      </c>
      <c r="D1393" s="60">
        <v>10</v>
      </c>
      <c r="E1393" s="54">
        <v>416</v>
      </c>
      <c r="F1393" s="55">
        <v>5353</v>
      </c>
      <c r="G1393" s="54">
        <v>437.57236999999998</v>
      </c>
      <c r="H1393" s="16"/>
      <c r="J1393" s="9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  <c r="AX1393" s="16"/>
      <c r="AY1393" s="16"/>
      <c r="AZ1393" s="16"/>
      <c r="BA1393" s="16"/>
      <c r="BB1393" s="16"/>
      <c r="BC1393" s="16"/>
      <c r="BD1393" s="16"/>
      <c r="BE1393" s="16"/>
      <c r="BF1393" s="16"/>
      <c r="BG1393" s="16"/>
      <c r="BH1393" s="16"/>
      <c r="BI1393" s="16"/>
      <c r="BJ1393" s="16"/>
      <c r="BK1393" s="16"/>
      <c r="BL1393" s="16"/>
      <c r="BM1393" s="16"/>
      <c r="BN1393" s="16"/>
      <c r="BO1393" s="16"/>
      <c r="BP1393" s="16"/>
      <c r="BQ1393" s="16"/>
      <c r="BR1393" s="16"/>
      <c r="BS1393" s="16"/>
      <c r="BT1393" s="16"/>
      <c r="BU1393" s="16"/>
      <c r="BV1393" s="16"/>
      <c r="BW1393" s="16"/>
      <c r="BX1393" s="16"/>
      <c r="BY1393" s="16"/>
      <c r="BZ1393" s="16"/>
      <c r="CA1393" s="16"/>
      <c r="CB1393" s="16"/>
      <c r="CC1393" s="16"/>
      <c r="CD1393" s="16"/>
      <c r="CE1393" s="16"/>
      <c r="CF1393" s="16"/>
      <c r="CG1393" s="16"/>
      <c r="CH1393" s="16"/>
      <c r="CI1393" s="16"/>
      <c r="CJ1393" s="16"/>
      <c r="CK1393" s="16"/>
      <c r="CL1393" s="16"/>
      <c r="CM1393" s="16"/>
      <c r="CN1393" s="16"/>
      <c r="CO1393" s="16"/>
      <c r="CP1393" s="16"/>
      <c r="CQ1393" s="16"/>
      <c r="CR1393" s="16"/>
      <c r="CS1393" s="16"/>
      <c r="CT1393" s="16"/>
      <c r="CU1393" s="16"/>
      <c r="CV1393" s="16"/>
      <c r="CW1393" s="16"/>
      <c r="CX1393" s="16"/>
      <c r="CY1393" s="16"/>
      <c r="CZ1393" s="16"/>
      <c r="DA1393" s="16"/>
      <c r="DB1393" s="16"/>
      <c r="DC1393" s="16"/>
      <c r="DD1393" s="16"/>
      <c r="DE1393" s="16"/>
      <c r="DF1393" s="16"/>
      <c r="DG1393" s="16"/>
      <c r="DH1393" s="16"/>
      <c r="DI1393" s="16"/>
      <c r="DJ1393" s="16"/>
      <c r="DK1393" s="16"/>
      <c r="DL1393" s="16"/>
      <c r="DM1393" s="16"/>
      <c r="DN1393" s="16"/>
      <c r="DO1393" s="16"/>
      <c r="DP1393" s="16"/>
      <c r="DQ1393" s="16"/>
    </row>
    <row r="1394" spans="1:121" s="27" customFormat="1" ht="16.5" x14ac:dyDescent="0.25">
      <c r="A1394" s="51"/>
      <c r="B1394" s="79" t="s">
        <v>2906</v>
      </c>
      <c r="C1394" s="55">
        <v>2018</v>
      </c>
      <c r="D1394" s="60">
        <v>0.4</v>
      </c>
      <c r="E1394" s="54">
        <v>177</v>
      </c>
      <c r="F1394" s="55">
        <v>158.34</v>
      </c>
      <c r="G1394" s="54">
        <v>821.65337</v>
      </c>
      <c r="H1394" s="16"/>
      <c r="J1394" s="9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  <c r="AX1394" s="16"/>
      <c r="AY1394" s="16"/>
      <c r="AZ1394" s="16"/>
      <c r="BA1394" s="16"/>
      <c r="BB1394" s="16"/>
      <c r="BC1394" s="16"/>
      <c r="BD1394" s="16"/>
      <c r="BE1394" s="16"/>
      <c r="BF1394" s="16"/>
      <c r="BG1394" s="16"/>
      <c r="BH1394" s="16"/>
      <c r="BI1394" s="16"/>
      <c r="BJ1394" s="16"/>
      <c r="BK1394" s="16"/>
      <c r="BL1394" s="16"/>
      <c r="BM1394" s="16"/>
      <c r="BN1394" s="16"/>
      <c r="BO1394" s="16"/>
      <c r="BP1394" s="16"/>
      <c r="BQ1394" s="16"/>
      <c r="BR1394" s="16"/>
      <c r="BS1394" s="16"/>
      <c r="BT1394" s="16"/>
      <c r="BU1394" s="16"/>
      <c r="BV1394" s="16"/>
      <c r="BW1394" s="16"/>
      <c r="BX1394" s="16"/>
      <c r="BY1394" s="16"/>
      <c r="BZ1394" s="16"/>
      <c r="CA1394" s="16"/>
      <c r="CB1394" s="16"/>
      <c r="CC1394" s="16"/>
      <c r="CD1394" s="16"/>
      <c r="CE1394" s="16"/>
      <c r="CF1394" s="16"/>
      <c r="CG1394" s="16"/>
      <c r="CH1394" s="16"/>
      <c r="CI1394" s="16"/>
      <c r="CJ1394" s="16"/>
      <c r="CK1394" s="16"/>
      <c r="CL1394" s="16"/>
      <c r="CM1394" s="16"/>
      <c r="CN1394" s="16"/>
      <c r="CO1394" s="16"/>
      <c r="CP1394" s="16"/>
      <c r="CQ1394" s="16"/>
      <c r="CR1394" s="16"/>
      <c r="CS1394" s="16"/>
      <c r="CT1394" s="16"/>
      <c r="CU1394" s="16"/>
      <c r="CV1394" s="16"/>
      <c r="CW1394" s="16"/>
      <c r="CX1394" s="16"/>
      <c r="CY1394" s="16"/>
      <c r="CZ1394" s="16"/>
      <c r="DA1394" s="16"/>
      <c r="DB1394" s="16"/>
      <c r="DC1394" s="16"/>
      <c r="DD1394" s="16"/>
      <c r="DE1394" s="16"/>
      <c r="DF1394" s="16"/>
      <c r="DG1394" s="16"/>
      <c r="DH1394" s="16"/>
      <c r="DI1394" s="16"/>
      <c r="DJ1394" s="16"/>
      <c r="DK1394" s="16"/>
      <c r="DL1394" s="16"/>
      <c r="DM1394" s="16"/>
      <c r="DN1394" s="16"/>
      <c r="DO1394" s="16"/>
      <c r="DP1394" s="16"/>
      <c r="DQ1394" s="16"/>
    </row>
    <row r="1395" spans="1:121" s="27" customFormat="1" ht="16.5" x14ac:dyDescent="0.25">
      <c r="A1395" s="51"/>
      <c r="B1395" s="79" t="s">
        <v>2907</v>
      </c>
      <c r="C1395" s="55">
        <v>2018</v>
      </c>
      <c r="D1395" s="60">
        <v>0.4</v>
      </c>
      <c r="E1395" s="54">
        <v>83</v>
      </c>
      <c r="F1395" s="55">
        <v>158.34</v>
      </c>
      <c r="G1395" s="54">
        <v>198.34906000000001</v>
      </c>
      <c r="H1395" s="16"/>
      <c r="J1395" s="9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  <c r="AX1395" s="16"/>
      <c r="AY1395" s="16"/>
      <c r="AZ1395" s="16"/>
      <c r="BA1395" s="16"/>
      <c r="BB1395" s="16"/>
      <c r="BC1395" s="16"/>
      <c r="BD1395" s="16"/>
      <c r="BE1395" s="16"/>
      <c r="BF1395" s="16"/>
      <c r="BG1395" s="16"/>
      <c r="BH1395" s="16"/>
      <c r="BI1395" s="16"/>
      <c r="BJ1395" s="16"/>
      <c r="BK1395" s="16"/>
      <c r="BL1395" s="16"/>
      <c r="BM1395" s="16"/>
      <c r="BN1395" s="16"/>
      <c r="BO1395" s="16"/>
      <c r="BP1395" s="16"/>
      <c r="BQ1395" s="16"/>
      <c r="BR1395" s="16"/>
      <c r="BS1395" s="16"/>
      <c r="BT1395" s="16"/>
      <c r="BU1395" s="16"/>
      <c r="BV1395" s="16"/>
      <c r="BW1395" s="16"/>
      <c r="BX1395" s="16"/>
      <c r="BY1395" s="16"/>
      <c r="BZ1395" s="16"/>
      <c r="CA1395" s="16"/>
      <c r="CB1395" s="16"/>
      <c r="CC1395" s="16"/>
      <c r="CD1395" s="16"/>
      <c r="CE1395" s="16"/>
      <c r="CF1395" s="16"/>
      <c r="CG1395" s="16"/>
      <c r="CH1395" s="16"/>
      <c r="CI1395" s="16"/>
      <c r="CJ1395" s="16"/>
      <c r="CK1395" s="16"/>
      <c r="CL1395" s="16"/>
      <c r="CM1395" s="16"/>
      <c r="CN1395" s="16"/>
      <c r="CO1395" s="16"/>
      <c r="CP1395" s="16"/>
      <c r="CQ1395" s="16"/>
      <c r="CR1395" s="16"/>
      <c r="CS1395" s="16"/>
      <c r="CT1395" s="16"/>
      <c r="CU1395" s="16"/>
      <c r="CV1395" s="16"/>
      <c r="CW1395" s="16"/>
      <c r="CX1395" s="16"/>
      <c r="CY1395" s="16"/>
      <c r="CZ1395" s="16"/>
      <c r="DA1395" s="16"/>
      <c r="DB1395" s="16"/>
      <c r="DC1395" s="16"/>
      <c r="DD1395" s="16"/>
      <c r="DE1395" s="16"/>
      <c r="DF1395" s="16"/>
      <c r="DG1395" s="16"/>
      <c r="DH1395" s="16"/>
      <c r="DI1395" s="16"/>
      <c r="DJ1395" s="16"/>
      <c r="DK1395" s="16"/>
      <c r="DL1395" s="16"/>
      <c r="DM1395" s="16"/>
      <c r="DN1395" s="16"/>
      <c r="DO1395" s="16"/>
      <c r="DP1395" s="16"/>
      <c r="DQ1395" s="16"/>
    </row>
    <row r="1396" spans="1:121" s="27" customFormat="1" ht="16.5" x14ac:dyDescent="0.25">
      <c r="A1396" s="51"/>
      <c r="B1396" s="79" t="s">
        <v>2908</v>
      </c>
      <c r="C1396" s="55">
        <v>2018</v>
      </c>
      <c r="D1396" s="60">
        <v>0.4</v>
      </c>
      <c r="E1396" s="54">
        <v>343</v>
      </c>
      <c r="F1396" s="55">
        <v>158.34</v>
      </c>
      <c r="G1396" s="54">
        <v>776.53230000000008</v>
      </c>
      <c r="H1396" s="16"/>
      <c r="J1396" s="9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  <c r="AX1396" s="16"/>
      <c r="AY1396" s="16"/>
      <c r="AZ1396" s="16"/>
      <c r="BA1396" s="16"/>
      <c r="BB1396" s="16"/>
      <c r="BC1396" s="16"/>
      <c r="BD1396" s="16"/>
      <c r="BE1396" s="16"/>
      <c r="BF1396" s="16"/>
      <c r="BG1396" s="16"/>
      <c r="BH1396" s="16"/>
      <c r="BI1396" s="16"/>
      <c r="BJ1396" s="16"/>
      <c r="BK1396" s="16"/>
      <c r="BL1396" s="16"/>
      <c r="BM1396" s="16"/>
      <c r="BN1396" s="16"/>
      <c r="BO1396" s="16"/>
      <c r="BP1396" s="16"/>
      <c r="BQ1396" s="16"/>
      <c r="BR1396" s="16"/>
      <c r="BS1396" s="16"/>
      <c r="BT1396" s="16"/>
      <c r="BU1396" s="16"/>
      <c r="BV1396" s="16"/>
      <c r="BW1396" s="16"/>
      <c r="BX1396" s="16"/>
      <c r="BY1396" s="16"/>
      <c r="BZ1396" s="16"/>
      <c r="CA1396" s="16"/>
      <c r="CB1396" s="16"/>
      <c r="CC1396" s="16"/>
      <c r="CD1396" s="16"/>
      <c r="CE1396" s="16"/>
      <c r="CF1396" s="16"/>
      <c r="CG1396" s="16"/>
      <c r="CH1396" s="16"/>
      <c r="CI1396" s="16"/>
      <c r="CJ1396" s="16"/>
      <c r="CK1396" s="16"/>
      <c r="CL1396" s="16"/>
      <c r="CM1396" s="16"/>
      <c r="CN1396" s="16"/>
      <c r="CO1396" s="16"/>
      <c r="CP1396" s="16"/>
      <c r="CQ1396" s="16"/>
      <c r="CR1396" s="16"/>
      <c r="CS1396" s="16"/>
      <c r="CT1396" s="16"/>
      <c r="CU1396" s="16"/>
      <c r="CV1396" s="16"/>
      <c r="CW1396" s="16"/>
      <c r="CX1396" s="16"/>
      <c r="CY1396" s="16"/>
      <c r="CZ1396" s="16"/>
      <c r="DA1396" s="16"/>
      <c r="DB1396" s="16"/>
      <c r="DC1396" s="16"/>
      <c r="DD1396" s="16"/>
      <c r="DE1396" s="16"/>
      <c r="DF1396" s="16"/>
      <c r="DG1396" s="16"/>
      <c r="DH1396" s="16"/>
      <c r="DI1396" s="16"/>
      <c r="DJ1396" s="16"/>
      <c r="DK1396" s="16"/>
      <c r="DL1396" s="16"/>
      <c r="DM1396" s="16"/>
      <c r="DN1396" s="16"/>
      <c r="DO1396" s="16"/>
      <c r="DP1396" s="16"/>
      <c r="DQ1396" s="16"/>
    </row>
    <row r="1397" spans="1:121" s="27" customFormat="1" ht="16.5" x14ac:dyDescent="0.25">
      <c r="A1397" s="51"/>
      <c r="B1397" s="79" t="s">
        <v>2909</v>
      </c>
      <c r="C1397" s="55">
        <v>2018</v>
      </c>
      <c r="D1397" s="60">
        <v>0.4</v>
      </c>
      <c r="E1397" s="54">
        <v>41</v>
      </c>
      <c r="F1397" s="55">
        <v>158.34</v>
      </c>
      <c r="G1397" s="54">
        <v>88.095140000000001</v>
      </c>
      <c r="H1397" s="16"/>
      <c r="J1397" s="9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  <c r="AX1397" s="16"/>
      <c r="AY1397" s="16"/>
      <c r="AZ1397" s="16"/>
      <c r="BA1397" s="16"/>
      <c r="BB1397" s="16"/>
      <c r="BC1397" s="16"/>
      <c r="BD1397" s="16"/>
      <c r="BE1397" s="16"/>
      <c r="BF1397" s="16"/>
      <c r="BG1397" s="16"/>
      <c r="BH1397" s="16"/>
      <c r="BI1397" s="16"/>
      <c r="BJ1397" s="16"/>
      <c r="BK1397" s="16"/>
      <c r="BL1397" s="16"/>
      <c r="BM1397" s="16"/>
      <c r="BN1397" s="16"/>
      <c r="BO1397" s="16"/>
      <c r="BP1397" s="16"/>
      <c r="BQ1397" s="16"/>
      <c r="BR1397" s="16"/>
      <c r="BS1397" s="16"/>
      <c r="BT1397" s="16"/>
      <c r="BU1397" s="16"/>
      <c r="BV1397" s="16"/>
      <c r="BW1397" s="16"/>
      <c r="BX1397" s="16"/>
      <c r="BY1397" s="16"/>
      <c r="BZ1397" s="16"/>
      <c r="CA1397" s="16"/>
      <c r="CB1397" s="16"/>
      <c r="CC1397" s="16"/>
      <c r="CD1397" s="16"/>
      <c r="CE1397" s="16"/>
      <c r="CF1397" s="16"/>
      <c r="CG1397" s="16"/>
      <c r="CH1397" s="16"/>
      <c r="CI1397" s="16"/>
      <c r="CJ1397" s="16"/>
      <c r="CK1397" s="16"/>
      <c r="CL1397" s="16"/>
      <c r="CM1397" s="16"/>
      <c r="CN1397" s="16"/>
      <c r="CO1397" s="16"/>
      <c r="CP1397" s="16"/>
      <c r="CQ1397" s="16"/>
      <c r="CR1397" s="16"/>
      <c r="CS1397" s="16"/>
      <c r="CT1397" s="16"/>
      <c r="CU1397" s="16"/>
      <c r="CV1397" s="16"/>
      <c r="CW1397" s="16"/>
      <c r="CX1397" s="16"/>
      <c r="CY1397" s="16"/>
      <c r="CZ1397" s="16"/>
      <c r="DA1397" s="16"/>
      <c r="DB1397" s="16"/>
      <c r="DC1397" s="16"/>
      <c r="DD1397" s="16"/>
      <c r="DE1397" s="16"/>
      <c r="DF1397" s="16"/>
      <c r="DG1397" s="16"/>
      <c r="DH1397" s="16"/>
      <c r="DI1397" s="16"/>
      <c r="DJ1397" s="16"/>
      <c r="DK1397" s="16"/>
      <c r="DL1397" s="16"/>
      <c r="DM1397" s="16"/>
      <c r="DN1397" s="16"/>
      <c r="DO1397" s="16"/>
      <c r="DP1397" s="16"/>
      <c r="DQ1397" s="16"/>
    </row>
    <row r="1398" spans="1:121" s="27" customFormat="1" ht="16.5" x14ac:dyDescent="0.25">
      <c r="A1398" s="51"/>
      <c r="B1398" s="79" t="s">
        <v>2910</v>
      </c>
      <c r="C1398" s="55">
        <v>2018</v>
      </c>
      <c r="D1398" s="60">
        <v>0.4</v>
      </c>
      <c r="E1398" s="54">
        <v>60</v>
      </c>
      <c r="F1398" s="55">
        <v>158.34</v>
      </c>
      <c r="G1398" s="54">
        <v>96.552159999999986</v>
      </c>
      <c r="H1398" s="16"/>
      <c r="J1398" s="9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  <c r="AX1398" s="16"/>
      <c r="AY1398" s="16"/>
      <c r="AZ1398" s="16"/>
      <c r="BA1398" s="16"/>
      <c r="BB1398" s="16"/>
      <c r="BC1398" s="16"/>
      <c r="BD1398" s="16"/>
      <c r="BE1398" s="16"/>
      <c r="BF1398" s="16"/>
      <c r="BG1398" s="16"/>
      <c r="BH1398" s="16"/>
      <c r="BI1398" s="16"/>
      <c r="BJ1398" s="16"/>
      <c r="BK1398" s="16"/>
      <c r="BL1398" s="16"/>
      <c r="BM1398" s="16"/>
      <c r="BN1398" s="16"/>
      <c r="BO1398" s="16"/>
      <c r="BP1398" s="16"/>
      <c r="BQ1398" s="16"/>
      <c r="BR1398" s="16"/>
      <c r="BS1398" s="16"/>
      <c r="BT1398" s="16"/>
      <c r="BU1398" s="16"/>
      <c r="BV1398" s="16"/>
      <c r="BW1398" s="16"/>
      <c r="BX1398" s="16"/>
      <c r="BY1398" s="16"/>
      <c r="BZ1398" s="16"/>
      <c r="CA1398" s="16"/>
      <c r="CB1398" s="16"/>
      <c r="CC1398" s="16"/>
      <c r="CD1398" s="16"/>
      <c r="CE1398" s="16"/>
      <c r="CF1398" s="16"/>
      <c r="CG1398" s="16"/>
      <c r="CH1398" s="16"/>
      <c r="CI1398" s="16"/>
      <c r="CJ1398" s="16"/>
      <c r="CK1398" s="16"/>
      <c r="CL1398" s="16"/>
      <c r="CM1398" s="16"/>
      <c r="CN1398" s="16"/>
      <c r="CO1398" s="16"/>
      <c r="CP1398" s="16"/>
      <c r="CQ1398" s="16"/>
      <c r="CR1398" s="16"/>
      <c r="CS1398" s="16"/>
      <c r="CT1398" s="16"/>
      <c r="CU1398" s="16"/>
      <c r="CV1398" s="16"/>
      <c r="CW1398" s="16"/>
      <c r="CX1398" s="16"/>
      <c r="CY1398" s="16"/>
      <c r="CZ1398" s="16"/>
      <c r="DA1398" s="16"/>
      <c r="DB1398" s="16"/>
      <c r="DC1398" s="16"/>
      <c r="DD1398" s="16"/>
      <c r="DE1398" s="16"/>
      <c r="DF1398" s="16"/>
      <c r="DG1398" s="16"/>
      <c r="DH1398" s="16"/>
      <c r="DI1398" s="16"/>
      <c r="DJ1398" s="16"/>
      <c r="DK1398" s="16"/>
      <c r="DL1398" s="16"/>
      <c r="DM1398" s="16"/>
      <c r="DN1398" s="16"/>
      <c r="DO1398" s="16"/>
      <c r="DP1398" s="16"/>
      <c r="DQ1398" s="16"/>
    </row>
    <row r="1399" spans="1:121" s="27" customFormat="1" ht="16.5" x14ac:dyDescent="0.25">
      <c r="A1399" s="51"/>
      <c r="B1399" s="79" t="s">
        <v>2911</v>
      </c>
      <c r="C1399" s="55">
        <v>2018</v>
      </c>
      <c r="D1399" s="60">
        <v>0.4</v>
      </c>
      <c r="E1399" s="54">
        <v>111</v>
      </c>
      <c r="F1399" s="55">
        <v>158.34</v>
      </c>
      <c r="G1399" s="54">
        <v>180.93392</v>
      </c>
      <c r="H1399" s="16"/>
      <c r="J1399" s="9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  <c r="AX1399" s="16"/>
      <c r="AY1399" s="16"/>
      <c r="AZ1399" s="16"/>
      <c r="BA1399" s="16"/>
      <c r="BB1399" s="16"/>
      <c r="BC1399" s="16"/>
      <c r="BD1399" s="16"/>
      <c r="BE1399" s="16"/>
      <c r="BF1399" s="16"/>
      <c r="BG1399" s="16"/>
      <c r="BH1399" s="16"/>
      <c r="BI1399" s="16"/>
      <c r="BJ1399" s="16"/>
      <c r="BK1399" s="16"/>
      <c r="BL1399" s="16"/>
      <c r="BM1399" s="16"/>
      <c r="BN1399" s="16"/>
      <c r="BO1399" s="16"/>
      <c r="BP1399" s="16"/>
      <c r="BQ1399" s="16"/>
      <c r="BR1399" s="16"/>
      <c r="BS1399" s="16"/>
      <c r="BT1399" s="16"/>
      <c r="BU1399" s="16"/>
      <c r="BV1399" s="16"/>
      <c r="BW1399" s="16"/>
      <c r="BX1399" s="16"/>
      <c r="BY1399" s="16"/>
      <c r="BZ1399" s="16"/>
      <c r="CA1399" s="16"/>
      <c r="CB1399" s="16"/>
      <c r="CC1399" s="16"/>
      <c r="CD1399" s="16"/>
      <c r="CE1399" s="16"/>
      <c r="CF1399" s="16"/>
      <c r="CG1399" s="16"/>
      <c r="CH1399" s="16"/>
      <c r="CI1399" s="16"/>
      <c r="CJ1399" s="16"/>
      <c r="CK1399" s="16"/>
      <c r="CL1399" s="16"/>
      <c r="CM1399" s="16"/>
      <c r="CN1399" s="16"/>
      <c r="CO1399" s="16"/>
      <c r="CP1399" s="16"/>
      <c r="CQ1399" s="16"/>
      <c r="CR1399" s="16"/>
      <c r="CS1399" s="16"/>
      <c r="CT1399" s="16"/>
      <c r="CU1399" s="16"/>
      <c r="CV1399" s="16"/>
      <c r="CW1399" s="16"/>
      <c r="CX1399" s="16"/>
      <c r="CY1399" s="16"/>
      <c r="CZ1399" s="16"/>
      <c r="DA1399" s="16"/>
      <c r="DB1399" s="16"/>
      <c r="DC1399" s="16"/>
      <c r="DD1399" s="16"/>
      <c r="DE1399" s="16"/>
      <c r="DF1399" s="16"/>
      <c r="DG1399" s="16"/>
      <c r="DH1399" s="16"/>
      <c r="DI1399" s="16"/>
      <c r="DJ1399" s="16"/>
      <c r="DK1399" s="16"/>
      <c r="DL1399" s="16"/>
      <c r="DM1399" s="16"/>
      <c r="DN1399" s="16"/>
      <c r="DO1399" s="16"/>
      <c r="DP1399" s="16"/>
      <c r="DQ1399" s="16"/>
    </row>
    <row r="1400" spans="1:121" s="27" customFormat="1" ht="16.5" x14ac:dyDescent="0.25">
      <c r="A1400" s="51"/>
      <c r="B1400" s="79" t="s">
        <v>2912</v>
      </c>
      <c r="C1400" s="55">
        <v>2018</v>
      </c>
      <c r="D1400" s="60">
        <v>10</v>
      </c>
      <c r="E1400" s="54">
        <v>17</v>
      </c>
      <c r="F1400" s="55">
        <v>5353</v>
      </c>
      <c r="G1400" s="54">
        <v>235.39324999999999</v>
      </c>
      <c r="H1400" s="16"/>
      <c r="J1400" s="9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  <c r="AX1400" s="16"/>
      <c r="AY1400" s="16"/>
      <c r="AZ1400" s="16"/>
      <c r="BA1400" s="16"/>
      <c r="BB1400" s="16"/>
      <c r="BC1400" s="16"/>
      <c r="BD1400" s="16"/>
      <c r="BE1400" s="16"/>
      <c r="BF1400" s="16"/>
      <c r="BG1400" s="16"/>
      <c r="BH1400" s="16"/>
      <c r="BI1400" s="16"/>
      <c r="BJ1400" s="16"/>
      <c r="BK1400" s="16"/>
      <c r="BL1400" s="16"/>
      <c r="BM1400" s="16"/>
      <c r="BN1400" s="16"/>
      <c r="BO1400" s="16"/>
      <c r="BP1400" s="16"/>
      <c r="BQ1400" s="16"/>
      <c r="BR1400" s="16"/>
      <c r="BS1400" s="16"/>
      <c r="BT1400" s="16"/>
      <c r="BU1400" s="16"/>
      <c r="BV1400" s="16"/>
      <c r="BW1400" s="16"/>
      <c r="BX1400" s="16"/>
      <c r="BY1400" s="16"/>
      <c r="BZ1400" s="16"/>
      <c r="CA1400" s="16"/>
      <c r="CB1400" s="16"/>
      <c r="CC1400" s="16"/>
      <c r="CD1400" s="16"/>
      <c r="CE1400" s="16"/>
      <c r="CF1400" s="16"/>
      <c r="CG1400" s="16"/>
      <c r="CH1400" s="16"/>
      <c r="CI1400" s="16"/>
      <c r="CJ1400" s="16"/>
      <c r="CK1400" s="16"/>
      <c r="CL1400" s="16"/>
      <c r="CM1400" s="16"/>
      <c r="CN1400" s="16"/>
      <c r="CO1400" s="16"/>
      <c r="CP1400" s="16"/>
      <c r="CQ1400" s="16"/>
      <c r="CR1400" s="16"/>
      <c r="CS1400" s="16"/>
      <c r="CT1400" s="16"/>
      <c r="CU1400" s="16"/>
      <c r="CV1400" s="16"/>
      <c r="CW1400" s="16"/>
      <c r="CX1400" s="16"/>
      <c r="CY1400" s="16"/>
      <c r="CZ1400" s="16"/>
      <c r="DA1400" s="16"/>
      <c r="DB1400" s="16"/>
      <c r="DC1400" s="16"/>
      <c r="DD1400" s="16"/>
      <c r="DE1400" s="16"/>
      <c r="DF1400" s="16"/>
      <c r="DG1400" s="16"/>
      <c r="DH1400" s="16"/>
      <c r="DI1400" s="16"/>
      <c r="DJ1400" s="16"/>
      <c r="DK1400" s="16"/>
      <c r="DL1400" s="16"/>
      <c r="DM1400" s="16"/>
      <c r="DN1400" s="16"/>
      <c r="DO1400" s="16"/>
      <c r="DP1400" s="16"/>
      <c r="DQ1400" s="16"/>
    </row>
    <row r="1401" spans="1:121" s="27" customFormat="1" ht="16.5" x14ac:dyDescent="0.25">
      <c r="A1401" s="51"/>
      <c r="B1401" s="79" t="s">
        <v>2913</v>
      </c>
      <c r="C1401" s="55">
        <v>2018</v>
      </c>
      <c r="D1401" s="60">
        <v>0.4</v>
      </c>
      <c r="E1401" s="54">
        <v>41</v>
      </c>
      <c r="F1401" s="55">
        <v>158.34</v>
      </c>
      <c r="G1401" s="54">
        <v>138.85223000000002</v>
      </c>
      <c r="H1401" s="16"/>
      <c r="J1401" s="9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  <c r="AX1401" s="16"/>
      <c r="AY1401" s="16"/>
      <c r="AZ1401" s="16"/>
      <c r="BA1401" s="16"/>
      <c r="BB1401" s="16"/>
      <c r="BC1401" s="16"/>
      <c r="BD1401" s="16"/>
      <c r="BE1401" s="16"/>
      <c r="BF1401" s="16"/>
      <c r="BG1401" s="16"/>
      <c r="BH1401" s="16"/>
      <c r="BI1401" s="16"/>
      <c r="BJ1401" s="16"/>
      <c r="BK1401" s="16"/>
      <c r="BL1401" s="16"/>
      <c r="BM1401" s="16"/>
      <c r="BN1401" s="16"/>
      <c r="BO1401" s="16"/>
      <c r="BP1401" s="16"/>
      <c r="BQ1401" s="16"/>
      <c r="BR1401" s="16"/>
      <c r="BS1401" s="16"/>
      <c r="BT1401" s="16"/>
      <c r="BU1401" s="16"/>
      <c r="BV1401" s="16"/>
      <c r="BW1401" s="16"/>
      <c r="BX1401" s="16"/>
      <c r="BY1401" s="16"/>
      <c r="BZ1401" s="16"/>
      <c r="CA1401" s="16"/>
      <c r="CB1401" s="16"/>
      <c r="CC1401" s="16"/>
      <c r="CD1401" s="16"/>
      <c r="CE1401" s="16"/>
      <c r="CF1401" s="16"/>
      <c r="CG1401" s="16"/>
      <c r="CH1401" s="16"/>
      <c r="CI1401" s="16"/>
      <c r="CJ1401" s="16"/>
      <c r="CK1401" s="16"/>
      <c r="CL1401" s="16"/>
      <c r="CM1401" s="16"/>
      <c r="CN1401" s="16"/>
      <c r="CO1401" s="16"/>
      <c r="CP1401" s="16"/>
      <c r="CQ1401" s="16"/>
      <c r="CR1401" s="16"/>
      <c r="CS1401" s="16"/>
      <c r="CT1401" s="16"/>
      <c r="CU1401" s="16"/>
      <c r="CV1401" s="16"/>
      <c r="CW1401" s="16"/>
      <c r="CX1401" s="16"/>
      <c r="CY1401" s="16"/>
      <c r="CZ1401" s="16"/>
      <c r="DA1401" s="16"/>
      <c r="DB1401" s="16"/>
      <c r="DC1401" s="16"/>
      <c r="DD1401" s="16"/>
      <c r="DE1401" s="16"/>
      <c r="DF1401" s="16"/>
      <c r="DG1401" s="16"/>
      <c r="DH1401" s="16"/>
      <c r="DI1401" s="16"/>
      <c r="DJ1401" s="16"/>
      <c r="DK1401" s="16"/>
      <c r="DL1401" s="16"/>
      <c r="DM1401" s="16"/>
      <c r="DN1401" s="16"/>
      <c r="DO1401" s="16"/>
      <c r="DP1401" s="16"/>
      <c r="DQ1401" s="16"/>
    </row>
    <row r="1402" spans="1:121" s="27" customFormat="1" ht="16.5" x14ac:dyDescent="0.25">
      <c r="A1402" s="51"/>
      <c r="B1402" s="79" t="s">
        <v>2914</v>
      </c>
      <c r="C1402" s="55">
        <v>2018</v>
      </c>
      <c r="D1402" s="60">
        <v>0.4</v>
      </c>
      <c r="E1402" s="54">
        <v>97</v>
      </c>
      <c r="F1402" s="55">
        <v>158.34</v>
      </c>
      <c r="G1402" s="54">
        <v>170.88867000000002</v>
      </c>
      <c r="H1402" s="16"/>
      <c r="J1402" s="9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  <c r="AX1402" s="16"/>
      <c r="AY1402" s="16"/>
      <c r="AZ1402" s="16"/>
      <c r="BA1402" s="16"/>
      <c r="BB1402" s="16"/>
      <c r="BC1402" s="16"/>
      <c r="BD1402" s="16"/>
      <c r="BE1402" s="16"/>
      <c r="BF1402" s="16"/>
      <c r="BG1402" s="16"/>
      <c r="BH1402" s="16"/>
      <c r="BI1402" s="16"/>
      <c r="BJ1402" s="16"/>
      <c r="BK1402" s="16"/>
      <c r="BL1402" s="16"/>
      <c r="BM1402" s="16"/>
      <c r="BN1402" s="16"/>
      <c r="BO1402" s="16"/>
      <c r="BP1402" s="16"/>
      <c r="BQ1402" s="16"/>
      <c r="BR1402" s="16"/>
      <c r="BS1402" s="16"/>
      <c r="BT1402" s="16"/>
      <c r="BU1402" s="16"/>
      <c r="BV1402" s="16"/>
      <c r="BW1402" s="16"/>
      <c r="BX1402" s="16"/>
      <c r="BY1402" s="16"/>
      <c r="BZ1402" s="16"/>
      <c r="CA1402" s="16"/>
      <c r="CB1402" s="16"/>
      <c r="CC1402" s="16"/>
      <c r="CD1402" s="16"/>
      <c r="CE1402" s="16"/>
      <c r="CF1402" s="16"/>
      <c r="CG1402" s="16"/>
      <c r="CH1402" s="16"/>
      <c r="CI1402" s="16"/>
      <c r="CJ1402" s="16"/>
      <c r="CK1402" s="16"/>
      <c r="CL1402" s="16"/>
      <c r="CM1402" s="16"/>
      <c r="CN1402" s="16"/>
      <c r="CO1402" s="16"/>
      <c r="CP1402" s="16"/>
      <c r="CQ1402" s="16"/>
      <c r="CR1402" s="16"/>
      <c r="CS1402" s="16"/>
      <c r="CT1402" s="16"/>
      <c r="CU1402" s="16"/>
      <c r="CV1402" s="16"/>
      <c r="CW1402" s="16"/>
      <c r="CX1402" s="16"/>
      <c r="CY1402" s="16"/>
      <c r="CZ1402" s="16"/>
      <c r="DA1402" s="16"/>
      <c r="DB1402" s="16"/>
      <c r="DC1402" s="16"/>
      <c r="DD1402" s="16"/>
      <c r="DE1402" s="16"/>
      <c r="DF1402" s="16"/>
      <c r="DG1402" s="16"/>
      <c r="DH1402" s="16"/>
      <c r="DI1402" s="16"/>
      <c r="DJ1402" s="16"/>
      <c r="DK1402" s="16"/>
      <c r="DL1402" s="16"/>
      <c r="DM1402" s="16"/>
      <c r="DN1402" s="16"/>
      <c r="DO1402" s="16"/>
      <c r="DP1402" s="16"/>
      <c r="DQ1402" s="16"/>
    </row>
    <row r="1403" spans="1:121" s="27" customFormat="1" ht="16.5" x14ac:dyDescent="0.25">
      <c r="A1403" s="51"/>
      <c r="B1403" s="79" t="s">
        <v>2915</v>
      </c>
      <c r="C1403" s="55">
        <v>2018</v>
      </c>
      <c r="D1403" s="60">
        <v>6</v>
      </c>
      <c r="E1403" s="54">
        <v>30</v>
      </c>
      <c r="F1403" s="55">
        <v>5353</v>
      </c>
      <c r="G1403" s="54">
        <v>172.27582999999998</v>
      </c>
      <c r="H1403" s="16"/>
      <c r="J1403" s="9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  <c r="AX1403" s="16"/>
      <c r="AY1403" s="16"/>
      <c r="AZ1403" s="16"/>
      <c r="BA1403" s="16"/>
      <c r="BB1403" s="16"/>
      <c r="BC1403" s="16"/>
      <c r="BD1403" s="16"/>
      <c r="BE1403" s="16"/>
      <c r="BF1403" s="16"/>
      <c r="BG1403" s="16"/>
      <c r="BH1403" s="16"/>
      <c r="BI1403" s="16"/>
      <c r="BJ1403" s="16"/>
      <c r="BK1403" s="16"/>
      <c r="BL1403" s="16"/>
      <c r="BM1403" s="16"/>
      <c r="BN1403" s="16"/>
      <c r="BO1403" s="16"/>
      <c r="BP1403" s="16"/>
      <c r="BQ1403" s="16"/>
      <c r="BR1403" s="16"/>
      <c r="BS1403" s="16"/>
      <c r="BT1403" s="16"/>
      <c r="BU1403" s="16"/>
      <c r="BV1403" s="16"/>
      <c r="BW1403" s="16"/>
      <c r="BX1403" s="16"/>
      <c r="BY1403" s="16"/>
      <c r="BZ1403" s="16"/>
      <c r="CA1403" s="16"/>
      <c r="CB1403" s="16"/>
      <c r="CC1403" s="16"/>
      <c r="CD1403" s="16"/>
      <c r="CE1403" s="16"/>
      <c r="CF1403" s="16"/>
      <c r="CG1403" s="16"/>
      <c r="CH1403" s="16"/>
      <c r="CI1403" s="16"/>
      <c r="CJ1403" s="16"/>
      <c r="CK1403" s="16"/>
      <c r="CL1403" s="16"/>
      <c r="CM1403" s="16"/>
      <c r="CN1403" s="16"/>
      <c r="CO1403" s="16"/>
      <c r="CP1403" s="16"/>
      <c r="CQ1403" s="16"/>
      <c r="CR1403" s="16"/>
      <c r="CS1403" s="16"/>
      <c r="CT1403" s="16"/>
      <c r="CU1403" s="16"/>
      <c r="CV1403" s="16"/>
      <c r="CW1403" s="16"/>
      <c r="CX1403" s="16"/>
      <c r="CY1403" s="16"/>
      <c r="CZ1403" s="16"/>
      <c r="DA1403" s="16"/>
      <c r="DB1403" s="16"/>
      <c r="DC1403" s="16"/>
      <c r="DD1403" s="16"/>
      <c r="DE1403" s="16"/>
      <c r="DF1403" s="16"/>
      <c r="DG1403" s="16"/>
      <c r="DH1403" s="16"/>
      <c r="DI1403" s="16"/>
      <c r="DJ1403" s="16"/>
      <c r="DK1403" s="16"/>
      <c r="DL1403" s="16"/>
      <c r="DM1403" s="16"/>
      <c r="DN1403" s="16"/>
      <c r="DO1403" s="16"/>
      <c r="DP1403" s="16"/>
      <c r="DQ1403" s="16"/>
    </row>
    <row r="1404" spans="1:121" s="27" customFormat="1" ht="16.5" x14ac:dyDescent="0.25">
      <c r="A1404" s="51"/>
      <c r="B1404" s="79" t="s">
        <v>2916</v>
      </c>
      <c r="C1404" s="55">
        <v>2018</v>
      </c>
      <c r="D1404" s="60">
        <v>0.4</v>
      </c>
      <c r="E1404" s="54">
        <v>304</v>
      </c>
      <c r="F1404" s="55">
        <v>158.34</v>
      </c>
      <c r="G1404" s="54">
        <v>424.67421999999999</v>
      </c>
      <c r="H1404" s="16"/>
      <c r="J1404" s="9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  <c r="AX1404" s="16"/>
      <c r="AY1404" s="16"/>
      <c r="AZ1404" s="16"/>
      <c r="BA1404" s="16"/>
      <c r="BB1404" s="16"/>
      <c r="BC1404" s="16"/>
      <c r="BD1404" s="16"/>
      <c r="BE1404" s="16"/>
      <c r="BF1404" s="16"/>
      <c r="BG1404" s="16"/>
      <c r="BH1404" s="16"/>
      <c r="BI1404" s="16"/>
      <c r="BJ1404" s="16"/>
      <c r="BK1404" s="16"/>
      <c r="BL1404" s="16"/>
      <c r="BM1404" s="16"/>
      <c r="BN1404" s="16"/>
      <c r="BO1404" s="16"/>
      <c r="BP1404" s="16"/>
      <c r="BQ1404" s="16"/>
      <c r="BR1404" s="16"/>
      <c r="BS1404" s="16"/>
      <c r="BT1404" s="16"/>
      <c r="BU1404" s="16"/>
      <c r="BV1404" s="16"/>
      <c r="BW1404" s="16"/>
      <c r="BX1404" s="16"/>
      <c r="BY1404" s="16"/>
      <c r="BZ1404" s="16"/>
      <c r="CA1404" s="16"/>
      <c r="CB1404" s="16"/>
      <c r="CC1404" s="16"/>
      <c r="CD1404" s="16"/>
      <c r="CE1404" s="16"/>
      <c r="CF1404" s="16"/>
      <c r="CG1404" s="16"/>
      <c r="CH1404" s="16"/>
      <c r="CI1404" s="16"/>
      <c r="CJ1404" s="16"/>
      <c r="CK1404" s="16"/>
      <c r="CL1404" s="16"/>
      <c r="CM1404" s="16"/>
      <c r="CN1404" s="16"/>
      <c r="CO1404" s="16"/>
      <c r="CP1404" s="16"/>
      <c r="CQ1404" s="16"/>
      <c r="CR1404" s="16"/>
      <c r="CS1404" s="16"/>
      <c r="CT1404" s="16"/>
      <c r="CU1404" s="16"/>
      <c r="CV1404" s="16"/>
      <c r="CW1404" s="16"/>
      <c r="CX1404" s="16"/>
      <c r="CY1404" s="16"/>
      <c r="CZ1404" s="16"/>
      <c r="DA1404" s="16"/>
      <c r="DB1404" s="16"/>
      <c r="DC1404" s="16"/>
      <c r="DD1404" s="16"/>
      <c r="DE1404" s="16"/>
      <c r="DF1404" s="16"/>
      <c r="DG1404" s="16"/>
      <c r="DH1404" s="16"/>
      <c r="DI1404" s="16"/>
      <c r="DJ1404" s="16"/>
      <c r="DK1404" s="16"/>
      <c r="DL1404" s="16"/>
      <c r="DM1404" s="16"/>
      <c r="DN1404" s="16"/>
      <c r="DO1404" s="16"/>
      <c r="DP1404" s="16"/>
      <c r="DQ1404" s="16"/>
    </row>
    <row r="1405" spans="1:121" s="27" customFormat="1" ht="16.5" x14ac:dyDescent="0.25">
      <c r="A1405" s="51"/>
      <c r="B1405" s="79" t="s">
        <v>2917</v>
      </c>
      <c r="C1405" s="55">
        <v>2018</v>
      </c>
      <c r="D1405" s="60">
        <v>0.4</v>
      </c>
      <c r="E1405" s="54">
        <v>113</v>
      </c>
      <c r="F1405" s="55">
        <v>158.34</v>
      </c>
      <c r="G1405" s="54">
        <v>132.88423</v>
      </c>
      <c r="H1405" s="16"/>
      <c r="J1405" s="9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  <c r="AX1405" s="16"/>
      <c r="AY1405" s="16"/>
      <c r="AZ1405" s="16"/>
      <c r="BA1405" s="16"/>
      <c r="BB1405" s="16"/>
      <c r="BC1405" s="16"/>
      <c r="BD1405" s="16"/>
      <c r="BE1405" s="16"/>
      <c r="BF1405" s="16"/>
      <c r="BG1405" s="16"/>
      <c r="BH1405" s="16"/>
      <c r="BI1405" s="16"/>
      <c r="BJ1405" s="16"/>
      <c r="BK1405" s="16"/>
      <c r="BL1405" s="16"/>
      <c r="BM1405" s="16"/>
      <c r="BN1405" s="16"/>
      <c r="BO1405" s="16"/>
      <c r="BP1405" s="16"/>
      <c r="BQ1405" s="16"/>
      <c r="BR1405" s="16"/>
      <c r="BS1405" s="16"/>
      <c r="BT1405" s="16"/>
      <c r="BU1405" s="16"/>
      <c r="BV1405" s="16"/>
      <c r="BW1405" s="16"/>
      <c r="BX1405" s="16"/>
      <c r="BY1405" s="16"/>
      <c r="BZ1405" s="16"/>
      <c r="CA1405" s="16"/>
      <c r="CB1405" s="16"/>
      <c r="CC1405" s="16"/>
      <c r="CD1405" s="16"/>
      <c r="CE1405" s="16"/>
      <c r="CF1405" s="16"/>
      <c r="CG1405" s="16"/>
      <c r="CH1405" s="16"/>
      <c r="CI1405" s="16"/>
      <c r="CJ1405" s="16"/>
      <c r="CK1405" s="16"/>
      <c r="CL1405" s="16"/>
      <c r="CM1405" s="16"/>
      <c r="CN1405" s="16"/>
      <c r="CO1405" s="16"/>
      <c r="CP1405" s="16"/>
      <c r="CQ1405" s="16"/>
      <c r="CR1405" s="16"/>
      <c r="CS1405" s="16"/>
      <c r="CT1405" s="16"/>
      <c r="CU1405" s="16"/>
      <c r="CV1405" s="16"/>
      <c r="CW1405" s="16"/>
      <c r="CX1405" s="16"/>
      <c r="CY1405" s="16"/>
      <c r="CZ1405" s="16"/>
      <c r="DA1405" s="16"/>
      <c r="DB1405" s="16"/>
      <c r="DC1405" s="16"/>
      <c r="DD1405" s="16"/>
      <c r="DE1405" s="16"/>
      <c r="DF1405" s="16"/>
      <c r="DG1405" s="16"/>
      <c r="DH1405" s="16"/>
      <c r="DI1405" s="16"/>
      <c r="DJ1405" s="16"/>
      <c r="DK1405" s="16"/>
      <c r="DL1405" s="16"/>
      <c r="DM1405" s="16"/>
      <c r="DN1405" s="16"/>
      <c r="DO1405" s="16"/>
      <c r="DP1405" s="16"/>
      <c r="DQ1405" s="16"/>
    </row>
    <row r="1406" spans="1:121" s="27" customFormat="1" ht="16.5" x14ac:dyDescent="0.25">
      <c r="A1406" s="51"/>
      <c r="B1406" s="79" t="s">
        <v>2918</v>
      </c>
      <c r="C1406" s="55">
        <v>2018</v>
      </c>
      <c r="D1406" s="60">
        <v>0.4</v>
      </c>
      <c r="E1406" s="54">
        <v>675</v>
      </c>
      <c r="F1406" s="55">
        <v>158.34</v>
      </c>
      <c r="G1406" s="54">
        <v>1691.2113499999998</v>
      </c>
      <c r="H1406" s="16"/>
      <c r="J1406" s="9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  <c r="AX1406" s="16"/>
      <c r="AY1406" s="16"/>
      <c r="AZ1406" s="16"/>
      <c r="BA1406" s="16"/>
      <c r="BB1406" s="16"/>
      <c r="BC1406" s="16"/>
      <c r="BD1406" s="16"/>
      <c r="BE1406" s="16"/>
      <c r="BF1406" s="16"/>
      <c r="BG1406" s="16"/>
      <c r="BH1406" s="16"/>
      <c r="BI1406" s="16"/>
      <c r="BJ1406" s="16"/>
      <c r="BK1406" s="16"/>
      <c r="BL1406" s="16"/>
      <c r="BM1406" s="16"/>
      <c r="BN1406" s="16"/>
      <c r="BO1406" s="16"/>
      <c r="BP1406" s="16"/>
      <c r="BQ1406" s="16"/>
      <c r="BR1406" s="16"/>
      <c r="BS1406" s="16"/>
      <c r="BT1406" s="16"/>
      <c r="BU1406" s="16"/>
      <c r="BV1406" s="16"/>
      <c r="BW1406" s="16"/>
      <c r="BX1406" s="16"/>
      <c r="BY1406" s="16"/>
      <c r="BZ1406" s="16"/>
      <c r="CA1406" s="16"/>
      <c r="CB1406" s="16"/>
      <c r="CC1406" s="16"/>
      <c r="CD1406" s="16"/>
      <c r="CE1406" s="16"/>
      <c r="CF1406" s="16"/>
      <c r="CG1406" s="16"/>
      <c r="CH1406" s="16"/>
      <c r="CI1406" s="16"/>
      <c r="CJ1406" s="16"/>
      <c r="CK1406" s="16"/>
      <c r="CL1406" s="16"/>
      <c r="CM1406" s="16"/>
      <c r="CN1406" s="16"/>
      <c r="CO1406" s="16"/>
      <c r="CP1406" s="16"/>
      <c r="CQ1406" s="16"/>
      <c r="CR1406" s="16"/>
      <c r="CS1406" s="16"/>
      <c r="CT1406" s="16"/>
      <c r="CU1406" s="16"/>
      <c r="CV1406" s="16"/>
      <c r="CW1406" s="16"/>
      <c r="CX1406" s="16"/>
      <c r="CY1406" s="16"/>
      <c r="CZ1406" s="16"/>
      <c r="DA1406" s="16"/>
      <c r="DB1406" s="16"/>
      <c r="DC1406" s="16"/>
      <c r="DD1406" s="16"/>
      <c r="DE1406" s="16"/>
      <c r="DF1406" s="16"/>
      <c r="DG1406" s="16"/>
      <c r="DH1406" s="16"/>
      <c r="DI1406" s="16"/>
      <c r="DJ1406" s="16"/>
      <c r="DK1406" s="16"/>
      <c r="DL1406" s="16"/>
      <c r="DM1406" s="16"/>
      <c r="DN1406" s="16"/>
      <c r="DO1406" s="16"/>
      <c r="DP1406" s="16"/>
      <c r="DQ1406" s="16"/>
    </row>
    <row r="1407" spans="1:121" s="27" customFormat="1" ht="16.5" x14ac:dyDescent="0.25">
      <c r="A1407" s="51"/>
      <c r="B1407" s="79" t="s">
        <v>2919</v>
      </c>
      <c r="C1407" s="55">
        <v>2018</v>
      </c>
      <c r="D1407" s="60">
        <v>0.4</v>
      </c>
      <c r="E1407" s="54">
        <v>272</v>
      </c>
      <c r="F1407" s="55">
        <v>158.34</v>
      </c>
      <c r="G1407" s="54">
        <v>365.15812</v>
      </c>
      <c r="H1407" s="16"/>
      <c r="J1407" s="9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  <c r="AX1407" s="16"/>
      <c r="AY1407" s="16"/>
      <c r="AZ1407" s="16"/>
      <c r="BA1407" s="16"/>
      <c r="BB1407" s="16"/>
      <c r="BC1407" s="16"/>
      <c r="BD1407" s="16"/>
      <c r="BE1407" s="16"/>
      <c r="BF1407" s="16"/>
      <c r="BG1407" s="16"/>
      <c r="BH1407" s="16"/>
      <c r="BI1407" s="16"/>
      <c r="BJ1407" s="16"/>
      <c r="BK1407" s="16"/>
      <c r="BL1407" s="16"/>
      <c r="BM1407" s="16"/>
      <c r="BN1407" s="16"/>
      <c r="BO1407" s="16"/>
      <c r="BP1407" s="16"/>
      <c r="BQ1407" s="16"/>
      <c r="BR1407" s="16"/>
      <c r="BS1407" s="16"/>
      <c r="BT1407" s="16"/>
      <c r="BU1407" s="16"/>
      <c r="BV1407" s="16"/>
      <c r="BW1407" s="16"/>
      <c r="BX1407" s="16"/>
      <c r="BY1407" s="16"/>
      <c r="BZ1407" s="16"/>
      <c r="CA1407" s="16"/>
      <c r="CB1407" s="16"/>
      <c r="CC1407" s="16"/>
      <c r="CD1407" s="16"/>
      <c r="CE1407" s="16"/>
      <c r="CF1407" s="16"/>
      <c r="CG1407" s="16"/>
      <c r="CH1407" s="16"/>
      <c r="CI1407" s="16"/>
      <c r="CJ1407" s="16"/>
      <c r="CK1407" s="16"/>
      <c r="CL1407" s="16"/>
      <c r="CM1407" s="16"/>
      <c r="CN1407" s="16"/>
      <c r="CO1407" s="16"/>
      <c r="CP1407" s="16"/>
      <c r="CQ1407" s="16"/>
      <c r="CR1407" s="16"/>
      <c r="CS1407" s="16"/>
      <c r="CT1407" s="16"/>
      <c r="CU1407" s="16"/>
      <c r="CV1407" s="16"/>
      <c r="CW1407" s="16"/>
      <c r="CX1407" s="16"/>
      <c r="CY1407" s="16"/>
      <c r="CZ1407" s="16"/>
      <c r="DA1407" s="16"/>
      <c r="DB1407" s="16"/>
      <c r="DC1407" s="16"/>
      <c r="DD1407" s="16"/>
      <c r="DE1407" s="16"/>
      <c r="DF1407" s="16"/>
      <c r="DG1407" s="16"/>
      <c r="DH1407" s="16"/>
      <c r="DI1407" s="16"/>
      <c r="DJ1407" s="16"/>
      <c r="DK1407" s="16"/>
      <c r="DL1407" s="16"/>
      <c r="DM1407" s="16"/>
      <c r="DN1407" s="16"/>
      <c r="DO1407" s="16"/>
      <c r="DP1407" s="16"/>
      <c r="DQ1407" s="16"/>
    </row>
    <row r="1408" spans="1:121" s="27" customFormat="1" ht="16.5" x14ac:dyDescent="0.25">
      <c r="A1408" s="51"/>
      <c r="B1408" s="79" t="s">
        <v>2920</v>
      </c>
      <c r="C1408" s="55">
        <v>2018</v>
      </c>
      <c r="D1408" s="60">
        <v>0.4</v>
      </c>
      <c r="E1408" s="54">
        <v>74</v>
      </c>
      <c r="F1408" s="55">
        <v>158.34</v>
      </c>
      <c r="G1408" s="54">
        <v>185.44039000000001</v>
      </c>
      <c r="H1408" s="16"/>
      <c r="J1408" s="9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  <c r="AX1408" s="16"/>
      <c r="AY1408" s="16"/>
      <c r="AZ1408" s="16"/>
      <c r="BA1408" s="16"/>
      <c r="BB1408" s="16"/>
      <c r="BC1408" s="16"/>
      <c r="BD1408" s="16"/>
      <c r="BE1408" s="16"/>
      <c r="BF1408" s="16"/>
      <c r="BG1408" s="16"/>
      <c r="BH1408" s="16"/>
      <c r="BI1408" s="16"/>
      <c r="BJ1408" s="16"/>
      <c r="BK1408" s="16"/>
      <c r="BL1408" s="16"/>
      <c r="BM1408" s="16"/>
      <c r="BN1408" s="16"/>
      <c r="BO1408" s="16"/>
      <c r="BP1408" s="16"/>
      <c r="BQ1408" s="16"/>
      <c r="BR1408" s="16"/>
      <c r="BS1408" s="16"/>
      <c r="BT1408" s="16"/>
      <c r="BU1408" s="16"/>
      <c r="BV1408" s="16"/>
      <c r="BW1408" s="16"/>
      <c r="BX1408" s="16"/>
      <c r="BY1408" s="16"/>
      <c r="BZ1408" s="16"/>
      <c r="CA1408" s="16"/>
      <c r="CB1408" s="16"/>
      <c r="CC1408" s="16"/>
      <c r="CD1408" s="16"/>
      <c r="CE1408" s="16"/>
      <c r="CF1408" s="16"/>
      <c r="CG1408" s="16"/>
      <c r="CH1408" s="16"/>
      <c r="CI1408" s="16"/>
      <c r="CJ1408" s="16"/>
      <c r="CK1408" s="16"/>
      <c r="CL1408" s="16"/>
      <c r="CM1408" s="16"/>
      <c r="CN1408" s="16"/>
      <c r="CO1408" s="16"/>
      <c r="CP1408" s="16"/>
      <c r="CQ1408" s="16"/>
      <c r="CR1408" s="16"/>
      <c r="CS1408" s="16"/>
      <c r="CT1408" s="16"/>
      <c r="CU1408" s="16"/>
      <c r="CV1408" s="16"/>
      <c r="CW1408" s="16"/>
      <c r="CX1408" s="16"/>
      <c r="CY1408" s="16"/>
      <c r="CZ1408" s="16"/>
      <c r="DA1408" s="16"/>
      <c r="DB1408" s="16"/>
      <c r="DC1408" s="16"/>
      <c r="DD1408" s="16"/>
      <c r="DE1408" s="16"/>
      <c r="DF1408" s="16"/>
      <c r="DG1408" s="16"/>
      <c r="DH1408" s="16"/>
      <c r="DI1408" s="16"/>
      <c r="DJ1408" s="16"/>
      <c r="DK1408" s="16"/>
      <c r="DL1408" s="16"/>
      <c r="DM1408" s="16"/>
      <c r="DN1408" s="16"/>
      <c r="DO1408" s="16"/>
      <c r="DP1408" s="16"/>
      <c r="DQ1408" s="16"/>
    </row>
    <row r="1409" spans="1:121" s="27" customFormat="1" ht="16.5" x14ac:dyDescent="0.25">
      <c r="A1409" s="51"/>
      <c r="B1409" s="79" t="s">
        <v>2921</v>
      </c>
      <c r="C1409" s="55">
        <v>2018</v>
      </c>
      <c r="D1409" s="60">
        <v>10</v>
      </c>
      <c r="E1409" s="54">
        <v>93</v>
      </c>
      <c r="F1409" s="55">
        <v>5353</v>
      </c>
      <c r="G1409" s="54">
        <v>322.19666999999998</v>
      </c>
      <c r="H1409" s="16"/>
      <c r="J1409" s="9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  <c r="AX1409" s="16"/>
      <c r="AY1409" s="16"/>
      <c r="AZ1409" s="16"/>
      <c r="BA1409" s="16"/>
      <c r="BB1409" s="16"/>
      <c r="BC1409" s="16"/>
      <c r="BD1409" s="16"/>
      <c r="BE1409" s="16"/>
      <c r="BF1409" s="16"/>
      <c r="BG1409" s="16"/>
      <c r="BH1409" s="16"/>
      <c r="BI1409" s="16"/>
      <c r="BJ1409" s="16"/>
      <c r="BK1409" s="16"/>
      <c r="BL1409" s="16"/>
      <c r="BM1409" s="16"/>
      <c r="BN1409" s="16"/>
      <c r="BO1409" s="16"/>
      <c r="BP1409" s="16"/>
      <c r="BQ1409" s="16"/>
      <c r="BR1409" s="16"/>
      <c r="BS1409" s="16"/>
      <c r="BT1409" s="16"/>
      <c r="BU1409" s="16"/>
      <c r="BV1409" s="16"/>
      <c r="BW1409" s="16"/>
      <c r="BX1409" s="16"/>
      <c r="BY1409" s="16"/>
      <c r="BZ1409" s="16"/>
      <c r="CA1409" s="16"/>
      <c r="CB1409" s="16"/>
      <c r="CC1409" s="16"/>
      <c r="CD1409" s="16"/>
      <c r="CE1409" s="16"/>
      <c r="CF1409" s="16"/>
      <c r="CG1409" s="16"/>
      <c r="CH1409" s="16"/>
      <c r="CI1409" s="16"/>
      <c r="CJ1409" s="16"/>
      <c r="CK1409" s="16"/>
      <c r="CL1409" s="16"/>
      <c r="CM1409" s="16"/>
      <c r="CN1409" s="16"/>
      <c r="CO1409" s="16"/>
      <c r="CP1409" s="16"/>
      <c r="CQ1409" s="16"/>
      <c r="CR1409" s="16"/>
      <c r="CS1409" s="16"/>
      <c r="CT1409" s="16"/>
      <c r="CU1409" s="16"/>
      <c r="CV1409" s="16"/>
      <c r="CW1409" s="16"/>
      <c r="CX1409" s="16"/>
      <c r="CY1409" s="16"/>
      <c r="CZ1409" s="16"/>
      <c r="DA1409" s="16"/>
      <c r="DB1409" s="16"/>
      <c r="DC1409" s="16"/>
      <c r="DD1409" s="16"/>
      <c r="DE1409" s="16"/>
      <c r="DF1409" s="16"/>
      <c r="DG1409" s="16"/>
      <c r="DH1409" s="16"/>
      <c r="DI1409" s="16"/>
      <c r="DJ1409" s="16"/>
      <c r="DK1409" s="16"/>
      <c r="DL1409" s="16"/>
      <c r="DM1409" s="16"/>
      <c r="DN1409" s="16"/>
      <c r="DO1409" s="16"/>
      <c r="DP1409" s="16"/>
      <c r="DQ1409" s="16"/>
    </row>
    <row r="1410" spans="1:121" s="27" customFormat="1" ht="16.5" x14ac:dyDescent="0.25">
      <c r="A1410" s="51"/>
      <c r="B1410" s="79" t="s">
        <v>2922</v>
      </c>
      <c r="C1410" s="55">
        <v>2018</v>
      </c>
      <c r="D1410" s="60">
        <v>0.4</v>
      </c>
      <c r="E1410" s="54">
        <v>5</v>
      </c>
      <c r="F1410" s="55">
        <v>158.34</v>
      </c>
      <c r="G1410" s="54">
        <v>73.712999999999994</v>
      </c>
      <c r="H1410" s="16"/>
      <c r="J1410" s="9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  <c r="AX1410" s="16"/>
      <c r="AY1410" s="16"/>
      <c r="AZ1410" s="16"/>
      <c r="BA1410" s="16"/>
      <c r="BB1410" s="16"/>
      <c r="BC1410" s="16"/>
      <c r="BD1410" s="16"/>
      <c r="BE1410" s="16"/>
      <c r="BF1410" s="16"/>
      <c r="BG1410" s="16"/>
      <c r="BH1410" s="16"/>
      <c r="BI1410" s="16"/>
      <c r="BJ1410" s="16"/>
      <c r="BK1410" s="16"/>
      <c r="BL1410" s="16"/>
      <c r="BM1410" s="16"/>
      <c r="BN1410" s="16"/>
      <c r="BO1410" s="16"/>
      <c r="BP1410" s="16"/>
      <c r="BQ1410" s="16"/>
      <c r="BR1410" s="16"/>
      <c r="BS1410" s="16"/>
      <c r="BT1410" s="16"/>
      <c r="BU1410" s="16"/>
      <c r="BV1410" s="16"/>
      <c r="BW1410" s="16"/>
      <c r="BX1410" s="16"/>
      <c r="BY1410" s="16"/>
      <c r="BZ1410" s="16"/>
      <c r="CA1410" s="16"/>
      <c r="CB1410" s="16"/>
      <c r="CC1410" s="16"/>
      <c r="CD1410" s="16"/>
      <c r="CE1410" s="16"/>
      <c r="CF1410" s="16"/>
      <c r="CG1410" s="16"/>
      <c r="CH1410" s="16"/>
      <c r="CI1410" s="16"/>
      <c r="CJ1410" s="16"/>
      <c r="CK1410" s="16"/>
      <c r="CL1410" s="16"/>
      <c r="CM1410" s="16"/>
      <c r="CN1410" s="16"/>
      <c r="CO1410" s="16"/>
      <c r="CP1410" s="16"/>
      <c r="CQ1410" s="16"/>
      <c r="CR1410" s="16"/>
      <c r="CS1410" s="16"/>
      <c r="CT1410" s="16"/>
      <c r="CU1410" s="16"/>
      <c r="CV1410" s="16"/>
      <c r="CW1410" s="16"/>
      <c r="CX1410" s="16"/>
      <c r="CY1410" s="16"/>
      <c r="CZ1410" s="16"/>
      <c r="DA1410" s="16"/>
      <c r="DB1410" s="16"/>
      <c r="DC1410" s="16"/>
      <c r="DD1410" s="16"/>
      <c r="DE1410" s="16"/>
      <c r="DF1410" s="16"/>
      <c r="DG1410" s="16"/>
      <c r="DH1410" s="16"/>
      <c r="DI1410" s="16"/>
      <c r="DJ1410" s="16"/>
      <c r="DK1410" s="16"/>
      <c r="DL1410" s="16"/>
      <c r="DM1410" s="16"/>
      <c r="DN1410" s="16"/>
      <c r="DO1410" s="16"/>
      <c r="DP1410" s="16"/>
      <c r="DQ1410" s="16"/>
    </row>
    <row r="1411" spans="1:121" s="27" customFormat="1" ht="16.5" x14ac:dyDescent="0.25">
      <c r="A1411" s="51"/>
      <c r="B1411" s="79" t="s">
        <v>2923</v>
      </c>
      <c r="C1411" s="55">
        <v>2018</v>
      </c>
      <c r="D1411" s="60">
        <v>0.4</v>
      </c>
      <c r="E1411" s="54">
        <v>15</v>
      </c>
      <c r="F1411" s="55">
        <v>158.34</v>
      </c>
      <c r="G1411" s="54">
        <v>49.443519999999999</v>
      </c>
      <c r="H1411" s="16"/>
      <c r="J1411" s="9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  <c r="AX1411" s="16"/>
      <c r="AY1411" s="16"/>
      <c r="AZ1411" s="16"/>
      <c r="BA1411" s="16"/>
      <c r="BB1411" s="16"/>
      <c r="BC1411" s="16"/>
      <c r="BD1411" s="16"/>
      <c r="BE1411" s="16"/>
      <c r="BF1411" s="16"/>
      <c r="BG1411" s="16"/>
      <c r="BH1411" s="16"/>
      <c r="BI1411" s="16"/>
      <c r="BJ1411" s="16"/>
      <c r="BK1411" s="16"/>
      <c r="BL1411" s="16"/>
      <c r="BM1411" s="16"/>
      <c r="BN1411" s="16"/>
      <c r="BO1411" s="16"/>
      <c r="BP1411" s="16"/>
      <c r="BQ1411" s="16"/>
      <c r="BR1411" s="16"/>
      <c r="BS1411" s="16"/>
      <c r="BT1411" s="16"/>
      <c r="BU1411" s="16"/>
      <c r="BV1411" s="16"/>
      <c r="BW1411" s="16"/>
      <c r="BX1411" s="16"/>
      <c r="BY1411" s="16"/>
      <c r="BZ1411" s="16"/>
      <c r="CA1411" s="16"/>
      <c r="CB1411" s="16"/>
      <c r="CC1411" s="16"/>
      <c r="CD1411" s="16"/>
      <c r="CE1411" s="16"/>
      <c r="CF1411" s="16"/>
      <c r="CG1411" s="16"/>
      <c r="CH1411" s="16"/>
      <c r="CI1411" s="16"/>
      <c r="CJ1411" s="16"/>
      <c r="CK1411" s="16"/>
      <c r="CL1411" s="16"/>
      <c r="CM1411" s="16"/>
      <c r="CN1411" s="16"/>
      <c r="CO1411" s="16"/>
      <c r="CP1411" s="16"/>
      <c r="CQ1411" s="16"/>
      <c r="CR1411" s="16"/>
      <c r="CS1411" s="16"/>
      <c r="CT1411" s="16"/>
      <c r="CU1411" s="16"/>
      <c r="CV1411" s="16"/>
      <c r="CW1411" s="16"/>
      <c r="CX1411" s="16"/>
      <c r="CY1411" s="16"/>
      <c r="CZ1411" s="16"/>
      <c r="DA1411" s="16"/>
      <c r="DB1411" s="16"/>
      <c r="DC1411" s="16"/>
      <c r="DD1411" s="16"/>
      <c r="DE1411" s="16"/>
      <c r="DF1411" s="16"/>
      <c r="DG1411" s="16"/>
      <c r="DH1411" s="16"/>
      <c r="DI1411" s="16"/>
      <c r="DJ1411" s="16"/>
      <c r="DK1411" s="16"/>
      <c r="DL1411" s="16"/>
      <c r="DM1411" s="16"/>
      <c r="DN1411" s="16"/>
      <c r="DO1411" s="16"/>
      <c r="DP1411" s="16"/>
      <c r="DQ1411" s="16"/>
    </row>
    <row r="1412" spans="1:121" s="27" customFormat="1" ht="16.5" x14ac:dyDescent="0.25">
      <c r="A1412" s="51"/>
      <c r="B1412" s="79" t="s">
        <v>2924</v>
      </c>
      <c r="C1412" s="55">
        <v>2018</v>
      </c>
      <c r="D1412" s="60">
        <v>0.4</v>
      </c>
      <c r="E1412" s="54">
        <v>60</v>
      </c>
      <c r="F1412" s="55">
        <v>158.34</v>
      </c>
      <c r="G1412" s="54">
        <v>183.59720999999999</v>
      </c>
      <c r="H1412" s="16"/>
      <c r="J1412" s="9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  <c r="AX1412" s="16"/>
      <c r="AY1412" s="16"/>
      <c r="AZ1412" s="16"/>
      <c r="BA1412" s="16"/>
      <c r="BB1412" s="16"/>
      <c r="BC1412" s="16"/>
      <c r="BD1412" s="16"/>
      <c r="BE1412" s="16"/>
      <c r="BF1412" s="16"/>
      <c r="BG1412" s="16"/>
      <c r="BH1412" s="16"/>
      <c r="BI1412" s="16"/>
      <c r="BJ1412" s="16"/>
      <c r="BK1412" s="16"/>
      <c r="BL1412" s="16"/>
      <c r="BM1412" s="16"/>
      <c r="BN1412" s="16"/>
      <c r="BO1412" s="16"/>
      <c r="BP1412" s="16"/>
      <c r="BQ1412" s="16"/>
      <c r="BR1412" s="16"/>
      <c r="BS1412" s="16"/>
      <c r="BT1412" s="16"/>
      <c r="BU1412" s="16"/>
      <c r="BV1412" s="16"/>
      <c r="BW1412" s="16"/>
      <c r="BX1412" s="16"/>
      <c r="BY1412" s="16"/>
      <c r="BZ1412" s="16"/>
      <c r="CA1412" s="16"/>
      <c r="CB1412" s="16"/>
      <c r="CC1412" s="16"/>
      <c r="CD1412" s="16"/>
      <c r="CE1412" s="16"/>
      <c r="CF1412" s="16"/>
      <c r="CG1412" s="16"/>
      <c r="CH1412" s="16"/>
      <c r="CI1412" s="16"/>
      <c r="CJ1412" s="16"/>
      <c r="CK1412" s="16"/>
      <c r="CL1412" s="16"/>
      <c r="CM1412" s="16"/>
      <c r="CN1412" s="16"/>
      <c r="CO1412" s="16"/>
      <c r="CP1412" s="16"/>
      <c r="CQ1412" s="16"/>
      <c r="CR1412" s="16"/>
      <c r="CS1412" s="16"/>
      <c r="CT1412" s="16"/>
      <c r="CU1412" s="16"/>
      <c r="CV1412" s="16"/>
      <c r="CW1412" s="16"/>
      <c r="CX1412" s="16"/>
      <c r="CY1412" s="16"/>
      <c r="CZ1412" s="16"/>
      <c r="DA1412" s="16"/>
      <c r="DB1412" s="16"/>
      <c r="DC1412" s="16"/>
      <c r="DD1412" s="16"/>
      <c r="DE1412" s="16"/>
      <c r="DF1412" s="16"/>
      <c r="DG1412" s="16"/>
      <c r="DH1412" s="16"/>
      <c r="DI1412" s="16"/>
      <c r="DJ1412" s="16"/>
      <c r="DK1412" s="16"/>
      <c r="DL1412" s="16"/>
      <c r="DM1412" s="16"/>
      <c r="DN1412" s="16"/>
      <c r="DO1412" s="16"/>
      <c r="DP1412" s="16"/>
      <c r="DQ1412" s="16"/>
    </row>
    <row r="1413" spans="1:121" s="27" customFormat="1" ht="16.5" x14ac:dyDescent="0.25">
      <c r="A1413" s="51"/>
      <c r="B1413" s="79" t="s">
        <v>2925</v>
      </c>
      <c r="C1413" s="55">
        <v>2018</v>
      </c>
      <c r="D1413" s="60">
        <v>0.4</v>
      </c>
      <c r="E1413" s="54">
        <v>130</v>
      </c>
      <c r="F1413" s="55">
        <v>158.34</v>
      </c>
      <c r="G1413" s="54">
        <v>267.48502000000002</v>
      </c>
      <c r="H1413" s="16"/>
      <c r="J1413" s="9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  <c r="AX1413" s="16"/>
      <c r="AY1413" s="16"/>
      <c r="AZ1413" s="16"/>
      <c r="BA1413" s="16"/>
      <c r="BB1413" s="16"/>
      <c r="BC1413" s="16"/>
      <c r="BD1413" s="16"/>
      <c r="BE1413" s="16"/>
      <c r="BF1413" s="16"/>
      <c r="BG1413" s="16"/>
      <c r="BH1413" s="16"/>
      <c r="BI1413" s="16"/>
      <c r="BJ1413" s="16"/>
      <c r="BK1413" s="16"/>
      <c r="BL1413" s="16"/>
      <c r="BM1413" s="16"/>
      <c r="BN1413" s="16"/>
      <c r="BO1413" s="16"/>
      <c r="BP1413" s="16"/>
      <c r="BQ1413" s="16"/>
      <c r="BR1413" s="16"/>
      <c r="BS1413" s="16"/>
      <c r="BT1413" s="16"/>
      <c r="BU1413" s="16"/>
      <c r="BV1413" s="16"/>
      <c r="BW1413" s="16"/>
      <c r="BX1413" s="16"/>
      <c r="BY1413" s="16"/>
      <c r="BZ1413" s="16"/>
      <c r="CA1413" s="16"/>
      <c r="CB1413" s="16"/>
      <c r="CC1413" s="16"/>
      <c r="CD1413" s="16"/>
      <c r="CE1413" s="16"/>
      <c r="CF1413" s="16"/>
      <c r="CG1413" s="16"/>
      <c r="CH1413" s="16"/>
      <c r="CI1413" s="16"/>
      <c r="CJ1413" s="16"/>
      <c r="CK1413" s="16"/>
      <c r="CL1413" s="16"/>
      <c r="CM1413" s="16"/>
      <c r="CN1413" s="16"/>
      <c r="CO1413" s="16"/>
      <c r="CP1413" s="16"/>
      <c r="CQ1413" s="16"/>
      <c r="CR1413" s="16"/>
      <c r="CS1413" s="16"/>
      <c r="CT1413" s="16"/>
      <c r="CU1413" s="16"/>
      <c r="CV1413" s="16"/>
      <c r="CW1413" s="16"/>
      <c r="CX1413" s="16"/>
      <c r="CY1413" s="16"/>
      <c r="CZ1413" s="16"/>
      <c r="DA1413" s="16"/>
      <c r="DB1413" s="16"/>
      <c r="DC1413" s="16"/>
      <c r="DD1413" s="16"/>
      <c r="DE1413" s="16"/>
      <c r="DF1413" s="16"/>
      <c r="DG1413" s="16"/>
      <c r="DH1413" s="16"/>
      <c r="DI1413" s="16"/>
      <c r="DJ1413" s="16"/>
      <c r="DK1413" s="16"/>
      <c r="DL1413" s="16"/>
      <c r="DM1413" s="16"/>
      <c r="DN1413" s="16"/>
      <c r="DO1413" s="16"/>
      <c r="DP1413" s="16"/>
      <c r="DQ1413" s="16"/>
    </row>
    <row r="1414" spans="1:121" s="27" customFormat="1" ht="16.5" x14ac:dyDescent="0.25">
      <c r="A1414" s="51"/>
      <c r="B1414" s="79" t="s">
        <v>2926</v>
      </c>
      <c r="C1414" s="55">
        <v>2018</v>
      </c>
      <c r="D1414" s="60">
        <v>0.4</v>
      </c>
      <c r="E1414" s="54">
        <v>11</v>
      </c>
      <c r="F1414" s="55">
        <v>158.34</v>
      </c>
      <c r="G1414" s="54">
        <v>51.444960000000002</v>
      </c>
      <c r="H1414" s="16"/>
      <c r="J1414" s="9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  <c r="AX1414" s="16"/>
      <c r="AY1414" s="16"/>
      <c r="AZ1414" s="16"/>
      <c r="BA1414" s="16"/>
      <c r="BB1414" s="16"/>
      <c r="BC1414" s="16"/>
      <c r="BD1414" s="16"/>
      <c r="BE1414" s="16"/>
      <c r="BF1414" s="16"/>
      <c r="BG1414" s="16"/>
      <c r="BH1414" s="16"/>
      <c r="BI1414" s="16"/>
      <c r="BJ1414" s="16"/>
      <c r="BK1414" s="16"/>
      <c r="BL1414" s="16"/>
      <c r="BM1414" s="16"/>
      <c r="BN1414" s="16"/>
      <c r="BO1414" s="16"/>
      <c r="BP1414" s="16"/>
      <c r="BQ1414" s="16"/>
      <c r="BR1414" s="16"/>
      <c r="BS1414" s="16"/>
      <c r="BT1414" s="16"/>
      <c r="BU1414" s="16"/>
      <c r="BV1414" s="16"/>
      <c r="BW1414" s="16"/>
      <c r="BX1414" s="16"/>
      <c r="BY1414" s="16"/>
      <c r="BZ1414" s="16"/>
      <c r="CA1414" s="16"/>
      <c r="CB1414" s="16"/>
      <c r="CC1414" s="16"/>
      <c r="CD1414" s="16"/>
      <c r="CE1414" s="16"/>
      <c r="CF1414" s="16"/>
      <c r="CG1414" s="16"/>
      <c r="CH1414" s="16"/>
      <c r="CI1414" s="16"/>
      <c r="CJ1414" s="16"/>
      <c r="CK1414" s="16"/>
      <c r="CL1414" s="16"/>
      <c r="CM1414" s="16"/>
      <c r="CN1414" s="16"/>
      <c r="CO1414" s="16"/>
      <c r="CP1414" s="16"/>
      <c r="CQ1414" s="16"/>
      <c r="CR1414" s="16"/>
      <c r="CS1414" s="16"/>
      <c r="CT1414" s="16"/>
      <c r="CU1414" s="16"/>
      <c r="CV1414" s="16"/>
      <c r="CW1414" s="16"/>
      <c r="CX1414" s="16"/>
      <c r="CY1414" s="16"/>
      <c r="CZ1414" s="16"/>
      <c r="DA1414" s="16"/>
      <c r="DB1414" s="16"/>
      <c r="DC1414" s="16"/>
      <c r="DD1414" s="16"/>
      <c r="DE1414" s="16"/>
      <c r="DF1414" s="16"/>
      <c r="DG1414" s="16"/>
      <c r="DH1414" s="16"/>
      <c r="DI1414" s="16"/>
      <c r="DJ1414" s="16"/>
      <c r="DK1414" s="16"/>
      <c r="DL1414" s="16"/>
      <c r="DM1414" s="16"/>
      <c r="DN1414" s="16"/>
      <c r="DO1414" s="16"/>
      <c r="DP1414" s="16"/>
      <c r="DQ1414" s="16"/>
    </row>
    <row r="1415" spans="1:121" s="27" customFormat="1" ht="16.5" x14ac:dyDescent="0.25">
      <c r="A1415" s="51"/>
      <c r="B1415" s="79" t="s">
        <v>2927</v>
      </c>
      <c r="C1415" s="55">
        <v>2018</v>
      </c>
      <c r="D1415" s="60">
        <v>0.4</v>
      </c>
      <c r="E1415" s="54">
        <v>378</v>
      </c>
      <c r="F1415" s="55">
        <v>158.34</v>
      </c>
      <c r="G1415" s="54">
        <v>585.77970999999991</v>
      </c>
      <c r="H1415" s="16"/>
      <c r="J1415" s="9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  <c r="AX1415" s="16"/>
      <c r="AY1415" s="16"/>
      <c r="AZ1415" s="16"/>
      <c r="BA1415" s="16"/>
      <c r="BB1415" s="16"/>
      <c r="BC1415" s="16"/>
      <c r="BD1415" s="16"/>
      <c r="BE1415" s="16"/>
      <c r="BF1415" s="16"/>
      <c r="BG1415" s="16"/>
      <c r="BH1415" s="16"/>
      <c r="BI1415" s="16"/>
      <c r="BJ1415" s="16"/>
      <c r="BK1415" s="16"/>
      <c r="BL1415" s="16"/>
      <c r="BM1415" s="16"/>
      <c r="BN1415" s="16"/>
      <c r="BO1415" s="16"/>
      <c r="BP1415" s="16"/>
      <c r="BQ1415" s="16"/>
      <c r="BR1415" s="16"/>
      <c r="BS1415" s="16"/>
      <c r="BT1415" s="16"/>
      <c r="BU1415" s="16"/>
      <c r="BV1415" s="16"/>
      <c r="BW1415" s="16"/>
      <c r="BX1415" s="16"/>
      <c r="BY1415" s="16"/>
      <c r="BZ1415" s="16"/>
      <c r="CA1415" s="16"/>
      <c r="CB1415" s="16"/>
      <c r="CC1415" s="16"/>
      <c r="CD1415" s="16"/>
      <c r="CE1415" s="16"/>
      <c r="CF1415" s="16"/>
      <c r="CG1415" s="16"/>
      <c r="CH1415" s="16"/>
      <c r="CI1415" s="16"/>
      <c r="CJ1415" s="16"/>
      <c r="CK1415" s="16"/>
      <c r="CL1415" s="16"/>
      <c r="CM1415" s="16"/>
      <c r="CN1415" s="16"/>
      <c r="CO1415" s="16"/>
      <c r="CP1415" s="16"/>
      <c r="CQ1415" s="16"/>
      <c r="CR1415" s="16"/>
      <c r="CS1415" s="16"/>
      <c r="CT1415" s="16"/>
      <c r="CU1415" s="16"/>
      <c r="CV1415" s="16"/>
      <c r="CW1415" s="16"/>
      <c r="CX1415" s="16"/>
      <c r="CY1415" s="16"/>
      <c r="CZ1415" s="16"/>
      <c r="DA1415" s="16"/>
      <c r="DB1415" s="16"/>
      <c r="DC1415" s="16"/>
      <c r="DD1415" s="16"/>
      <c r="DE1415" s="16"/>
      <c r="DF1415" s="16"/>
      <c r="DG1415" s="16"/>
      <c r="DH1415" s="16"/>
      <c r="DI1415" s="16"/>
      <c r="DJ1415" s="16"/>
      <c r="DK1415" s="16"/>
      <c r="DL1415" s="16"/>
      <c r="DM1415" s="16"/>
      <c r="DN1415" s="16"/>
      <c r="DO1415" s="16"/>
      <c r="DP1415" s="16"/>
      <c r="DQ1415" s="16"/>
    </row>
    <row r="1416" spans="1:121" s="27" customFormat="1" ht="16.5" x14ac:dyDescent="0.25">
      <c r="A1416" s="51"/>
      <c r="B1416" s="79" t="s">
        <v>2928</v>
      </c>
      <c r="C1416" s="55">
        <v>2018</v>
      </c>
      <c r="D1416" s="60">
        <v>10</v>
      </c>
      <c r="E1416" s="54">
        <v>448</v>
      </c>
      <c r="F1416" s="55">
        <v>5353</v>
      </c>
      <c r="G1416" s="54">
        <v>683.81806999999992</v>
      </c>
      <c r="H1416" s="16"/>
      <c r="J1416" s="9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  <c r="AX1416" s="16"/>
      <c r="AY1416" s="16"/>
      <c r="AZ1416" s="16"/>
      <c r="BA1416" s="16"/>
      <c r="BB1416" s="16"/>
      <c r="BC1416" s="16"/>
      <c r="BD1416" s="16"/>
      <c r="BE1416" s="16"/>
      <c r="BF1416" s="16"/>
      <c r="BG1416" s="16"/>
      <c r="BH1416" s="16"/>
      <c r="BI1416" s="16"/>
      <c r="BJ1416" s="16"/>
      <c r="BK1416" s="16"/>
      <c r="BL1416" s="16"/>
      <c r="BM1416" s="16"/>
      <c r="BN1416" s="16"/>
      <c r="BO1416" s="16"/>
      <c r="BP1416" s="16"/>
      <c r="BQ1416" s="16"/>
      <c r="BR1416" s="16"/>
      <c r="BS1416" s="16"/>
      <c r="BT1416" s="16"/>
      <c r="BU1416" s="16"/>
      <c r="BV1416" s="16"/>
      <c r="BW1416" s="16"/>
      <c r="BX1416" s="16"/>
      <c r="BY1416" s="16"/>
      <c r="BZ1416" s="16"/>
      <c r="CA1416" s="16"/>
      <c r="CB1416" s="16"/>
      <c r="CC1416" s="16"/>
      <c r="CD1416" s="16"/>
      <c r="CE1416" s="16"/>
      <c r="CF1416" s="16"/>
      <c r="CG1416" s="16"/>
      <c r="CH1416" s="16"/>
      <c r="CI1416" s="16"/>
      <c r="CJ1416" s="16"/>
      <c r="CK1416" s="16"/>
      <c r="CL1416" s="16"/>
      <c r="CM1416" s="16"/>
      <c r="CN1416" s="16"/>
      <c r="CO1416" s="16"/>
      <c r="CP1416" s="16"/>
      <c r="CQ1416" s="16"/>
      <c r="CR1416" s="16"/>
      <c r="CS1416" s="16"/>
      <c r="CT1416" s="16"/>
      <c r="CU1416" s="16"/>
      <c r="CV1416" s="16"/>
      <c r="CW1416" s="16"/>
      <c r="CX1416" s="16"/>
      <c r="CY1416" s="16"/>
      <c r="CZ1416" s="16"/>
      <c r="DA1416" s="16"/>
      <c r="DB1416" s="16"/>
      <c r="DC1416" s="16"/>
      <c r="DD1416" s="16"/>
      <c r="DE1416" s="16"/>
      <c r="DF1416" s="16"/>
      <c r="DG1416" s="16"/>
      <c r="DH1416" s="16"/>
      <c r="DI1416" s="16"/>
      <c r="DJ1416" s="16"/>
      <c r="DK1416" s="16"/>
      <c r="DL1416" s="16"/>
      <c r="DM1416" s="16"/>
      <c r="DN1416" s="16"/>
      <c r="DO1416" s="16"/>
      <c r="DP1416" s="16"/>
      <c r="DQ1416" s="16"/>
    </row>
    <row r="1417" spans="1:121" s="27" customFormat="1" ht="16.5" x14ac:dyDescent="0.25">
      <c r="A1417" s="51"/>
      <c r="B1417" s="79" t="s">
        <v>2929</v>
      </c>
      <c r="C1417" s="55">
        <v>2018</v>
      </c>
      <c r="D1417" s="60">
        <v>10</v>
      </c>
      <c r="E1417" s="54">
        <v>12</v>
      </c>
      <c r="F1417" s="55">
        <v>5353</v>
      </c>
      <c r="G1417" s="54">
        <v>76.447949999999992</v>
      </c>
      <c r="H1417" s="16"/>
      <c r="J1417" s="9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  <c r="AX1417" s="16"/>
      <c r="AY1417" s="16"/>
      <c r="AZ1417" s="16"/>
      <c r="BA1417" s="16"/>
      <c r="BB1417" s="16"/>
      <c r="BC1417" s="16"/>
      <c r="BD1417" s="16"/>
      <c r="BE1417" s="16"/>
      <c r="BF1417" s="16"/>
      <c r="BG1417" s="16"/>
      <c r="BH1417" s="16"/>
      <c r="BI1417" s="16"/>
      <c r="BJ1417" s="16"/>
      <c r="BK1417" s="16"/>
      <c r="BL1417" s="16"/>
      <c r="BM1417" s="16"/>
      <c r="BN1417" s="16"/>
      <c r="BO1417" s="16"/>
      <c r="BP1417" s="16"/>
      <c r="BQ1417" s="16"/>
      <c r="BR1417" s="16"/>
      <c r="BS1417" s="16"/>
      <c r="BT1417" s="16"/>
      <c r="BU1417" s="16"/>
      <c r="BV1417" s="16"/>
      <c r="BW1417" s="16"/>
      <c r="BX1417" s="16"/>
      <c r="BY1417" s="16"/>
      <c r="BZ1417" s="16"/>
      <c r="CA1417" s="16"/>
      <c r="CB1417" s="16"/>
      <c r="CC1417" s="16"/>
      <c r="CD1417" s="16"/>
      <c r="CE1417" s="16"/>
      <c r="CF1417" s="16"/>
      <c r="CG1417" s="16"/>
      <c r="CH1417" s="16"/>
      <c r="CI1417" s="16"/>
      <c r="CJ1417" s="16"/>
      <c r="CK1417" s="16"/>
      <c r="CL1417" s="16"/>
      <c r="CM1417" s="16"/>
      <c r="CN1417" s="16"/>
      <c r="CO1417" s="16"/>
      <c r="CP1417" s="16"/>
      <c r="CQ1417" s="16"/>
      <c r="CR1417" s="16"/>
      <c r="CS1417" s="16"/>
      <c r="CT1417" s="16"/>
      <c r="CU1417" s="16"/>
      <c r="CV1417" s="16"/>
      <c r="CW1417" s="16"/>
      <c r="CX1417" s="16"/>
      <c r="CY1417" s="16"/>
      <c r="CZ1417" s="16"/>
      <c r="DA1417" s="16"/>
      <c r="DB1417" s="16"/>
      <c r="DC1417" s="16"/>
      <c r="DD1417" s="16"/>
      <c r="DE1417" s="16"/>
      <c r="DF1417" s="16"/>
      <c r="DG1417" s="16"/>
      <c r="DH1417" s="16"/>
      <c r="DI1417" s="16"/>
      <c r="DJ1417" s="16"/>
      <c r="DK1417" s="16"/>
      <c r="DL1417" s="16"/>
      <c r="DM1417" s="16"/>
      <c r="DN1417" s="16"/>
      <c r="DO1417" s="16"/>
      <c r="DP1417" s="16"/>
      <c r="DQ1417" s="16"/>
    </row>
    <row r="1418" spans="1:121" s="27" customFormat="1" ht="16.5" x14ac:dyDescent="0.25">
      <c r="A1418" s="51"/>
      <c r="B1418" s="79" t="s">
        <v>2930</v>
      </c>
      <c r="C1418" s="55">
        <v>2018</v>
      </c>
      <c r="D1418" s="60">
        <v>0.4</v>
      </c>
      <c r="E1418" s="54">
        <v>22</v>
      </c>
      <c r="F1418" s="55">
        <v>158.34</v>
      </c>
      <c r="G1418" s="54">
        <v>92.511830000000003</v>
      </c>
      <c r="H1418" s="16"/>
      <c r="J1418" s="9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  <c r="AX1418" s="16"/>
      <c r="AY1418" s="16"/>
      <c r="AZ1418" s="16"/>
      <c r="BA1418" s="16"/>
      <c r="BB1418" s="16"/>
      <c r="BC1418" s="16"/>
      <c r="BD1418" s="16"/>
      <c r="BE1418" s="16"/>
      <c r="BF1418" s="16"/>
      <c r="BG1418" s="16"/>
      <c r="BH1418" s="16"/>
      <c r="BI1418" s="16"/>
      <c r="BJ1418" s="16"/>
      <c r="BK1418" s="16"/>
      <c r="BL1418" s="16"/>
      <c r="BM1418" s="16"/>
      <c r="BN1418" s="16"/>
      <c r="BO1418" s="16"/>
      <c r="BP1418" s="16"/>
      <c r="BQ1418" s="16"/>
      <c r="BR1418" s="16"/>
      <c r="BS1418" s="16"/>
      <c r="BT1418" s="16"/>
      <c r="BU1418" s="16"/>
      <c r="BV1418" s="16"/>
      <c r="BW1418" s="16"/>
      <c r="BX1418" s="16"/>
      <c r="BY1418" s="16"/>
      <c r="BZ1418" s="16"/>
      <c r="CA1418" s="16"/>
      <c r="CB1418" s="16"/>
      <c r="CC1418" s="16"/>
      <c r="CD1418" s="16"/>
      <c r="CE1418" s="16"/>
      <c r="CF1418" s="16"/>
      <c r="CG1418" s="16"/>
      <c r="CH1418" s="16"/>
      <c r="CI1418" s="16"/>
      <c r="CJ1418" s="16"/>
      <c r="CK1418" s="16"/>
      <c r="CL1418" s="16"/>
      <c r="CM1418" s="16"/>
      <c r="CN1418" s="16"/>
      <c r="CO1418" s="16"/>
      <c r="CP1418" s="16"/>
      <c r="CQ1418" s="16"/>
      <c r="CR1418" s="16"/>
      <c r="CS1418" s="16"/>
      <c r="CT1418" s="16"/>
      <c r="CU1418" s="16"/>
      <c r="CV1418" s="16"/>
      <c r="CW1418" s="16"/>
      <c r="CX1418" s="16"/>
      <c r="CY1418" s="16"/>
      <c r="CZ1418" s="16"/>
      <c r="DA1418" s="16"/>
      <c r="DB1418" s="16"/>
      <c r="DC1418" s="16"/>
      <c r="DD1418" s="16"/>
      <c r="DE1418" s="16"/>
      <c r="DF1418" s="16"/>
      <c r="DG1418" s="16"/>
      <c r="DH1418" s="16"/>
      <c r="DI1418" s="16"/>
      <c r="DJ1418" s="16"/>
      <c r="DK1418" s="16"/>
      <c r="DL1418" s="16"/>
      <c r="DM1418" s="16"/>
      <c r="DN1418" s="16"/>
      <c r="DO1418" s="16"/>
      <c r="DP1418" s="16"/>
      <c r="DQ1418" s="16"/>
    </row>
    <row r="1419" spans="1:121" s="27" customFormat="1" ht="16.5" x14ac:dyDescent="0.25">
      <c r="A1419" s="51"/>
      <c r="B1419" s="79" t="s">
        <v>2931</v>
      </c>
      <c r="C1419" s="55">
        <v>2018</v>
      </c>
      <c r="D1419" s="60">
        <v>10</v>
      </c>
      <c r="E1419" s="54">
        <v>672</v>
      </c>
      <c r="F1419" s="55">
        <v>5353</v>
      </c>
      <c r="G1419" s="54">
        <v>1181.96117</v>
      </c>
      <c r="H1419" s="16"/>
      <c r="J1419" s="9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  <c r="AX1419" s="16"/>
      <c r="AY1419" s="16"/>
      <c r="AZ1419" s="16"/>
      <c r="BA1419" s="16"/>
      <c r="BB1419" s="16"/>
      <c r="BC1419" s="16"/>
      <c r="BD1419" s="16"/>
      <c r="BE1419" s="16"/>
      <c r="BF1419" s="16"/>
      <c r="BG1419" s="16"/>
      <c r="BH1419" s="16"/>
      <c r="BI1419" s="16"/>
      <c r="BJ1419" s="16"/>
      <c r="BK1419" s="16"/>
      <c r="BL1419" s="16"/>
      <c r="BM1419" s="16"/>
      <c r="BN1419" s="16"/>
      <c r="BO1419" s="16"/>
      <c r="BP1419" s="16"/>
      <c r="BQ1419" s="16"/>
      <c r="BR1419" s="16"/>
      <c r="BS1419" s="16"/>
      <c r="BT1419" s="16"/>
      <c r="BU1419" s="16"/>
      <c r="BV1419" s="16"/>
      <c r="BW1419" s="16"/>
      <c r="BX1419" s="16"/>
      <c r="BY1419" s="16"/>
      <c r="BZ1419" s="16"/>
      <c r="CA1419" s="16"/>
      <c r="CB1419" s="16"/>
      <c r="CC1419" s="16"/>
      <c r="CD1419" s="16"/>
      <c r="CE1419" s="16"/>
      <c r="CF1419" s="16"/>
      <c r="CG1419" s="16"/>
      <c r="CH1419" s="16"/>
      <c r="CI1419" s="16"/>
      <c r="CJ1419" s="16"/>
      <c r="CK1419" s="16"/>
      <c r="CL1419" s="16"/>
      <c r="CM1419" s="16"/>
      <c r="CN1419" s="16"/>
      <c r="CO1419" s="16"/>
      <c r="CP1419" s="16"/>
      <c r="CQ1419" s="16"/>
      <c r="CR1419" s="16"/>
      <c r="CS1419" s="16"/>
      <c r="CT1419" s="16"/>
      <c r="CU1419" s="16"/>
      <c r="CV1419" s="16"/>
      <c r="CW1419" s="16"/>
      <c r="CX1419" s="16"/>
      <c r="CY1419" s="16"/>
      <c r="CZ1419" s="16"/>
      <c r="DA1419" s="16"/>
      <c r="DB1419" s="16"/>
      <c r="DC1419" s="16"/>
      <c r="DD1419" s="16"/>
      <c r="DE1419" s="16"/>
      <c r="DF1419" s="16"/>
      <c r="DG1419" s="16"/>
      <c r="DH1419" s="16"/>
      <c r="DI1419" s="16"/>
      <c r="DJ1419" s="16"/>
      <c r="DK1419" s="16"/>
      <c r="DL1419" s="16"/>
      <c r="DM1419" s="16"/>
      <c r="DN1419" s="16"/>
      <c r="DO1419" s="16"/>
      <c r="DP1419" s="16"/>
      <c r="DQ1419" s="16"/>
    </row>
    <row r="1420" spans="1:121" s="27" customFormat="1" ht="16.5" x14ac:dyDescent="0.25">
      <c r="A1420" s="51"/>
      <c r="B1420" s="79" t="s">
        <v>2932</v>
      </c>
      <c r="C1420" s="55">
        <v>2018</v>
      </c>
      <c r="D1420" s="60">
        <v>0.4</v>
      </c>
      <c r="E1420" s="54">
        <v>299.00000000000006</v>
      </c>
      <c r="F1420" s="55">
        <v>158.34</v>
      </c>
      <c r="G1420" s="54">
        <v>475.35854999999998</v>
      </c>
      <c r="H1420" s="16"/>
      <c r="J1420" s="9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  <c r="AX1420" s="16"/>
      <c r="AY1420" s="16"/>
      <c r="AZ1420" s="16"/>
      <c r="BA1420" s="16"/>
      <c r="BB1420" s="16"/>
      <c r="BC1420" s="16"/>
      <c r="BD1420" s="16"/>
      <c r="BE1420" s="16"/>
      <c r="BF1420" s="16"/>
      <c r="BG1420" s="16"/>
      <c r="BH1420" s="16"/>
      <c r="BI1420" s="16"/>
      <c r="BJ1420" s="16"/>
      <c r="BK1420" s="16"/>
      <c r="BL1420" s="16"/>
      <c r="BM1420" s="16"/>
      <c r="BN1420" s="16"/>
      <c r="BO1420" s="16"/>
      <c r="BP1420" s="16"/>
      <c r="BQ1420" s="16"/>
      <c r="BR1420" s="16"/>
      <c r="BS1420" s="16"/>
      <c r="BT1420" s="16"/>
      <c r="BU1420" s="16"/>
      <c r="BV1420" s="16"/>
      <c r="BW1420" s="16"/>
      <c r="BX1420" s="16"/>
      <c r="BY1420" s="16"/>
      <c r="BZ1420" s="16"/>
      <c r="CA1420" s="16"/>
      <c r="CB1420" s="16"/>
      <c r="CC1420" s="16"/>
      <c r="CD1420" s="16"/>
      <c r="CE1420" s="16"/>
      <c r="CF1420" s="16"/>
      <c r="CG1420" s="16"/>
      <c r="CH1420" s="16"/>
      <c r="CI1420" s="16"/>
      <c r="CJ1420" s="16"/>
      <c r="CK1420" s="16"/>
      <c r="CL1420" s="16"/>
      <c r="CM1420" s="16"/>
      <c r="CN1420" s="16"/>
      <c r="CO1420" s="16"/>
      <c r="CP1420" s="16"/>
      <c r="CQ1420" s="16"/>
      <c r="CR1420" s="16"/>
      <c r="CS1420" s="16"/>
      <c r="CT1420" s="16"/>
      <c r="CU1420" s="16"/>
      <c r="CV1420" s="16"/>
      <c r="CW1420" s="16"/>
      <c r="CX1420" s="16"/>
      <c r="CY1420" s="16"/>
      <c r="CZ1420" s="16"/>
      <c r="DA1420" s="16"/>
      <c r="DB1420" s="16"/>
      <c r="DC1420" s="16"/>
      <c r="DD1420" s="16"/>
      <c r="DE1420" s="16"/>
      <c r="DF1420" s="16"/>
      <c r="DG1420" s="16"/>
      <c r="DH1420" s="16"/>
      <c r="DI1420" s="16"/>
      <c r="DJ1420" s="16"/>
      <c r="DK1420" s="16"/>
      <c r="DL1420" s="16"/>
      <c r="DM1420" s="16"/>
      <c r="DN1420" s="16"/>
      <c r="DO1420" s="16"/>
      <c r="DP1420" s="16"/>
      <c r="DQ1420" s="16"/>
    </row>
    <row r="1421" spans="1:121" s="27" customFormat="1" ht="16.5" x14ac:dyDescent="0.25">
      <c r="A1421" s="51"/>
      <c r="B1421" s="79" t="s">
        <v>2933</v>
      </c>
      <c r="C1421" s="55">
        <v>2018</v>
      </c>
      <c r="D1421" s="60">
        <v>10</v>
      </c>
      <c r="E1421" s="54">
        <v>4705</v>
      </c>
      <c r="F1421" s="55">
        <v>5353</v>
      </c>
      <c r="G1421" s="54">
        <v>3454.30699</v>
      </c>
      <c r="H1421" s="16"/>
      <c r="J1421" s="9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  <c r="AX1421" s="16"/>
      <c r="AY1421" s="16"/>
      <c r="AZ1421" s="16"/>
      <c r="BA1421" s="16"/>
      <c r="BB1421" s="16"/>
      <c r="BC1421" s="16"/>
      <c r="BD1421" s="16"/>
      <c r="BE1421" s="16"/>
      <c r="BF1421" s="16"/>
      <c r="BG1421" s="16"/>
      <c r="BH1421" s="16"/>
      <c r="BI1421" s="16"/>
      <c r="BJ1421" s="16"/>
      <c r="BK1421" s="16"/>
      <c r="BL1421" s="16"/>
      <c r="BM1421" s="16"/>
      <c r="BN1421" s="16"/>
      <c r="BO1421" s="16"/>
      <c r="BP1421" s="16"/>
      <c r="BQ1421" s="16"/>
      <c r="BR1421" s="16"/>
      <c r="BS1421" s="16"/>
      <c r="BT1421" s="16"/>
      <c r="BU1421" s="16"/>
      <c r="BV1421" s="16"/>
      <c r="BW1421" s="16"/>
      <c r="BX1421" s="16"/>
      <c r="BY1421" s="16"/>
      <c r="BZ1421" s="16"/>
      <c r="CA1421" s="16"/>
      <c r="CB1421" s="16"/>
      <c r="CC1421" s="16"/>
      <c r="CD1421" s="16"/>
      <c r="CE1421" s="16"/>
      <c r="CF1421" s="16"/>
      <c r="CG1421" s="16"/>
      <c r="CH1421" s="16"/>
      <c r="CI1421" s="16"/>
      <c r="CJ1421" s="16"/>
      <c r="CK1421" s="16"/>
      <c r="CL1421" s="16"/>
      <c r="CM1421" s="16"/>
      <c r="CN1421" s="16"/>
      <c r="CO1421" s="16"/>
      <c r="CP1421" s="16"/>
      <c r="CQ1421" s="16"/>
      <c r="CR1421" s="16"/>
      <c r="CS1421" s="16"/>
      <c r="CT1421" s="16"/>
      <c r="CU1421" s="16"/>
      <c r="CV1421" s="16"/>
      <c r="CW1421" s="16"/>
      <c r="CX1421" s="16"/>
      <c r="CY1421" s="16"/>
      <c r="CZ1421" s="16"/>
      <c r="DA1421" s="16"/>
      <c r="DB1421" s="16"/>
      <c r="DC1421" s="16"/>
      <c r="DD1421" s="16"/>
      <c r="DE1421" s="16"/>
      <c r="DF1421" s="16"/>
      <c r="DG1421" s="16"/>
      <c r="DH1421" s="16"/>
      <c r="DI1421" s="16"/>
      <c r="DJ1421" s="16"/>
      <c r="DK1421" s="16"/>
      <c r="DL1421" s="16"/>
      <c r="DM1421" s="16"/>
      <c r="DN1421" s="16"/>
      <c r="DO1421" s="16"/>
      <c r="DP1421" s="16"/>
      <c r="DQ1421" s="16"/>
    </row>
    <row r="1422" spans="1:121" s="27" customFormat="1" ht="16.5" x14ac:dyDescent="0.25">
      <c r="A1422" s="51"/>
      <c r="B1422" s="79" t="s">
        <v>2934</v>
      </c>
      <c r="C1422" s="55">
        <v>2018</v>
      </c>
      <c r="D1422" s="60">
        <v>0.4</v>
      </c>
      <c r="E1422" s="54">
        <v>31</v>
      </c>
      <c r="F1422" s="55">
        <v>158.34</v>
      </c>
      <c r="G1422" s="54">
        <v>64.244839999999996</v>
      </c>
      <c r="H1422" s="16"/>
      <c r="J1422" s="9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16"/>
      <c r="AH1422" s="16"/>
      <c r="AI1422" s="16"/>
      <c r="AJ1422" s="16"/>
      <c r="AK1422" s="16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  <c r="AX1422" s="16"/>
      <c r="AY1422" s="16"/>
      <c r="AZ1422" s="16"/>
      <c r="BA1422" s="16"/>
      <c r="BB1422" s="16"/>
      <c r="BC1422" s="16"/>
      <c r="BD1422" s="16"/>
      <c r="BE1422" s="16"/>
      <c r="BF1422" s="16"/>
      <c r="BG1422" s="16"/>
      <c r="BH1422" s="16"/>
      <c r="BI1422" s="16"/>
      <c r="BJ1422" s="16"/>
      <c r="BK1422" s="16"/>
      <c r="BL1422" s="16"/>
      <c r="BM1422" s="16"/>
      <c r="BN1422" s="16"/>
      <c r="BO1422" s="16"/>
      <c r="BP1422" s="16"/>
      <c r="BQ1422" s="16"/>
      <c r="BR1422" s="16"/>
      <c r="BS1422" s="16"/>
      <c r="BT1422" s="16"/>
      <c r="BU1422" s="16"/>
      <c r="BV1422" s="16"/>
      <c r="BW1422" s="16"/>
      <c r="BX1422" s="16"/>
      <c r="BY1422" s="16"/>
      <c r="BZ1422" s="16"/>
      <c r="CA1422" s="16"/>
      <c r="CB1422" s="16"/>
      <c r="CC1422" s="16"/>
      <c r="CD1422" s="16"/>
      <c r="CE1422" s="16"/>
      <c r="CF1422" s="16"/>
      <c r="CG1422" s="16"/>
      <c r="CH1422" s="16"/>
      <c r="CI1422" s="16"/>
      <c r="CJ1422" s="16"/>
      <c r="CK1422" s="16"/>
      <c r="CL1422" s="16"/>
      <c r="CM1422" s="16"/>
      <c r="CN1422" s="16"/>
      <c r="CO1422" s="16"/>
      <c r="CP1422" s="16"/>
      <c r="CQ1422" s="16"/>
      <c r="CR1422" s="16"/>
      <c r="CS1422" s="16"/>
      <c r="CT1422" s="16"/>
      <c r="CU1422" s="16"/>
      <c r="CV1422" s="16"/>
      <c r="CW1422" s="16"/>
      <c r="CX1422" s="16"/>
      <c r="CY1422" s="16"/>
      <c r="CZ1422" s="16"/>
      <c r="DA1422" s="16"/>
      <c r="DB1422" s="16"/>
      <c r="DC1422" s="16"/>
      <c r="DD1422" s="16"/>
      <c r="DE1422" s="16"/>
      <c r="DF1422" s="16"/>
      <c r="DG1422" s="16"/>
      <c r="DH1422" s="16"/>
      <c r="DI1422" s="16"/>
      <c r="DJ1422" s="16"/>
      <c r="DK1422" s="16"/>
      <c r="DL1422" s="16"/>
      <c r="DM1422" s="16"/>
      <c r="DN1422" s="16"/>
      <c r="DO1422" s="16"/>
      <c r="DP1422" s="16"/>
      <c r="DQ1422" s="16"/>
    </row>
    <row r="1423" spans="1:121" s="27" customFormat="1" ht="16.5" x14ac:dyDescent="0.25">
      <c r="A1423" s="51"/>
      <c r="B1423" s="79" t="s">
        <v>2935</v>
      </c>
      <c r="C1423" s="55">
        <v>2018</v>
      </c>
      <c r="D1423" s="60">
        <v>0.4</v>
      </c>
      <c r="E1423" s="54">
        <v>19</v>
      </c>
      <c r="F1423" s="55">
        <v>158.34</v>
      </c>
      <c r="G1423" s="54">
        <v>59.317389999999996</v>
      </c>
      <c r="H1423" s="16"/>
      <c r="J1423" s="9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  <c r="AX1423" s="16"/>
      <c r="AY1423" s="16"/>
      <c r="AZ1423" s="16"/>
      <c r="BA1423" s="16"/>
      <c r="BB1423" s="16"/>
      <c r="BC1423" s="16"/>
      <c r="BD1423" s="16"/>
      <c r="BE1423" s="16"/>
      <c r="BF1423" s="16"/>
      <c r="BG1423" s="16"/>
      <c r="BH1423" s="16"/>
      <c r="BI1423" s="16"/>
      <c r="BJ1423" s="16"/>
      <c r="BK1423" s="16"/>
      <c r="BL1423" s="16"/>
      <c r="BM1423" s="16"/>
      <c r="BN1423" s="16"/>
      <c r="BO1423" s="16"/>
      <c r="BP1423" s="16"/>
      <c r="BQ1423" s="16"/>
      <c r="BR1423" s="16"/>
      <c r="BS1423" s="16"/>
      <c r="BT1423" s="16"/>
      <c r="BU1423" s="16"/>
      <c r="BV1423" s="16"/>
      <c r="BW1423" s="16"/>
      <c r="BX1423" s="16"/>
      <c r="BY1423" s="16"/>
      <c r="BZ1423" s="16"/>
      <c r="CA1423" s="16"/>
      <c r="CB1423" s="16"/>
      <c r="CC1423" s="16"/>
      <c r="CD1423" s="16"/>
      <c r="CE1423" s="16"/>
      <c r="CF1423" s="16"/>
      <c r="CG1423" s="16"/>
      <c r="CH1423" s="16"/>
      <c r="CI1423" s="16"/>
      <c r="CJ1423" s="16"/>
      <c r="CK1423" s="16"/>
      <c r="CL1423" s="16"/>
      <c r="CM1423" s="16"/>
      <c r="CN1423" s="16"/>
      <c r="CO1423" s="16"/>
      <c r="CP1423" s="16"/>
      <c r="CQ1423" s="16"/>
      <c r="CR1423" s="16"/>
      <c r="CS1423" s="16"/>
      <c r="CT1423" s="16"/>
      <c r="CU1423" s="16"/>
      <c r="CV1423" s="16"/>
      <c r="CW1423" s="16"/>
      <c r="CX1423" s="16"/>
      <c r="CY1423" s="16"/>
      <c r="CZ1423" s="16"/>
      <c r="DA1423" s="16"/>
      <c r="DB1423" s="16"/>
      <c r="DC1423" s="16"/>
      <c r="DD1423" s="16"/>
      <c r="DE1423" s="16"/>
      <c r="DF1423" s="16"/>
      <c r="DG1423" s="16"/>
      <c r="DH1423" s="16"/>
      <c r="DI1423" s="16"/>
      <c r="DJ1423" s="16"/>
      <c r="DK1423" s="16"/>
      <c r="DL1423" s="16"/>
      <c r="DM1423" s="16"/>
      <c r="DN1423" s="16"/>
      <c r="DO1423" s="16"/>
      <c r="DP1423" s="16"/>
      <c r="DQ1423" s="16"/>
    </row>
    <row r="1424" spans="1:121" s="27" customFormat="1" ht="16.5" x14ac:dyDescent="0.25">
      <c r="A1424" s="51"/>
      <c r="B1424" s="79" t="s">
        <v>2936</v>
      </c>
      <c r="C1424" s="55">
        <v>2018</v>
      </c>
      <c r="D1424" s="60">
        <v>0.4</v>
      </c>
      <c r="E1424" s="54">
        <v>30</v>
      </c>
      <c r="F1424" s="55">
        <v>158.34</v>
      </c>
      <c r="G1424" s="54">
        <v>106.47618</v>
      </c>
      <c r="H1424" s="16"/>
      <c r="J1424" s="9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  <c r="AX1424" s="16"/>
      <c r="AY1424" s="16"/>
      <c r="AZ1424" s="16"/>
      <c r="BA1424" s="16"/>
      <c r="BB1424" s="16"/>
      <c r="BC1424" s="16"/>
      <c r="BD1424" s="16"/>
      <c r="BE1424" s="16"/>
      <c r="BF1424" s="16"/>
      <c r="BG1424" s="16"/>
      <c r="BH1424" s="16"/>
      <c r="BI1424" s="16"/>
      <c r="BJ1424" s="16"/>
      <c r="BK1424" s="16"/>
      <c r="BL1424" s="16"/>
      <c r="BM1424" s="16"/>
      <c r="BN1424" s="16"/>
      <c r="BO1424" s="16"/>
      <c r="BP1424" s="16"/>
      <c r="BQ1424" s="16"/>
      <c r="BR1424" s="16"/>
      <c r="BS1424" s="16"/>
      <c r="BT1424" s="16"/>
      <c r="BU1424" s="16"/>
      <c r="BV1424" s="16"/>
      <c r="BW1424" s="16"/>
      <c r="BX1424" s="16"/>
      <c r="BY1424" s="16"/>
      <c r="BZ1424" s="16"/>
      <c r="CA1424" s="16"/>
      <c r="CB1424" s="16"/>
      <c r="CC1424" s="16"/>
      <c r="CD1424" s="16"/>
      <c r="CE1424" s="16"/>
      <c r="CF1424" s="16"/>
      <c r="CG1424" s="16"/>
      <c r="CH1424" s="16"/>
      <c r="CI1424" s="16"/>
      <c r="CJ1424" s="16"/>
      <c r="CK1424" s="16"/>
      <c r="CL1424" s="16"/>
      <c r="CM1424" s="16"/>
      <c r="CN1424" s="16"/>
      <c r="CO1424" s="16"/>
      <c r="CP1424" s="16"/>
      <c r="CQ1424" s="16"/>
      <c r="CR1424" s="16"/>
      <c r="CS1424" s="16"/>
      <c r="CT1424" s="16"/>
      <c r="CU1424" s="16"/>
      <c r="CV1424" s="16"/>
      <c r="CW1424" s="16"/>
      <c r="CX1424" s="16"/>
      <c r="CY1424" s="16"/>
      <c r="CZ1424" s="16"/>
      <c r="DA1424" s="16"/>
      <c r="DB1424" s="16"/>
      <c r="DC1424" s="16"/>
      <c r="DD1424" s="16"/>
      <c r="DE1424" s="16"/>
      <c r="DF1424" s="16"/>
      <c r="DG1424" s="16"/>
      <c r="DH1424" s="16"/>
      <c r="DI1424" s="16"/>
      <c r="DJ1424" s="16"/>
      <c r="DK1424" s="16"/>
      <c r="DL1424" s="16"/>
      <c r="DM1424" s="16"/>
      <c r="DN1424" s="16"/>
      <c r="DO1424" s="16"/>
      <c r="DP1424" s="16"/>
      <c r="DQ1424" s="16"/>
    </row>
    <row r="1425" spans="1:121" s="27" customFormat="1" ht="16.5" x14ac:dyDescent="0.25">
      <c r="A1425" s="51"/>
      <c r="B1425" s="79" t="s">
        <v>2937</v>
      </c>
      <c r="C1425" s="55">
        <v>2018</v>
      </c>
      <c r="D1425" s="60">
        <v>0.4</v>
      </c>
      <c r="E1425" s="54">
        <v>90</v>
      </c>
      <c r="F1425" s="55">
        <v>158.34</v>
      </c>
      <c r="G1425" s="54">
        <v>103.75892</v>
      </c>
      <c r="H1425" s="16"/>
      <c r="J1425" s="9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  <c r="AX1425" s="16"/>
      <c r="AY1425" s="16"/>
      <c r="AZ1425" s="16"/>
      <c r="BA1425" s="16"/>
      <c r="BB1425" s="16"/>
      <c r="BC1425" s="16"/>
      <c r="BD1425" s="16"/>
      <c r="BE1425" s="16"/>
      <c r="BF1425" s="16"/>
      <c r="BG1425" s="16"/>
      <c r="BH1425" s="16"/>
      <c r="BI1425" s="16"/>
      <c r="BJ1425" s="16"/>
      <c r="BK1425" s="16"/>
      <c r="BL1425" s="16"/>
      <c r="BM1425" s="16"/>
      <c r="BN1425" s="16"/>
      <c r="BO1425" s="16"/>
      <c r="BP1425" s="16"/>
      <c r="BQ1425" s="16"/>
      <c r="BR1425" s="16"/>
      <c r="BS1425" s="16"/>
      <c r="BT1425" s="16"/>
      <c r="BU1425" s="16"/>
      <c r="BV1425" s="16"/>
      <c r="BW1425" s="16"/>
      <c r="BX1425" s="16"/>
      <c r="BY1425" s="16"/>
      <c r="BZ1425" s="16"/>
      <c r="CA1425" s="16"/>
      <c r="CB1425" s="16"/>
      <c r="CC1425" s="16"/>
      <c r="CD1425" s="16"/>
      <c r="CE1425" s="16"/>
      <c r="CF1425" s="16"/>
      <c r="CG1425" s="16"/>
      <c r="CH1425" s="16"/>
      <c r="CI1425" s="16"/>
      <c r="CJ1425" s="16"/>
      <c r="CK1425" s="16"/>
      <c r="CL1425" s="16"/>
      <c r="CM1425" s="16"/>
      <c r="CN1425" s="16"/>
      <c r="CO1425" s="16"/>
      <c r="CP1425" s="16"/>
      <c r="CQ1425" s="16"/>
      <c r="CR1425" s="16"/>
      <c r="CS1425" s="16"/>
      <c r="CT1425" s="16"/>
      <c r="CU1425" s="16"/>
      <c r="CV1425" s="16"/>
      <c r="CW1425" s="16"/>
      <c r="CX1425" s="16"/>
      <c r="CY1425" s="16"/>
      <c r="CZ1425" s="16"/>
      <c r="DA1425" s="16"/>
      <c r="DB1425" s="16"/>
      <c r="DC1425" s="16"/>
      <c r="DD1425" s="16"/>
      <c r="DE1425" s="16"/>
      <c r="DF1425" s="16"/>
      <c r="DG1425" s="16"/>
      <c r="DH1425" s="16"/>
      <c r="DI1425" s="16"/>
      <c r="DJ1425" s="16"/>
      <c r="DK1425" s="16"/>
      <c r="DL1425" s="16"/>
      <c r="DM1425" s="16"/>
      <c r="DN1425" s="16"/>
      <c r="DO1425" s="16"/>
      <c r="DP1425" s="16"/>
      <c r="DQ1425" s="16"/>
    </row>
    <row r="1426" spans="1:121" s="27" customFormat="1" ht="16.5" x14ac:dyDescent="0.25">
      <c r="A1426" s="51"/>
      <c r="B1426" s="79" t="s">
        <v>2938</v>
      </c>
      <c r="C1426" s="55">
        <v>2018</v>
      </c>
      <c r="D1426" s="60">
        <v>0.4</v>
      </c>
      <c r="E1426" s="54">
        <v>29</v>
      </c>
      <c r="F1426" s="55">
        <v>158.34</v>
      </c>
      <c r="G1426" s="54">
        <v>42.748769999999993</v>
      </c>
      <c r="H1426" s="16"/>
      <c r="J1426" s="9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  <c r="AX1426" s="16"/>
      <c r="AY1426" s="16"/>
      <c r="AZ1426" s="16"/>
      <c r="BA1426" s="16"/>
      <c r="BB1426" s="16"/>
      <c r="BC1426" s="16"/>
      <c r="BD1426" s="16"/>
      <c r="BE1426" s="16"/>
      <c r="BF1426" s="16"/>
      <c r="BG1426" s="16"/>
      <c r="BH1426" s="16"/>
      <c r="BI1426" s="16"/>
      <c r="BJ1426" s="16"/>
      <c r="BK1426" s="16"/>
      <c r="BL1426" s="16"/>
      <c r="BM1426" s="16"/>
      <c r="BN1426" s="16"/>
      <c r="BO1426" s="16"/>
      <c r="BP1426" s="16"/>
      <c r="BQ1426" s="16"/>
      <c r="BR1426" s="16"/>
      <c r="BS1426" s="16"/>
      <c r="BT1426" s="16"/>
      <c r="BU1426" s="16"/>
      <c r="BV1426" s="16"/>
      <c r="BW1426" s="16"/>
      <c r="BX1426" s="16"/>
      <c r="BY1426" s="16"/>
      <c r="BZ1426" s="16"/>
      <c r="CA1426" s="16"/>
      <c r="CB1426" s="16"/>
      <c r="CC1426" s="16"/>
      <c r="CD1426" s="16"/>
      <c r="CE1426" s="16"/>
      <c r="CF1426" s="16"/>
      <c r="CG1426" s="16"/>
      <c r="CH1426" s="16"/>
      <c r="CI1426" s="16"/>
      <c r="CJ1426" s="16"/>
      <c r="CK1426" s="16"/>
      <c r="CL1426" s="16"/>
      <c r="CM1426" s="16"/>
      <c r="CN1426" s="16"/>
      <c r="CO1426" s="16"/>
      <c r="CP1426" s="16"/>
      <c r="CQ1426" s="16"/>
      <c r="CR1426" s="16"/>
      <c r="CS1426" s="16"/>
      <c r="CT1426" s="16"/>
      <c r="CU1426" s="16"/>
      <c r="CV1426" s="16"/>
      <c r="CW1426" s="16"/>
      <c r="CX1426" s="16"/>
      <c r="CY1426" s="16"/>
      <c r="CZ1426" s="16"/>
      <c r="DA1426" s="16"/>
      <c r="DB1426" s="16"/>
      <c r="DC1426" s="16"/>
      <c r="DD1426" s="16"/>
      <c r="DE1426" s="16"/>
      <c r="DF1426" s="16"/>
      <c r="DG1426" s="16"/>
      <c r="DH1426" s="16"/>
      <c r="DI1426" s="16"/>
      <c r="DJ1426" s="16"/>
      <c r="DK1426" s="16"/>
      <c r="DL1426" s="16"/>
      <c r="DM1426" s="16"/>
      <c r="DN1426" s="16"/>
      <c r="DO1426" s="16"/>
      <c r="DP1426" s="16"/>
      <c r="DQ1426" s="16"/>
    </row>
    <row r="1427" spans="1:121" s="27" customFormat="1" ht="16.5" x14ac:dyDescent="0.25">
      <c r="A1427" s="51"/>
      <c r="B1427" s="79" t="s">
        <v>2939</v>
      </c>
      <c r="C1427" s="55">
        <v>2018</v>
      </c>
      <c r="D1427" s="60">
        <v>0.4</v>
      </c>
      <c r="E1427" s="54">
        <v>161</v>
      </c>
      <c r="F1427" s="55">
        <v>158.34</v>
      </c>
      <c r="G1427" s="54">
        <v>232.02708999999999</v>
      </c>
      <c r="H1427" s="16"/>
      <c r="J1427" s="9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  <c r="AX1427" s="16"/>
      <c r="AY1427" s="16"/>
      <c r="AZ1427" s="16"/>
      <c r="BA1427" s="16"/>
      <c r="BB1427" s="16"/>
      <c r="BC1427" s="16"/>
      <c r="BD1427" s="16"/>
      <c r="BE1427" s="16"/>
      <c r="BF1427" s="16"/>
      <c r="BG1427" s="16"/>
      <c r="BH1427" s="16"/>
      <c r="BI1427" s="16"/>
      <c r="BJ1427" s="16"/>
      <c r="BK1427" s="16"/>
      <c r="BL1427" s="16"/>
      <c r="BM1427" s="16"/>
      <c r="BN1427" s="16"/>
      <c r="BO1427" s="16"/>
      <c r="BP1427" s="16"/>
      <c r="BQ1427" s="16"/>
      <c r="BR1427" s="16"/>
      <c r="BS1427" s="16"/>
      <c r="BT1427" s="16"/>
      <c r="BU1427" s="16"/>
      <c r="BV1427" s="16"/>
      <c r="BW1427" s="16"/>
      <c r="BX1427" s="16"/>
      <c r="BY1427" s="16"/>
      <c r="BZ1427" s="16"/>
      <c r="CA1427" s="16"/>
      <c r="CB1427" s="16"/>
      <c r="CC1427" s="16"/>
      <c r="CD1427" s="16"/>
      <c r="CE1427" s="16"/>
      <c r="CF1427" s="16"/>
      <c r="CG1427" s="16"/>
      <c r="CH1427" s="16"/>
      <c r="CI1427" s="16"/>
      <c r="CJ1427" s="16"/>
      <c r="CK1427" s="16"/>
      <c r="CL1427" s="16"/>
      <c r="CM1427" s="16"/>
      <c r="CN1427" s="16"/>
      <c r="CO1427" s="16"/>
      <c r="CP1427" s="16"/>
      <c r="CQ1427" s="16"/>
      <c r="CR1427" s="16"/>
      <c r="CS1427" s="16"/>
      <c r="CT1427" s="16"/>
      <c r="CU1427" s="16"/>
      <c r="CV1427" s="16"/>
      <c r="CW1427" s="16"/>
      <c r="CX1427" s="16"/>
      <c r="CY1427" s="16"/>
      <c r="CZ1427" s="16"/>
      <c r="DA1427" s="16"/>
      <c r="DB1427" s="16"/>
      <c r="DC1427" s="16"/>
      <c r="DD1427" s="16"/>
      <c r="DE1427" s="16"/>
      <c r="DF1427" s="16"/>
      <c r="DG1427" s="16"/>
      <c r="DH1427" s="16"/>
      <c r="DI1427" s="16"/>
      <c r="DJ1427" s="16"/>
      <c r="DK1427" s="16"/>
      <c r="DL1427" s="16"/>
      <c r="DM1427" s="16"/>
      <c r="DN1427" s="16"/>
      <c r="DO1427" s="16"/>
      <c r="DP1427" s="16"/>
      <c r="DQ1427" s="16"/>
    </row>
    <row r="1428" spans="1:121" s="27" customFormat="1" ht="16.5" x14ac:dyDescent="0.25">
      <c r="A1428" s="51"/>
      <c r="B1428" s="79" t="s">
        <v>2940</v>
      </c>
      <c r="C1428" s="55">
        <v>2018</v>
      </c>
      <c r="D1428" s="60">
        <v>0.4</v>
      </c>
      <c r="E1428" s="54">
        <v>100</v>
      </c>
      <c r="F1428" s="55">
        <v>158.34</v>
      </c>
      <c r="G1428" s="54">
        <v>186.80223999999998</v>
      </c>
      <c r="H1428" s="16"/>
      <c r="J1428" s="9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  <c r="AX1428" s="16"/>
      <c r="AY1428" s="16"/>
      <c r="AZ1428" s="16"/>
      <c r="BA1428" s="16"/>
      <c r="BB1428" s="16"/>
      <c r="BC1428" s="16"/>
      <c r="BD1428" s="16"/>
      <c r="BE1428" s="16"/>
      <c r="BF1428" s="16"/>
      <c r="BG1428" s="16"/>
      <c r="BH1428" s="16"/>
      <c r="BI1428" s="16"/>
      <c r="BJ1428" s="16"/>
      <c r="BK1428" s="16"/>
      <c r="BL1428" s="16"/>
      <c r="BM1428" s="16"/>
      <c r="BN1428" s="16"/>
      <c r="BO1428" s="16"/>
      <c r="BP1428" s="16"/>
      <c r="BQ1428" s="16"/>
      <c r="BR1428" s="16"/>
      <c r="BS1428" s="16"/>
      <c r="BT1428" s="16"/>
      <c r="BU1428" s="16"/>
      <c r="BV1428" s="16"/>
      <c r="BW1428" s="16"/>
      <c r="BX1428" s="16"/>
      <c r="BY1428" s="16"/>
      <c r="BZ1428" s="16"/>
      <c r="CA1428" s="16"/>
      <c r="CB1428" s="16"/>
      <c r="CC1428" s="16"/>
      <c r="CD1428" s="16"/>
      <c r="CE1428" s="16"/>
      <c r="CF1428" s="16"/>
      <c r="CG1428" s="16"/>
      <c r="CH1428" s="16"/>
      <c r="CI1428" s="16"/>
      <c r="CJ1428" s="16"/>
      <c r="CK1428" s="16"/>
      <c r="CL1428" s="16"/>
      <c r="CM1428" s="16"/>
      <c r="CN1428" s="16"/>
      <c r="CO1428" s="16"/>
      <c r="CP1428" s="16"/>
      <c r="CQ1428" s="16"/>
      <c r="CR1428" s="16"/>
      <c r="CS1428" s="16"/>
      <c r="CT1428" s="16"/>
      <c r="CU1428" s="16"/>
      <c r="CV1428" s="16"/>
      <c r="CW1428" s="16"/>
      <c r="CX1428" s="16"/>
      <c r="CY1428" s="16"/>
      <c r="CZ1428" s="16"/>
      <c r="DA1428" s="16"/>
      <c r="DB1428" s="16"/>
      <c r="DC1428" s="16"/>
      <c r="DD1428" s="16"/>
      <c r="DE1428" s="16"/>
      <c r="DF1428" s="16"/>
      <c r="DG1428" s="16"/>
      <c r="DH1428" s="16"/>
      <c r="DI1428" s="16"/>
      <c r="DJ1428" s="16"/>
      <c r="DK1428" s="16"/>
      <c r="DL1428" s="16"/>
      <c r="DM1428" s="16"/>
      <c r="DN1428" s="16"/>
      <c r="DO1428" s="16"/>
      <c r="DP1428" s="16"/>
      <c r="DQ1428" s="16"/>
    </row>
    <row r="1429" spans="1:121" s="27" customFormat="1" ht="16.5" x14ac:dyDescent="0.25">
      <c r="A1429" s="51"/>
      <c r="B1429" s="79" t="s">
        <v>2941</v>
      </c>
      <c r="C1429" s="55">
        <v>2018</v>
      </c>
      <c r="D1429" s="60">
        <v>10</v>
      </c>
      <c r="E1429" s="54">
        <v>3303</v>
      </c>
      <c r="F1429" s="55">
        <v>5353</v>
      </c>
      <c r="G1429" s="54">
        <v>3870.7157699999998</v>
      </c>
      <c r="H1429" s="16"/>
      <c r="J1429" s="9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  <c r="AX1429" s="16"/>
      <c r="AY1429" s="16"/>
      <c r="AZ1429" s="16"/>
      <c r="BA1429" s="16"/>
      <c r="BB1429" s="16"/>
      <c r="BC1429" s="16"/>
      <c r="BD1429" s="16"/>
      <c r="BE1429" s="16"/>
      <c r="BF1429" s="16"/>
      <c r="BG1429" s="16"/>
      <c r="BH1429" s="16"/>
      <c r="BI1429" s="16"/>
      <c r="BJ1429" s="16"/>
      <c r="BK1429" s="16"/>
      <c r="BL1429" s="16"/>
      <c r="BM1429" s="16"/>
      <c r="BN1429" s="16"/>
      <c r="BO1429" s="16"/>
      <c r="BP1429" s="16"/>
      <c r="BQ1429" s="16"/>
      <c r="BR1429" s="16"/>
      <c r="BS1429" s="16"/>
      <c r="BT1429" s="16"/>
      <c r="BU1429" s="16"/>
      <c r="BV1429" s="16"/>
      <c r="BW1429" s="16"/>
      <c r="BX1429" s="16"/>
      <c r="BY1429" s="16"/>
      <c r="BZ1429" s="16"/>
      <c r="CA1429" s="16"/>
      <c r="CB1429" s="16"/>
      <c r="CC1429" s="16"/>
      <c r="CD1429" s="16"/>
      <c r="CE1429" s="16"/>
      <c r="CF1429" s="16"/>
      <c r="CG1429" s="16"/>
      <c r="CH1429" s="16"/>
      <c r="CI1429" s="16"/>
      <c r="CJ1429" s="16"/>
      <c r="CK1429" s="16"/>
      <c r="CL1429" s="16"/>
      <c r="CM1429" s="16"/>
      <c r="CN1429" s="16"/>
      <c r="CO1429" s="16"/>
      <c r="CP1429" s="16"/>
      <c r="CQ1429" s="16"/>
      <c r="CR1429" s="16"/>
      <c r="CS1429" s="16"/>
      <c r="CT1429" s="16"/>
      <c r="CU1429" s="16"/>
      <c r="CV1429" s="16"/>
      <c r="CW1429" s="16"/>
      <c r="CX1429" s="16"/>
      <c r="CY1429" s="16"/>
      <c r="CZ1429" s="16"/>
      <c r="DA1429" s="16"/>
      <c r="DB1429" s="16"/>
      <c r="DC1429" s="16"/>
      <c r="DD1429" s="16"/>
      <c r="DE1429" s="16"/>
      <c r="DF1429" s="16"/>
      <c r="DG1429" s="16"/>
      <c r="DH1429" s="16"/>
      <c r="DI1429" s="16"/>
      <c r="DJ1429" s="16"/>
      <c r="DK1429" s="16"/>
      <c r="DL1429" s="16"/>
      <c r="DM1429" s="16"/>
      <c r="DN1429" s="16"/>
      <c r="DO1429" s="16"/>
      <c r="DP1429" s="16"/>
      <c r="DQ1429" s="16"/>
    </row>
    <row r="1430" spans="1:121" s="27" customFormat="1" ht="16.5" x14ac:dyDescent="0.25">
      <c r="A1430" s="51"/>
      <c r="B1430" s="79" t="s">
        <v>2942</v>
      </c>
      <c r="C1430" s="55">
        <v>2018</v>
      </c>
      <c r="D1430" s="60">
        <v>0.4</v>
      </c>
      <c r="E1430" s="54">
        <v>129</v>
      </c>
      <c r="F1430" s="55">
        <v>158.34</v>
      </c>
      <c r="G1430" s="54">
        <v>246.48765</v>
      </c>
      <c r="H1430" s="16"/>
      <c r="J1430" s="9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  <c r="AX1430" s="16"/>
      <c r="AY1430" s="16"/>
      <c r="AZ1430" s="16"/>
      <c r="BA1430" s="16"/>
      <c r="BB1430" s="16"/>
      <c r="BC1430" s="16"/>
      <c r="BD1430" s="16"/>
      <c r="BE1430" s="16"/>
      <c r="BF1430" s="16"/>
      <c r="BG1430" s="16"/>
      <c r="BH1430" s="16"/>
      <c r="BI1430" s="16"/>
      <c r="BJ1430" s="16"/>
      <c r="BK1430" s="16"/>
      <c r="BL1430" s="16"/>
      <c r="BM1430" s="16"/>
      <c r="BN1430" s="16"/>
      <c r="BO1430" s="16"/>
      <c r="BP1430" s="16"/>
      <c r="BQ1430" s="16"/>
      <c r="BR1430" s="16"/>
      <c r="BS1430" s="16"/>
      <c r="BT1430" s="16"/>
      <c r="BU1430" s="16"/>
      <c r="BV1430" s="16"/>
      <c r="BW1430" s="16"/>
      <c r="BX1430" s="16"/>
      <c r="BY1430" s="16"/>
      <c r="BZ1430" s="16"/>
      <c r="CA1430" s="16"/>
      <c r="CB1430" s="16"/>
      <c r="CC1430" s="16"/>
      <c r="CD1430" s="16"/>
      <c r="CE1430" s="16"/>
      <c r="CF1430" s="16"/>
      <c r="CG1430" s="16"/>
      <c r="CH1430" s="16"/>
      <c r="CI1430" s="16"/>
      <c r="CJ1430" s="16"/>
      <c r="CK1430" s="16"/>
      <c r="CL1430" s="16"/>
      <c r="CM1430" s="16"/>
      <c r="CN1430" s="16"/>
      <c r="CO1430" s="16"/>
      <c r="CP1430" s="16"/>
      <c r="CQ1430" s="16"/>
      <c r="CR1430" s="16"/>
      <c r="CS1430" s="16"/>
      <c r="CT1430" s="16"/>
      <c r="CU1430" s="16"/>
      <c r="CV1430" s="16"/>
      <c r="CW1430" s="16"/>
      <c r="CX1430" s="16"/>
      <c r="CY1430" s="16"/>
      <c r="CZ1430" s="16"/>
      <c r="DA1430" s="16"/>
      <c r="DB1430" s="16"/>
      <c r="DC1430" s="16"/>
      <c r="DD1430" s="16"/>
      <c r="DE1430" s="16"/>
      <c r="DF1430" s="16"/>
      <c r="DG1430" s="16"/>
      <c r="DH1430" s="16"/>
      <c r="DI1430" s="16"/>
      <c r="DJ1430" s="16"/>
      <c r="DK1430" s="16"/>
      <c r="DL1430" s="16"/>
      <c r="DM1430" s="16"/>
      <c r="DN1430" s="16"/>
      <c r="DO1430" s="16"/>
      <c r="DP1430" s="16"/>
      <c r="DQ1430" s="16"/>
    </row>
    <row r="1431" spans="1:121" s="27" customFormat="1" ht="16.5" x14ac:dyDescent="0.25">
      <c r="A1431" s="51"/>
      <c r="B1431" s="79" t="s">
        <v>2943</v>
      </c>
      <c r="C1431" s="55">
        <v>2018</v>
      </c>
      <c r="D1431" s="60">
        <v>0.4</v>
      </c>
      <c r="E1431" s="54">
        <v>294</v>
      </c>
      <c r="F1431" s="55">
        <v>158.34</v>
      </c>
      <c r="G1431" s="54">
        <v>480.5521</v>
      </c>
      <c r="H1431" s="16"/>
      <c r="J1431" s="9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  <c r="AX1431" s="16"/>
      <c r="AY1431" s="16"/>
      <c r="AZ1431" s="16"/>
      <c r="BA1431" s="16"/>
      <c r="BB1431" s="16"/>
      <c r="BC1431" s="16"/>
      <c r="BD1431" s="16"/>
      <c r="BE1431" s="16"/>
      <c r="BF1431" s="16"/>
      <c r="BG1431" s="16"/>
      <c r="BH1431" s="16"/>
      <c r="BI1431" s="16"/>
      <c r="BJ1431" s="16"/>
      <c r="BK1431" s="16"/>
      <c r="BL1431" s="16"/>
      <c r="BM1431" s="16"/>
      <c r="BN1431" s="16"/>
      <c r="BO1431" s="16"/>
      <c r="BP1431" s="16"/>
      <c r="BQ1431" s="16"/>
      <c r="BR1431" s="16"/>
      <c r="BS1431" s="16"/>
      <c r="BT1431" s="16"/>
      <c r="BU1431" s="16"/>
      <c r="BV1431" s="16"/>
      <c r="BW1431" s="16"/>
      <c r="BX1431" s="16"/>
      <c r="BY1431" s="16"/>
      <c r="BZ1431" s="16"/>
      <c r="CA1431" s="16"/>
      <c r="CB1431" s="16"/>
      <c r="CC1431" s="16"/>
      <c r="CD1431" s="16"/>
      <c r="CE1431" s="16"/>
      <c r="CF1431" s="16"/>
      <c r="CG1431" s="16"/>
      <c r="CH1431" s="16"/>
      <c r="CI1431" s="16"/>
      <c r="CJ1431" s="16"/>
      <c r="CK1431" s="16"/>
      <c r="CL1431" s="16"/>
      <c r="CM1431" s="16"/>
      <c r="CN1431" s="16"/>
      <c r="CO1431" s="16"/>
      <c r="CP1431" s="16"/>
      <c r="CQ1431" s="16"/>
      <c r="CR1431" s="16"/>
      <c r="CS1431" s="16"/>
      <c r="CT1431" s="16"/>
      <c r="CU1431" s="16"/>
      <c r="CV1431" s="16"/>
      <c r="CW1431" s="16"/>
      <c r="CX1431" s="16"/>
      <c r="CY1431" s="16"/>
      <c r="CZ1431" s="16"/>
      <c r="DA1431" s="16"/>
      <c r="DB1431" s="16"/>
      <c r="DC1431" s="16"/>
      <c r="DD1431" s="16"/>
      <c r="DE1431" s="16"/>
      <c r="DF1431" s="16"/>
      <c r="DG1431" s="16"/>
      <c r="DH1431" s="16"/>
      <c r="DI1431" s="16"/>
      <c r="DJ1431" s="16"/>
      <c r="DK1431" s="16"/>
      <c r="DL1431" s="16"/>
      <c r="DM1431" s="16"/>
      <c r="DN1431" s="16"/>
      <c r="DO1431" s="16"/>
      <c r="DP1431" s="16"/>
      <c r="DQ1431" s="16"/>
    </row>
    <row r="1432" spans="1:121" s="27" customFormat="1" ht="16.5" x14ac:dyDescent="0.25">
      <c r="A1432" s="51"/>
      <c r="B1432" s="79" t="s">
        <v>2944</v>
      </c>
      <c r="C1432" s="55">
        <v>2018</v>
      </c>
      <c r="D1432" s="60">
        <v>10</v>
      </c>
      <c r="E1432" s="54">
        <v>92</v>
      </c>
      <c r="F1432" s="55">
        <v>5353</v>
      </c>
      <c r="G1432" s="54">
        <v>400.86237</v>
      </c>
      <c r="H1432" s="16"/>
      <c r="J1432" s="9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  <c r="AX1432" s="16"/>
      <c r="AY1432" s="16"/>
      <c r="AZ1432" s="16"/>
      <c r="BA1432" s="16"/>
      <c r="BB1432" s="16"/>
      <c r="BC1432" s="16"/>
      <c r="BD1432" s="16"/>
      <c r="BE1432" s="16"/>
      <c r="BF1432" s="16"/>
      <c r="BG1432" s="16"/>
      <c r="BH1432" s="16"/>
      <c r="BI1432" s="16"/>
      <c r="BJ1432" s="16"/>
      <c r="BK1432" s="16"/>
      <c r="BL1432" s="16"/>
      <c r="BM1432" s="16"/>
      <c r="BN1432" s="16"/>
      <c r="BO1432" s="16"/>
      <c r="BP1432" s="16"/>
      <c r="BQ1432" s="16"/>
      <c r="BR1432" s="16"/>
      <c r="BS1432" s="16"/>
      <c r="BT1432" s="16"/>
      <c r="BU1432" s="16"/>
      <c r="BV1432" s="16"/>
      <c r="BW1432" s="16"/>
      <c r="BX1432" s="16"/>
      <c r="BY1432" s="16"/>
      <c r="BZ1432" s="16"/>
      <c r="CA1432" s="16"/>
      <c r="CB1432" s="16"/>
      <c r="CC1432" s="16"/>
      <c r="CD1432" s="16"/>
      <c r="CE1432" s="16"/>
      <c r="CF1432" s="16"/>
      <c r="CG1432" s="16"/>
      <c r="CH1432" s="16"/>
      <c r="CI1432" s="16"/>
      <c r="CJ1432" s="16"/>
      <c r="CK1432" s="16"/>
      <c r="CL1432" s="16"/>
      <c r="CM1432" s="16"/>
      <c r="CN1432" s="16"/>
      <c r="CO1432" s="16"/>
      <c r="CP1432" s="16"/>
      <c r="CQ1432" s="16"/>
      <c r="CR1432" s="16"/>
      <c r="CS1432" s="16"/>
      <c r="CT1432" s="16"/>
      <c r="CU1432" s="16"/>
      <c r="CV1432" s="16"/>
      <c r="CW1432" s="16"/>
      <c r="CX1432" s="16"/>
      <c r="CY1432" s="16"/>
      <c r="CZ1432" s="16"/>
      <c r="DA1432" s="16"/>
      <c r="DB1432" s="16"/>
      <c r="DC1432" s="16"/>
      <c r="DD1432" s="16"/>
      <c r="DE1432" s="16"/>
      <c r="DF1432" s="16"/>
      <c r="DG1432" s="16"/>
      <c r="DH1432" s="16"/>
      <c r="DI1432" s="16"/>
      <c r="DJ1432" s="16"/>
      <c r="DK1432" s="16"/>
      <c r="DL1432" s="16"/>
      <c r="DM1432" s="16"/>
      <c r="DN1432" s="16"/>
      <c r="DO1432" s="16"/>
      <c r="DP1432" s="16"/>
      <c r="DQ1432" s="16"/>
    </row>
    <row r="1433" spans="1:121" s="27" customFormat="1" ht="16.5" x14ac:dyDescent="0.25">
      <c r="A1433" s="51"/>
      <c r="B1433" s="79" t="s">
        <v>2945</v>
      </c>
      <c r="C1433" s="55">
        <v>2018</v>
      </c>
      <c r="D1433" s="60">
        <v>0.4</v>
      </c>
      <c r="E1433" s="54">
        <v>92</v>
      </c>
      <c r="F1433" s="55">
        <v>158.34</v>
      </c>
      <c r="G1433" s="54">
        <v>161.07208</v>
      </c>
      <c r="H1433" s="16"/>
      <c r="J1433" s="9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  <c r="AX1433" s="16"/>
      <c r="AY1433" s="16"/>
      <c r="AZ1433" s="16"/>
      <c r="BA1433" s="16"/>
      <c r="BB1433" s="16"/>
      <c r="BC1433" s="16"/>
      <c r="BD1433" s="16"/>
      <c r="BE1433" s="16"/>
      <c r="BF1433" s="16"/>
      <c r="BG1433" s="16"/>
      <c r="BH1433" s="16"/>
      <c r="BI1433" s="16"/>
      <c r="BJ1433" s="16"/>
      <c r="BK1433" s="16"/>
      <c r="BL1433" s="16"/>
      <c r="BM1433" s="16"/>
      <c r="BN1433" s="16"/>
      <c r="BO1433" s="16"/>
      <c r="BP1433" s="16"/>
      <c r="BQ1433" s="16"/>
      <c r="BR1433" s="16"/>
      <c r="BS1433" s="16"/>
      <c r="BT1433" s="16"/>
      <c r="BU1433" s="16"/>
      <c r="BV1433" s="16"/>
      <c r="BW1433" s="16"/>
      <c r="BX1433" s="16"/>
      <c r="BY1433" s="16"/>
      <c r="BZ1433" s="16"/>
      <c r="CA1433" s="16"/>
      <c r="CB1433" s="16"/>
      <c r="CC1433" s="16"/>
      <c r="CD1433" s="16"/>
      <c r="CE1433" s="16"/>
      <c r="CF1433" s="16"/>
      <c r="CG1433" s="16"/>
      <c r="CH1433" s="16"/>
      <c r="CI1433" s="16"/>
      <c r="CJ1433" s="16"/>
      <c r="CK1433" s="16"/>
      <c r="CL1433" s="16"/>
      <c r="CM1433" s="16"/>
      <c r="CN1433" s="16"/>
      <c r="CO1433" s="16"/>
      <c r="CP1433" s="16"/>
      <c r="CQ1433" s="16"/>
      <c r="CR1433" s="16"/>
      <c r="CS1433" s="16"/>
      <c r="CT1433" s="16"/>
      <c r="CU1433" s="16"/>
      <c r="CV1433" s="16"/>
      <c r="CW1433" s="16"/>
      <c r="CX1433" s="16"/>
      <c r="CY1433" s="16"/>
      <c r="CZ1433" s="16"/>
      <c r="DA1433" s="16"/>
      <c r="DB1433" s="16"/>
      <c r="DC1433" s="16"/>
      <c r="DD1433" s="16"/>
      <c r="DE1433" s="16"/>
      <c r="DF1433" s="16"/>
      <c r="DG1433" s="16"/>
      <c r="DH1433" s="16"/>
      <c r="DI1433" s="16"/>
      <c r="DJ1433" s="16"/>
      <c r="DK1433" s="16"/>
      <c r="DL1433" s="16"/>
      <c r="DM1433" s="16"/>
      <c r="DN1433" s="16"/>
      <c r="DO1433" s="16"/>
      <c r="DP1433" s="16"/>
      <c r="DQ1433" s="16"/>
    </row>
    <row r="1434" spans="1:121" s="27" customFormat="1" ht="16.5" x14ac:dyDescent="0.25">
      <c r="A1434" s="51"/>
      <c r="B1434" s="79" t="s">
        <v>2946</v>
      </c>
      <c r="C1434" s="55">
        <v>2018</v>
      </c>
      <c r="D1434" s="60">
        <v>10</v>
      </c>
      <c r="E1434" s="54">
        <v>4032</v>
      </c>
      <c r="F1434" s="55">
        <v>5353</v>
      </c>
      <c r="G1434" s="54">
        <v>4025.8901800000003</v>
      </c>
      <c r="H1434" s="16"/>
      <c r="J1434" s="9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  <c r="AX1434" s="16"/>
      <c r="AY1434" s="16"/>
      <c r="AZ1434" s="16"/>
      <c r="BA1434" s="16"/>
      <c r="BB1434" s="16"/>
      <c r="BC1434" s="16"/>
      <c r="BD1434" s="16"/>
      <c r="BE1434" s="16"/>
      <c r="BF1434" s="16"/>
      <c r="BG1434" s="16"/>
      <c r="BH1434" s="16"/>
      <c r="BI1434" s="16"/>
      <c r="BJ1434" s="16"/>
      <c r="BK1434" s="16"/>
      <c r="BL1434" s="16"/>
      <c r="BM1434" s="16"/>
      <c r="BN1434" s="16"/>
      <c r="BO1434" s="16"/>
      <c r="BP1434" s="16"/>
      <c r="BQ1434" s="16"/>
      <c r="BR1434" s="16"/>
      <c r="BS1434" s="16"/>
      <c r="BT1434" s="16"/>
      <c r="BU1434" s="16"/>
      <c r="BV1434" s="16"/>
      <c r="BW1434" s="16"/>
      <c r="BX1434" s="16"/>
      <c r="BY1434" s="16"/>
      <c r="BZ1434" s="16"/>
      <c r="CA1434" s="16"/>
      <c r="CB1434" s="16"/>
      <c r="CC1434" s="16"/>
      <c r="CD1434" s="16"/>
      <c r="CE1434" s="16"/>
      <c r="CF1434" s="16"/>
      <c r="CG1434" s="16"/>
      <c r="CH1434" s="16"/>
      <c r="CI1434" s="16"/>
      <c r="CJ1434" s="16"/>
      <c r="CK1434" s="16"/>
      <c r="CL1434" s="16"/>
      <c r="CM1434" s="16"/>
      <c r="CN1434" s="16"/>
      <c r="CO1434" s="16"/>
      <c r="CP1434" s="16"/>
      <c r="CQ1434" s="16"/>
      <c r="CR1434" s="16"/>
      <c r="CS1434" s="16"/>
      <c r="CT1434" s="16"/>
      <c r="CU1434" s="16"/>
      <c r="CV1434" s="16"/>
      <c r="CW1434" s="16"/>
      <c r="CX1434" s="16"/>
      <c r="CY1434" s="16"/>
      <c r="CZ1434" s="16"/>
      <c r="DA1434" s="16"/>
      <c r="DB1434" s="16"/>
      <c r="DC1434" s="16"/>
      <c r="DD1434" s="16"/>
      <c r="DE1434" s="16"/>
      <c r="DF1434" s="16"/>
      <c r="DG1434" s="16"/>
      <c r="DH1434" s="16"/>
      <c r="DI1434" s="16"/>
      <c r="DJ1434" s="16"/>
      <c r="DK1434" s="16"/>
      <c r="DL1434" s="16"/>
      <c r="DM1434" s="16"/>
      <c r="DN1434" s="16"/>
      <c r="DO1434" s="16"/>
      <c r="DP1434" s="16"/>
      <c r="DQ1434" s="16"/>
    </row>
    <row r="1435" spans="1:121" s="27" customFormat="1" ht="16.5" x14ac:dyDescent="0.25">
      <c r="A1435" s="51"/>
      <c r="B1435" s="79" t="s">
        <v>2947</v>
      </c>
      <c r="C1435" s="55">
        <v>2018</v>
      </c>
      <c r="D1435" s="60">
        <v>0.4</v>
      </c>
      <c r="E1435" s="54">
        <v>45</v>
      </c>
      <c r="F1435" s="55">
        <v>158.34</v>
      </c>
      <c r="G1435" s="54">
        <v>304.87718999999998</v>
      </c>
      <c r="H1435" s="16"/>
      <c r="J1435" s="9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  <c r="AX1435" s="16"/>
      <c r="AY1435" s="16"/>
      <c r="AZ1435" s="16"/>
      <c r="BA1435" s="16"/>
      <c r="BB1435" s="16"/>
      <c r="BC1435" s="16"/>
      <c r="BD1435" s="16"/>
      <c r="BE1435" s="16"/>
      <c r="BF1435" s="16"/>
      <c r="BG1435" s="16"/>
      <c r="BH1435" s="16"/>
      <c r="BI1435" s="16"/>
      <c r="BJ1435" s="16"/>
      <c r="BK1435" s="16"/>
      <c r="BL1435" s="16"/>
      <c r="BM1435" s="16"/>
      <c r="BN1435" s="16"/>
      <c r="BO1435" s="16"/>
      <c r="BP1435" s="16"/>
      <c r="BQ1435" s="16"/>
      <c r="BR1435" s="16"/>
      <c r="BS1435" s="16"/>
      <c r="BT1435" s="16"/>
      <c r="BU1435" s="16"/>
      <c r="BV1435" s="16"/>
      <c r="BW1435" s="16"/>
      <c r="BX1435" s="16"/>
      <c r="BY1435" s="16"/>
      <c r="BZ1435" s="16"/>
      <c r="CA1435" s="16"/>
      <c r="CB1435" s="16"/>
      <c r="CC1435" s="16"/>
      <c r="CD1435" s="16"/>
      <c r="CE1435" s="16"/>
      <c r="CF1435" s="16"/>
      <c r="CG1435" s="16"/>
      <c r="CH1435" s="16"/>
      <c r="CI1435" s="16"/>
      <c r="CJ1435" s="16"/>
      <c r="CK1435" s="16"/>
      <c r="CL1435" s="16"/>
      <c r="CM1435" s="16"/>
      <c r="CN1435" s="16"/>
      <c r="CO1435" s="16"/>
      <c r="CP1435" s="16"/>
      <c r="CQ1435" s="16"/>
      <c r="CR1435" s="16"/>
      <c r="CS1435" s="16"/>
      <c r="CT1435" s="16"/>
      <c r="CU1435" s="16"/>
      <c r="CV1435" s="16"/>
      <c r="CW1435" s="16"/>
      <c r="CX1435" s="16"/>
      <c r="CY1435" s="16"/>
      <c r="CZ1435" s="16"/>
      <c r="DA1435" s="16"/>
      <c r="DB1435" s="16"/>
      <c r="DC1435" s="16"/>
      <c r="DD1435" s="16"/>
      <c r="DE1435" s="16"/>
      <c r="DF1435" s="16"/>
      <c r="DG1435" s="16"/>
      <c r="DH1435" s="16"/>
      <c r="DI1435" s="16"/>
      <c r="DJ1435" s="16"/>
      <c r="DK1435" s="16"/>
      <c r="DL1435" s="16"/>
      <c r="DM1435" s="16"/>
      <c r="DN1435" s="16"/>
      <c r="DO1435" s="16"/>
      <c r="DP1435" s="16"/>
      <c r="DQ1435" s="16"/>
    </row>
    <row r="1436" spans="1:121" s="27" customFormat="1" ht="16.5" x14ac:dyDescent="0.25">
      <c r="A1436" s="51"/>
      <c r="B1436" s="79" t="s">
        <v>2948</v>
      </c>
      <c r="C1436" s="55">
        <v>2018</v>
      </c>
      <c r="D1436" s="60">
        <v>10</v>
      </c>
      <c r="E1436" s="54">
        <v>103</v>
      </c>
      <c r="F1436" s="55">
        <v>5353</v>
      </c>
      <c r="G1436" s="54">
        <v>216.65799999999999</v>
      </c>
      <c r="H1436" s="16"/>
      <c r="J1436" s="9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  <c r="AX1436" s="16"/>
      <c r="AY1436" s="16"/>
      <c r="AZ1436" s="16"/>
      <c r="BA1436" s="16"/>
      <c r="BB1436" s="16"/>
      <c r="BC1436" s="16"/>
      <c r="BD1436" s="16"/>
      <c r="BE1436" s="16"/>
      <c r="BF1436" s="16"/>
      <c r="BG1436" s="16"/>
      <c r="BH1436" s="16"/>
      <c r="BI1436" s="16"/>
      <c r="BJ1436" s="16"/>
      <c r="BK1436" s="16"/>
      <c r="BL1436" s="16"/>
      <c r="BM1436" s="16"/>
      <c r="BN1436" s="16"/>
      <c r="BO1436" s="16"/>
      <c r="BP1436" s="16"/>
      <c r="BQ1436" s="16"/>
      <c r="BR1436" s="16"/>
      <c r="BS1436" s="16"/>
      <c r="BT1436" s="16"/>
      <c r="BU1436" s="16"/>
      <c r="BV1436" s="16"/>
      <c r="BW1436" s="16"/>
      <c r="BX1436" s="16"/>
      <c r="BY1436" s="16"/>
      <c r="BZ1436" s="16"/>
      <c r="CA1436" s="16"/>
      <c r="CB1436" s="16"/>
      <c r="CC1436" s="16"/>
      <c r="CD1436" s="16"/>
      <c r="CE1436" s="16"/>
      <c r="CF1436" s="16"/>
      <c r="CG1436" s="16"/>
      <c r="CH1436" s="16"/>
      <c r="CI1436" s="16"/>
      <c r="CJ1436" s="16"/>
      <c r="CK1436" s="16"/>
      <c r="CL1436" s="16"/>
      <c r="CM1436" s="16"/>
      <c r="CN1436" s="16"/>
      <c r="CO1436" s="16"/>
      <c r="CP1436" s="16"/>
      <c r="CQ1436" s="16"/>
      <c r="CR1436" s="16"/>
      <c r="CS1436" s="16"/>
      <c r="CT1436" s="16"/>
      <c r="CU1436" s="16"/>
      <c r="CV1436" s="16"/>
      <c r="CW1436" s="16"/>
      <c r="CX1436" s="16"/>
      <c r="CY1436" s="16"/>
      <c r="CZ1436" s="16"/>
      <c r="DA1436" s="16"/>
      <c r="DB1436" s="16"/>
      <c r="DC1436" s="16"/>
      <c r="DD1436" s="16"/>
      <c r="DE1436" s="16"/>
      <c r="DF1436" s="16"/>
      <c r="DG1436" s="16"/>
      <c r="DH1436" s="16"/>
      <c r="DI1436" s="16"/>
      <c r="DJ1436" s="16"/>
      <c r="DK1436" s="16"/>
      <c r="DL1436" s="16"/>
      <c r="DM1436" s="16"/>
      <c r="DN1436" s="16"/>
      <c r="DO1436" s="16"/>
      <c r="DP1436" s="16"/>
      <c r="DQ1436" s="16"/>
    </row>
    <row r="1437" spans="1:121" s="27" customFormat="1" ht="16.5" x14ac:dyDescent="0.25">
      <c r="A1437" s="51"/>
      <c r="B1437" s="79" t="s">
        <v>2949</v>
      </c>
      <c r="C1437" s="55">
        <v>2018</v>
      </c>
      <c r="D1437" s="60">
        <v>0.4</v>
      </c>
      <c r="E1437" s="54">
        <v>131</v>
      </c>
      <c r="F1437" s="55">
        <v>158.34</v>
      </c>
      <c r="G1437" s="54">
        <v>244.34983</v>
      </c>
      <c r="H1437" s="16"/>
      <c r="J1437" s="9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  <c r="AX1437" s="16"/>
      <c r="AY1437" s="16"/>
      <c r="AZ1437" s="16"/>
      <c r="BA1437" s="16"/>
      <c r="BB1437" s="16"/>
      <c r="BC1437" s="16"/>
      <c r="BD1437" s="16"/>
      <c r="BE1437" s="16"/>
      <c r="BF1437" s="16"/>
      <c r="BG1437" s="16"/>
      <c r="BH1437" s="16"/>
      <c r="BI1437" s="16"/>
      <c r="BJ1437" s="16"/>
      <c r="BK1437" s="16"/>
      <c r="BL1437" s="16"/>
      <c r="BM1437" s="16"/>
      <c r="BN1437" s="16"/>
      <c r="BO1437" s="16"/>
      <c r="BP1437" s="16"/>
      <c r="BQ1437" s="16"/>
      <c r="BR1437" s="16"/>
      <c r="BS1437" s="16"/>
      <c r="BT1437" s="16"/>
      <c r="BU1437" s="16"/>
      <c r="BV1437" s="16"/>
      <c r="BW1437" s="16"/>
      <c r="BX1437" s="16"/>
      <c r="BY1437" s="16"/>
      <c r="BZ1437" s="16"/>
      <c r="CA1437" s="16"/>
      <c r="CB1437" s="16"/>
      <c r="CC1437" s="16"/>
      <c r="CD1437" s="16"/>
      <c r="CE1437" s="16"/>
      <c r="CF1437" s="16"/>
      <c r="CG1437" s="16"/>
      <c r="CH1437" s="16"/>
      <c r="CI1437" s="16"/>
      <c r="CJ1437" s="16"/>
      <c r="CK1437" s="16"/>
      <c r="CL1437" s="16"/>
      <c r="CM1437" s="16"/>
      <c r="CN1437" s="16"/>
      <c r="CO1437" s="16"/>
      <c r="CP1437" s="16"/>
      <c r="CQ1437" s="16"/>
      <c r="CR1437" s="16"/>
      <c r="CS1437" s="16"/>
      <c r="CT1437" s="16"/>
      <c r="CU1437" s="16"/>
      <c r="CV1437" s="16"/>
      <c r="CW1437" s="16"/>
      <c r="CX1437" s="16"/>
      <c r="CY1437" s="16"/>
      <c r="CZ1437" s="16"/>
      <c r="DA1437" s="16"/>
      <c r="DB1437" s="16"/>
      <c r="DC1437" s="16"/>
      <c r="DD1437" s="16"/>
      <c r="DE1437" s="16"/>
      <c r="DF1437" s="16"/>
      <c r="DG1437" s="16"/>
      <c r="DH1437" s="16"/>
      <c r="DI1437" s="16"/>
      <c r="DJ1437" s="16"/>
      <c r="DK1437" s="16"/>
      <c r="DL1437" s="16"/>
      <c r="DM1437" s="16"/>
      <c r="DN1437" s="16"/>
      <c r="DO1437" s="16"/>
      <c r="DP1437" s="16"/>
      <c r="DQ1437" s="16"/>
    </row>
    <row r="1438" spans="1:121" s="27" customFormat="1" ht="16.5" x14ac:dyDescent="0.25">
      <c r="A1438" s="51"/>
      <c r="B1438" s="79" t="s">
        <v>2950</v>
      </c>
      <c r="C1438" s="55">
        <v>2018</v>
      </c>
      <c r="D1438" s="60">
        <v>0.4</v>
      </c>
      <c r="E1438" s="54">
        <v>118</v>
      </c>
      <c r="F1438" s="55">
        <v>158.34</v>
      </c>
      <c r="G1438" s="54">
        <v>156.17914000000002</v>
      </c>
      <c r="H1438" s="16"/>
      <c r="J1438" s="9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  <c r="AX1438" s="16"/>
      <c r="AY1438" s="16"/>
      <c r="AZ1438" s="16"/>
      <c r="BA1438" s="16"/>
      <c r="BB1438" s="16"/>
      <c r="BC1438" s="16"/>
      <c r="BD1438" s="16"/>
      <c r="BE1438" s="16"/>
      <c r="BF1438" s="16"/>
      <c r="BG1438" s="16"/>
      <c r="BH1438" s="16"/>
      <c r="BI1438" s="16"/>
      <c r="BJ1438" s="16"/>
      <c r="BK1438" s="16"/>
      <c r="BL1438" s="16"/>
      <c r="BM1438" s="16"/>
      <c r="BN1438" s="16"/>
      <c r="BO1438" s="16"/>
      <c r="BP1438" s="16"/>
      <c r="BQ1438" s="16"/>
      <c r="BR1438" s="16"/>
      <c r="BS1438" s="16"/>
      <c r="BT1438" s="16"/>
      <c r="BU1438" s="16"/>
      <c r="BV1438" s="16"/>
      <c r="BW1438" s="16"/>
      <c r="BX1438" s="16"/>
      <c r="BY1438" s="16"/>
      <c r="BZ1438" s="16"/>
      <c r="CA1438" s="16"/>
      <c r="CB1438" s="16"/>
      <c r="CC1438" s="16"/>
      <c r="CD1438" s="16"/>
      <c r="CE1438" s="16"/>
      <c r="CF1438" s="16"/>
      <c r="CG1438" s="16"/>
      <c r="CH1438" s="16"/>
      <c r="CI1438" s="16"/>
      <c r="CJ1438" s="16"/>
      <c r="CK1438" s="16"/>
      <c r="CL1438" s="16"/>
      <c r="CM1438" s="16"/>
      <c r="CN1438" s="16"/>
      <c r="CO1438" s="16"/>
      <c r="CP1438" s="16"/>
      <c r="CQ1438" s="16"/>
      <c r="CR1438" s="16"/>
      <c r="CS1438" s="16"/>
      <c r="CT1438" s="16"/>
      <c r="CU1438" s="16"/>
      <c r="CV1438" s="16"/>
      <c r="CW1438" s="16"/>
      <c r="CX1438" s="16"/>
      <c r="CY1438" s="16"/>
      <c r="CZ1438" s="16"/>
      <c r="DA1438" s="16"/>
      <c r="DB1438" s="16"/>
      <c r="DC1438" s="16"/>
      <c r="DD1438" s="16"/>
      <c r="DE1438" s="16"/>
      <c r="DF1438" s="16"/>
      <c r="DG1438" s="16"/>
      <c r="DH1438" s="16"/>
      <c r="DI1438" s="16"/>
      <c r="DJ1438" s="16"/>
      <c r="DK1438" s="16"/>
      <c r="DL1438" s="16"/>
      <c r="DM1438" s="16"/>
      <c r="DN1438" s="16"/>
      <c r="DO1438" s="16"/>
      <c r="DP1438" s="16"/>
      <c r="DQ1438" s="16"/>
    </row>
    <row r="1439" spans="1:121" s="27" customFormat="1" ht="16.5" x14ac:dyDescent="0.25">
      <c r="A1439" s="51"/>
      <c r="B1439" s="79" t="s">
        <v>2951</v>
      </c>
      <c r="C1439" s="55">
        <v>2018</v>
      </c>
      <c r="D1439" s="60">
        <v>0.4</v>
      </c>
      <c r="E1439" s="54">
        <v>283</v>
      </c>
      <c r="F1439" s="55">
        <v>158.34</v>
      </c>
      <c r="G1439" s="54">
        <v>538.14787000000001</v>
      </c>
      <c r="H1439" s="16"/>
      <c r="J1439" s="9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  <c r="AX1439" s="16"/>
      <c r="AY1439" s="16"/>
      <c r="AZ1439" s="16"/>
      <c r="BA1439" s="16"/>
      <c r="BB1439" s="16"/>
      <c r="BC1439" s="16"/>
      <c r="BD1439" s="16"/>
      <c r="BE1439" s="16"/>
      <c r="BF1439" s="16"/>
      <c r="BG1439" s="16"/>
      <c r="BH1439" s="16"/>
      <c r="BI1439" s="16"/>
      <c r="BJ1439" s="16"/>
      <c r="BK1439" s="16"/>
      <c r="BL1439" s="16"/>
      <c r="BM1439" s="16"/>
      <c r="BN1439" s="16"/>
      <c r="BO1439" s="16"/>
      <c r="BP1439" s="16"/>
      <c r="BQ1439" s="16"/>
      <c r="BR1439" s="16"/>
      <c r="BS1439" s="16"/>
      <c r="BT1439" s="16"/>
      <c r="BU1439" s="16"/>
      <c r="BV1439" s="16"/>
      <c r="BW1439" s="16"/>
      <c r="BX1439" s="16"/>
      <c r="BY1439" s="16"/>
      <c r="BZ1439" s="16"/>
      <c r="CA1439" s="16"/>
      <c r="CB1439" s="16"/>
      <c r="CC1439" s="16"/>
      <c r="CD1439" s="16"/>
      <c r="CE1439" s="16"/>
      <c r="CF1439" s="16"/>
      <c r="CG1439" s="16"/>
      <c r="CH1439" s="16"/>
      <c r="CI1439" s="16"/>
      <c r="CJ1439" s="16"/>
      <c r="CK1439" s="16"/>
      <c r="CL1439" s="16"/>
      <c r="CM1439" s="16"/>
      <c r="CN1439" s="16"/>
      <c r="CO1439" s="16"/>
      <c r="CP1439" s="16"/>
      <c r="CQ1439" s="16"/>
      <c r="CR1439" s="16"/>
      <c r="CS1439" s="16"/>
      <c r="CT1439" s="16"/>
      <c r="CU1439" s="16"/>
      <c r="CV1439" s="16"/>
      <c r="CW1439" s="16"/>
      <c r="CX1439" s="16"/>
      <c r="CY1439" s="16"/>
      <c r="CZ1439" s="16"/>
      <c r="DA1439" s="16"/>
      <c r="DB1439" s="16"/>
      <c r="DC1439" s="16"/>
      <c r="DD1439" s="16"/>
      <c r="DE1439" s="16"/>
      <c r="DF1439" s="16"/>
      <c r="DG1439" s="16"/>
      <c r="DH1439" s="16"/>
      <c r="DI1439" s="16"/>
      <c r="DJ1439" s="16"/>
      <c r="DK1439" s="16"/>
      <c r="DL1439" s="16"/>
      <c r="DM1439" s="16"/>
      <c r="DN1439" s="16"/>
      <c r="DO1439" s="16"/>
      <c r="DP1439" s="16"/>
      <c r="DQ1439" s="16"/>
    </row>
    <row r="1440" spans="1:121" s="27" customFormat="1" ht="16.5" x14ac:dyDescent="0.25">
      <c r="A1440" s="51"/>
      <c r="B1440" s="79" t="s">
        <v>2952</v>
      </c>
      <c r="C1440" s="55">
        <v>2018</v>
      </c>
      <c r="D1440" s="60">
        <v>0.4</v>
      </c>
      <c r="E1440" s="54">
        <v>311</v>
      </c>
      <c r="F1440" s="55">
        <v>158.34</v>
      </c>
      <c r="G1440" s="54">
        <v>391.89484000000004</v>
      </c>
      <c r="H1440" s="16"/>
      <c r="J1440" s="9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  <c r="AX1440" s="16"/>
      <c r="AY1440" s="16"/>
      <c r="AZ1440" s="16"/>
      <c r="BA1440" s="16"/>
      <c r="BB1440" s="16"/>
      <c r="BC1440" s="16"/>
      <c r="BD1440" s="16"/>
      <c r="BE1440" s="16"/>
      <c r="BF1440" s="16"/>
      <c r="BG1440" s="16"/>
      <c r="BH1440" s="16"/>
      <c r="BI1440" s="16"/>
      <c r="BJ1440" s="16"/>
      <c r="BK1440" s="16"/>
      <c r="BL1440" s="16"/>
      <c r="BM1440" s="16"/>
      <c r="BN1440" s="16"/>
      <c r="BO1440" s="16"/>
      <c r="BP1440" s="16"/>
      <c r="BQ1440" s="16"/>
      <c r="BR1440" s="16"/>
      <c r="BS1440" s="16"/>
      <c r="BT1440" s="16"/>
      <c r="BU1440" s="16"/>
      <c r="BV1440" s="16"/>
      <c r="BW1440" s="16"/>
      <c r="BX1440" s="16"/>
      <c r="BY1440" s="16"/>
      <c r="BZ1440" s="16"/>
      <c r="CA1440" s="16"/>
      <c r="CB1440" s="16"/>
      <c r="CC1440" s="16"/>
      <c r="CD1440" s="16"/>
      <c r="CE1440" s="16"/>
      <c r="CF1440" s="16"/>
      <c r="CG1440" s="16"/>
      <c r="CH1440" s="16"/>
      <c r="CI1440" s="16"/>
      <c r="CJ1440" s="16"/>
      <c r="CK1440" s="16"/>
      <c r="CL1440" s="16"/>
      <c r="CM1440" s="16"/>
      <c r="CN1440" s="16"/>
      <c r="CO1440" s="16"/>
      <c r="CP1440" s="16"/>
      <c r="CQ1440" s="16"/>
      <c r="CR1440" s="16"/>
      <c r="CS1440" s="16"/>
      <c r="CT1440" s="16"/>
      <c r="CU1440" s="16"/>
      <c r="CV1440" s="16"/>
      <c r="CW1440" s="16"/>
      <c r="CX1440" s="16"/>
      <c r="CY1440" s="16"/>
      <c r="CZ1440" s="16"/>
      <c r="DA1440" s="16"/>
      <c r="DB1440" s="16"/>
      <c r="DC1440" s="16"/>
      <c r="DD1440" s="16"/>
      <c r="DE1440" s="16"/>
      <c r="DF1440" s="16"/>
      <c r="DG1440" s="16"/>
      <c r="DH1440" s="16"/>
      <c r="DI1440" s="16"/>
      <c r="DJ1440" s="16"/>
      <c r="DK1440" s="16"/>
      <c r="DL1440" s="16"/>
      <c r="DM1440" s="16"/>
      <c r="DN1440" s="16"/>
      <c r="DO1440" s="16"/>
      <c r="DP1440" s="16"/>
      <c r="DQ1440" s="16"/>
    </row>
    <row r="1441" spans="1:121" s="27" customFormat="1" ht="16.5" x14ac:dyDescent="0.25">
      <c r="A1441" s="51"/>
      <c r="B1441" s="79" t="s">
        <v>2953</v>
      </c>
      <c r="C1441" s="55">
        <v>2018</v>
      </c>
      <c r="D1441" s="60">
        <v>6</v>
      </c>
      <c r="E1441" s="54">
        <v>6</v>
      </c>
      <c r="F1441" s="55">
        <v>5353</v>
      </c>
      <c r="G1441" s="54">
        <v>44.023690000000002</v>
      </c>
      <c r="H1441" s="16"/>
      <c r="J1441" s="9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  <c r="AX1441" s="16"/>
      <c r="AY1441" s="16"/>
      <c r="AZ1441" s="16"/>
      <c r="BA1441" s="16"/>
      <c r="BB1441" s="16"/>
      <c r="BC1441" s="16"/>
      <c r="BD1441" s="16"/>
      <c r="BE1441" s="16"/>
      <c r="BF1441" s="16"/>
      <c r="BG1441" s="16"/>
      <c r="BH1441" s="16"/>
      <c r="BI1441" s="16"/>
      <c r="BJ1441" s="16"/>
      <c r="BK1441" s="16"/>
      <c r="BL1441" s="16"/>
      <c r="BM1441" s="16"/>
      <c r="BN1441" s="16"/>
      <c r="BO1441" s="16"/>
      <c r="BP1441" s="16"/>
      <c r="BQ1441" s="16"/>
      <c r="BR1441" s="16"/>
      <c r="BS1441" s="16"/>
      <c r="BT1441" s="16"/>
      <c r="BU1441" s="16"/>
      <c r="BV1441" s="16"/>
      <c r="BW1441" s="16"/>
      <c r="BX1441" s="16"/>
      <c r="BY1441" s="16"/>
      <c r="BZ1441" s="16"/>
      <c r="CA1441" s="16"/>
      <c r="CB1441" s="16"/>
      <c r="CC1441" s="16"/>
      <c r="CD1441" s="16"/>
      <c r="CE1441" s="16"/>
      <c r="CF1441" s="16"/>
      <c r="CG1441" s="16"/>
      <c r="CH1441" s="16"/>
      <c r="CI1441" s="16"/>
      <c r="CJ1441" s="16"/>
      <c r="CK1441" s="16"/>
      <c r="CL1441" s="16"/>
      <c r="CM1441" s="16"/>
      <c r="CN1441" s="16"/>
      <c r="CO1441" s="16"/>
      <c r="CP1441" s="16"/>
      <c r="CQ1441" s="16"/>
      <c r="CR1441" s="16"/>
      <c r="CS1441" s="16"/>
      <c r="CT1441" s="16"/>
      <c r="CU1441" s="16"/>
      <c r="CV1441" s="16"/>
      <c r="CW1441" s="16"/>
      <c r="CX1441" s="16"/>
      <c r="CY1441" s="16"/>
      <c r="CZ1441" s="16"/>
      <c r="DA1441" s="16"/>
      <c r="DB1441" s="16"/>
      <c r="DC1441" s="16"/>
      <c r="DD1441" s="16"/>
      <c r="DE1441" s="16"/>
      <c r="DF1441" s="16"/>
      <c r="DG1441" s="16"/>
      <c r="DH1441" s="16"/>
      <c r="DI1441" s="16"/>
      <c r="DJ1441" s="16"/>
      <c r="DK1441" s="16"/>
      <c r="DL1441" s="16"/>
      <c r="DM1441" s="16"/>
      <c r="DN1441" s="16"/>
      <c r="DO1441" s="16"/>
      <c r="DP1441" s="16"/>
      <c r="DQ1441" s="16"/>
    </row>
    <row r="1442" spans="1:121" s="27" customFormat="1" ht="16.5" x14ac:dyDescent="0.25">
      <c r="A1442" s="51"/>
      <c r="B1442" s="79" t="s">
        <v>2954</v>
      </c>
      <c r="C1442" s="55">
        <v>2018</v>
      </c>
      <c r="D1442" s="60">
        <v>0.4</v>
      </c>
      <c r="E1442" s="54">
        <v>226</v>
      </c>
      <c r="F1442" s="55">
        <v>158.34</v>
      </c>
      <c r="G1442" s="54">
        <v>336.11953000000005</v>
      </c>
      <c r="H1442" s="16"/>
      <c r="J1442" s="9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  <c r="AX1442" s="16"/>
      <c r="AY1442" s="16"/>
      <c r="AZ1442" s="16"/>
      <c r="BA1442" s="16"/>
      <c r="BB1442" s="16"/>
      <c r="BC1442" s="16"/>
      <c r="BD1442" s="16"/>
      <c r="BE1442" s="16"/>
      <c r="BF1442" s="16"/>
      <c r="BG1442" s="16"/>
      <c r="BH1442" s="16"/>
      <c r="BI1442" s="16"/>
      <c r="BJ1442" s="16"/>
      <c r="BK1442" s="16"/>
      <c r="BL1442" s="16"/>
      <c r="BM1442" s="16"/>
      <c r="BN1442" s="16"/>
      <c r="BO1442" s="16"/>
      <c r="BP1442" s="16"/>
      <c r="BQ1442" s="16"/>
      <c r="BR1442" s="16"/>
      <c r="BS1442" s="16"/>
      <c r="BT1442" s="16"/>
      <c r="BU1442" s="16"/>
      <c r="BV1442" s="16"/>
      <c r="BW1442" s="16"/>
      <c r="BX1442" s="16"/>
      <c r="BY1442" s="16"/>
      <c r="BZ1442" s="16"/>
      <c r="CA1442" s="16"/>
      <c r="CB1442" s="16"/>
      <c r="CC1442" s="16"/>
      <c r="CD1442" s="16"/>
      <c r="CE1442" s="16"/>
      <c r="CF1442" s="16"/>
      <c r="CG1442" s="16"/>
      <c r="CH1442" s="16"/>
      <c r="CI1442" s="16"/>
      <c r="CJ1442" s="16"/>
      <c r="CK1442" s="16"/>
      <c r="CL1442" s="16"/>
      <c r="CM1442" s="16"/>
      <c r="CN1442" s="16"/>
      <c r="CO1442" s="16"/>
      <c r="CP1442" s="16"/>
      <c r="CQ1442" s="16"/>
      <c r="CR1442" s="16"/>
      <c r="CS1442" s="16"/>
      <c r="CT1442" s="16"/>
      <c r="CU1442" s="16"/>
      <c r="CV1442" s="16"/>
      <c r="CW1442" s="16"/>
      <c r="CX1442" s="16"/>
      <c r="CY1442" s="16"/>
      <c r="CZ1442" s="16"/>
      <c r="DA1442" s="16"/>
      <c r="DB1442" s="16"/>
      <c r="DC1442" s="16"/>
      <c r="DD1442" s="16"/>
      <c r="DE1442" s="16"/>
      <c r="DF1442" s="16"/>
      <c r="DG1442" s="16"/>
      <c r="DH1442" s="16"/>
      <c r="DI1442" s="16"/>
      <c r="DJ1442" s="16"/>
      <c r="DK1442" s="16"/>
      <c r="DL1442" s="16"/>
      <c r="DM1442" s="16"/>
      <c r="DN1442" s="16"/>
      <c r="DO1442" s="16"/>
      <c r="DP1442" s="16"/>
      <c r="DQ1442" s="16"/>
    </row>
    <row r="1443" spans="1:121" s="27" customFormat="1" ht="16.5" x14ac:dyDescent="0.25">
      <c r="A1443" s="51"/>
      <c r="B1443" s="79" t="s">
        <v>2955</v>
      </c>
      <c r="C1443" s="55">
        <v>2018</v>
      </c>
      <c r="D1443" s="60">
        <v>0.4</v>
      </c>
      <c r="E1443" s="54">
        <v>994.99999999999989</v>
      </c>
      <c r="F1443" s="55">
        <v>158.34</v>
      </c>
      <c r="G1443" s="54">
        <v>906.60852</v>
      </c>
      <c r="H1443" s="16"/>
      <c r="J1443" s="9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  <c r="AX1443" s="16"/>
      <c r="AY1443" s="16"/>
      <c r="AZ1443" s="16"/>
      <c r="BA1443" s="16"/>
      <c r="BB1443" s="16"/>
      <c r="BC1443" s="16"/>
      <c r="BD1443" s="16"/>
      <c r="BE1443" s="16"/>
      <c r="BF1443" s="16"/>
      <c r="BG1443" s="16"/>
      <c r="BH1443" s="16"/>
      <c r="BI1443" s="16"/>
      <c r="BJ1443" s="16"/>
      <c r="BK1443" s="16"/>
      <c r="BL1443" s="16"/>
      <c r="BM1443" s="16"/>
      <c r="BN1443" s="16"/>
      <c r="BO1443" s="16"/>
      <c r="BP1443" s="16"/>
      <c r="BQ1443" s="16"/>
      <c r="BR1443" s="16"/>
      <c r="BS1443" s="16"/>
      <c r="BT1443" s="16"/>
      <c r="BU1443" s="16"/>
      <c r="BV1443" s="16"/>
      <c r="BW1443" s="16"/>
      <c r="BX1443" s="16"/>
      <c r="BY1443" s="16"/>
      <c r="BZ1443" s="16"/>
      <c r="CA1443" s="16"/>
      <c r="CB1443" s="16"/>
      <c r="CC1443" s="16"/>
      <c r="CD1443" s="16"/>
      <c r="CE1443" s="16"/>
      <c r="CF1443" s="16"/>
      <c r="CG1443" s="16"/>
      <c r="CH1443" s="16"/>
      <c r="CI1443" s="16"/>
      <c r="CJ1443" s="16"/>
      <c r="CK1443" s="16"/>
      <c r="CL1443" s="16"/>
      <c r="CM1443" s="16"/>
      <c r="CN1443" s="16"/>
      <c r="CO1443" s="16"/>
      <c r="CP1443" s="16"/>
      <c r="CQ1443" s="16"/>
      <c r="CR1443" s="16"/>
      <c r="CS1443" s="16"/>
      <c r="CT1443" s="16"/>
      <c r="CU1443" s="16"/>
      <c r="CV1443" s="16"/>
      <c r="CW1443" s="16"/>
      <c r="CX1443" s="16"/>
      <c r="CY1443" s="16"/>
      <c r="CZ1443" s="16"/>
      <c r="DA1443" s="16"/>
      <c r="DB1443" s="16"/>
      <c r="DC1443" s="16"/>
      <c r="DD1443" s="16"/>
      <c r="DE1443" s="16"/>
      <c r="DF1443" s="16"/>
      <c r="DG1443" s="16"/>
      <c r="DH1443" s="16"/>
      <c r="DI1443" s="16"/>
      <c r="DJ1443" s="16"/>
      <c r="DK1443" s="16"/>
      <c r="DL1443" s="16"/>
      <c r="DM1443" s="16"/>
      <c r="DN1443" s="16"/>
      <c r="DO1443" s="16"/>
      <c r="DP1443" s="16"/>
      <c r="DQ1443" s="16"/>
    </row>
    <row r="1444" spans="1:121" s="27" customFormat="1" ht="16.5" x14ac:dyDescent="0.25">
      <c r="A1444" s="51"/>
      <c r="B1444" s="79" t="s">
        <v>2956</v>
      </c>
      <c r="C1444" s="55">
        <v>2018</v>
      </c>
      <c r="D1444" s="60">
        <v>0.4</v>
      </c>
      <c r="E1444" s="54">
        <v>587</v>
      </c>
      <c r="F1444" s="55">
        <v>158.34</v>
      </c>
      <c r="G1444" s="54">
        <v>791.63476000000003</v>
      </c>
      <c r="H1444" s="16"/>
      <c r="J1444" s="9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  <c r="AX1444" s="16"/>
      <c r="AY1444" s="16"/>
      <c r="AZ1444" s="16"/>
      <c r="BA1444" s="16"/>
      <c r="BB1444" s="16"/>
      <c r="BC1444" s="16"/>
      <c r="BD1444" s="16"/>
      <c r="BE1444" s="16"/>
      <c r="BF1444" s="16"/>
      <c r="BG1444" s="16"/>
      <c r="BH1444" s="16"/>
      <c r="BI1444" s="16"/>
      <c r="BJ1444" s="16"/>
      <c r="BK1444" s="16"/>
      <c r="BL1444" s="16"/>
      <c r="BM1444" s="16"/>
      <c r="BN1444" s="16"/>
      <c r="BO1444" s="16"/>
      <c r="BP1444" s="16"/>
      <c r="BQ1444" s="16"/>
      <c r="BR1444" s="16"/>
      <c r="BS1444" s="16"/>
      <c r="BT1444" s="16"/>
      <c r="BU1444" s="16"/>
      <c r="BV1444" s="16"/>
      <c r="BW1444" s="16"/>
      <c r="BX1444" s="16"/>
      <c r="BY1444" s="16"/>
      <c r="BZ1444" s="16"/>
      <c r="CA1444" s="16"/>
      <c r="CB1444" s="16"/>
      <c r="CC1444" s="16"/>
      <c r="CD1444" s="16"/>
      <c r="CE1444" s="16"/>
      <c r="CF1444" s="16"/>
      <c r="CG1444" s="16"/>
      <c r="CH1444" s="16"/>
      <c r="CI1444" s="16"/>
      <c r="CJ1444" s="16"/>
      <c r="CK1444" s="16"/>
      <c r="CL1444" s="16"/>
      <c r="CM1444" s="16"/>
      <c r="CN1444" s="16"/>
      <c r="CO1444" s="16"/>
      <c r="CP1444" s="16"/>
      <c r="CQ1444" s="16"/>
      <c r="CR1444" s="16"/>
      <c r="CS1444" s="16"/>
      <c r="CT1444" s="16"/>
      <c r="CU1444" s="16"/>
      <c r="CV1444" s="16"/>
      <c r="CW1444" s="16"/>
      <c r="CX1444" s="16"/>
      <c r="CY1444" s="16"/>
      <c r="CZ1444" s="16"/>
      <c r="DA1444" s="16"/>
      <c r="DB1444" s="16"/>
      <c r="DC1444" s="16"/>
      <c r="DD1444" s="16"/>
      <c r="DE1444" s="16"/>
      <c r="DF1444" s="16"/>
      <c r="DG1444" s="16"/>
      <c r="DH1444" s="16"/>
      <c r="DI1444" s="16"/>
      <c r="DJ1444" s="16"/>
      <c r="DK1444" s="16"/>
      <c r="DL1444" s="16"/>
      <c r="DM1444" s="16"/>
      <c r="DN1444" s="16"/>
      <c r="DO1444" s="16"/>
      <c r="DP1444" s="16"/>
      <c r="DQ1444" s="16"/>
    </row>
    <row r="1445" spans="1:121" s="27" customFormat="1" ht="16.5" x14ac:dyDescent="0.25">
      <c r="A1445" s="51"/>
      <c r="B1445" s="79" t="s">
        <v>2957</v>
      </c>
      <c r="C1445" s="55">
        <v>2018</v>
      </c>
      <c r="D1445" s="60">
        <v>6</v>
      </c>
      <c r="E1445" s="54">
        <v>7</v>
      </c>
      <c r="F1445" s="55">
        <v>5353</v>
      </c>
      <c r="G1445" s="54">
        <v>46.238759999999999</v>
      </c>
      <c r="H1445" s="16"/>
      <c r="J1445" s="9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  <c r="AX1445" s="16"/>
      <c r="AY1445" s="16"/>
      <c r="AZ1445" s="16"/>
      <c r="BA1445" s="16"/>
      <c r="BB1445" s="16"/>
      <c r="BC1445" s="16"/>
      <c r="BD1445" s="16"/>
      <c r="BE1445" s="16"/>
      <c r="BF1445" s="16"/>
      <c r="BG1445" s="16"/>
      <c r="BH1445" s="16"/>
      <c r="BI1445" s="16"/>
      <c r="BJ1445" s="16"/>
      <c r="BK1445" s="16"/>
      <c r="BL1445" s="16"/>
      <c r="BM1445" s="16"/>
      <c r="BN1445" s="16"/>
      <c r="BO1445" s="16"/>
      <c r="BP1445" s="16"/>
      <c r="BQ1445" s="16"/>
      <c r="BR1445" s="16"/>
      <c r="BS1445" s="16"/>
      <c r="BT1445" s="16"/>
      <c r="BU1445" s="16"/>
      <c r="BV1445" s="16"/>
      <c r="BW1445" s="16"/>
      <c r="BX1445" s="16"/>
      <c r="BY1445" s="16"/>
      <c r="BZ1445" s="16"/>
      <c r="CA1445" s="16"/>
      <c r="CB1445" s="16"/>
      <c r="CC1445" s="16"/>
      <c r="CD1445" s="16"/>
      <c r="CE1445" s="16"/>
      <c r="CF1445" s="16"/>
      <c r="CG1445" s="16"/>
      <c r="CH1445" s="16"/>
      <c r="CI1445" s="16"/>
      <c r="CJ1445" s="16"/>
      <c r="CK1445" s="16"/>
      <c r="CL1445" s="16"/>
      <c r="CM1445" s="16"/>
      <c r="CN1445" s="16"/>
      <c r="CO1445" s="16"/>
      <c r="CP1445" s="16"/>
      <c r="CQ1445" s="16"/>
      <c r="CR1445" s="16"/>
      <c r="CS1445" s="16"/>
      <c r="CT1445" s="16"/>
      <c r="CU1445" s="16"/>
      <c r="CV1445" s="16"/>
      <c r="CW1445" s="16"/>
      <c r="CX1445" s="16"/>
      <c r="CY1445" s="16"/>
      <c r="CZ1445" s="16"/>
      <c r="DA1445" s="16"/>
      <c r="DB1445" s="16"/>
      <c r="DC1445" s="16"/>
      <c r="DD1445" s="16"/>
      <c r="DE1445" s="16"/>
      <c r="DF1445" s="16"/>
      <c r="DG1445" s="16"/>
      <c r="DH1445" s="16"/>
      <c r="DI1445" s="16"/>
      <c r="DJ1445" s="16"/>
      <c r="DK1445" s="16"/>
      <c r="DL1445" s="16"/>
      <c r="DM1445" s="16"/>
      <c r="DN1445" s="16"/>
      <c r="DO1445" s="16"/>
      <c r="DP1445" s="16"/>
      <c r="DQ1445" s="16"/>
    </row>
    <row r="1446" spans="1:121" s="27" customFormat="1" ht="16.5" x14ac:dyDescent="0.25">
      <c r="A1446" s="51"/>
      <c r="B1446" s="79" t="s">
        <v>2958</v>
      </c>
      <c r="C1446" s="55">
        <v>2018</v>
      </c>
      <c r="D1446" s="60">
        <v>0.4</v>
      </c>
      <c r="E1446" s="54">
        <v>329</v>
      </c>
      <c r="F1446" s="55">
        <v>158.34</v>
      </c>
      <c r="G1446" s="54">
        <v>408.53146999999996</v>
      </c>
      <c r="H1446" s="16"/>
      <c r="J1446" s="9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  <c r="AX1446" s="16"/>
      <c r="AY1446" s="16"/>
      <c r="AZ1446" s="16"/>
      <c r="BA1446" s="16"/>
      <c r="BB1446" s="16"/>
      <c r="BC1446" s="16"/>
      <c r="BD1446" s="16"/>
      <c r="BE1446" s="16"/>
      <c r="BF1446" s="16"/>
      <c r="BG1446" s="16"/>
      <c r="BH1446" s="16"/>
      <c r="BI1446" s="16"/>
      <c r="BJ1446" s="16"/>
      <c r="BK1446" s="16"/>
      <c r="BL1446" s="16"/>
      <c r="BM1446" s="16"/>
      <c r="BN1446" s="16"/>
      <c r="BO1446" s="16"/>
      <c r="BP1446" s="16"/>
      <c r="BQ1446" s="16"/>
      <c r="BR1446" s="16"/>
      <c r="BS1446" s="16"/>
      <c r="BT1446" s="16"/>
      <c r="BU1446" s="16"/>
      <c r="BV1446" s="16"/>
      <c r="BW1446" s="16"/>
      <c r="BX1446" s="16"/>
      <c r="BY1446" s="16"/>
      <c r="BZ1446" s="16"/>
      <c r="CA1446" s="16"/>
      <c r="CB1446" s="16"/>
      <c r="CC1446" s="16"/>
      <c r="CD1446" s="16"/>
      <c r="CE1446" s="16"/>
      <c r="CF1446" s="16"/>
      <c r="CG1446" s="16"/>
      <c r="CH1446" s="16"/>
      <c r="CI1446" s="16"/>
      <c r="CJ1446" s="16"/>
      <c r="CK1446" s="16"/>
      <c r="CL1446" s="16"/>
      <c r="CM1446" s="16"/>
      <c r="CN1446" s="16"/>
      <c r="CO1446" s="16"/>
      <c r="CP1446" s="16"/>
      <c r="CQ1446" s="16"/>
      <c r="CR1446" s="16"/>
      <c r="CS1446" s="16"/>
      <c r="CT1446" s="16"/>
      <c r="CU1446" s="16"/>
      <c r="CV1446" s="16"/>
      <c r="CW1446" s="16"/>
      <c r="CX1446" s="16"/>
      <c r="CY1446" s="16"/>
      <c r="CZ1446" s="16"/>
      <c r="DA1446" s="16"/>
      <c r="DB1446" s="16"/>
      <c r="DC1446" s="16"/>
      <c r="DD1446" s="16"/>
      <c r="DE1446" s="16"/>
      <c r="DF1446" s="16"/>
      <c r="DG1446" s="16"/>
      <c r="DH1446" s="16"/>
      <c r="DI1446" s="16"/>
      <c r="DJ1446" s="16"/>
      <c r="DK1446" s="16"/>
      <c r="DL1446" s="16"/>
      <c r="DM1446" s="16"/>
      <c r="DN1446" s="16"/>
      <c r="DO1446" s="16"/>
      <c r="DP1446" s="16"/>
      <c r="DQ1446" s="16"/>
    </row>
    <row r="1447" spans="1:121" s="27" customFormat="1" ht="16.5" x14ac:dyDescent="0.25">
      <c r="A1447" s="51"/>
      <c r="B1447" s="79" t="s">
        <v>2959</v>
      </c>
      <c r="C1447" s="55">
        <v>2018</v>
      </c>
      <c r="D1447" s="60">
        <v>0.4</v>
      </c>
      <c r="E1447" s="54">
        <v>354</v>
      </c>
      <c r="F1447" s="55">
        <v>158.34</v>
      </c>
      <c r="G1447" s="54">
        <v>341.15921999999995</v>
      </c>
      <c r="H1447" s="16"/>
      <c r="J1447" s="9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  <c r="AX1447" s="16"/>
      <c r="AY1447" s="16"/>
      <c r="AZ1447" s="16"/>
      <c r="BA1447" s="16"/>
      <c r="BB1447" s="16"/>
      <c r="BC1447" s="16"/>
      <c r="BD1447" s="16"/>
      <c r="BE1447" s="16"/>
      <c r="BF1447" s="16"/>
      <c r="BG1447" s="16"/>
      <c r="BH1447" s="16"/>
      <c r="BI1447" s="16"/>
      <c r="BJ1447" s="16"/>
      <c r="BK1447" s="16"/>
      <c r="BL1447" s="16"/>
      <c r="BM1447" s="16"/>
      <c r="BN1447" s="16"/>
      <c r="BO1447" s="16"/>
      <c r="BP1447" s="16"/>
      <c r="BQ1447" s="16"/>
      <c r="BR1447" s="16"/>
      <c r="BS1447" s="16"/>
      <c r="BT1447" s="16"/>
      <c r="BU1447" s="16"/>
      <c r="BV1447" s="16"/>
      <c r="BW1447" s="16"/>
      <c r="BX1447" s="16"/>
      <c r="BY1447" s="16"/>
      <c r="BZ1447" s="16"/>
      <c r="CA1447" s="16"/>
      <c r="CB1447" s="16"/>
      <c r="CC1447" s="16"/>
      <c r="CD1447" s="16"/>
      <c r="CE1447" s="16"/>
      <c r="CF1447" s="16"/>
      <c r="CG1447" s="16"/>
      <c r="CH1447" s="16"/>
      <c r="CI1447" s="16"/>
      <c r="CJ1447" s="16"/>
      <c r="CK1447" s="16"/>
      <c r="CL1447" s="16"/>
      <c r="CM1447" s="16"/>
      <c r="CN1447" s="16"/>
      <c r="CO1447" s="16"/>
      <c r="CP1447" s="16"/>
      <c r="CQ1447" s="16"/>
      <c r="CR1447" s="16"/>
      <c r="CS1447" s="16"/>
      <c r="CT1447" s="16"/>
      <c r="CU1447" s="16"/>
      <c r="CV1447" s="16"/>
      <c r="CW1447" s="16"/>
      <c r="CX1447" s="16"/>
      <c r="CY1447" s="16"/>
      <c r="CZ1447" s="16"/>
      <c r="DA1447" s="16"/>
      <c r="DB1447" s="16"/>
      <c r="DC1447" s="16"/>
      <c r="DD1447" s="16"/>
      <c r="DE1447" s="16"/>
      <c r="DF1447" s="16"/>
      <c r="DG1447" s="16"/>
      <c r="DH1447" s="16"/>
      <c r="DI1447" s="16"/>
      <c r="DJ1447" s="16"/>
      <c r="DK1447" s="16"/>
      <c r="DL1447" s="16"/>
      <c r="DM1447" s="16"/>
      <c r="DN1447" s="16"/>
      <c r="DO1447" s="16"/>
      <c r="DP1447" s="16"/>
      <c r="DQ1447" s="16"/>
    </row>
    <row r="1448" spans="1:121" s="27" customFormat="1" ht="16.5" x14ac:dyDescent="0.25">
      <c r="A1448" s="51"/>
      <c r="B1448" s="79" t="s">
        <v>2960</v>
      </c>
      <c r="C1448" s="55">
        <v>2018</v>
      </c>
      <c r="D1448" s="60">
        <v>6</v>
      </c>
      <c r="E1448" s="54">
        <v>190</v>
      </c>
      <c r="F1448" s="55">
        <v>5353</v>
      </c>
      <c r="G1448" s="54">
        <v>280.61003999999997</v>
      </c>
      <c r="H1448" s="16"/>
      <c r="J1448" s="9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  <c r="AX1448" s="16"/>
      <c r="AY1448" s="16"/>
      <c r="AZ1448" s="16"/>
      <c r="BA1448" s="16"/>
      <c r="BB1448" s="16"/>
      <c r="BC1448" s="16"/>
      <c r="BD1448" s="16"/>
      <c r="BE1448" s="16"/>
      <c r="BF1448" s="16"/>
      <c r="BG1448" s="16"/>
      <c r="BH1448" s="16"/>
      <c r="BI1448" s="16"/>
      <c r="BJ1448" s="16"/>
      <c r="BK1448" s="16"/>
      <c r="BL1448" s="16"/>
      <c r="BM1448" s="16"/>
      <c r="BN1448" s="16"/>
      <c r="BO1448" s="16"/>
      <c r="BP1448" s="16"/>
      <c r="BQ1448" s="16"/>
      <c r="BR1448" s="16"/>
      <c r="BS1448" s="16"/>
      <c r="BT1448" s="16"/>
      <c r="BU1448" s="16"/>
      <c r="BV1448" s="16"/>
      <c r="BW1448" s="16"/>
      <c r="BX1448" s="16"/>
      <c r="BY1448" s="16"/>
      <c r="BZ1448" s="16"/>
      <c r="CA1448" s="16"/>
      <c r="CB1448" s="16"/>
      <c r="CC1448" s="16"/>
      <c r="CD1448" s="16"/>
      <c r="CE1448" s="16"/>
      <c r="CF1448" s="16"/>
      <c r="CG1448" s="16"/>
      <c r="CH1448" s="16"/>
      <c r="CI1448" s="16"/>
      <c r="CJ1448" s="16"/>
      <c r="CK1448" s="16"/>
      <c r="CL1448" s="16"/>
      <c r="CM1448" s="16"/>
      <c r="CN1448" s="16"/>
      <c r="CO1448" s="16"/>
      <c r="CP1448" s="16"/>
      <c r="CQ1448" s="16"/>
      <c r="CR1448" s="16"/>
      <c r="CS1448" s="16"/>
      <c r="CT1448" s="16"/>
      <c r="CU1448" s="16"/>
      <c r="CV1448" s="16"/>
      <c r="CW1448" s="16"/>
      <c r="CX1448" s="16"/>
      <c r="CY1448" s="16"/>
      <c r="CZ1448" s="16"/>
      <c r="DA1448" s="16"/>
      <c r="DB1448" s="16"/>
      <c r="DC1448" s="16"/>
      <c r="DD1448" s="16"/>
      <c r="DE1448" s="16"/>
      <c r="DF1448" s="16"/>
      <c r="DG1448" s="16"/>
      <c r="DH1448" s="16"/>
      <c r="DI1448" s="16"/>
      <c r="DJ1448" s="16"/>
      <c r="DK1448" s="16"/>
      <c r="DL1448" s="16"/>
      <c r="DM1448" s="16"/>
      <c r="DN1448" s="16"/>
      <c r="DO1448" s="16"/>
      <c r="DP1448" s="16"/>
      <c r="DQ1448" s="16"/>
    </row>
    <row r="1449" spans="1:121" s="27" customFormat="1" ht="16.5" x14ac:dyDescent="0.25">
      <c r="A1449" s="51"/>
      <c r="B1449" s="79" t="s">
        <v>2961</v>
      </c>
      <c r="C1449" s="55">
        <v>2018</v>
      </c>
      <c r="D1449" s="60">
        <v>0.4</v>
      </c>
      <c r="E1449" s="54">
        <v>432</v>
      </c>
      <c r="F1449" s="55">
        <v>158.34</v>
      </c>
      <c r="G1449" s="54">
        <v>590.65535999999997</v>
      </c>
      <c r="H1449" s="16"/>
      <c r="J1449" s="9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6"/>
      <c r="AZ1449" s="16"/>
      <c r="BA1449" s="16"/>
      <c r="BB1449" s="16"/>
      <c r="BC1449" s="16"/>
      <c r="BD1449" s="16"/>
      <c r="BE1449" s="16"/>
      <c r="BF1449" s="16"/>
      <c r="BG1449" s="16"/>
      <c r="BH1449" s="16"/>
      <c r="BI1449" s="16"/>
      <c r="BJ1449" s="16"/>
      <c r="BK1449" s="16"/>
      <c r="BL1449" s="16"/>
      <c r="BM1449" s="16"/>
      <c r="BN1449" s="16"/>
      <c r="BO1449" s="16"/>
      <c r="BP1449" s="16"/>
      <c r="BQ1449" s="16"/>
      <c r="BR1449" s="16"/>
      <c r="BS1449" s="16"/>
      <c r="BT1449" s="16"/>
      <c r="BU1449" s="16"/>
      <c r="BV1449" s="16"/>
      <c r="BW1449" s="16"/>
      <c r="BX1449" s="16"/>
      <c r="BY1449" s="16"/>
      <c r="BZ1449" s="16"/>
      <c r="CA1449" s="16"/>
      <c r="CB1449" s="16"/>
      <c r="CC1449" s="16"/>
      <c r="CD1449" s="16"/>
      <c r="CE1449" s="16"/>
      <c r="CF1449" s="16"/>
      <c r="CG1449" s="16"/>
      <c r="CH1449" s="16"/>
      <c r="CI1449" s="16"/>
      <c r="CJ1449" s="16"/>
      <c r="CK1449" s="16"/>
      <c r="CL1449" s="16"/>
      <c r="CM1449" s="16"/>
      <c r="CN1449" s="16"/>
      <c r="CO1449" s="16"/>
      <c r="CP1449" s="16"/>
      <c r="CQ1449" s="16"/>
      <c r="CR1449" s="16"/>
      <c r="CS1449" s="16"/>
      <c r="CT1449" s="16"/>
      <c r="CU1449" s="16"/>
      <c r="CV1449" s="16"/>
      <c r="CW1449" s="16"/>
      <c r="CX1449" s="16"/>
      <c r="CY1449" s="16"/>
      <c r="CZ1449" s="16"/>
      <c r="DA1449" s="16"/>
      <c r="DB1449" s="16"/>
      <c r="DC1449" s="16"/>
      <c r="DD1449" s="16"/>
      <c r="DE1449" s="16"/>
      <c r="DF1449" s="16"/>
      <c r="DG1449" s="16"/>
      <c r="DH1449" s="16"/>
      <c r="DI1449" s="16"/>
      <c r="DJ1449" s="16"/>
      <c r="DK1449" s="16"/>
      <c r="DL1449" s="16"/>
      <c r="DM1449" s="16"/>
      <c r="DN1449" s="16"/>
      <c r="DO1449" s="16"/>
      <c r="DP1449" s="16"/>
      <c r="DQ1449" s="16"/>
    </row>
    <row r="1450" spans="1:121" s="27" customFormat="1" ht="16.5" x14ac:dyDescent="0.25">
      <c r="A1450" s="51"/>
      <c r="B1450" s="79" t="s">
        <v>2962</v>
      </c>
      <c r="C1450" s="55">
        <v>2018</v>
      </c>
      <c r="D1450" s="60">
        <v>0.4</v>
      </c>
      <c r="E1450" s="54">
        <v>128</v>
      </c>
      <c r="F1450" s="55">
        <v>158.34</v>
      </c>
      <c r="G1450" s="54">
        <v>163.07264000000001</v>
      </c>
      <c r="H1450" s="16"/>
      <c r="J1450" s="9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  <c r="AX1450" s="16"/>
      <c r="AY1450" s="16"/>
      <c r="AZ1450" s="16"/>
      <c r="BA1450" s="16"/>
      <c r="BB1450" s="16"/>
      <c r="BC1450" s="16"/>
      <c r="BD1450" s="16"/>
      <c r="BE1450" s="16"/>
      <c r="BF1450" s="16"/>
      <c r="BG1450" s="16"/>
      <c r="BH1450" s="16"/>
      <c r="BI1450" s="16"/>
      <c r="BJ1450" s="16"/>
      <c r="BK1450" s="16"/>
      <c r="BL1450" s="16"/>
      <c r="BM1450" s="16"/>
      <c r="BN1450" s="16"/>
      <c r="BO1450" s="16"/>
      <c r="BP1450" s="16"/>
      <c r="BQ1450" s="16"/>
      <c r="BR1450" s="16"/>
      <c r="BS1450" s="16"/>
      <c r="BT1450" s="16"/>
      <c r="BU1450" s="16"/>
      <c r="BV1450" s="16"/>
      <c r="BW1450" s="16"/>
      <c r="BX1450" s="16"/>
      <c r="BY1450" s="16"/>
      <c r="BZ1450" s="16"/>
      <c r="CA1450" s="16"/>
      <c r="CB1450" s="16"/>
      <c r="CC1450" s="16"/>
      <c r="CD1450" s="16"/>
      <c r="CE1450" s="16"/>
      <c r="CF1450" s="16"/>
      <c r="CG1450" s="16"/>
      <c r="CH1450" s="16"/>
      <c r="CI1450" s="16"/>
      <c r="CJ1450" s="16"/>
      <c r="CK1450" s="16"/>
      <c r="CL1450" s="16"/>
      <c r="CM1450" s="16"/>
      <c r="CN1450" s="16"/>
      <c r="CO1450" s="16"/>
      <c r="CP1450" s="16"/>
      <c r="CQ1450" s="16"/>
      <c r="CR1450" s="16"/>
      <c r="CS1450" s="16"/>
      <c r="CT1450" s="16"/>
      <c r="CU1450" s="16"/>
      <c r="CV1450" s="16"/>
      <c r="CW1450" s="16"/>
      <c r="CX1450" s="16"/>
      <c r="CY1450" s="16"/>
      <c r="CZ1450" s="16"/>
      <c r="DA1450" s="16"/>
      <c r="DB1450" s="16"/>
      <c r="DC1450" s="16"/>
      <c r="DD1450" s="16"/>
      <c r="DE1450" s="16"/>
      <c r="DF1450" s="16"/>
      <c r="DG1450" s="16"/>
      <c r="DH1450" s="16"/>
      <c r="DI1450" s="16"/>
      <c r="DJ1450" s="16"/>
      <c r="DK1450" s="16"/>
      <c r="DL1450" s="16"/>
      <c r="DM1450" s="16"/>
      <c r="DN1450" s="16"/>
      <c r="DO1450" s="16"/>
      <c r="DP1450" s="16"/>
      <c r="DQ1450" s="16"/>
    </row>
    <row r="1451" spans="1:121" s="27" customFormat="1" ht="16.5" x14ac:dyDescent="0.25">
      <c r="A1451" s="51"/>
      <c r="B1451" s="79" t="s">
        <v>2963</v>
      </c>
      <c r="C1451" s="55">
        <v>2018</v>
      </c>
      <c r="D1451" s="60">
        <v>0.4</v>
      </c>
      <c r="E1451" s="54">
        <v>257</v>
      </c>
      <c r="F1451" s="55">
        <v>158.34</v>
      </c>
      <c r="G1451" s="54">
        <v>271.52715999999998</v>
      </c>
      <c r="H1451" s="16"/>
      <c r="J1451" s="9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6"/>
      <c r="AZ1451" s="16"/>
      <c r="BA1451" s="16"/>
      <c r="BB1451" s="16"/>
      <c r="BC1451" s="16"/>
      <c r="BD1451" s="16"/>
      <c r="BE1451" s="16"/>
      <c r="BF1451" s="16"/>
      <c r="BG1451" s="16"/>
      <c r="BH1451" s="16"/>
      <c r="BI1451" s="16"/>
      <c r="BJ1451" s="16"/>
      <c r="BK1451" s="16"/>
      <c r="BL1451" s="16"/>
      <c r="BM1451" s="16"/>
      <c r="BN1451" s="16"/>
      <c r="BO1451" s="16"/>
      <c r="BP1451" s="16"/>
      <c r="BQ1451" s="16"/>
      <c r="BR1451" s="16"/>
      <c r="BS1451" s="16"/>
      <c r="BT1451" s="16"/>
      <c r="BU1451" s="16"/>
      <c r="BV1451" s="16"/>
      <c r="BW1451" s="16"/>
      <c r="BX1451" s="16"/>
      <c r="BY1451" s="16"/>
      <c r="BZ1451" s="16"/>
      <c r="CA1451" s="16"/>
      <c r="CB1451" s="16"/>
      <c r="CC1451" s="16"/>
      <c r="CD1451" s="16"/>
      <c r="CE1451" s="16"/>
      <c r="CF1451" s="16"/>
      <c r="CG1451" s="16"/>
      <c r="CH1451" s="16"/>
      <c r="CI1451" s="16"/>
      <c r="CJ1451" s="16"/>
      <c r="CK1451" s="16"/>
      <c r="CL1451" s="16"/>
      <c r="CM1451" s="16"/>
      <c r="CN1451" s="16"/>
      <c r="CO1451" s="16"/>
      <c r="CP1451" s="16"/>
      <c r="CQ1451" s="16"/>
      <c r="CR1451" s="16"/>
      <c r="CS1451" s="16"/>
      <c r="CT1451" s="16"/>
      <c r="CU1451" s="16"/>
      <c r="CV1451" s="16"/>
      <c r="CW1451" s="16"/>
      <c r="CX1451" s="16"/>
      <c r="CY1451" s="16"/>
      <c r="CZ1451" s="16"/>
      <c r="DA1451" s="16"/>
      <c r="DB1451" s="16"/>
      <c r="DC1451" s="16"/>
      <c r="DD1451" s="16"/>
      <c r="DE1451" s="16"/>
      <c r="DF1451" s="16"/>
      <c r="DG1451" s="16"/>
      <c r="DH1451" s="16"/>
      <c r="DI1451" s="16"/>
      <c r="DJ1451" s="16"/>
      <c r="DK1451" s="16"/>
      <c r="DL1451" s="16"/>
      <c r="DM1451" s="16"/>
      <c r="DN1451" s="16"/>
      <c r="DO1451" s="16"/>
      <c r="DP1451" s="16"/>
      <c r="DQ1451" s="16"/>
    </row>
    <row r="1452" spans="1:121" s="27" customFormat="1" ht="16.5" x14ac:dyDescent="0.25">
      <c r="A1452" s="51"/>
      <c r="B1452" s="79" t="s">
        <v>2964</v>
      </c>
      <c r="C1452" s="55">
        <v>2018</v>
      </c>
      <c r="D1452" s="60">
        <v>10</v>
      </c>
      <c r="E1452" s="54">
        <v>48</v>
      </c>
      <c r="F1452" s="55">
        <v>5353</v>
      </c>
      <c r="G1452" s="54">
        <v>221.56085000000002</v>
      </c>
      <c r="H1452" s="16"/>
      <c r="J1452" s="9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  <c r="AX1452" s="16"/>
      <c r="AY1452" s="16"/>
      <c r="AZ1452" s="16"/>
      <c r="BA1452" s="16"/>
      <c r="BB1452" s="16"/>
      <c r="BC1452" s="16"/>
      <c r="BD1452" s="16"/>
      <c r="BE1452" s="16"/>
      <c r="BF1452" s="16"/>
      <c r="BG1452" s="16"/>
      <c r="BH1452" s="16"/>
      <c r="BI1452" s="16"/>
      <c r="BJ1452" s="16"/>
      <c r="BK1452" s="16"/>
      <c r="BL1452" s="16"/>
      <c r="BM1452" s="16"/>
      <c r="BN1452" s="16"/>
      <c r="BO1452" s="16"/>
      <c r="BP1452" s="16"/>
      <c r="BQ1452" s="16"/>
      <c r="BR1452" s="16"/>
      <c r="BS1452" s="16"/>
      <c r="BT1452" s="16"/>
      <c r="BU1452" s="16"/>
      <c r="BV1452" s="16"/>
      <c r="BW1452" s="16"/>
      <c r="BX1452" s="16"/>
      <c r="BY1452" s="16"/>
      <c r="BZ1452" s="16"/>
      <c r="CA1452" s="16"/>
      <c r="CB1452" s="16"/>
      <c r="CC1452" s="16"/>
      <c r="CD1452" s="16"/>
      <c r="CE1452" s="16"/>
      <c r="CF1452" s="16"/>
      <c r="CG1452" s="16"/>
      <c r="CH1452" s="16"/>
      <c r="CI1452" s="16"/>
      <c r="CJ1452" s="16"/>
      <c r="CK1452" s="16"/>
      <c r="CL1452" s="16"/>
      <c r="CM1452" s="16"/>
      <c r="CN1452" s="16"/>
      <c r="CO1452" s="16"/>
      <c r="CP1452" s="16"/>
      <c r="CQ1452" s="16"/>
      <c r="CR1452" s="16"/>
      <c r="CS1452" s="16"/>
      <c r="CT1452" s="16"/>
      <c r="CU1452" s="16"/>
      <c r="CV1452" s="16"/>
      <c r="CW1452" s="16"/>
      <c r="CX1452" s="16"/>
      <c r="CY1452" s="16"/>
      <c r="CZ1452" s="16"/>
      <c r="DA1452" s="16"/>
      <c r="DB1452" s="16"/>
      <c r="DC1452" s="16"/>
      <c r="DD1452" s="16"/>
      <c r="DE1452" s="16"/>
      <c r="DF1452" s="16"/>
      <c r="DG1452" s="16"/>
      <c r="DH1452" s="16"/>
      <c r="DI1452" s="16"/>
      <c r="DJ1452" s="16"/>
      <c r="DK1452" s="16"/>
      <c r="DL1452" s="16"/>
      <c r="DM1452" s="16"/>
      <c r="DN1452" s="16"/>
      <c r="DO1452" s="16"/>
      <c r="DP1452" s="16"/>
      <c r="DQ1452" s="16"/>
    </row>
    <row r="1453" spans="1:121" s="27" customFormat="1" ht="16.5" x14ac:dyDescent="0.25">
      <c r="A1453" s="51"/>
      <c r="B1453" s="79" t="s">
        <v>2965</v>
      </c>
      <c r="C1453" s="55">
        <v>2018</v>
      </c>
      <c r="D1453" s="60">
        <v>0.4</v>
      </c>
      <c r="E1453" s="54">
        <v>7</v>
      </c>
      <c r="F1453" s="55">
        <v>158.34</v>
      </c>
      <c r="G1453" s="54">
        <v>80.429429999999996</v>
      </c>
      <c r="H1453" s="16"/>
      <c r="J1453" s="9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  <c r="AX1453" s="16"/>
      <c r="AY1453" s="16"/>
      <c r="AZ1453" s="16"/>
      <c r="BA1453" s="16"/>
      <c r="BB1453" s="16"/>
      <c r="BC1453" s="16"/>
      <c r="BD1453" s="16"/>
      <c r="BE1453" s="16"/>
      <c r="BF1453" s="16"/>
      <c r="BG1453" s="16"/>
      <c r="BH1453" s="16"/>
      <c r="BI1453" s="16"/>
      <c r="BJ1453" s="16"/>
      <c r="BK1453" s="16"/>
      <c r="BL1453" s="16"/>
      <c r="BM1453" s="16"/>
      <c r="BN1453" s="16"/>
      <c r="BO1453" s="16"/>
      <c r="BP1453" s="16"/>
      <c r="BQ1453" s="16"/>
      <c r="BR1453" s="16"/>
      <c r="BS1453" s="16"/>
      <c r="BT1453" s="16"/>
      <c r="BU1453" s="16"/>
      <c r="BV1453" s="16"/>
      <c r="BW1453" s="16"/>
      <c r="BX1453" s="16"/>
      <c r="BY1453" s="16"/>
      <c r="BZ1453" s="16"/>
      <c r="CA1453" s="16"/>
      <c r="CB1453" s="16"/>
      <c r="CC1453" s="16"/>
      <c r="CD1453" s="16"/>
      <c r="CE1453" s="16"/>
      <c r="CF1453" s="16"/>
      <c r="CG1453" s="16"/>
      <c r="CH1453" s="16"/>
      <c r="CI1453" s="16"/>
      <c r="CJ1453" s="16"/>
      <c r="CK1453" s="16"/>
      <c r="CL1453" s="16"/>
      <c r="CM1453" s="16"/>
      <c r="CN1453" s="16"/>
      <c r="CO1453" s="16"/>
      <c r="CP1453" s="16"/>
      <c r="CQ1453" s="16"/>
      <c r="CR1453" s="16"/>
      <c r="CS1453" s="16"/>
      <c r="CT1453" s="16"/>
      <c r="CU1453" s="16"/>
      <c r="CV1453" s="16"/>
      <c r="CW1453" s="16"/>
      <c r="CX1453" s="16"/>
      <c r="CY1453" s="16"/>
      <c r="CZ1453" s="16"/>
      <c r="DA1453" s="16"/>
      <c r="DB1453" s="16"/>
      <c r="DC1453" s="16"/>
      <c r="DD1453" s="16"/>
      <c r="DE1453" s="16"/>
      <c r="DF1453" s="16"/>
      <c r="DG1453" s="16"/>
      <c r="DH1453" s="16"/>
      <c r="DI1453" s="16"/>
      <c r="DJ1453" s="16"/>
      <c r="DK1453" s="16"/>
      <c r="DL1453" s="16"/>
      <c r="DM1453" s="16"/>
      <c r="DN1453" s="16"/>
      <c r="DO1453" s="16"/>
      <c r="DP1453" s="16"/>
      <c r="DQ1453" s="16"/>
    </row>
    <row r="1454" spans="1:121" s="27" customFormat="1" ht="16.5" x14ac:dyDescent="0.25">
      <c r="A1454" s="51"/>
      <c r="B1454" s="79" t="s">
        <v>2966</v>
      </c>
      <c r="C1454" s="55">
        <v>2018</v>
      </c>
      <c r="D1454" s="60">
        <v>0.4</v>
      </c>
      <c r="E1454" s="54">
        <v>31</v>
      </c>
      <c r="F1454" s="55">
        <v>158.34</v>
      </c>
      <c r="G1454" s="54">
        <v>84.490080000000006</v>
      </c>
      <c r="H1454" s="16"/>
      <c r="J1454" s="9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  <c r="AX1454" s="16"/>
      <c r="AY1454" s="16"/>
      <c r="AZ1454" s="16"/>
      <c r="BA1454" s="16"/>
      <c r="BB1454" s="16"/>
      <c r="BC1454" s="16"/>
      <c r="BD1454" s="16"/>
      <c r="BE1454" s="16"/>
      <c r="BF1454" s="16"/>
      <c r="BG1454" s="16"/>
      <c r="BH1454" s="16"/>
      <c r="BI1454" s="16"/>
      <c r="BJ1454" s="16"/>
      <c r="BK1454" s="16"/>
      <c r="BL1454" s="16"/>
      <c r="BM1454" s="16"/>
      <c r="BN1454" s="16"/>
      <c r="BO1454" s="16"/>
      <c r="BP1454" s="16"/>
      <c r="BQ1454" s="16"/>
      <c r="BR1454" s="16"/>
      <c r="BS1454" s="16"/>
      <c r="BT1454" s="16"/>
      <c r="BU1454" s="16"/>
      <c r="BV1454" s="16"/>
      <c r="BW1454" s="16"/>
      <c r="BX1454" s="16"/>
      <c r="BY1454" s="16"/>
      <c r="BZ1454" s="16"/>
      <c r="CA1454" s="16"/>
      <c r="CB1454" s="16"/>
      <c r="CC1454" s="16"/>
      <c r="CD1454" s="16"/>
      <c r="CE1454" s="16"/>
      <c r="CF1454" s="16"/>
      <c r="CG1454" s="16"/>
      <c r="CH1454" s="16"/>
      <c r="CI1454" s="16"/>
      <c r="CJ1454" s="16"/>
      <c r="CK1454" s="16"/>
      <c r="CL1454" s="16"/>
      <c r="CM1454" s="16"/>
      <c r="CN1454" s="16"/>
      <c r="CO1454" s="16"/>
      <c r="CP1454" s="16"/>
      <c r="CQ1454" s="16"/>
      <c r="CR1454" s="16"/>
      <c r="CS1454" s="16"/>
      <c r="CT1454" s="16"/>
      <c r="CU1454" s="16"/>
      <c r="CV1454" s="16"/>
      <c r="CW1454" s="16"/>
      <c r="CX1454" s="16"/>
      <c r="CY1454" s="16"/>
      <c r="CZ1454" s="16"/>
      <c r="DA1454" s="16"/>
      <c r="DB1454" s="16"/>
      <c r="DC1454" s="16"/>
      <c r="DD1454" s="16"/>
      <c r="DE1454" s="16"/>
      <c r="DF1454" s="16"/>
      <c r="DG1454" s="16"/>
      <c r="DH1454" s="16"/>
      <c r="DI1454" s="16"/>
      <c r="DJ1454" s="16"/>
      <c r="DK1454" s="16"/>
      <c r="DL1454" s="16"/>
      <c r="DM1454" s="16"/>
      <c r="DN1454" s="16"/>
      <c r="DO1454" s="16"/>
      <c r="DP1454" s="16"/>
      <c r="DQ1454" s="16"/>
    </row>
    <row r="1455" spans="1:121" s="27" customFormat="1" ht="16.5" x14ac:dyDescent="0.25">
      <c r="A1455" s="51"/>
      <c r="B1455" s="79" t="s">
        <v>2967</v>
      </c>
      <c r="C1455" s="55">
        <v>2018</v>
      </c>
      <c r="D1455" s="60">
        <v>6</v>
      </c>
      <c r="E1455" s="54">
        <v>16</v>
      </c>
      <c r="F1455" s="55">
        <v>5353</v>
      </c>
      <c r="G1455" s="54">
        <v>104.06599</v>
      </c>
      <c r="H1455" s="16"/>
      <c r="J1455" s="9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  <c r="AX1455" s="16"/>
      <c r="AY1455" s="16"/>
      <c r="AZ1455" s="16"/>
      <c r="BA1455" s="16"/>
      <c r="BB1455" s="16"/>
      <c r="BC1455" s="16"/>
      <c r="BD1455" s="16"/>
      <c r="BE1455" s="16"/>
      <c r="BF1455" s="16"/>
      <c r="BG1455" s="16"/>
      <c r="BH1455" s="16"/>
      <c r="BI1455" s="16"/>
      <c r="BJ1455" s="16"/>
      <c r="BK1455" s="16"/>
      <c r="BL1455" s="16"/>
      <c r="BM1455" s="16"/>
      <c r="BN1455" s="16"/>
      <c r="BO1455" s="16"/>
      <c r="BP1455" s="16"/>
      <c r="BQ1455" s="16"/>
      <c r="BR1455" s="16"/>
      <c r="BS1455" s="16"/>
      <c r="BT1455" s="16"/>
      <c r="BU1455" s="16"/>
      <c r="BV1455" s="16"/>
      <c r="BW1455" s="16"/>
      <c r="BX1455" s="16"/>
      <c r="BY1455" s="16"/>
      <c r="BZ1455" s="16"/>
      <c r="CA1455" s="16"/>
      <c r="CB1455" s="16"/>
      <c r="CC1455" s="16"/>
      <c r="CD1455" s="16"/>
      <c r="CE1455" s="16"/>
      <c r="CF1455" s="16"/>
      <c r="CG1455" s="16"/>
      <c r="CH1455" s="16"/>
      <c r="CI1455" s="16"/>
      <c r="CJ1455" s="16"/>
      <c r="CK1455" s="16"/>
      <c r="CL1455" s="16"/>
      <c r="CM1455" s="16"/>
      <c r="CN1455" s="16"/>
      <c r="CO1455" s="16"/>
      <c r="CP1455" s="16"/>
      <c r="CQ1455" s="16"/>
      <c r="CR1455" s="16"/>
      <c r="CS1455" s="16"/>
      <c r="CT1455" s="16"/>
      <c r="CU1455" s="16"/>
      <c r="CV1455" s="16"/>
      <c r="CW1455" s="16"/>
      <c r="CX1455" s="16"/>
      <c r="CY1455" s="16"/>
      <c r="CZ1455" s="16"/>
      <c r="DA1455" s="16"/>
      <c r="DB1455" s="16"/>
      <c r="DC1455" s="16"/>
      <c r="DD1455" s="16"/>
      <c r="DE1455" s="16"/>
      <c r="DF1455" s="16"/>
      <c r="DG1455" s="16"/>
      <c r="DH1455" s="16"/>
      <c r="DI1455" s="16"/>
      <c r="DJ1455" s="16"/>
      <c r="DK1455" s="16"/>
      <c r="DL1455" s="16"/>
      <c r="DM1455" s="16"/>
      <c r="DN1455" s="16"/>
      <c r="DO1455" s="16"/>
      <c r="DP1455" s="16"/>
      <c r="DQ1455" s="16"/>
    </row>
    <row r="1456" spans="1:121" s="27" customFormat="1" ht="16.5" x14ac:dyDescent="0.25">
      <c r="A1456" s="51"/>
      <c r="B1456" s="79" t="s">
        <v>2968</v>
      </c>
      <c r="C1456" s="55">
        <v>2018</v>
      </c>
      <c r="D1456" s="60">
        <v>0.4</v>
      </c>
      <c r="E1456" s="54">
        <v>102</v>
      </c>
      <c r="F1456" s="55">
        <v>158.34</v>
      </c>
      <c r="G1456" s="54">
        <v>229.29642000000001</v>
      </c>
      <c r="H1456" s="16"/>
      <c r="J1456" s="9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  <c r="AX1456" s="16"/>
      <c r="AY1456" s="16"/>
      <c r="AZ1456" s="16"/>
      <c r="BA1456" s="16"/>
      <c r="BB1456" s="16"/>
      <c r="BC1456" s="16"/>
      <c r="BD1456" s="16"/>
      <c r="BE1456" s="16"/>
      <c r="BF1456" s="16"/>
      <c r="BG1456" s="16"/>
      <c r="BH1456" s="16"/>
      <c r="BI1456" s="16"/>
      <c r="BJ1456" s="16"/>
      <c r="BK1456" s="16"/>
      <c r="BL1456" s="16"/>
      <c r="BM1456" s="16"/>
      <c r="BN1456" s="16"/>
      <c r="BO1456" s="16"/>
      <c r="BP1456" s="16"/>
      <c r="BQ1456" s="16"/>
      <c r="BR1456" s="16"/>
      <c r="BS1456" s="16"/>
      <c r="BT1456" s="16"/>
      <c r="BU1456" s="16"/>
      <c r="BV1456" s="16"/>
      <c r="BW1456" s="16"/>
      <c r="BX1456" s="16"/>
      <c r="BY1456" s="16"/>
      <c r="BZ1456" s="16"/>
      <c r="CA1456" s="16"/>
      <c r="CB1456" s="16"/>
      <c r="CC1456" s="16"/>
      <c r="CD1456" s="16"/>
      <c r="CE1456" s="16"/>
      <c r="CF1456" s="16"/>
      <c r="CG1456" s="16"/>
      <c r="CH1456" s="16"/>
      <c r="CI1456" s="16"/>
      <c r="CJ1456" s="16"/>
      <c r="CK1456" s="16"/>
      <c r="CL1456" s="16"/>
      <c r="CM1456" s="16"/>
      <c r="CN1456" s="16"/>
      <c r="CO1456" s="16"/>
      <c r="CP1456" s="16"/>
      <c r="CQ1456" s="16"/>
      <c r="CR1456" s="16"/>
      <c r="CS1456" s="16"/>
      <c r="CT1456" s="16"/>
      <c r="CU1456" s="16"/>
      <c r="CV1456" s="16"/>
      <c r="CW1456" s="16"/>
      <c r="CX1456" s="16"/>
      <c r="CY1456" s="16"/>
      <c r="CZ1456" s="16"/>
      <c r="DA1456" s="16"/>
      <c r="DB1456" s="16"/>
      <c r="DC1456" s="16"/>
      <c r="DD1456" s="16"/>
      <c r="DE1456" s="16"/>
      <c r="DF1456" s="16"/>
      <c r="DG1456" s="16"/>
      <c r="DH1456" s="16"/>
      <c r="DI1456" s="16"/>
      <c r="DJ1456" s="16"/>
      <c r="DK1456" s="16"/>
      <c r="DL1456" s="16"/>
      <c r="DM1456" s="16"/>
      <c r="DN1456" s="16"/>
      <c r="DO1456" s="16"/>
      <c r="DP1456" s="16"/>
      <c r="DQ1456" s="16"/>
    </row>
    <row r="1457" spans="1:121" s="27" customFormat="1" ht="16.5" x14ac:dyDescent="0.25">
      <c r="A1457" s="51"/>
      <c r="B1457" s="79" t="s">
        <v>2969</v>
      </c>
      <c r="C1457" s="55">
        <v>2018</v>
      </c>
      <c r="D1457" s="60">
        <v>10</v>
      </c>
      <c r="E1457" s="54">
        <v>10</v>
      </c>
      <c r="F1457" s="55">
        <v>5353</v>
      </c>
      <c r="G1457" s="54">
        <v>72.521679999999989</v>
      </c>
      <c r="H1457" s="16"/>
      <c r="J1457" s="9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  <c r="AX1457" s="16"/>
      <c r="AY1457" s="16"/>
      <c r="AZ1457" s="16"/>
      <c r="BA1457" s="16"/>
      <c r="BB1457" s="16"/>
      <c r="BC1457" s="16"/>
      <c r="BD1457" s="16"/>
      <c r="BE1457" s="16"/>
      <c r="BF1457" s="16"/>
      <c r="BG1457" s="16"/>
      <c r="BH1457" s="16"/>
      <c r="BI1457" s="16"/>
      <c r="BJ1457" s="16"/>
      <c r="BK1457" s="16"/>
      <c r="BL1457" s="16"/>
      <c r="BM1457" s="16"/>
      <c r="BN1457" s="16"/>
      <c r="BO1457" s="16"/>
      <c r="BP1457" s="16"/>
      <c r="BQ1457" s="16"/>
      <c r="BR1457" s="16"/>
      <c r="BS1457" s="16"/>
      <c r="BT1457" s="16"/>
      <c r="BU1457" s="16"/>
      <c r="BV1457" s="16"/>
      <c r="BW1457" s="16"/>
      <c r="BX1457" s="16"/>
      <c r="BY1457" s="16"/>
      <c r="BZ1457" s="16"/>
      <c r="CA1457" s="16"/>
      <c r="CB1457" s="16"/>
      <c r="CC1457" s="16"/>
      <c r="CD1457" s="16"/>
      <c r="CE1457" s="16"/>
      <c r="CF1457" s="16"/>
      <c r="CG1457" s="16"/>
      <c r="CH1457" s="16"/>
      <c r="CI1457" s="16"/>
      <c r="CJ1457" s="16"/>
      <c r="CK1457" s="16"/>
      <c r="CL1457" s="16"/>
      <c r="CM1457" s="16"/>
      <c r="CN1457" s="16"/>
      <c r="CO1457" s="16"/>
      <c r="CP1457" s="16"/>
      <c r="CQ1457" s="16"/>
      <c r="CR1457" s="16"/>
      <c r="CS1457" s="16"/>
      <c r="CT1457" s="16"/>
      <c r="CU1457" s="16"/>
      <c r="CV1457" s="16"/>
      <c r="CW1457" s="16"/>
      <c r="CX1457" s="16"/>
      <c r="CY1457" s="16"/>
      <c r="CZ1457" s="16"/>
      <c r="DA1457" s="16"/>
      <c r="DB1457" s="16"/>
      <c r="DC1457" s="16"/>
      <c r="DD1457" s="16"/>
      <c r="DE1457" s="16"/>
      <c r="DF1457" s="16"/>
      <c r="DG1457" s="16"/>
      <c r="DH1457" s="16"/>
      <c r="DI1457" s="16"/>
      <c r="DJ1457" s="16"/>
      <c r="DK1457" s="16"/>
      <c r="DL1457" s="16"/>
      <c r="DM1457" s="16"/>
      <c r="DN1457" s="16"/>
      <c r="DO1457" s="16"/>
      <c r="DP1457" s="16"/>
      <c r="DQ1457" s="16"/>
    </row>
    <row r="1458" spans="1:121" s="27" customFormat="1" ht="16.5" x14ac:dyDescent="0.25">
      <c r="A1458" s="51"/>
      <c r="B1458" s="79" t="s">
        <v>2970</v>
      </c>
      <c r="C1458" s="55">
        <v>2018</v>
      </c>
      <c r="D1458" s="60">
        <v>10</v>
      </c>
      <c r="E1458" s="54">
        <v>2938</v>
      </c>
      <c r="F1458" s="55">
        <v>5353</v>
      </c>
      <c r="G1458" s="54">
        <v>3553.76154</v>
      </c>
      <c r="H1458" s="16"/>
      <c r="J1458" s="9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  <c r="AX1458" s="16"/>
      <c r="AY1458" s="16"/>
      <c r="AZ1458" s="16"/>
      <c r="BA1458" s="16"/>
      <c r="BB1458" s="16"/>
      <c r="BC1458" s="16"/>
      <c r="BD1458" s="16"/>
      <c r="BE1458" s="16"/>
      <c r="BF1458" s="16"/>
      <c r="BG1458" s="16"/>
      <c r="BH1458" s="16"/>
      <c r="BI1458" s="16"/>
      <c r="BJ1458" s="16"/>
      <c r="BK1458" s="16"/>
      <c r="BL1458" s="16"/>
      <c r="BM1458" s="16"/>
      <c r="BN1458" s="16"/>
      <c r="BO1458" s="16"/>
      <c r="BP1458" s="16"/>
      <c r="BQ1458" s="16"/>
      <c r="BR1458" s="16"/>
      <c r="BS1458" s="16"/>
      <c r="BT1458" s="16"/>
      <c r="BU1458" s="16"/>
      <c r="BV1458" s="16"/>
      <c r="BW1458" s="16"/>
      <c r="BX1458" s="16"/>
      <c r="BY1458" s="16"/>
      <c r="BZ1458" s="16"/>
      <c r="CA1458" s="16"/>
      <c r="CB1458" s="16"/>
      <c r="CC1458" s="16"/>
      <c r="CD1458" s="16"/>
      <c r="CE1458" s="16"/>
      <c r="CF1458" s="16"/>
      <c r="CG1458" s="16"/>
      <c r="CH1458" s="16"/>
      <c r="CI1458" s="16"/>
      <c r="CJ1458" s="16"/>
      <c r="CK1458" s="16"/>
      <c r="CL1458" s="16"/>
      <c r="CM1458" s="16"/>
      <c r="CN1458" s="16"/>
      <c r="CO1458" s="16"/>
      <c r="CP1458" s="16"/>
      <c r="CQ1458" s="16"/>
      <c r="CR1458" s="16"/>
      <c r="CS1458" s="16"/>
      <c r="CT1458" s="16"/>
      <c r="CU1458" s="16"/>
      <c r="CV1458" s="16"/>
      <c r="CW1458" s="16"/>
      <c r="CX1458" s="16"/>
      <c r="CY1458" s="16"/>
      <c r="CZ1458" s="16"/>
      <c r="DA1458" s="16"/>
      <c r="DB1458" s="16"/>
      <c r="DC1458" s="16"/>
      <c r="DD1458" s="16"/>
      <c r="DE1458" s="16"/>
      <c r="DF1458" s="16"/>
      <c r="DG1458" s="16"/>
      <c r="DH1458" s="16"/>
      <c r="DI1458" s="16"/>
      <c r="DJ1458" s="16"/>
      <c r="DK1458" s="16"/>
      <c r="DL1458" s="16"/>
      <c r="DM1458" s="16"/>
      <c r="DN1458" s="16"/>
      <c r="DO1458" s="16"/>
      <c r="DP1458" s="16"/>
      <c r="DQ1458" s="16"/>
    </row>
    <row r="1459" spans="1:121" s="27" customFormat="1" ht="16.5" x14ac:dyDescent="0.25">
      <c r="A1459" s="51"/>
      <c r="B1459" s="79" t="s">
        <v>2971</v>
      </c>
      <c r="C1459" s="55">
        <v>2018</v>
      </c>
      <c r="D1459" s="60">
        <v>10</v>
      </c>
      <c r="E1459" s="54">
        <v>3603</v>
      </c>
      <c r="F1459" s="55">
        <v>5353</v>
      </c>
      <c r="G1459" s="54">
        <v>4504.1150900000002</v>
      </c>
      <c r="H1459" s="16"/>
      <c r="J1459" s="9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  <c r="AX1459" s="16"/>
      <c r="AY1459" s="16"/>
      <c r="AZ1459" s="16"/>
      <c r="BA1459" s="16"/>
      <c r="BB1459" s="16"/>
      <c r="BC1459" s="16"/>
      <c r="BD1459" s="16"/>
      <c r="BE1459" s="16"/>
      <c r="BF1459" s="16"/>
      <c r="BG1459" s="16"/>
      <c r="BH1459" s="16"/>
      <c r="BI1459" s="16"/>
      <c r="BJ1459" s="16"/>
      <c r="BK1459" s="16"/>
      <c r="BL1459" s="16"/>
      <c r="BM1459" s="16"/>
      <c r="BN1459" s="16"/>
      <c r="BO1459" s="16"/>
      <c r="BP1459" s="16"/>
      <c r="BQ1459" s="16"/>
      <c r="BR1459" s="16"/>
      <c r="BS1459" s="16"/>
      <c r="BT1459" s="16"/>
      <c r="BU1459" s="16"/>
      <c r="BV1459" s="16"/>
      <c r="BW1459" s="16"/>
      <c r="BX1459" s="16"/>
      <c r="BY1459" s="16"/>
      <c r="BZ1459" s="16"/>
      <c r="CA1459" s="16"/>
      <c r="CB1459" s="16"/>
      <c r="CC1459" s="16"/>
      <c r="CD1459" s="16"/>
      <c r="CE1459" s="16"/>
      <c r="CF1459" s="16"/>
      <c r="CG1459" s="16"/>
      <c r="CH1459" s="16"/>
      <c r="CI1459" s="16"/>
      <c r="CJ1459" s="16"/>
      <c r="CK1459" s="16"/>
      <c r="CL1459" s="16"/>
      <c r="CM1459" s="16"/>
      <c r="CN1459" s="16"/>
      <c r="CO1459" s="16"/>
      <c r="CP1459" s="16"/>
      <c r="CQ1459" s="16"/>
      <c r="CR1459" s="16"/>
      <c r="CS1459" s="16"/>
      <c r="CT1459" s="16"/>
      <c r="CU1459" s="16"/>
      <c r="CV1459" s="16"/>
      <c r="CW1459" s="16"/>
      <c r="CX1459" s="16"/>
      <c r="CY1459" s="16"/>
      <c r="CZ1459" s="16"/>
      <c r="DA1459" s="16"/>
      <c r="DB1459" s="16"/>
      <c r="DC1459" s="16"/>
      <c r="DD1459" s="16"/>
      <c r="DE1459" s="16"/>
      <c r="DF1459" s="16"/>
      <c r="DG1459" s="16"/>
      <c r="DH1459" s="16"/>
      <c r="DI1459" s="16"/>
      <c r="DJ1459" s="16"/>
      <c r="DK1459" s="16"/>
      <c r="DL1459" s="16"/>
      <c r="DM1459" s="16"/>
      <c r="DN1459" s="16"/>
      <c r="DO1459" s="16"/>
      <c r="DP1459" s="16"/>
      <c r="DQ1459" s="16"/>
    </row>
    <row r="1460" spans="1:121" s="27" customFormat="1" ht="16.5" x14ac:dyDescent="0.25">
      <c r="A1460" s="51"/>
      <c r="B1460" s="79" t="s">
        <v>2972</v>
      </c>
      <c r="C1460" s="55">
        <v>2018</v>
      </c>
      <c r="D1460" s="60">
        <v>10</v>
      </c>
      <c r="E1460" s="54">
        <v>671</v>
      </c>
      <c r="F1460" s="55">
        <v>5353</v>
      </c>
      <c r="G1460" s="54">
        <v>1013.50451</v>
      </c>
      <c r="H1460" s="16"/>
      <c r="J1460" s="9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  <c r="AX1460" s="16"/>
      <c r="AY1460" s="16"/>
      <c r="AZ1460" s="16"/>
      <c r="BA1460" s="16"/>
      <c r="BB1460" s="16"/>
      <c r="BC1460" s="16"/>
      <c r="BD1460" s="16"/>
      <c r="BE1460" s="16"/>
      <c r="BF1460" s="16"/>
      <c r="BG1460" s="16"/>
      <c r="BH1460" s="16"/>
      <c r="BI1460" s="16"/>
      <c r="BJ1460" s="16"/>
      <c r="BK1460" s="16"/>
      <c r="BL1460" s="16"/>
      <c r="BM1460" s="16"/>
      <c r="BN1460" s="16"/>
      <c r="BO1460" s="16"/>
      <c r="BP1460" s="16"/>
      <c r="BQ1460" s="16"/>
      <c r="BR1460" s="16"/>
      <c r="BS1460" s="16"/>
      <c r="BT1460" s="16"/>
      <c r="BU1460" s="16"/>
      <c r="BV1460" s="16"/>
      <c r="BW1460" s="16"/>
      <c r="BX1460" s="16"/>
      <c r="BY1460" s="16"/>
      <c r="BZ1460" s="16"/>
      <c r="CA1460" s="16"/>
      <c r="CB1460" s="16"/>
      <c r="CC1460" s="16"/>
      <c r="CD1460" s="16"/>
      <c r="CE1460" s="16"/>
      <c r="CF1460" s="16"/>
      <c r="CG1460" s="16"/>
      <c r="CH1460" s="16"/>
      <c r="CI1460" s="16"/>
      <c r="CJ1460" s="16"/>
      <c r="CK1460" s="16"/>
      <c r="CL1460" s="16"/>
      <c r="CM1460" s="16"/>
      <c r="CN1460" s="16"/>
      <c r="CO1460" s="16"/>
      <c r="CP1460" s="16"/>
      <c r="CQ1460" s="16"/>
      <c r="CR1460" s="16"/>
      <c r="CS1460" s="16"/>
      <c r="CT1460" s="16"/>
      <c r="CU1460" s="16"/>
      <c r="CV1460" s="16"/>
      <c r="CW1460" s="16"/>
      <c r="CX1460" s="16"/>
      <c r="CY1460" s="16"/>
      <c r="CZ1460" s="16"/>
      <c r="DA1460" s="16"/>
      <c r="DB1460" s="16"/>
      <c r="DC1460" s="16"/>
      <c r="DD1460" s="16"/>
      <c r="DE1460" s="16"/>
      <c r="DF1460" s="16"/>
      <c r="DG1460" s="16"/>
      <c r="DH1460" s="16"/>
      <c r="DI1460" s="16"/>
      <c r="DJ1460" s="16"/>
      <c r="DK1460" s="16"/>
      <c r="DL1460" s="16"/>
      <c r="DM1460" s="16"/>
      <c r="DN1460" s="16"/>
      <c r="DO1460" s="16"/>
      <c r="DP1460" s="16"/>
      <c r="DQ1460" s="16"/>
    </row>
    <row r="1461" spans="1:121" s="27" customFormat="1" ht="16.5" x14ac:dyDescent="0.25">
      <c r="A1461" s="51"/>
      <c r="B1461" s="79" t="s">
        <v>2973</v>
      </c>
      <c r="C1461" s="55">
        <v>2018</v>
      </c>
      <c r="D1461" s="60">
        <v>0.4</v>
      </c>
      <c r="E1461" s="54">
        <v>5</v>
      </c>
      <c r="F1461" s="55">
        <v>158.34</v>
      </c>
      <c r="G1461" s="54">
        <v>11.47832</v>
      </c>
      <c r="H1461" s="16"/>
      <c r="J1461" s="9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  <c r="AX1461" s="16"/>
      <c r="AY1461" s="16"/>
      <c r="AZ1461" s="16"/>
      <c r="BA1461" s="16"/>
      <c r="BB1461" s="16"/>
      <c r="BC1461" s="16"/>
      <c r="BD1461" s="16"/>
      <c r="BE1461" s="16"/>
      <c r="BF1461" s="16"/>
      <c r="BG1461" s="16"/>
      <c r="BH1461" s="16"/>
      <c r="BI1461" s="16"/>
      <c r="BJ1461" s="16"/>
      <c r="BK1461" s="16"/>
      <c r="BL1461" s="16"/>
      <c r="BM1461" s="16"/>
      <c r="BN1461" s="16"/>
      <c r="BO1461" s="16"/>
      <c r="BP1461" s="16"/>
      <c r="BQ1461" s="16"/>
      <c r="BR1461" s="16"/>
      <c r="BS1461" s="16"/>
      <c r="BT1461" s="16"/>
      <c r="BU1461" s="16"/>
      <c r="BV1461" s="16"/>
      <c r="BW1461" s="16"/>
      <c r="BX1461" s="16"/>
      <c r="BY1461" s="16"/>
      <c r="BZ1461" s="16"/>
      <c r="CA1461" s="16"/>
      <c r="CB1461" s="16"/>
      <c r="CC1461" s="16"/>
      <c r="CD1461" s="16"/>
      <c r="CE1461" s="16"/>
      <c r="CF1461" s="16"/>
      <c r="CG1461" s="16"/>
      <c r="CH1461" s="16"/>
      <c r="CI1461" s="16"/>
      <c r="CJ1461" s="16"/>
      <c r="CK1461" s="16"/>
      <c r="CL1461" s="16"/>
      <c r="CM1461" s="16"/>
      <c r="CN1461" s="16"/>
      <c r="CO1461" s="16"/>
      <c r="CP1461" s="16"/>
      <c r="CQ1461" s="16"/>
      <c r="CR1461" s="16"/>
      <c r="CS1461" s="16"/>
      <c r="CT1461" s="16"/>
      <c r="CU1461" s="16"/>
      <c r="CV1461" s="16"/>
      <c r="CW1461" s="16"/>
      <c r="CX1461" s="16"/>
      <c r="CY1461" s="16"/>
      <c r="CZ1461" s="16"/>
      <c r="DA1461" s="16"/>
      <c r="DB1461" s="16"/>
      <c r="DC1461" s="16"/>
      <c r="DD1461" s="16"/>
      <c r="DE1461" s="16"/>
      <c r="DF1461" s="16"/>
      <c r="DG1461" s="16"/>
      <c r="DH1461" s="16"/>
      <c r="DI1461" s="16"/>
      <c r="DJ1461" s="16"/>
      <c r="DK1461" s="16"/>
      <c r="DL1461" s="16"/>
      <c r="DM1461" s="16"/>
      <c r="DN1461" s="16"/>
      <c r="DO1461" s="16"/>
      <c r="DP1461" s="16"/>
      <c r="DQ1461" s="16"/>
    </row>
    <row r="1462" spans="1:121" s="27" customFormat="1" ht="16.5" x14ac:dyDescent="0.25">
      <c r="A1462" s="51"/>
      <c r="B1462" s="79" t="s">
        <v>2974</v>
      </c>
      <c r="C1462" s="55">
        <v>2018</v>
      </c>
      <c r="D1462" s="60">
        <v>0.4</v>
      </c>
      <c r="E1462" s="54">
        <v>420</v>
      </c>
      <c r="F1462" s="55">
        <v>158.34</v>
      </c>
      <c r="G1462" s="54">
        <v>452.97064</v>
      </c>
      <c r="H1462" s="16"/>
      <c r="J1462" s="9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  <c r="AX1462" s="16"/>
      <c r="AY1462" s="16"/>
      <c r="AZ1462" s="16"/>
      <c r="BA1462" s="16"/>
      <c r="BB1462" s="16"/>
      <c r="BC1462" s="16"/>
      <c r="BD1462" s="16"/>
      <c r="BE1462" s="16"/>
      <c r="BF1462" s="16"/>
      <c r="BG1462" s="16"/>
      <c r="BH1462" s="16"/>
      <c r="BI1462" s="16"/>
      <c r="BJ1462" s="16"/>
      <c r="BK1462" s="16"/>
      <c r="BL1462" s="16"/>
      <c r="BM1462" s="16"/>
      <c r="BN1462" s="16"/>
      <c r="BO1462" s="16"/>
      <c r="BP1462" s="16"/>
      <c r="BQ1462" s="16"/>
      <c r="BR1462" s="16"/>
      <c r="BS1462" s="16"/>
      <c r="BT1462" s="16"/>
      <c r="BU1462" s="16"/>
      <c r="BV1462" s="16"/>
      <c r="BW1462" s="16"/>
      <c r="BX1462" s="16"/>
      <c r="BY1462" s="16"/>
      <c r="BZ1462" s="16"/>
      <c r="CA1462" s="16"/>
      <c r="CB1462" s="16"/>
      <c r="CC1462" s="16"/>
      <c r="CD1462" s="16"/>
      <c r="CE1462" s="16"/>
      <c r="CF1462" s="16"/>
      <c r="CG1462" s="16"/>
      <c r="CH1462" s="16"/>
      <c r="CI1462" s="16"/>
      <c r="CJ1462" s="16"/>
      <c r="CK1462" s="16"/>
      <c r="CL1462" s="16"/>
      <c r="CM1462" s="16"/>
      <c r="CN1462" s="16"/>
      <c r="CO1462" s="16"/>
      <c r="CP1462" s="16"/>
      <c r="CQ1462" s="16"/>
      <c r="CR1462" s="16"/>
      <c r="CS1462" s="16"/>
      <c r="CT1462" s="16"/>
      <c r="CU1462" s="16"/>
      <c r="CV1462" s="16"/>
      <c r="CW1462" s="16"/>
      <c r="CX1462" s="16"/>
      <c r="CY1462" s="16"/>
      <c r="CZ1462" s="16"/>
      <c r="DA1462" s="16"/>
      <c r="DB1462" s="16"/>
      <c r="DC1462" s="16"/>
      <c r="DD1462" s="16"/>
      <c r="DE1462" s="16"/>
      <c r="DF1462" s="16"/>
      <c r="DG1462" s="16"/>
      <c r="DH1462" s="16"/>
      <c r="DI1462" s="16"/>
      <c r="DJ1462" s="16"/>
      <c r="DK1462" s="16"/>
      <c r="DL1462" s="16"/>
      <c r="DM1462" s="16"/>
      <c r="DN1462" s="16"/>
      <c r="DO1462" s="16"/>
      <c r="DP1462" s="16"/>
      <c r="DQ1462" s="16"/>
    </row>
    <row r="1463" spans="1:121" s="27" customFormat="1" ht="16.5" x14ac:dyDescent="0.25">
      <c r="A1463" s="51"/>
      <c r="B1463" s="79" t="s">
        <v>2975</v>
      </c>
      <c r="C1463" s="55">
        <v>2018</v>
      </c>
      <c r="D1463" s="60">
        <v>0.4</v>
      </c>
      <c r="E1463" s="54">
        <v>646</v>
      </c>
      <c r="F1463" s="55">
        <v>158.34</v>
      </c>
      <c r="G1463" s="54">
        <v>1022.6479</v>
      </c>
      <c r="H1463" s="16"/>
      <c r="J1463" s="9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  <c r="AX1463" s="16"/>
      <c r="AY1463" s="16"/>
      <c r="AZ1463" s="16"/>
      <c r="BA1463" s="16"/>
      <c r="BB1463" s="16"/>
      <c r="BC1463" s="16"/>
      <c r="BD1463" s="16"/>
      <c r="BE1463" s="16"/>
      <c r="BF1463" s="16"/>
      <c r="BG1463" s="16"/>
      <c r="BH1463" s="16"/>
      <c r="BI1463" s="16"/>
      <c r="BJ1463" s="16"/>
      <c r="BK1463" s="16"/>
      <c r="BL1463" s="16"/>
      <c r="BM1463" s="16"/>
      <c r="BN1463" s="16"/>
      <c r="BO1463" s="16"/>
      <c r="BP1463" s="16"/>
      <c r="BQ1463" s="16"/>
      <c r="BR1463" s="16"/>
      <c r="BS1463" s="16"/>
      <c r="BT1463" s="16"/>
      <c r="BU1463" s="16"/>
      <c r="BV1463" s="16"/>
      <c r="BW1463" s="16"/>
      <c r="BX1463" s="16"/>
      <c r="BY1463" s="16"/>
      <c r="BZ1463" s="16"/>
      <c r="CA1463" s="16"/>
      <c r="CB1463" s="16"/>
      <c r="CC1463" s="16"/>
      <c r="CD1463" s="16"/>
      <c r="CE1463" s="16"/>
      <c r="CF1463" s="16"/>
      <c r="CG1463" s="16"/>
      <c r="CH1463" s="16"/>
      <c r="CI1463" s="16"/>
      <c r="CJ1463" s="16"/>
      <c r="CK1463" s="16"/>
      <c r="CL1463" s="16"/>
      <c r="CM1463" s="16"/>
      <c r="CN1463" s="16"/>
      <c r="CO1463" s="16"/>
      <c r="CP1463" s="16"/>
      <c r="CQ1463" s="16"/>
      <c r="CR1463" s="16"/>
      <c r="CS1463" s="16"/>
      <c r="CT1463" s="16"/>
      <c r="CU1463" s="16"/>
      <c r="CV1463" s="16"/>
      <c r="CW1463" s="16"/>
      <c r="CX1463" s="16"/>
      <c r="CY1463" s="16"/>
      <c r="CZ1463" s="16"/>
      <c r="DA1463" s="16"/>
      <c r="DB1463" s="16"/>
      <c r="DC1463" s="16"/>
      <c r="DD1463" s="16"/>
      <c r="DE1463" s="16"/>
      <c r="DF1463" s="16"/>
      <c r="DG1463" s="16"/>
      <c r="DH1463" s="16"/>
      <c r="DI1463" s="16"/>
      <c r="DJ1463" s="16"/>
      <c r="DK1463" s="16"/>
      <c r="DL1463" s="16"/>
      <c r="DM1463" s="16"/>
      <c r="DN1463" s="16"/>
      <c r="DO1463" s="16"/>
      <c r="DP1463" s="16"/>
      <c r="DQ1463" s="16"/>
    </row>
    <row r="1464" spans="1:121" s="27" customFormat="1" ht="16.5" x14ac:dyDescent="0.25">
      <c r="A1464" s="51"/>
      <c r="B1464" s="79" t="s">
        <v>2976</v>
      </c>
      <c r="C1464" s="55">
        <v>2018</v>
      </c>
      <c r="D1464" s="60">
        <v>0.4</v>
      </c>
      <c r="E1464" s="54">
        <v>30</v>
      </c>
      <c r="F1464" s="55">
        <v>158.34</v>
      </c>
      <c r="G1464" s="54">
        <v>100.92592</v>
      </c>
      <c r="H1464" s="16"/>
      <c r="J1464" s="9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  <c r="AX1464" s="16"/>
      <c r="AY1464" s="16"/>
      <c r="AZ1464" s="16"/>
      <c r="BA1464" s="16"/>
      <c r="BB1464" s="16"/>
      <c r="BC1464" s="16"/>
      <c r="BD1464" s="16"/>
      <c r="BE1464" s="16"/>
      <c r="BF1464" s="16"/>
      <c r="BG1464" s="16"/>
      <c r="BH1464" s="16"/>
      <c r="BI1464" s="16"/>
      <c r="BJ1464" s="16"/>
      <c r="BK1464" s="16"/>
      <c r="BL1464" s="16"/>
      <c r="BM1464" s="16"/>
      <c r="BN1464" s="16"/>
      <c r="BO1464" s="16"/>
      <c r="BP1464" s="16"/>
      <c r="BQ1464" s="16"/>
      <c r="BR1464" s="16"/>
      <c r="BS1464" s="16"/>
      <c r="BT1464" s="16"/>
      <c r="BU1464" s="16"/>
      <c r="BV1464" s="16"/>
      <c r="BW1464" s="16"/>
      <c r="BX1464" s="16"/>
      <c r="BY1464" s="16"/>
      <c r="BZ1464" s="16"/>
      <c r="CA1464" s="16"/>
      <c r="CB1464" s="16"/>
      <c r="CC1464" s="16"/>
      <c r="CD1464" s="16"/>
      <c r="CE1464" s="16"/>
      <c r="CF1464" s="16"/>
      <c r="CG1464" s="16"/>
      <c r="CH1464" s="16"/>
      <c r="CI1464" s="16"/>
      <c r="CJ1464" s="16"/>
      <c r="CK1464" s="16"/>
      <c r="CL1464" s="16"/>
      <c r="CM1464" s="16"/>
      <c r="CN1464" s="16"/>
      <c r="CO1464" s="16"/>
      <c r="CP1464" s="16"/>
      <c r="CQ1464" s="16"/>
      <c r="CR1464" s="16"/>
      <c r="CS1464" s="16"/>
      <c r="CT1464" s="16"/>
      <c r="CU1464" s="16"/>
      <c r="CV1464" s="16"/>
      <c r="CW1464" s="16"/>
      <c r="CX1464" s="16"/>
      <c r="CY1464" s="16"/>
      <c r="CZ1464" s="16"/>
      <c r="DA1464" s="16"/>
      <c r="DB1464" s="16"/>
      <c r="DC1464" s="16"/>
      <c r="DD1464" s="16"/>
      <c r="DE1464" s="16"/>
      <c r="DF1464" s="16"/>
      <c r="DG1464" s="16"/>
      <c r="DH1464" s="16"/>
      <c r="DI1464" s="16"/>
      <c r="DJ1464" s="16"/>
      <c r="DK1464" s="16"/>
      <c r="DL1464" s="16"/>
      <c r="DM1464" s="16"/>
      <c r="DN1464" s="16"/>
      <c r="DO1464" s="16"/>
      <c r="DP1464" s="16"/>
      <c r="DQ1464" s="16"/>
    </row>
    <row r="1465" spans="1:121" s="27" customFormat="1" ht="16.5" x14ac:dyDescent="0.25">
      <c r="A1465" s="51"/>
      <c r="B1465" s="79" t="s">
        <v>2977</v>
      </c>
      <c r="C1465" s="55">
        <v>2018</v>
      </c>
      <c r="D1465" s="60">
        <v>10</v>
      </c>
      <c r="E1465" s="54">
        <v>266</v>
      </c>
      <c r="F1465" s="55">
        <v>5353</v>
      </c>
      <c r="G1465" s="54">
        <v>616.14661999999998</v>
      </c>
      <c r="H1465" s="16"/>
      <c r="J1465" s="9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  <c r="AX1465" s="16"/>
      <c r="AY1465" s="16"/>
      <c r="AZ1465" s="16"/>
      <c r="BA1465" s="16"/>
      <c r="BB1465" s="16"/>
      <c r="BC1465" s="16"/>
      <c r="BD1465" s="16"/>
      <c r="BE1465" s="16"/>
      <c r="BF1465" s="16"/>
      <c r="BG1465" s="16"/>
      <c r="BH1465" s="16"/>
      <c r="BI1465" s="16"/>
      <c r="BJ1465" s="16"/>
      <c r="BK1465" s="16"/>
      <c r="BL1465" s="16"/>
      <c r="BM1465" s="16"/>
      <c r="BN1465" s="16"/>
      <c r="BO1465" s="16"/>
      <c r="BP1465" s="16"/>
      <c r="BQ1465" s="16"/>
      <c r="BR1465" s="16"/>
      <c r="BS1465" s="16"/>
      <c r="BT1465" s="16"/>
      <c r="BU1465" s="16"/>
      <c r="BV1465" s="16"/>
      <c r="BW1465" s="16"/>
      <c r="BX1465" s="16"/>
      <c r="BY1465" s="16"/>
      <c r="BZ1465" s="16"/>
      <c r="CA1465" s="16"/>
      <c r="CB1465" s="16"/>
      <c r="CC1465" s="16"/>
      <c r="CD1465" s="16"/>
      <c r="CE1465" s="16"/>
      <c r="CF1465" s="16"/>
      <c r="CG1465" s="16"/>
      <c r="CH1465" s="16"/>
      <c r="CI1465" s="16"/>
      <c r="CJ1465" s="16"/>
      <c r="CK1465" s="16"/>
      <c r="CL1465" s="16"/>
      <c r="CM1465" s="16"/>
      <c r="CN1465" s="16"/>
      <c r="CO1465" s="16"/>
      <c r="CP1465" s="16"/>
      <c r="CQ1465" s="16"/>
      <c r="CR1465" s="16"/>
      <c r="CS1465" s="16"/>
      <c r="CT1465" s="16"/>
      <c r="CU1465" s="16"/>
      <c r="CV1465" s="16"/>
      <c r="CW1465" s="16"/>
      <c r="CX1465" s="16"/>
      <c r="CY1465" s="16"/>
      <c r="CZ1465" s="16"/>
      <c r="DA1465" s="16"/>
      <c r="DB1465" s="16"/>
      <c r="DC1465" s="16"/>
      <c r="DD1465" s="16"/>
      <c r="DE1465" s="16"/>
      <c r="DF1465" s="16"/>
      <c r="DG1465" s="16"/>
      <c r="DH1465" s="16"/>
      <c r="DI1465" s="16"/>
      <c r="DJ1465" s="16"/>
      <c r="DK1465" s="16"/>
      <c r="DL1465" s="16"/>
      <c r="DM1465" s="16"/>
      <c r="DN1465" s="16"/>
      <c r="DO1465" s="16"/>
      <c r="DP1465" s="16"/>
      <c r="DQ1465" s="16"/>
    </row>
    <row r="1466" spans="1:121" s="27" customFormat="1" ht="16.5" x14ac:dyDescent="0.25">
      <c r="A1466" s="51"/>
      <c r="B1466" s="79" t="s">
        <v>2978</v>
      </c>
      <c r="C1466" s="55">
        <v>2018</v>
      </c>
      <c r="D1466" s="60">
        <v>0.4</v>
      </c>
      <c r="E1466" s="54">
        <v>92</v>
      </c>
      <c r="F1466" s="55">
        <v>158.34</v>
      </c>
      <c r="G1466" s="54">
        <v>183.48952</v>
      </c>
      <c r="H1466" s="16"/>
      <c r="J1466" s="9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  <c r="AX1466" s="16"/>
      <c r="AY1466" s="16"/>
      <c r="AZ1466" s="16"/>
      <c r="BA1466" s="16"/>
      <c r="BB1466" s="16"/>
      <c r="BC1466" s="16"/>
      <c r="BD1466" s="16"/>
      <c r="BE1466" s="16"/>
      <c r="BF1466" s="16"/>
      <c r="BG1466" s="16"/>
      <c r="BH1466" s="16"/>
      <c r="BI1466" s="16"/>
      <c r="BJ1466" s="16"/>
      <c r="BK1466" s="16"/>
      <c r="BL1466" s="16"/>
      <c r="BM1466" s="16"/>
      <c r="BN1466" s="16"/>
      <c r="BO1466" s="16"/>
      <c r="BP1466" s="16"/>
      <c r="BQ1466" s="16"/>
      <c r="BR1466" s="16"/>
      <c r="BS1466" s="16"/>
      <c r="BT1466" s="16"/>
      <c r="BU1466" s="16"/>
      <c r="BV1466" s="16"/>
      <c r="BW1466" s="16"/>
      <c r="BX1466" s="16"/>
      <c r="BY1466" s="16"/>
      <c r="BZ1466" s="16"/>
      <c r="CA1466" s="16"/>
      <c r="CB1466" s="16"/>
      <c r="CC1466" s="16"/>
      <c r="CD1466" s="16"/>
      <c r="CE1466" s="16"/>
      <c r="CF1466" s="16"/>
      <c r="CG1466" s="16"/>
      <c r="CH1466" s="16"/>
      <c r="CI1466" s="16"/>
      <c r="CJ1466" s="16"/>
      <c r="CK1466" s="16"/>
      <c r="CL1466" s="16"/>
      <c r="CM1466" s="16"/>
      <c r="CN1466" s="16"/>
      <c r="CO1466" s="16"/>
      <c r="CP1466" s="16"/>
      <c r="CQ1466" s="16"/>
      <c r="CR1466" s="16"/>
      <c r="CS1466" s="16"/>
      <c r="CT1466" s="16"/>
      <c r="CU1466" s="16"/>
      <c r="CV1466" s="16"/>
      <c r="CW1466" s="16"/>
      <c r="CX1466" s="16"/>
      <c r="CY1466" s="16"/>
      <c r="CZ1466" s="16"/>
      <c r="DA1466" s="16"/>
      <c r="DB1466" s="16"/>
      <c r="DC1466" s="16"/>
      <c r="DD1466" s="16"/>
      <c r="DE1466" s="16"/>
      <c r="DF1466" s="16"/>
      <c r="DG1466" s="16"/>
      <c r="DH1466" s="16"/>
      <c r="DI1466" s="16"/>
      <c r="DJ1466" s="16"/>
      <c r="DK1466" s="16"/>
      <c r="DL1466" s="16"/>
      <c r="DM1466" s="16"/>
      <c r="DN1466" s="16"/>
      <c r="DO1466" s="16"/>
      <c r="DP1466" s="16"/>
      <c r="DQ1466" s="16"/>
    </row>
    <row r="1467" spans="1:121" s="27" customFormat="1" ht="16.5" x14ac:dyDescent="0.25">
      <c r="A1467" s="51"/>
      <c r="B1467" s="79" t="s">
        <v>2979</v>
      </c>
      <c r="C1467" s="55">
        <v>2018</v>
      </c>
      <c r="D1467" s="60">
        <v>0.4</v>
      </c>
      <c r="E1467" s="54">
        <v>164</v>
      </c>
      <c r="F1467" s="55">
        <v>158.34</v>
      </c>
      <c r="G1467" s="54">
        <v>155.75826000000001</v>
      </c>
      <c r="H1467" s="16"/>
      <c r="J1467" s="9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  <c r="AX1467" s="16"/>
      <c r="AY1467" s="16"/>
      <c r="AZ1467" s="16"/>
      <c r="BA1467" s="16"/>
      <c r="BB1467" s="16"/>
      <c r="BC1467" s="16"/>
      <c r="BD1467" s="16"/>
      <c r="BE1467" s="16"/>
      <c r="BF1467" s="16"/>
      <c r="BG1467" s="16"/>
      <c r="BH1467" s="16"/>
      <c r="BI1467" s="16"/>
      <c r="BJ1467" s="16"/>
      <c r="BK1467" s="16"/>
      <c r="BL1467" s="16"/>
      <c r="BM1467" s="16"/>
      <c r="BN1467" s="16"/>
      <c r="BO1467" s="16"/>
      <c r="BP1467" s="16"/>
      <c r="BQ1467" s="16"/>
      <c r="BR1467" s="16"/>
      <c r="BS1467" s="16"/>
      <c r="BT1467" s="16"/>
      <c r="BU1467" s="16"/>
      <c r="BV1467" s="16"/>
      <c r="BW1467" s="16"/>
      <c r="BX1467" s="16"/>
      <c r="BY1467" s="16"/>
      <c r="BZ1467" s="16"/>
      <c r="CA1467" s="16"/>
      <c r="CB1467" s="16"/>
      <c r="CC1467" s="16"/>
      <c r="CD1467" s="16"/>
      <c r="CE1467" s="16"/>
      <c r="CF1467" s="16"/>
      <c r="CG1467" s="16"/>
      <c r="CH1467" s="16"/>
      <c r="CI1467" s="16"/>
      <c r="CJ1467" s="16"/>
      <c r="CK1467" s="16"/>
      <c r="CL1467" s="16"/>
      <c r="CM1467" s="16"/>
      <c r="CN1467" s="16"/>
      <c r="CO1467" s="16"/>
      <c r="CP1467" s="16"/>
      <c r="CQ1467" s="16"/>
      <c r="CR1467" s="16"/>
      <c r="CS1467" s="16"/>
      <c r="CT1467" s="16"/>
      <c r="CU1467" s="16"/>
      <c r="CV1467" s="16"/>
      <c r="CW1467" s="16"/>
      <c r="CX1467" s="16"/>
      <c r="CY1467" s="16"/>
      <c r="CZ1467" s="16"/>
      <c r="DA1467" s="16"/>
      <c r="DB1467" s="16"/>
      <c r="DC1467" s="16"/>
      <c r="DD1467" s="16"/>
      <c r="DE1467" s="16"/>
      <c r="DF1467" s="16"/>
      <c r="DG1467" s="16"/>
      <c r="DH1467" s="16"/>
      <c r="DI1467" s="16"/>
      <c r="DJ1467" s="16"/>
      <c r="DK1467" s="16"/>
      <c r="DL1467" s="16"/>
      <c r="DM1467" s="16"/>
      <c r="DN1467" s="16"/>
      <c r="DO1467" s="16"/>
      <c r="DP1467" s="16"/>
      <c r="DQ1467" s="16"/>
    </row>
    <row r="1468" spans="1:121" s="27" customFormat="1" ht="16.5" x14ac:dyDescent="0.25">
      <c r="A1468" s="51"/>
      <c r="B1468" s="79" t="s">
        <v>2980</v>
      </c>
      <c r="C1468" s="55">
        <v>2018</v>
      </c>
      <c r="D1468" s="60">
        <v>0.4</v>
      </c>
      <c r="E1468" s="54">
        <v>176</v>
      </c>
      <c r="F1468" s="55">
        <v>158.34</v>
      </c>
      <c r="G1468" s="54">
        <v>202.46921</v>
      </c>
      <c r="H1468" s="16"/>
      <c r="J1468" s="9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  <c r="AX1468" s="16"/>
      <c r="AY1468" s="16"/>
      <c r="AZ1468" s="16"/>
      <c r="BA1468" s="16"/>
      <c r="BB1468" s="16"/>
      <c r="BC1468" s="16"/>
      <c r="BD1468" s="16"/>
      <c r="BE1468" s="16"/>
      <c r="BF1468" s="16"/>
      <c r="BG1468" s="16"/>
      <c r="BH1468" s="16"/>
      <c r="BI1468" s="16"/>
      <c r="BJ1468" s="16"/>
      <c r="BK1468" s="16"/>
      <c r="BL1468" s="16"/>
      <c r="BM1468" s="16"/>
      <c r="BN1468" s="16"/>
      <c r="BO1468" s="16"/>
      <c r="BP1468" s="16"/>
      <c r="BQ1468" s="16"/>
      <c r="BR1468" s="16"/>
      <c r="BS1468" s="16"/>
      <c r="BT1468" s="16"/>
      <c r="BU1468" s="16"/>
      <c r="BV1468" s="16"/>
      <c r="BW1468" s="16"/>
      <c r="BX1468" s="16"/>
      <c r="BY1468" s="16"/>
      <c r="BZ1468" s="16"/>
      <c r="CA1468" s="16"/>
      <c r="CB1468" s="16"/>
      <c r="CC1468" s="16"/>
      <c r="CD1468" s="16"/>
      <c r="CE1468" s="16"/>
      <c r="CF1468" s="16"/>
      <c r="CG1468" s="16"/>
      <c r="CH1468" s="16"/>
      <c r="CI1468" s="16"/>
      <c r="CJ1468" s="16"/>
      <c r="CK1468" s="16"/>
      <c r="CL1468" s="16"/>
      <c r="CM1468" s="16"/>
      <c r="CN1468" s="16"/>
      <c r="CO1468" s="16"/>
      <c r="CP1468" s="16"/>
      <c r="CQ1468" s="16"/>
      <c r="CR1468" s="16"/>
      <c r="CS1468" s="16"/>
      <c r="CT1468" s="16"/>
      <c r="CU1468" s="16"/>
      <c r="CV1468" s="16"/>
      <c r="CW1468" s="16"/>
      <c r="CX1468" s="16"/>
      <c r="CY1468" s="16"/>
      <c r="CZ1468" s="16"/>
      <c r="DA1468" s="16"/>
      <c r="DB1468" s="16"/>
      <c r="DC1468" s="16"/>
      <c r="DD1468" s="16"/>
      <c r="DE1468" s="16"/>
      <c r="DF1468" s="16"/>
      <c r="DG1468" s="16"/>
      <c r="DH1468" s="16"/>
      <c r="DI1468" s="16"/>
      <c r="DJ1468" s="16"/>
      <c r="DK1468" s="16"/>
      <c r="DL1468" s="16"/>
      <c r="DM1468" s="16"/>
      <c r="DN1468" s="16"/>
      <c r="DO1468" s="16"/>
      <c r="DP1468" s="16"/>
      <c r="DQ1468" s="16"/>
    </row>
    <row r="1469" spans="1:121" s="27" customFormat="1" ht="16.5" x14ac:dyDescent="0.25">
      <c r="A1469" s="51"/>
      <c r="B1469" s="79" t="s">
        <v>2981</v>
      </c>
      <c r="C1469" s="55">
        <v>2018</v>
      </c>
      <c r="D1469" s="60">
        <v>0.4</v>
      </c>
      <c r="E1469" s="54">
        <v>44</v>
      </c>
      <c r="F1469" s="55">
        <v>158.34</v>
      </c>
      <c r="G1469" s="54">
        <v>86.217710000000011</v>
      </c>
      <c r="H1469" s="16"/>
      <c r="J1469" s="9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  <c r="AX1469" s="16"/>
      <c r="AY1469" s="16"/>
      <c r="AZ1469" s="16"/>
      <c r="BA1469" s="16"/>
      <c r="BB1469" s="16"/>
      <c r="BC1469" s="16"/>
      <c r="BD1469" s="16"/>
      <c r="BE1469" s="16"/>
      <c r="BF1469" s="16"/>
      <c r="BG1469" s="16"/>
      <c r="BH1469" s="16"/>
      <c r="BI1469" s="16"/>
      <c r="BJ1469" s="16"/>
      <c r="BK1469" s="16"/>
      <c r="BL1469" s="16"/>
      <c r="BM1469" s="16"/>
      <c r="BN1469" s="16"/>
      <c r="BO1469" s="16"/>
      <c r="BP1469" s="16"/>
      <c r="BQ1469" s="16"/>
      <c r="BR1469" s="16"/>
      <c r="BS1469" s="16"/>
      <c r="BT1469" s="16"/>
      <c r="BU1469" s="16"/>
      <c r="BV1469" s="16"/>
      <c r="BW1469" s="16"/>
      <c r="BX1469" s="16"/>
      <c r="BY1469" s="16"/>
      <c r="BZ1469" s="16"/>
      <c r="CA1469" s="16"/>
      <c r="CB1469" s="16"/>
      <c r="CC1469" s="16"/>
      <c r="CD1469" s="16"/>
      <c r="CE1469" s="16"/>
      <c r="CF1469" s="16"/>
      <c r="CG1469" s="16"/>
      <c r="CH1469" s="16"/>
      <c r="CI1469" s="16"/>
      <c r="CJ1469" s="16"/>
      <c r="CK1469" s="16"/>
      <c r="CL1469" s="16"/>
      <c r="CM1469" s="16"/>
      <c r="CN1469" s="16"/>
      <c r="CO1469" s="16"/>
      <c r="CP1469" s="16"/>
      <c r="CQ1469" s="16"/>
      <c r="CR1469" s="16"/>
      <c r="CS1469" s="16"/>
      <c r="CT1469" s="16"/>
      <c r="CU1469" s="16"/>
      <c r="CV1469" s="16"/>
      <c r="CW1469" s="16"/>
      <c r="CX1469" s="16"/>
      <c r="CY1469" s="16"/>
      <c r="CZ1469" s="16"/>
      <c r="DA1469" s="16"/>
      <c r="DB1469" s="16"/>
      <c r="DC1469" s="16"/>
      <c r="DD1469" s="16"/>
      <c r="DE1469" s="16"/>
      <c r="DF1469" s="16"/>
      <c r="DG1469" s="16"/>
      <c r="DH1469" s="16"/>
      <c r="DI1469" s="16"/>
      <c r="DJ1469" s="16"/>
      <c r="DK1469" s="16"/>
      <c r="DL1469" s="16"/>
      <c r="DM1469" s="16"/>
      <c r="DN1469" s="16"/>
      <c r="DO1469" s="16"/>
      <c r="DP1469" s="16"/>
      <c r="DQ1469" s="16"/>
    </row>
    <row r="1470" spans="1:121" s="27" customFormat="1" ht="16.5" x14ac:dyDescent="0.25">
      <c r="A1470" s="51"/>
      <c r="B1470" s="79" t="s">
        <v>2982</v>
      </c>
      <c r="C1470" s="55">
        <v>2018</v>
      </c>
      <c r="D1470" s="60">
        <v>0.4</v>
      </c>
      <c r="E1470" s="54">
        <v>320</v>
      </c>
      <c r="F1470" s="55">
        <v>158.34</v>
      </c>
      <c r="G1470" s="54">
        <v>407.78340000000003</v>
      </c>
      <c r="H1470" s="16"/>
      <c r="J1470" s="9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  <c r="AX1470" s="16"/>
      <c r="AY1470" s="16"/>
      <c r="AZ1470" s="16"/>
      <c r="BA1470" s="16"/>
      <c r="BB1470" s="16"/>
      <c r="BC1470" s="16"/>
      <c r="BD1470" s="16"/>
      <c r="BE1470" s="16"/>
      <c r="BF1470" s="16"/>
      <c r="BG1470" s="16"/>
      <c r="BH1470" s="16"/>
      <c r="BI1470" s="16"/>
      <c r="BJ1470" s="16"/>
      <c r="BK1470" s="16"/>
      <c r="BL1470" s="16"/>
      <c r="BM1470" s="16"/>
      <c r="BN1470" s="16"/>
      <c r="BO1470" s="16"/>
      <c r="BP1470" s="16"/>
      <c r="BQ1470" s="16"/>
      <c r="BR1470" s="16"/>
      <c r="BS1470" s="16"/>
      <c r="BT1470" s="16"/>
      <c r="BU1470" s="16"/>
      <c r="BV1470" s="16"/>
      <c r="BW1470" s="16"/>
      <c r="BX1470" s="16"/>
      <c r="BY1470" s="16"/>
      <c r="BZ1470" s="16"/>
      <c r="CA1470" s="16"/>
      <c r="CB1470" s="16"/>
      <c r="CC1470" s="16"/>
      <c r="CD1470" s="16"/>
      <c r="CE1470" s="16"/>
      <c r="CF1470" s="16"/>
      <c r="CG1470" s="16"/>
      <c r="CH1470" s="16"/>
      <c r="CI1470" s="16"/>
      <c r="CJ1470" s="16"/>
      <c r="CK1470" s="16"/>
      <c r="CL1470" s="16"/>
      <c r="CM1470" s="16"/>
      <c r="CN1470" s="16"/>
      <c r="CO1470" s="16"/>
      <c r="CP1470" s="16"/>
      <c r="CQ1470" s="16"/>
      <c r="CR1470" s="16"/>
      <c r="CS1470" s="16"/>
      <c r="CT1470" s="16"/>
      <c r="CU1470" s="16"/>
      <c r="CV1470" s="16"/>
      <c r="CW1470" s="16"/>
      <c r="CX1470" s="16"/>
      <c r="CY1470" s="16"/>
      <c r="CZ1470" s="16"/>
      <c r="DA1470" s="16"/>
      <c r="DB1470" s="16"/>
      <c r="DC1470" s="16"/>
      <c r="DD1470" s="16"/>
      <c r="DE1470" s="16"/>
      <c r="DF1470" s="16"/>
      <c r="DG1470" s="16"/>
      <c r="DH1470" s="16"/>
      <c r="DI1470" s="16"/>
      <c r="DJ1470" s="16"/>
      <c r="DK1470" s="16"/>
      <c r="DL1470" s="16"/>
      <c r="DM1470" s="16"/>
      <c r="DN1470" s="16"/>
      <c r="DO1470" s="16"/>
      <c r="DP1470" s="16"/>
      <c r="DQ1470" s="16"/>
    </row>
    <row r="1471" spans="1:121" s="27" customFormat="1" ht="16.5" x14ac:dyDescent="0.25">
      <c r="A1471" s="51"/>
      <c r="B1471" s="79" t="s">
        <v>2983</v>
      </c>
      <c r="C1471" s="55">
        <v>2018</v>
      </c>
      <c r="D1471" s="60">
        <v>0.4</v>
      </c>
      <c r="E1471" s="54">
        <v>61</v>
      </c>
      <c r="F1471" s="55">
        <v>158.34</v>
      </c>
      <c r="G1471" s="54">
        <v>112.29505999999999</v>
      </c>
      <c r="H1471" s="16"/>
      <c r="J1471" s="9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  <c r="AX1471" s="16"/>
      <c r="AY1471" s="16"/>
      <c r="AZ1471" s="16"/>
      <c r="BA1471" s="16"/>
      <c r="BB1471" s="16"/>
      <c r="BC1471" s="16"/>
      <c r="BD1471" s="16"/>
      <c r="BE1471" s="16"/>
      <c r="BF1471" s="16"/>
      <c r="BG1471" s="16"/>
      <c r="BH1471" s="16"/>
      <c r="BI1471" s="16"/>
      <c r="BJ1471" s="16"/>
      <c r="BK1471" s="16"/>
      <c r="BL1471" s="16"/>
      <c r="BM1471" s="16"/>
      <c r="BN1471" s="16"/>
      <c r="BO1471" s="16"/>
      <c r="BP1471" s="16"/>
      <c r="BQ1471" s="16"/>
      <c r="BR1471" s="16"/>
      <c r="BS1471" s="16"/>
      <c r="BT1471" s="16"/>
      <c r="BU1471" s="16"/>
      <c r="BV1471" s="16"/>
      <c r="BW1471" s="16"/>
      <c r="BX1471" s="16"/>
      <c r="BY1471" s="16"/>
      <c r="BZ1471" s="16"/>
      <c r="CA1471" s="16"/>
      <c r="CB1471" s="16"/>
      <c r="CC1471" s="16"/>
      <c r="CD1471" s="16"/>
      <c r="CE1471" s="16"/>
      <c r="CF1471" s="16"/>
      <c r="CG1471" s="16"/>
      <c r="CH1471" s="16"/>
      <c r="CI1471" s="16"/>
      <c r="CJ1471" s="16"/>
      <c r="CK1471" s="16"/>
      <c r="CL1471" s="16"/>
      <c r="CM1471" s="16"/>
      <c r="CN1471" s="16"/>
      <c r="CO1471" s="16"/>
      <c r="CP1471" s="16"/>
      <c r="CQ1471" s="16"/>
      <c r="CR1471" s="16"/>
      <c r="CS1471" s="16"/>
      <c r="CT1471" s="16"/>
      <c r="CU1471" s="16"/>
      <c r="CV1471" s="16"/>
      <c r="CW1471" s="16"/>
      <c r="CX1471" s="16"/>
      <c r="CY1471" s="16"/>
      <c r="CZ1471" s="16"/>
      <c r="DA1471" s="16"/>
      <c r="DB1471" s="16"/>
      <c r="DC1471" s="16"/>
      <c r="DD1471" s="16"/>
      <c r="DE1471" s="16"/>
      <c r="DF1471" s="16"/>
      <c r="DG1471" s="16"/>
      <c r="DH1471" s="16"/>
      <c r="DI1471" s="16"/>
      <c r="DJ1471" s="16"/>
      <c r="DK1471" s="16"/>
      <c r="DL1471" s="16"/>
      <c r="DM1471" s="16"/>
      <c r="DN1471" s="16"/>
      <c r="DO1471" s="16"/>
      <c r="DP1471" s="16"/>
      <c r="DQ1471" s="16"/>
    </row>
    <row r="1472" spans="1:121" s="27" customFormat="1" ht="16.5" x14ac:dyDescent="0.25">
      <c r="A1472" s="51"/>
      <c r="B1472" s="79" t="s">
        <v>2984</v>
      </c>
      <c r="C1472" s="55">
        <v>2018</v>
      </c>
      <c r="D1472" s="60">
        <v>0.4</v>
      </c>
      <c r="E1472" s="54">
        <v>871</v>
      </c>
      <c r="F1472" s="55">
        <v>158.34</v>
      </c>
      <c r="G1472" s="54">
        <v>825.10172999999998</v>
      </c>
      <c r="H1472" s="16"/>
      <c r="J1472" s="9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  <c r="AX1472" s="16"/>
      <c r="AY1472" s="16"/>
      <c r="AZ1472" s="16"/>
      <c r="BA1472" s="16"/>
      <c r="BB1472" s="16"/>
      <c r="BC1472" s="16"/>
      <c r="BD1472" s="16"/>
      <c r="BE1472" s="16"/>
      <c r="BF1472" s="16"/>
      <c r="BG1472" s="16"/>
      <c r="BH1472" s="16"/>
      <c r="BI1472" s="16"/>
      <c r="BJ1472" s="16"/>
      <c r="BK1472" s="16"/>
      <c r="BL1472" s="16"/>
      <c r="BM1472" s="16"/>
      <c r="BN1472" s="16"/>
      <c r="BO1472" s="16"/>
      <c r="BP1472" s="16"/>
      <c r="BQ1472" s="16"/>
      <c r="BR1472" s="16"/>
      <c r="BS1472" s="16"/>
      <c r="BT1472" s="16"/>
      <c r="BU1472" s="16"/>
      <c r="BV1472" s="16"/>
      <c r="BW1472" s="16"/>
      <c r="BX1472" s="16"/>
      <c r="BY1472" s="16"/>
      <c r="BZ1472" s="16"/>
      <c r="CA1472" s="16"/>
      <c r="CB1472" s="16"/>
      <c r="CC1472" s="16"/>
      <c r="CD1472" s="16"/>
      <c r="CE1472" s="16"/>
      <c r="CF1472" s="16"/>
      <c r="CG1472" s="16"/>
      <c r="CH1472" s="16"/>
      <c r="CI1472" s="16"/>
      <c r="CJ1472" s="16"/>
      <c r="CK1472" s="16"/>
      <c r="CL1472" s="16"/>
      <c r="CM1472" s="16"/>
      <c r="CN1472" s="16"/>
      <c r="CO1472" s="16"/>
      <c r="CP1472" s="16"/>
      <c r="CQ1472" s="16"/>
      <c r="CR1472" s="16"/>
      <c r="CS1472" s="16"/>
      <c r="CT1472" s="16"/>
      <c r="CU1472" s="16"/>
      <c r="CV1472" s="16"/>
      <c r="CW1472" s="16"/>
      <c r="CX1472" s="16"/>
      <c r="CY1472" s="16"/>
      <c r="CZ1472" s="16"/>
      <c r="DA1472" s="16"/>
      <c r="DB1472" s="16"/>
      <c r="DC1472" s="16"/>
      <c r="DD1472" s="16"/>
      <c r="DE1472" s="16"/>
      <c r="DF1472" s="16"/>
      <c r="DG1472" s="16"/>
      <c r="DH1472" s="16"/>
      <c r="DI1472" s="16"/>
      <c r="DJ1472" s="16"/>
      <c r="DK1472" s="16"/>
      <c r="DL1472" s="16"/>
      <c r="DM1472" s="16"/>
      <c r="DN1472" s="16"/>
      <c r="DO1472" s="16"/>
      <c r="DP1472" s="16"/>
      <c r="DQ1472" s="16"/>
    </row>
    <row r="1473" spans="1:121" s="27" customFormat="1" ht="16.5" x14ac:dyDescent="0.25">
      <c r="A1473" s="51"/>
      <c r="B1473" s="79" t="s">
        <v>2985</v>
      </c>
      <c r="C1473" s="55">
        <v>2018</v>
      </c>
      <c r="D1473" s="60">
        <v>0.4</v>
      </c>
      <c r="E1473" s="54">
        <v>32</v>
      </c>
      <c r="F1473" s="55">
        <v>158.34</v>
      </c>
      <c r="G1473" s="54">
        <v>179.59986000000004</v>
      </c>
      <c r="H1473" s="16"/>
      <c r="J1473" s="9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  <c r="AX1473" s="16"/>
      <c r="AY1473" s="16"/>
      <c r="AZ1473" s="16"/>
      <c r="BA1473" s="16"/>
      <c r="BB1473" s="16"/>
      <c r="BC1473" s="16"/>
      <c r="BD1473" s="16"/>
      <c r="BE1473" s="16"/>
      <c r="BF1473" s="16"/>
      <c r="BG1473" s="16"/>
      <c r="BH1473" s="16"/>
      <c r="BI1473" s="16"/>
      <c r="BJ1473" s="16"/>
      <c r="BK1473" s="16"/>
      <c r="BL1473" s="16"/>
      <c r="BM1473" s="16"/>
      <c r="BN1473" s="16"/>
      <c r="BO1473" s="16"/>
      <c r="BP1473" s="16"/>
      <c r="BQ1473" s="16"/>
      <c r="BR1473" s="16"/>
      <c r="BS1473" s="16"/>
      <c r="BT1473" s="16"/>
      <c r="BU1473" s="16"/>
      <c r="BV1473" s="16"/>
      <c r="BW1473" s="16"/>
      <c r="BX1473" s="16"/>
      <c r="BY1473" s="16"/>
      <c r="BZ1473" s="16"/>
      <c r="CA1473" s="16"/>
      <c r="CB1473" s="16"/>
      <c r="CC1473" s="16"/>
      <c r="CD1473" s="16"/>
      <c r="CE1473" s="16"/>
      <c r="CF1473" s="16"/>
      <c r="CG1473" s="16"/>
      <c r="CH1473" s="16"/>
      <c r="CI1473" s="16"/>
      <c r="CJ1473" s="16"/>
      <c r="CK1473" s="16"/>
      <c r="CL1473" s="16"/>
      <c r="CM1473" s="16"/>
      <c r="CN1473" s="16"/>
      <c r="CO1473" s="16"/>
      <c r="CP1473" s="16"/>
      <c r="CQ1473" s="16"/>
      <c r="CR1473" s="16"/>
      <c r="CS1473" s="16"/>
      <c r="CT1473" s="16"/>
      <c r="CU1473" s="16"/>
      <c r="CV1473" s="16"/>
      <c r="CW1473" s="16"/>
      <c r="CX1473" s="16"/>
      <c r="CY1473" s="16"/>
      <c r="CZ1473" s="16"/>
      <c r="DA1473" s="16"/>
      <c r="DB1473" s="16"/>
      <c r="DC1473" s="16"/>
      <c r="DD1473" s="16"/>
      <c r="DE1473" s="16"/>
      <c r="DF1473" s="16"/>
      <c r="DG1473" s="16"/>
      <c r="DH1473" s="16"/>
      <c r="DI1473" s="16"/>
      <c r="DJ1473" s="16"/>
      <c r="DK1473" s="16"/>
      <c r="DL1473" s="16"/>
      <c r="DM1473" s="16"/>
      <c r="DN1473" s="16"/>
      <c r="DO1473" s="16"/>
      <c r="DP1473" s="16"/>
      <c r="DQ1473" s="16"/>
    </row>
    <row r="1474" spans="1:121" s="27" customFormat="1" ht="16.5" x14ac:dyDescent="0.25">
      <c r="A1474" s="51"/>
      <c r="B1474" s="79" t="s">
        <v>2986</v>
      </c>
      <c r="C1474" s="55">
        <v>2018</v>
      </c>
      <c r="D1474" s="60">
        <v>0.4</v>
      </c>
      <c r="E1474" s="54">
        <v>410</v>
      </c>
      <c r="F1474" s="55">
        <v>158.34</v>
      </c>
      <c r="G1474" s="54">
        <v>411.55831999999998</v>
      </c>
      <c r="H1474" s="16"/>
      <c r="J1474" s="9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  <c r="AX1474" s="16"/>
      <c r="AY1474" s="16"/>
      <c r="AZ1474" s="16"/>
      <c r="BA1474" s="16"/>
      <c r="BB1474" s="16"/>
      <c r="BC1474" s="16"/>
      <c r="BD1474" s="16"/>
      <c r="BE1474" s="16"/>
      <c r="BF1474" s="16"/>
      <c r="BG1474" s="16"/>
      <c r="BH1474" s="16"/>
      <c r="BI1474" s="16"/>
      <c r="BJ1474" s="16"/>
      <c r="BK1474" s="16"/>
      <c r="BL1474" s="16"/>
      <c r="BM1474" s="16"/>
      <c r="BN1474" s="16"/>
      <c r="BO1474" s="16"/>
      <c r="BP1474" s="16"/>
      <c r="BQ1474" s="16"/>
      <c r="BR1474" s="16"/>
      <c r="BS1474" s="16"/>
      <c r="BT1474" s="16"/>
      <c r="BU1474" s="16"/>
      <c r="BV1474" s="16"/>
      <c r="BW1474" s="16"/>
      <c r="BX1474" s="16"/>
      <c r="BY1474" s="16"/>
      <c r="BZ1474" s="16"/>
      <c r="CA1474" s="16"/>
      <c r="CB1474" s="16"/>
      <c r="CC1474" s="16"/>
      <c r="CD1474" s="16"/>
      <c r="CE1474" s="16"/>
      <c r="CF1474" s="16"/>
      <c r="CG1474" s="16"/>
      <c r="CH1474" s="16"/>
      <c r="CI1474" s="16"/>
      <c r="CJ1474" s="16"/>
      <c r="CK1474" s="16"/>
      <c r="CL1474" s="16"/>
      <c r="CM1474" s="16"/>
      <c r="CN1474" s="16"/>
      <c r="CO1474" s="16"/>
      <c r="CP1474" s="16"/>
      <c r="CQ1474" s="16"/>
      <c r="CR1474" s="16"/>
      <c r="CS1474" s="16"/>
      <c r="CT1474" s="16"/>
      <c r="CU1474" s="16"/>
      <c r="CV1474" s="16"/>
      <c r="CW1474" s="16"/>
      <c r="CX1474" s="16"/>
      <c r="CY1474" s="16"/>
      <c r="CZ1474" s="16"/>
      <c r="DA1474" s="16"/>
      <c r="DB1474" s="16"/>
      <c r="DC1474" s="16"/>
      <c r="DD1474" s="16"/>
      <c r="DE1474" s="16"/>
      <c r="DF1474" s="16"/>
      <c r="DG1474" s="16"/>
      <c r="DH1474" s="16"/>
      <c r="DI1474" s="16"/>
      <c r="DJ1474" s="16"/>
      <c r="DK1474" s="16"/>
      <c r="DL1474" s="16"/>
      <c r="DM1474" s="16"/>
      <c r="DN1474" s="16"/>
      <c r="DO1474" s="16"/>
      <c r="DP1474" s="16"/>
      <c r="DQ1474" s="16"/>
    </row>
    <row r="1475" spans="1:121" s="27" customFormat="1" ht="16.5" x14ac:dyDescent="0.25">
      <c r="A1475" s="51"/>
      <c r="B1475" s="79" t="s">
        <v>2987</v>
      </c>
      <c r="C1475" s="55">
        <v>2018</v>
      </c>
      <c r="D1475" s="60">
        <v>0.4</v>
      </c>
      <c r="E1475" s="54">
        <v>182</v>
      </c>
      <c r="F1475" s="55">
        <v>158.34</v>
      </c>
      <c r="G1475" s="54">
        <v>613.68368999999996</v>
      </c>
      <c r="H1475" s="16"/>
      <c r="J1475" s="9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  <c r="AX1475" s="16"/>
      <c r="AY1475" s="16"/>
      <c r="AZ1475" s="16"/>
      <c r="BA1475" s="16"/>
      <c r="BB1475" s="16"/>
      <c r="BC1475" s="16"/>
      <c r="BD1475" s="16"/>
      <c r="BE1475" s="16"/>
      <c r="BF1475" s="16"/>
      <c r="BG1475" s="16"/>
      <c r="BH1475" s="16"/>
      <c r="BI1475" s="16"/>
      <c r="BJ1475" s="16"/>
      <c r="BK1475" s="16"/>
      <c r="BL1475" s="16"/>
      <c r="BM1475" s="16"/>
      <c r="BN1475" s="16"/>
      <c r="BO1475" s="16"/>
      <c r="BP1475" s="16"/>
      <c r="BQ1475" s="16"/>
      <c r="BR1475" s="16"/>
      <c r="BS1475" s="16"/>
      <c r="BT1475" s="16"/>
      <c r="BU1475" s="16"/>
      <c r="BV1475" s="16"/>
      <c r="BW1475" s="16"/>
      <c r="BX1475" s="16"/>
      <c r="BY1475" s="16"/>
      <c r="BZ1475" s="16"/>
      <c r="CA1475" s="16"/>
      <c r="CB1475" s="16"/>
      <c r="CC1475" s="16"/>
      <c r="CD1475" s="16"/>
      <c r="CE1475" s="16"/>
      <c r="CF1475" s="16"/>
      <c r="CG1475" s="16"/>
      <c r="CH1475" s="16"/>
      <c r="CI1475" s="16"/>
      <c r="CJ1475" s="16"/>
      <c r="CK1475" s="16"/>
      <c r="CL1475" s="16"/>
      <c r="CM1475" s="16"/>
      <c r="CN1475" s="16"/>
      <c r="CO1475" s="16"/>
      <c r="CP1475" s="16"/>
      <c r="CQ1475" s="16"/>
      <c r="CR1475" s="16"/>
      <c r="CS1475" s="16"/>
      <c r="CT1475" s="16"/>
      <c r="CU1475" s="16"/>
      <c r="CV1475" s="16"/>
      <c r="CW1475" s="16"/>
      <c r="CX1475" s="16"/>
      <c r="CY1475" s="16"/>
      <c r="CZ1475" s="16"/>
      <c r="DA1475" s="16"/>
      <c r="DB1475" s="16"/>
      <c r="DC1475" s="16"/>
      <c r="DD1475" s="16"/>
      <c r="DE1475" s="16"/>
      <c r="DF1475" s="16"/>
      <c r="DG1475" s="16"/>
      <c r="DH1475" s="16"/>
      <c r="DI1475" s="16"/>
      <c r="DJ1475" s="16"/>
      <c r="DK1475" s="16"/>
      <c r="DL1475" s="16"/>
      <c r="DM1475" s="16"/>
      <c r="DN1475" s="16"/>
      <c r="DO1475" s="16"/>
      <c r="DP1475" s="16"/>
      <c r="DQ1475" s="16"/>
    </row>
    <row r="1476" spans="1:121" s="27" customFormat="1" ht="16.5" x14ac:dyDescent="0.25">
      <c r="A1476" s="51"/>
      <c r="B1476" s="79" t="s">
        <v>2988</v>
      </c>
      <c r="C1476" s="55">
        <v>2018</v>
      </c>
      <c r="D1476" s="60">
        <v>0.4</v>
      </c>
      <c r="E1476" s="54">
        <v>394</v>
      </c>
      <c r="F1476" s="55">
        <v>158.34</v>
      </c>
      <c r="G1476" s="54">
        <v>426.22814</v>
      </c>
      <c r="H1476" s="16"/>
      <c r="J1476" s="9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  <c r="AX1476" s="16"/>
      <c r="AY1476" s="16"/>
      <c r="AZ1476" s="16"/>
      <c r="BA1476" s="16"/>
      <c r="BB1476" s="16"/>
      <c r="BC1476" s="16"/>
      <c r="BD1476" s="16"/>
      <c r="BE1476" s="16"/>
      <c r="BF1476" s="16"/>
      <c r="BG1476" s="16"/>
      <c r="BH1476" s="16"/>
      <c r="BI1476" s="16"/>
      <c r="BJ1476" s="16"/>
      <c r="BK1476" s="16"/>
      <c r="BL1476" s="16"/>
      <c r="BM1476" s="16"/>
      <c r="BN1476" s="16"/>
      <c r="BO1476" s="16"/>
      <c r="BP1476" s="16"/>
      <c r="BQ1476" s="16"/>
      <c r="BR1476" s="16"/>
      <c r="BS1476" s="16"/>
      <c r="BT1476" s="16"/>
      <c r="BU1476" s="16"/>
      <c r="BV1476" s="16"/>
      <c r="BW1476" s="16"/>
      <c r="BX1476" s="16"/>
      <c r="BY1476" s="16"/>
      <c r="BZ1476" s="16"/>
      <c r="CA1476" s="16"/>
      <c r="CB1476" s="16"/>
      <c r="CC1476" s="16"/>
      <c r="CD1476" s="16"/>
      <c r="CE1476" s="16"/>
      <c r="CF1476" s="16"/>
      <c r="CG1476" s="16"/>
      <c r="CH1476" s="16"/>
      <c r="CI1476" s="16"/>
      <c r="CJ1476" s="16"/>
      <c r="CK1476" s="16"/>
      <c r="CL1476" s="16"/>
      <c r="CM1476" s="16"/>
      <c r="CN1476" s="16"/>
      <c r="CO1476" s="16"/>
      <c r="CP1476" s="16"/>
      <c r="CQ1476" s="16"/>
      <c r="CR1476" s="16"/>
      <c r="CS1476" s="16"/>
      <c r="CT1476" s="16"/>
      <c r="CU1476" s="16"/>
      <c r="CV1476" s="16"/>
      <c r="CW1476" s="16"/>
      <c r="CX1476" s="16"/>
      <c r="CY1476" s="16"/>
      <c r="CZ1476" s="16"/>
      <c r="DA1476" s="16"/>
      <c r="DB1476" s="16"/>
      <c r="DC1476" s="16"/>
      <c r="DD1476" s="16"/>
      <c r="DE1476" s="16"/>
      <c r="DF1476" s="16"/>
      <c r="DG1476" s="16"/>
      <c r="DH1476" s="16"/>
      <c r="DI1476" s="16"/>
      <c r="DJ1476" s="16"/>
      <c r="DK1476" s="16"/>
      <c r="DL1476" s="16"/>
      <c r="DM1476" s="16"/>
      <c r="DN1476" s="16"/>
      <c r="DO1476" s="16"/>
      <c r="DP1476" s="16"/>
      <c r="DQ1476" s="16"/>
    </row>
    <row r="1477" spans="1:121" s="27" customFormat="1" ht="16.5" x14ac:dyDescent="0.25">
      <c r="A1477" s="51"/>
      <c r="B1477" s="79" t="s">
        <v>2989</v>
      </c>
      <c r="C1477" s="55">
        <v>2018</v>
      </c>
      <c r="D1477" s="60">
        <v>0.4</v>
      </c>
      <c r="E1477" s="54">
        <v>108</v>
      </c>
      <c r="F1477" s="55">
        <v>158.34</v>
      </c>
      <c r="G1477" s="54">
        <v>170.56542999999999</v>
      </c>
      <c r="H1477" s="16"/>
      <c r="J1477" s="9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  <c r="AX1477" s="16"/>
      <c r="AY1477" s="16"/>
      <c r="AZ1477" s="16"/>
      <c r="BA1477" s="16"/>
      <c r="BB1477" s="16"/>
      <c r="BC1477" s="16"/>
      <c r="BD1477" s="16"/>
      <c r="BE1477" s="16"/>
      <c r="BF1477" s="16"/>
      <c r="BG1477" s="16"/>
      <c r="BH1477" s="16"/>
      <c r="BI1477" s="16"/>
      <c r="BJ1477" s="16"/>
      <c r="BK1477" s="16"/>
      <c r="BL1477" s="16"/>
      <c r="BM1477" s="16"/>
      <c r="BN1477" s="16"/>
      <c r="BO1477" s="16"/>
      <c r="BP1477" s="16"/>
      <c r="BQ1477" s="16"/>
      <c r="BR1477" s="16"/>
      <c r="BS1477" s="16"/>
      <c r="BT1477" s="16"/>
      <c r="BU1477" s="16"/>
      <c r="BV1477" s="16"/>
      <c r="BW1477" s="16"/>
      <c r="BX1477" s="16"/>
      <c r="BY1477" s="16"/>
      <c r="BZ1477" s="16"/>
      <c r="CA1477" s="16"/>
      <c r="CB1477" s="16"/>
      <c r="CC1477" s="16"/>
      <c r="CD1477" s="16"/>
      <c r="CE1477" s="16"/>
      <c r="CF1477" s="16"/>
      <c r="CG1477" s="16"/>
      <c r="CH1477" s="16"/>
      <c r="CI1477" s="16"/>
      <c r="CJ1477" s="16"/>
      <c r="CK1477" s="16"/>
      <c r="CL1477" s="16"/>
      <c r="CM1477" s="16"/>
      <c r="CN1477" s="16"/>
      <c r="CO1477" s="16"/>
      <c r="CP1477" s="16"/>
      <c r="CQ1477" s="16"/>
      <c r="CR1477" s="16"/>
      <c r="CS1477" s="16"/>
      <c r="CT1477" s="16"/>
      <c r="CU1477" s="16"/>
      <c r="CV1477" s="16"/>
      <c r="CW1477" s="16"/>
      <c r="CX1477" s="16"/>
      <c r="CY1477" s="16"/>
      <c r="CZ1477" s="16"/>
      <c r="DA1477" s="16"/>
      <c r="DB1477" s="16"/>
      <c r="DC1477" s="16"/>
      <c r="DD1477" s="16"/>
      <c r="DE1477" s="16"/>
      <c r="DF1477" s="16"/>
      <c r="DG1477" s="16"/>
      <c r="DH1477" s="16"/>
      <c r="DI1477" s="16"/>
      <c r="DJ1477" s="16"/>
      <c r="DK1477" s="16"/>
      <c r="DL1477" s="16"/>
      <c r="DM1477" s="16"/>
      <c r="DN1477" s="16"/>
      <c r="DO1477" s="16"/>
      <c r="DP1477" s="16"/>
      <c r="DQ1477" s="16"/>
    </row>
    <row r="1478" spans="1:121" s="27" customFormat="1" ht="16.5" x14ac:dyDescent="0.25">
      <c r="A1478" s="51"/>
      <c r="B1478" s="79" t="s">
        <v>2990</v>
      </c>
      <c r="C1478" s="55">
        <v>2018</v>
      </c>
      <c r="D1478" s="60">
        <v>0.4</v>
      </c>
      <c r="E1478" s="54">
        <v>238</v>
      </c>
      <c r="F1478" s="55">
        <v>158.34</v>
      </c>
      <c r="G1478" s="54">
        <v>334.07619</v>
      </c>
      <c r="H1478" s="16"/>
      <c r="J1478" s="9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  <c r="AX1478" s="16"/>
      <c r="AY1478" s="16"/>
      <c r="AZ1478" s="16"/>
      <c r="BA1478" s="16"/>
      <c r="BB1478" s="16"/>
      <c r="BC1478" s="16"/>
      <c r="BD1478" s="16"/>
      <c r="BE1478" s="16"/>
      <c r="BF1478" s="16"/>
      <c r="BG1478" s="16"/>
      <c r="BH1478" s="16"/>
      <c r="BI1478" s="16"/>
      <c r="BJ1478" s="16"/>
      <c r="BK1478" s="16"/>
      <c r="BL1478" s="16"/>
      <c r="BM1478" s="16"/>
      <c r="BN1478" s="16"/>
      <c r="BO1478" s="16"/>
      <c r="BP1478" s="16"/>
      <c r="BQ1478" s="16"/>
      <c r="BR1478" s="16"/>
      <c r="BS1478" s="16"/>
      <c r="BT1478" s="16"/>
      <c r="BU1478" s="16"/>
      <c r="BV1478" s="16"/>
      <c r="BW1478" s="16"/>
      <c r="BX1478" s="16"/>
      <c r="BY1478" s="16"/>
      <c r="BZ1478" s="16"/>
      <c r="CA1478" s="16"/>
      <c r="CB1478" s="16"/>
      <c r="CC1478" s="16"/>
      <c r="CD1478" s="16"/>
      <c r="CE1478" s="16"/>
      <c r="CF1478" s="16"/>
      <c r="CG1478" s="16"/>
      <c r="CH1478" s="16"/>
      <c r="CI1478" s="16"/>
      <c r="CJ1478" s="16"/>
      <c r="CK1478" s="16"/>
      <c r="CL1478" s="16"/>
      <c r="CM1478" s="16"/>
      <c r="CN1478" s="16"/>
      <c r="CO1478" s="16"/>
      <c r="CP1478" s="16"/>
      <c r="CQ1478" s="16"/>
      <c r="CR1478" s="16"/>
      <c r="CS1478" s="16"/>
      <c r="CT1478" s="16"/>
      <c r="CU1478" s="16"/>
      <c r="CV1478" s="16"/>
      <c r="CW1478" s="16"/>
      <c r="CX1478" s="16"/>
      <c r="CY1478" s="16"/>
      <c r="CZ1478" s="16"/>
      <c r="DA1478" s="16"/>
      <c r="DB1478" s="16"/>
      <c r="DC1478" s="16"/>
      <c r="DD1478" s="16"/>
      <c r="DE1478" s="16"/>
      <c r="DF1478" s="16"/>
      <c r="DG1478" s="16"/>
      <c r="DH1478" s="16"/>
      <c r="DI1478" s="16"/>
      <c r="DJ1478" s="16"/>
      <c r="DK1478" s="16"/>
      <c r="DL1478" s="16"/>
      <c r="DM1478" s="16"/>
      <c r="DN1478" s="16"/>
      <c r="DO1478" s="16"/>
      <c r="DP1478" s="16"/>
      <c r="DQ1478" s="16"/>
    </row>
    <row r="1479" spans="1:121" s="27" customFormat="1" ht="16.5" x14ac:dyDescent="0.25">
      <c r="A1479" s="51"/>
      <c r="B1479" s="79" t="s">
        <v>2991</v>
      </c>
      <c r="C1479" s="55">
        <v>2018</v>
      </c>
      <c r="D1479" s="60">
        <v>0.4</v>
      </c>
      <c r="E1479" s="54">
        <v>170</v>
      </c>
      <c r="F1479" s="55">
        <v>158.34</v>
      </c>
      <c r="G1479" s="54">
        <v>294.96913000000001</v>
      </c>
      <c r="H1479" s="16"/>
      <c r="J1479" s="9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  <c r="AX1479" s="16"/>
      <c r="AY1479" s="16"/>
      <c r="AZ1479" s="16"/>
      <c r="BA1479" s="16"/>
      <c r="BB1479" s="16"/>
      <c r="BC1479" s="16"/>
      <c r="BD1479" s="16"/>
      <c r="BE1479" s="16"/>
      <c r="BF1479" s="16"/>
      <c r="BG1479" s="16"/>
      <c r="BH1479" s="16"/>
      <c r="BI1479" s="16"/>
      <c r="BJ1479" s="16"/>
      <c r="BK1479" s="16"/>
      <c r="BL1479" s="16"/>
      <c r="BM1479" s="16"/>
      <c r="BN1479" s="16"/>
      <c r="BO1479" s="16"/>
      <c r="BP1479" s="16"/>
      <c r="BQ1479" s="16"/>
      <c r="BR1479" s="16"/>
      <c r="BS1479" s="16"/>
      <c r="BT1479" s="16"/>
      <c r="BU1479" s="16"/>
      <c r="BV1479" s="16"/>
      <c r="BW1479" s="16"/>
      <c r="BX1479" s="16"/>
      <c r="BY1479" s="16"/>
      <c r="BZ1479" s="16"/>
      <c r="CA1479" s="16"/>
      <c r="CB1479" s="16"/>
      <c r="CC1479" s="16"/>
      <c r="CD1479" s="16"/>
      <c r="CE1479" s="16"/>
      <c r="CF1479" s="16"/>
      <c r="CG1479" s="16"/>
      <c r="CH1479" s="16"/>
      <c r="CI1479" s="16"/>
      <c r="CJ1479" s="16"/>
      <c r="CK1479" s="16"/>
      <c r="CL1479" s="16"/>
      <c r="CM1479" s="16"/>
      <c r="CN1479" s="16"/>
      <c r="CO1479" s="16"/>
      <c r="CP1479" s="16"/>
      <c r="CQ1479" s="16"/>
      <c r="CR1479" s="16"/>
      <c r="CS1479" s="16"/>
      <c r="CT1479" s="16"/>
      <c r="CU1479" s="16"/>
      <c r="CV1479" s="16"/>
      <c r="CW1479" s="16"/>
      <c r="CX1479" s="16"/>
      <c r="CY1479" s="16"/>
      <c r="CZ1479" s="16"/>
      <c r="DA1479" s="16"/>
      <c r="DB1479" s="16"/>
      <c r="DC1479" s="16"/>
      <c r="DD1479" s="16"/>
      <c r="DE1479" s="16"/>
      <c r="DF1479" s="16"/>
      <c r="DG1479" s="16"/>
      <c r="DH1479" s="16"/>
      <c r="DI1479" s="16"/>
      <c r="DJ1479" s="16"/>
      <c r="DK1479" s="16"/>
      <c r="DL1479" s="16"/>
      <c r="DM1479" s="16"/>
      <c r="DN1479" s="16"/>
      <c r="DO1479" s="16"/>
      <c r="DP1479" s="16"/>
      <c r="DQ1479" s="16"/>
    </row>
    <row r="1480" spans="1:121" s="27" customFormat="1" ht="16.5" x14ac:dyDescent="0.25">
      <c r="A1480" s="51"/>
      <c r="B1480" s="79" t="s">
        <v>2992</v>
      </c>
      <c r="C1480" s="55">
        <v>2018</v>
      </c>
      <c r="D1480" s="60">
        <v>10</v>
      </c>
      <c r="E1480" s="54">
        <v>102</v>
      </c>
      <c r="F1480" s="55">
        <v>5353</v>
      </c>
      <c r="G1480" s="54">
        <v>328.89981</v>
      </c>
      <c r="H1480" s="16"/>
      <c r="J1480" s="9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  <c r="AX1480" s="16"/>
      <c r="AY1480" s="16"/>
      <c r="AZ1480" s="16"/>
      <c r="BA1480" s="16"/>
      <c r="BB1480" s="16"/>
      <c r="BC1480" s="16"/>
      <c r="BD1480" s="16"/>
      <c r="BE1480" s="16"/>
      <c r="BF1480" s="16"/>
      <c r="BG1480" s="16"/>
      <c r="BH1480" s="16"/>
      <c r="BI1480" s="16"/>
      <c r="BJ1480" s="16"/>
      <c r="BK1480" s="16"/>
      <c r="BL1480" s="16"/>
      <c r="BM1480" s="16"/>
      <c r="BN1480" s="16"/>
      <c r="BO1480" s="16"/>
      <c r="BP1480" s="16"/>
      <c r="BQ1480" s="16"/>
      <c r="BR1480" s="16"/>
      <c r="BS1480" s="16"/>
      <c r="BT1480" s="16"/>
      <c r="BU1480" s="16"/>
      <c r="BV1480" s="16"/>
      <c r="BW1480" s="16"/>
      <c r="BX1480" s="16"/>
      <c r="BY1480" s="16"/>
      <c r="BZ1480" s="16"/>
      <c r="CA1480" s="16"/>
      <c r="CB1480" s="16"/>
      <c r="CC1480" s="16"/>
      <c r="CD1480" s="16"/>
      <c r="CE1480" s="16"/>
      <c r="CF1480" s="16"/>
      <c r="CG1480" s="16"/>
      <c r="CH1480" s="16"/>
      <c r="CI1480" s="16"/>
      <c r="CJ1480" s="16"/>
      <c r="CK1480" s="16"/>
      <c r="CL1480" s="16"/>
      <c r="CM1480" s="16"/>
      <c r="CN1480" s="16"/>
      <c r="CO1480" s="16"/>
      <c r="CP1480" s="16"/>
      <c r="CQ1480" s="16"/>
      <c r="CR1480" s="16"/>
      <c r="CS1480" s="16"/>
      <c r="CT1480" s="16"/>
      <c r="CU1480" s="16"/>
      <c r="CV1480" s="16"/>
      <c r="CW1480" s="16"/>
      <c r="CX1480" s="16"/>
      <c r="CY1480" s="16"/>
      <c r="CZ1480" s="16"/>
      <c r="DA1480" s="16"/>
      <c r="DB1480" s="16"/>
      <c r="DC1480" s="16"/>
      <c r="DD1480" s="16"/>
      <c r="DE1480" s="16"/>
      <c r="DF1480" s="16"/>
      <c r="DG1480" s="16"/>
      <c r="DH1480" s="16"/>
      <c r="DI1480" s="16"/>
      <c r="DJ1480" s="16"/>
      <c r="DK1480" s="16"/>
      <c r="DL1480" s="16"/>
      <c r="DM1480" s="16"/>
      <c r="DN1480" s="16"/>
      <c r="DO1480" s="16"/>
      <c r="DP1480" s="16"/>
      <c r="DQ1480" s="16"/>
    </row>
    <row r="1481" spans="1:121" s="27" customFormat="1" ht="16.5" x14ac:dyDescent="0.25">
      <c r="A1481" s="51"/>
      <c r="B1481" s="79" t="s">
        <v>2993</v>
      </c>
      <c r="C1481" s="55">
        <v>2018</v>
      </c>
      <c r="D1481" s="60">
        <v>10</v>
      </c>
      <c r="E1481" s="54">
        <v>6</v>
      </c>
      <c r="F1481" s="55">
        <v>5353</v>
      </c>
      <c r="G1481" s="54">
        <v>7.4576899999999995</v>
      </c>
      <c r="H1481" s="16"/>
      <c r="J1481" s="9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  <c r="AX1481" s="16"/>
      <c r="AY1481" s="16"/>
      <c r="AZ1481" s="16"/>
      <c r="BA1481" s="16"/>
      <c r="BB1481" s="16"/>
      <c r="BC1481" s="16"/>
      <c r="BD1481" s="16"/>
      <c r="BE1481" s="16"/>
      <c r="BF1481" s="16"/>
      <c r="BG1481" s="16"/>
      <c r="BH1481" s="16"/>
      <c r="BI1481" s="16"/>
      <c r="BJ1481" s="16"/>
      <c r="BK1481" s="16"/>
      <c r="BL1481" s="16"/>
      <c r="BM1481" s="16"/>
      <c r="BN1481" s="16"/>
      <c r="BO1481" s="16"/>
      <c r="BP1481" s="16"/>
      <c r="BQ1481" s="16"/>
      <c r="BR1481" s="16"/>
      <c r="BS1481" s="16"/>
      <c r="BT1481" s="16"/>
      <c r="BU1481" s="16"/>
      <c r="BV1481" s="16"/>
      <c r="BW1481" s="16"/>
      <c r="BX1481" s="16"/>
      <c r="BY1481" s="16"/>
      <c r="BZ1481" s="16"/>
      <c r="CA1481" s="16"/>
      <c r="CB1481" s="16"/>
      <c r="CC1481" s="16"/>
      <c r="CD1481" s="16"/>
      <c r="CE1481" s="16"/>
      <c r="CF1481" s="16"/>
      <c r="CG1481" s="16"/>
      <c r="CH1481" s="16"/>
      <c r="CI1481" s="16"/>
      <c r="CJ1481" s="16"/>
      <c r="CK1481" s="16"/>
      <c r="CL1481" s="16"/>
      <c r="CM1481" s="16"/>
      <c r="CN1481" s="16"/>
      <c r="CO1481" s="16"/>
      <c r="CP1481" s="16"/>
      <c r="CQ1481" s="16"/>
      <c r="CR1481" s="16"/>
      <c r="CS1481" s="16"/>
      <c r="CT1481" s="16"/>
      <c r="CU1481" s="16"/>
      <c r="CV1481" s="16"/>
      <c r="CW1481" s="16"/>
      <c r="CX1481" s="16"/>
      <c r="CY1481" s="16"/>
      <c r="CZ1481" s="16"/>
      <c r="DA1481" s="16"/>
      <c r="DB1481" s="16"/>
      <c r="DC1481" s="16"/>
      <c r="DD1481" s="16"/>
      <c r="DE1481" s="16"/>
      <c r="DF1481" s="16"/>
      <c r="DG1481" s="16"/>
      <c r="DH1481" s="16"/>
      <c r="DI1481" s="16"/>
      <c r="DJ1481" s="16"/>
      <c r="DK1481" s="16"/>
      <c r="DL1481" s="16"/>
      <c r="DM1481" s="16"/>
      <c r="DN1481" s="16"/>
      <c r="DO1481" s="16"/>
      <c r="DP1481" s="16"/>
      <c r="DQ1481" s="16"/>
    </row>
    <row r="1482" spans="1:121" s="27" customFormat="1" ht="16.5" x14ac:dyDescent="0.25">
      <c r="A1482" s="51"/>
      <c r="B1482" s="79" t="s">
        <v>2994</v>
      </c>
      <c r="C1482" s="55">
        <v>2018</v>
      </c>
      <c r="D1482" s="60">
        <v>0.4</v>
      </c>
      <c r="E1482" s="54">
        <v>441</v>
      </c>
      <c r="F1482" s="55">
        <v>158.34</v>
      </c>
      <c r="G1482" s="54">
        <v>686.56306000000006</v>
      </c>
      <c r="H1482" s="16"/>
      <c r="J1482" s="9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  <c r="AX1482" s="16"/>
      <c r="AY1482" s="16"/>
      <c r="AZ1482" s="16"/>
      <c r="BA1482" s="16"/>
      <c r="BB1482" s="16"/>
      <c r="BC1482" s="16"/>
      <c r="BD1482" s="16"/>
      <c r="BE1482" s="16"/>
      <c r="BF1482" s="16"/>
      <c r="BG1482" s="16"/>
      <c r="BH1482" s="16"/>
      <c r="BI1482" s="16"/>
      <c r="BJ1482" s="16"/>
      <c r="BK1482" s="16"/>
      <c r="BL1482" s="16"/>
      <c r="BM1482" s="16"/>
      <c r="BN1482" s="16"/>
      <c r="BO1482" s="16"/>
      <c r="BP1482" s="16"/>
      <c r="BQ1482" s="16"/>
      <c r="BR1482" s="16"/>
      <c r="BS1482" s="16"/>
      <c r="BT1482" s="16"/>
      <c r="BU1482" s="16"/>
      <c r="BV1482" s="16"/>
      <c r="BW1482" s="16"/>
      <c r="BX1482" s="16"/>
      <c r="BY1482" s="16"/>
      <c r="BZ1482" s="16"/>
      <c r="CA1482" s="16"/>
      <c r="CB1482" s="16"/>
      <c r="CC1482" s="16"/>
      <c r="CD1482" s="16"/>
      <c r="CE1482" s="16"/>
      <c r="CF1482" s="16"/>
      <c r="CG1482" s="16"/>
      <c r="CH1482" s="16"/>
      <c r="CI1482" s="16"/>
      <c r="CJ1482" s="16"/>
      <c r="CK1482" s="16"/>
      <c r="CL1482" s="16"/>
      <c r="CM1482" s="16"/>
      <c r="CN1482" s="16"/>
      <c r="CO1482" s="16"/>
      <c r="CP1482" s="16"/>
      <c r="CQ1482" s="16"/>
      <c r="CR1482" s="16"/>
      <c r="CS1482" s="16"/>
      <c r="CT1482" s="16"/>
      <c r="CU1482" s="16"/>
      <c r="CV1482" s="16"/>
      <c r="CW1482" s="16"/>
      <c r="CX1482" s="16"/>
      <c r="CY1482" s="16"/>
      <c r="CZ1482" s="16"/>
      <c r="DA1482" s="16"/>
      <c r="DB1482" s="16"/>
      <c r="DC1482" s="16"/>
      <c r="DD1482" s="16"/>
      <c r="DE1482" s="16"/>
      <c r="DF1482" s="16"/>
      <c r="DG1482" s="16"/>
      <c r="DH1482" s="16"/>
      <c r="DI1482" s="16"/>
      <c r="DJ1482" s="16"/>
      <c r="DK1482" s="16"/>
      <c r="DL1482" s="16"/>
      <c r="DM1482" s="16"/>
      <c r="DN1482" s="16"/>
      <c r="DO1482" s="16"/>
      <c r="DP1482" s="16"/>
      <c r="DQ1482" s="16"/>
    </row>
    <row r="1483" spans="1:121" s="27" customFormat="1" ht="16.5" x14ac:dyDescent="0.25">
      <c r="A1483" s="51"/>
      <c r="B1483" s="79" t="s">
        <v>2995</v>
      </c>
      <c r="C1483" s="55">
        <v>2018</v>
      </c>
      <c r="D1483" s="60">
        <v>10</v>
      </c>
      <c r="E1483" s="54">
        <v>181</v>
      </c>
      <c r="F1483" s="55">
        <v>5353</v>
      </c>
      <c r="G1483" s="54">
        <v>373.33383000000003</v>
      </c>
      <c r="H1483" s="16"/>
      <c r="J1483" s="9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  <c r="AX1483" s="16"/>
      <c r="AY1483" s="16"/>
      <c r="AZ1483" s="16"/>
      <c r="BA1483" s="16"/>
      <c r="BB1483" s="16"/>
      <c r="BC1483" s="16"/>
      <c r="BD1483" s="16"/>
      <c r="BE1483" s="16"/>
      <c r="BF1483" s="16"/>
      <c r="BG1483" s="16"/>
      <c r="BH1483" s="16"/>
      <c r="BI1483" s="16"/>
      <c r="BJ1483" s="16"/>
      <c r="BK1483" s="16"/>
      <c r="BL1483" s="16"/>
      <c r="BM1483" s="16"/>
      <c r="BN1483" s="16"/>
      <c r="BO1483" s="16"/>
      <c r="BP1483" s="16"/>
      <c r="BQ1483" s="16"/>
      <c r="BR1483" s="16"/>
      <c r="BS1483" s="16"/>
      <c r="BT1483" s="16"/>
      <c r="BU1483" s="16"/>
      <c r="BV1483" s="16"/>
      <c r="BW1483" s="16"/>
      <c r="BX1483" s="16"/>
      <c r="BY1483" s="16"/>
      <c r="BZ1483" s="16"/>
      <c r="CA1483" s="16"/>
      <c r="CB1483" s="16"/>
      <c r="CC1483" s="16"/>
      <c r="CD1483" s="16"/>
      <c r="CE1483" s="16"/>
      <c r="CF1483" s="16"/>
      <c r="CG1483" s="16"/>
      <c r="CH1483" s="16"/>
      <c r="CI1483" s="16"/>
      <c r="CJ1483" s="16"/>
      <c r="CK1483" s="16"/>
      <c r="CL1483" s="16"/>
      <c r="CM1483" s="16"/>
      <c r="CN1483" s="16"/>
      <c r="CO1483" s="16"/>
      <c r="CP1483" s="16"/>
      <c r="CQ1483" s="16"/>
      <c r="CR1483" s="16"/>
      <c r="CS1483" s="16"/>
      <c r="CT1483" s="16"/>
      <c r="CU1483" s="16"/>
      <c r="CV1483" s="16"/>
      <c r="CW1483" s="16"/>
      <c r="CX1483" s="16"/>
      <c r="CY1483" s="16"/>
      <c r="CZ1483" s="16"/>
      <c r="DA1483" s="16"/>
      <c r="DB1483" s="16"/>
      <c r="DC1483" s="16"/>
      <c r="DD1483" s="16"/>
      <c r="DE1483" s="16"/>
      <c r="DF1483" s="16"/>
      <c r="DG1483" s="16"/>
      <c r="DH1483" s="16"/>
      <c r="DI1483" s="16"/>
      <c r="DJ1483" s="16"/>
      <c r="DK1483" s="16"/>
      <c r="DL1483" s="16"/>
      <c r="DM1483" s="16"/>
      <c r="DN1483" s="16"/>
      <c r="DO1483" s="16"/>
      <c r="DP1483" s="16"/>
      <c r="DQ1483" s="16"/>
    </row>
    <row r="1484" spans="1:121" s="27" customFormat="1" ht="16.5" x14ac:dyDescent="0.25">
      <c r="A1484" s="51"/>
      <c r="B1484" s="79" t="s">
        <v>2996</v>
      </c>
      <c r="C1484" s="55">
        <v>2018</v>
      </c>
      <c r="D1484" s="60">
        <v>0.4</v>
      </c>
      <c r="E1484" s="54">
        <v>319</v>
      </c>
      <c r="F1484" s="55">
        <v>158.34</v>
      </c>
      <c r="G1484" s="54">
        <v>637.05574000000001</v>
      </c>
      <c r="H1484" s="16"/>
      <c r="J1484" s="9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  <c r="AX1484" s="16"/>
      <c r="AY1484" s="16"/>
      <c r="AZ1484" s="16"/>
      <c r="BA1484" s="16"/>
      <c r="BB1484" s="16"/>
      <c r="BC1484" s="16"/>
      <c r="BD1484" s="16"/>
      <c r="BE1484" s="16"/>
      <c r="BF1484" s="16"/>
      <c r="BG1484" s="16"/>
      <c r="BH1484" s="16"/>
      <c r="BI1484" s="16"/>
      <c r="BJ1484" s="16"/>
      <c r="BK1484" s="16"/>
      <c r="BL1484" s="16"/>
      <c r="BM1484" s="16"/>
      <c r="BN1484" s="16"/>
      <c r="BO1484" s="16"/>
      <c r="BP1484" s="16"/>
      <c r="BQ1484" s="16"/>
      <c r="BR1484" s="16"/>
      <c r="BS1484" s="16"/>
      <c r="BT1484" s="16"/>
      <c r="BU1484" s="16"/>
      <c r="BV1484" s="16"/>
      <c r="BW1484" s="16"/>
      <c r="BX1484" s="16"/>
      <c r="BY1484" s="16"/>
      <c r="BZ1484" s="16"/>
      <c r="CA1484" s="16"/>
      <c r="CB1484" s="16"/>
      <c r="CC1484" s="16"/>
      <c r="CD1484" s="16"/>
      <c r="CE1484" s="16"/>
      <c r="CF1484" s="16"/>
      <c r="CG1484" s="16"/>
      <c r="CH1484" s="16"/>
      <c r="CI1484" s="16"/>
      <c r="CJ1484" s="16"/>
      <c r="CK1484" s="16"/>
      <c r="CL1484" s="16"/>
      <c r="CM1484" s="16"/>
      <c r="CN1484" s="16"/>
      <c r="CO1484" s="16"/>
      <c r="CP1484" s="16"/>
      <c r="CQ1484" s="16"/>
      <c r="CR1484" s="16"/>
      <c r="CS1484" s="16"/>
      <c r="CT1484" s="16"/>
      <c r="CU1484" s="16"/>
      <c r="CV1484" s="16"/>
      <c r="CW1484" s="16"/>
      <c r="CX1484" s="16"/>
      <c r="CY1484" s="16"/>
      <c r="CZ1484" s="16"/>
      <c r="DA1484" s="16"/>
      <c r="DB1484" s="16"/>
      <c r="DC1484" s="16"/>
      <c r="DD1484" s="16"/>
      <c r="DE1484" s="16"/>
      <c r="DF1484" s="16"/>
      <c r="DG1484" s="16"/>
      <c r="DH1484" s="16"/>
      <c r="DI1484" s="16"/>
      <c r="DJ1484" s="16"/>
      <c r="DK1484" s="16"/>
      <c r="DL1484" s="16"/>
      <c r="DM1484" s="16"/>
      <c r="DN1484" s="16"/>
      <c r="DO1484" s="16"/>
      <c r="DP1484" s="16"/>
      <c r="DQ1484" s="16"/>
    </row>
    <row r="1485" spans="1:121" s="27" customFormat="1" ht="16.5" x14ac:dyDescent="0.25">
      <c r="A1485" s="51"/>
      <c r="B1485" s="79" t="s">
        <v>2997</v>
      </c>
      <c r="C1485" s="55">
        <v>2018</v>
      </c>
      <c r="D1485" s="60">
        <v>10</v>
      </c>
      <c r="E1485" s="54">
        <v>3921</v>
      </c>
      <c r="F1485" s="55">
        <v>5353</v>
      </c>
      <c r="G1485" s="54">
        <v>7027.4384400000008</v>
      </c>
      <c r="H1485" s="16"/>
      <c r="J1485" s="9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  <c r="AX1485" s="16"/>
      <c r="AY1485" s="16"/>
      <c r="AZ1485" s="16"/>
      <c r="BA1485" s="16"/>
      <c r="BB1485" s="16"/>
      <c r="BC1485" s="16"/>
      <c r="BD1485" s="16"/>
      <c r="BE1485" s="16"/>
      <c r="BF1485" s="16"/>
      <c r="BG1485" s="16"/>
      <c r="BH1485" s="16"/>
      <c r="BI1485" s="16"/>
      <c r="BJ1485" s="16"/>
      <c r="BK1485" s="16"/>
      <c r="BL1485" s="16"/>
      <c r="BM1485" s="16"/>
      <c r="BN1485" s="16"/>
      <c r="BO1485" s="16"/>
      <c r="BP1485" s="16"/>
      <c r="BQ1485" s="16"/>
      <c r="BR1485" s="16"/>
      <c r="BS1485" s="16"/>
      <c r="BT1485" s="16"/>
      <c r="BU1485" s="16"/>
      <c r="BV1485" s="16"/>
      <c r="BW1485" s="16"/>
      <c r="BX1485" s="16"/>
      <c r="BY1485" s="16"/>
      <c r="BZ1485" s="16"/>
      <c r="CA1485" s="16"/>
      <c r="CB1485" s="16"/>
      <c r="CC1485" s="16"/>
      <c r="CD1485" s="16"/>
      <c r="CE1485" s="16"/>
      <c r="CF1485" s="16"/>
      <c r="CG1485" s="16"/>
      <c r="CH1485" s="16"/>
      <c r="CI1485" s="16"/>
      <c r="CJ1485" s="16"/>
      <c r="CK1485" s="16"/>
      <c r="CL1485" s="16"/>
      <c r="CM1485" s="16"/>
      <c r="CN1485" s="16"/>
      <c r="CO1485" s="16"/>
      <c r="CP1485" s="16"/>
      <c r="CQ1485" s="16"/>
      <c r="CR1485" s="16"/>
      <c r="CS1485" s="16"/>
      <c r="CT1485" s="16"/>
      <c r="CU1485" s="16"/>
      <c r="CV1485" s="16"/>
      <c r="CW1485" s="16"/>
      <c r="CX1485" s="16"/>
      <c r="CY1485" s="16"/>
      <c r="CZ1485" s="16"/>
      <c r="DA1485" s="16"/>
      <c r="DB1485" s="16"/>
      <c r="DC1485" s="16"/>
      <c r="DD1485" s="16"/>
      <c r="DE1485" s="16"/>
      <c r="DF1485" s="16"/>
      <c r="DG1485" s="16"/>
      <c r="DH1485" s="16"/>
      <c r="DI1485" s="16"/>
      <c r="DJ1485" s="16"/>
      <c r="DK1485" s="16"/>
      <c r="DL1485" s="16"/>
      <c r="DM1485" s="16"/>
      <c r="DN1485" s="16"/>
      <c r="DO1485" s="16"/>
      <c r="DP1485" s="16"/>
      <c r="DQ1485" s="16"/>
    </row>
    <row r="1486" spans="1:121" s="27" customFormat="1" ht="16.5" x14ac:dyDescent="0.25">
      <c r="A1486" s="51"/>
      <c r="B1486" s="79" t="s">
        <v>2998</v>
      </c>
      <c r="C1486" s="55">
        <v>2018</v>
      </c>
      <c r="D1486" s="60">
        <v>10</v>
      </c>
      <c r="E1486" s="54">
        <v>6255</v>
      </c>
      <c r="F1486" s="55">
        <v>5353</v>
      </c>
      <c r="G1486" s="54">
        <v>7466.3327800000006</v>
      </c>
      <c r="H1486" s="16"/>
      <c r="J1486" s="9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  <c r="AX1486" s="16"/>
      <c r="AY1486" s="16"/>
      <c r="AZ1486" s="16"/>
      <c r="BA1486" s="16"/>
      <c r="BB1486" s="16"/>
      <c r="BC1486" s="16"/>
      <c r="BD1486" s="16"/>
      <c r="BE1486" s="16"/>
      <c r="BF1486" s="16"/>
      <c r="BG1486" s="16"/>
      <c r="BH1486" s="16"/>
      <c r="BI1486" s="16"/>
      <c r="BJ1486" s="16"/>
      <c r="BK1486" s="16"/>
      <c r="BL1486" s="16"/>
      <c r="BM1486" s="16"/>
      <c r="BN1486" s="16"/>
      <c r="BO1486" s="16"/>
      <c r="BP1486" s="16"/>
      <c r="BQ1486" s="16"/>
      <c r="BR1486" s="16"/>
      <c r="BS1486" s="16"/>
      <c r="BT1486" s="16"/>
      <c r="BU1486" s="16"/>
      <c r="BV1486" s="16"/>
      <c r="BW1486" s="16"/>
      <c r="BX1486" s="16"/>
      <c r="BY1486" s="16"/>
      <c r="BZ1486" s="16"/>
      <c r="CA1486" s="16"/>
      <c r="CB1486" s="16"/>
      <c r="CC1486" s="16"/>
      <c r="CD1486" s="16"/>
      <c r="CE1486" s="16"/>
      <c r="CF1486" s="16"/>
      <c r="CG1486" s="16"/>
      <c r="CH1486" s="16"/>
      <c r="CI1486" s="16"/>
      <c r="CJ1486" s="16"/>
      <c r="CK1486" s="16"/>
      <c r="CL1486" s="16"/>
      <c r="CM1486" s="16"/>
      <c r="CN1486" s="16"/>
      <c r="CO1486" s="16"/>
      <c r="CP1486" s="16"/>
      <c r="CQ1486" s="16"/>
      <c r="CR1486" s="16"/>
      <c r="CS1486" s="16"/>
      <c r="CT1486" s="16"/>
      <c r="CU1486" s="16"/>
      <c r="CV1486" s="16"/>
      <c r="CW1486" s="16"/>
      <c r="CX1486" s="16"/>
      <c r="CY1486" s="16"/>
      <c r="CZ1486" s="16"/>
      <c r="DA1486" s="16"/>
      <c r="DB1486" s="16"/>
      <c r="DC1486" s="16"/>
      <c r="DD1486" s="16"/>
      <c r="DE1486" s="16"/>
      <c r="DF1486" s="16"/>
      <c r="DG1486" s="16"/>
      <c r="DH1486" s="16"/>
      <c r="DI1486" s="16"/>
      <c r="DJ1486" s="16"/>
      <c r="DK1486" s="16"/>
      <c r="DL1486" s="16"/>
      <c r="DM1486" s="16"/>
      <c r="DN1486" s="16"/>
      <c r="DO1486" s="16"/>
      <c r="DP1486" s="16"/>
      <c r="DQ1486" s="16"/>
    </row>
    <row r="1487" spans="1:121" s="27" customFormat="1" ht="16.5" x14ac:dyDescent="0.25">
      <c r="A1487" s="51"/>
      <c r="B1487" s="79" t="s">
        <v>2999</v>
      </c>
      <c r="C1487" s="55">
        <v>2018</v>
      </c>
      <c r="D1487" s="60">
        <v>0.4</v>
      </c>
      <c r="E1487" s="54">
        <v>323</v>
      </c>
      <c r="F1487" s="55">
        <v>158.34</v>
      </c>
      <c r="G1487" s="54">
        <v>578.52939000000003</v>
      </c>
      <c r="H1487" s="16"/>
      <c r="J1487" s="9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  <c r="AX1487" s="16"/>
      <c r="AY1487" s="16"/>
      <c r="AZ1487" s="16"/>
      <c r="BA1487" s="16"/>
      <c r="BB1487" s="16"/>
      <c r="BC1487" s="16"/>
      <c r="BD1487" s="16"/>
      <c r="BE1487" s="16"/>
      <c r="BF1487" s="16"/>
      <c r="BG1487" s="16"/>
      <c r="BH1487" s="16"/>
      <c r="BI1487" s="16"/>
      <c r="BJ1487" s="16"/>
      <c r="BK1487" s="16"/>
      <c r="BL1487" s="16"/>
      <c r="BM1487" s="16"/>
      <c r="BN1487" s="16"/>
      <c r="BO1487" s="16"/>
      <c r="BP1487" s="16"/>
      <c r="BQ1487" s="16"/>
      <c r="BR1487" s="16"/>
      <c r="BS1487" s="16"/>
      <c r="BT1487" s="16"/>
      <c r="BU1487" s="16"/>
      <c r="BV1487" s="16"/>
      <c r="BW1487" s="16"/>
      <c r="BX1487" s="16"/>
      <c r="BY1487" s="16"/>
      <c r="BZ1487" s="16"/>
      <c r="CA1487" s="16"/>
      <c r="CB1487" s="16"/>
      <c r="CC1487" s="16"/>
      <c r="CD1487" s="16"/>
      <c r="CE1487" s="16"/>
      <c r="CF1487" s="16"/>
      <c r="CG1487" s="16"/>
      <c r="CH1487" s="16"/>
      <c r="CI1487" s="16"/>
      <c r="CJ1487" s="16"/>
      <c r="CK1487" s="16"/>
      <c r="CL1487" s="16"/>
      <c r="CM1487" s="16"/>
      <c r="CN1487" s="16"/>
      <c r="CO1487" s="16"/>
      <c r="CP1487" s="16"/>
      <c r="CQ1487" s="16"/>
      <c r="CR1487" s="16"/>
      <c r="CS1487" s="16"/>
      <c r="CT1487" s="16"/>
      <c r="CU1487" s="16"/>
      <c r="CV1487" s="16"/>
      <c r="CW1487" s="16"/>
      <c r="CX1487" s="16"/>
      <c r="CY1487" s="16"/>
      <c r="CZ1487" s="16"/>
      <c r="DA1487" s="16"/>
      <c r="DB1487" s="16"/>
      <c r="DC1487" s="16"/>
      <c r="DD1487" s="16"/>
      <c r="DE1487" s="16"/>
      <c r="DF1487" s="16"/>
      <c r="DG1487" s="16"/>
      <c r="DH1487" s="16"/>
      <c r="DI1487" s="16"/>
      <c r="DJ1487" s="16"/>
      <c r="DK1487" s="16"/>
      <c r="DL1487" s="16"/>
      <c r="DM1487" s="16"/>
      <c r="DN1487" s="16"/>
      <c r="DO1487" s="16"/>
      <c r="DP1487" s="16"/>
      <c r="DQ1487" s="16"/>
    </row>
    <row r="1488" spans="1:121" s="27" customFormat="1" ht="16.5" x14ac:dyDescent="0.25">
      <c r="A1488" s="51"/>
      <c r="B1488" s="79" t="s">
        <v>3000</v>
      </c>
      <c r="C1488" s="55">
        <v>2018</v>
      </c>
      <c r="D1488" s="60">
        <v>10</v>
      </c>
      <c r="E1488" s="54">
        <v>265</v>
      </c>
      <c r="F1488" s="55">
        <v>5353</v>
      </c>
      <c r="G1488" s="54">
        <v>558.97739000000001</v>
      </c>
      <c r="H1488" s="16"/>
      <c r="J1488" s="9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  <c r="AX1488" s="16"/>
      <c r="AY1488" s="16"/>
      <c r="AZ1488" s="16"/>
      <c r="BA1488" s="16"/>
      <c r="BB1488" s="16"/>
      <c r="BC1488" s="16"/>
      <c r="BD1488" s="16"/>
      <c r="BE1488" s="16"/>
      <c r="BF1488" s="16"/>
      <c r="BG1488" s="16"/>
      <c r="BH1488" s="16"/>
      <c r="BI1488" s="16"/>
      <c r="BJ1488" s="16"/>
      <c r="BK1488" s="16"/>
      <c r="BL1488" s="16"/>
      <c r="BM1488" s="16"/>
      <c r="BN1488" s="16"/>
      <c r="BO1488" s="16"/>
      <c r="BP1488" s="16"/>
      <c r="BQ1488" s="16"/>
      <c r="BR1488" s="16"/>
      <c r="BS1488" s="16"/>
      <c r="BT1488" s="16"/>
      <c r="BU1488" s="16"/>
      <c r="BV1488" s="16"/>
      <c r="BW1488" s="16"/>
      <c r="BX1488" s="16"/>
      <c r="BY1488" s="16"/>
      <c r="BZ1488" s="16"/>
      <c r="CA1488" s="16"/>
      <c r="CB1488" s="16"/>
      <c r="CC1488" s="16"/>
      <c r="CD1488" s="16"/>
      <c r="CE1488" s="16"/>
      <c r="CF1488" s="16"/>
      <c r="CG1488" s="16"/>
      <c r="CH1488" s="16"/>
      <c r="CI1488" s="16"/>
      <c r="CJ1488" s="16"/>
      <c r="CK1488" s="16"/>
      <c r="CL1488" s="16"/>
      <c r="CM1488" s="16"/>
      <c r="CN1488" s="16"/>
      <c r="CO1488" s="16"/>
      <c r="CP1488" s="16"/>
      <c r="CQ1488" s="16"/>
      <c r="CR1488" s="16"/>
      <c r="CS1488" s="16"/>
      <c r="CT1488" s="16"/>
      <c r="CU1488" s="16"/>
      <c r="CV1488" s="16"/>
      <c r="CW1488" s="16"/>
      <c r="CX1488" s="16"/>
      <c r="CY1488" s="16"/>
      <c r="CZ1488" s="16"/>
      <c r="DA1488" s="16"/>
      <c r="DB1488" s="16"/>
      <c r="DC1488" s="16"/>
      <c r="DD1488" s="16"/>
      <c r="DE1488" s="16"/>
      <c r="DF1488" s="16"/>
      <c r="DG1488" s="16"/>
      <c r="DH1488" s="16"/>
      <c r="DI1488" s="16"/>
      <c r="DJ1488" s="16"/>
      <c r="DK1488" s="16"/>
      <c r="DL1488" s="16"/>
      <c r="DM1488" s="16"/>
      <c r="DN1488" s="16"/>
      <c r="DO1488" s="16"/>
      <c r="DP1488" s="16"/>
      <c r="DQ1488" s="16"/>
    </row>
    <row r="1489" spans="1:121" s="27" customFormat="1" ht="16.5" x14ac:dyDescent="0.25">
      <c r="A1489" s="51"/>
      <c r="B1489" s="79" t="s">
        <v>3001</v>
      </c>
      <c r="C1489" s="55">
        <v>2018</v>
      </c>
      <c r="D1489" s="60">
        <v>0.4</v>
      </c>
      <c r="E1489" s="54">
        <v>102</v>
      </c>
      <c r="F1489" s="55">
        <v>158.34</v>
      </c>
      <c r="G1489" s="54">
        <v>227.29954999999998</v>
      </c>
      <c r="H1489" s="16"/>
      <c r="J1489" s="9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  <c r="AX1489" s="16"/>
      <c r="AY1489" s="16"/>
      <c r="AZ1489" s="16"/>
      <c r="BA1489" s="16"/>
      <c r="BB1489" s="16"/>
      <c r="BC1489" s="16"/>
      <c r="BD1489" s="16"/>
      <c r="BE1489" s="16"/>
      <c r="BF1489" s="16"/>
      <c r="BG1489" s="16"/>
      <c r="BH1489" s="16"/>
      <c r="BI1489" s="16"/>
      <c r="BJ1489" s="16"/>
      <c r="BK1489" s="16"/>
      <c r="BL1489" s="16"/>
      <c r="BM1489" s="16"/>
      <c r="BN1489" s="16"/>
      <c r="BO1489" s="16"/>
      <c r="BP1489" s="16"/>
      <c r="BQ1489" s="16"/>
      <c r="BR1489" s="16"/>
      <c r="BS1489" s="16"/>
      <c r="BT1489" s="16"/>
      <c r="BU1489" s="16"/>
      <c r="BV1489" s="16"/>
      <c r="BW1489" s="16"/>
      <c r="BX1489" s="16"/>
      <c r="BY1489" s="16"/>
      <c r="BZ1489" s="16"/>
      <c r="CA1489" s="16"/>
      <c r="CB1489" s="16"/>
      <c r="CC1489" s="16"/>
      <c r="CD1489" s="16"/>
      <c r="CE1489" s="16"/>
      <c r="CF1489" s="16"/>
      <c r="CG1489" s="16"/>
      <c r="CH1489" s="16"/>
      <c r="CI1489" s="16"/>
      <c r="CJ1489" s="16"/>
      <c r="CK1489" s="16"/>
      <c r="CL1489" s="16"/>
      <c r="CM1489" s="16"/>
      <c r="CN1489" s="16"/>
      <c r="CO1489" s="16"/>
      <c r="CP1489" s="16"/>
      <c r="CQ1489" s="16"/>
      <c r="CR1489" s="16"/>
      <c r="CS1489" s="16"/>
      <c r="CT1489" s="16"/>
      <c r="CU1489" s="16"/>
      <c r="CV1489" s="16"/>
      <c r="CW1489" s="16"/>
      <c r="CX1489" s="16"/>
      <c r="CY1489" s="16"/>
      <c r="CZ1489" s="16"/>
      <c r="DA1489" s="16"/>
      <c r="DB1489" s="16"/>
      <c r="DC1489" s="16"/>
      <c r="DD1489" s="16"/>
      <c r="DE1489" s="16"/>
      <c r="DF1489" s="16"/>
      <c r="DG1489" s="16"/>
      <c r="DH1489" s="16"/>
      <c r="DI1489" s="16"/>
      <c r="DJ1489" s="16"/>
      <c r="DK1489" s="16"/>
      <c r="DL1489" s="16"/>
      <c r="DM1489" s="16"/>
      <c r="DN1489" s="16"/>
      <c r="DO1489" s="16"/>
      <c r="DP1489" s="16"/>
      <c r="DQ1489" s="16"/>
    </row>
    <row r="1490" spans="1:121" s="27" customFormat="1" ht="16.5" x14ac:dyDescent="0.25">
      <c r="A1490" s="51"/>
      <c r="B1490" s="79" t="s">
        <v>3002</v>
      </c>
      <c r="C1490" s="55">
        <v>2018</v>
      </c>
      <c r="D1490" s="60">
        <v>10</v>
      </c>
      <c r="E1490" s="54">
        <v>3705</v>
      </c>
      <c r="F1490" s="55">
        <v>5353</v>
      </c>
      <c r="G1490" s="54">
        <v>2210.44092</v>
      </c>
      <c r="H1490" s="16"/>
      <c r="J1490" s="9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  <c r="AX1490" s="16"/>
      <c r="AY1490" s="16"/>
      <c r="AZ1490" s="16"/>
      <c r="BA1490" s="16"/>
      <c r="BB1490" s="16"/>
      <c r="BC1490" s="16"/>
      <c r="BD1490" s="16"/>
      <c r="BE1490" s="16"/>
      <c r="BF1490" s="16"/>
      <c r="BG1490" s="16"/>
      <c r="BH1490" s="16"/>
      <c r="BI1490" s="16"/>
      <c r="BJ1490" s="16"/>
      <c r="BK1490" s="16"/>
      <c r="BL1490" s="16"/>
      <c r="BM1490" s="16"/>
      <c r="BN1490" s="16"/>
      <c r="BO1490" s="16"/>
      <c r="BP1490" s="16"/>
      <c r="BQ1490" s="16"/>
      <c r="BR1490" s="16"/>
      <c r="BS1490" s="16"/>
      <c r="BT1490" s="16"/>
      <c r="BU1490" s="16"/>
      <c r="BV1490" s="16"/>
      <c r="BW1490" s="16"/>
      <c r="BX1490" s="16"/>
      <c r="BY1490" s="16"/>
      <c r="BZ1490" s="16"/>
      <c r="CA1490" s="16"/>
      <c r="CB1490" s="16"/>
      <c r="CC1490" s="16"/>
      <c r="CD1490" s="16"/>
      <c r="CE1490" s="16"/>
      <c r="CF1490" s="16"/>
      <c r="CG1490" s="16"/>
      <c r="CH1490" s="16"/>
      <c r="CI1490" s="16"/>
      <c r="CJ1490" s="16"/>
      <c r="CK1490" s="16"/>
      <c r="CL1490" s="16"/>
      <c r="CM1490" s="16"/>
      <c r="CN1490" s="16"/>
      <c r="CO1490" s="16"/>
      <c r="CP1490" s="16"/>
      <c r="CQ1490" s="16"/>
      <c r="CR1490" s="16"/>
      <c r="CS1490" s="16"/>
      <c r="CT1490" s="16"/>
      <c r="CU1490" s="16"/>
      <c r="CV1490" s="16"/>
      <c r="CW1490" s="16"/>
      <c r="CX1490" s="16"/>
      <c r="CY1490" s="16"/>
      <c r="CZ1490" s="16"/>
      <c r="DA1490" s="16"/>
      <c r="DB1490" s="16"/>
      <c r="DC1490" s="16"/>
      <c r="DD1490" s="16"/>
      <c r="DE1490" s="16"/>
      <c r="DF1490" s="16"/>
      <c r="DG1490" s="16"/>
      <c r="DH1490" s="16"/>
      <c r="DI1490" s="16"/>
      <c r="DJ1490" s="16"/>
      <c r="DK1490" s="16"/>
      <c r="DL1490" s="16"/>
      <c r="DM1490" s="16"/>
      <c r="DN1490" s="16"/>
      <c r="DO1490" s="16"/>
      <c r="DP1490" s="16"/>
      <c r="DQ1490" s="16"/>
    </row>
    <row r="1491" spans="1:121" s="27" customFormat="1" ht="16.5" x14ac:dyDescent="0.25">
      <c r="A1491" s="51"/>
      <c r="B1491" s="79" t="s">
        <v>3003</v>
      </c>
      <c r="C1491" s="55">
        <v>2018</v>
      </c>
      <c r="D1491" s="60">
        <v>0.4</v>
      </c>
      <c r="E1491" s="54">
        <v>338</v>
      </c>
      <c r="F1491" s="55">
        <v>158.34</v>
      </c>
      <c r="G1491" s="54">
        <v>806.28562999999997</v>
      </c>
      <c r="H1491" s="16"/>
      <c r="J1491" s="9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  <c r="AX1491" s="16"/>
      <c r="AY1491" s="16"/>
      <c r="AZ1491" s="16"/>
      <c r="BA1491" s="16"/>
      <c r="BB1491" s="16"/>
      <c r="BC1491" s="16"/>
      <c r="BD1491" s="16"/>
      <c r="BE1491" s="16"/>
      <c r="BF1491" s="16"/>
      <c r="BG1491" s="16"/>
      <c r="BH1491" s="16"/>
      <c r="BI1491" s="16"/>
      <c r="BJ1491" s="16"/>
      <c r="BK1491" s="16"/>
      <c r="BL1491" s="16"/>
      <c r="BM1491" s="16"/>
      <c r="BN1491" s="16"/>
      <c r="BO1491" s="16"/>
      <c r="BP1491" s="16"/>
      <c r="BQ1491" s="16"/>
      <c r="BR1491" s="16"/>
      <c r="BS1491" s="16"/>
      <c r="BT1491" s="16"/>
      <c r="BU1491" s="16"/>
      <c r="BV1491" s="16"/>
      <c r="BW1491" s="16"/>
      <c r="BX1491" s="16"/>
      <c r="BY1491" s="16"/>
      <c r="BZ1491" s="16"/>
      <c r="CA1491" s="16"/>
      <c r="CB1491" s="16"/>
      <c r="CC1491" s="16"/>
      <c r="CD1491" s="16"/>
      <c r="CE1491" s="16"/>
      <c r="CF1491" s="16"/>
      <c r="CG1491" s="16"/>
      <c r="CH1491" s="16"/>
      <c r="CI1491" s="16"/>
      <c r="CJ1491" s="16"/>
      <c r="CK1491" s="16"/>
      <c r="CL1491" s="16"/>
      <c r="CM1491" s="16"/>
      <c r="CN1491" s="16"/>
      <c r="CO1491" s="16"/>
      <c r="CP1491" s="16"/>
      <c r="CQ1491" s="16"/>
      <c r="CR1491" s="16"/>
      <c r="CS1491" s="16"/>
      <c r="CT1491" s="16"/>
      <c r="CU1491" s="16"/>
      <c r="CV1491" s="16"/>
      <c r="CW1491" s="16"/>
      <c r="CX1491" s="16"/>
      <c r="CY1491" s="16"/>
      <c r="CZ1491" s="16"/>
      <c r="DA1491" s="16"/>
      <c r="DB1491" s="16"/>
      <c r="DC1491" s="16"/>
      <c r="DD1491" s="16"/>
      <c r="DE1491" s="16"/>
      <c r="DF1491" s="16"/>
      <c r="DG1491" s="16"/>
      <c r="DH1491" s="16"/>
      <c r="DI1491" s="16"/>
      <c r="DJ1491" s="16"/>
      <c r="DK1491" s="16"/>
      <c r="DL1491" s="16"/>
      <c r="DM1491" s="16"/>
      <c r="DN1491" s="16"/>
      <c r="DO1491" s="16"/>
      <c r="DP1491" s="16"/>
      <c r="DQ1491" s="16"/>
    </row>
    <row r="1492" spans="1:121" s="27" customFormat="1" ht="16.5" x14ac:dyDescent="0.25">
      <c r="A1492" s="51"/>
      <c r="B1492" s="79" t="s">
        <v>3004</v>
      </c>
      <c r="C1492" s="55">
        <v>2018</v>
      </c>
      <c r="D1492" s="60">
        <v>10</v>
      </c>
      <c r="E1492" s="54">
        <v>178</v>
      </c>
      <c r="F1492" s="55">
        <v>5353</v>
      </c>
      <c r="G1492" s="54">
        <v>151.38261</v>
      </c>
      <c r="H1492" s="16"/>
      <c r="J1492" s="9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  <c r="AX1492" s="16"/>
      <c r="AY1492" s="16"/>
      <c r="AZ1492" s="16"/>
      <c r="BA1492" s="16"/>
      <c r="BB1492" s="16"/>
      <c r="BC1492" s="16"/>
      <c r="BD1492" s="16"/>
      <c r="BE1492" s="16"/>
      <c r="BF1492" s="16"/>
      <c r="BG1492" s="16"/>
      <c r="BH1492" s="16"/>
      <c r="BI1492" s="16"/>
      <c r="BJ1492" s="16"/>
      <c r="BK1492" s="16"/>
      <c r="BL1492" s="16"/>
      <c r="BM1492" s="16"/>
      <c r="BN1492" s="16"/>
      <c r="BO1492" s="16"/>
      <c r="BP1492" s="16"/>
      <c r="BQ1492" s="16"/>
      <c r="BR1492" s="16"/>
      <c r="BS1492" s="16"/>
      <c r="BT1492" s="16"/>
      <c r="BU1492" s="16"/>
      <c r="BV1492" s="16"/>
      <c r="BW1492" s="16"/>
      <c r="BX1492" s="16"/>
      <c r="BY1492" s="16"/>
      <c r="BZ1492" s="16"/>
      <c r="CA1492" s="16"/>
      <c r="CB1492" s="16"/>
      <c r="CC1492" s="16"/>
      <c r="CD1492" s="16"/>
      <c r="CE1492" s="16"/>
      <c r="CF1492" s="16"/>
      <c r="CG1492" s="16"/>
      <c r="CH1492" s="16"/>
      <c r="CI1492" s="16"/>
      <c r="CJ1492" s="16"/>
      <c r="CK1492" s="16"/>
      <c r="CL1492" s="16"/>
      <c r="CM1492" s="16"/>
      <c r="CN1492" s="16"/>
      <c r="CO1492" s="16"/>
      <c r="CP1492" s="16"/>
      <c r="CQ1492" s="16"/>
      <c r="CR1492" s="16"/>
      <c r="CS1492" s="16"/>
      <c r="CT1492" s="16"/>
      <c r="CU1492" s="16"/>
      <c r="CV1492" s="16"/>
      <c r="CW1492" s="16"/>
      <c r="CX1492" s="16"/>
      <c r="CY1492" s="16"/>
      <c r="CZ1492" s="16"/>
      <c r="DA1492" s="16"/>
      <c r="DB1492" s="16"/>
      <c r="DC1492" s="16"/>
      <c r="DD1492" s="16"/>
      <c r="DE1492" s="16"/>
      <c r="DF1492" s="16"/>
      <c r="DG1492" s="16"/>
      <c r="DH1492" s="16"/>
      <c r="DI1492" s="16"/>
      <c r="DJ1492" s="16"/>
      <c r="DK1492" s="16"/>
      <c r="DL1492" s="16"/>
      <c r="DM1492" s="16"/>
      <c r="DN1492" s="16"/>
      <c r="DO1492" s="16"/>
      <c r="DP1492" s="16"/>
      <c r="DQ1492" s="16"/>
    </row>
    <row r="1493" spans="1:121" s="27" customFormat="1" ht="16.5" x14ac:dyDescent="0.25">
      <c r="A1493" s="51"/>
      <c r="B1493" s="79" t="s">
        <v>3005</v>
      </c>
      <c r="C1493" s="55">
        <v>2018</v>
      </c>
      <c r="D1493" s="60">
        <v>10</v>
      </c>
      <c r="E1493" s="54">
        <v>101</v>
      </c>
      <c r="F1493" s="55">
        <v>5353</v>
      </c>
      <c r="G1493" s="54">
        <v>157.71672000000001</v>
      </c>
      <c r="H1493" s="16"/>
      <c r="J1493" s="9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  <c r="AX1493" s="16"/>
      <c r="AY1493" s="16"/>
      <c r="AZ1493" s="16"/>
      <c r="BA1493" s="16"/>
      <c r="BB1493" s="16"/>
      <c r="BC1493" s="16"/>
      <c r="BD1493" s="16"/>
      <c r="BE1493" s="16"/>
      <c r="BF1493" s="16"/>
      <c r="BG1493" s="16"/>
      <c r="BH1493" s="16"/>
      <c r="BI1493" s="16"/>
      <c r="BJ1493" s="16"/>
      <c r="BK1493" s="16"/>
      <c r="BL1493" s="16"/>
      <c r="BM1493" s="16"/>
      <c r="BN1493" s="16"/>
      <c r="BO1493" s="16"/>
      <c r="BP1493" s="16"/>
      <c r="BQ1493" s="16"/>
      <c r="BR1493" s="16"/>
      <c r="BS1493" s="16"/>
      <c r="BT1493" s="16"/>
      <c r="BU1493" s="16"/>
      <c r="BV1493" s="16"/>
      <c r="BW1493" s="16"/>
      <c r="BX1493" s="16"/>
      <c r="BY1493" s="16"/>
      <c r="BZ1493" s="16"/>
      <c r="CA1493" s="16"/>
      <c r="CB1493" s="16"/>
      <c r="CC1493" s="16"/>
      <c r="CD1493" s="16"/>
      <c r="CE1493" s="16"/>
      <c r="CF1493" s="16"/>
      <c r="CG1493" s="16"/>
      <c r="CH1493" s="16"/>
      <c r="CI1493" s="16"/>
      <c r="CJ1493" s="16"/>
      <c r="CK1493" s="16"/>
      <c r="CL1493" s="16"/>
      <c r="CM1493" s="16"/>
      <c r="CN1493" s="16"/>
      <c r="CO1493" s="16"/>
      <c r="CP1493" s="16"/>
      <c r="CQ1493" s="16"/>
      <c r="CR1493" s="16"/>
      <c r="CS1493" s="16"/>
      <c r="CT1493" s="16"/>
      <c r="CU1493" s="16"/>
      <c r="CV1493" s="16"/>
      <c r="CW1493" s="16"/>
      <c r="CX1493" s="16"/>
      <c r="CY1493" s="16"/>
      <c r="CZ1493" s="16"/>
      <c r="DA1493" s="16"/>
      <c r="DB1493" s="16"/>
      <c r="DC1493" s="16"/>
      <c r="DD1493" s="16"/>
      <c r="DE1493" s="16"/>
      <c r="DF1493" s="16"/>
      <c r="DG1493" s="16"/>
      <c r="DH1493" s="16"/>
      <c r="DI1493" s="16"/>
      <c r="DJ1493" s="16"/>
      <c r="DK1493" s="16"/>
      <c r="DL1493" s="16"/>
      <c r="DM1493" s="16"/>
      <c r="DN1493" s="16"/>
      <c r="DO1493" s="16"/>
      <c r="DP1493" s="16"/>
      <c r="DQ1493" s="16"/>
    </row>
    <row r="1494" spans="1:121" s="27" customFormat="1" ht="16.5" x14ac:dyDescent="0.25">
      <c r="A1494" s="51"/>
      <c r="B1494" s="79" t="s">
        <v>3006</v>
      </c>
      <c r="C1494" s="55">
        <v>2018</v>
      </c>
      <c r="D1494" s="60">
        <v>0.4</v>
      </c>
      <c r="E1494" s="54">
        <v>239</v>
      </c>
      <c r="F1494" s="55">
        <v>158.34</v>
      </c>
      <c r="G1494" s="54">
        <v>339.71688</v>
      </c>
      <c r="H1494" s="16"/>
      <c r="J1494" s="9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  <c r="AX1494" s="16"/>
      <c r="AY1494" s="16"/>
      <c r="AZ1494" s="16"/>
      <c r="BA1494" s="16"/>
      <c r="BB1494" s="16"/>
      <c r="BC1494" s="16"/>
      <c r="BD1494" s="16"/>
      <c r="BE1494" s="16"/>
      <c r="BF1494" s="16"/>
      <c r="BG1494" s="16"/>
      <c r="BH1494" s="16"/>
      <c r="BI1494" s="16"/>
      <c r="BJ1494" s="16"/>
      <c r="BK1494" s="16"/>
      <c r="BL1494" s="16"/>
      <c r="BM1494" s="16"/>
      <c r="BN1494" s="16"/>
      <c r="BO1494" s="16"/>
      <c r="BP1494" s="16"/>
      <c r="BQ1494" s="16"/>
      <c r="BR1494" s="16"/>
      <c r="BS1494" s="16"/>
      <c r="BT1494" s="16"/>
      <c r="BU1494" s="16"/>
      <c r="BV1494" s="16"/>
      <c r="BW1494" s="16"/>
      <c r="BX1494" s="16"/>
      <c r="BY1494" s="16"/>
      <c r="BZ1494" s="16"/>
      <c r="CA1494" s="16"/>
      <c r="CB1494" s="16"/>
      <c r="CC1494" s="16"/>
      <c r="CD1494" s="16"/>
      <c r="CE1494" s="16"/>
      <c r="CF1494" s="16"/>
      <c r="CG1494" s="16"/>
      <c r="CH1494" s="16"/>
      <c r="CI1494" s="16"/>
      <c r="CJ1494" s="16"/>
      <c r="CK1494" s="16"/>
      <c r="CL1494" s="16"/>
      <c r="CM1494" s="16"/>
      <c r="CN1494" s="16"/>
      <c r="CO1494" s="16"/>
      <c r="CP1494" s="16"/>
      <c r="CQ1494" s="16"/>
      <c r="CR1494" s="16"/>
      <c r="CS1494" s="16"/>
      <c r="CT1494" s="16"/>
      <c r="CU1494" s="16"/>
      <c r="CV1494" s="16"/>
      <c r="CW1494" s="16"/>
      <c r="CX1494" s="16"/>
      <c r="CY1494" s="16"/>
      <c r="CZ1494" s="16"/>
      <c r="DA1494" s="16"/>
      <c r="DB1494" s="16"/>
      <c r="DC1494" s="16"/>
      <c r="DD1494" s="16"/>
      <c r="DE1494" s="16"/>
      <c r="DF1494" s="16"/>
      <c r="DG1494" s="16"/>
      <c r="DH1494" s="16"/>
      <c r="DI1494" s="16"/>
      <c r="DJ1494" s="16"/>
      <c r="DK1494" s="16"/>
      <c r="DL1494" s="16"/>
      <c r="DM1494" s="16"/>
      <c r="DN1494" s="16"/>
      <c r="DO1494" s="16"/>
      <c r="DP1494" s="16"/>
      <c r="DQ1494" s="16"/>
    </row>
    <row r="1495" spans="1:121" s="27" customFormat="1" ht="16.5" x14ac:dyDescent="0.25">
      <c r="A1495" s="51"/>
      <c r="B1495" s="79" t="s">
        <v>3007</v>
      </c>
      <c r="C1495" s="55">
        <v>2018</v>
      </c>
      <c r="D1495" s="60">
        <v>0.4</v>
      </c>
      <c r="E1495" s="54">
        <v>279</v>
      </c>
      <c r="F1495" s="55">
        <v>158.34</v>
      </c>
      <c r="G1495" s="54">
        <v>278.33891999999997</v>
      </c>
      <c r="H1495" s="16"/>
      <c r="J1495" s="9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  <c r="AX1495" s="16"/>
      <c r="AY1495" s="16"/>
      <c r="AZ1495" s="16"/>
      <c r="BA1495" s="16"/>
      <c r="BB1495" s="16"/>
      <c r="BC1495" s="16"/>
      <c r="BD1495" s="16"/>
      <c r="BE1495" s="16"/>
      <c r="BF1495" s="16"/>
      <c r="BG1495" s="16"/>
      <c r="BH1495" s="16"/>
      <c r="BI1495" s="16"/>
      <c r="BJ1495" s="16"/>
      <c r="BK1495" s="16"/>
      <c r="BL1495" s="16"/>
      <c r="BM1495" s="16"/>
      <c r="BN1495" s="16"/>
      <c r="BO1495" s="16"/>
      <c r="BP1495" s="16"/>
      <c r="BQ1495" s="16"/>
      <c r="BR1495" s="16"/>
      <c r="BS1495" s="16"/>
      <c r="BT1495" s="16"/>
      <c r="BU1495" s="16"/>
      <c r="BV1495" s="16"/>
      <c r="BW1495" s="16"/>
      <c r="BX1495" s="16"/>
      <c r="BY1495" s="16"/>
      <c r="BZ1495" s="16"/>
      <c r="CA1495" s="16"/>
      <c r="CB1495" s="16"/>
      <c r="CC1495" s="16"/>
      <c r="CD1495" s="16"/>
      <c r="CE1495" s="16"/>
      <c r="CF1495" s="16"/>
      <c r="CG1495" s="16"/>
      <c r="CH1495" s="16"/>
      <c r="CI1495" s="16"/>
      <c r="CJ1495" s="16"/>
      <c r="CK1495" s="16"/>
      <c r="CL1495" s="16"/>
      <c r="CM1495" s="16"/>
      <c r="CN1495" s="16"/>
      <c r="CO1495" s="16"/>
      <c r="CP1495" s="16"/>
      <c r="CQ1495" s="16"/>
      <c r="CR1495" s="16"/>
      <c r="CS1495" s="16"/>
      <c r="CT1495" s="16"/>
      <c r="CU1495" s="16"/>
      <c r="CV1495" s="16"/>
      <c r="CW1495" s="16"/>
      <c r="CX1495" s="16"/>
      <c r="CY1495" s="16"/>
      <c r="CZ1495" s="16"/>
      <c r="DA1495" s="16"/>
      <c r="DB1495" s="16"/>
      <c r="DC1495" s="16"/>
      <c r="DD1495" s="16"/>
      <c r="DE1495" s="16"/>
      <c r="DF1495" s="16"/>
      <c r="DG1495" s="16"/>
      <c r="DH1495" s="16"/>
      <c r="DI1495" s="16"/>
      <c r="DJ1495" s="16"/>
      <c r="DK1495" s="16"/>
      <c r="DL1495" s="16"/>
      <c r="DM1495" s="16"/>
      <c r="DN1495" s="16"/>
      <c r="DO1495" s="16"/>
      <c r="DP1495" s="16"/>
      <c r="DQ1495" s="16"/>
    </row>
    <row r="1496" spans="1:121" s="27" customFormat="1" ht="16.5" x14ac:dyDescent="0.25">
      <c r="A1496" s="51"/>
      <c r="B1496" s="79" t="s">
        <v>3008</v>
      </c>
      <c r="C1496" s="55">
        <v>2018</v>
      </c>
      <c r="D1496" s="60">
        <v>0.4</v>
      </c>
      <c r="E1496" s="54">
        <v>14</v>
      </c>
      <c r="F1496" s="55">
        <v>158.34</v>
      </c>
      <c r="G1496" s="54">
        <v>50.768059999999998</v>
      </c>
      <c r="H1496" s="16"/>
      <c r="J1496" s="9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  <c r="AX1496" s="16"/>
      <c r="AY1496" s="16"/>
      <c r="AZ1496" s="16"/>
      <c r="BA1496" s="16"/>
      <c r="BB1496" s="16"/>
      <c r="BC1496" s="16"/>
      <c r="BD1496" s="16"/>
      <c r="BE1496" s="16"/>
      <c r="BF1496" s="16"/>
      <c r="BG1496" s="16"/>
      <c r="BH1496" s="16"/>
      <c r="BI1496" s="16"/>
      <c r="BJ1496" s="16"/>
      <c r="BK1496" s="16"/>
      <c r="BL1496" s="16"/>
      <c r="BM1496" s="16"/>
      <c r="BN1496" s="16"/>
      <c r="BO1496" s="16"/>
      <c r="BP1496" s="16"/>
      <c r="BQ1496" s="16"/>
      <c r="BR1496" s="16"/>
      <c r="BS1496" s="16"/>
      <c r="BT1496" s="16"/>
      <c r="BU1496" s="16"/>
      <c r="BV1496" s="16"/>
      <c r="BW1496" s="16"/>
      <c r="BX1496" s="16"/>
      <c r="BY1496" s="16"/>
      <c r="BZ1496" s="16"/>
      <c r="CA1496" s="16"/>
      <c r="CB1496" s="16"/>
      <c r="CC1496" s="16"/>
      <c r="CD1496" s="16"/>
      <c r="CE1496" s="16"/>
      <c r="CF1496" s="16"/>
      <c r="CG1496" s="16"/>
      <c r="CH1496" s="16"/>
      <c r="CI1496" s="16"/>
      <c r="CJ1496" s="16"/>
      <c r="CK1496" s="16"/>
      <c r="CL1496" s="16"/>
      <c r="CM1496" s="16"/>
      <c r="CN1496" s="16"/>
      <c r="CO1496" s="16"/>
      <c r="CP1496" s="16"/>
      <c r="CQ1496" s="16"/>
      <c r="CR1496" s="16"/>
      <c r="CS1496" s="16"/>
      <c r="CT1496" s="16"/>
      <c r="CU1496" s="16"/>
      <c r="CV1496" s="16"/>
      <c r="CW1496" s="16"/>
      <c r="CX1496" s="16"/>
      <c r="CY1496" s="16"/>
      <c r="CZ1496" s="16"/>
      <c r="DA1496" s="16"/>
      <c r="DB1496" s="16"/>
      <c r="DC1496" s="16"/>
      <c r="DD1496" s="16"/>
      <c r="DE1496" s="16"/>
      <c r="DF1496" s="16"/>
      <c r="DG1496" s="16"/>
      <c r="DH1496" s="16"/>
      <c r="DI1496" s="16"/>
      <c r="DJ1496" s="16"/>
      <c r="DK1496" s="16"/>
      <c r="DL1496" s="16"/>
      <c r="DM1496" s="16"/>
      <c r="DN1496" s="16"/>
      <c r="DO1496" s="16"/>
      <c r="DP1496" s="16"/>
      <c r="DQ1496" s="16"/>
    </row>
    <row r="1497" spans="1:121" s="27" customFormat="1" ht="16.5" x14ac:dyDescent="0.25">
      <c r="A1497" s="51"/>
      <c r="B1497" s="79" t="s">
        <v>3009</v>
      </c>
      <c r="C1497" s="55">
        <v>2018</v>
      </c>
      <c r="D1497" s="60">
        <v>0.4</v>
      </c>
      <c r="E1497" s="54">
        <v>147</v>
      </c>
      <c r="F1497" s="55">
        <v>158.34</v>
      </c>
      <c r="G1497" s="54">
        <v>173.59522000000001</v>
      </c>
      <c r="H1497" s="16"/>
      <c r="J1497" s="9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  <c r="AX1497" s="16"/>
      <c r="AY1497" s="16"/>
      <c r="AZ1497" s="16"/>
      <c r="BA1497" s="16"/>
      <c r="BB1497" s="16"/>
      <c r="BC1497" s="16"/>
      <c r="BD1497" s="16"/>
      <c r="BE1497" s="16"/>
      <c r="BF1497" s="16"/>
      <c r="BG1497" s="16"/>
      <c r="BH1497" s="16"/>
      <c r="BI1497" s="16"/>
      <c r="BJ1497" s="16"/>
      <c r="BK1497" s="16"/>
      <c r="BL1497" s="16"/>
      <c r="BM1497" s="16"/>
      <c r="BN1497" s="16"/>
      <c r="BO1497" s="16"/>
      <c r="BP1497" s="16"/>
      <c r="BQ1497" s="16"/>
      <c r="BR1497" s="16"/>
      <c r="BS1497" s="16"/>
      <c r="BT1497" s="16"/>
      <c r="BU1497" s="16"/>
      <c r="BV1497" s="16"/>
      <c r="BW1497" s="16"/>
      <c r="BX1497" s="16"/>
      <c r="BY1497" s="16"/>
      <c r="BZ1497" s="16"/>
      <c r="CA1497" s="16"/>
      <c r="CB1497" s="16"/>
      <c r="CC1497" s="16"/>
      <c r="CD1497" s="16"/>
      <c r="CE1497" s="16"/>
      <c r="CF1497" s="16"/>
      <c r="CG1497" s="16"/>
      <c r="CH1497" s="16"/>
      <c r="CI1497" s="16"/>
      <c r="CJ1497" s="16"/>
      <c r="CK1497" s="16"/>
      <c r="CL1497" s="16"/>
      <c r="CM1497" s="16"/>
      <c r="CN1497" s="16"/>
      <c r="CO1497" s="16"/>
      <c r="CP1497" s="16"/>
      <c r="CQ1497" s="16"/>
      <c r="CR1497" s="16"/>
      <c r="CS1497" s="16"/>
      <c r="CT1497" s="16"/>
      <c r="CU1497" s="16"/>
      <c r="CV1497" s="16"/>
      <c r="CW1497" s="16"/>
      <c r="CX1497" s="16"/>
      <c r="CY1497" s="16"/>
      <c r="CZ1497" s="16"/>
      <c r="DA1497" s="16"/>
      <c r="DB1497" s="16"/>
      <c r="DC1497" s="16"/>
      <c r="DD1497" s="16"/>
      <c r="DE1497" s="16"/>
      <c r="DF1497" s="16"/>
      <c r="DG1497" s="16"/>
      <c r="DH1497" s="16"/>
      <c r="DI1497" s="16"/>
      <c r="DJ1497" s="16"/>
      <c r="DK1497" s="16"/>
      <c r="DL1497" s="16"/>
      <c r="DM1497" s="16"/>
      <c r="DN1497" s="16"/>
      <c r="DO1497" s="16"/>
      <c r="DP1497" s="16"/>
      <c r="DQ1497" s="16"/>
    </row>
    <row r="1498" spans="1:121" s="27" customFormat="1" ht="16.5" x14ac:dyDescent="0.25">
      <c r="A1498" s="51"/>
      <c r="B1498" s="79" t="s">
        <v>3010</v>
      </c>
      <c r="C1498" s="55">
        <v>2018</v>
      </c>
      <c r="D1498" s="60">
        <v>0.4</v>
      </c>
      <c r="E1498" s="54">
        <v>216</v>
      </c>
      <c r="F1498" s="55">
        <v>158.34</v>
      </c>
      <c r="G1498" s="54">
        <v>291.69979999999998</v>
      </c>
      <c r="H1498" s="16"/>
      <c r="J1498" s="9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  <c r="AX1498" s="16"/>
      <c r="AY1498" s="16"/>
      <c r="AZ1498" s="16"/>
      <c r="BA1498" s="16"/>
      <c r="BB1498" s="16"/>
      <c r="BC1498" s="16"/>
      <c r="BD1498" s="16"/>
      <c r="BE1498" s="16"/>
      <c r="BF1498" s="16"/>
      <c r="BG1498" s="16"/>
      <c r="BH1498" s="16"/>
      <c r="BI1498" s="16"/>
      <c r="BJ1498" s="16"/>
      <c r="BK1498" s="16"/>
      <c r="BL1498" s="16"/>
      <c r="BM1498" s="16"/>
      <c r="BN1498" s="16"/>
      <c r="BO1498" s="16"/>
      <c r="BP1498" s="16"/>
      <c r="BQ1498" s="16"/>
      <c r="BR1498" s="16"/>
      <c r="BS1498" s="16"/>
      <c r="BT1498" s="16"/>
      <c r="BU1498" s="16"/>
      <c r="BV1498" s="16"/>
      <c r="BW1498" s="16"/>
      <c r="BX1498" s="16"/>
      <c r="BY1498" s="16"/>
      <c r="BZ1498" s="16"/>
      <c r="CA1498" s="16"/>
      <c r="CB1498" s="16"/>
      <c r="CC1498" s="16"/>
      <c r="CD1498" s="16"/>
      <c r="CE1498" s="16"/>
      <c r="CF1498" s="16"/>
      <c r="CG1498" s="16"/>
      <c r="CH1498" s="16"/>
      <c r="CI1498" s="16"/>
      <c r="CJ1498" s="16"/>
      <c r="CK1498" s="16"/>
      <c r="CL1498" s="16"/>
      <c r="CM1498" s="16"/>
      <c r="CN1498" s="16"/>
      <c r="CO1498" s="16"/>
      <c r="CP1498" s="16"/>
      <c r="CQ1498" s="16"/>
      <c r="CR1498" s="16"/>
      <c r="CS1498" s="16"/>
      <c r="CT1498" s="16"/>
      <c r="CU1498" s="16"/>
      <c r="CV1498" s="16"/>
      <c r="CW1498" s="16"/>
      <c r="CX1498" s="16"/>
      <c r="CY1498" s="16"/>
      <c r="CZ1498" s="16"/>
      <c r="DA1498" s="16"/>
      <c r="DB1498" s="16"/>
      <c r="DC1498" s="16"/>
      <c r="DD1498" s="16"/>
      <c r="DE1498" s="16"/>
      <c r="DF1498" s="16"/>
      <c r="DG1498" s="16"/>
      <c r="DH1498" s="16"/>
      <c r="DI1498" s="16"/>
      <c r="DJ1498" s="16"/>
      <c r="DK1498" s="16"/>
      <c r="DL1498" s="16"/>
      <c r="DM1498" s="16"/>
      <c r="DN1498" s="16"/>
      <c r="DO1498" s="16"/>
      <c r="DP1498" s="16"/>
      <c r="DQ1498" s="16"/>
    </row>
    <row r="1499" spans="1:121" s="27" customFormat="1" ht="16.5" x14ac:dyDescent="0.25">
      <c r="A1499" s="51"/>
      <c r="B1499" s="79" t="s">
        <v>3011</v>
      </c>
      <c r="C1499" s="55">
        <v>2018</v>
      </c>
      <c r="D1499" s="60">
        <v>0.4</v>
      </c>
      <c r="E1499" s="54">
        <v>169</v>
      </c>
      <c r="F1499" s="55">
        <v>158.34</v>
      </c>
      <c r="G1499" s="54">
        <v>198.42121</v>
      </c>
      <c r="H1499" s="16"/>
      <c r="J1499" s="9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  <c r="AX1499" s="16"/>
      <c r="AY1499" s="16"/>
      <c r="AZ1499" s="16"/>
      <c r="BA1499" s="16"/>
      <c r="BB1499" s="16"/>
      <c r="BC1499" s="16"/>
      <c r="BD1499" s="16"/>
      <c r="BE1499" s="16"/>
      <c r="BF1499" s="16"/>
      <c r="BG1499" s="16"/>
      <c r="BH1499" s="16"/>
      <c r="BI1499" s="16"/>
      <c r="BJ1499" s="16"/>
      <c r="BK1499" s="16"/>
      <c r="BL1499" s="16"/>
      <c r="BM1499" s="16"/>
      <c r="BN1499" s="16"/>
      <c r="BO1499" s="16"/>
      <c r="BP1499" s="16"/>
      <c r="BQ1499" s="16"/>
      <c r="BR1499" s="16"/>
      <c r="BS1499" s="16"/>
      <c r="BT1499" s="16"/>
      <c r="BU1499" s="16"/>
      <c r="BV1499" s="16"/>
      <c r="BW1499" s="16"/>
      <c r="BX1499" s="16"/>
      <c r="BY1499" s="16"/>
      <c r="BZ1499" s="16"/>
      <c r="CA1499" s="16"/>
      <c r="CB1499" s="16"/>
      <c r="CC1499" s="16"/>
      <c r="CD1499" s="16"/>
      <c r="CE1499" s="16"/>
      <c r="CF1499" s="16"/>
      <c r="CG1499" s="16"/>
      <c r="CH1499" s="16"/>
      <c r="CI1499" s="16"/>
      <c r="CJ1499" s="16"/>
      <c r="CK1499" s="16"/>
      <c r="CL1499" s="16"/>
      <c r="CM1499" s="16"/>
      <c r="CN1499" s="16"/>
      <c r="CO1499" s="16"/>
      <c r="CP1499" s="16"/>
      <c r="CQ1499" s="16"/>
      <c r="CR1499" s="16"/>
      <c r="CS1499" s="16"/>
      <c r="CT1499" s="16"/>
      <c r="CU1499" s="16"/>
      <c r="CV1499" s="16"/>
      <c r="CW1499" s="16"/>
      <c r="CX1499" s="16"/>
      <c r="CY1499" s="16"/>
      <c r="CZ1499" s="16"/>
      <c r="DA1499" s="16"/>
      <c r="DB1499" s="16"/>
      <c r="DC1499" s="16"/>
      <c r="DD1499" s="16"/>
      <c r="DE1499" s="16"/>
      <c r="DF1499" s="16"/>
      <c r="DG1499" s="16"/>
      <c r="DH1499" s="16"/>
      <c r="DI1499" s="16"/>
      <c r="DJ1499" s="16"/>
      <c r="DK1499" s="16"/>
      <c r="DL1499" s="16"/>
      <c r="DM1499" s="16"/>
      <c r="DN1499" s="16"/>
      <c r="DO1499" s="16"/>
      <c r="DP1499" s="16"/>
      <c r="DQ1499" s="16"/>
    </row>
    <row r="1500" spans="1:121" s="27" customFormat="1" ht="16.5" x14ac:dyDescent="0.25">
      <c r="A1500" s="51"/>
      <c r="B1500" s="79" t="s">
        <v>3012</v>
      </c>
      <c r="C1500" s="55">
        <v>2018</v>
      </c>
      <c r="D1500" s="60">
        <v>0.4</v>
      </c>
      <c r="E1500" s="54">
        <v>98</v>
      </c>
      <c r="F1500" s="55">
        <v>158.34</v>
      </c>
      <c r="G1500" s="54">
        <v>201.71645000000001</v>
      </c>
      <c r="H1500" s="16"/>
      <c r="J1500" s="9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  <c r="AX1500" s="16"/>
      <c r="AY1500" s="16"/>
      <c r="AZ1500" s="16"/>
      <c r="BA1500" s="16"/>
      <c r="BB1500" s="16"/>
      <c r="BC1500" s="16"/>
      <c r="BD1500" s="16"/>
      <c r="BE1500" s="16"/>
      <c r="BF1500" s="16"/>
      <c r="BG1500" s="16"/>
      <c r="BH1500" s="16"/>
      <c r="BI1500" s="16"/>
      <c r="BJ1500" s="16"/>
      <c r="BK1500" s="16"/>
      <c r="BL1500" s="16"/>
      <c r="BM1500" s="16"/>
      <c r="BN1500" s="16"/>
      <c r="BO1500" s="16"/>
      <c r="BP1500" s="16"/>
      <c r="BQ1500" s="16"/>
      <c r="BR1500" s="16"/>
      <c r="BS1500" s="16"/>
      <c r="BT1500" s="16"/>
      <c r="BU1500" s="16"/>
      <c r="BV1500" s="16"/>
      <c r="BW1500" s="16"/>
      <c r="BX1500" s="16"/>
      <c r="BY1500" s="16"/>
      <c r="BZ1500" s="16"/>
      <c r="CA1500" s="16"/>
      <c r="CB1500" s="16"/>
      <c r="CC1500" s="16"/>
      <c r="CD1500" s="16"/>
      <c r="CE1500" s="16"/>
      <c r="CF1500" s="16"/>
      <c r="CG1500" s="16"/>
      <c r="CH1500" s="16"/>
      <c r="CI1500" s="16"/>
      <c r="CJ1500" s="16"/>
      <c r="CK1500" s="16"/>
      <c r="CL1500" s="16"/>
      <c r="CM1500" s="16"/>
      <c r="CN1500" s="16"/>
      <c r="CO1500" s="16"/>
      <c r="CP1500" s="16"/>
      <c r="CQ1500" s="16"/>
      <c r="CR1500" s="16"/>
      <c r="CS1500" s="16"/>
      <c r="CT1500" s="16"/>
      <c r="CU1500" s="16"/>
      <c r="CV1500" s="16"/>
      <c r="CW1500" s="16"/>
      <c r="CX1500" s="16"/>
      <c r="CY1500" s="16"/>
      <c r="CZ1500" s="16"/>
      <c r="DA1500" s="16"/>
      <c r="DB1500" s="16"/>
      <c r="DC1500" s="16"/>
      <c r="DD1500" s="16"/>
      <c r="DE1500" s="16"/>
      <c r="DF1500" s="16"/>
      <c r="DG1500" s="16"/>
      <c r="DH1500" s="16"/>
      <c r="DI1500" s="16"/>
      <c r="DJ1500" s="16"/>
      <c r="DK1500" s="16"/>
      <c r="DL1500" s="16"/>
      <c r="DM1500" s="16"/>
      <c r="DN1500" s="16"/>
      <c r="DO1500" s="16"/>
      <c r="DP1500" s="16"/>
      <c r="DQ1500" s="16"/>
    </row>
    <row r="1501" spans="1:121" s="27" customFormat="1" ht="16.5" x14ac:dyDescent="0.25">
      <c r="A1501" s="51"/>
      <c r="B1501" s="79" t="s">
        <v>3013</v>
      </c>
      <c r="C1501" s="55">
        <v>2018</v>
      </c>
      <c r="D1501" s="60">
        <v>0.4</v>
      </c>
      <c r="E1501" s="54">
        <v>418</v>
      </c>
      <c r="F1501" s="55">
        <v>158.34</v>
      </c>
      <c r="G1501" s="54">
        <v>506.75650999999999</v>
      </c>
      <c r="H1501" s="16"/>
      <c r="J1501" s="9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  <c r="AX1501" s="16"/>
      <c r="AY1501" s="16"/>
      <c r="AZ1501" s="16"/>
      <c r="BA1501" s="16"/>
      <c r="BB1501" s="16"/>
      <c r="BC1501" s="16"/>
      <c r="BD1501" s="16"/>
      <c r="BE1501" s="16"/>
      <c r="BF1501" s="16"/>
      <c r="BG1501" s="16"/>
      <c r="BH1501" s="16"/>
      <c r="BI1501" s="16"/>
      <c r="BJ1501" s="16"/>
      <c r="BK1501" s="16"/>
      <c r="BL1501" s="16"/>
      <c r="BM1501" s="16"/>
      <c r="BN1501" s="16"/>
      <c r="BO1501" s="16"/>
      <c r="BP1501" s="16"/>
      <c r="BQ1501" s="16"/>
      <c r="BR1501" s="16"/>
      <c r="BS1501" s="16"/>
      <c r="BT1501" s="16"/>
      <c r="BU1501" s="16"/>
      <c r="BV1501" s="16"/>
      <c r="BW1501" s="16"/>
      <c r="BX1501" s="16"/>
      <c r="BY1501" s="16"/>
      <c r="BZ1501" s="16"/>
      <c r="CA1501" s="16"/>
      <c r="CB1501" s="16"/>
      <c r="CC1501" s="16"/>
      <c r="CD1501" s="16"/>
      <c r="CE1501" s="16"/>
      <c r="CF1501" s="16"/>
      <c r="CG1501" s="16"/>
      <c r="CH1501" s="16"/>
      <c r="CI1501" s="16"/>
      <c r="CJ1501" s="16"/>
      <c r="CK1501" s="16"/>
      <c r="CL1501" s="16"/>
      <c r="CM1501" s="16"/>
      <c r="CN1501" s="16"/>
      <c r="CO1501" s="16"/>
      <c r="CP1501" s="16"/>
      <c r="CQ1501" s="16"/>
      <c r="CR1501" s="16"/>
      <c r="CS1501" s="16"/>
      <c r="CT1501" s="16"/>
      <c r="CU1501" s="16"/>
      <c r="CV1501" s="16"/>
      <c r="CW1501" s="16"/>
      <c r="CX1501" s="16"/>
      <c r="CY1501" s="16"/>
      <c r="CZ1501" s="16"/>
      <c r="DA1501" s="16"/>
      <c r="DB1501" s="16"/>
      <c r="DC1501" s="16"/>
      <c r="DD1501" s="16"/>
      <c r="DE1501" s="16"/>
      <c r="DF1501" s="16"/>
      <c r="DG1501" s="16"/>
      <c r="DH1501" s="16"/>
      <c r="DI1501" s="16"/>
      <c r="DJ1501" s="16"/>
      <c r="DK1501" s="16"/>
      <c r="DL1501" s="16"/>
      <c r="DM1501" s="16"/>
      <c r="DN1501" s="16"/>
      <c r="DO1501" s="16"/>
      <c r="DP1501" s="16"/>
      <c r="DQ1501" s="16"/>
    </row>
    <row r="1502" spans="1:121" s="27" customFormat="1" ht="16.5" x14ac:dyDescent="0.25">
      <c r="A1502" s="51"/>
      <c r="B1502" s="79" t="s">
        <v>3014</v>
      </c>
      <c r="C1502" s="55">
        <v>2018</v>
      </c>
      <c r="D1502" s="60">
        <v>0.4</v>
      </c>
      <c r="E1502" s="54">
        <v>61</v>
      </c>
      <c r="F1502" s="55">
        <v>158.34</v>
      </c>
      <c r="G1502" s="54">
        <v>118.21494</v>
      </c>
      <c r="H1502" s="16"/>
      <c r="J1502" s="9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  <c r="AX1502" s="16"/>
      <c r="AY1502" s="16"/>
      <c r="AZ1502" s="16"/>
      <c r="BA1502" s="16"/>
      <c r="BB1502" s="16"/>
      <c r="BC1502" s="16"/>
      <c r="BD1502" s="16"/>
      <c r="BE1502" s="16"/>
      <c r="BF1502" s="16"/>
      <c r="BG1502" s="16"/>
      <c r="BH1502" s="16"/>
      <c r="BI1502" s="16"/>
      <c r="BJ1502" s="16"/>
      <c r="BK1502" s="16"/>
      <c r="BL1502" s="16"/>
      <c r="BM1502" s="16"/>
      <c r="BN1502" s="16"/>
      <c r="BO1502" s="16"/>
      <c r="BP1502" s="16"/>
      <c r="BQ1502" s="16"/>
      <c r="BR1502" s="16"/>
      <c r="BS1502" s="16"/>
      <c r="BT1502" s="16"/>
      <c r="BU1502" s="16"/>
      <c r="BV1502" s="16"/>
      <c r="BW1502" s="16"/>
      <c r="BX1502" s="16"/>
      <c r="BY1502" s="16"/>
      <c r="BZ1502" s="16"/>
      <c r="CA1502" s="16"/>
      <c r="CB1502" s="16"/>
      <c r="CC1502" s="16"/>
      <c r="CD1502" s="16"/>
      <c r="CE1502" s="16"/>
      <c r="CF1502" s="16"/>
      <c r="CG1502" s="16"/>
      <c r="CH1502" s="16"/>
      <c r="CI1502" s="16"/>
      <c r="CJ1502" s="16"/>
      <c r="CK1502" s="16"/>
      <c r="CL1502" s="16"/>
      <c r="CM1502" s="16"/>
      <c r="CN1502" s="16"/>
      <c r="CO1502" s="16"/>
      <c r="CP1502" s="16"/>
      <c r="CQ1502" s="16"/>
      <c r="CR1502" s="16"/>
      <c r="CS1502" s="16"/>
      <c r="CT1502" s="16"/>
      <c r="CU1502" s="16"/>
      <c r="CV1502" s="16"/>
      <c r="CW1502" s="16"/>
      <c r="CX1502" s="16"/>
      <c r="CY1502" s="16"/>
      <c r="CZ1502" s="16"/>
      <c r="DA1502" s="16"/>
      <c r="DB1502" s="16"/>
      <c r="DC1502" s="16"/>
      <c r="DD1502" s="16"/>
      <c r="DE1502" s="16"/>
      <c r="DF1502" s="16"/>
      <c r="DG1502" s="16"/>
      <c r="DH1502" s="16"/>
      <c r="DI1502" s="16"/>
      <c r="DJ1502" s="16"/>
      <c r="DK1502" s="16"/>
      <c r="DL1502" s="16"/>
      <c r="DM1502" s="16"/>
      <c r="DN1502" s="16"/>
      <c r="DO1502" s="16"/>
      <c r="DP1502" s="16"/>
      <c r="DQ1502" s="16"/>
    </row>
    <row r="1503" spans="1:121" s="27" customFormat="1" ht="16.5" x14ac:dyDescent="0.25">
      <c r="A1503" s="51"/>
      <c r="B1503" s="79" t="s">
        <v>3015</v>
      </c>
      <c r="C1503" s="55">
        <v>2018</v>
      </c>
      <c r="D1503" s="60">
        <v>0.4</v>
      </c>
      <c r="E1503" s="54">
        <v>25</v>
      </c>
      <c r="F1503" s="55">
        <v>158.34</v>
      </c>
      <c r="G1503" s="54">
        <v>78.345230000000001</v>
      </c>
      <c r="H1503" s="16"/>
      <c r="J1503" s="9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  <c r="AX1503" s="16"/>
      <c r="AY1503" s="16"/>
      <c r="AZ1503" s="16"/>
      <c r="BA1503" s="16"/>
      <c r="BB1503" s="16"/>
      <c r="BC1503" s="16"/>
      <c r="BD1503" s="16"/>
      <c r="BE1503" s="16"/>
      <c r="BF1503" s="16"/>
      <c r="BG1503" s="16"/>
      <c r="BH1503" s="16"/>
      <c r="BI1503" s="16"/>
      <c r="BJ1503" s="16"/>
      <c r="BK1503" s="16"/>
      <c r="BL1503" s="16"/>
      <c r="BM1503" s="16"/>
      <c r="BN1503" s="16"/>
      <c r="BO1503" s="16"/>
      <c r="BP1503" s="16"/>
      <c r="BQ1503" s="16"/>
      <c r="BR1503" s="16"/>
      <c r="BS1503" s="16"/>
      <c r="BT1503" s="16"/>
      <c r="BU1503" s="16"/>
      <c r="BV1503" s="16"/>
      <c r="BW1503" s="16"/>
      <c r="BX1503" s="16"/>
      <c r="BY1503" s="16"/>
      <c r="BZ1503" s="16"/>
      <c r="CA1503" s="16"/>
      <c r="CB1503" s="16"/>
      <c r="CC1503" s="16"/>
      <c r="CD1503" s="16"/>
      <c r="CE1503" s="16"/>
      <c r="CF1503" s="16"/>
      <c r="CG1503" s="16"/>
      <c r="CH1503" s="16"/>
      <c r="CI1503" s="16"/>
      <c r="CJ1503" s="16"/>
      <c r="CK1503" s="16"/>
      <c r="CL1503" s="16"/>
      <c r="CM1503" s="16"/>
      <c r="CN1503" s="16"/>
      <c r="CO1503" s="16"/>
      <c r="CP1503" s="16"/>
      <c r="CQ1503" s="16"/>
      <c r="CR1503" s="16"/>
      <c r="CS1503" s="16"/>
      <c r="CT1503" s="16"/>
      <c r="CU1503" s="16"/>
      <c r="CV1503" s="16"/>
      <c r="CW1503" s="16"/>
      <c r="CX1503" s="16"/>
      <c r="CY1503" s="16"/>
      <c r="CZ1503" s="16"/>
      <c r="DA1503" s="16"/>
      <c r="DB1503" s="16"/>
      <c r="DC1503" s="16"/>
      <c r="DD1503" s="16"/>
      <c r="DE1503" s="16"/>
      <c r="DF1503" s="16"/>
      <c r="DG1503" s="16"/>
      <c r="DH1503" s="16"/>
      <c r="DI1503" s="16"/>
      <c r="DJ1503" s="16"/>
      <c r="DK1503" s="16"/>
      <c r="DL1503" s="16"/>
      <c r="DM1503" s="16"/>
      <c r="DN1503" s="16"/>
      <c r="DO1503" s="16"/>
      <c r="DP1503" s="16"/>
      <c r="DQ1503" s="16"/>
    </row>
    <row r="1504" spans="1:121" s="27" customFormat="1" ht="16.5" x14ac:dyDescent="0.25">
      <c r="A1504" s="51"/>
      <c r="B1504" s="79" t="s">
        <v>3016</v>
      </c>
      <c r="C1504" s="55">
        <v>2018</v>
      </c>
      <c r="D1504" s="60">
        <v>0.4</v>
      </c>
      <c r="E1504" s="54">
        <v>32</v>
      </c>
      <c r="F1504" s="55">
        <v>158.34</v>
      </c>
      <c r="G1504" s="54">
        <v>51.436360000000001</v>
      </c>
      <c r="H1504" s="16"/>
      <c r="J1504" s="9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  <c r="AX1504" s="16"/>
      <c r="AY1504" s="16"/>
      <c r="AZ1504" s="16"/>
      <c r="BA1504" s="16"/>
      <c r="BB1504" s="16"/>
      <c r="BC1504" s="16"/>
      <c r="BD1504" s="16"/>
      <c r="BE1504" s="16"/>
      <c r="BF1504" s="16"/>
      <c r="BG1504" s="16"/>
      <c r="BH1504" s="16"/>
      <c r="BI1504" s="16"/>
      <c r="BJ1504" s="16"/>
      <c r="BK1504" s="16"/>
      <c r="BL1504" s="16"/>
      <c r="BM1504" s="16"/>
      <c r="BN1504" s="16"/>
      <c r="BO1504" s="16"/>
      <c r="BP1504" s="16"/>
      <c r="BQ1504" s="16"/>
      <c r="BR1504" s="16"/>
      <c r="BS1504" s="16"/>
      <c r="BT1504" s="16"/>
      <c r="BU1504" s="16"/>
      <c r="BV1504" s="16"/>
      <c r="BW1504" s="16"/>
      <c r="BX1504" s="16"/>
      <c r="BY1504" s="16"/>
      <c r="BZ1504" s="16"/>
      <c r="CA1504" s="16"/>
      <c r="CB1504" s="16"/>
      <c r="CC1504" s="16"/>
      <c r="CD1504" s="16"/>
      <c r="CE1504" s="16"/>
      <c r="CF1504" s="16"/>
      <c r="CG1504" s="16"/>
      <c r="CH1504" s="16"/>
      <c r="CI1504" s="16"/>
      <c r="CJ1504" s="16"/>
      <c r="CK1504" s="16"/>
      <c r="CL1504" s="16"/>
      <c r="CM1504" s="16"/>
      <c r="CN1504" s="16"/>
      <c r="CO1504" s="16"/>
      <c r="CP1504" s="16"/>
      <c r="CQ1504" s="16"/>
      <c r="CR1504" s="16"/>
      <c r="CS1504" s="16"/>
      <c r="CT1504" s="16"/>
      <c r="CU1504" s="16"/>
      <c r="CV1504" s="16"/>
      <c r="CW1504" s="16"/>
      <c r="CX1504" s="16"/>
      <c r="CY1504" s="16"/>
      <c r="CZ1504" s="16"/>
      <c r="DA1504" s="16"/>
      <c r="DB1504" s="16"/>
      <c r="DC1504" s="16"/>
      <c r="DD1504" s="16"/>
      <c r="DE1504" s="16"/>
      <c r="DF1504" s="16"/>
      <c r="DG1504" s="16"/>
      <c r="DH1504" s="16"/>
      <c r="DI1504" s="16"/>
      <c r="DJ1504" s="16"/>
      <c r="DK1504" s="16"/>
      <c r="DL1504" s="16"/>
      <c r="DM1504" s="16"/>
      <c r="DN1504" s="16"/>
      <c r="DO1504" s="16"/>
      <c r="DP1504" s="16"/>
      <c r="DQ1504" s="16"/>
    </row>
    <row r="1505" spans="1:121" s="27" customFormat="1" ht="16.5" x14ac:dyDescent="0.25">
      <c r="A1505" s="51"/>
      <c r="B1505" s="79" t="s">
        <v>3017</v>
      </c>
      <c r="C1505" s="55">
        <v>2018</v>
      </c>
      <c r="D1505" s="60">
        <v>0.4</v>
      </c>
      <c r="E1505" s="54">
        <v>200</v>
      </c>
      <c r="F1505" s="55">
        <v>158.34</v>
      </c>
      <c r="G1505" s="54">
        <v>55.707180000000001</v>
      </c>
      <c r="H1505" s="16"/>
      <c r="J1505" s="9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  <c r="AX1505" s="16"/>
      <c r="AY1505" s="16"/>
      <c r="AZ1505" s="16"/>
      <c r="BA1505" s="16"/>
      <c r="BB1505" s="16"/>
      <c r="BC1505" s="16"/>
      <c r="BD1505" s="16"/>
      <c r="BE1505" s="16"/>
      <c r="BF1505" s="16"/>
      <c r="BG1505" s="16"/>
      <c r="BH1505" s="16"/>
      <c r="BI1505" s="16"/>
      <c r="BJ1505" s="16"/>
      <c r="BK1505" s="16"/>
      <c r="BL1505" s="16"/>
      <c r="BM1505" s="16"/>
      <c r="BN1505" s="16"/>
      <c r="BO1505" s="16"/>
      <c r="BP1505" s="16"/>
      <c r="BQ1505" s="16"/>
      <c r="BR1505" s="16"/>
      <c r="BS1505" s="16"/>
      <c r="BT1505" s="16"/>
      <c r="BU1505" s="16"/>
      <c r="BV1505" s="16"/>
      <c r="BW1505" s="16"/>
      <c r="BX1505" s="16"/>
      <c r="BY1505" s="16"/>
      <c r="BZ1505" s="16"/>
      <c r="CA1505" s="16"/>
      <c r="CB1505" s="16"/>
      <c r="CC1505" s="16"/>
      <c r="CD1505" s="16"/>
      <c r="CE1505" s="16"/>
      <c r="CF1505" s="16"/>
      <c r="CG1505" s="16"/>
      <c r="CH1505" s="16"/>
      <c r="CI1505" s="16"/>
      <c r="CJ1505" s="16"/>
      <c r="CK1505" s="16"/>
      <c r="CL1505" s="16"/>
      <c r="CM1505" s="16"/>
      <c r="CN1505" s="16"/>
      <c r="CO1505" s="16"/>
      <c r="CP1505" s="16"/>
      <c r="CQ1505" s="16"/>
      <c r="CR1505" s="16"/>
      <c r="CS1505" s="16"/>
      <c r="CT1505" s="16"/>
      <c r="CU1505" s="16"/>
      <c r="CV1505" s="16"/>
      <c r="CW1505" s="16"/>
      <c r="CX1505" s="16"/>
      <c r="CY1505" s="16"/>
      <c r="CZ1505" s="16"/>
      <c r="DA1505" s="16"/>
      <c r="DB1505" s="16"/>
      <c r="DC1505" s="16"/>
      <c r="DD1505" s="16"/>
      <c r="DE1505" s="16"/>
      <c r="DF1505" s="16"/>
      <c r="DG1505" s="16"/>
      <c r="DH1505" s="16"/>
      <c r="DI1505" s="16"/>
      <c r="DJ1505" s="16"/>
      <c r="DK1505" s="16"/>
      <c r="DL1505" s="16"/>
      <c r="DM1505" s="16"/>
      <c r="DN1505" s="16"/>
      <c r="DO1505" s="16"/>
      <c r="DP1505" s="16"/>
      <c r="DQ1505" s="16"/>
    </row>
    <row r="1506" spans="1:121" s="27" customFormat="1" ht="16.5" x14ac:dyDescent="0.25">
      <c r="A1506" s="51"/>
      <c r="B1506" s="79" t="s">
        <v>3018</v>
      </c>
      <c r="C1506" s="55">
        <v>2018</v>
      </c>
      <c r="D1506" s="60">
        <v>0.4</v>
      </c>
      <c r="E1506" s="54">
        <v>126</v>
      </c>
      <c r="F1506" s="55">
        <v>158.34</v>
      </c>
      <c r="G1506" s="54">
        <v>333.97914000000003</v>
      </c>
      <c r="H1506" s="16"/>
      <c r="J1506" s="9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  <c r="AX1506" s="16"/>
      <c r="AY1506" s="16"/>
      <c r="AZ1506" s="16"/>
      <c r="BA1506" s="16"/>
      <c r="BB1506" s="16"/>
      <c r="BC1506" s="16"/>
      <c r="BD1506" s="16"/>
      <c r="BE1506" s="16"/>
      <c r="BF1506" s="16"/>
      <c r="BG1506" s="16"/>
      <c r="BH1506" s="16"/>
      <c r="BI1506" s="16"/>
      <c r="BJ1506" s="16"/>
      <c r="BK1506" s="16"/>
      <c r="BL1506" s="16"/>
      <c r="BM1506" s="16"/>
      <c r="BN1506" s="16"/>
      <c r="BO1506" s="16"/>
      <c r="BP1506" s="16"/>
      <c r="BQ1506" s="16"/>
      <c r="BR1506" s="16"/>
      <c r="BS1506" s="16"/>
      <c r="BT1506" s="16"/>
      <c r="BU1506" s="16"/>
      <c r="BV1506" s="16"/>
      <c r="BW1506" s="16"/>
      <c r="BX1506" s="16"/>
      <c r="BY1506" s="16"/>
      <c r="BZ1506" s="16"/>
      <c r="CA1506" s="16"/>
      <c r="CB1506" s="16"/>
      <c r="CC1506" s="16"/>
      <c r="CD1506" s="16"/>
      <c r="CE1506" s="16"/>
      <c r="CF1506" s="16"/>
      <c r="CG1506" s="16"/>
      <c r="CH1506" s="16"/>
      <c r="CI1506" s="16"/>
      <c r="CJ1506" s="16"/>
      <c r="CK1506" s="16"/>
      <c r="CL1506" s="16"/>
      <c r="CM1506" s="16"/>
      <c r="CN1506" s="16"/>
      <c r="CO1506" s="16"/>
      <c r="CP1506" s="16"/>
      <c r="CQ1506" s="16"/>
      <c r="CR1506" s="16"/>
      <c r="CS1506" s="16"/>
      <c r="CT1506" s="16"/>
      <c r="CU1506" s="16"/>
      <c r="CV1506" s="16"/>
      <c r="CW1506" s="16"/>
      <c r="CX1506" s="16"/>
      <c r="CY1506" s="16"/>
      <c r="CZ1506" s="16"/>
      <c r="DA1506" s="16"/>
      <c r="DB1506" s="16"/>
      <c r="DC1506" s="16"/>
      <c r="DD1506" s="16"/>
      <c r="DE1506" s="16"/>
      <c r="DF1506" s="16"/>
      <c r="DG1506" s="16"/>
      <c r="DH1506" s="16"/>
      <c r="DI1506" s="16"/>
      <c r="DJ1506" s="16"/>
      <c r="DK1506" s="16"/>
      <c r="DL1506" s="16"/>
      <c r="DM1506" s="16"/>
      <c r="DN1506" s="16"/>
      <c r="DO1506" s="16"/>
      <c r="DP1506" s="16"/>
      <c r="DQ1506" s="16"/>
    </row>
    <row r="1507" spans="1:121" s="27" customFormat="1" ht="16.5" x14ac:dyDescent="0.25">
      <c r="A1507" s="51"/>
      <c r="B1507" s="79" t="s">
        <v>3019</v>
      </c>
      <c r="C1507" s="55">
        <v>2018</v>
      </c>
      <c r="D1507" s="60">
        <v>0.4</v>
      </c>
      <c r="E1507" s="54">
        <v>58</v>
      </c>
      <c r="F1507" s="55">
        <v>158.34</v>
      </c>
      <c r="G1507" s="54">
        <v>152.85345000000001</v>
      </c>
      <c r="H1507" s="16"/>
      <c r="J1507" s="9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  <c r="AX1507" s="16"/>
      <c r="AY1507" s="16"/>
      <c r="AZ1507" s="16"/>
      <c r="BA1507" s="16"/>
      <c r="BB1507" s="16"/>
      <c r="BC1507" s="16"/>
      <c r="BD1507" s="16"/>
      <c r="BE1507" s="16"/>
      <c r="BF1507" s="16"/>
      <c r="BG1507" s="16"/>
      <c r="BH1507" s="16"/>
      <c r="BI1507" s="16"/>
      <c r="BJ1507" s="16"/>
      <c r="BK1507" s="16"/>
      <c r="BL1507" s="16"/>
      <c r="BM1507" s="16"/>
      <c r="BN1507" s="16"/>
      <c r="BO1507" s="16"/>
      <c r="BP1507" s="16"/>
      <c r="BQ1507" s="16"/>
      <c r="BR1507" s="16"/>
      <c r="BS1507" s="16"/>
      <c r="BT1507" s="16"/>
      <c r="BU1507" s="16"/>
      <c r="BV1507" s="16"/>
      <c r="BW1507" s="16"/>
      <c r="BX1507" s="16"/>
      <c r="BY1507" s="16"/>
      <c r="BZ1507" s="16"/>
      <c r="CA1507" s="16"/>
      <c r="CB1507" s="16"/>
      <c r="CC1507" s="16"/>
      <c r="CD1507" s="16"/>
      <c r="CE1507" s="16"/>
      <c r="CF1507" s="16"/>
      <c r="CG1507" s="16"/>
      <c r="CH1507" s="16"/>
      <c r="CI1507" s="16"/>
      <c r="CJ1507" s="16"/>
      <c r="CK1507" s="16"/>
      <c r="CL1507" s="16"/>
      <c r="CM1507" s="16"/>
      <c r="CN1507" s="16"/>
      <c r="CO1507" s="16"/>
      <c r="CP1507" s="16"/>
      <c r="CQ1507" s="16"/>
      <c r="CR1507" s="16"/>
      <c r="CS1507" s="16"/>
      <c r="CT1507" s="16"/>
      <c r="CU1507" s="16"/>
      <c r="CV1507" s="16"/>
      <c r="CW1507" s="16"/>
      <c r="CX1507" s="16"/>
      <c r="CY1507" s="16"/>
      <c r="CZ1507" s="16"/>
      <c r="DA1507" s="16"/>
      <c r="DB1507" s="16"/>
      <c r="DC1507" s="16"/>
      <c r="DD1507" s="16"/>
      <c r="DE1507" s="16"/>
      <c r="DF1507" s="16"/>
      <c r="DG1507" s="16"/>
      <c r="DH1507" s="16"/>
      <c r="DI1507" s="16"/>
      <c r="DJ1507" s="16"/>
      <c r="DK1507" s="16"/>
      <c r="DL1507" s="16"/>
      <c r="DM1507" s="16"/>
      <c r="DN1507" s="16"/>
      <c r="DO1507" s="16"/>
      <c r="DP1507" s="16"/>
      <c r="DQ1507" s="16"/>
    </row>
    <row r="1508" spans="1:121" s="27" customFormat="1" ht="16.5" x14ac:dyDescent="0.25">
      <c r="A1508" s="51"/>
      <c r="B1508" s="79" t="s">
        <v>3020</v>
      </c>
      <c r="C1508" s="55">
        <v>2018</v>
      </c>
      <c r="D1508" s="60">
        <v>0.4</v>
      </c>
      <c r="E1508" s="54">
        <v>41</v>
      </c>
      <c r="F1508" s="55">
        <v>158.34</v>
      </c>
      <c r="G1508" s="54">
        <v>55.92709</v>
      </c>
      <c r="H1508" s="16"/>
      <c r="J1508" s="9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  <c r="AX1508" s="16"/>
      <c r="AY1508" s="16"/>
      <c r="AZ1508" s="16"/>
      <c r="BA1508" s="16"/>
      <c r="BB1508" s="16"/>
      <c r="BC1508" s="16"/>
      <c r="BD1508" s="16"/>
      <c r="BE1508" s="16"/>
      <c r="BF1508" s="16"/>
      <c r="BG1508" s="16"/>
      <c r="BH1508" s="16"/>
      <c r="BI1508" s="16"/>
      <c r="BJ1508" s="16"/>
      <c r="BK1508" s="16"/>
      <c r="BL1508" s="16"/>
      <c r="BM1508" s="16"/>
      <c r="BN1508" s="16"/>
      <c r="BO1508" s="16"/>
      <c r="BP1508" s="16"/>
      <c r="BQ1508" s="16"/>
      <c r="BR1508" s="16"/>
      <c r="BS1508" s="16"/>
      <c r="BT1508" s="16"/>
      <c r="BU1508" s="16"/>
      <c r="BV1508" s="16"/>
      <c r="BW1508" s="16"/>
      <c r="BX1508" s="16"/>
      <c r="BY1508" s="16"/>
      <c r="BZ1508" s="16"/>
      <c r="CA1508" s="16"/>
      <c r="CB1508" s="16"/>
      <c r="CC1508" s="16"/>
      <c r="CD1508" s="16"/>
      <c r="CE1508" s="16"/>
      <c r="CF1508" s="16"/>
      <c r="CG1508" s="16"/>
      <c r="CH1508" s="16"/>
      <c r="CI1508" s="16"/>
      <c r="CJ1508" s="16"/>
      <c r="CK1508" s="16"/>
      <c r="CL1508" s="16"/>
      <c r="CM1508" s="16"/>
      <c r="CN1508" s="16"/>
      <c r="CO1508" s="16"/>
      <c r="CP1508" s="16"/>
      <c r="CQ1508" s="16"/>
      <c r="CR1508" s="16"/>
      <c r="CS1508" s="16"/>
      <c r="CT1508" s="16"/>
      <c r="CU1508" s="16"/>
      <c r="CV1508" s="16"/>
      <c r="CW1508" s="16"/>
      <c r="CX1508" s="16"/>
      <c r="CY1508" s="16"/>
      <c r="CZ1508" s="16"/>
      <c r="DA1508" s="16"/>
      <c r="DB1508" s="16"/>
      <c r="DC1508" s="16"/>
      <c r="DD1508" s="16"/>
      <c r="DE1508" s="16"/>
      <c r="DF1508" s="16"/>
      <c r="DG1508" s="16"/>
      <c r="DH1508" s="16"/>
      <c r="DI1508" s="16"/>
      <c r="DJ1508" s="16"/>
      <c r="DK1508" s="16"/>
      <c r="DL1508" s="16"/>
      <c r="DM1508" s="16"/>
      <c r="DN1508" s="16"/>
      <c r="DO1508" s="16"/>
      <c r="DP1508" s="16"/>
      <c r="DQ1508" s="16"/>
    </row>
    <row r="1509" spans="1:121" s="27" customFormat="1" ht="16.5" x14ac:dyDescent="0.25">
      <c r="A1509" s="51"/>
      <c r="B1509" s="79" t="s">
        <v>3021</v>
      </c>
      <c r="C1509" s="55">
        <v>2018</v>
      </c>
      <c r="D1509" s="60">
        <v>0.4</v>
      </c>
      <c r="E1509" s="54">
        <v>37</v>
      </c>
      <c r="F1509" s="55">
        <v>158.34</v>
      </c>
      <c r="G1509" s="54">
        <v>81.879149999999996</v>
      </c>
      <c r="H1509" s="16"/>
      <c r="J1509" s="9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  <c r="AX1509" s="16"/>
      <c r="AY1509" s="16"/>
      <c r="AZ1509" s="16"/>
      <c r="BA1509" s="16"/>
      <c r="BB1509" s="16"/>
      <c r="BC1509" s="16"/>
      <c r="BD1509" s="16"/>
      <c r="BE1509" s="16"/>
      <c r="BF1509" s="16"/>
      <c r="BG1509" s="16"/>
      <c r="BH1509" s="16"/>
      <c r="BI1509" s="16"/>
      <c r="BJ1509" s="16"/>
      <c r="BK1509" s="16"/>
      <c r="BL1509" s="16"/>
      <c r="BM1509" s="16"/>
      <c r="BN1509" s="16"/>
      <c r="BO1509" s="16"/>
      <c r="BP1509" s="16"/>
      <c r="BQ1509" s="16"/>
      <c r="BR1509" s="16"/>
      <c r="BS1509" s="16"/>
      <c r="BT1509" s="16"/>
      <c r="BU1509" s="16"/>
      <c r="BV1509" s="16"/>
      <c r="BW1509" s="16"/>
      <c r="BX1509" s="16"/>
      <c r="BY1509" s="16"/>
      <c r="BZ1509" s="16"/>
      <c r="CA1509" s="16"/>
      <c r="CB1509" s="16"/>
      <c r="CC1509" s="16"/>
      <c r="CD1509" s="16"/>
      <c r="CE1509" s="16"/>
      <c r="CF1509" s="16"/>
      <c r="CG1509" s="16"/>
      <c r="CH1509" s="16"/>
      <c r="CI1509" s="16"/>
      <c r="CJ1509" s="16"/>
      <c r="CK1509" s="16"/>
      <c r="CL1509" s="16"/>
      <c r="CM1509" s="16"/>
      <c r="CN1509" s="16"/>
      <c r="CO1509" s="16"/>
      <c r="CP1509" s="16"/>
      <c r="CQ1509" s="16"/>
      <c r="CR1509" s="16"/>
      <c r="CS1509" s="16"/>
      <c r="CT1509" s="16"/>
      <c r="CU1509" s="16"/>
      <c r="CV1509" s="16"/>
      <c r="CW1509" s="16"/>
      <c r="CX1509" s="16"/>
      <c r="CY1509" s="16"/>
      <c r="CZ1509" s="16"/>
      <c r="DA1509" s="16"/>
      <c r="DB1509" s="16"/>
      <c r="DC1509" s="16"/>
      <c r="DD1509" s="16"/>
      <c r="DE1509" s="16"/>
      <c r="DF1509" s="16"/>
      <c r="DG1509" s="16"/>
      <c r="DH1509" s="16"/>
      <c r="DI1509" s="16"/>
      <c r="DJ1509" s="16"/>
      <c r="DK1509" s="16"/>
      <c r="DL1509" s="16"/>
      <c r="DM1509" s="16"/>
      <c r="DN1509" s="16"/>
      <c r="DO1509" s="16"/>
      <c r="DP1509" s="16"/>
      <c r="DQ1509" s="16"/>
    </row>
    <row r="1510" spans="1:121" s="27" customFormat="1" ht="16.5" x14ac:dyDescent="0.25">
      <c r="A1510" s="51"/>
      <c r="B1510" s="79" t="s">
        <v>3022</v>
      </c>
      <c r="C1510" s="55">
        <v>2018</v>
      </c>
      <c r="D1510" s="60">
        <v>0.4</v>
      </c>
      <c r="E1510" s="54">
        <v>78</v>
      </c>
      <c r="F1510" s="55">
        <v>158.34</v>
      </c>
      <c r="G1510" s="54">
        <v>335.62979999999999</v>
      </c>
      <c r="H1510" s="16"/>
      <c r="J1510" s="9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  <c r="AX1510" s="16"/>
      <c r="AY1510" s="16"/>
      <c r="AZ1510" s="16"/>
      <c r="BA1510" s="16"/>
      <c r="BB1510" s="16"/>
      <c r="BC1510" s="16"/>
      <c r="BD1510" s="16"/>
      <c r="BE1510" s="16"/>
      <c r="BF1510" s="16"/>
      <c r="BG1510" s="16"/>
      <c r="BH1510" s="16"/>
      <c r="BI1510" s="16"/>
      <c r="BJ1510" s="16"/>
      <c r="BK1510" s="16"/>
      <c r="BL1510" s="16"/>
      <c r="BM1510" s="16"/>
      <c r="BN1510" s="16"/>
      <c r="BO1510" s="16"/>
      <c r="BP1510" s="16"/>
      <c r="BQ1510" s="16"/>
      <c r="BR1510" s="16"/>
      <c r="BS1510" s="16"/>
      <c r="BT1510" s="16"/>
      <c r="BU1510" s="16"/>
      <c r="BV1510" s="16"/>
      <c r="BW1510" s="16"/>
      <c r="BX1510" s="16"/>
      <c r="BY1510" s="16"/>
      <c r="BZ1510" s="16"/>
      <c r="CA1510" s="16"/>
      <c r="CB1510" s="16"/>
      <c r="CC1510" s="16"/>
      <c r="CD1510" s="16"/>
      <c r="CE1510" s="16"/>
      <c r="CF1510" s="16"/>
      <c r="CG1510" s="16"/>
      <c r="CH1510" s="16"/>
      <c r="CI1510" s="16"/>
      <c r="CJ1510" s="16"/>
      <c r="CK1510" s="16"/>
      <c r="CL1510" s="16"/>
      <c r="CM1510" s="16"/>
      <c r="CN1510" s="16"/>
      <c r="CO1510" s="16"/>
      <c r="CP1510" s="16"/>
      <c r="CQ1510" s="16"/>
      <c r="CR1510" s="16"/>
      <c r="CS1510" s="16"/>
      <c r="CT1510" s="16"/>
      <c r="CU1510" s="16"/>
      <c r="CV1510" s="16"/>
      <c r="CW1510" s="16"/>
      <c r="CX1510" s="16"/>
      <c r="CY1510" s="16"/>
      <c r="CZ1510" s="16"/>
      <c r="DA1510" s="16"/>
      <c r="DB1510" s="16"/>
      <c r="DC1510" s="16"/>
      <c r="DD1510" s="16"/>
      <c r="DE1510" s="16"/>
      <c r="DF1510" s="16"/>
      <c r="DG1510" s="16"/>
      <c r="DH1510" s="16"/>
      <c r="DI1510" s="16"/>
      <c r="DJ1510" s="16"/>
      <c r="DK1510" s="16"/>
      <c r="DL1510" s="16"/>
      <c r="DM1510" s="16"/>
      <c r="DN1510" s="16"/>
      <c r="DO1510" s="16"/>
      <c r="DP1510" s="16"/>
      <c r="DQ1510" s="16"/>
    </row>
    <row r="1511" spans="1:121" s="27" customFormat="1" ht="16.5" x14ac:dyDescent="0.25">
      <c r="A1511" s="51"/>
      <c r="B1511" s="79" t="s">
        <v>3023</v>
      </c>
      <c r="C1511" s="55">
        <v>2018</v>
      </c>
      <c r="D1511" s="60">
        <v>0.4</v>
      </c>
      <c r="E1511" s="54">
        <v>934</v>
      </c>
      <c r="F1511" s="55">
        <v>158.34</v>
      </c>
      <c r="G1511" s="54">
        <v>1399.14687</v>
      </c>
      <c r="H1511" s="16"/>
      <c r="J1511" s="9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  <c r="AX1511" s="16"/>
      <c r="AY1511" s="16"/>
      <c r="AZ1511" s="16"/>
      <c r="BA1511" s="16"/>
      <c r="BB1511" s="16"/>
      <c r="BC1511" s="16"/>
      <c r="BD1511" s="16"/>
      <c r="BE1511" s="16"/>
      <c r="BF1511" s="16"/>
      <c r="BG1511" s="16"/>
      <c r="BH1511" s="16"/>
      <c r="BI1511" s="16"/>
      <c r="BJ1511" s="16"/>
      <c r="BK1511" s="16"/>
      <c r="BL1511" s="16"/>
      <c r="BM1511" s="16"/>
      <c r="BN1511" s="16"/>
      <c r="BO1511" s="16"/>
      <c r="BP1511" s="16"/>
      <c r="BQ1511" s="16"/>
      <c r="BR1511" s="16"/>
      <c r="BS1511" s="16"/>
      <c r="BT1511" s="16"/>
      <c r="BU1511" s="16"/>
      <c r="BV1511" s="16"/>
      <c r="BW1511" s="16"/>
      <c r="BX1511" s="16"/>
      <c r="BY1511" s="16"/>
      <c r="BZ1511" s="16"/>
      <c r="CA1511" s="16"/>
      <c r="CB1511" s="16"/>
      <c r="CC1511" s="16"/>
      <c r="CD1511" s="16"/>
      <c r="CE1511" s="16"/>
      <c r="CF1511" s="16"/>
      <c r="CG1511" s="16"/>
      <c r="CH1511" s="16"/>
      <c r="CI1511" s="16"/>
      <c r="CJ1511" s="16"/>
      <c r="CK1511" s="16"/>
      <c r="CL1511" s="16"/>
      <c r="CM1511" s="16"/>
      <c r="CN1511" s="16"/>
      <c r="CO1511" s="16"/>
      <c r="CP1511" s="16"/>
      <c r="CQ1511" s="16"/>
      <c r="CR1511" s="16"/>
      <c r="CS1511" s="16"/>
      <c r="CT1511" s="16"/>
      <c r="CU1511" s="16"/>
      <c r="CV1511" s="16"/>
      <c r="CW1511" s="16"/>
      <c r="CX1511" s="16"/>
      <c r="CY1511" s="16"/>
      <c r="CZ1511" s="16"/>
      <c r="DA1511" s="16"/>
      <c r="DB1511" s="16"/>
      <c r="DC1511" s="16"/>
      <c r="DD1511" s="16"/>
      <c r="DE1511" s="16"/>
      <c r="DF1511" s="16"/>
      <c r="DG1511" s="16"/>
      <c r="DH1511" s="16"/>
      <c r="DI1511" s="16"/>
      <c r="DJ1511" s="16"/>
      <c r="DK1511" s="16"/>
      <c r="DL1511" s="16"/>
      <c r="DM1511" s="16"/>
      <c r="DN1511" s="16"/>
      <c r="DO1511" s="16"/>
      <c r="DP1511" s="16"/>
      <c r="DQ1511" s="16"/>
    </row>
    <row r="1512" spans="1:121" s="27" customFormat="1" ht="16.5" x14ac:dyDescent="0.25">
      <c r="A1512" s="51"/>
      <c r="B1512" s="79" t="s">
        <v>3024</v>
      </c>
      <c r="C1512" s="55">
        <v>2018</v>
      </c>
      <c r="D1512" s="60">
        <v>0.4</v>
      </c>
      <c r="E1512" s="54">
        <v>73</v>
      </c>
      <c r="F1512" s="55">
        <v>158.34</v>
      </c>
      <c r="G1512" s="54">
        <v>99.883839999999992</v>
      </c>
      <c r="H1512" s="16"/>
      <c r="J1512" s="9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  <c r="AX1512" s="16"/>
      <c r="AY1512" s="16"/>
      <c r="AZ1512" s="16"/>
      <c r="BA1512" s="16"/>
      <c r="BB1512" s="16"/>
      <c r="BC1512" s="16"/>
      <c r="BD1512" s="16"/>
      <c r="BE1512" s="16"/>
      <c r="BF1512" s="16"/>
      <c r="BG1512" s="16"/>
      <c r="BH1512" s="16"/>
      <c r="BI1512" s="16"/>
      <c r="BJ1512" s="16"/>
      <c r="BK1512" s="16"/>
      <c r="BL1512" s="16"/>
      <c r="BM1512" s="16"/>
      <c r="BN1512" s="16"/>
      <c r="BO1512" s="16"/>
      <c r="BP1512" s="16"/>
      <c r="BQ1512" s="16"/>
      <c r="BR1512" s="16"/>
      <c r="BS1512" s="16"/>
      <c r="BT1512" s="16"/>
      <c r="BU1512" s="16"/>
      <c r="BV1512" s="16"/>
      <c r="BW1512" s="16"/>
      <c r="BX1512" s="16"/>
      <c r="BY1512" s="16"/>
      <c r="BZ1512" s="16"/>
      <c r="CA1512" s="16"/>
      <c r="CB1512" s="16"/>
      <c r="CC1512" s="16"/>
      <c r="CD1512" s="16"/>
      <c r="CE1512" s="16"/>
      <c r="CF1512" s="16"/>
      <c r="CG1512" s="16"/>
      <c r="CH1512" s="16"/>
      <c r="CI1512" s="16"/>
      <c r="CJ1512" s="16"/>
      <c r="CK1512" s="16"/>
      <c r="CL1512" s="16"/>
      <c r="CM1512" s="16"/>
      <c r="CN1512" s="16"/>
      <c r="CO1512" s="16"/>
      <c r="CP1512" s="16"/>
      <c r="CQ1512" s="16"/>
      <c r="CR1512" s="16"/>
      <c r="CS1512" s="16"/>
      <c r="CT1512" s="16"/>
      <c r="CU1512" s="16"/>
      <c r="CV1512" s="16"/>
      <c r="CW1512" s="16"/>
      <c r="CX1512" s="16"/>
      <c r="CY1512" s="16"/>
      <c r="CZ1512" s="16"/>
      <c r="DA1512" s="16"/>
      <c r="DB1512" s="16"/>
      <c r="DC1512" s="16"/>
      <c r="DD1512" s="16"/>
      <c r="DE1512" s="16"/>
      <c r="DF1512" s="16"/>
      <c r="DG1512" s="16"/>
      <c r="DH1512" s="16"/>
      <c r="DI1512" s="16"/>
      <c r="DJ1512" s="16"/>
      <c r="DK1512" s="16"/>
      <c r="DL1512" s="16"/>
      <c r="DM1512" s="16"/>
      <c r="DN1512" s="16"/>
      <c r="DO1512" s="16"/>
      <c r="DP1512" s="16"/>
      <c r="DQ1512" s="16"/>
    </row>
    <row r="1513" spans="1:121" s="27" customFormat="1" ht="16.5" x14ac:dyDescent="0.25">
      <c r="A1513" s="51"/>
      <c r="B1513" s="79" t="s">
        <v>3025</v>
      </c>
      <c r="C1513" s="55">
        <v>2018</v>
      </c>
      <c r="D1513" s="60">
        <v>10</v>
      </c>
      <c r="E1513" s="54">
        <v>1012</v>
      </c>
      <c r="F1513" s="55">
        <v>5353</v>
      </c>
      <c r="G1513" s="54">
        <v>1265.9042899999999</v>
      </c>
      <c r="H1513" s="16"/>
      <c r="J1513" s="9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  <c r="AX1513" s="16"/>
      <c r="AY1513" s="16"/>
      <c r="AZ1513" s="16"/>
      <c r="BA1513" s="16"/>
      <c r="BB1513" s="16"/>
      <c r="BC1513" s="16"/>
      <c r="BD1513" s="16"/>
      <c r="BE1513" s="16"/>
      <c r="BF1513" s="16"/>
      <c r="BG1513" s="16"/>
      <c r="BH1513" s="16"/>
      <c r="BI1513" s="16"/>
      <c r="BJ1513" s="16"/>
      <c r="BK1513" s="16"/>
      <c r="BL1513" s="16"/>
      <c r="BM1513" s="16"/>
      <c r="BN1513" s="16"/>
      <c r="BO1513" s="16"/>
      <c r="BP1513" s="16"/>
      <c r="BQ1513" s="16"/>
      <c r="BR1513" s="16"/>
      <c r="BS1513" s="16"/>
      <c r="BT1513" s="16"/>
      <c r="BU1513" s="16"/>
      <c r="BV1513" s="16"/>
      <c r="BW1513" s="16"/>
      <c r="BX1513" s="16"/>
      <c r="BY1513" s="16"/>
      <c r="BZ1513" s="16"/>
      <c r="CA1513" s="16"/>
      <c r="CB1513" s="16"/>
      <c r="CC1513" s="16"/>
      <c r="CD1513" s="16"/>
      <c r="CE1513" s="16"/>
      <c r="CF1513" s="16"/>
      <c r="CG1513" s="16"/>
      <c r="CH1513" s="16"/>
      <c r="CI1513" s="16"/>
      <c r="CJ1513" s="16"/>
      <c r="CK1513" s="16"/>
      <c r="CL1513" s="16"/>
      <c r="CM1513" s="16"/>
      <c r="CN1513" s="16"/>
      <c r="CO1513" s="16"/>
      <c r="CP1513" s="16"/>
      <c r="CQ1513" s="16"/>
      <c r="CR1513" s="16"/>
      <c r="CS1513" s="16"/>
      <c r="CT1513" s="16"/>
      <c r="CU1513" s="16"/>
      <c r="CV1513" s="16"/>
      <c r="CW1513" s="16"/>
      <c r="CX1513" s="16"/>
      <c r="CY1513" s="16"/>
      <c r="CZ1513" s="16"/>
      <c r="DA1513" s="16"/>
      <c r="DB1513" s="16"/>
      <c r="DC1513" s="16"/>
      <c r="DD1513" s="16"/>
      <c r="DE1513" s="16"/>
      <c r="DF1513" s="16"/>
      <c r="DG1513" s="16"/>
      <c r="DH1513" s="16"/>
      <c r="DI1513" s="16"/>
      <c r="DJ1513" s="16"/>
      <c r="DK1513" s="16"/>
      <c r="DL1513" s="16"/>
      <c r="DM1513" s="16"/>
      <c r="DN1513" s="16"/>
      <c r="DO1513" s="16"/>
      <c r="DP1513" s="16"/>
      <c r="DQ1513" s="16"/>
    </row>
    <row r="1514" spans="1:121" s="27" customFormat="1" ht="16.5" x14ac:dyDescent="0.25">
      <c r="A1514" s="51"/>
      <c r="B1514" s="79" t="s">
        <v>3026</v>
      </c>
      <c r="C1514" s="55">
        <v>2018</v>
      </c>
      <c r="D1514" s="60">
        <v>10</v>
      </c>
      <c r="E1514" s="54">
        <v>2239</v>
      </c>
      <c r="F1514" s="55">
        <v>5353</v>
      </c>
      <c r="G1514" s="54">
        <v>1827.06303</v>
      </c>
      <c r="H1514" s="16"/>
      <c r="J1514" s="9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  <c r="AX1514" s="16"/>
      <c r="AY1514" s="16"/>
      <c r="AZ1514" s="16"/>
      <c r="BA1514" s="16"/>
      <c r="BB1514" s="16"/>
      <c r="BC1514" s="16"/>
      <c r="BD1514" s="16"/>
      <c r="BE1514" s="16"/>
      <c r="BF1514" s="16"/>
      <c r="BG1514" s="16"/>
      <c r="BH1514" s="16"/>
      <c r="BI1514" s="16"/>
      <c r="BJ1514" s="16"/>
      <c r="BK1514" s="16"/>
      <c r="BL1514" s="16"/>
      <c r="BM1514" s="16"/>
      <c r="BN1514" s="16"/>
      <c r="BO1514" s="16"/>
      <c r="BP1514" s="16"/>
      <c r="BQ1514" s="16"/>
      <c r="BR1514" s="16"/>
      <c r="BS1514" s="16"/>
      <c r="BT1514" s="16"/>
      <c r="BU1514" s="16"/>
      <c r="BV1514" s="16"/>
      <c r="BW1514" s="16"/>
      <c r="BX1514" s="16"/>
      <c r="BY1514" s="16"/>
      <c r="BZ1514" s="16"/>
      <c r="CA1514" s="16"/>
      <c r="CB1514" s="16"/>
      <c r="CC1514" s="16"/>
      <c r="CD1514" s="16"/>
      <c r="CE1514" s="16"/>
      <c r="CF1514" s="16"/>
      <c r="CG1514" s="16"/>
      <c r="CH1514" s="16"/>
      <c r="CI1514" s="16"/>
      <c r="CJ1514" s="16"/>
      <c r="CK1514" s="16"/>
      <c r="CL1514" s="16"/>
      <c r="CM1514" s="16"/>
      <c r="CN1514" s="16"/>
      <c r="CO1514" s="16"/>
      <c r="CP1514" s="16"/>
      <c r="CQ1514" s="16"/>
      <c r="CR1514" s="16"/>
      <c r="CS1514" s="16"/>
      <c r="CT1514" s="16"/>
      <c r="CU1514" s="16"/>
      <c r="CV1514" s="16"/>
      <c r="CW1514" s="16"/>
      <c r="CX1514" s="16"/>
      <c r="CY1514" s="16"/>
      <c r="CZ1514" s="16"/>
      <c r="DA1514" s="16"/>
      <c r="DB1514" s="16"/>
      <c r="DC1514" s="16"/>
      <c r="DD1514" s="16"/>
      <c r="DE1514" s="16"/>
      <c r="DF1514" s="16"/>
      <c r="DG1514" s="16"/>
      <c r="DH1514" s="16"/>
      <c r="DI1514" s="16"/>
      <c r="DJ1514" s="16"/>
      <c r="DK1514" s="16"/>
      <c r="DL1514" s="16"/>
      <c r="DM1514" s="16"/>
      <c r="DN1514" s="16"/>
      <c r="DO1514" s="16"/>
      <c r="DP1514" s="16"/>
      <c r="DQ1514" s="16"/>
    </row>
    <row r="1515" spans="1:121" s="27" customFormat="1" ht="16.5" x14ac:dyDescent="0.25">
      <c r="A1515" s="51"/>
      <c r="B1515" s="79" t="s">
        <v>3027</v>
      </c>
      <c r="C1515" s="55">
        <v>2018</v>
      </c>
      <c r="D1515" s="60">
        <v>0.4</v>
      </c>
      <c r="E1515" s="54">
        <v>35</v>
      </c>
      <c r="F1515" s="55">
        <v>158.34</v>
      </c>
      <c r="G1515" s="54">
        <v>89.797539999999998</v>
      </c>
      <c r="H1515" s="16"/>
      <c r="J1515" s="9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  <c r="AX1515" s="16"/>
      <c r="AY1515" s="16"/>
      <c r="AZ1515" s="16"/>
      <c r="BA1515" s="16"/>
      <c r="BB1515" s="16"/>
      <c r="BC1515" s="16"/>
      <c r="BD1515" s="16"/>
      <c r="BE1515" s="16"/>
      <c r="BF1515" s="16"/>
      <c r="BG1515" s="16"/>
      <c r="BH1515" s="16"/>
      <c r="BI1515" s="16"/>
      <c r="BJ1515" s="16"/>
      <c r="BK1515" s="16"/>
      <c r="BL1515" s="16"/>
      <c r="BM1515" s="16"/>
      <c r="BN1515" s="16"/>
      <c r="BO1515" s="16"/>
      <c r="BP1515" s="16"/>
      <c r="BQ1515" s="16"/>
      <c r="BR1515" s="16"/>
      <c r="BS1515" s="16"/>
      <c r="BT1515" s="16"/>
      <c r="BU1515" s="16"/>
      <c r="BV1515" s="16"/>
      <c r="BW1515" s="16"/>
      <c r="BX1515" s="16"/>
      <c r="BY1515" s="16"/>
      <c r="BZ1515" s="16"/>
      <c r="CA1515" s="16"/>
      <c r="CB1515" s="16"/>
      <c r="CC1515" s="16"/>
      <c r="CD1515" s="16"/>
      <c r="CE1515" s="16"/>
      <c r="CF1515" s="16"/>
      <c r="CG1515" s="16"/>
      <c r="CH1515" s="16"/>
      <c r="CI1515" s="16"/>
      <c r="CJ1515" s="16"/>
      <c r="CK1515" s="16"/>
      <c r="CL1515" s="16"/>
      <c r="CM1515" s="16"/>
      <c r="CN1515" s="16"/>
      <c r="CO1515" s="16"/>
      <c r="CP1515" s="16"/>
      <c r="CQ1515" s="16"/>
      <c r="CR1515" s="16"/>
      <c r="CS1515" s="16"/>
      <c r="CT1515" s="16"/>
      <c r="CU1515" s="16"/>
      <c r="CV1515" s="16"/>
      <c r="CW1515" s="16"/>
      <c r="CX1515" s="16"/>
      <c r="CY1515" s="16"/>
      <c r="CZ1515" s="16"/>
      <c r="DA1515" s="16"/>
      <c r="DB1515" s="16"/>
      <c r="DC1515" s="16"/>
      <c r="DD1515" s="16"/>
      <c r="DE1515" s="16"/>
      <c r="DF1515" s="16"/>
      <c r="DG1515" s="16"/>
      <c r="DH1515" s="16"/>
      <c r="DI1515" s="16"/>
      <c r="DJ1515" s="16"/>
      <c r="DK1515" s="16"/>
      <c r="DL1515" s="16"/>
      <c r="DM1515" s="16"/>
      <c r="DN1515" s="16"/>
      <c r="DO1515" s="16"/>
      <c r="DP1515" s="16"/>
      <c r="DQ1515" s="16"/>
    </row>
    <row r="1516" spans="1:121" s="27" customFormat="1" ht="16.5" x14ac:dyDescent="0.25">
      <c r="A1516" s="51"/>
      <c r="B1516" s="79" t="s">
        <v>3028</v>
      </c>
      <c r="C1516" s="55">
        <v>2018</v>
      </c>
      <c r="D1516" s="60">
        <v>10</v>
      </c>
      <c r="E1516" s="54">
        <v>7703</v>
      </c>
      <c r="F1516" s="55">
        <v>5353</v>
      </c>
      <c r="G1516" s="54">
        <v>4969.0699599999989</v>
      </c>
      <c r="H1516" s="16"/>
      <c r="J1516" s="9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  <c r="AX1516" s="16"/>
      <c r="AY1516" s="16"/>
      <c r="AZ1516" s="16"/>
      <c r="BA1516" s="16"/>
      <c r="BB1516" s="16"/>
      <c r="BC1516" s="16"/>
      <c r="BD1516" s="16"/>
      <c r="BE1516" s="16"/>
      <c r="BF1516" s="16"/>
      <c r="BG1516" s="16"/>
      <c r="BH1516" s="16"/>
      <c r="BI1516" s="16"/>
      <c r="BJ1516" s="16"/>
      <c r="BK1516" s="16"/>
      <c r="BL1516" s="16"/>
      <c r="BM1516" s="16"/>
      <c r="BN1516" s="16"/>
      <c r="BO1516" s="16"/>
      <c r="BP1516" s="16"/>
      <c r="BQ1516" s="16"/>
      <c r="BR1516" s="16"/>
      <c r="BS1516" s="16"/>
      <c r="BT1516" s="16"/>
      <c r="BU1516" s="16"/>
      <c r="BV1516" s="16"/>
      <c r="BW1516" s="16"/>
      <c r="BX1516" s="16"/>
      <c r="BY1516" s="16"/>
      <c r="BZ1516" s="16"/>
      <c r="CA1516" s="16"/>
      <c r="CB1516" s="16"/>
      <c r="CC1516" s="16"/>
      <c r="CD1516" s="16"/>
      <c r="CE1516" s="16"/>
      <c r="CF1516" s="16"/>
      <c r="CG1516" s="16"/>
      <c r="CH1516" s="16"/>
      <c r="CI1516" s="16"/>
      <c r="CJ1516" s="16"/>
      <c r="CK1516" s="16"/>
      <c r="CL1516" s="16"/>
      <c r="CM1516" s="16"/>
      <c r="CN1516" s="16"/>
      <c r="CO1516" s="16"/>
      <c r="CP1516" s="16"/>
      <c r="CQ1516" s="16"/>
      <c r="CR1516" s="16"/>
      <c r="CS1516" s="16"/>
      <c r="CT1516" s="16"/>
      <c r="CU1516" s="16"/>
      <c r="CV1516" s="16"/>
      <c r="CW1516" s="16"/>
      <c r="CX1516" s="16"/>
      <c r="CY1516" s="16"/>
      <c r="CZ1516" s="16"/>
      <c r="DA1516" s="16"/>
      <c r="DB1516" s="16"/>
      <c r="DC1516" s="16"/>
      <c r="DD1516" s="16"/>
      <c r="DE1516" s="16"/>
      <c r="DF1516" s="16"/>
      <c r="DG1516" s="16"/>
      <c r="DH1516" s="16"/>
      <c r="DI1516" s="16"/>
      <c r="DJ1516" s="16"/>
      <c r="DK1516" s="16"/>
      <c r="DL1516" s="16"/>
      <c r="DM1516" s="16"/>
      <c r="DN1516" s="16"/>
      <c r="DO1516" s="16"/>
      <c r="DP1516" s="16"/>
      <c r="DQ1516" s="16"/>
    </row>
    <row r="1517" spans="1:121" s="27" customFormat="1" ht="16.5" x14ac:dyDescent="0.25">
      <c r="A1517" s="51"/>
      <c r="B1517" s="79" t="s">
        <v>3029</v>
      </c>
      <c r="C1517" s="55">
        <v>2018</v>
      </c>
      <c r="D1517" s="60">
        <v>0.4</v>
      </c>
      <c r="E1517" s="54">
        <v>47</v>
      </c>
      <c r="F1517" s="55">
        <v>158.34</v>
      </c>
      <c r="G1517" s="54">
        <v>49.812899999999999</v>
      </c>
      <c r="H1517" s="16"/>
      <c r="J1517" s="9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  <c r="AX1517" s="16"/>
      <c r="AY1517" s="16"/>
      <c r="AZ1517" s="16"/>
      <c r="BA1517" s="16"/>
      <c r="BB1517" s="16"/>
      <c r="BC1517" s="16"/>
      <c r="BD1517" s="16"/>
      <c r="BE1517" s="16"/>
      <c r="BF1517" s="16"/>
      <c r="BG1517" s="16"/>
      <c r="BH1517" s="16"/>
      <c r="BI1517" s="16"/>
      <c r="BJ1517" s="16"/>
      <c r="BK1517" s="16"/>
      <c r="BL1517" s="16"/>
      <c r="BM1517" s="16"/>
      <c r="BN1517" s="16"/>
      <c r="BO1517" s="16"/>
      <c r="BP1517" s="16"/>
      <c r="BQ1517" s="16"/>
      <c r="BR1517" s="16"/>
      <c r="BS1517" s="16"/>
      <c r="BT1517" s="16"/>
      <c r="BU1517" s="16"/>
      <c r="BV1517" s="16"/>
      <c r="BW1517" s="16"/>
      <c r="BX1517" s="16"/>
      <c r="BY1517" s="16"/>
      <c r="BZ1517" s="16"/>
      <c r="CA1517" s="16"/>
      <c r="CB1517" s="16"/>
      <c r="CC1517" s="16"/>
      <c r="CD1517" s="16"/>
      <c r="CE1517" s="16"/>
      <c r="CF1517" s="16"/>
      <c r="CG1517" s="16"/>
      <c r="CH1517" s="16"/>
      <c r="CI1517" s="16"/>
      <c r="CJ1517" s="16"/>
      <c r="CK1517" s="16"/>
      <c r="CL1517" s="16"/>
      <c r="CM1517" s="16"/>
      <c r="CN1517" s="16"/>
      <c r="CO1517" s="16"/>
      <c r="CP1517" s="16"/>
      <c r="CQ1517" s="16"/>
      <c r="CR1517" s="16"/>
      <c r="CS1517" s="16"/>
      <c r="CT1517" s="16"/>
      <c r="CU1517" s="16"/>
      <c r="CV1517" s="16"/>
      <c r="CW1517" s="16"/>
      <c r="CX1517" s="16"/>
      <c r="CY1517" s="16"/>
      <c r="CZ1517" s="16"/>
      <c r="DA1517" s="16"/>
      <c r="DB1517" s="16"/>
      <c r="DC1517" s="16"/>
      <c r="DD1517" s="16"/>
      <c r="DE1517" s="16"/>
      <c r="DF1517" s="16"/>
      <c r="DG1517" s="16"/>
      <c r="DH1517" s="16"/>
      <c r="DI1517" s="16"/>
      <c r="DJ1517" s="16"/>
      <c r="DK1517" s="16"/>
      <c r="DL1517" s="16"/>
      <c r="DM1517" s="16"/>
      <c r="DN1517" s="16"/>
      <c r="DO1517" s="16"/>
      <c r="DP1517" s="16"/>
      <c r="DQ1517" s="16"/>
    </row>
    <row r="1518" spans="1:121" s="27" customFormat="1" ht="16.5" x14ac:dyDescent="0.25">
      <c r="A1518" s="51"/>
      <c r="B1518" s="79" t="s">
        <v>3030</v>
      </c>
      <c r="C1518" s="55">
        <v>2018</v>
      </c>
      <c r="D1518" s="60">
        <v>0.4</v>
      </c>
      <c r="E1518" s="54">
        <v>132</v>
      </c>
      <c r="F1518" s="55">
        <v>158.34</v>
      </c>
      <c r="G1518" s="54">
        <v>194.96833999999998</v>
      </c>
      <c r="H1518" s="16"/>
      <c r="J1518" s="9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  <c r="AX1518" s="16"/>
      <c r="AY1518" s="16"/>
      <c r="AZ1518" s="16"/>
      <c r="BA1518" s="16"/>
      <c r="BB1518" s="16"/>
      <c r="BC1518" s="16"/>
      <c r="BD1518" s="16"/>
      <c r="BE1518" s="16"/>
      <c r="BF1518" s="16"/>
      <c r="BG1518" s="16"/>
      <c r="BH1518" s="16"/>
      <c r="BI1518" s="16"/>
      <c r="BJ1518" s="16"/>
      <c r="BK1518" s="16"/>
      <c r="BL1518" s="16"/>
      <c r="BM1518" s="16"/>
      <c r="BN1518" s="16"/>
      <c r="BO1518" s="16"/>
      <c r="BP1518" s="16"/>
      <c r="BQ1518" s="16"/>
      <c r="BR1518" s="16"/>
      <c r="BS1518" s="16"/>
      <c r="BT1518" s="16"/>
      <c r="BU1518" s="16"/>
      <c r="BV1518" s="16"/>
      <c r="BW1518" s="16"/>
      <c r="BX1518" s="16"/>
      <c r="BY1518" s="16"/>
      <c r="BZ1518" s="16"/>
      <c r="CA1518" s="16"/>
      <c r="CB1518" s="16"/>
      <c r="CC1518" s="16"/>
      <c r="CD1518" s="16"/>
      <c r="CE1518" s="16"/>
      <c r="CF1518" s="16"/>
      <c r="CG1518" s="16"/>
      <c r="CH1518" s="16"/>
      <c r="CI1518" s="16"/>
      <c r="CJ1518" s="16"/>
      <c r="CK1518" s="16"/>
      <c r="CL1518" s="16"/>
      <c r="CM1518" s="16"/>
      <c r="CN1518" s="16"/>
      <c r="CO1518" s="16"/>
      <c r="CP1518" s="16"/>
      <c r="CQ1518" s="16"/>
      <c r="CR1518" s="16"/>
      <c r="CS1518" s="16"/>
      <c r="CT1518" s="16"/>
      <c r="CU1518" s="16"/>
      <c r="CV1518" s="16"/>
      <c r="CW1518" s="16"/>
      <c r="CX1518" s="16"/>
      <c r="CY1518" s="16"/>
      <c r="CZ1518" s="16"/>
      <c r="DA1518" s="16"/>
      <c r="DB1518" s="16"/>
      <c r="DC1518" s="16"/>
      <c r="DD1518" s="16"/>
      <c r="DE1518" s="16"/>
      <c r="DF1518" s="16"/>
      <c r="DG1518" s="16"/>
      <c r="DH1518" s="16"/>
      <c r="DI1518" s="16"/>
      <c r="DJ1518" s="16"/>
      <c r="DK1518" s="16"/>
      <c r="DL1518" s="16"/>
      <c r="DM1518" s="16"/>
      <c r="DN1518" s="16"/>
      <c r="DO1518" s="16"/>
      <c r="DP1518" s="16"/>
      <c r="DQ1518" s="16"/>
    </row>
    <row r="1519" spans="1:121" s="27" customFormat="1" ht="16.5" x14ac:dyDescent="0.25">
      <c r="A1519" s="51"/>
      <c r="B1519" s="79" t="s">
        <v>3031</v>
      </c>
      <c r="C1519" s="55">
        <v>2018</v>
      </c>
      <c r="D1519" s="60">
        <v>0.4</v>
      </c>
      <c r="E1519" s="54">
        <v>88</v>
      </c>
      <c r="F1519" s="55">
        <v>158.34</v>
      </c>
      <c r="G1519" s="54">
        <v>305.85513000000003</v>
      </c>
      <c r="H1519" s="16"/>
      <c r="J1519" s="9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  <c r="AX1519" s="16"/>
      <c r="AY1519" s="16"/>
      <c r="AZ1519" s="16"/>
      <c r="BA1519" s="16"/>
      <c r="BB1519" s="16"/>
      <c r="BC1519" s="16"/>
      <c r="BD1519" s="16"/>
      <c r="BE1519" s="16"/>
      <c r="BF1519" s="16"/>
      <c r="BG1519" s="16"/>
      <c r="BH1519" s="16"/>
      <c r="BI1519" s="16"/>
      <c r="BJ1519" s="16"/>
      <c r="BK1519" s="16"/>
      <c r="BL1519" s="16"/>
      <c r="BM1519" s="16"/>
      <c r="BN1519" s="16"/>
      <c r="BO1519" s="16"/>
      <c r="BP1519" s="16"/>
      <c r="BQ1519" s="16"/>
      <c r="BR1519" s="16"/>
      <c r="BS1519" s="16"/>
      <c r="BT1519" s="16"/>
      <c r="BU1519" s="16"/>
      <c r="BV1519" s="16"/>
      <c r="BW1519" s="16"/>
      <c r="BX1519" s="16"/>
      <c r="BY1519" s="16"/>
      <c r="BZ1519" s="16"/>
      <c r="CA1519" s="16"/>
      <c r="CB1519" s="16"/>
      <c r="CC1519" s="16"/>
      <c r="CD1519" s="16"/>
      <c r="CE1519" s="16"/>
      <c r="CF1519" s="16"/>
      <c r="CG1519" s="16"/>
      <c r="CH1519" s="16"/>
      <c r="CI1519" s="16"/>
      <c r="CJ1519" s="16"/>
      <c r="CK1519" s="16"/>
      <c r="CL1519" s="16"/>
      <c r="CM1519" s="16"/>
      <c r="CN1519" s="16"/>
      <c r="CO1519" s="16"/>
      <c r="CP1519" s="16"/>
      <c r="CQ1519" s="16"/>
      <c r="CR1519" s="16"/>
      <c r="CS1519" s="16"/>
      <c r="CT1519" s="16"/>
      <c r="CU1519" s="16"/>
      <c r="CV1519" s="16"/>
      <c r="CW1519" s="16"/>
      <c r="CX1519" s="16"/>
      <c r="CY1519" s="16"/>
      <c r="CZ1519" s="16"/>
      <c r="DA1519" s="16"/>
      <c r="DB1519" s="16"/>
      <c r="DC1519" s="16"/>
      <c r="DD1519" s="16"/>
      <c r="DE1519" s="16"/>
      <c r="DF1519" s="16"/>
      <c r="DG1519" s="16"/>
      <c r="DH1519" s="16"/>
      <c r="DI1519" s="16"/>
      <c r="DJ1519" s="16"/>
      <c r="DK1519" s="16"/>
      <c r="DL1519" s="16"/>
      <c r="DM1519" s="16"/>
      <c r="DN1519" s="16"/>
      <c r="DO1519" s="16"/>
      <c r="DP1519" s="16"/>
      <c r="DQ1519" s="16"/>
    </row>
    <row r="1520" spans="1:121" s="27" customFormat="1" ht="16.5" x14ac:dyDescent="0.25">
      <c r="A1520" s="51"/>
      <c r="B1520" s="79" t="s">
        <v>3032</v>
      </c>
      <c r="C1520" s="55">
        <v>2018</v>
      </c>
      <c r="D1520" s="60">
        <v>0.4</v>
      </c>
      <c r="E1520" s="54">
        <v>154</v>
      </c>
      <c r="F1520" s="55">
        <v>158.34</v>
      </c>
      <c r="G1520" s="54">
        <v>1190.9188799999999</v>
      </c>
      <c r="H1520" s="16"/>
      <c r="J1520" s="9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  <c r="AX1520" s="16"/>
      <c r="AY1520" s="16"/>
      <c r="AZ1520" s="16"/>
      <c r="BA1520" s="16"/>
      <c r="BB1520" s="16"/>
      <c r="BC1520" s="16"/>
      <c r="BD1520" s="16"/>
      <c r="BE1520" s="16"/>
      <c r="BF1520" s="16"/>
      <c r="BG1520" s="16"/>
      <c r="BH1520" s="16"/>
      <c r="BI1520" s="16"/>
      <c r="BJ1520" s="16"/>
      <c r="BK1520" s="16"/>
      <c r="BL1520" s="16"/>
      <c r="BM1520" s="16"/>
      <c r="BN1520" s="16"/>
      <c r="BO1520" s="16"/>
      <c r="BP1520" s="16"/>
      <c r="BQ1520" s="16"/>
      <c r="BR1520" s="16"/>
      <c r="BS1520" s="16"/>
      <c r="BT1520" s="16"/>
      <c r="BU1520" s="16"/>
      <c r="BV1520" s="16"/>
      <c r="BW1520" s="16"/>
      <c r="BX1520" s="16"/>
      <c r="BY1520" s="16"/>
      <c r="BZ1520" s="16"/>
      <c r="CA1520" s="16"/>
      <c r="CB1520" s="16"/>
      <c r="CC1520" s="16"/>
      <c r="CD1520" s="16"/>
      <c r="CE1520" s="16"/>
      <c r="CF1520" s="16"/>
      <c r="CG1520" s="16"/>
      <c r="CH1520" s="16"/>
      <c r="CI1520" s="16"/>
      <c r="CJ1520" s="16"/>
      <c r="CK1520" s="16"/>
      <c r="CL1520" s="16"/>
      <c r="CM1520" s="16"/>
      <c r="CN1520" s="16"/>
      <c r="CO1520" s="16"/>
      <c r="CP1520" s="16"/>
      <c r="CQ1520" s="16"/>
      <c r="CR1520" s="16"/>
      <c r="CS1520" s="16"/>
      <c r="CT1520" s="16"/>
      <c r="CU1520" s="16"/>
      <c r="CV1520" s="16"/>
      <c r="CW1520" s="16"/>
      <c r="CX1520" s="16"/>
      <c r="CY1520" s="16"/>
      <c r="CZ1520" s="16"/>
      <c r="DA1520" s="16"/>
      <c r="DB1520" s="16"/>
      <c r="DC1520" s="16"/>
      <c r="DD1520" s="16"/>
      <c r="DE1520" s="16"/>
      <c r="DF1520" s="16"/>
      <c r="DG1520" s="16"/>
      <c r="DH1520" s="16"/>
      <c r="DI1520" s="16"/>
      <c r="DJ1520" s="16"/>
      <c r="DK1520" s="16"/>
      <c r="DL1520" s="16"/>
      <c r="DM1520" s="16"/>
      <c r="DN1520" s="16"/>
      <c r="DO1520" s="16"/>
      <c r="DP1520" s="16"/>
      <c r="DQ1520" s="16"/>
    </row>
    <row r="1521" spans="1:121" s="27" customFormat="1" ht="16.5" x14ac:dyDescent="0.25">
      <c r="A1521" s="51"/>
      <c r="B1521" s="79" t="s">
        <v>3033</v>
      </c>
      <c r="C1521" s="55">
        <v>2018</v>
      </c>
      <c r="D1521" s="60">
        <v>0.4</v>
      </c>
      <c r="E1521" s="54">
        <v>249</v>
      </c>
      <c r="F1521" s="55">
        <v>158.34</v>
      </c>
      <c r="G1521" s="54">
        <v>292.02429999999998</v>
      </c>
      <c r="H1521" s="16"/>
      <c r="J1521" s="9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  <c r="AX1521" s="16"/>
      <c r="AY1521" s="16"/>
      <c r="AZ1521" s="16"/>
      <c r="BA1521" s="16"/>
      <c r="BB1521" s="16"/>
      <c r="BC1521" s="16"/>
      <c r="BD1521" s="16"/>
      <c r="BE1521" s="16"/>
      <c r="BF1521" s="16"/>
      <c r="BG1521" s="16"/>
      <c r="BH1521" s="16"/>
      <c r="BI1521" s="16"/>
      <c r="BJ1521" s="16"/>
      <c r="BK1521" s="16"/>
      <c r="BL1521" s="16"/>
      <c r="BM1521" s="16"/>
      <c r="BN1521" s="16"/>
      <c r="BO1521" s="16"/>
      <c r="BP1521" s="16"/>
      <c r="BQ1521" s="16"/>
      <c r="BR1521" s="16"/>
      <c r="BS1521" s="16"/>
      <c r="BT1521" s="16"/>
      <c r="BU1521" s="16"/>
      <c r="BV1521" s="16"/>
      <c r="BW1521" s="16"/>
      <c r="BX1521" s="16"/>
      <c r="BY1521" s="16"/>
      <c r="BZ1521" s="16"/>
      <c r="CA1521" s="16"/>
      <c r="CB1521" s="16"/>
      <c r="CC1521" s="16"/>
      <c r="CD1521" s="16"/>
      <c r="CE1521" s="16"/>
      <c r="CF1521" s="16"/>
      <c r="CG1521" s="16"/>
      <c r="CH1521" s="16"/>
      <c r="CI1521" s="16"/>
      <c r="CJ1521" s="16"/>
      <c r="CK1521" s="16"/>
      <c r="CL1521" s="16"/>
      <c r="CM1521" s="16"/>
      <c r="CN1521" s="16"/>
      <c r="CO1521" s="16"/>
      <c r="CP1521" s="16"/>
      <c r="CQ1521" s="16"/>
      <c r="CR1521" s="16"/>
      <c r="CS1521" s="16"/>
      <c r="CT1521" s="16"/>
      <c r="CU1521" s="16"/>
      <c r="CV1521" s="16"/>
      <c r="CW1521" s="16"/>
      <c r="CX1521" s="16"/>
      <c r="CY1521" s="16"/>
      <c r="CZ1521" s="16"/>
      <c r="DA1521" s="16"/>
      <c r="DB1521" s="16"/>
      <c r="DC1521" s="16"/>
      <c r="DD1521" s="16"/>
      <c r="DE1521" s="16"/>
      <c r="DF1521" s="16"/>
      <c r="DG1521" s="16"/>
      <c r="DH1521" s="16"/>
      <c r="DI1521" s="16"/>
      <c r="DJ1521" s="16"/>
      <c r="DK1521" s="16"/>
      <c r="DL1521" s="16"/>
      <c r="DM1521" s="16"/>
      <c r="DN1521" s="16"/>
      <c r="DO1521" s="16"/>
      <c r="DP1521" s="16"/>
      <c r="DQ1521" s="16"/>
    </row>
    <row r="1522" spans="1:121" s="27" customFormat="1" ht="16.5" x14ac:dyDescent="0.25">
      <c r="A1522" s="51"/>
      <c r="B1522" s="79" t="s">
        <v>3034</v>
      </c>
      <c r="C1522" s="55">
        <v>2018</v>
      </c>
      <c r="D1522" s="60">
        <v>0.4</v>
      </c>
      <c r="E1522" s="54">
        <v>82</v>
      </c>
      <c r="F1522" s="55">
        <v>158.34</v>
      </c>
      <c r="G1522" s="54">
        <v>200.20529000000002</v>
      </c>
      <c r="H1522" s="16"/>
      <c r="J1522" s="9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  <c r="AX1522" s="16"/>
      <c r="AY1522" s="16"/>
      <c r="AZ1522" s="16"/>
      <c r="BA1522" s="16"/>
      <c r="BB1522" s="16"/>
      <c r="BC1522" s="16"/>
      <c r="BD1522" s="16"/>
      <c r="BE1522" s="16"/>
      <c r="BF1522" s="16"/>
      <c r="BG1522" s="16"/>
      <c r="BH1522" s="16"/>
      <c r="BI1522" s="16"/>
      <c r="BJ1522" s="16"/>
      <c r="BK1522" s="16"/>
      <c r="BL1522" s="16"/>
      <c r="BM1522" s="16"/>
      <c r="BN1522" s="16"/>
      <c r="BO1522" s="16"/>
      <c r="BP1522" s="16"/>
      <c r="BQ1522" s="16"/>
      <c r="BR1522" s="16"/>
      <c r="BS1522" s="16"/>
      <c r="BT1522" s="16"/>
      <c r="BU1522" s="16"/>
      <c r="BV1522" s="16"/>
      <c r="BW1522" s="16"/>
      <c r="BX1522" s="16"/>
      <c r="BY1522" s="16"/>
      <c r="BZ1522" s="16"/>
      <c r="CA1522" s="16"/>
      <c r="CB1522" s="16"/>
      <c r="CC1522" s="16"/>
      <c r="CD1522" s="16"/>
      <c r="CE1522" s="16"/>
      <c r="CF1522" s="16"/>
      <c r="CG1522" s="16"/>
      <c r="CH1522" s="16"/>
      <c r="CI1522" s="16"/>
      <c r="CJ1522" s="16"/>
      <c r="CK1522" s="16"/>
      <c r="CL1522" s="16"/>
      <c r="CM1522" s="16"/>
      <c r="CN1522" s="16"/>
      <c r="CO1522" s="16"/>
      <c r="CP1522" s="16"/>
      <c r="CQ1522" s="16"/>
      <c r="CR1522" s="16"/>
      <c r="CS1522" s="16"/>
      <c r="CT1522" s="16"/>
      <c r="CU1522" s="16"/>
      <c r="CV1522" s="16"/>
      <c r="CW1522" s="16"/>
      <c r="CX1522" s="16"/>
      <c r="CY1522" s="16"/>
      <c r="CZ1522" s="16"/>
      <c r="DA1522" s="16"/>
      <c r="DB1522" s="16"/>
      <c r="DC1522" s="16"/>
      <c r="DD1522" s="16"/>
      <c r="DE1522" s="16"/>
      <c r="DF1522" s="16"/>
      <c r="DG1522" s="16"/>
      <c r="DH1522" s="16"/>
      <c r="DI1522" s="16"/>
      <c r="DJ1522" s="16"/>
      <c r="DK1522" s="16"/>
      <c r="DL1522" s="16"/>
      <c r="DM1522" s="16"/>
      <c r="DN1522" s="16"/>
      <c r="DO1522" s="16"/>
      <c r="DP1522" s="16"/>
      <c r="DQ1522" s="16"/>
    </row>
    <row r="1523" spans="1:121" s="27" customFormat="1" ht="16.5" x14ac:dyDescent="0.25">
      <c r="A1523" s="51"/>
      <c r="B1523" s="79" t="s">
        <v>3035</v>
      </c>
      <c r="C1523" s="55">
        <v>2018</v>
      </c>
      <c r="D1523" s="60">
        <v>10</v>
      </c>
      <c r="E1523" s="54">
        <v>3071</v>
      </c>
      <c r="F1523" s="55">
        <v>5353</v>
      </c>
      <c r="G1523" s="54">
        <v>3204.6034100000002</v>
      </c>
      <c r="H1523" s="16"/>
      <c r="J1523" s="9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  <c r="AX1523" s="16"/>
      <c r="AY1523" s="16"/>
      <c r="AZ1523" s="16"/>
      <c r="BA1523" s="16"/>
      <c r="BB1523" s="16"/>
      <c r="BC1523" s="16"/>
      <c r="BD1523" s="16"/>
      <c r="BE1523" s="16"/>
      <c r="BF1523" s="16"/>
      <c r="BG1523" s="16"/>
      <c r="BH1523" s="16"/>
      <c r="BI1523" s="16"/>
      <c r="BJ1523" s="16"/>
      <c r="BK1523" s="16"/>
      <c r="BL1523" s="16"/>
      <c r="BM1523" s="16"/>
      <c r="BN1523" s="16"/>
      <c r="BO1523" s="16"/>
      <c r="BP1523" s="16"/>
      <c r="BQ1523" s="16"/>
      <c r="BR1523" s="16"/>
      <c r="BS1523" s="16"/>
      <c r="BT1523" s="16"/>
      <c r="BU1523" s="16"/>
      <c r="BV1523" s="16"/>
      <c r="BW1523" s="16"/>
      <c r="BX1523" s="16"/>
      <c r="BY1523" s="16"/>
      <c r="BZ1523" s="16"/>
      <c r="CA1523" s="16"/>
      <c r="CB1523" s="16"/>
      <c r="CC1523" s="16"/>
      <c r="CD1523" s="16"/>
      <c r="CE1523" s="16"/>
      <c r="CF1523" s="16"/>
      <c r="CG1523" s="16"/>
      <c r="CH1523" s="16"/>
      <c r="CI1523" s="16"/>
      <c r="CJ1523" s="16"/>
      <c r="CK1523" s="16"/>
      <c r="CL1523" s="16"/>
      <c r="CM1523" s="16"/>
      <c r="CN1523" s="16"/>
      <c r="CO1523" s="16"/>
      <c r="CP1523" s="16"/>
      <c r="CQ1523" s="16"/>
      <c r="CR1523" s="16"/>
      <c r="CS1523" s="16"/>
      <c r="CT1523" s="16"/>
      <c r="CU1523" s="16"/>
      <c r="CV1523" s="16"/>
      <c r="CW1523" s="16"/>
      <c r="CX1523" s="16"/>
      <c r="CY1523" s="16"/>
      <c r="CZ1523" s="16"/>
      <c r="DA1523" s="16"/>
      <c r="DB1523" s="16"/>
      <c r="DC1523" s="16"/>
      <c r="DD1523" s="16"/>
      <c r="DE1523" s="16"/>
      <c r="DF1523" s="16"/>
      <c r="DG1523" s="16"/>
      <c r="DH1523" s="16"/>
      <c r="DI1523" s="16"/>
      <c r="DJ1523" s="16"/>
      <c r="DK1523" s="16"/>
      <c r="DL1523" s="16"/>
      <c r="DM1523" s="16"/>
      <c r="DN1523" s="16"/>
      <c r="DO1523" s="16"/>
      <c r="DP1523" s="16"/>
      <c r="DQ1523" s="16"/>
    </row>
    <row r="1524" spans="1:121" s="27" customFormat="1" ht="16.5" x14ac:dyDescent="0.25">
      <c r="A1524" s="51"/>
      <c r="B1524" s="79" t="s">
        <v>3036</v>
      </c>
      <c r="C1524" s="55">
        <v>2018</v>
      </c>
      <c r="D1524" s="60">
        <v>0.4</v>
      </c>
      <c r="E1524" s="54">
        <v>61</v>
      </c>
      <c r="F1524" s="55">
        <v>158.34</v>
      </c>
      <c r="G1524" s="54">
        <v>169.56917000000001</v>
      </c>
      <c r="H1524" s="16"/>
      <c r="J1524" s="9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  <c r="AX1524" s="16"/>
      <c r="AY1524" s="16"/>
      <c r="AZ1524" s="16"/>
      <c r="BA1524" s="16"/>
      <c r="BB1524" s="16"/>
      <c r="BC1524" s="16"/>
      <c r="BD1524" s="16"/>
      <c r="BE1524" s="16"/>
      <c r="BF1524" s="16"/>
      <c r="BG1524" s="16"/>
      <c r="BH1524" s="16"/>
      <c r="BI1524" s="16"/>
      <c r="BJ1524" s="16"/>
      <c r="BK1524" s="16"/>
      <c r="BL1524" s="16"/>
      <c r="BM1524" s="16"/>
      <c r="BN1524" s="16"/>
      <c r="BO1524" s="16"/>
      <c r="BP1524" s="16"/>
      <c r="BQ1524" s="16"/>
      <c r="BR1524" s="16"/>
      <c r="BS1524" s="16"/>
      <c r="BT1524" s="16"/>
      <c r="BU1524" s="16"/>
      <c r="BV1524" s="16"/>
      <c r="BW1524" s="16"/>
      <c r="BX1524" s="16"/>
      <c r="BY1524" s="16"/>
      <c r="BZ1524" s="16"/>
      <c r="CA1524" s="16"/>
      <c r="CB1524" s="16"/>
      <c r="CC1524" s="16"/>
      <c r="CD1524" s="16"/>
      <c r="CE1524" s="16"/>
      <c r="CF1524" s="16"/>
      <c r="CG1524" s="16"/>
      <c r="CH1524" s="16"/>
      <c r="CI1524" s="16"/>
      <c r="CJ1524" s="16"/>
      <c r="CK1524" s="16"/>
      <c r="CL1524" s="16"/>
      <c r="CM1524" s="16"/>
      <c r="CN1524" s="16"/>
      <c r="CO1524" s="16"/>
      <c r="CP1524" s="16"/>
      <c r="CQ1524" s="16"/>
      <c r="CR1524" s="16"/>
      <c r="CS1524" s="16"/>
      <c r="CT1524" s="16"/>
      <c r="CU1524" s="16"/>
      <c r="CV1524" s="16"/>
      <c r="CW1524" s="16"/>
      <c r="CX1524" s="16"/>
      <c r="CY1524" s="16"/>
      <c r="CZ1524" s="16"/>
      <c r="DA1524" s="16"/>
      <c r="DB1524" s="16"/>
      <c r="DC1524" s="16"/>
      <c r="DD1524" s="16"/>
      <c r="DE1524" s="16"/>
      <c r="DF1524" s="16"/>
      <c r="DG1524" s="16"/>
      <c r="DH1524" s="16"/>
      <c r="DI1524" s="16"/>
      <c r="DJ1524" s="16"/>
      <c r="DK1524" s="16"/>
      <c r="DL1524" s="16"/>
      <c r="DM1524" s="16"/>
      <c r="DN1524" s="16"/>
      <c r="DO1524" s="16"/>
      <c r="DP1524" s="16"/>
      <c r="DQ1524" s="16"/>
    </row>
    <row r="1525" spans="1:121" s="27" customFormat="1" ht="16.5" x14ac:dyDescent="0.25">
      <c r="A1525" s="51"/>
      <c r="B1525" s="79" t="s">
        <v>3037</v>
      </c>
      <c r="C1525" s="55">
        <v>2018</v>
      </c>
      <c r="D1525" s="60">
        <v>0.4</v>
      </c>
      <c r="E1525" s="54">
        <v>156</v>
      </c>
      <c r="F1525" s="55">
        <v>158.34</v>
      </c>
      <c r="G1525" s="54">
        <v>213.61735999999999</v>
      </c>
      <c r="H1525" s="16"/>
      <c r="J1525" s="9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  <c r="AX1525" s="16"/>
      <c r="AY1525" s="16"/>
      <c r="AZ1525" s="16"/>
      <c r="BA1525" s="16"/>
      <c r="BB1525" s="16"/>
      <c r="BC1525" s="16"/>
      <c r="BD1525" s="16"/>
      <c r="BE1525" s="16"/>
      <c r="BF1525" s="16"/>
      <c r="BG1525" s="16"/>
      <c r="BH1525" s="16"/>
      <c r="BI1525" s="16"/>
      <c r="BJ1525" s="16"/>
      <c r="BK1525" s="16"/>
      <c r="BL1525" s="16"/>
      <c r="BM1525" s="16"/>
      <c r="BN1525" s="16"/>
      <c r="BO1525" s="16"/>
      <c r="BP1525" s="16"/>
      <c r="BQ1525" s="16"/>
      <c r="BR1525" s="16"/>
      <c r="BS1525" s="16"/>
      <c r="BT1525" s="16"/>
      <c r="BU1525" s="16"/>
      <c r="BV1525" s="16"/>
      <c r="BW1525" s="16"/>
      <c r="BX1525" s="16"/>
      <c r="BY1525" s="16"/>
      <c r="BZ1525" s="16"/>
      <c r="CA1525" s="16"/>
      <c r="CB1525" s="16"/>
      <c r="CC1525" s="16"/>
      <c r="CD1525" s="16"/>
      <c r="CE1525" s="16"/>
      <c r="CF1525" s="16"/>
      <c r="CG1525" s="16"/>
      <c r="CH1525" s="16"/>
      <c r="CI1525" s="16"/>
      <c r="CJ1525" s="16"/>
      <c r="CK1525" s="16"/>
      <c r="CL1525" s="16"/>
      <c r="CM1525" s="16"/>
      <c r="CN1525" s="16"/>
      <c r="CO1525" s="16"/>
      <c r="CP1525" s="16"/>
      <c r="CQ1525" s="16"/>
      <c r="CR1525" s="16"/>
      <c r="CS1525" s="16"/>
      <c r="CT1525" s="16"/>
      <c r="CU1525" s="16"/>
      <c r="CV1525" s="16"/>
      <c r="CW1525" s="16"/>
      <c r="CX1525" s="16"/>
      <c r="CY1525" s="16"/>
      <c r="CZ1525" s="16"/>
      <c r="DA1525" s="16"/>
      <c r="DB1525" s="16"/>
      <c r="DC1525" s="16"/>
      <c r="DD1525" s="16"/>
      <c r="DE1525" s="16"/>
      <c r="DF1525" s="16"/>
      <c r="DG1525" s="16"/>
      <c r="DH1525" s="16"/>
      <c r="DI1525" s="16"/>
      <c r="DJ1525" s="16"/>
      <c r="DK1525" s="16"/>
      <c r="DL1525" s="16"/>
      <c r="DM1525" s="16"/>
      <c r="DN1525" s="16"/>
      <c r="DO1525" s="16"/>
      <c r="DP1525" s="16"/>
      <c r="DQ1525" s="16"/>
    </row>
    <row r="1526" spans="1:121" s="27" customFormat="1" ht="16.5" x14ac:dyDescent="0.25">
      <c r="A1526" s="51"/>
      <c r="B1526" s="79" t="s">
        <v>3038</v>
      </c>
      <c r="C1526" s="55">
        <v>2018</v>
      </c>
      <c r="D1526" s="60">
        <v>0.4</v>
      </c>
      <c r="E1526" s="54">
        <v>17</v>
      </c>
      <c r="F1526" s="55">
        <v>158.34</v>
      </c>
      <c r="G1526" s="54">
        <v>47.192660000000004</v>
      </c>
      <c r="H1526" s="16"/>
      <c r="J1526" s="9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  <c r="AX1526" s="16"/>
      <c r="AY1526" s="16"/>
      <c r="AZ1526" s="16"/>
      <c r="BA1526" s="16"/>
      <c r="BB1526" s="16"/>
      <c r="BC1526" s="16"/>
      <c r="BD1526" s="16"/>
      <c r="BE1526" s="16"/>
      <c r="BF1526" s="16"/>
      <c r="BG1526" s="16"/>
      <c r="BH1526" s="16"/>
      <c r="BI1526" s="16"/>
      <c r="BJ1526" s="16"/>
      <c r="BK1526" s="16"/>
      <c r="BL1526" s="16"/>
      <c r="BM1526" s="16"/>
      <c r="BN1526" s="16"/>
      <c r="BO1526" s="16"/>
      <c r="BP1526" s="16"/>
      <c r="BQ1526" s="16"/>
      <c r="BR1526" s="16"/>
      <c r="BS1526" s="16"/>
      <c r="BT1526" s="16"/>
      <c r="BU1526" s="16"/>
      <c r="BV1526" s="16"/>
      <c r="BW1526" s="16"/>
      <c r="BX1526" s="16"/>
      <c r="BY1526" s="16"/>
      <c r="BZ1526" s="16"/>
      <c r="CA1526" s="16"/>
      <c r="CB1526" s="16"/>
      <c r="CC1526" s="16"/>
      <c r="CD1526" s="16"/>
      <c r="CE1526" s="16"/>
      <c r="CF1526" s="16"/>
      <c r="CG1526" s="16"/>
      <c r="CH1526" s="16"/>
      <c r="CI1526" s="16"/>
      <c r="CJ1526" s="16"/>
      <c r="CK1526" s="16"/>
      <c r="CL1526" s="16"/>
      <c r="CM1526" s="16"/>
      <c r="CN1526" s="16"/>
      <c r="CO1526" s="16"/>
      <c r="CP1526" s="16"/>
      <c r="CQ1526" s="16"/>
      <c r="CR1526" s="16"/>
      <c r="CS1526" s="16"/>
      <c r="CT1526" s="16"/>
      <c r="CU1526" s="16"/>
      <c r="CV1526" s="16"/>
      <c r="CW1526" s="16"/>
      <c r="CX1526" s="16"/>
      <c r="CY1526" s="16"/>
      <c r="CZ1526" s="16"/>
      <c r="DA1526" s="16"/>
      <c r="DB1526" s="16"/>
      <c r="DC1526" s="16"/>
      <c r="DD1526" s="16"/>
      <c r="DE1526" s="16"/>
      <c r="DF1526" s="16"/>
      <c r="DG1526" s="16"/>
      <c r="DH1526" s="16"/>
      <c r="DI1526" s="16"/>
      <c r="DJ1526" s="16"/>
      <c r="DK1526" s="16"/>
      <c r="DL1526" s="16"/>
      <c r="DM1526" s="16"/>
      <c r="DN1526" s="16"/>
      <c r="DO1526" s="16"/>
      <c r="DP1526" s="16"/>
      <c r="DQ1526" s="16"/>
    </row>
    <row r="1527" spans="1:121" s="27" customFormat="1" ht="16.5" x14ac:dyDescent="0.25">
      <c r="A1527" s="51"/>
      <c r="B1527" s="79" t="s">
        <v>3039</v>
      </c>
      <c r="C1527" s="55">
        <v>2018</v>
      </c>
      <c r="D1527" s="60">
        <v>0.4</v>
      </c>
      <c r="E1527" s="54">
        <v>12</v>
      </c>
      <c r="F1527" s="55">
        <v>158.34</v>
      </c>
      <c r="G1527" s="54">
        <v>61.62567</v>
      </c>
      <c r="H1527" s="16"/>
      <c r="J1527" s="9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  <c r="AX1527" s="16"/>
      <c r="AY1527" s="16"/>
      <c r="AZ1527" s="16"/>
      <c r="BA1527" s="16"/>
      <c r="BB1527" s="16"/>
      <c r="BC1527" s="16"/>
      <c r="BD1527" s="16"/>
      <c r="BE1527" s="16"/>
      <c r="BF1527" s="16"/>
      <c r="BG1527" s="16"/>
      <c r="BH1527" s="16"/>
      <c r="BI1527" s="16"/>
      <c r="BJ1527" s="16"/>
      <c r="BK1527" s="16"/>
      <c r="BL1527" s="16"/>
      <c r="BM1527" s="16"/>
      <c r="BN1527" s="16"/>
      <c r="BO1527" s="16"/>
      <c r="BP1527" s="16"/>
      <c r="BQ1527" s="16"/>
      <c r="BR1527" s="16"/>
      <c r="BS1527" s="16"/>
      <c r="BT1527" s="16"/>
      <c r="BU1527" s="16"/>
      <c r="BV1527" s="16"/>
      <c r="BW1527" s="16"/>
      <c r="BX1527" s="16"/>
      <c r="BY1527" s="16"/>
      <c r="BZ1527" s="16"/>
      <c r="CA1527" s="16"/>
      <c r="CB1527" s="16"/>
      <c r="CC1527" s="16"/>
      <c r="CD1527" s="16"/>
      <c r="CE1527" s="16"/>
      <c r="CF1527" s="16"/>
      <c r="CG1527" s="16"/>
      <c r="CH1527" s="16"/>
      <c r="CI1527" s="16"/>
      <c r="CJ1527" s="16"/>
      <c r="CK1527" s="16"/>
      <c r="CL1527" s="16"/>
      <c r="CM1527" s="16"/>
      <c r="CN1527" s="16"/>
      <c r="CO1527" s="16"/>
      <c r="CP1527" s="16"/>
      <c r="CQ1527" s="16"/>
      <c r="CR1527" s="16"/>
      <c r="CS1527" s="16"/>
      <c r="CT1527" s="16"/>
      <c r="CU1527" s="16"/>
      <c r="CV1527" s="16"/>
      <c r="CW1527" s="16"/>
      <c r="CX1527" s="16"/>
      <c r="CY1527" s="16"/>
      <c r="CZ1527" s="16"/>
      <c r="DA1527" s="16"/>
      <c r="DB1527" s="16"/>
      <c r="DC1527" s="16"/>
      <c r="DD1527" s="16"/>
      <c r="DE1527" s="16"/>
      <c r="DF1527" s="16"/>
      <c r="DG1527" s="16"/>
      <c r="DH1527" s="16"/>
      <c r="DI1527" s="16"/>
      <c r="DJ1527" s="16"/>
      <c r="DK1527" s="16"/>
      <c r="DL1527" s="16"/>
      <c r="DM1527" s="16"/>
      <c r="DN1527" s="16"/>
      <c r="DO1527" s="16"/>
      <c r="DP1527" s="16"/>
      <c r="DQ1527" s="16"/>
    </row>
    <row r="1528" spans="1:121" s="27" customFormat="1" ht="16.5" x14ac:dyDescent="0.25">
      <c r="A1528" s="51"/>
      <c r="B1528" s="79" t="s">
        <v>3040</v>
      </c>
      <c r="C1528" s="55">
        <v>2018</v>
      </c>
      <c r="D1528" s="60">
        <v>0.4</v>
      </c>
      <c r="E1528" s="54">
        <v>94</v>
      </c>
      <c r="F1528" s="55">
        <v>158.34</v>
      </c>
      <c r="G1528" s="54">
        <v>148.11248000000001</v>
      </c>
      <c r="H1528" s="16"/>
      <c r="J1528" s="9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  <c r="AX1528" s="16"/>
      <c r="AY1528" s="16"/>
      <c r="AZ1528" s="16"/>
      <c r="BA1528" s="16"/>
      <c r="BB1528" s="16"/>
      <c r="BC1528" s="16"/>
      <c r="BD1528" s="16"/>
      <c r="BE1528" s="16"/>
      <c r="BF1528" s="16"/>
      <c r="BG1528" s="16"/>
      <c r="BH1528" s="16"/>
      <c r="BI1528" s="16"/>
      <c r="BJ1528" s="16"/>
      <c r="BK1528" s="16"/>
      <c r="BL1528" s="16"/>
      <c r="BM1528" s="16"/>
      <c r="BN1528" s="16"/>
      <c r="BO1528" s="16"/>
      <c r="BP1528" s="16"/>
      <c r="BQ1528" s="16"/>
      <c r="BR1528" s="16"/>
      <c r="BS1528" s="16"/>
      <c r="BT1528" s="16"/>
      <c r="BU1528" s="16"/>
      <c r="BV1528" s="16"/>
      <c r="BW1528" s="16"/>
      <c r="BX1528" s="16"/>
      <c r="BY1528" s="16"/>
      <c r="BZ1528" s="16"/>
      <c r="CA1528" s="16"/>
      <c r="CB1528" s="16"/>
      <c r="CC1528" s="16"/>
      <c r="CD1528" s="16"/>
      <c r="CE1528" s="16"/>
      <c r="CF1528" s="16"/>
      <c r="CG1528" s="16"/>
      <c r="CH1528" s="16"/>
      <c r="CI1528" s="16"/>
      <c r="CJ1528" s="16"/>
      <c r="CK1528" s="16"/>
      <c r="CL1528" s="16"/>
      <c r="CM1528" s="16"/>
      <c r="CN1528" s="16"/>
      <c r="CO1528" s="16"/>
      <c r="CP1528" s="16"/>
      <c r="CQ1528" s="16"/>
      <c r="CR1528" s="16"/>
      <c r="CS1528" s="16"/>
      <c r="CT1528" s="16"/>
      <c r="CU1528" s="16"/>
      <c r="CV1528" s="16"/>
      <c r="CW1528" s="16"/>
      <c r="CX1528" s="16"/>
      <c r="CY1528" s="16"/>
      <c r="CZ1528" s="16"/>
      <c r="DA1528" s="16"/>
      <c r="DB1528" s="16"/>
      <c r="DC1528" s="16"/>
      <c r="DD1528" s="16"/>
      <c r="DE1528" s="16"/>
      <c r="DF1528" s="16"/>
      <c r="DG1528" s="16"/>
      <c r="DH1528" s="16"/>
      <c r="DI1528" s="16"/>
      <c r="DJ1528" s="16"/>
      <c r="DK1528" s="16"/>
      <c r="DL1528" s="16"/>
      <c r="DM1528" s="16"/>
      <c r="DN1528" s="16"/>
      <c r="DO1528" s="16"/>
      <c r="DP1528" s="16"/>
      <c r="DQ1528" s="16"/>
    </row>
    <row r="1529" spans="1:121" s="27" customFormat="1" ht="16.5" x14ac:dyDescent="0.25">
      <c r="A1529" s="51"/>
      <c r="B1529" s="79" t="s">
        <v>3041</v>
      </c>
      <c r="C1529" s="55">
        <v>2018</v>
      </c>
      <c r="D1529" s="60">
        <v>0.4</v>
      </c>
      <c r="E1529" s="54">
        <v>36</v>
      </c>
      <c r="F1529" s="55">
        <v>158.34</v>
      </c>
      <c r="G1529" s="54">
        <v>44.571660000000001</v>
      </c>
      <c r="H1529" s="16"/>
      <c r="J1529" s="9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  <c r="AX1529" s="16"/>
      <c r="AY1529" s="16"/>
      <c r="AZ1529" s="16"/>
      <c r="BA1529" s="16"/>
      <c r="BB1529" s="16"/>
      <c r="BC1529" s="16"/>
      <c r="BD1529" s="16"/>
      <c r="BE1529" s="16"/>
      <c r="BF1529" s="16"/>
      <c r="BG1529" s="16"/>
      <c r="BH1529" s="16"/>
      <c r="BI1529" s="16"/>
      <c r="BJ1529" s="16"/>
      <c r="BK1529" s="16"/>
      <c r="BL1529" s="16"/>
      <c r="BM1529" s="16"/>
      <c r="BN1529" s="16"/>
      <c r="BO1529" s="16"/>
      <c r="BP1529" s="16"/>
      <c r="BQ1529" s="16"/>
      <c r="BR1529" s="16"/>
      <c r="BS1529" s="16"/>
      <c r="BT1529" s="16"/>
      <c r="BU1529" s="16"/>
      <c r="BV1529" s="16"/>
      <c r="BW1529" s="16"/>
      <c r="BX1529" s="16"/>
      <c r="BY1529" s="16"/>
      <c r="BZ1529" s="16"/>
      <c r="CA1529" s="16"/>
      <c r="CB1529" s="16"/>
      <c r="CC1529" s="16"/>
      <c r="CD1529" s="16"/>
      <c r="CE1529" s="16"/>
      <c r="CF1529" s="16"/>
      <c r="CG1529" s="16"/>
      <c r="CH1529" s="16"/>
      <c r="CI1529" s="16"/>
      <c r="CJ1529" s="16"/>
      <c r="CK1529" s="16"/>
      <c r="CL1529" s="16"/>
      <c r="CM1529" s="16"/>
      <c r="CN1529" s="16"/>
      <c r="CO1529" s="16"/>
      <c r="CP1529" s="16"/>
      <c r="CQ1529" s="16"/>
      <c r="CR1529" s="16"/>
      <c r="CS1529" s="16"/>
      <c r="CT1529" s="16"/>
      <c r="CU1529" s="16"/>
      <c r="CV1529" s="16"/>
      <c r="CW1529" s="16"/>
      <c r="CX1529" s="16"/>
      <c r="CY1529" s="16"/>
      <c r="CZ1529" s="16"/>
      <c r="DA1529" s="16"/>
      <c r="DB1529" s="16"/>
      <c r="DC1529" s="16"/>
      <c r="DD1529" s="16"/>
      <c r="DE1529" s="16"/>
      <c r="DF1529" s="16"/>
      <c r="DG1529" s="16"/>
      <c r="DH1529" s="16"/>
      <c r="DI1529" s="16"/>
      <c r="DJ1529" s="16"/>
      <c r="DK1529" s="16"/>
      <c r="DL1529" s="16"/>
      <c r="DM1529" s="16"/>
      <c r="DN1529" s="16"/>
      <c r="DO1529" s="16"/>
      <c r="DP1529" s="16"/>
      <c r="DQ1529" s="16"/>
    </row>
    <row r="1530" spans="1:121" s="27" customFormat="1" ht="16.5" x14ac:dyDescent="0.25">
      <c r="A1530" s="51"/>
      <c r="B1530" s="79" t="s">
        <v>3042</v>
      </c>
      <c r="C1530" s="55">
        <v>2018</v>
      </c>
      <c r="D1530" s="60">
        <v>10</v>
      </c>
      <c r="E1530" s="54">
        <v>21</v>
      </c>
      <c r="F1530" s="55">
        <v>5353</v>
      </c>
      <c r="G1530" s="54">
        <v>58.775870000000005</v>
      </c>
      <c r="H1530" s="16"/>
      <c r="J1530" s="9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  <c r="AX1530" s="16"/>
      <c r="AY1530" s="16"/>
      <c r="AZ1530" s="16"/>
      <c r="BA1530" s="16"/>
      <c r="BB1530" s="16"/>
      <c r="BC1530" s="16"/>
      <c r="BD1530" s="16"/>
      <c r="BE1530" s="16"/>
      <c r="BF1530" s="16"/>
      <c r="BG1530" s="16"/>
      <c r="BH1530" s="16"/>
      <c r="BI1530" s="16"/>
      <c r="BJ1530" s="16"/>
      <c r="BK1530" s="16"/>
      <c r="BL1530" s="16"/>
      <c r="BM1530" s="16"/>
      <c r="BN1530" s="16"/>
      <c r="BO1530" s="16"/>
      <c r="BP1530" s="16"/>
      <c r="BQ1530" s="16"/>
      <c r="BR1530" s="16"/>
      <c r="BS1530" s="16"/>
      <c r="BT1530" s="16"/>
      <c r="BU1530" s="16"/>
      <c r="BV1530" s="16"/>
      <c r="BW1530" s="16"/>
      <c r="BX1530" s="16"/>
      <c r="BY1530" s="16"/>
      <c r="BZ1530" s="16"/>
      <c r="CA1530" s="16"/>
      <c r="CB1530" s="16"/>
      <c r="CC1530" s="16"/>
      <c r="CD1530" s="16"/>
      <c r="CE1530" s="16"/>
      <c r="CF1530" s="16"/>
      <c r="CG1530" s="16"/>
      <c r="CH1530" s="16"/>
      <c r="CI1530" s="16"/>
      <c r="CJ1530" s="16"/>
      <c r="CK1530" s="16"/>
      <c r="CL1530" s="16"/>
      <c r="CM1530" s="16"/>
      <c r="CN1530" s="16"/>
      <c r="CO1530" s="16"/>
      <c r="CP1530" s="16"/>
      <c r="CQ1530" s="16"/>
      <c r="CR1530" s="16"/>
      <c r="CS1530" s="16"/>
      <c r="CT1530" s="16"/>
      <c r="CU1530" s="16"/>
      <c r="CV1530" s="16"/>
      <c r="CW1530" s="16"/>
      <c r="CX1530" s="16"/>
      <c r="CY1530" s="16"/>
      <c r="CZ1530" s="16"/>
      <c r="DA1530" s="16"/>
      <c r="DB1530" s="16"/>
      <c r="DC1530" s="16"/>
      <c r="DD1530" s="16"/>
      <c r="DE1530" s="16"/>
      <c r="DF1530" s="16"/>
      <c r="DG1530" s="16"/>
      <c r="DH1530" s="16"/>
      <c r="DI1530" s="16"/>
      <c r="DJ1530" s="16"/>
      <c r="DK1530" s="16"/>
      <c r="DL1530" s="16"/>
      <c r="DM1530" s="16"/>
      <c r="DN1530" s="16"/>
      <c r="DO1530" s="16"/>
      <c r="DP1530" s="16"/>
      <c r="DQ1530" s="16"/>
    </row>
    <row r="1531" spans="1:121" s="27" customFormat="1" ht="16.5" x14ac:dyDescent="0.25">
      <c r="A1531" s="51"/>
      <c r="B1531" s="79" t="s">
        <v>3043</v>
      </c>
      <c r="C1531" s="55">
        <v>2018</v>
      </c>
      <c r="D1531" s="60">
        <v>0.4</v>
      </c>
      <c r="E1531" s="54">
        <v>87</v>
      </c>
      <c r="F1531" s="55">
        <v>158.34</v>
      </c>
      <c r="G1531" s="54">
        <v>309.61265999999995</v>
      </c>
      <c r="H1531" s="16"/>
      <c r="J1531" s="9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  <c r="AX1531" s="16"/>
      <c r="AY1531" s="16"/>
      <c r="AZ1531" s="16"/>
      <c r="BA1531" s="16"/>
      <c r="BB1531" s="16"/>
      <c r="BC1531" s="16"/>
      <c r="BD1531" s="16"/>
      <c r="BE1531" s="16"/>
      <c r="BF1531" s="16"/>
      <c r="BG1531" s="16"/>
      <c r="BH1531" s="16"/>
      <c r="BI1531" s="16"/>
      <c r="BJ1531" s="16"/>
      <c r="BK1531" s="16"/>
      <c r="BL1531" s="16"/>
      <c r="BM1531" s="16"/>
      <c r="BN1531" s="16"/>
      <c r="BO1531" s="16"/>
      <c r="BP1531" s="16"/>
      <c r="BQ1531" s="16"/>
      <c r="BR1531" s="16"/>
      <c r="BS1531" s="16"/>
      <c r="BT1531" s="16"/>
      <c r="BU1531" s="16"/>
      <c r="BV1531" s="16"/>
      <c r="BW1531" s="16"/>
      <c r="BX1531" s="16"/>
      <c r="BY1531" s="16"/>
      <c r="BZ1531" s="16"/>
      <c r="CA1531" s="16"/>
      <c r="CB1531" s="16"/>
      <c r="CC1531" s="16"/>
      <c r="CD1531" s="16"/>
      <c r="CE1531" s="16"/>
      <c r="CF1531" s="16"/>
      <c r="CG1531" s="16"/>
      <c r="CH1531" s="16"/>
      <c r="CI1531" s="16"/>
      <c r="CJ1531" s="16"/>
      <c r="CK1531" s="16"/>
      <c r="CL1531" s="16"/>
      <c r="CM1531" s="16"/>
      <c r="CN1531" s="16"/>
      <c r="CO1531" s="16"/>
      <c r="CP1531" s="16"/>
      <c r="CQ1531" s="16"/>
      <c r="CR1531" s="16"/>
      <c r="CS1531" s="16"/>
      <c r="CT1531" s="16"/>
      <c r="CU1531" s="16"/>
      <c r="CV1531" s="16"/>
      <c r="CW1531" s="16"/>
      <c r="CX1531" s="16"/>
      <c r="CY1531" s="16"/>
      <c r="CZ1531" s="16"/>
      <c r="DA1531" s="16"/>
      <c r="DB1531" s="16"/>
      <c r="DC1531" s="16"/>
      <c r="DD1531" s="16"/>
      <c r="DE1531" s="16"/>
      <c r="DF1531" s="16"/>
      <c r="DG1531" s="16"/>
      <c r="DH1531" s="16"/>
      <c r="DI1531" s="16"/>
      <c r="DJ1531" s="16"/>
      <c r="DK1531" s="16"/>
      <c r="DL1531" s="16"/>
      <c r="DM1531" s="16"/>
      <c r="DN1531" s="16"/>
      <c r="DO1531" s="16"/>
      <c r="DP1531" s="16"/>
      <c r="DQ1531" s="16"/>
    </row>
    <row r="1532" spans="1:121" s="27" customFormat="1" ht="16.5" x14ac:dyDescent="0.25">
      <c r="A1532" s="51"/>
      <c r="B1532" s="79" t="s">
        <v>3044</v>
      </c>
      <c r="C1532" s="55">
        <v>2018</v>
      </c>
      <c r="D1532" s="60">
        <v>6</v>
      </c>
      <c r="E1532" s="54">
        <v>746</v>
      </c>
      <c r="F1532" s="55">
        <v>5353</v>
      </c>
      <c r="G1532" s="54">
        <v>1312.00773</v>
      </c>
      <c r="H1532" s="16"/>
      <c r="J1532" s="9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  <c r="AX1532" s="16"/>
      <c r="AY1532" s="16"/>
      <c r="AZ1532" s="16"/>
      <c r="BA1532" s="16"/>
      <c r="BB1532" s="16"/>
      <c r="BC1532" s="16"/>
      <c r="BD1532" s="16"/>
      <c r="BE1532" s="16"/>
      <c r="BF1532" s="16"/>
      <c r="BG1532" s="16"/>
      <c r="BH1532" s="16"/>
      <c r="BI1532" s="16"/>
      <c r="BJ1532" s="16"/>
      <c r="BK1532" s="16"/>
      <c r="BL1532" s="16"/>
      <c r="BM1532" s="16"/>
      <c r="BN1532" s="16"/>
      <c r="BO1532" s="16"/>
      <c r="BP1532" s="16"/>
      <c r="BQ1532" s="16"/>
      <c r="BR1532" s="16"/>
      <c r="BS1532" s="16"/>
      <c r="BT1532" s="16"/>
      <c r="BU1532" s="16"/>
      <c r="BV1532" s="16"/>
      <c r="BW1532" s="16"/>
      <c r="BX1532" s="16"/>
      <c r="BY1532" s="16"/>
      <c r="BZ1532" s="16"/>
      <c r="CA1532" s="16"/>
      <c r="CB1532" s="16"/>
      <c r="CC1532" s="16"/>
      <c r="CD1532" s="16"/>
      <c r="CE1532" s="16"/>
      <c r="CF1532" s="16"/>
      <c r="CG1532" s="16"/>
      <c r="CH1532" s="16"/>
      <c r="CI1532" s="16"/>
      <c r="CJ1532" s="16"/>
      <c r="CK1532" s="16"/>
      <c r="CL1532" s="16"/>
      <c r="CM1532" s="16"/>
      <c r="CN1532" s="16"/>
      <c r="CO1532" s="16"/>
      <c r="CP1532" s="16"/>
      <c r="CQ1532" s="16"/>
      <c r="CR1532" s="16"/>
      <c r="CS1532" s="16"/>
      <c r="CT1532" s="16"/>
      <c r="CU1532" s="16"/>
      <c r="CV1532" s="16"/>
      <c r="CW1532" s="16"/>
      <c r="CX1532" s="16"/>
      <c r="CY1532" s="16"/>
      <c r="CZ1532" s="16"/>
      <c r="DA1532" s="16"/>
      <c r="DB1532" s="16"/>
      <c r="DC1532" s="16"/>
      <c r="DD1532" s="16"/>
      <c r="DE1532" s="16"/>
      <c r="DF1532" s="16"/>
      <c r="DG1532" s="16"/>
      <c r="DH1532" s="16"/>
      <c r="DI1532" s="16"/>
      <c r="DJ1532" s="16"/>
      <c r="DK1532" s="16"/>
      <c r="DL1532" s="16"/>
      <c r="DM1532" s="16"/>
      <c r="DN1532" s="16"/>
      <c r="DO1532" s="16"/>
      <c r="DP1532" s="16"/>
      <c r="DQ1532" s="16"/>
    </row>
    <row r="1533" spans="1:121" s="27" customFormat="1" ht="16.5" x14ac:dyDescent="0.25">
      <c r="A1533" s="51"/>
      <c r="B1533" s="79" t="s">
        <v>3045</v>
      </c>
      <c r="C1533" s="55">
        <v>2018</v>
      </c>
      <c r="D1533" s="60">
        <v>0.4</v>
      </c>
      <c r="E1533" s="54">
        <v>564</v>
      </c>
      <c r="F1533" s="55">
        <v>158.34</v>
      </c>
      <c r="G1533" s="54">
        <v>989.78574000000003</v>
      </c>
      <c r="H1533" s="16"/>
      <c r="J1533" s="9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  <c r="AX1533" s="16"/>
      <c r="AY1533" s="16"/>
      <c r="AZ1533" s="16"/>
      <c r="BA1533" s="16"/>
      <c r="BB1533" s="16"/>
      <c r="BC1533" s="16"/>
      <c r="BD1533" s="16"/>
      <c r="BE1533" s="16"/>
      <c r="BF1533" s="16"/>
      <c r="BG1533" s="16"/>
      <c r="BH1533" s="16"/>
      <c r="BI1533" s="16"/>
      <c r="BJ1533" s="16"/>
      <c r="BK1533" s="16"/>
      <c r="BL1533" s="16"/>
      <c r="BM1533" s="16"/>
      <c r="BN1533" s="16"/>
      <c r="BO1533" s="16"/>
      <c r="BP1533" s="16"/>
      <c r="BQ1533" s="16"/>
      <c r="BR1533" s="16"/>
      <c r="BS1533" s="16"/>
      <c r="BT1533" s="16"/>
      <c r="BU1533" s="16"/>
      <c r="BV1533" s="16"/>
      <c r="BW1533" s="16"/>
      <c r="BX1533" s="16"/>
      <c r="BY1533" s="16"/>
      <c r="BZ1533" s="16"/>
      <c r="CA1533" s="16"/>
      <c r="CB1533" s="16"/>
      <c r="CC1533" s="16"/>
      <c r="CD1533" s="16"/>
      <c r="CE1533" s="16"/>
      <c r="CF1533" s="16"/>
      <c r="CG1533" s="16"/>
      <c r="CH1533" s="16"/>
      <c r="CI1533" s="16"/>
      <c r="CJ1533" s="16"/>
      <c r="CK1533" s="16"/>
      <c r="CL1533" s="16"/>
      <c r="CM1533" s="16"/>
      <c r="CN1533" s="16"/>
      <c r="CO1533" s="16"/>
      <c r="CP1533" s="16"/>
      <c r="CQ1533" s="16"/>
      <c r="CR1533" s="16"/>
      <c r="CS1533" s="16"/>
      <c r="CT1533" s="16"/>
      <c r="CU1533" s="16"/>
      <c r="CV1533" s="16"/>
      <c r="CW1533" s="16"/>
      <c r="CX1533" s="16"/>
      <c r="CY1533" s="16"/>
      <c r="CZ1533" s="16"/>
      <c r="DA1533" s="16"/>
      <c r="DB1533" s="16"/>
      <c r="DC1533" s="16"/>
      <c r="DD1533" s="16"/>
      <c r="DE1533" s="16"/>
      <c r="DF1533" s="16"/>
      <c r="DG1533" s="16"/>
      <c r="DH1533" s="16"/>
      <c r="DI1533" s="16"/>
      <c r="DJ1533" s="16"/>
      <c r="DK1533" s="16"/>
      <c r="DL1533" s="16"/>
      <c r="DM1533" s="16"/>
      <c r="DN1533" s="16"/>
      <c r="DO1533" s="16"/>
      <c r="DP1533" s="16"/>
      <c r="DQ1533" s="16"/>
    </row>
    <row r="1534" spans="1:121" s="27" customFormat="1" ht="16.5" x14ac:dyDescent="0.25">
      <c r="A1534" s="51"/>
      <c r="B1534" s="79" t="s">
        <v>3046</v>
      </c>
      <c r="C1534" s="55">
        <v>2018</v>
      </c>
      <c r="D1534" s="60">
        <v>0.4</v>
      </c>
      <c r="E1534" s="54">
        <v>28</v>
      </c>
      <c r="F1534" s="55">
        <v>158.34</v>
      </c>
      <c r="G1534" s="54">
        <v>96.033649999999994</v>
      </c>
      <c r="H1534" s="16"/>
      <c r="J1534" s="9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  <c r="AX1534" s="16"/>
      <c r="AY1534" s="16"/>
      <c r="AZ1534" s="16"/>
      <c r="BA1534" s="16"/>
      <c r="BB1534" s="16"/>
      <c r="BC1534" s="16"/>
      <c r="BD1534" s="16"/>
      <c r="BE1534" s="16"/>
      <c r="BF1534" s="16"/>
      <c r="BG1534" s="16"/>
      <c r="BH1534" s="16"/>
      <c r="BI1534" s="16"/>
      <c r="BJ1534" s="16"/>
      <c r="BK1534" s="16"/>
      <c r="BL1534" s="16"/>
      <c r="BM1534" s="16"/>
      <c r="BN1534" s="16"/>
      <c r="BO1534" s="16"/>
      <c r="BP1534" s="16"/>
      <c r="BQ1534" s="16"/>
      <c r="BR1534" s="16"/>
      <c r="BS1534" s="16"/>
      <c r="BT1534" s="16"/>
      <c r="BU1534" s="16"/>
      <c r="BV1534" s="16"/>
      <c r="BW1534" s="16"/>
      <c r="BX1534" s="16"/>
      <c r="BY1534" s="16"/>
      <c r="BZ1534" s="16"/>
      <c r="CA1534" s="16"/>
      <c r="CB1534" s="16"/>
      <c r="CC1534" s="16"/>
      <c r="CD1534" s="16"/>
      <c r="CE1534" s="16"/>
      <c r="CF1534" s="16"/>
      <c r="CG1534" s="16"/>
      <c r="CH1534" s="16"/>
      <c r="CI1534" s="16"/>
      <c r="CJ1534" s="16"/>
      <c r="CK1534" s="16"/>
      <c r="CL1534" s="16"/>
      <c r="CM1534" s="16"/>
      <c r="CN1534" s="16"/>
      <c r="CO1534" s="16"/>
      <c r="CP1534" s="16"/>
      <c r="CQ1534" s="16"/>
      <c r="CR1534" s="16"/>
      <c r="CS1534" s="16"/>
      <c r="CT1534" s="16"/>
      <c r="CU1534" s="16"/>
      <c r="CV1534" s="16"/>
      <c r="CW1534" s="16"/>
      <c r="CX1534" s="16"/>
      <c r="CY1534" s="16"/>
      <c r="CZ1534" s="16"/>
      <c r="DA1534" s="16"/>
      <c r="DB1534" s="16"/>
      <c r="DC1534" s="16"/>
      <c r="DD1534" s="16"/>
      <c r="DE1534" s="16"/>
      <c r="DF1534" s="16"/>
      <c r="DG1534" s="16"/>
      <c r="DH1534" s="16"/>
      <c r="DI1534" s="16"/>
      <c r="DJ1534" s="16"/>
      <c r="DK1534" s="16"/>
      <c r="DL1534" s="16"/>
      <c r="DM1534" s="16"/>
      <c r="DN1534" s="16"/>
      <c r="DO1534" s="16"/>
      <c r="DP1534" s="16"/>
      <c r="DQ1534" s="16"/>
    </row>
    <row r="1535" spans="1:121" s="27" customFormat="1" ht="16.5" x14ac:dyDescent="0.25">
      <c r="A1535" s="51"/>
      <c r="B1535" s="79" t="s">
        <v>3047</v>
      </c>
      <c r="C1535" s="55">
        <v>2018</v>
      </c>
      <c r="D1535" s="60">
        <v>0.4</v>
      </c>
      <c r="E1535" s="54">
        <v>175</v>
      </c>
      <c r="F1535" s="55">
        <v>158.34</v>
      </c>
      <c r="G1535" s="54">
        <v>296.23084999999998</v>
      </c>
      <c r="H1535" s="16"/>
      <c r="J1535" s="9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  <c r="AX1535" s="16"/>
      <c r="AY1535" s="16"/>
      <c r="AZ1535" s="16"/>
      <c r="BA1535" s="16"/>
      <c r="BB1535" s="16"/>
      <c r="BC1535" s="16"/>
      <c r="BD1535" s="16"/>
      <c r="BE1535" s="16"/>
      <c r="BF1535" s="16"/>
      <c r="BG1535" s="16"/>
      <c r="BH1535" s="16"/>
      <c r="BI1535" s="16"/>
      <c r="BJ1535" s="16"/>
      <c r="BK1535" s="16"/>
      <c r="BL1535" s="16"/>
      <c r="BM1535" s="16"/>
      <c r="BN1535" s="16"/>
      <c r="BO1535" s="16"/>
      <c r="BP1535" s="16"/>
      <c r="BQ1535" s="16"/>
      <c r="BR1535" s="16"/>
      <c r="BS1535" s="16"/>
      <c r="BT1535" s="16"/>
      <c r="BU1535" s="16"/>
      <c r="BV1535" s="16"/>
      <c r="BW1535" s="16"/>
      <c r="BX1535" s="16"/>
      <c r="BY1535" s="16"/>
      <c r="BZ1535" s="16"/>
      <c r="CA1535" s="16"/>
      <c r="CB1535" s="16"/>
      <c r="CC1535" s="16"/>
      <c r="CD1535" s="16"/>
      <c r="CE1535" s="16"/>
      <c r="CF1535" s="16"/>
      <c r="CG1535" s="16"/>
      <c r="CH1535" s="16"/>
      <c r="CI1535" s="16"/>
      <c r="CJ1535" s="16"/>
      <c r="CK1535" s="16"/>
      <c r="CL1535" s="16"/>
      <c r="CM1535" s="16"/>
      <c r="CN1535" s="16"/>
      <c r="CO1535" s="16"/>
      <c r="CP1535" s="16"/>
      <c r="CQ1535" s="16"/>
      <c r="CR1535" s="16"/>
      <c r="CS1535" s="16"/>
      <c r="CT1535" s="16"/>
      <c r="CU1535" s="16"/>
      <c r="CV1535" s="16"/>
      <c r="CW1535" s="16"/>
      <c r="CX1535" s="16"/>
      <c r="CY1535" s="16"/>
      <c r="CZ1535" s="16"/>
      <c r="DA1535" s="16"/>
      <c r="DB1535" s="16"/>
      <c r="DC1535" s="16"/>
      <c r="DD1535" s="16"/>
      <c r="DE1535" s="16"/>
      <c r="DF1535" s="16"/>
      <c r="DG1535" s="16"/>
      <c r="DH1535" s="16"/>
      <c r="DI1535" s="16"/>
      <c r="DJ1535" s="16"/>
      <c r="DK1535" s="16"/>
      <c r="DL1535" s="16"/>
      <c r="DM1535" s="16"/>
      <c r="DN1535" s="16"/>
      <c r="DO1535" s="16"/>
      <c r="DP1535" s="16"/>
      <c r="DQ1535" s="16"/>
    </row>
    <row r="1536" spans="1:121" s="27" customFormat="1" ht="16.5" x14ac:dyDescent="0.25">
      <c r="A1536" s="51"/>
      <c r="B1536" s="79" t="s">
        <v>3048</v>
      </c>
      <c r="C1536" s="55">
        <v>2018</v>
      </c>
      <c r="D1536" s="60">
        <v>10</v>
      </c>
      <c r="E1536" s="54">
        <v>258</v>
      </c>
      <c r="F1536" s="55">
        <v>5353</v>
      </c>
      <c r="G1536" s="54">
        <v>534.03710000000001</v>
      </c>
      <c r="H1536" s="16"/>
      <c r="J1536" s="9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  <c r="AX1536" s="16"/>
      <c r="AY1536" s="16"/>
      <c r="AZ1536" s="16"/>
      <c r="BA1536" s="16"/>
      <c r="BB1536" s="16"/>
      <c r="BC1536" s="16"/>
      <c r="BD1536" s="16"/>
      <c r="BE1536" s="16"/>
      <c r="BF1536" s="16"/>
      <c r="BG1536" s="16"/>
      <c r="BH1536" s="16"/>
      <c r="BI1536" s="16"/>
      <c r="BJ1536" s="16"/>
      <c r="BK1536" s="16"/>
      <c r="BL1536" s="16"/>
      <c r="BM1536" s="16"/>
      <c r="BN1536" s="16"/>
      <c r="BO1536" s="16"/>
      <c r="BP1536" s="16"/>
      <c r="BQ1536" s="16"/>
      <c r="BR1536" s="16"/>
      <c r="BS1536" s="16"/>
      <c r="BT1536" s="16"/>
      <c r="BU1536" s="16"/>
      <c r="BV1536" s="16"/>
      <c r="BW1536" s="16"/>
      <c r="BX1536" s="16"/>
      <c r="BY1536" s="16"/>
      <c r="BZ1536" s="16"/>
      <c r="CA1536" s="16"/>
      <c r="CB1536" s="16"/>
      <c r="CC1536" s="16"/>
      <c r="CD1536" s="16"/>
      <c r="CE1536" s="16"/>
      <c r="CF1536" s="16"/>
      <c r="CG1536" s="16"/>
      <c r="CH1536" s="16"/>
      <c r="CI1536" s="16"/>
      <c r="CJ1536" s="16"/>
      <c r="CK1536" s="16"/>
      <c r="CL1536" s="16"/>
      <c r="CM1536" s="16"/>
      <c r="CN1536" s="16"/>
      <c r="CO1536" s="16"/>
      <c r="CP1536" s="16"/>
      <c r="CQ1536" s="16"/>
      <c r="CR1536" s="16"/>
      <c r="CS1536" s="16"/>
      <c r="CT1536" s="16"/>
      <c r="CU1536" s="16"/>
      <c r="CV1536" s="16"/>
      <c r="CW1536" s="16"/>
      <c r="CX1536" s="16"/>
      <c r="CY1536" s="16"/>
      <c r="CZ1536" s="16"/>
      <c r="DA1536" s="16"/>
      <c r="DB1536" s="16"/>
      <c r="DC1536" s="16"/>
      <c r="DD1536" s="16"/>
      <c r="DE1536" s="16"/>
      <c r="DF1536" s="16"/>
      <c r="DG1536" s="16"/>
      <c r="DH1536" s="16"/>
      <c r="DI1536" s="16"/>
      <c r="DJ1536" s="16"/>
      <c r="DK1536" s="16"/>
      <c r="DL1536" s="16"/>
      <c r="DM1536" s="16"/>
      <c r="DN1536" s="16"/>
      <c r="DO1536" s="16"/>
      <c r="DP1536" s="16"/>
      <c r="DQ1536" s="16"/>
    </row>
    <row r="1537" spans="1:121" s="27" customFormat="1" ht="16.5" x14ac:dyDescent="0.25">
      <c r="A1537" s="51"/>
      <c r="B1537" s="79" t="s">
        <v>3049</v>
      </c>
      <c r="C1537" s="55">
        <v>2018</v>
      </c>
      <c r="D1537" s="60">
        <v>0.4</v>
      </c>
      <c r="E1537" s="54">
        <v>373</v>
      </c>
      <c r="F1537" s="55">
        <v>158.34</v>
      </c>
      <c r="G1537" s="54">
        <v>299.40854999999999</v>
      </c>
      <c r="H1537" s="16"/>
      <c r="J1537" s="9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  <c r="AX1537" s="16"/>
      <c r="AY1537" s="16"/>
      <c r="AZ1537" s="16"/>
      <c r="BA1537" s="16"/>
      <c r="BB1537" s="16"/>
      <c r="BC1537" s="16"/>
      <c r="BD1537" s="16"/>
      <c r="BE1537" s="16"/>
      <c r="BF1537" s="16"/>
      <c r="BG1537" s="16"/>
      <c r="BH1537" s="16"/>
      <c r="BI1537" s="16"/>
      <c r="BJ1537" s="16"/>
      <c r="BK1537" s="16"/>
      <c r="BL1537" s="16"/>
      <c r="BM1537" s="16"/>
      <c r="BN1537" s="16"/>
      <c r="BO1537" s="16"/>
      <c r="BP1537" s="16"/>
      <c r="BQ1537" s="16"/>
      <c r="BR1537" s="16"/>
      <c r="BS1537" s="16"/>
      <c r="BT1537" s="16"/>
      <c r="BU1537" s="16"/>
      <c r="BV1537" s="16"/>
      <c r="BW1537" s="16"/>
      <c r="BX1537" s="16"/>
      <c r="BY1537" s="16"/>
      <c r="BZ1537" s="16"/>
      <c r="CA1537" s="16"/>
      <c r="CB1537" s="16"/>
      <c r="CC1537" s="16"/>
      <c r="CD1537" s="16"/>
      <c r="CE1537" s="16"/>
      <c r="CF1537" s="16"/>
      <c r="CG1537" s="16"/>
      <c r="CH1537" s="16"/>
      <c r="CI1537" s="16"/>
      <c r="CJ1537" s="16"/>
      <c r="CK1537" s="16"/>
      <c r="CL1537" s="16"/>
      <c r="CM1537" s="16"/>
      <c r="CN1537" s="16"/>
      <c r="CO1537" s="16"/>
      <c r="CP1537" s="16"/>
      <c r="CQ1537" s="16"/>
      <c r="CR1537" s="16"/>
      <c r="CS1537" s="16"/>
      <c r="CT1537" s="16"/>
      <c r="CU1537" s="16"/>
      <c r="CV1537" s="16"/>
      <c r="CW1537" s="16"/>
      <c r="CX1537" s="16"/>
      <c r="CY1537" s="16"/>
      <c r="CZ1537" s="16"/>
      <c r="DA1537" s="16"/>
      <c r="DB1537" s="16"/>
      <c r="DC1537" s="16"/>
      <c r="DD1537" s="16"/>
      <c r="DE1537" s="16"/>
      <c r="DF1537" s="16"/>
      <c r="DG1537" s="16"/>
      <c r="DH1537" s="16"/>
      <c r="DI1537" s="16"/>
      <c r="DJ1537" s="16"/>
      <c r="DK1537" s="16"/>
      <c r="DL1537" s="16"/>
      <c r="DM1537" s="16"/>
      <c r="DN1537" s="16"/>
      <c r="DO1537" s="16"/>
      <c r="DP1537" s="16"/>
      <c r="DQ1537" s="16"/>
    </row>
    <row r="1538" spans="1:121" s="27" customFormat="1" ht="16.5" x14ac:dyDescent="0.25">
      <c r="A1538" s="51"/>
      <c r="B1538" s="79" t="s">
        <v>3050</v>
      </c>
      <c r="C1538" s="55">
        <v>2018</v>
      </c>
      <c r="D1538" s="60">
        <v>10</v>
      </c>
      <c r="E1538" s="54">
        <v>160</v>
      </c>
      <c r="F1538" s="55">
        <v>5353</v>
      </c>
      <c r="G1538" s="54">
        <v>392.14959999999996</v>
      </c>
      <c r="H1538" s="16"/>
      <c r="J1538" s="9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  <c r="AX1538" s="16"/>
      <c r="AY1538" s="16"/>
      <c r="AZ1538" s="16"/>
      <c r="BA1538" s="16"/>
      <c r="BB1538" s="16"/>
      <c r="BC1538" s="16"/>
      <c r="BD1538" s="16"/>
      <c r="BE1538" s="16"/>
      <c r="BF1538" s="16"/>
      <c r="BG1538" s="16"/>
      <c r="BH1538" s="16"/>
      <c r="BI1538" s="16"/>
      <c r="BJ1538" s="16"/>
      <c r="BK1538" s="16"/>
      <c r="BL1538" s="16"/>
      <c r="BM1538" s="16"/>
      <c r="BN1538" s="16"/>
      <c r="BO1538" s="16"/>
      <c r="BP1538" s="16"/>
      <c r="BQ1538" s="16"/>
      <c r="BR1538" s="16"/>
      <c r="BS1538" s="16"/>
      <c r="BT1538" s="16"/>
      <c r="BU1538" s="16"/>
      <c r="BV1538" s="16"/>
      <c r="BW1538" s="16"/>
      <c r="BX1538" s="16"/>
      <c r="BY1538" s="16"/>
      <c r="BZ1538" s="16"/>
      <c r="CA1538" s="16"/>
      <c r="CB1538" s="16"/>
      <c r="CC1538" s="16"/>
      <c r="CD1538" s="16"/>
      <c r="CE1538" s="16"/>
      <c r="CF1538" s="16"/>
      <c r="CG1538" s="16"/>
      <c r="CH1538" s="16"/>
      <c r="CI1538" s="16"/>
      <c r="CJ1538" s="16"/>
      <c r="CK1538" s="16"/>
      <c r="CL1538" s="16"/>
      <c r="CM1538" s="16"/>
      <c r="CN1538" s="16"/>
      <c r="CO1538" s="16"/>
      <c r="CP1538" s="16"/>
      <c r="CQ1538" s="16"/>
      <c r="CR1538" s="16"/>
      <c r="CS1538" s="16"/>
      <c r="CT1538" s="16"/>
      <c r="CU1538" s="16"/>
      <c r="CV1538" s="16"/>
      <c r="CW1538" s="16"/>
      <c r="CX1538" s="16"/>
      <c r="CY1538" s="16"/>
      <c r="CZ1538" s="16"/>
      <c r="DA1538" s="16"/>
      <c r="DB1538" s="16"/>
      <c r="DC1538" s="16"/>
      <c r="DD1538" s="16"/>
      <c r="DE1538" s="16"/>
      <c r="DF1538" s="16"/>
      <c r="DG1538" s="16"/>
      <c r="DH1538" s="16"/>
      <c r="DI1538" s="16"/>
      <c r="DJ1538" s="16"/>
      <c r="DK1538" s="16"/>
      <c r="DL1538" s="16"/>
      <c r="DM1538" s="16"/>
      <c r="DN1538" s="16"/>
      <c r="DO1538" s="16"/>
      <c r="DP1538" s="16"/>
      <c r="DQ1538" s="16"/>
    </row>
    <row r="1539" spans="1:121" s="27" customFormat="1" ht="16.5" x14ac:dyDescent="0.25">
      <c r="A1539" s="51"/>
      <c r="B1539" s="79" t="s">
        <v>3051</v>
      </c>
      <c r="C1539" s="55">
        <v>2018</v>
      </c>
      <c r="D1539" s="60">
        <v>10</v>
      </c>
      <c r="E1539" s="54">
        <v>400</v>
      </c>
      <c r="F1539" s="55">
        <v>5353</v>
      </c>
      <c r="G1539" s="54">
        <v>582.46960000000001</v>
      </c>
      <c r="H1539" s="16"/>
      <c r="J1539" s="9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  <c r="AX1539" s="16"/>
      <c r="AY1539" s="16"/>
      <c r="AZ1539" s="16"/>
      <c r="BA1539" s="16"/>
      <c r="BB1539" s="16"/>
      <c r="BC1539" s="16"/>
      <c r="BD1539" s="16"/>
      <c r="BE1539" s="16"/>
      <c r="BF1539" s="16"/>
      <c r="BG1539" s="16"/>
      <c r="BH1539" s="16"/>
      <c r="BI1539" s="16"/>
      <c r="BJ1539" s="16"/>
      <c r="BK1539" s="16"/>
      <c r="BL1539" s="16"/>
      <c r="BM1539" s="16"/>
      <c r="BN1539" s="16"/>
      <c r="BO1539" s="16"/>
      <c r="BP1539" s="16"/>
      <c r="BQ1539" s="16"/>
      <c r="BR1539" s="16"/>
      <c r="BS1539" s="16"/>
      <c r="BT1539" s="16"/>
      <c r="BU1539" s="16"/>
      <c r="BV1539" s="16"/>
      <c r="BW1539" s="16"/>
      <c r="BX1539" s="16"/>
      <c r="BY1539" s="16"/>
      <c r="BZ1539" s="16"/>
      <c r="CA1539" s="16"/>
      <c r="CB1539" s="16"/>
      <c r="CC1539" s="16"/>
      <c r="CD1539" s="16"/>
      <c r="CE1539" s="16"/>
      <c r="CF1539" s="16"/>
      <c r="CG1539" s="16"/>
      <c r="CH1539" s="16"/>
      <c r="CI1539" s="16"/>
      <c r="CJ1539" s="16"/>
      <c r="CK1539" s="16"/>
      <c r="CL1539" s="16"/>
      <c r="CM1539" s="16"/>
      <c r="CN1539" s="16"/>
      <c r="CO1539" s="16"/>
      <c r="CP1539" s="16"/>
      <c r="CQ1539" s="16"/>
      <c r="CR1539" s="16"/>
      <c r="CS1539" s="16"/>
      <c r="CT1539" s="16"/>
      <c r="CU1539" s="16"/>
      <c r="CV1539" s="16"/>
      <c r="CW1539" s="16"/>
      <c r="CX1539" s="16"/>
      <c r="CY1539" s="16"/>
      <c r="CZ1539" s="16"/>
      <c r="DA1539" s="16"/>
      <c r="DB1539" s="16"/>
      <c r="DC1539" s="16"/>
      <c r="DD1539" s="16"/>
      <c r="DE1539" s="16"/>
      <c r="DF1539" s="16"/>
      <c r="DG1539" s="16"/>
      <c r="DH1539" s="16"/>
      <c r="DI1539" s="16"/>
      <c r="DJ1539" s="16"/>
      <c r="DK1539" s="16"/>
      <c r="DL1539" s="16"/>
      <c r="DM1539" s="16"/>
      <c r="DN1539" s="16"/>
      <c r="DO1539" s="16"/>
      <c r="DP1539" s="16"/>
      <c r="DQ1539" s="16"/>
    </row>
    <row r="1540" spans="1:121" s="27" customFormat="1" ht="16.5" x14ac:dyDescent="0.25">
      <c r="A1540" s="51"/>
      <c r="B1540" s="79" t="s">
        <v>3052</v>
      </c>
      <c r="C1540" s="55">
        <v>2018</v>
      </c>
      <c r="D1540" s="60">
        <v>0.4</v>
      </c>
      <c r="E1540" s="54">
        <v>323</v>
      </c>
      <c r="F1540" s="55">
        <v>158.34</v>
      </c>
      <c r="G1540" s="54">
        <v>492.56918999999999</v>
      </c>
      <c r="H1540" s="16"/>
      <c r="J1540" s="9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  <c r="AX1540" s="16"/>
      <c r="AY1540" s="16"/>
      <c r="AZ1540" s="16"/>
      <c r="BA1540" s="16"/>
      <c r="BB1540" s="16"/>
      <c r="BC1540" s="16"/>
      <c r="BD1540" s="16"/>
      <c r="BE1540" s="16"/>
      <c r="BF1540" s="16"/>
      <c r="BG1540" s="16"/>
      <c r="BH1540" s="16"/>
      <c r="BI1540" s="16"/>
      <c r="BJ1540" s="16"/>
      <c r="BK1540" s="16"/>
      <c r="BL1540" s="16"/>
      <c r="BM1540" s="16"/>
      <c r="BN1540" s="16"/>
      <c r="BO1540" s="16"/>
      <c r="BP1540" s="16"/>
      <c r="BQ1540" s="16"/>
      <c r="BR1540" s="16"/>
      <c r="BS1540" s="16"/>
      <c r="BT1540" s="16"/>
      <c r="BU1540" s="16"/>
      <c r="BV1540" s="16"/>
      <c r="BW1540" s="16"/>
      <c r="BX1540" s="16"/>
      <c r="BY1540" s="16"/>
      <c r="BZ1540" s="16"/>
      <c r="CA1540" s="16"/>
      <c r="CB1540" s="16"/>
      <c r="CC1540" s="16"/>
      <c r="CD1540" s="16"/>
      <c r="CE1540" s="16"/>
      <c r="CF1540" s="16"/>
      <c r="CG1540" s="16"/>
      <c r="CH1540" s="16"/>
      <c r="CI1540" s="16"/>
      <c r="CJ1540" s="16"/>
      <c r="CK1540" s="16"/>
      <c r="CL1540" s="16"/>
      <c r="CM1540" s="16"/>
      <c r="CN1540" s="16"/>
      <c r="CO1540" s="16"/>
      <c r="CP1540" s="16"/>
      <c r="CQ1540" s="16"/>
      <c r="CR1540" s="16"/>
      <c r="CS1540" s="16"/>
      <c r="CT1540" s="16"/>
      <c r="CU1540" s="16"/>
      <c r="CV1540" s="16"/>
      <c r="CW1540" s="16"/>
      <c r="CX1540" s="16"/>
      <c r="CY1540" s="16"/>
      <c r="CZ1540" s="16"/>
      <c r="DA1540" s="16"/>
      <c r="DB1540" s="16"/>
      <c r="DC1540" s="16"/>
      <c r="DD1540" s="16"/>
      <c r="DE1540" s="16"/>
      <c r="DF1540" s="16"/>
      <c r="DG1540" s="16"/>
      <c r="DH1540" s="16"/>
      <c r="DI1540" s="16"/>
      <c r="DJ1540" s="16"/>
      <c r="DK1540" s="16"/>
      <c r="DL1540" s="16"/>
      <c r="DM1540" s="16"/>
      <c r="DN1540" s="16"/>
      <c r="DO1540" s="16"/>
      <c r="DP1540" s="16"/>
      <c r="DQ1540" s="16"/>
    </row>
    <row r="1541" spans="1:121" s="27" customFormat="1" ht="16.5" x14ac:dyDescent="0.25">
      <c r="A1541" s="51"/>
      <c r="B1541" s="79" t="s">
        <v>3053</v>
      </c>
      <c r="C1541" s="55">
        <v>2018</v>
      </c>
      <c r="D1541" s="60">
        <v>10</v>
      </c>
      <c r="E1541" s="54">
        <v>18</v>
      </c>
      <c r="F1541" s="55">
        <v>5353</v>
      </c>
      <c r="G1541" s="54">
        <v>91.326479999999989</v>
      </c>
      <c r="H1541" s="16"/>
      <c r="J1541" s="9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  <c r="AX1541" s="16"/>
      <c r="AY1541" s="16"/>
      <c r="AZ1541" s="16"/>
      <c r="BA1541" s="16"/>
      <c r="BB1541" s="16"/>
      <c r="BC1541" s="16"/>
      <c r="BD1541" s="16"/>
      <c r="BE1541" s="16"/>
      <c r="BF1541" s="16"/>
      <c r="BG1541" s="16"/>
      <c r="BH1541" s="16"/>
      <c r="BI1541" s="16"/>
      <c r="BJ1541" s="16"/>
      <c r="BK1541" s="16"/>
      <c r="BL1541" s="16"/>
      <c r="BM1541" s="16"/>
      <c r="BN1541" s="16"/>
      <c r="BO1541" s="16"/>
      <c r="BP1541" s="16"/>
      <c r="BQ1541" s="16"/>
      <c r="BR1541" s="16"/>
      <c r="BS1541" s="16"/>
      <c r="BT1541" s="16"/>
      <c r="BU1541" s="16"/>
      <c r="BV1541" s="16"/>
      <c r="BW1541" s="16"/>
      <c r="BX1541" s="16"/>
      <c r="BY1541" s="16"/>
      <c r="BZ1541" s="16"/>
      <c r="CA1541" s="16"/>
      <c r="CB1541" s="16"/>
      <c r="CC1541" s="16"/>
      <c r="CD1541" s="16"/>
      <c r="CE1541" s="16"/>
      <c r="CF1541" s="16"/>
      <c r="CG1541" s="16"/>
      <c r="CH1541" s="16"/>
      <c r="CI1541" s="16"/>
      <c r="CJ1541" s="16"/>
      <c r="CK1541" s="16"/>
      <c r="CL1541" s="16"/>
      <c r="CM1541" s="16"/>
      <c r="CN1541" s="16"/>
      <c r="CO1541" s="16"/>
      <c r="CP1541" s="16"/>
      <c r="CQ1541" s="16"/>
      <c r="CR1541" s="16"/>
      <c r="CS1541" s="16"/>
      <c r="CT1541" s="16"/>
      <c r="CU1541" s="16"/>
      <c r="CV1541" s="16"/>
      <c r="CW1541" s="16"/>
      <c r="CX1541" s="16"/>
      <c r="CY1541" s="16"/>
      <c r="CZ1541" s="16"/>
      <c r="DA1541" s="16"/>
      <c r="DB1541" s="16"/>
      <c r="DC1541" s="16"/>
      <c r="DD1541" s="16"/>
      <c r="DE1541" s="16"/>
      <c r="DF1541" s="16"/>
      <c r="DG1541" s="16"/>
      <c r="DH1541" s="16"/>
      <c r="DI1541" s="16"/>
      <c r="DJ1541" s="16"/>
      <c r="DK1541" s="16"/>
      <c r="DL1541" s="16"/>
      <c r="DM1541" s="16"/>
      <c r="DN1541" s="16"/>
      <c r="DO1541" s="16"/>
      <c r="DP1541" s="16"/>
      <c r="DQ1541" s="16"/>
    </row>
    <row r="1542" spans="1:121" s="27" customFormat="1" ht="16.5" x14ac:dyDescent="0.25">
      <c r="A1542" s="51"/>
      <c r="B1542" s="79" t="s">
        <v>3054</v>
      </c>
      <c r="C1542" s="55">
        <v>2018</v>
      </c>
      <c r="D1542" s="60">
        <v>10</v>
      </c>
      <c r="E1542" s="54">
        <v>45</v>
      </c>
      <c r="F1542" s="55">
        <v>5353</v>
      </c>
      <c r="G1542" s="54">
        <v>579.85196999999994</v>
      </c>
      <c r="H1542" s="16"/>
      <c r="J1542" s="9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  <c r="AX1542" s="16"/>
      <c r="AY1542" s="16"/>
      <c r="AZ1542" s="16"/>
      <c r="BA1542" s="16"/>
      <c r="BB1542" s="16"/>
      <c r="BC1542" s="16"/>
      <c r="BD1542" s="16"/>
      <c r="BE1542" s="16"/>
      <c r="BF1542" s="16"/>
      <c r="BG1542" s="16"/>
      <c r="BH1542" s="16"/>
      <c r="BI1542" s="16"/>
      <c r="BJ1542" s="16"/>
      <c r="BK1542" s="16"/>
      <c r="BL1542" s="16"/>
      <c r="BM1542" s="16"/>
      <c r="BN1542" s="16"/>
      <c r="BO1542" s="16"/>
      <c r="BP1542" s="16"/>
      <c r="BQ1542" s="16"/>
      <c r="BR1542" s="16"/>
      <c r="BS1542" s="16"/>
      <c r="BT1542" s="16"/>
      <c r="BU1542" s="16"/>
      <c r="BV1542" s="16"/>
      <c r="BW1542" s="16"/>
      <c r="BX1542" s="16"/>
      <c r="BY1542" s="16"/>
      <c r="BZ1542" s="16"/>
      <c r="CA1542" s="16"/>
      <c r="CB1542" s="16"/>
      <c r="CC1542" s="16"/>
      <c r="CD1542" s="16"/>
      <c r="CE1542" s="16"/>
      <c r="CF1542" s="16"/>
      <c r="CG1542" s="16"/>
      <c r="CH1542" s="16"/>
      <c r="CI1542" s="16"/>
      <c r="CJ1542" s="16"/>
      <c r="CK1542" s="16"/>
      <c r="CL1542" s="16"/>
      <c r="CM1542" s="16"/>
      <c r="CN1542" s="16"/>
      <c r="CO1542" s="16"/>
      <c r="CP1542" s="16"/>
      <c r="CQ1542" s="16"/>
      <c r="CR1542" s="16"/>
      <c r="CS1542" s="16"/>
      <c r="CT1542" s="16"/>
      <c r="CU1542" s="16"/>
      <c r="CV1542" s="16"/>
      <c r="CW1542" s="16"/>
      <c r="CX1542" s="16"/>
      <c r="CY1542" s="16"/>
      <c r="CZ1542" s="16"/>
      <c r="DA1542" s="16"/>
      <c r="DB1542" s="16"/>
      <c r="DC1542" s="16"/>
      <c r="DD1542" s="16"/>
      <c r="DE1542" s="16"/>
      <c r="DF1542" s="16"/>
      <c r="DG1542" s="16"/>
      <c r="DH1542" s="16"/>
      <c r="DI1542" s="16"/>
      <c r="DJ1542" s="16"/>
      <c r="DK1542" s="16"/>
      <c r="DL1542" s="16"/>
      <c r="DM1542" s="16"/>
      <c r="DN1542" s="16"/>
      <c r="DO1542" s="16"/>
      <c r="DP1542" s="16"/>
      <c r="DQ1542" s="16"/>
    </row>
    <row r="1543" spans="1:121" s="27" customFormat="1" ht="16.5" x14ac:dyDescent="0.25">
      <c r="A1543" s="51"/>
      <c r="B1543" s="79" t="s">
        <v>3055</v>
      </c>
      <c r="C1543" s="55">
        <v>2018</v>
      </c>
      <c r="D1543" s="60">
        <v>10</v>
      </c>
      <c r="E1543" s="54">
        <v>39</v>
      </c>
      <c r="F1543" s="55">
        <v>5353</v>
      </c>
      <c r="G1543" s="54">
        <v>71.076329999999999</v>
      </c>
      <c r="H1543" s="16"/>
      <c r="J1543" s="9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  <c r="AX1543" s="16"/>
      <c r="AY1543" s="16"/>
      <c r="AZ1543" s="16"/>
      <c r="BA1543" s="16"/>
      <c r="BB1543" s="16"/>
      <c r="BC1543" s="16"/>
      <c r="BD1543" s="16"/>
      <c r="BE1543" s="16"/>
      <c r="BF1543" s="16"/>
      <c r="BG1543" s="16"/>
      <c r="BH1543" s="16"/>
      <c r="BI1543" s="16"/>
      <c r="BJ1543" s="16"/>
      <c r="BK1543" s="16"/>
      <c r="BL1543" s="16"/>
      <c r="BM1543" s="16"/>
      <c r="BN1543" s="16"/>
      <c r="BO1543" s="16"/>
      <c r="BP1543" s="16"/>
      <c r="BQ1543" s="16"/>
      <c r="BR1543" s="16"/>
      <c r="BS1543" s="16"/>
      <c r="BT1543" s="16"/>
      <c r="BU1543" s="16"/>
      <c r="BV1543" s="16"/>
      <c r="BW1543" s="16"/>
      <c r="BX1543" s="16"/>
      <c r="BY1543" s="16"/>
      <c r="BZ1543" s="16"/>
      <c r="CA1543" s="16"/>
      <c r="CB1543" s="16"/>
      <c r="CC1543" s="16"/>
      <c r="CD1543" s="16"/>
      <c r="CE1543" s="16"/>
      <c r="CF1543" s="16"/>
      <c r="CG1543" s="16"/>
      <c r="CH1543" s="16"/>
      <c r="CI1543" s="16"/>
      <c r="CJ1543" s="16"/>
      <c r="CK1543" s="16"/>
      <c r="CL1543" s="16"/>
      <c r="CM1543" s="16"/>
      <c r="CN1543" s="16"/>
      <c r="CO1543" s="16"/>
      <c r="CP1543" s="16"/>
      <c r="CQ1543" s="16"/>
      <c r="CR1543" s="16"/>
      <c r="CS1543" s="16"/>
      <c r="CT1543" s="16"/>
      <c r="CU1543" s="16"/>
      <c r="CV1543" s="16"/>
      <c r="CW1543" s="16"/>
      <c r="CX1543" s="16"/>
      <c r="CY1543" s="16"/>
      <c r="CZ1543" s="16"/>
      <c r="DA1543" s="16"/>
      <c r="DB1543" s="16"/>
      <c r="DC1543" s="16"/>
      <c r="DD1543" s="16"/>
      <c r="DE1543" s="16"/>
      <c r="DF1543" s="16"/>
      <c r="DG1543" s="16"/>
      <c r="DH1543" s="16"/>
      <c r="DI1543" s="16"/>
      <c r="DJ1543" s="16"/>
      <c r="DK1543" s="16"/>
      <c r="DL1543" s="16"/>
      <c r="DM1543" s="16"/>
      <c r="DN1543" s="16"/>
      <c r="DO1543" s="16"/>
      <c r="DP1543" s="16"/>
      <c r="DQ1543" s="16"/>
    </row>
    <row r="1544" spans="1:121" s="27" customFormat="1" ht="16.5" x14ac:dyDescent="0.25">
      <c r="A1544" s="51"/>
      <c r="B1544" s="79" t="s">
        <v>3056</v>
      </c>
      <c r="C1544" s="55">
        <v>2018</v>
      </c>
      <c r="D1544" s="60">
        <v>0.4</v>
      </c>
      <c r="E1544" s="54">
        <v>82</v>
      </c>
      <c r="F1544" s="55">
        <v>158.34</v>
      </c>
      <c r="G1544" s="54">
        <v>340.74432999999999</v>
      </c>
      <c r="H1544" s="16"/>
      <c r="J1544" s="9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  <c r="AX1544" s="16"/>
      <c r="AY1544" s="16"/>
      <c r="AZ1544" s="16"/>
      <c r="BA1544" s="16"/>
      <c r="BB1544" s="16"/>
      <c r="BC1544" s="16"/>
      <c r="BD1544" s="16"/>
      <c r="BE1544" s="16"/>
      <c r="BF1544" s="16"/>
      <c r="BG1544" s="16"/>
      <c r="BH1544" s="16"/>
      <c r="BI1544" s="16"/>
      <c r="BJ1544" s="16"/>
      <c r="BK1544" s="16"/>
      <c r="BL1544" s="16"/>
      <c r="BM1544" s="16"/>
      <c r="BN1544" s="16"/>
      <c r="BO1544" s="16"/>
      <c r="BP1544" s="16"/>
      <c r="BQ1544" s="16"/>
      <c r="BR1544" s="16"/>
      <c r="BS1544" s="16"/>
      <c r="BT1544" s="16"/>
      <c r="BU1544" s="16"/>
      <c r="BV1544" s="16"/>
      <c r="BW1544" s="16"/>
      <c r="BX1544" s="16"/>
      <c r="BY1544" s="16"/>
      <c r="BZ1544" s="16"/>
      <c r="CA1544" s="16"/>
      <c r="CB1544" s="16"/>
      <c r="CC1544" s="16"/>
      <c r="CD1544" s="16"/>
      <c r="CE1544" s="16"/>
      <c r="CF1544" s="16"/>
      <c r="CG1544" s="16"/>
      <c r="CH1544" s="16"/>
      <c r="CI1544" s="16"/>
      <c r="CJ1544" s="16"/>
      <c r="CK1544" s="16"/>
      <c r="CL1544" s="16"/>
      <c r="CM1544" s="16"/>
      <c r="CN1544" s="16"/>
      <c r="CO1544" s="16"/>
      <c r="CP1544" s="16"/>
      <c r="CQ1544" s="16"/>
      <c r="CR1544" s="16"/>
      <c r="CS1544" s="16"/>
      <c r="CT1544" s="16"/>
      <c r="CU1544" s="16"/>
      <c r="CV1544" s="16"/>
      <c r="CW1544" s="16"/>
      <c r="CX1544" s="16"/>
      <c r="CY1544" s="16"/>
      <c r="CZ1544" s="16"/>
      <c r="DA1544" s="16"/>
      <c r="DB1544" s="16"/>
      <c r="DC1544" s="16"/>
      <c r="DD1544" s="16"/>
      <c r="DE1544" s="16"/>
      <c r="DF1544" s="16"/>
      <c r="DG1544" s="16"/>
      <c r="DH1544" s="16"/>
      <c r="DI1544" s="16"/>
      <c r="DJ1544" s="16"/>
      <c r="DK1544" s="16"/>
      <c r="DL1544" s="16"/>
      <c r="DM1544" s="16"/>
      <c r="DN1544" s="16"/>
      <c r="DO1544" s="16"/>
      <c r="DP1544" s="16"/>
      <c r="DQ1544" s="16"/>
    </row>
    <row r="1545" spans="1:121" s="27" customFormat="1" ht="16.5" x14ac:dyDescent="0.25">
      <c r="A1545" s="51"/>
      <c r="B1545" s="79" t="s">
        <v>3057</v>
      </c>
      <c r="C1545" s="55">
        <v>2018</v>
      </c>
      <c r="D1545" s="60">
        <v>10</v>
      </c>
      <c r="E1545" s="54">
        <v>1043</v>
      </c>
      <c r="F1545" s="55">
        <v>5353</v>
      </c>
      <c r="G1545" s="54">
        <v>1673.4115699999998</v>
      </c>
      <c r="H1545" s="16"/>
      <c r="J1545" s="9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  <c r="AX1545" s="16"/>
      <c r="AY1545" s="16"/>
      <c r="AZ1545" s="16"/>
      <c r="BA1545" s="16"/>
      <c r="BB1545" s="16"/>
      <c r="BC1545" s="16"/>
      <c r="BD1545" s="16"/>
      <c r="BE1545" s="16"/>
      <c r="BF1545" s="16"/>
      <c r="BG1545" s="16"/>
      <c r="BH1545" s="16"/>
      <c r="BI1545" s="16"/>
      <c r="BJ1545" s="16"/>
      <c r="BK1545" s="16"/>
      <c r="BL1545" s="16"/>
      <c r="BM1545" s="16"/>
      <c r="BN1545" s="16"/>
      <c r="BO1545" s="16"/>
      <c r="BP1545" s="16"/>
      <c r="BQ1545" s="16"/>
      <c r="BR1545" s="16"/>
      <c r="BS1545" s="16"/>
      <c r="BT1545" s="16"/>
      <c r="BU1545" s="16"/>
      <c r="BV1545" s="16"/>
      <c r="BW1545" s="16"/>
      <c r="BX1545" s="16"/>
      <c r="BY1545" s="16"/>
      <c r="BZ1545" s="16"/>
      <c r="CA1545" s="16"/>
      <c r="CB1545" s="16"/>
      <c r="CC1545" s="16"/>
      <c r="CD1545" s="16"/>
      <c r="CE1545" s="16"/>
      <c r="CF1545" s="16"/>
      <c r="CG1545" s="16"/>
      <c r="CH1545" s="16"/>
      <c r="CI1545" s="16"/>
      <c r="CJ1545" s="16"/>
      <c r="CK1545" s="16"/>
      <c r="CL1545" s="16"/>
      <c r="CM1545" s="16"/>
      <c r="CN1545" s="16"/>
      <c r="CO1545" s="16"/>
      <c r="CP1545" s="16"/>
      <c r="CQ1545" s="16"/>
      <c r="CR1545" s="16"/>
      <c r="CS1545" s="16"/>
      <c r="CT1545" s="16"/>
      <c r="CU1545" s="16"/>
      <c r="CV1545" s="16"/>
      <c r="CW1545" s="16"/>
      <c r="CX1545" s="16"/>
      <c r="CY1545" s="16"/>
      <c r="CZ1545" s="16"/>
      <c r="DA1545" s="16"/>
      <c r="DB1545" s="16"/>
      <c r="DC1545" s="16"/>
      <c r="DD1545" s="16"/>
      <c r="DE1545" s="16"/>
      <c r="DF1545" s="16"/>
      <c r="DG1545" s="16"/>
      <c r="DH1545" s="16"/>
      <c r="DI1545" s="16"/>
      <c r="DJ1545" s="16"/>
      <c r="DK1545" s="16"/>
      <c r="DL1545" s="16"/>
      <c r="DM1545" s="16"/>
      <c r="DN1545" s="16"/>
      <c r="DO1545" s="16"/>
      <c r="DP1545" s="16"/>
      <c r="DQ1545" s="16"/>
    </row>
    <row r="1546" spans="1:121" s="27" customFormat="1" ht="16.5" x14ac:dyDescent="0.25">
      <c r="A1546" s="51"/>
      <c r="B1546" s="79" t="s">
        <v>3058</v>
      </c>
      <c r="C1546" s="55">
        <v>2018</v>
      </c>
      <c r="D1546" s="60">
        <v>0.4</v>
      </c>
      <c r="E1546" s="54">
        <v>233</v>
      </c>
      <c r="F1546" s="55">
        <v>158.34</v>
      </c>
      <c r="G1546" s="54">
        <v>637.77256999999997</v>
      </c>
      <c r="H1546" s="16"/>
      <c r="J1546" s="9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  <c r="AX1546" s="16"/>
      <c r="AY1546" s="16"/>
      <c r="AZ1546" s="16"/>
      <c r="BA1546" s="16"/>
      <c r="BB1546" s="16"/>
      <c r="BC1546" s="16"/>
      <c r="BD1546" s="16"/>
      <c r="BE1546" s="16"/>
      <c r="BF1546" s="16"/>
      <c r="BG1546" s="16"/>
      <c r="BH1546" s="16"/>
      <c r="BI1546" s="16"/>
      <c r="BJ1546" s="16"/>
      <c r="BK1546" s="16"/>
      <c r="BL1546" s="16"/>
      <c r="BM1546" s="16"/>
      <c r="BN1546" s="16"/>
      <c r="BO1546" s="16"/>
      <c r="BP1546" s="16"/>
      <c r="BQ1546" s="16"/>
      <c r="BR1546" s="16"/>
      <c r="BS1546" s="16"/>
      <c r="BT1546" s="16"/>
      <c r="BU1546" s="16"/>
      <c r="BV1546" s="16"/>
      <c r="BW1546" s="16"/>
      <c r="BX1546" s="16"/>
      <c r="BY1546" s="16"/>
      <c r="BZ1546" s="16"/>
      <c r="CA1546" s="16"/>
      <c r="CB1546" s="16"/>
      <c r="CC1546" s="16"/>
      <c r="CD1546" s="16"/>
      <c r="CE1546" s="16"/>
      <c r="CF1546" s="16"/>
      <c r="CG1546" s="16"/>
      <c r="CH1546" s="16"/>
      <c r="CI1546" s="16"/>
      <c r="CJ1546" s="16"/>
      <c r="CK1546" s="16"/>
      <c r="CL1546" s="16"/>
      <c r="CM1546" s="16"/>
      <c r="CN1546" s="16"/>
      <c r="CO1546" s="16"/>
      <c r="CP1546" s="16"/>
      <c r="CQ1546" s="16"/>
      <c r="CR1546" s="16"/>
      <c r="CS1546" s="16"/>
      <c r="CT1546" s="16"/>
      <c r="CU1546" s="16"/>
      <c r="CV1546" s="16"/>
      <c r="CW1546" s="16"/>
      <c r="CX1546" s="16"/>
      <c r="CY1546" s="16"/>
      <c r="CZ1546" s="16"/>
      <c r="DA1546" s="16"/>
      <c r="DB1546" s="16"/>
      <c r="DC1546" s="16"/>
      <c r="DD1546" s="16"/>
      <c r="DE1546" s="16"/>
      <c r="DF1546" s="16"/>
      <c r="DG1546" s="16"/>
      <c r="DH1546" s="16"/>
      <c r="DI1546" s="16"/>
      <c r="DJ1546" s="16"/>
      <c r="DK1546" s="16"/>
      <c r="DL1546" s="16"/>
      <c r="DM1546" s="16"/>
      <c r="DN1546" s="16"/>
      <c r="DO1546" s="16"/>
      <c r="DP1546" s="16"/>
      <c r="DQ1546" s="16"/>
    </row>
    <row r="1547" spans="1:121" s="27" customFormat="1" ht="16.5" x14ac:dyDescent="0.25">
      <c r="A1547" s="51"/>
      <c r="B1547" s="79" t="s">
        <v>3059</v>
      </c>
      <c r="C1547" s="55">
        <v>2018</v>
      </c>
      <c r="D1547" s="60">
        <v>10</v>
      </c>
      <c r="E1547" s="54">
        <v>337</v>
      </c>
      <c r="F1547" s="55">
        <v>5353</v>
      </c>
      <c r="G1547" s="54">
        <v>1002.86759</v>
      </c>
      <c r="H1547" s="16"/>
      <c r="J1547" s="9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  <c r="AX1547" s="16"/>
      <c r="AY1547" s="16"/>
      <c r="AZ1547" s="16"/>
      <c r="BA1547" s="16"/>
      <c r="BB1547" s="16"/>
      <c r="BC1547" s="16"/>
      <c r="BD1547" s="16"/>
      <c r="BE1547" s="16"/>
      <c r="BF1547" s="16"/>
      <c r="BG1547" s="16"/>
      <c r="BH1547" s="16"/>
      <c r="BI1547" s="16"/>
      <c r="BJ1547" s="16"/>
      <c r="BK1547" s="16"/>
      <c r="BL1547" s="16"/>
      <c r="BM1547" s="16"/>
      <c r="BN1547" s="16"/>
      <c r="BO1547" s="16"/>
      <c r="BP1547" s="16"/>
      <c r="BQ1547" s="16"/>
      <c r="BR1547" s="16"/>
      <c r="BS1547" s="16"/>
      <c r="BT1547" s="16"/>
      <c r="BU1547" s="16"/>
      <c r="BV1547" s="16"/>
      <c r="BW1547" s="16"/>
      <c r="BX1547" s="16"/>
      <c r="BY1547" s="16"/>
      <c r="BZ1547" s="16"/>
      <c r="CA1547" s="16"/>
      <c r="CB1547" s="16"/>
      <c r="CC1547" s="16"/>
      <c r="CD1547" s="16"/>
      <c r="CE1547" s="16"/>
      <c r="CF1547" s="16"/>
      <c r="CG1547" s="16"/>
      <c r="CH1547" s="16"/>
      <c r="CI1547" s="16"/>
      <c r="CJ1547" s="16"/>
      <c r="CK1547" s="16"/>
      <c r="CL1547" s="16"/>
      <c r="CM1547" s="16"/>
      <c r="CN1547" s="16"/>
      <c r="CO1547" s="16"/>
      <c r="CP1547" s="16"/>
      <c r="CQ1547" s="16"/>
      <c r="CR1547" s="16"/>
      <c r="CS1547" s="16"/>
      <c r="CT1547" s="16"/>
      <c r="CU1547" s="16"/>
      <c r="CV1547" s="16"/>
      <c r="CW1547" s="16"/>
      <c r="CX1547" s="16"/>
      <c r="CY1547" s="16"/>
      <c r="CZ1547" s="16"/>
      <c r="DA1547" s="16"/>
      <c r="DB1547" s="16"/>
      <c r="DC1547" s="16"/>
      <c r="DD1547" s="16"/>
      <c r="DE1547" s="16"/>
      <c r="DF1547" s="16"/>
      <c r="DG1547" s="16"/>
      <c r="DH1547" s="16"/>
      <c r="DI1547" s="16"/>
      <c r="DJ1547" s="16"/>
      <c r="DK1547" s="16"/>
      <c r="DL1547" s="16"/>
      <c r="DM1547" s="16"/>
      <c r="DN1547" s="16"/>
      <c r="DO1547" s="16"/>
      <c r="DP1547" s="16"/>
      <c r="DQ1547" s="16"/>
    </row>
    <row r="1548" spans="1:121" s="27" customFormat="1" ht="16.5" x14ac:dyDescent="0.25">
      <c r="A1548" s="51"/>
      <c r="B1548" s="79" t="s">
        <v>3060</v>
      </c>
      <c r="C1548" s="55">
        <v>2018</v>
      </c>
      <c r="D1548" s="60">
        <v>0.4</v>
      </c>
      <c r="E1548" s="54">
        <v>1084</v>
      </c>
      <c r="F1548" s="55">
        <v>158.34</v>
      </c>
      <c r="G1548" s="54">
        <v>1155.9720299999999</v>
      </c>
      <c r="H1548" s="16"/>
      <c r="J1548" s="9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  <c r="AX1548" s="16"/>
      <c r="AY1548" s="16"/>
      <c r="AZ1548" s="16"/>
      <c r="BA1548" s="16"/>
      <c r="BB1548" s="16"/>
      <c r="BC1548" s="16"/>
      <c r="BD1548" s="16"/>
      <c r="BE1548" s="16"/>
      <c r="BF1548" s="16"/>
      <c r="BG1548" s="16"/>
      <c r="BH1548" s="16"/>
      <c r="BI1548" s="16"/>
      <c r="BJ1548" s="16"/>
      <c r="BK1548" s="16"/>
      <c r="BL1548" s="16"/>
      <c r="BM1548" s="16"/>
      <c r="BN1548" s="16"/>
      <c r="BO1548" s="16"/>
      <c r="BP1548" s="16"/>
      <c r="BQ1548" s="16"/>
      <c r="BR1548" s="16"/>
      <c r="BS1548" s="16"/>
      <c r="BT1548" s="16"/>
      <c r="BU1548" s="16"/>
      <c r="BV1548" s="16"/>
      <c r="BW1548" s="16"/>
      <c r="BX1548" s="16"/>
      <c r="BY1548" s="16"/>
      <c r="BZ1548" s="16"/>
      <c r="CA1548" s="16"/>
      <c r="CB1548" s="16"/>
      <c r="CC1548" s="16"/>
      <c r="CD1548" s="16"/>
      <c r="CE1548" s="16"/>
      <c r="CF1548" s="16"/>
      <c r="CG1548" s="16"/>
      <c r="CH1548" s="16"/>
      <c r="CI1548" s="16"/>
      <c r="CJ1548" s="16"/>
      <c r="CK1548" s="16"/>
      <c r="CL1548" s="16"/>
      <c r="CM1548" s="16"/>
      <c r="CN1548" s="16"/>
      <c r="CO1548" s="16"/>
      <c r="CP1548" s="16"/>
      <c r="CQ1548" s="16"/>
      <c r="CR1548" s="16"/>
      <c r="CS1548" s="16"/>
      <c r="CT1548" s="16"/>
      <c r="CU1548" s="16"/>
      <c r="CV1548" s="16"/>
      <c r="CW1548" s="16"/>
      <c r="CX1548" s="16"/>
      <c r="CY1548" s="16"/>
      <c r="CZ1548" s="16"/>
      <c r="DA1548" s="16"/>
      <c r="DB1548" s="16"/>
      <c r="DC1548" s="16"/>
      <c r="DD1548" s="16"/>
      <c r="DE1548" s="16"/>
      <c r="DF1548" s="16"/>
      <c r="DG1548" s="16"/>
      <c r="DH1548" s="16"/>
      <c r="DI1548" s="16"/>
      <c r="DJ1548" s="16"/>
      <c r="DK1548" s="16"/>
      <c r="DL1548" s="16"/>
      <c r="DM1548" s="16"/>
      <c r="DN1548" s="16"/>
      <c r="DO1548" s="16"/>
      <c r="DP1548" s="16"/>
      <c r="DQ1548" s="16"/>
    </row>
    <row r="1549" spans="1:121" s="27" customFormat="1" ht="16.5" x14ac:dyDescent="0.25">
      <c r="A1549" s="51"/>
      <c r="B1549" s="79" t="s">
        <v>3061</v>
      </c>
      <c r="C1549" s="55">
        <v>2018</v>
      </c>
      <c r="D1549" s="60">
        <v>0.4</v>
      </c>
      <c r="E1549" s="54">
        <v>348</v>
      </c>
      <c r="F1549" s="55">
        <v>158.34</v>
      </c>
      <c r="G1549" s="54">
        <v>488.46666999999997</v>
      </c>
      <c r="H1549" s="16"/>
      <c r="J1549" s="9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  <c r="AX1549" s="16"/>
      <c r="AY1549" s="16"/>
      <c r="AZ1549" s="16"/>
      <c r="BA1549" s="16"/>
      <c r="BB1549" s="16"/>
      <c r="BC1549" s="16"/>
      <c r="BD1549" s="16"/>
      <c r="BE1549" s="16"/>
      <c r="BF1549" s="16"/>
      <c r="BG1549" s="16"/>
      <c r="BH1549" s="16"/>
      <c r="BI1549" s="16"/>
      <c r="BJ1549" s="16"/>
      <c r="BK1549" s="16"/>
      <c r="BL1549" s="16"/>
      <c r="BM1549" s="16"/>
      <c r="BN1549" s="16"/>
      <c r="BO1549" s="16"/>
      <c r="BP1549" s="16"/>
      <c r="BQ1549" s="16"/>
      <c r="BR1549" s="16"/>
      <c r="BS1549" s="16"/>
      <c r="BT1549" s="16"/>
      <c r="BU1549" s="16"/>
      <c r="BV1549" s="16"/>
      <c r="BW1549" s="16"/>
      <c r="BX1549" s="16"/>
      <c r="BY1549" s="16"/>
      <c r="BZ1549" s="16"/>
      <c r="CA1549" s="16"/>
      <c r="CB1549" s="16"/>
      <c r="CC1549" s="16"/>
      <c r="CD1549" s="16"/>
      <c r="CE1549" s="16"/>
      <c r="CF1549" s="16"/>
      <c r="CG1549" s="16"/>
      <c r="CH1549" s="16"/>
      <c r="CI1549" s="16"/>
      <c r="CJ1549" s="16"/>
      <c r="CK1549" s="16"/>
      <c r="CL1549" s="16"/>
      <c r="CM1549" s="16"/>
      <c r="CN1549" s="16"/>
      <c r="CO1549" s="16"/>
      <c r="CP1549" s="16"/>
      <c r="CQ1549" s="16"/>
      <c r="CR1549" s="16"/>
      <c r="CS1549" s="16"/>
      <c r="CT1549" s="16"/>
      <c r="CU1549" s="16"/>
      <c r="CV1549" s="16"/>
      <c r="CW1549" s="16"/>
      <c r="CX1549" s="16"/>
      <c r="CY1549" s="16"/>
      <c r="CZ1549" s="16"/>
      <c r="DA1549" s="16"/>
      <c r="DB1549" s="16"/>
      <c r="DC1549" s="16"/>
      <c r="DD1549" s="16"/>
      <c r="DE1549" s="16"/>
      <c r="DF1549" s="16"/>
      <c r="DG1549" s="16"/>
      <c r="DH1549" s="16"/>
      <c r="DI1549" s="16"/>
      <c r="DJ1549" s="16"/>
      <c r="DK1549" s="16"/>
      <c r="DL1549" s="16"/>
      <c r="DM1549" s="16"/>
      <c r="DN1549" s="16"/>
      <c r="DO1549" s="16"/>
      <c r="DP1549" s="16"/>
      <c r="DQ1549" s="16"/>
    </row>
    <row r="1550" spans="1:121" s="27" customFormat="1" ht="16.5" x14ac:dyDescent="0.25">
      <c r="A1550" s="51"/>
      <c r="B1550" s="79" t="s">
        <v>3062</v>
      </c>
      <c r="C1550" s="55">
        <v>2018</v>
      </c>
      <c r="D1550" s="60">
        <v>0.4</v>
      </c>
      <c r="E1550" s="54">
        <v>97</v>
      </c>
      <c r="F1550" s="55">
        <v>158.34</v>
      </c>
      <c r="G1550" s="54">
        <v>164.46247</v>
      </c>
      <c r="H1550" s="16"/>
      <c r="J1550" s="9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  <c r="AX1550" s="16"/>
      <c r="AY1550" s="16"/>
      <c r="AZ1550" s="16"/>
      <c r="BA1550" s="16"/>
      <c r="BB1550" s="16"/>
      <c r="BC1550" s="16"/>
      <c r="BD1550" s="16"/>
      <c r="BE1550" s="16"/>
      <c r="BF1550" s="16"/>
      <c r="BG1550" s="16"/>
      <c r="BH1550" s="16"/>
      <c r="BI1550" s="16"/>
      <c r="BJ1550" s="16"/>
      <c r="BK1550" s="16"/>
      <c r="BL1550" s="16"/>
      <c r="BM1550" s="16"/>
      <c r="BN1550" s="16"/>
      <c r="BO1550" s="16"/>
      <c r="BP1550" s="16"/>
      <c r="BQ1550" s="16"/>
      <c r="BR1550" s="16"/>
      <c r="BS1550" s="16"/>
      <c r="BT1550" s="16"/>
      <c r="BU1550" s="16"/>
      <c r="BV1550" s="16"/>
      <c r="BW1550" s="16"/>
      <c r="BX1550" s="16"/>
      <c r="BY1550" s="16"/>
      <c r="BZ1550" s="16"/>
      <c r="CA1550" s="16"/>
      <c r="CB1550" s="16"/>
      <c r="CC1550" s="16"/>
      <c r="CD1550" s="16"/>
      <c r="CE1550" s="16"/>
      <c r="CF1550" s="16"/>
      <c r="CG1550" s="16"/>
      <c r="CH1550" s="16"/>
      <c r="CI1550" s="16"/>
      <c r="CJ1550" s="16"/>
      <c r="CK1550" s="16"/>
      <c r="CL1550" s="16"/>
      <c r="CM1550" s="16"/>
      <c r="CN1550" s="16"/>
      <c r="CO1550" s="16"/>
      <c r="CP1550" s="16"/>
      <c r="CQ1550" s="16"/>
      <c r="CR1550" s="16"/>
      <c r="CS1550" s="16"/>
      <c r="CT1550" s="16"/>
      <c r="CU1550" s="16"/>
      <c r="CV1550" s="16"/>
      <c r="CW1550" s="16"/>
      <c r="CX1550" s="16"/>
      <c r="CY1550" s="16"/>
      <c r="CZ1550" s="16"/>
      <c r="DA1550" s="16"/>
      <c r="DB1550" s="16"/>
      <c r="DC1550" s="16"/>
      <c r="DD1550" s="16"/>
      <c r="DE1550" s="16"/>
      <c r="DF1550" s="16"/>
      <c r="DG1550" s="16"/>
      <c r="DH1550" s="16"/>
      <c r="DI1550" s="16"/>
      <c r="DJ1550" s="16"/>
      <c r="DK1550" s="16"/>
      <c r="DL1550" s="16"/>
      <c r="DM1550" s="16"/>
      <c r="DN1550" s="16"/>
      <c r="DO1550" s="16"/>
      <c r="DP1550" s="16"/>
      <c r="DQ1550" s="16"/>
    </row>
    <row r="1551" spans="1:121" s="27" customFormat="1" ht="16.5" x14ac:dyDescent="0.25">
      <c r="A1551" s="51"/>
      <c r="B1551" s="79" t="s">
        <v>3063</v>
      </c>
      <c r="C1551" s="55">
        <v>2018</v>
      </c>
      <c r="D1551" s="60">
        <v>10</v>
      </c>
      <c r="E1551" s="54">
        <v>723</v>
      </c>
      <c r="F1551" s="55">
        <v>5353</v>
      </c>
      <c r="G1551" s="54">
        <v>1300.4828300000001</v>
      </c>
      <c r="H1551" s="16"/>
      <c r="J1551" s="9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  <c r="AX1551" s="16"/>
      <c r="AY1551" s="16"/>
      <c r="AZ1551" s="16"/>
      <c r="BA1551" s="16"/>
      <c r="BB1551" s="16"/>
      <c r="BC1551" s="16"/>
      <c r="BD1551" s="16"/>
      <c r="BE1551" s="16"/>
      <c r="BF1551" s="16"/>
      <c r="BG1551" s="16"/>
      <c r="BH1551" s="16"/>
      <c r="BI1551" s="16"/>
      <c r="BJ1551" s="16"/>
      <c r="BK1551" s="16"/>
      <c r="BL1551" s="16"/>
      <c r="BM1551" s="16"/>
      <c r="BN1551" s="16"/>
      <c r="BO1551" s="16"/>
      <c r="BP1551" s="16"/>
      <c r="BQ1551" s="16"/>
      <c r="BR1551" s="16"/>
      <c r="BS1551" s="16"/>
      <c r="BT1551" s="16"/>
      <c r="BU1551" s="16"/>
      <c r="BV1551" s="16"/>
      <c r="BW1551" s="16"/>
      <c r="BX1551" s="16"/>
      <c r="BY1551" s="16"/>
      <c r="BZ1551" s="16"/>
      <c r="CA1551" s="16"/>
      <c r="CB1551" s="16"/>
      <c r="CC1551" s="16"/>
      <c r="CD1551" s="16"/>
      <c r="CE1551" s="16"/>
      <c r="CF1551" s="16"/>
      <c r="CG1551" s="16"/>
      <c r="CH1551" s="16"/>
      <c r="CI1551" s="16"/>
      <c r="CJ1551" s="16"/>
      <c r="CK1551" s="16"/>
      <c r="CL1551" s="16"/>
      <c r="CM1551" s="16"/>
      <c r="CN1551" s="16"/>
      <c r="CO1551" s="16"/>
      <c r="CP1551" s="16"/>
      <c r="CQ1551" s="16"/>
      <c r="CR1551" s="16"/>
      <c r="CS1551" s="16"/>
      <c r="CT1551" s="16"/>
      <c r="CU1551" s="16"/>
      <c r="CV1551" s="16"/>
      <c r="CW1551" s="16"/>
      <c r="CX1551" s="16"/>
      <c r="CY1551" s="16"/>
      <c r="CZ1551" s="16"/>
      <c r="DA1551" s="16"/>
      <c r="DB1551" s="16"/>
      <c r="DC1551" s="16"/>
      <c r="DD1551" s="16"/>
      <c r="DE1551" s="16"/>
      <c r="DF1551" s="16"/>
      <c r="DG1551" s="16"/>
      <c r="DH1551" s="16"/>
      <c r="DI1551" s="16"/>
      <c r="DJ1551" s="16"/>
      <c r="DK1551" s="16"/>
      <c r="DL1551" s="16"/>
      <c r="DM1551" s="16"/>
      <c r="DN1551" s="16"/>
      <c r="DO1551" s="16"/>
      <c r="DP1551" s="16"/>
      <c r="DQ1551" s="16"/>
    </row>
    <row r="1552" spans="1:121" s="27" customFormat="1" ht="16.5" x14ac:dyDescent="0.25">
      <c r="A1552" s="51"/>
      <c r="B1552" s="79" t="s">
        <v>3064</v>
      </c>
      <c r="C1552" s="55">
        <v>2018</v>
      </c>
      <c r="D1552" s="60">
        <v>0.4</v>
      </c>
      <c r="E1552" s="54">
        <v>195</v>
      </c>
      <c r="F1552" s="55">
        <v>158.34</v>
      </c>
      <c r="G1552" s="54">
        <v>327.75765000000001</v>
      </c>
      <c r="H1552" s="16"/>
      <c r="J1552" s="9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  <c r="AX1552" s="16"/>
      <c r="AY1552" s="16"/>
      <c r="AZ1552" s="16"/>
      <c r="BA1552" s="16"/>
      <c r="BB1552" s="16"/>
      <c r="BC1552" s="16"/>
      <c r="BD1552" s="16"/>
      <c r="BE1552" s="16"/>
      <c r="BF1552" s="16"/>
      <c r="BG1552" s="16"/>
      <c r="BH1552" s="16"/>
      <c r="BI1552" s="16"/>
      <c r="BJ1552" s="16"/>
      <c r="BK1552" s="16"/>
      <c r="BL1552" s="16"/>
      <c r="BM1552" s="16"/>
      <c r="BN1552" s="16"/>
      <c r="BO1552" s="16"/>
      <c r="BP1552" s="16"/>
      <c r="BQ1552" s="16"/>
      <c r="BR1552" s="16"/>
      <c r="BS1552" s="16"/>
      <c r="BT1552" s="16"/>
      <c r="BU1552" s="16"/>
      <c r="BV1552" s="16"/>
      <c r="BW1552" s="16"/>
      <c r="BX1552" s="16"/>
      <c r="BY1552" s="16"/>
      <c r="BZ1552" s="16"/>
      <c r="CA1552" s="16"/>
      <c r="CB1552" s="16"/>
      <c r="CC1552" s="16"/>
      <c r="CD1552" s="16"/>
      <c r="CE1552" s="16"/>
      <c r="CF1552" s="16"/>
      <c r="CG1552" s="16"/>
      <c r="CH1552" s="16"/>
      <c r="CI1552" s="16"/>
      <c r="CJ1552" s="16"/>
      <c r="CK1552" s="16"/>
      <c r="CL1552" s="16"/>
      <c r="CM1552" s="16"/>
      <c r="CN1552" s="16"/>
      <c r="CO1552" s="16"/>
      <c r="CP1552" s="16"/>
      <c r="CQ1552" s="16"/>
      <c r="CR1552" s="16"/>
      <c r="CS1552" s="16"/>
      <c r="CT1552" s="16"/>
      <c r="CU1552" s="16"/>
      <c r="CV1552" s="16"/>
      <c r="CW1552" s="16"/>
      <c r="CX1552" s="16"/>
      <c r="CY1552" s="16"/>
      <c r="CZ1552" s="16"/>
      <c r="DA1552" s="16"/>
      <c r="DB1552" s="16"/>
      <c r="DC1552" s="16"/>
      <c r="DD1552" s="16"/>
      <c r="DE1552" s="16"/>
      <c r="DF1552" s="16"/>
      <c r="DG1552" s="16"/>
      <c r="DH1552" s="16"/>
      <c r="DI1552" s="16"/>
      <c r="DJ1552" s="16"/>
      <c r="DK1552" s="16"/>
      <c r="DL1552" s="16"/>
      <c r="DM1552" s="16"/>
      <c r="DN1552" s="16"/>
      <c r="DO1552" s="16"/>
      <c r="DP1552" s="16"/>
      <c r="DQ1552" s="16"/>
    </row>
    <row r="1553" spans="1:121" s="27" customFormat="1" ht="16.5" x14ac:dyDescent="0.25">
      <c r="A1553" s="51"/>
      <c r="B1553" s="79" t="s">
        <v>3065</v>
      </c>
      <c r="C1553" s="55">
        <v>2018</v>
      </c>
      <c r="D1553" s="60">
        <v>0.4</v>
      </c>
      <c r="E1553" s="54">
        <v>31</v>
      </c>
      <c r="F1553" s="55">
        <v>158.34</v>
      </c>
      <c r="G1553" s="54">
        <v>74.18310000000001</v>
      </c>
      <c r="H1553" s="16"/>
      <c r="J1553" s="9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  <c r="AX1553" s="16"/>
      <c r="AY1553" s="16"/>
      <c r="AZ1553" s="16"/>
      <c r="BA1553" s="16"/>
      <c r="BB1553" s="16"/>
      <c r="BC1553" s="16"/>
      <c r="BD1553" s="16"/>
      <c r="BE1553" s="16"/>
      <c r="BF1553" s="16"/>
      <c r="BG1553" s="16"/>
      <c r="BH1553" s="16"/>
      <c r="BI1553" s="16"/>
      <c r="BJ1553" s="16"/>
      <c r="BK1553" s="16"/>
      <c r="BL1553" s="16"/>
      <c r="BM1553" s="16"/>
      <c r="BN1553" s="16"/>
      <c r="BO1553" s="16"/>
      <c r="BP1553" s="16"/>
      <c r="BQ1553" s="16"/>
      <c r="BR1553" s="16"/>
      <c r="BS1553" s="16"/>
      <c r="BT1553" s="16"/>
      <c r="BU1553" s="16"/>
      <c r="BV1553" s="16"/>
      <c r="BW1553" s="16"/>
      <c r="BX1553" s="16"/>
      <c r="BY1553" s="16"/>
      <c r="BZ1553" s="16"/>
      <c r="CA1553" s="16"/>
      <c r="CB1553" s="16"/>
      <c r="CC1553" s="16"/>
      <c r="CD1553" s="16"/>
      <c r="CE1553" s="16"/>
      <c r="CF1553" s="16"/>
      <c r="CG1553" s="16"/>
      <c r="CH1553" s="16"/>
      <c r="CI1553" s="16"/>
      <c r="CJ1553" s="16"/>
      <c r="CK1553" s="16"/>
      <c r="CL1553" s="16"/>
      <c r="CM1553" s="16"/>
      <c r="CN1553" s="16"/>
      <c r="CO1553" s="16"/>
      <c r="CP1553" s="16"/>
      <c r="CQ1553" s="16"/>
      <c r="CR1553" s="16"/>
      <c r="CS1553" s="16"/>
      <c r="CT1553" s="16"/>
      <c r="CU1553" s="16"/>
      <c r="CV1553" s="16"/>
      <c r="CW1553" s="16"/>
      <c r="CX1553" s="16"/>
      <c r="CY1553" s="16"/>
      <c r="CZ1553" s="16"/>
      <c r="DA1553" s="16"/>
      <c r="DB1553" s="16"/>
      <c r="DC1553" s="16"/>
      <c r="DD1553" s="16"/>
      <c r="DE1553" s="16"/>
      <c r="DF1553" s="16"/>
      <c r="DG1553" s="16"/>
      <c r="DH1553" s="16"/>
      <c r="DI1553" s="16"/>
      <c r="DJ1553" s="16"/>
      <c r="DK1553" s="16"/>
      <c r="DL1553" s="16"/>
      <c r="DM1553" s="16"/>
      <c r="DN1553" s="16"/>
      <c r="DO1553" s="16"/>
      <c r="DP1553" s="16"/>
      <c r="DQ1553" s="16"/>
    </row>
    <row r="1554" spans="1:121" s="27" customFormat="1" ht="16.5" x14ac:dyDescent="0.25">
      <c r="A1554" s="51"/>
      <c r="B1554" s="79" t="s">
        <v>3066</v>
      </c>
      <c r="C1554" s="55">
        <v>2018</v>
      </c>
      <c r="D1554" s="60">
        <v>0.4</v>
      </c>
      <c r="E1554" s="54">
        <v>110</v>
      </c>
      <c r="F1554" s="55">
        <v>158.34</v>
      </c>
      <c r="G1554" s="54">
        <v>133.18329999999997</v>
      </c>
      <c r="H1554" s="16"/>
      <c r="J1554" s="9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  <c r="AX1554" s="16"/>
      <c r="AY1554" s="16"/>
      <c r="AZ1554" s="16"/>
      <c r="BA1554" s="16"/>
      <c r="BB1554" s="16"/>
      <c r="BC1554" s="16"/>
      <c r="BD1554" s="16"/>
      <c r="BE1554" s="16"/>
      <c r="BF1554" s="16"/>
      <c r="BG1554" s="16"/>
      <c r="BH1554" s="16"/>
      <c r="BI1554" s="16"/>
      <c r="BJ1554" s="16"/>
      <c r="BK1554" s="16"/>
      <c r="BL1554" s="16"/>
      <c r="BM1554" s="16"/>
      <c r="BN1554" s="16"/>
      <c r="BO1554" s="16"/>
      <c r="BP1554" s="16"/>
      <c r="BQ1554" s="16"/>
      <c r="BR1554" s="16"/>
      <c r="BS1554" s="16"/>
      <c r="BT1554" s="16"/>
      <c r="BU1554" s="16"/>
      <c r="BV1554" s="16"/>
      <c r="BW1554" s="16"/>
      <c r="BX1554" s="16"/>
      <c r="BY1554" s="16"/>
      <c r="BZ1554" s="16"/>
      <c r="CA1554" s="16"/>
      <c r="CB1554" s="16"/>
      <c r="CC1554" s="16"/>
      <c r="CD1554" s="16"/>
      <c r="CE1554" s="16"/>
      <c r="CF1554" s="16"/>
      <c r="CG1554" s="16"/>
      <c r="CH1554" s="16"/>
      <c r="CI1554" s="16"/>
      <c r="CJ1554" s="16"/>
      <c r="CK1554" s="16"/>
      <c r="CL1554" s="16"/>
      <c r="CM1554" s="16"/>
      <c r="CN1554" s="16"/>
      <c r="CO1554" s="16"/>
      <c r="CP1554" s="16"/>
      <c r="CQ1554" s="16"/>
      <c r="CR1554" s="16"/>
      <c r="CS1554" s="16"/>
      <c r="CT1554" s="16"/>
      <c r="CU1554" s="16"/>
      <c r="CV1554" s="16"/>
      <c r="CW1554" s="16"/>
      <c r="CX1554" s="16"/>
      <c r="CY1554" s="16"/>
      <c r="CZ1554" s="16"/>
      <c r="DA1554" s="16"/>
      <c r="DB1554" s="16"/>
      <c r="DC1554" s="16"/>
      <c r="DD1554" s="16"/>
      <c r="DE1554" s="16"/>
      <c r="DF1554" s="16"/>
      <c r="DG1554" s="16"/>
      <c r="DH1554" s="16"/>
      <c r="DI1554" s="16"/>
      <c r="DJ1554" s="16"/>
      <c r="DK1554" s="16"/>
      <c r="DL1554" s="16"/>
      <c r="DM1554" s="16"/>
      <c r="DN1554" s="16"/>
      <c r="DO1554" s="16"/>
      <c r="DP1554" s="16"/>
      <c r="DQ1554" s="16"/>
    </row>
    <row r="1555" spans="1:121" s="27" customFormat="1" ht="16.5" x14ac:dyDescent="0.25">
      <c r="A1555" s="51"/>
      <c r="B1555" s="79" t="s">
        <v>3067</v>
      </c>
      <c r="C1555" s="55">
        <v>2018</v>
      </c>
      <c r="D1555" s="60">
        <v>0.4</v>
      </c>
      <c r="E1555" s="54">
        <v>123</v>
      </c>
      <c r="F1555" s="55">
        <v>158.34</v>
      </c>
      <c r="G1555" s="54">
        <v>225.44620999999998</v>
      </c>
      <c r="H1555" s="16"/>
      <c r="J1555" s="9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  <c r="AX1555" s="16"/>
      <c r="AY1555" s="16"/>
      <c r="AZ1555" s="16"/>
      <c r="BA1555" s="16"/>
      <c r="BB1555" s="16"/>
      <c r="BC1555" s="16"/>
      <c r="BD1555" s="16"/>
      <c r="BE1555" s="16"/>
      <c r="BF1555" s="16"/>
      <c r="BG1555" s="16"/>
      <c r="BH1555" s="16"/>
      <c r="BI1555" s="16"/>
      <c r="BJ1555" s="16"/>
      <c r="BK1555" s="16"/>
      <c r="BL1555" s="16"/>
      <c r="BM1555" s="16"/>
      <c r="BN1555" s="16"/>
      <c r="BO1555" s="16"/>
      <c r="BP1555" s="16"/>
      <c r="BQ1555" s="16"/>
      <c r="BR1555" s="16"/>
      <c r="BS1555" s="16"/>
      <c r="BT1555" s="16"/>
      <c r="BU1555" s="16"/>
      <c r="BV1555" s="16"/>
      <c r="BW1555" s="16"/>
      <c r="BX1555" s="16"/>
      <c r="BY1555" s="16"/>
      <c r="BZ1555" s="16"/>
      <c r="CA1555" s="16"/>
      <c r="CB1555" s="16"/>
      <c r="CC1555" s="16"/>
      <c r="CD1555" s="16"/>
      <c r="CE1555" s="16"/>
      <c r="CF1555" s="16"/>
      <c r="CG1555" s="16"/>
      <c r="CH1555" s="16"/>
      <c r="CI1555" s="16"/>
      <c r="CJ1555" s="16"/>
      <c r="CK1555" s="16"/>
      <c r="CL1555" s="16"/>
      <c r="CM1555" s="16"/>
      <c r="CN1555" s="16"/>
      <c r="CO1555" s="16"/>
      <c r="CP1555" s="16"/>
      <c r="CQ1555" s="16"/>
      <c r="CR1555" s="16"/>
      <c r="CS1555" s="16"/>
      <c r="CT1555" s="16"/>
      <c r="CU1555" s="16"/>
      <c r="CV1555" s="16"/>
      <c r="CW1555" s="16"/>
      <c r="CX1555" s="16"/>
      <c r="CY1555" s="16"/>
      <c r="CZ1555" s="16"/>
      <c r="DA1555" s="16"/>
      <c r="DB1555" s="16"/>
      <c r="DC1555" s="16"/>
      <c r="DD1555" s="16"/>
      <c r="DE1555" s="16"/>
      <c r="DF1555" s="16"/>
      <c r="DG1555" s="16"/>
      <c r="DH1555" s="16"/>
      <c r="DI1555" s="16"/>
      <c r="DJ1555" s="16"/>
      <c r="DK1555" s="16"/>
      <c r="DL1555" s="16"/>
      <c r="DM1555" s="16"/>
      <c r="DN1555" s="16"/>
      <c r="DO1555" s="16"/>
      <c r="DP1555" s="16"/>
      <c r="DQ1555" s="16"/>
    </row>
    <row r="1556" spans="1:121" s="27" customFormat="1" ht="16.5" x14ac:dyDescent="0.25">
      <c r="A1556" s="51"/>
      <c r="B1556" s="79" t="s">
        <v>3068</v>
      </c>
      <c r="C1556" s="55">
        <v>2018</v>
      </c>
      <c r="D1556" s="60">
        <v>0.4</v>
      </c>
      <c r="E1556" s="54">
        <v>43</v>
      </c>
      <c r="F1556" s="55">
        <v>158.34</v>
      </c>
      <c r="G1556" s="54">
        <v>177.03485000000001</v>
      </c>
      <c r="H1556" s="16"/>
      <c r="J1556" s="9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  <c r="AX1556" s="16"/>
      <c r="AY1556" s="16"/>
      <c r="AZ1556" s="16"/>
      <c r="BA1556" s="16"/>
      <c r="BB1556" s="16"/>
      <c r="BC1556" s="16"/>
      <c r="BD1556" s="16"/>
      <c r="BE1556" s="16"/>
      <c r="BF1556" s="16"/>
      <c r="BG1556" s="16"/>
      <c r="BH1556" s="16"/>
      <c r="BI1556" s="16"/>
      <c r="BJ1556" s="16"/>
      <c r="BK1556" s="16"/>
      <c r="BL1556" s="16"/>
      <c r="BM1556" s="16"/>
      <c r="BN1556" s="16"/>
      <c r="BO1556" s="16"/>
      <c r="BP1556" s="16"/>
      <c r="BQ1556" s="16"/>
      <c r="BR1556" s="16"/>
      <c r="BS1556" s="16"/>
      <c r="BT1556" s="16"/>
      <c r="BU1556" s="16"/>
      <c r="BV1556" s="16"/>
      <c r="BW1556" s="16"/>
      <c r="BX1556" s="16"/>
      <c r="BY1556" s="16"/>
      <c r="BZ1556" s="16"/>
      <c r="CA1556" s="16"/>
      <c r="CB1556" s="16"/>
      <c r="CC1556" s="16"/>
      <c r="CD1556" s="16"/>
      <c r="CE1556" s="16"/>
      <c r="CF1556" s="16"/>
      <c r="CG1556" s="16"/>
      <c r="CH1556" s="16"/>
      <c r="CI1556" s="16"/>
      <c r="CJ1556" s="16"/>
      <c r="CK1556" s="16"/>
      <c r="CL1556" s="16"/>
      <c r="CM1556" s="16"/>
      <c r="CN1556" s="16"/>
      <c r="CO1556" s="16"/>
      <c r="CP1556" s="16"/>
      <c r="CQ1556" s="16"/>
      <c r="CR1556" s="16"/>
      <c r="CS1556" s="16"/>
      <c r="CT1556" s="16"/>
      <c r="CU1556" s="16"/>
      <c r="CV1556" s="16"/>
      <c r="CW1556" s="16"/>
      <c r="CX1556" s="16"/>
      <c r="CY1556" s="16"/>
      <c r="CZ1556" s="16"/>
      <c r="DA1556" s="16"/>
      <c r="DB1556" s="16"/>
      <c r="DC1556" s="16"/>
      <c r="DD1556" s="16"/>
      <c r="DE1556" s="16"/>
      <c r="DF1556" s="16"/>
      <c r="DG1556" s="16"/>
      <c r="DH1556" s="16"/>
      <c r="DI1556" s="16"/>
      <c r="DJ1556" s="16"/>
      <c r="DK1556" s="16"/>
      <c r="DL1556" s="16"/>
      <c r="DM1556" s="16"/>
      <c r="DN1556" s="16"/>
      <c r="DO1556" s="16"/>
      <c r="DP1556" s="16"/>
      <c r="DQ1556" s="16"/>
    </row>
    <row r="1557" spans="1:121" s="27" customFormat="1" ht="16.5" x14ac:dyDescent="0.25">
      <c r="A1557" s="51"/>
      <c r="B1557" s="79" t="s">
        <v>3069</v>
      </c>
      <c r="C1557" s="55">
        <v>2018</v>
      </c>
      <c r="D1557" s="60">
        <v>0.4</v>
      </c>
      <c r="E1557" s="54">
        <v>84</v>
      </c>
      <c r="F1557" s="55">
        <v>158.34</v>
      </c>
      <c r="G1557" s="54">
        <v>244.12796</v>
      </c>
      <c r="H1557" s="16"/>
      <c r="J1557" s="9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  <c r="AX1557" s="16"/>
      <c r="AY1557" s="16"/>
      <c r="AZ1557" s="16"/>
      <c r="BA1557" s="16"/>
      <c r="BB1557" s="16"/>
      <c r="BC1557" s="16"/>
      <c r="BD1557" s="16"/>
      <c r="BE1557" s="16"/>
      <c r="BF1557" s="16"/>
      <c r="BG1557" s="16"/>
      <c r="BH1557" s="16"/>
      <c r="BI1557" s="16"/>
      <c r="BJ1557" s="16"/>
      <c r="BK1557" s="16"/>
      <c r="BL1557" s="16"/>
      <c r="BM1557" s="16"/>
      <c r="BN1557" s="16"/>
      <c r="BO1557" s="16"/>
      <c r="BP1557" s="16"/>
      <c r="BQ1557" s="16"/>
      <c r="BR1557" s="16"/>
      <c r="BS1557" s="16"/>
      <c r="BT1557" s="16"/>
      <c r="BU1557" s="16"/>
      <c r="BV1557" s="16"/>
      <c r="BW1557" s="16"/>
      <c r="BX1557" s="16"/>
      <c r="BY1557" s="16"/>
      <c r="BZ1557" s="16"/>
      <c r="CA1557" s="16"/>
      <c r="CB1557" s="16"/>
      <c r="CC1557" s="16"/>
      <c r="CD1557" s="16"/>
      <c r="CE1557" s="16"/>
      <c r="CF1557" s="16"/>
      <c r="CG1557" s="16"/>
      <c r="CH1557" s="16"/>
      <c r="CI1557" s="16"/>
      <c r="CJ1557" s="16"/>
      <c r="CK1557" s="16"/>
      <c r="CL1557" s="16"/>
      <c r="CM1557" s="16"/>
      <c r="CN1557" s="16"/>
      <c r="CO1557" s="16"/>
      <c r="CP1557" s="16"/>
      <c r="CQ1557" s="16"/>
      <c r="CR1557" s="16"/>
      <c r="CS1557" s="16"/>
      <c r="CT1557" s="16"/>
      <c r="CU1557" s="16"/>
      <c r="CV1557" s="16"/>
      <c r="CW1557" s="16"/>
      <c r="CX1557" s="16"/>
      <c r="CY1557" s="16"/>
      <c r="CZ1557" s="16"/>
      <c r="DA1557" s="16"/>
      <c r="DB1557" s="16"/>
      <c r="DC1557" s="16"/>
      <c r="DD1557" s="16"/>
      <c r="DE1557" s="16"/>
      <c r="DF1557" s="16"/>
      <c r="DG1557" s="16"/>
      <c r="DH1557" s="16"/>
      <c r="DI1557" s="16"/>
      <c r="DJ1557" s="16"/>
      <c r="DK1557" s="16"/>
      <c r="DL1557" s="16"/>
      <c r="DM1557" s="16"/>
      <c r="DN1557" s="16"/>
      <c r="DO1557" s="16"/>
      <c r="DP1557" s="16"/>
      <c r="DQ1557" s="16"/>
    </row>
    <row r="1558" spans="1:121" s="27" customFormat="1" ht="16.5" x14ac:dyDescent="0.25">
      <c r="A1558" s="51"/>
      <c r="B1558" s="79" t="s">
        <v>3070</v>
      </c>
      <c r="C1558" s="55">
        <v>2018</v>
      </c>
      <c r="D1558" s="60">
        <v>0.4</v>
      </c>
      <c r="E1558" s="54">
        <v>65</v>
      </c>
      <c r="F1558" s="55">
        <v>158.34</v>
      </c>
      <c r="G1558" s="54">
        <v>131.51841000000002</v>
      </c>
      <c r="H1558" s="16"/>
      <c r="J1558" s="9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  <c r="AX1558" s="16"/>
      <c r="AY1558" s="16"/>
      <c r="AZ1558" s="16"/>
      <c r="BA1558" s="16"/>
      <c r="BB1558" s="16"/>
      <c r="BC1558" s="16"/>
      <c r="BD1558" s="16"/>
      <c r="BE1558" s="16"/>
      <c r="BF1558" s="16"/>
      <c r="BG1558" s="16"/>
      <c r="BH1558" s="16"/>
      <c r="BI1558" s="16"/>
      <c r="BJ1558" s="16"/>
      <c r="BK1558" s="16"/>
      <c r="BL1558" s="16"/>
      <c r="BM1558" s="16"/>
      <c r="BN1558" s="16"/>
      <c r="BO1558" s="16"/>
      <c r="BP1558" s="16"/>
      <c r="BQ1558" s="16"/>
      <c r="BR1558" s="16"/>
      <c r="BS1558" s="16"/>
      <c r="BT1558" s="16"/>
      <c r="BU1558" s="16"/>
      <c r="BV1558" s="16"/>
      <c r="BW1558" s="16"/>
      <c r="BX1558" s="16"/>
      <c r="BY1558" s="16"/>
      <c r="BZ1558" s="16"/>
      <c r="CA1558" s="16"/>
      <c r="CB1558" s="16"/>
      <c r="CC1558" s="16"/>
      <c r="CD1558" s="16"/>
      <c r="CE1558" s="16"/>
      <c r="CF1558" s="16"/>
      <c r="CG1558" s="16"/>
      <c r="CH1558" s="16"/>
      <c r="CI1558" s="16"/>
      <c r="CJ1558" s="16"/>
      <c r="CK1558" s="16"/>
      <c r="CL1558" s="16"/>
      <c r="CM1558" s="16"/>
      <c r="CN1558" s="16"/>
      <c r="CO1558" s="16"/>
      <c r="CP1558" s="16"/>
      <c r="CQ1558" s="16"/>
      <c r="CR1558" s="16"/>
      <c r="CS1558" s="16"/>
      <c r="CT1558" s="16"/>
      <c r="CU1558" s="16"/>
      <c r="CV1558" s="16"/>
      <c r="CW1558" s="16"/>
      <c r="CX1558" s="16"/>
      <c r="CY1558" s="16"/>
      <c r="CZ1558" s="16"/>
      <c r="DA1558" s="16"/>
      <c r="DB1558" s="16"/>
      <c r="DC1558" s="16"/>
      <c r="DD1558" s="16"/>
      <c r="DE1558" s="16"/>
      <c r="DF1558" s="16"/>
      <c r="DG1558" s="16"/>
      <c r="DH1558" s="16"/>
      <c r="DI1558" s="16"/>
      <c r="DJ1558" s="16"/>
      <c r="DK1558" s="16"/>
      <c r="DL1558" s="16"/>
      <c r="DM1558" s="16"/>
      <c r="DN1558" s="16"/>
      <c r="DO1558" s="16"/>
      <c r="DP1558" s="16"/>
      <c r="DQ1558" s="16"/>
    </row>
    <row r="1559" spans="1:121" s="27" customFormat="1" ht="16.5" x14ac:dyDescent="0.25">
      <c r="A1559" s="51"/>
      <c r="B1559" s="79" t="s">
        <v>3071</v>
      </c>
      <c r="C1559" s="55">
        <v>2018</v>
      </c>
      <c r="D1559" s="60">
        <v>0.4</v>
      </c>
      <c r="E1559" s="54">
        <v>104</v>
      </c>
      <c r="F1559" s="55">
        <v>158.34</v>
      </c>
      <c r="G1559" s="54">
        <v>155.87567999999999</v>
      </c>
      <c r="H1559" s="16"/>
      <c r="J1559" s="9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16"/>
      <c r="AH1559" s="16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  <c r="AX1559" s="16"/>
      <c r="AY1559" s="16"/>
      <c r="AZ1559" s="16"/>
      <c r="BA1559" s="16"/>
      <c r="BB1559" s="16"/>
      <c r="BC1559" s="16"/>
      <c r="BD1559" s="16"/>
      <c r="BE1559" s="16"/>
      <c r="BF1559" s="16"/>
      <c r="BG1559" s="16"/>
      <c r="BH1559" s="16"/>
      <c r="BI1559" s="16"/>
      <c r="BJ1559" s="16"/>
      <c r="BK1559" s="16"/>
      <c r="BL1559" s="16"/>
      <c r="BM1559" s="16"/>
      <c r="BN1559" s="16"/>
      <c r="BO1559" s="16"/>
      <c r="BP1559" s="16"/>
      <c r="BQ1559" s="16"/>
      <c r="BR1559" s="16"/>
      <c r="BS1559" s="16"/>
      <c r="BT1559" s="16"/>
      <c r="BU1559" s="16"/>
      <c r="BV1559" s="16"/>
      <c r="BW1559" s="16"/>
      <c r="BX1559" s="16"/>
      <c r="BY1559" s="16"/>
      <c r="BZ1559" s="16"/>
      <c r="CA1559" s="16"/>
      <c r="CB1559" s="16"/>
      <c r="CC1559" s="16"/>
      <c r="CD1559" s="16"/>
      <c r="CE1559" s="16"/>
      <c r="CF1559" s="16"/>
      <c r="CG1559" s="16"/>
      <c r="CH1559" s="16"/>
      <c r="CI1559" s="16"/>
      <c r="CJ1559" s="16"/>
      <c r="CK1559" s="16"/>
      <c r="CL1559" s="16"/>
      <c r="CM1559" s="16"/>
      <c r="CN1559" s="16"/>
      <c r="CO1559" s="16"/>
      <c r="CP1559" s="16"/>
      <c r="CQ1559" s="16"/>
      <c r="CR1559" s="16"/>
      <c r="CS1559" s="16"/>
      <c r="CT1559" s="16"/>
      <c r="CU1559" s="16"/>
      <c r="CV1559" s="16"/>
      <c r="CW1559" s="16"/>
      <c r="CX1559" s="16"/>
      <c r="CY1559" s="16"/>
      <c r="CZ1559" s="16"/>
      <c r="DA1559" s="16"/>
      <c r="DB1559" s="16"/>
      <c r="DC1559" s="16"/>
      <c r="DD1559" s="16"/>
      <c r="DE1559" s="16"/>
      <c r="DF1559" s="16"/>
      <c r="DG1559" s="16"/>
      <c r="DH1559" s="16"/>
      <c r="DI1559" s="16"/>
      <c r="DJ1559" s="16"/>
      <c r="DK1559" s="16"/>
      <c r="DL1559" s="16"/>
      <c r="DM1559" s="16"/>
      <c r="DN1559" s="16"/>
      <c r="DO1559" s="16"/>
      <c r="DP1559" s="16"/>
      <c r="DQ1559" s="16"/>
    </row>
    <row r="1560" spans="1:121" s="27" customFormat="1" ht="16.5" x14ac:dyDescent="0.25">
      <c r="A1560" s="51"/>
      <c r="B1560" s="79" t="s">
        <v>3072</v>
      </c>
      <c r="C1560" s="55">
        <v>2018</v>
      </c>
      <c r="D1560" s="60">
        <v>0.4</v>
      </c>
      <c r="E1560" s="54">
        <v>212</v>
      </c>
      <c r="F1560" s="55">
        <v>158.34</v>
      </c>
      <c r="G1560" s="54">
        <v>261.45058</v>
      </c>
      <c r="H1560" s="16"/>
      <c r="J1560" s="9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  <c r="AX1560" s="16"/>
      <c r="AY1560" s="16"/>
      <c r="AZ1560" s="16"/>
      <c r="BA1560" s="16"/>
      <c r="BB1560" s="16"/>
      <c r="BC1560" s="16"/>
      <c r="BD1560" s="16"/>
      <c r="BE1560" s="16"/>
      <c r="BF1560" s="16"/>
      <c r="BG1560" s="16"/>
      <c r="BH1560" s="16"/>
      <c r="BI1560" s="16"/>
      <c r="BJ1560" s="16"/>
      <c r="BK1560" s="16"/>
      <c r="BL1560" s="16"/>
      <c r="BM1560" s="16"/>
      <c r="BN1560" s="16"/>
      <c r="BO1560" s="16"/>
      <c r="BP1560" s="16"/>
      <c r="BQ1560" s="16"/>
      <c r="BR1560" s="16"/>
      <c r="BS1560" s="16"/>
      <c r="BT1560" s="16"/>
      <c r="BU1560" s="16"/>
      <c r="BV1560" s="16"/>
      <c r="BW1560" s="16"/>
      <c r="BX1560" s="16"/>
      <c r="BY1560" s="16"/>
      <c r="BZ1560" s="16"/>
      <c r="CA1560" s="16"/>
      <c r="CB1560" s="16"/>
      <c r="CC1560" s="16"/>
      <c r="CD1560" s="16"/>
      <c r="CE1560" s="16"/>
      <c r="CF1560" s="16"/>
      <c r="CG1560" s="16"/>
      <c r="CH1560" s="16"/>
      <c r="CI1560" s="16"/>
      <c r="CJ1560" s="16"/>
      <c r="CK1560" s="16"/>
      <c r="CL1560" s="16"/>
      <c r="CM1560" s="16"/>
      <c r="CN1560" s="16"/>
      <c r="CO1560" s="16"/>
      <c r="CP1560" s="16"/>
      <c r="CQ1560" s="16"/>
      <c r="CR1560" s="16"/>
      <c r="CS1560" s="16"/>
      <c r="CT1560" s="16"/>
      <c r="CU1560" s="16"/>
      <c r="CV1560" s="16"/>
      <c r="CW1560" s="16"/>
      <c r="CX1560" s="16"/>
      <c r="CY1560" s="16"/>
      <c r="CZ1560" s="16"/>
      <c r="DA1560" s="16"/>
      <c r="DB1560" s="16"/>
      <c r="DC1560" s="16"/>
      <c r="DD1560" s="16"/>
      <c r="DE1560" s="16"/>
      <c r="DF1560" s="16"/>
      <c r="DG1560" s="16"/>
      <c r="DH1560" s="16"/>
      <c r="DI1560" s="16"/>
      <c r="DJ1560" s="16"/>
      <c r="DK1560" s="16"/>
      <c r="DL1560" s="16"/>
      <c r="DM1560" s="16"/>
      <c r="DN1560" s="16"/>
      <c r="DO1560" s="16"/>
      <c r="DP1560" s="16"/>
      <c r="DQ1560" s="16"/>
    </row>
    <row r="1561" spans="1:121" s="27" customFormat="1" ht="16.5" x14ac:dyDescent="0.25">
      <c r="A1561" s="51"/>
      <c r="B1561" s="79" t="s">
        <v>3073</v>
      </c>
      <c r="C1561" s="55">
        <v>2018</v>
      </c>
      <c r="D1561" s="60">
        <v>0.4</v>
      </c>
      <c r="E1561" s="54">
        <v>31</v>
      </c>
      <c r="F1561" s="55">
        <v>158.34</v>
      </c>
      <c r="G1561" s="54">
        <v>58.439</v>
      </c>
      <c r="H1561" s="16"/>
      <c r="J1561" s="9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  <c r="AX1561" s="16"/>
      <c r="AY1561" s="16"/>
      <c r="AZ1561" s="16"/>
      <c r="BA1561" s="16"/>
      <c r="BB1561" s="16"/>
      <c r="BC1561" s="16"/>
      <c r="BD1561" s="16"/>
      <c r="BE1561" s="16"/>
      <c r="BF1561" s="16"/>
      <c r="BG1561" s="16"/>
      <c r="BH1561" s="16"/>
      <c r="BI1561" s="16"/>
      <c r="BJ1561" s="16"/>
      <c r="BK1561" s="16"/>
      <c r="BL1561" s="16"/>
      <c r="BM1561" s="16"/>
      <c r="BN1561" s="16"/>
      <c r="BO1561" s="16"/>
      <c r="BP1561" s="16"/>
      <c r="BQ1561" s="16"/>
      <c r="BR1561" s="16"/>
      <c r="BS1561" s="16"/>
      <c r="BT1561" s="16"/>
      <c r="BU1561" s="16"/>
      <c r="BV1561" s="16"/>
      <c r="BW1561" s="16"/>
      <c r="BX1561" s="16"/>
      <c r="BY1561" s="16"/>
      <c r="BZ1561" s="16"/>
      <c r="CA1561" s="16"/>
      <c r="CB1561" s="16"/>
      <c r="CC1561" s="16"/>
      <c r="CD1561" s="16"/>
      <c r="CE1561" s="16"/>
      <c r="CF1561" s="16"/>
      <c r="CG1561" s="16"/>
      <c r="CH1561" s="16"/>
      <c r="CI1561" s="16"/>
      <c r="CJ1561" s="16"/>
      <c r="CK1561" s="16"/>
      <c r="CL1561" s="16"/>
      <c r="CM1561" s="16"/>
      <c r="CN1561" s="16"/>
      <c r="CO1561" s="16"/>
      <c r="CP1561" s="16"/>
      <c r="CQ1561" s="16"/>
      <c r="CR1561" s="16"/>
      <c r="CS1561" s="16"/>
      <c r="CT1561" s="16"/>
      <c r="CU1561" s="16"/>
      <c r="CV1561" s="16"/>
      <c r="CW1561" s="16"/>
      <c r="CX1561" s="16"/>
      <c r="CY1561" s="16"/>
      <c r="CZ1561" s="16"/>
      <c r="DA1561" s="16"/>
      <c r="DB1561" s="16"/>
      <c r="DC1561" s="16"/>
      <c r="DD1561" s="16"/>
      <c r="DE1561" s="16"/>
      <c r="DF1561" s="16"/>
      <c r="DG1561" s="16"/>
      <c r="DH1561" s="16"/>
      <c r="DI1561" s="16"/>
      <c r="DJ1561" s="16"/>
      <c r="DK1561" s="16"/>
      <c r="DL1561" s="16"/>
      <c r="DM1561" s="16"/>
      <c r="DN1561" s="16"/>
      <c r="DO1561" s="16"/>
      <c r="DP1561" s="16"/>
      <c r="DQ1561" s="16"/>
    </row>
    <row r="1562" spans="1:121" s="27" customFormat="1" ht="16.5" x14ac:dyDescent="0.25">
      <c r="A1562" s="51"/>
      <c r="B1562" s="79" t="s">
        <v>3074</v>
      </c>
      <c r="C1562" s="55">
        <v>2018</v>
      </c>
      <c r="D1562" s="60">
        <v>0.4</v>
      </c>
      <c r="E1562" s="54">
        <v>257</v>
      </c>
      <c r="F1562" s="55">
        <v>158.34</v>
      </c>
      <c r="G1562" s="54">
        <v>292.12372999999997</v>
      </c>
      <c r="H1562" s="16"/>
      <c r="J1562" s="9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  <c r="AX1562" s="16"/>
      <c r="AY1562" s="16"/>
      <c r="AZ1562" s="16"/>
      <c r="BA1562" s="16"/>
      <c r="BB1562" s="16"/>
      <c r="BC1562" s="16"/>
      <c r="BD1562" s="16"/>
      <c r="BE1562" s="16"/>
      <c r="BF1562" s="16"/>
      <c r="BG1562" s="16"/>
      <c r="BH1562" s="16"/>
      <c r="BI1562" s="16"/>
      <c r="BJ1562" s="16"/>
      <c r="BK1562" s="16"/>
      <c r="BL1562" s="16"/>
      <c r="BM1562" s="16"/>
      <c r="BN1562" s="16"/>
      <c r="BO1562" s="16"/>
      <c r="BP1562" s="16"/>
      <c r="BQ1562" s="16"/>
      <c r="BR1562" s="16"/>
      <c r="BS1562" s="16"/>
      <c r="BT1562" s="16"/>
      <c r="BU1562" s="16"/>
      <c r="BV1562" s="16"/>
      <c r="BW1562" s="16"/>
      <c r="BX1562" s="16"/>
      <c r="BY1562" s="16"/>
      <c r="BZ1562" s="16"/>
      <c r="CA1562" s="16"/>
      <c r="CB1562" s="16"/>
      <c r="CC1562" s="16"/>
      <c r="CD1562" s="16"/>
      <c r="CE1562" s="16"/>
      <c r="CF1562" s="16"/>
      <c r="CG1562" s="16"/>
      <c r="CH1562" s="16"/>
      <c r="CI1562" s="16"/>
      <c r="CJ1562" s="16"/>
      <c r="CK1562" s="16"/>
      <c r="CL1562" s="16"/>
      <c r="CM1562" s="16"/>
      <c r="CN1562" s="16"/>
      <c r="CO1562" s="16"/>
      <c r="CP1562" s="16"/>
      <c r="CQ1562" s="16"/>
      <c r="CR1562" s="16"/>
      <c r="CS1562" s="16"/>
      <c r="CT1562" s="16"/>
      <c r="CU1562" s="16"/>
      <c r="CV1562" s="16"/>
      <c r="CW1562" s="16"/>
      <c r="CX1562" s="16"/>
      <c r="CY1562" s="16"/>
      <c r="CZ1562" s="16"/>
      <c r="DA1562" s="16"/>
      <c r="DB1562" s="16"/>
      <c r="DC1562" s="16"/>
      <c r="DD1562" s="16"/>
      <c r="DE1562" s="16"/>
      <c r="DF1562" s="16"/>
      <c r="DG1562" s="16"/>
      <c r="DH1562" s="16"/>
      <c r="DI1562" s="16"/>
      <c r="DJ1562" s="16"/>
      <c r="DK1562" s="16"/>
      <c r="DL1562" s="16"/>
      <c r="DM1562" s="16"/>
      <c r="DN1562" s="16"/>
      <c r="DO1562" s="16"/>
      <c r="DP1562" s="16"/>
      <c r="DQ1562" s="16"/>
    </row>
    <row r="1563" spans="1:121" s="27" customFormat="1" ht="16.5" x14ac:dyDescent="0.25">
      <c r="A1563" s="51"/>
      <c r="B1563" s="79" t="s">
        <v>3075</v>
      </c>
      <c r="C1563" s="55">
        <v>2018</v>
      </c>
      <c r="D1563" s="60">
        <v>0.4</v>
      </c>
      <c r="E1563" s="54">
        <v>183</v>
      </c>
      <c r="F1563" s="55">
        <v>158.34</v>
      </c>
      <c r="G1563" s="54">
        <v>167.07617999999999</v>
      </c>
      <c r="H1563" s="16"/>
      <c r="J1563" s="9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  <c r="AX1563" s="16"/>
      <c r="AY1563" s="16"/>
      <c r="AZ1563" s="16"/>
      <c r="BA1563" s="16"/>
      <c r="BB1563" s="16"/>
      <c r="BC1563" s="16"/>
      <c r="BD1563" s="16"/>
      <c r="BE1563" s="16"/>
      <c r="BF1563" s="16"/>
      <c r="BG1563" s="16"/>
      <c r="BH1563" s="16"/>
      <c r="BI1563" s="16"/>
      <c r="BJ1563" s="16"/>
      <c r="BK1563" s="16"/>
      <c r="BL1563" s="16"/>
      <c r="BM1563" s="16"/>
      <c r="BN1563" s="16"/>
      <c r="BO1563" s="16"/>
      <c r="BP1563" s="16"/>
      <c r="BQ1563" s="16"/>
      <c r="BR1563" s="16"/>
      <c r="BS1563" s="16"/>
      <c r="BT1563" s="16"/>
      <c r="BU1563" s="16"/>
      <c r="BV1563" s="16"/>
      <c r="BW1563" s="16"/>
      <c r="BX1563" s="16"/>
      <c r="BY1563" s="16"/>
      <c r="BZ1563" s="16"/>
      <c r="CA1563" s="16"/>
      <c r="CB1563" s="16"/>
      <c r="CC1563" s="16"/>
      <c r="CD1563" s="16"/>
      <c r="CE1563" s="16"/>
      <c r="CF1563" s="16"/>
      <c r="CG1563" s="16"/>
      <c r="CH1563" s="16"/>
      <c r="CI1563" s="16"/>
      <c r="CJ1563" s="16"/>
      <c r="CK1563" s="16"/>
      <c r="CL1563" s="16"/>
      <c r="CM1563" s="16"/>
      <c r="CN1563" s="16"/>
      <c r="CO1563" s="16"/>
      <c r="CP1563" s="16"/>
      <c r="CQ1563" s="16"/>
      <c r="CR1563" s="16"/>
      <c r="CS1563" s="16"/>
      <c r="CT1563" s="16"/>
      <c r="CU1563" s="16"/>
      <c r="CV1563" s="16"/>
      <c r="CW1563" s="16"/>
      <c r="CX1563" s="16"/>
      <c r="CY1563" s="16"/>
      <c r="CZ1563" s="16"/>
      <c r="DA1563" s="16"/>
      <c r="DB1563" s="16"/>
      <c r="DC1563" s="16"/>
      <c r="DD1563" s="16"/>
      <c r="DE1563" s="16"/>
      <c r="DF1563" s="16"/>
      <c r="DG1563" s="16"/>
      <c r="DH1563" s="16"/>
      <c r="DI1563" s="16"/>
      <c r="DJ1563" s="16"/>
      <c r="DK1563" s="16"/>
      <c r="DL1563" s="16"/>
      <c r="DM1563" s="16"/>
      <c r="DN1563" s="16"/>
      <c r="DO1563" s="16"/>
      <c r="DP1563" s="16"/>
      <c r="DQ1563" s="16"/>
    </row>
    <row r="1564" spans="1:121" s="27" customFormat="1" ht="16.5" x14ac:dyDescent="0.25">
      <c r="A1564" s="51"/>
      <c r="B1564" s="79" t="s">
        <v>3076</v>
      </c>
      <c r="C1564" s="55">
        <v>2018</v>
      </c>
      <c r="D1564" s="60">
        <v>0.4</v>
      </c>
      <c r="E1564" s="54">
        <v>250</v>
      </c>
      <c r="F1564" s="55">
        <v>158.34</v>
      </c>
      <c r="G1564" s="54">
        <v>237.76956000000001</v>
      </c>
      <c r="H1564" s="16"/>
      <c r="J1564" s="9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  <c r="AX1564" s="16"/>
      <c r="AY1564" s="16"/>
      <c r="AZ1564" s="16"/>
      <c r="BA1564" s="16"/>
      <c r="BB1564" s="16"/>
      <c r="BC1564" s="16"/>
      <c r="BD1564" s="16"/>
      <c r="BE1564" s="16"/>
      <c r="BF1564" s="16"/>
      <c r="BG1564" s="16"/>
      <c r="BH1564" s="16"/>
      <c r="BI1564" s="16"/>
      <c r="BJ1564" s="16"/>
      <c r="BK1564" s="16"/>
      <c r="BL1564" s="16"/>
      <c r="BM1564" s="16"/>
      <c r="BN1564" s="16"/>
      <c r="BO1564" s="16"/>
      <c r="BP1564" s="16"/>
      <c r="BQ1564" s="16"/>
      <c r="BR1564" s="16"/>
      <c r="BS1564" s="16"/>
      <c r="BT1564" s="16"/>
      <c r="BU1564" s="16"/>
      <c r="BV1564" s="16"/>
      <c r="BW1564" s="16"/>
      <c r="BX1564" s="16"/>
      <c r="BY1564" s="16"/>
      <c r="BZ1564" s="16"/>
      <c r="CA1564" s="16"/>
      <c r="CB1564" s="16"/>
      <c r="CC1564" s="16"/>
      <c r="CD1564" s="16"/>
      <c r="CE1564" s="16"/>
      <c r="CF1564" s="16"/>
      <c r="CG1564" s="16"/>
      <c r="CH1564" s="16"/>
      <c r="CI1564" s="16"/>
      <c r="CJ1564" s="16"/>
      <c r="CK1564" s="16"/>
      <c r="CL1564" s="16"/>
      <c r="CM1564" s="16"/>
      <c r="CN1564" s="16"/>
      <c r="CO1564" s="16"/>
      <c r="CP1564" s="16"/>
      <c r="CQ1564" s="16"/>
      <c r="CR1564" s="16"/>
      <c r="CS1564" s="16"/>
      <c r="CT1564" s="16"/>
      <c r="CU1564" s="16"/>
      <c r="CV1564" s="16"/>
      <c r="CW1564" s="16"/>
      <c r="CX1564" s="16"/>
      <c r="CY1564" s="16"/>
      <c r="CZ1564" s="16"/>
      <c r="DA1564" s="16"/>
      <c r="DB1564" s="16"/>
      <c r="DC1564" s="16"/>
      <c r="DD1564" s="16"/>
      <c r="DE1564" s="16"/>
      <c r="DF1564" s="16"/>
      <c r="DG1564" s="16"/>
      <c r="DH1564" s="16"/>
      <c r="DI1564" s="16"/>
      <c r="DJ1564" s="16"/>
      <c r="DK1564" s="16"/>
      <c r="DL1564" s="16"/>
      <c r="DM1564" s="16"/>
      <c r="DN1564" s="16"/>
      <c r="DO1564" s="16"/>
      <c r="DP1564" s="16"/>
      <c r="DQ1564" s="16"/>
    </row>
    <row r="1565" spans="1:121" s="27" customFormat="1" ht="16.5" x14ac:dyDescent="0.25">
      <c r="A1565" s="51"/>
      <c r="B1565" s="79" t="s">
        <v>3077</v>
      </c>
      <c r="C1565" s="55">
        <v>2018</v>
      </c>
      <c r="D1565" s="60">
        <v>0.4</v>
      </c>
      <c r="E1565" s="54">
        <v>438</v>
      </c>
      <c r="F1565" s="55">
        <v>158.34</v>
      </c>
      <c r="G1565" s="54">
        <v>481.86696999999998</v>
      </c>
      <c r="H1565" s="16"/>
      <c r="J1565" s="9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  <c r="AX1565" s="16"/>
      <c r="AY1565" s="16"/>
      <c r="AZ1565" s="16"/>
      <c r="BA1565" s="16"/>
      <c r="BB1565" s="16"/>
      <c r="BC1565" s="16"/>
      <c r="BD1565" s="16"/>
      <c r="BE1565" s="16"/>
      <c r="BF1565" s="16"/>
      <c r="BG1565" s="16"/>
      <c r="BH1565" s="16"/>
      <c r="BI1565" s="16"/>
      <c r="BJ1565" s="16"/>
      <c r="BK1565" s="16"/>
      <c r="BL1565" s="16"/>
      <c r="BM1565" s="16"/>
      <c r="BN1565" s="16"/>
      <c r="BO1565" s="16"/>
      <c r="BP1565" s="16"/>
      <c r="BQ1565" s="16"/>
      <c r="BR1565" s="16"/>
      <c r="BS1565" s="16"/>
      <c r="BT1565" s="16"/>
      <c r="BU1565" s="16"/>
      <c r="BV1565" s="16"/>
      <c r="BW1565" s="16"/>
      <c r="BX1565" s="16"/>
      <c r="BY1565" s="16"/>
      <c r="BZ1565" s="16"/>
      <c r="CA1565" s="16"/>
      <c r="CB1565" s="16"/>
      <c r="CC1565" s="16"/>
      <c r="CD1565" s="16"/>
      <c r="CE1565" s="16"/>
      <c r="CF1565" s="16"/>
      <c r="CG1565" s="16"/>
      <c r="CH1565" s="16"/>
      <c r="CI1565" s="16"/>
      <c r="CJ1565" s="16"/>
      <c r="CK1565" s="16"/>
      <c r="CL1565" s="16"/>
      <c r="CM1565" s="16"/>
      <c r="CN1565" s="16"/>
      <c r="CO1565" s="16"/>
      <c r="CP1565" s="16"/>
      <c r="CQ1565" s="16"/>
      <c r="CR1565" s="16"/>
      <c r="CS1565" s="16"/>
      <c r="CT1565" s="16"/>
      <c r="CU1565" s="16"/>
      <c r="CV1565" s="16"/>
      <c r="CW1565" s="16"/>
      <c r="CX1565" s="16"/>
      <c r="CY1565" s="16"/>
      <c r="CZ1565" s="16"/>
      <c r="DA1565" s="16"/>
      <c r="DB1565" s="16"/>
      <c r="DC1565" s="16"/>
      <c r="DD1565" s="16"/>
      <c r="DE1565" s="16"/>
      <c r="DF1565" s="16"/>
      <c r="DG1565" s="16"/>
      <c r="DH1565" s="16"/>
      <c r="DI1565" s="16"/>
      <c r="DJ1565" s="16"/>
      <c r="DK1565" s="16"/>
      <c r="DL1565" s="16"/>
      <c r="DM1565" s="16"/>
      <c r="DN1565" s="16"/>
      <c r="DO1565" s="16"/>
      <c r="DP1565" s="16"/>
      <c r="DQ1565" s="16"/>
    </row>
    <row r="1566" spans="1:121" s="27" customFormat="1" ht="16.5" x14ac:dyDescent="0.25">
      <c r="A1566" s="51"/>
      <c r="B1566" s="79" t="s">
        <v>3078</v>
      </c>
      <c r="C1566" s="55">
        <v>2018</v>
      </c>
      <c r="D1566" s="60">
        <v>0.4</v>
      </c>
      <c r="E1566" s="54">
        <v>145</v>
      </c>
      <c r="F1566" s="55">
        <v>158.34</v>
      </c>
      <c r="G1566" s="54">
        <v>257.25547</v>
      </c>
      <c r="H1566" s="16"/>
      <c r="J1566" s="9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  <c r="AX1566" s="16"/>
      <c r="AY1566" s="16"/>
      <c r="AZ1566" s="16"/>
      <c r="BA1566" s="16"/>
      <c r="BB1566" s="16"/>
      <c r="BC1566" s="16"/>
      <c r="BD1566" s="16"/>
      <c r="BE1566" s="16"/>
      <c r="BF1566" s="16"/>
      <c r="BG1566" s="16"/>
      <c r="BH1566" s="16"/>
      <c r="BI1566" s="16"/>
      <c r="BJ1566" s="16"/>
      <c r="BK1566" s="16"/>
      <c r="BL1566" s="16"/>
      <c r="BM1566" s="16"/>
      <c r="BN1566" s="16"/>
      <c r="BO1566" s="16"/>
      <c r="BP1566" s="16"/>
      <c r="BQ1566" s="16"/>
      <c r="BR1566" s="16"/>
      <c r="BS1566" s="16"/>
      <c r="BT1566" s="16"/>
      <c r="BU1566" s="16"/>
      <c r="BV1566" s="16"/>
      <c r="BW1566" s="16"/>
      <c r="BX1566" s="16"/>
      <c r="BY1566" s="16"/>
      <c r="BZ1566" s="16"/>
      <c r="CA1566" s="16"/>
      <c r="CB1566" s="16"/>
      <c r="CC1566" s="16"/>
      <c r="CD1566" s="16"/>
      <c r="CE1566" s="16"/>
      <c r="CF1566" s="16"/>
      <c r="CG1566" s="16"/>
      <c r="CH1566" s="16"/>
      <c r="CI1566" s="16"/>
      <c r="CJ1566" s="16"/>
      <c r="CK1566" s="16"/>
      <c r="CL1566" s="16"/>
      <c r="CM1566" s="16"/>
      <c r="CN1566" s="16"/>
      <c r="CO1566" s="16"/>
      <c r="CP1566" s="16"/>
      <c r="CQ1566" s="16"/>
      <c r="CR1566" s="16"/>
      <c r="CS1566" s="16"/>
      <c r="CT1566" s="16"/>
      <c r="CU1566" s="16"/>
      <c r="CV1566" s="16"/>
      <c r="CW1566" s="16"/>
      <c r="CX1566" s="16"/>
      <c r="CY1566" s="16"/>
      <c r="CZ1566" s="16"/>
      <c r="DA1566" s="16"/>
      <c r="DB1566" s="16"/>
      <c r="DC1566" s="16"/>
      <c r="DD1566" s="16"/>
      <c r="DE1566" s="16"/>
      <c r="DF1566" s="16"/>
      <c r="DG1566" s="16"/>
      <c r="DH1566" s="16"/>
      <c r="DI1566" s="16"/>
      <c r="DJ1566" s="16"/>
      <c r="DK1566" s="16"/>
      <c r="DL1566" s="16"/>
      <c r="DM1566" s="16"/>
      <c r="DN1566" s="16"/>
      <c r="DO1566" s="16"/>
      <c r="DP1566" s="16"/>
      <c r="DQ1566" s="16"/>
    </row>
    <row r="1567" spans="1:121" s="27" customFormat="1" ht="16.5" x14ac:dyDescent="0.25">
      <c r="A1567" s="51"/>
      <c r="B1567" s="79" t="s">
        <v>3079</v>
      </c>
      <c r="C1567" s="55">
        <v>2018</v>
      </c>
      <c r="D1567" s="60">
        <v>0.4</v>
      </c>
      <c r="E1567" s="54">
        <v>110</v>
      </c>
      <c r="F1567" s="55">
        <v>158.34</v>
      </c>
      <c r="G1567" s="54">
        <v>166.58807000000002</v>
      </c>
      <c r="H1567" s="16"/>
      <c r="J1567" s="9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  <c r="AX1567" s="16"/>
      <c r="AY1567" s="16"/>
      <c r="AZ1567" s="16"/>
      <c r="BA1567" s="16"/>
      <c r="BB1567" s="16"/>
      <c r="BC1567" s="16"/>
      <c r="BD1567" s="16"/>
      <c r="BE1567" s="16"/>
      <c r="BF1567" s="16"/>
      <c r="BG1567" s="16"/>
      <c r="BH1567" s="16"/>
      <c r="BI1567" s="16"/>
      <c r="BJ1567" s="16"/>
      <c r="BK1567" s="16"/>
      <c r="BL1567" s="16"/>
      <c r="BM1567" s="16"/>
      <c r="BN1567" s="16"/>
      <c r="BO1567" s="16"/>
      <c r="BP1567" s="16"/>
      <c r="BQ1567" s="16"/>
      <c r="BR1567" s="16"/>
      <c r="BS1567" s="16"/>
      <c r="BT1567" s="16"/>
      <c r="BU1567" s="16"/>
      <c r="BV1567" s="16"/>
      <c r="BW1567" s="16"/>
      <c r="BX1567" s="16"/>
      <c r="BY1567" s="16"/>
      <c r="BZ1567" s="16"/>
      <c r="CA1567" s="16"/>
      <c r="CB1567" s="16"/>
      <c r="CC1567" s="16"/>
      <c r="CD1567" s="16"/>
      <c r="CE1567" s="16"/>
      <c r="CF1567" s="16"/>
      <c r="CG1567" s="16"/>
      <c r="CH1567" s="16"/>
      <c r="CI1567" s="16"/>
      <c r="CJ1567" s="16"/>
      <c r="CK1567" s="16"/>
      <c r="CL1567" s="16"/>
      <c r="CM1567" s="16"/>
      <c r="CN1567" s="16"/>
      <c r="CO1567" s="16"/>
      <c r="CP1567" s="16"/>
      <c r="CQ1567" s="16"/>
      <c r="CR1567" s="16"/>
      <c r="CS1567" s="16"/>
      <c r="CT1567" s="16"/>
      <c r="CU1567" s="16"/>
      <c r="CV1567" s="16"/>
      <c r="CW1567" s="16"/>
      <c r="CX1567" s="16"/>
      <c r="CY1567" s="16"/>
      <c r="CZ1567" s="16"/>
      <c r="DA1567" s="16"/>
      <c r="DB1567" s="16"/>
      <c r="DC1567" s="16"/>
      <c r="DD1567" s="16"/>
      <c r="DE1567" s="16"/>
      <c r="DF1567" s="16"/>
      <c r="DG1567" s="16"/>
      <c r="DH1567" s="16"/>
      <c r="DI1567" s="16"/>
      <c r="DJ1567" s="16"/>
      <c r="DK1567" s="16"/>
      <c r="DL1567" s="16"/>
      <c r="DM1567" s="16"/>
      <c r="DN1567" s="16"/>
      <c r="DO1567" s="16"/>
      <c r="DP1567" s="16"/>
      <c r="DQ1567" s="16"/>
    </row>
    <row r="1568" spans="1:121" s="27" customFormat="1" ht="16.5" x14ac:dyDescent="0.25">
      <c r="A1568" s="51"/>
      <c r="B1568" s="79" t="s">
        <v>3080</v>
      </c>
      <c r="C1568" s="55">
        <v>2018</v>
      </c>
      <c r="D1568" s="60">
        <v>0.4</v>
      </c>
      <c r="E1568" s="54">
        <v>40</v>
      </c>
      <c r="F1568" s="55">
        <v>158.34</v>
      </c>
      <c r="G1568" s="54">
        <v>72.82377000000001</v>
      </c>
      <c r="H1568" s="16"/>
      <c r="J1568" s="9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  <c r="AX1568" s="16"/>
      <c r="AY1568" s="16"/>
      <c r="AZ1568" s="16"/>
      <c r="BA1568" s="16"/>
      <c r="BB1568" s="16"/>
      <c r="BC1568" s="16"/>
      <c r="BD1568" s="16"/>
      <c r="BE1568" s="16"/>
      <c r="BF1568" s="16"/>
      <c r="BG1568" s="16"/>
      <c r="BH1568" s="16"/>
      <c r="BI1568" s="16"/>
      <c r="BJ1568" s="16"/>
      <c r="BK1568" s="16"/>
      <c r="BL1568" s="16"/>
      <c r="BM1568" s="16"/>
      <c r="BN1568" s="16"/>
      <c r="BO1568" s="16"/>
      <c r="BP1568" s="16"/>
      <c r="BQ1568" s="16"/>
      <c r="BR1568" s="16"/>
      <c r="BS1568" s="16"/>
      <c r="BT1568" s="16"/>
      <c r="BU1568" s="16"/>
      <c r="BV1568" s="16"/>
      <c r="BW1568" s="16"/>
      <c r="BX1568" s="16"/>
      <c r="BY1568" s="16"/>
      <c r="BZ1568" s="16"/>
      <c r="CA1568" s="16"/>
      <c r="CB1568" s="16"/>
      <c r="CC1568" s="16"/>
      <c r="CD1568" s="16"/>
      <c r="CE1568" s="16"/>
      <c r="CF1568" s="16"/>
      <c r="CG1568" s="16"/>
      <c r="CH1568" s="16"/>
      <c r="CI1568" s="16"/>
      <c r="CJ1568" s="16"/>
      <c r="CK1568" s="16"/>
      <c r="CL1568" s="16"/>
      <c r="CM1568" s="16"/>
      <c r="CN1568" s="16"/>
      <c r="CO1568" s="16"/>
      <c r="CP1568" s="16"/>
      <c r="CQ1568" s="16"/>
      <c r="CR1568" s="16"/>
      <c r="CS1568" s="16"/>
      <c r="CT1568" s="16"/>
      <c r="CU1568" s="16"/>
      <c r="CV1568" s="16"/>
      <c r="CW1568" s="16"/>
      <c r="CX1568" s="16"/>
      <c r="CY1568" s="16"/>
      <c r="CZ1568" s="16"/>
      <c r="DA1568" s="16"/>
      <c r="DB1568" s="16"/>
      <c r="DC1568" s="16"/>
      <c r="DD1568" s="16"/>
      <c r="DE1568" s="16"/>
      <c r="DF1568" s="16"/>
      <c r="DG1568" s="16"/>
      <c r="DH1568" s="16"/>
      <c r="DI1568" s="16"/>
      <c r="DJ1568" s="16"/>
      <c r="DK1568" s="16"/>
      <c r="DL1568" s="16"/>
      <c r="DM1568" s="16"/>
      <c r="DN1568" s="16"/>
      <c r="DO1568" s="16"/>
      <c r="DP1568" s="16"/>
      <c r="DQ1568" s="16"/>
    </row>
    <row r="1569" spans="1:121" s="27" customFormat="1" ht="16.5" x14ac:dyDescent="0.25">
      <c r="A1569" s="51"/>
      <c r="B1569" s="79" t="s">
        <v>3081</v>
      </c>
      <c r="C1569" s="55">
        <v>2018</v>
      </c>
      <c r="D1569" s="60">
        <v>0.4</v>
      </c>
      <c r="E1569" s="54">
        <v>71</v>
      </c>
      <c r="F1569" s="55">
        <v>158.34</v>
      </c>
      <c r="G1569" s="54">
        <v>137.16189000000003</v>
      </c>
      <c r="H1569" s="16"/>
      <c r="J1569" s="9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6"/>
      <c r="AZ1569" s="16"/>
      <c r="BA1569" s="16"/>
      <c r="BB1569" s="16"/>
      <c r="BC1569" s="16"/>
      <c r="BD1569" s="16"/>
      <c r="BE1569" s="16"/>
      <c r="BF1569" s="16"/>
      <c r="BG1569" s="16"/>
      <c r="BH1569" s="16"/>
      <c r="BI1569" s="16"/>
      <c r="BJ1569" s="16"/>
      <c r="BK1569" s="16"/>
      <c r="BL1569" s="16"/>
      <c r="BM1569" s="16"/>
      <c r="BN1569" s="16"/>
      <c r="BO1569" s="16"/>
      <c r="BP1569" s="16"/>
      <c r="BQ1569" s="16"/>
      <c r="BR1569" s="16"/>
      <c r="BS1569" s="16"/>
      <c r="BT1569" s="16"/>
      <c r="BU1569" s="16"/>
      <c r="BV1569" s="16"/>
      <c r="BW1569" s="16"/>
      <c r="BX1569" s="16"/>
      <c r="BY1569" s="16"/>
      <c r="BZ1569" s="16"/>
      <c r="CA1569" s="16"/>
      <c r="CB1569" s="16"/>
      <c r="CC1569" s="16"/>
      <c r="CD1569" s="16"/>
      <c r="CE1569" s="16"/>
      <c r="CF1569" s="16"/>
      <c r="CG1569" s="16"/>
      <c r="CH1569" s="16"/>
      <c r="CI1569" s="16"/>
      <c r="CJ1569" s="16"/>
      <c r="CK1569" s="16"/>
      <c r="CL1569" s="16"/>
      <c r="CM1569" s="16"/>
      <c r="CN1569" s="16"/>
      <c r="CO1569" s="16"/>
      <c r="CP1569" s="16"/>
      <c r="CQ1569" s="16"/>
      <c r="CR1569" s="16"/>
      <c r="CS1569" s="16"/>
      <c r="CT1569" s="16"/>
      <c r="CU1569" s="16"/>
      <c r="CV1569" s="16"/>
      <c r="CW1569" s="16"/>
      <c r="CX1569" s="16"/>
      <c r="CY1569" s="16"/>
      <c r="CZ1569" s="16"/>
      <c r="DA1569" s="16"/>
      <c r="DB1569" s="16"/>
      <c r="DC1569" s="16"/>
      <c r="DD1569" s="16"/>
      <c r="DE1569" s="16"/>
      <c r="DF1569" s="16"/>
      <c r="DG1569" s="16"/>
      <c r="DH1569" s="16"/>
      <c r="DI1569" s="16"/>
      <c r="DJ1569" s="16"/>
      <c r="DK1569" s="16"/>
      <c r="DL1569" s="16"/>
      <c r="DM1569" s="16"/>
      <c r="DN1569" s="16"/>
      <c r="DO1569" s="16"/>
      <c r="DP1569" s="16"/>
      <c r="DQ1569" s="16"/>
    </row>
    <row r="1570" spans="1:121" s="27" customFormat="1" ht="16.5" x14ac:dyDescent="0.25">
      <c r="A1570" s="51"/>
      <c r="B1570" s="79" t="s">
        <v>3082</v>
      </c>
      <c r="C1570" s="55">
        <v>2018</v>
      </c>
      <c r="D1570" s="60">
        <v>0.4</v>
      </c>
      <c r="E1570" s="54">
        <v>62</v>
      </c>
      <c r="F1570" s="55">
        <v>158.34</v>
      </c>
      <c r="G1570" s="54">
        <v>74.07396</v>
      </c>
      <c r="H1570" s="16"/>
      <c r="J1570" s="9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  <c r="AX1570" s="16"/>
      <c r="AY1570" s="16"/>
      <c r="AZ1570" s="16"/>
      <c r="BA1570" s="16"/>
      <c r="BB1570" s="16"/>
      <c r="BC1570" s="16"/>
      <c r="BD1570" s="16"/>
      <c r="BE1570" s="16"/>
      <c r="BF1570" s="16"/>
      <c r="BG1570" s="16"/>
      <c r="BH1570" s="16"/>
      <c r="BI1570" s="16"/>
      <c r="BJ1570" s="16"/>
      <c r="BK1570" s="16"/>
      <c r="BL1570" s="16"/>
      <c r="BM1570" s="16"/>
      <c r="BN1570" s="16"/>
      <c r="BO1570" s="16"/>
      <c r="BP1570" s="16"/>
      <c r="BQ1570" s="16"/>
      <c r="BR1570" s="16"/>
      <c r="BS1570" s="16"/>
      <c r="BT1570" s="16"/>
      <c r="BU1570" s="16"/>
      <c r="BV1570" s="16"/>
      <c r="BW1570" s="16"/>
      <c r="BX1570" s="16"/>
      <c r="BY1570" s="16"/>
      <c r="BZ1570" s="16"/>
      <c r="CA1570" s="16"/>
      <c r="CB1570" s="16"/>
      <c r="CC1570" s="16"/>
      <c r="CD1570" s="16"/>
      <c r="CE1570" s="16"/>
      <c r="CF1570" s="16"/>
      <c r="CG1570" s="16"/>
      <c r="CH1570" s="16"/>
      <c r="CI1570" s="16"/>
      <c r="CJ1570" s="16"/>
      <c r="CK1570" s="16"/>
      <c r="CL1570" s="16"/>
      <c r="CM1570" s="16"/>
      <c r="CN1570" s="16"/>
      <c r="CO1570" s="16"/>
      <c r="CP1570" s="16"/>
      <c r="CQ1570" s="16"/>
      <c r="CR1570" s="16"/>
      <c r="CS1570" s="16"/>
      <c r="CT1570" s="16"/>
      <c r="CU1570" s="16"/>
      <c r="CV1570" s="16"/>
      <c r="CW1570" s="16"/>
      <c r="CX1570" s="16"/>
      <c r="CY1570" s="16"/>
      <c r="CZ1570" s="16"/>
      <c r="DA1570" s="16"/>
      <c r="DB1570" s="16"/>
      <c r="DC1570" s="16"/>
      <c r="DD1570" s="16"/>
      <c r="DE1570" s="16"/>
      <c r="DF1570" s="16"/>
      <c r="DG1570" s="16"/>
      <c r="DH1570" s="16"/>
      <c r="DI1570" s="16"/>
      <c r="DJ1570" s="16"/>
      <c r="DK1570" s="16"/>
      <c r="DL1570" s="16"/>
      <c r="DM1570" s="16"/>
      <c r="DN1570" s="16"/>
      <c r="DO1570" s="16"/>
      <c r="DP1570" s="16"/>
      <c r="DQ1570" s="16"/>
    </row>
    <row r="1571" spans="1:121" s="27" customFormat="1" ht="16.5" x14ac:dyDescent="0.25">
      <c r="A1571" s="51"/>
      <c r="B1571" s="79" t="s">
        <v>3083</v>
      </c>
      <c r="C1571" s="55">
        <v>2018</v>
      </c>
      <c r="D1571" s="60">
        <v>0.4</v>
      </c>
      <c r="E1571" s="54">
        <v>108</v>
      </c>
      <c r="F1571" s="55">
        <v>158.34</v>
      </c>
      <c r="G1571" s="54">
        <v>129.24159</v>
      </c>
      <c r="H1571" s="16"/>
      <c r="J1571" s="9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  <c r="AX1571" s="16"/>
      <c r="AY1571" s="16"/>
      <c r="AZ1571" s="16"/>
      <c r="BA1571" s="16"/>
      <c r="BB1571" s="16"/>
      <c r="BC1571" s="16"/>
      <c r="BD1571" s="16"/>
      <c r="BE1571" s="16"/>
      <c r="BF1571" s="16"/>
      <c r="BG1571" s="16"/>
      <c r="BH1571" s="16"/>
      <c r="BI1571" s="16"/>
      <c r="BJ1571" s="16"/>
      <c r="BK1571" s="16"/>
      <c r="BL1571" s="16"/>
      <c r="BM1571" s="16"/>
      <c r="BN1571" s="16"/>
      <c r="BO1571" s="16"/>
      <c r="BP1571" s="16"/>
      <c r="BQ1571" s="16"/>
      <c r="BR1571" s="16"/>
      <c r="BS1571" s="16"/>
      <c r="BT1571" s="16"/>
      <c r="BU1571" s="16"/>
      <c r="BV1571" s="16"/>
      <c r="BW1571" s="16"/>
      <c r="BX1571" s="16"/>
      <c r="BY1571" s="16"/>
      <c r="BZ1571" s="16"/>
      <c r="CA1571" s="16"/>
      <c r="CB1571" s="16"/>
      <c r="CC1571" s="16"/>
      <c r="CD1571" s="16"/>
      <c r="CE1571" s="16"/>
      <c r="CF1571" s="16"/>
      <c r="CG1571" s="16"/>
      <c r="CH1571" s="16"/>
      <c r="CI1571" s="16"/>
      <c r="CJ1571" s="16"/>
      <c r="CK1571" s="16"/>
      <c r="CL1571" s="16"/>
      <c r="CM1571" s="16"/>
      <c r="CN1571" s="16"/>
      <c r="CO1571" s="16"/>
      <c r="CP1571" s="16"/>
      <c r="CQ1571" s="16"/>
      <c r="CR1571" s="16"/>
      <c r="CS1571" s="16"/>
      <c r="CT1571" s="16"/>
      <c r="CU1571" s="16"/>
      <c r="CV1571" s="16"/>
      <c r="CW1571" s="16"/>
      <c r="CX1571" s="16"/>
      <c r="CY1571" s="16"/>
      <c r="CZ1571" s="16"/>
      <c r="DA1571" s="16"/>
      <c r="DB1571" s="16"/>
      <c r="DC1571" s="16"/>
      <c r="DD1571" s="16"/>
      <c r="DE1571" s="16"/>
      <c r="DF1571" s="16"/>
      <c r="DG1571" s="16"/>
      <c r="DH1571" s="16"/>
      <c r="DI1571" s="16"/>
      <c r="DJ1571" s="16"/>
      <c r="DK1571" s="16"/>
      <c r="DL1571" s="16"/>
      <c r="DM1571" s="16"/>
      <c r="DN1571" s="16"/>
      <c r="DO1571" s="16"/>
      <c r="DP1571" s="16"/>
      <c r="DQ1571" s="16"/>
    </row>
    <row r="1572" spans="1:121" s="27" customFormat="1" ht="16.5" x14ac:dyDescent="0.25">
      <c r="A1572" s="51"/>
      <c r="B1572" s="79" t="s">
        <v>3084</v>
      </c>
      <c r="C1572" s="55">
        <v>2018</v>
      </c>
      <c r="D1572" s="60">
        <v>0.4</v>
      </c>
      <c r="E1572" s="54">
        <v>38</v>
      </c>
      <c r="F1572" s="55">
        <v>158.34</v>
      </c>
      <c r="G1572" s="54">
        <v>87.77949000000001</v>
      </c>
      <c r="H1572" s="16"/>
      <c r="J1572" s="9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  <c r="AX1572" s="16"/>
      <c r="AY1572" s="16"/>
      <c r="AZ1572" s="16"/>
      <c r="BA1572" s="16"/>
      <c r="BB1572" s="16"/>
      <c r="BC1572" s="16"/>
      <c r="BD1572" s="16"/>
      <c r="BE1572" s="16"/>
      <c r="BF1572" s="16"/>
      <c r="BG1572" s="16"/>
      <c r="BH1572" s="16"/>
      <c r="BI1572" s="16"/>
      <c r="BJ1572" s="16"/>
      <c r="BK1572" s="16"/>
      <c r="BL1572" s="16"/>
      <c r="BM1572" s="16"/>
      <c r="BN1572" s="16"/>
      <c r="BO1572" s="16"/>
      <c r="BP1572" s="16"/>
      <c r="BQ1572" s="16"/>
      <c r="BR1572" s="16"/>
      <c r="BS1572" s="16"/>
      <c r="BT1572" s="16"/>
      <c r="BU1572" s="16"/>
      <c r="BV1572" s="16"/>
      <c r="BW1572" s="16"/>
      <c r="BX1572" s="16"/>
      <c r="BY1572" s="16"/>
      <c r="BZ1572" s="16"/>
      <c r="CA1572" s="16"/>
      <c r="CB1572" s="16"/>
      <c r="CC1572" s="16"/>
      <c r="CD1572" s="16"/>
      <c r="CE1572" s="16"/>
      <c r="CF1572" s="16"/>
      <c r="CG1572" s="16"/>
      <c r="CH1572" s="16"/>
      <c r="CI1572" s="16"/>
      <c r="CJ1572" s="16"/>
      <c r="CK1572" s="16"/>
      <c r="CL1572" s="16"/>
      <c r="CM1572" s="16"/>
      <c r="CN1572" s="16"/>
      <c r="CO1572" s="16"/>
      <c r="CP1572" s="16"/>
      <c r="CQ1572" s="16"/>
      <c r="CR1572" s="16"/>
      <c r="CS1572" s="16"/>
      <c r="CT1572" s="16"/>
      <c r="CU1572" s="16"/>
      <c r="CV1572" s="16"/>
      <c r="CW1572" s="16"/>
      <c r="CX1572" s="16"/>
      <c r="CY1572" s="16"/>
      <c r="CZ1572" s="16"/>
      <c r="DA1572" s="16"/>
      <c r="DB1572" s="16"/>
      <c r="DC1572" s="16"/>
      <c r="DD1572" s="16"/>
      <c r="DE1572" s="16"/>
      <c r="DF1572" s="16"/>
      <c r="DG1572" s="16"/>
      <c r="DH1572" s="16"/>
      <c r="DI1572" s="16"/>
      <c r="DJ1572" s="16"/>
      <c r="DK1572" s="16"/>
      <c r="DL1572" s="16"/>
      <c r="DM1572" s="16"/>
      <c r="DN1572" s="16"/>
      <c r="DO1572" s="16"/>
      <c r="DP1572" s="16"/>
      <c r="DQ1572" s="16"/>
    </row>
    <row r="1573" spans="1:121" s="27" customFormat="1" ht="16.5" x14ac:dyDescent="0.25">
      <c r="A1573" s="51"/>
      <c r="B1573" s="79" t="s">
        <v>3085</v>
      </c>
      <c r="C1573" s="55">
        <v>2018</v>
      </c>
      <c r="D1573" s="60">
        <v>0.4</v>
      </c>
      <c r="E1573" s="54">
        <v>29</v>
      </c>
      <c r="F1573" s="55">
        <v>158.34</v>
      </c>
      <c r="G1573" s="54">
        <v>56.877050000000004</v>
      </c>
      <c r="H1573" s="16"/>
      <c r="J1573" s="9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  <c r="AX1573" s="16"/>
      <c r="AY1573" s="16"/>
      <c r="AZ1573" s="16"/>
      <c r="BA1573" s="16"/>
      <c r="BB1573" s="16"/>
      <c r="BC1573" s="16"/>
      <c r="BD1573" s="16"/>
      <c r="BE1573" s="16"/>
      <c r="BF1573" s="16"/>
      <c r="BG1573" s="16"/>
      <c r="BH1573" s="16"/>
      <c r="BI1573" s="16"/>
      <c r="BJ1573" s="16"/>
      <c r="BK1573" s="16"/>
      <c r="BL1573" s="16"/>
      <c r="BM1573" s="16"/>
      <c r="BN1573" s="16"/>
      <c r="BO1573" s="16"/>
      <c r="BP1573" s="16"/>
      <c r="BQ1573" s="16"/>
      <c r="BR1573" s="16"/>
      <c r="BS1573" s="16"/>
      <c r="BT1573" s="16"/>
      <c r="BU1573" s="16"/>
      <c r="BV1573" s="16"/>
      <c r="BW1573" s="16"/>
      <c r="BX1573" s="16"/>
      <c r="BY1573" s="16"/>
      <c r="BZ1573" s="16"/>
      <c r="CA1573" s="16"/>
      <c r="CB1573" s="16"/>
      <c r="CC1573" s="16"/>
      <c r="CD1573" s="16"/>
      <c r="CE1573" s="16"/>
      <c r="CF1573" s="16"/>
      <c r="CG1573" s="16"/>
      <c r="CH1573" s="16"/>
      <c r="CI1573" s="16"/>
      <c r="CJ1573" s="16"/>
      <c r="CK1573" s="16"/>
      <c r="CL1573" s="16"/>
      <c r="CM1573" s="16"/>
      <c r="CN1573" s="16"/>
      <c r="CO1573" s="16"/>
      <c r="CP1573" s="16"/>
      <c r="CQ1573" s="16"/>
      <c r="CR1573" s="16"/>
      <c r="CS1573" s="16"/>
      <c r="CT1573" s="16"/>
      <c r="CU1573" s="16"/>
      <c r="CV1573" s="16"/>
      <c r="CW1573" s="16"/>
      <c r="CX1573" s="16"/>
      <c r="CY1573" s="16"/>
      <c r="CZ1573" s="16"/>
      <c r="DA1573" s="16"/>
      <c r="DB1573" s="16"/>
      <c r="DC1573" s="16"/>
      <c r="DD1573" s="16"/>
      <c r="DE1573" s="16"/>
      <c r="DF1573" s="16"/>
      <c r="DG1573" s="16"/>
      <c r="DH1573" s="16"/>
      <c r="DI1573" s="16"/>
      <c r="DJ1573" s="16"/>
      <c r="DK1573" s="16"/>
      <c r="DL1573" s="16"/>
      <c r="DM1573" s="16"/>
      <c r="DN1573" s="16"/>
      <c r="DO1573" s="16"/>
      <c r="DP1573" s="16"/>
      <c r="DQ1573" s="16"/>
    </row>
    <row r="1574" spans="1:121" s="27" customFormat="1" ht="16.5" x14ac:dyDescent="0.25">
      <c r="A1574" s="51"/>
      <c r="B1574" s="79" t="s">
        <v>3086</v>
      </c>
      <c r="C1574" s="55">
        <v>2018</v>
      </c>
      <c r="D1574" s="60">
        <v>0.4</v>
      </c>
      <c r="E1574" s="54">
        <v>52</v>
      </c>
      <c r="F1574" s="55">
        <v>158.34</v>
      </c>
      <c r="G1574" s="54">
        <v>84.814490000000006</v>
      </c>
      <c r="H1574" s="16"/>
      <c r="J1574" s="9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16"/>
      <c r="AH1574" s="16"/>
      <c r="AI1574" s="16"/>
      <c r="AJ1574" s="16"/>
      <c r="AK1574" s="16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  <c r="AX1574" s="16"/>
      <c r="AY1574" s="16"/>
      <c r="AZ1574" s="16"/>
      <c r="BA1574" s="16"/>
      <c r="BB1574" s="16"/>
      <c r="BC1574" s="16"/>
      <c r="BD1574" s="16"/>
      <c r="BE1574" s="16"/>
      <c r="BF1574" s="16"/>
      <c r="BG1574" s="16"/>
      <c r="BH1574" s="16"/>
      <c r="BI1574" s="16"/>
      <c r="BJ1574" s="16"/>
      <c r="BK1574" s="16"/>
      <c r="BL1574" s="16"/>
      <c r="BM1574" s="16"/>
      <c r="BN1574" s="16"/>
      <c r="BO1574" s="16"/>
      <c r="BP1574" s="16"/>
      <c r="BQ1574" s="16"/>
      <c r="BR1574" s="16"/>
      <c r="BS1574" s="16"/>
      <c r="BT1574" s="16"/>
      <c r="BU1574" s="16"/>
      <c r="BV1574" s="16"/>
      <c r="BW1574" s="16"/>
      <c r="BX1574" s="16"/>
      <c r="BY1574" s="16"/>
      <c r="BZ1574" s="16"/>
      <c r="CA1574" s="16"/>
      <c r="CB1574" s="16"/>
      <c r="CC1574" s="16"/>
      <c r="CD1574" s="16"/>
      <c r="CE1574" s="16"/>
      <c r="CF1574" s="16"/>
      <c r="CG1574" s="16"/>
      <c r="CH1574" s="16"/>
      <c r="CI1574" s="16"/>
      <c r="CJ1574" s="16"/>
      <c r="CK1574" s="16"/>
      <c r="CL1574" s="16"/>
      <c r="CM1574" s="16"/>
      <c r="CN1574" s="16"/>
      <c r="CO1574" s="16"/>
      <c r="CP1574" s="16"/>
      <c r="CQ1574" s="16"/>
      <c r="CR1574" s="16"/>
      <c r="CS1574" s="16"/>
      <c r="CT1574" s="16"/>
      <c r="CU1574" s="16"/>
      <c r="CV1574" s="16"/>
      <c r="CW1574" s="16"/>
      <c r="CX1574" s="16"/>
      <c r="CY1574" s="16"/>
      <c r="CZ1574" s="16"/>
      <c r="DA1574" s="16"/>
      <c r="DB1574" s="16"/>
      <c r="DC1574" s="16"/>
      <c r="DD1574" s="16"/>
      <c r="DE1574" s="16"/>
      <c r="DF1574" s="16"/>
      <c r="DG1574" s="16"/>
      <c r="DH1574" s="16"/>
      <c r="DI1574" s="16"/>
      <c r="DJ1574" s="16"/>
      <c r="DK1574" s="16"/>
      <c r="DL1574" s="16"/>
      <c r="DM1574" s="16"/>
      <c r="DN1574" s="16"/>
      <c r="DO1574" s="16"/>
      <c r="DP1574" s="16"/>
      <c r="DQ1574" s="16"/>
    </row>
    <row r="1575" spans="1:121" s="27" customFormat="1" ht="16.5" x14ac:dyDescent="0.25">
      <c r="A1575" s="51"/>
      <c r="B1575" s="79" t="s">
        <v>3087</v>
      </c>
      <c r="C1575" s="55">
        <v>2018</v>
      </c>
      <c r="D1575" s="60">
        <v>0.4</v>
      </c>
      <c r="E1575" s="54">
        <v>192</v>
      </c>
      <c r="F1575" s="55">
        <v>158.34</v>
      </c>
      <c r="G1575" s="54">
        <v>213.01114000000001</v>
      </c>
      <c r="H1575" s="16"/>
      <c r="J1575" s="9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  <c r="AX1575" s="16"/>
      <c r="AY1575" s="16"/>
      <c r="AZ1575" s="16"/>
      <c r="BA1575" s="16"/>
      <c r="BB1575" s="16"/>
      <c r="BC1575" s="16"/>
      <c r="BD1575" s="16"/>
      <c r="BE1575" s="16"/>
      <c r="BF1575" s="16"/>
      <c r="BG1575" s="16"/>
      <c r="BH1575" s="16"/>
      <c r="BI1575" s="16"/>
      <c r="BJ1575" s="16"/>
      <c r="BK1575" s="16"/>
      <c r="BL1575" s="16"/>
      <c r="BM1575" s="16"/>
      <c r="BN1575" s="16"/>
      <c r="BO1575" s="16"/>
      <c r="BP1575" s="16"/>
      <c r="BQ1575" s="16"/>
      <c r="BR1575" s="16"/>
      <c r="BS1575" s="16"/>
      <c r="BT1575" s="16"/>
      <c r="BU1575" s="16"/>
      <c r="BV1575" s="16"/>
      <c r="BW1575" s="16"/>
      <c r="BX1575" s="16"/>
      <c r="BY1575" s="16"/>
      <c r="BZ1575" s="16"/>
      <c r="CA1575" s="16"/>
      <c r="CB1575" s="16"/>
      <c r="CC1575" s="16"/>
      <c r="CD1575" s="16"/>
      <c r="CE1575" s="16"/>
      <c r="CF1575" s="16"/>
      <c r="CG1575" s="16"/>
      <c r="CH1575" s="16"/>
      <c r="CI1575" s="16"/>
      <c r="CJ1575" s="16"/>
      <c r="CK1575" s="16"/>
      <c r="CL1575" s="16"/>
      <c r="CM1575" s="16"/>
      <c r="CN1575" s="16"/>
      <c r="CO1575" s="16"/>
      <c r="CP1575" s="16"/>
      <c r="CQ1575" s="16"/>
      <c r="CR1575" s="16"/>
      <c r="CS1575" s="16"/>
      <c r="CT1575" s="16"/>
      <c r="CU1575" s="16"/>
      <c r="CV1575" s="16"/>
      <c r="CW1575" s="16"/>
      <c r="CX1575" s="16"/>
      <c r="CY1575" s="16"/>
      <c r="CZ1575" s="16"/>
      <c r="DA1575" s="16"/>
      <c r="DB1575" s="16"/>
      <c r="DC1575" s="16"/>
      <c r="DD1575" s="16"/>
      <c r="DE1575" s="16"/>
      <c r="DF1575" s="16"/>
      <c r="DG1575" s="16"/>
      <c r="DH1575" s="16"/>
      <c r="DI1575" s="16"/>
      <c r="DJ1575" s="16"/>
      <c r="DK1575" s="16"/>
      <c r="DL1575" s="16"/>
      <c r="DM1575" s="16"/>
      <c r="DN1575" s="16"/>
      <c r="DO1575" s="16"/>
      <c r="DP1575" s="16"/>
      <c r="DQ1575" s="16"/>
    </row>
    <row r="1576" spans="1:121" s="27" customFormat="1" ht="16.5" x14ac:dyDescent="0.25">
      <c r="A1576" s="51"/>
      <c r="B1576" s="79" t="s">
        <v>3088</v>
      </c>
      <c r="C1576" s="55">
        <v>2018</v>
      </c>
      <c r="D1576" s="60">
        <v>0.4</v>
      </c>
      <c r="E1576" s="54">
        <v>494</v>
      </c>
      <c r="F1576" s="55">
        <v>158.34</v>
      </c>
      <c r="G1576" s="54">
        <v>494.52070000000003</v>
      </c>
      <c r="H1576" s="16"/>
      <c r="J1576" s="9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  <c r="AX1576" s="16"/>
      <c r="AY1576" s="16"/>
      <c r="AZ1576" s="16"/>
      <c r="BA1576" s="16"/>
      <c r="BB1576" s="16"/>
      <c r="BC1576" s="16"/>
      <c r="BD1576" s="16"/>
      <c r="BE1576" s="16"/>
      <c r="BF1576" s="16"/>
      <c r="BG1576" s="16"/>
      <c r="BH1576" s="16"/>
      <c r="BI1576" s="16"/>
      <c r="BJ1576" s="16"/>
      <c r="BK1576" s="16"/>
      <c r="BL1576" s="16"/>
      <c r="BM1576" s="16"/>
      <c r="BN1576" s="16"/>
      <c r="BO1576" s="16"/>
      <c r="BP1576" s="16"/>
      <c r="BQ1576" s="16"/>
      <c r="BR1576" s="16"/>
      <c r="BS1576" s="16"/>
      <c r="BT1576" s="16"/>
      <c r="BU1576" s="16"/>
      <c r="BV1576" s="16"/>
      <c r="BW1576" s="16"/>
      <c r="BX1576" s="16"/>
      <c r="BY1576" s="16"/>
      <c r="BZ1576" s="16"/>
      <c r="CA1576" s="16"/>
      <c r="CB1576" s="16"/>
      <c r="CC1576" s="16"/>
      <c r="CD1576" s="16"/>
      <c r="CE1576" s="16"/>
      <c r="CF1576" s="16"/>
      <c r="CG1576" s="16"/>
      <c r="CH1576" s="16"/>
      <c r="CI1576" s="16"/>
      <c r="CJ1576" s="16"/>
      <c r="CK1576" s="16"/>
      <c r="CL1576" s="16"/>
      <c r="CM1576" s="16"/>
      <c r="CN1576" s="16"/>
      <c r="CO1576" s="16"/>
      <c r="CP1576" s="16"/>
      <c r="CQ1576" s="16"/>
      <c r="CR1576" s="16"/>
      <c r="CS1576" s="16"/>
      <c r="CT1576" s="16"/>
      <c r="CU1576" s="16"/>
      <c r="CV1576" s="16"/>
      <c r="CW1576" s="16"/>
      <c r="CX1576" s="16"/>
      <c r="CY1576" s="16"/>
      <c r="CZ1576" s="16"/>
      <c r="DA1576" s="16"/>
      <c r="DB1576" s="16"/>
      <c r="DC1576" s="16"/>
      <c r="DD1576" s="16"/>
      <c r="DE1576" s="16"/>
      <c r="DF1576" s="16"/>
      <c r="DG1576" s="16"/>
      <c r="DH1576" s="16"/>
      <c r="DI1576" s="16"/>
      <c r="DJ1576" s="16"/>
      <c r="DK1576" s="16"/>
      <c r="DL1576" s="16"/>
      <c r="DM1576" s="16"/>
      <c r="DN1576" s="16"/>
      <c r="DO1576" s="16"/>
      <c r="DP1576" s="16"/>
      <c r="DQ1576" s="16"/>
    </row>
    <row r="1577" spans="1:121" s="27" customFormat="1" ht="16.5" x14ac:dyDescent="0.25">
      <c r="A1577" s="51"/>
      <c r="B1577" s="79" t="s">
        <v>3089</v>
      </c>
      <c r="C1577" s="55">
        <v>2018</v>
      </c>
      <c r="D1577" s="60">
        <v>0.4</v>
      </c>
      <c r="E1577" s="54">
        <v>90</v>
      </c>
      <c r="F1577" s="55">
        <v>158.34</v>
      </c>
      <c r="G1577" s="54">
        <v>218.74289999999999</v>
      </c>
      <c r="H1577" s="16"/>
      <c r="J1577" s="9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6"/>
      <c r="AZ1577" s="16"/>
      <c r="BA1577" s="16"/>
      <c r="BB1577" s="16"/>
      <c r="BC1577" s="16"/>
      <c r="BD1577" s="16"/>
      <c r="BE1577" s="16"/>
      <c r="BF1577" s="16"/>
      <c r="BG1577" s="16"/>
      <c r="BH1577" s="16"/>
      <c r="BI1577" s="16"/>
      <c r="BJ1577" s="16"/>
      <c r="BK1577" s="16"/>
      <c r="BL1577" s="16"/>
      <c r="BM1577" s="16"/>
      <c r="BN1577" s="16"/>
      <c r="BO1577" s="16"/>
      <c r="BP1577" s="16"/>
      <c r="BQ1577" s="16"/>
      <c r="BR1577" s="16"/>
      <c r="BS1577" s="16"/>
      <c r="BT1577" s="16"/>
      <c r="BU1577" s="16"/>
      <c r="BV1577" s="16"/>
      <c r="BW1577" s="16"/>
      <c r="BX1577" s="16"/>
      <c r="BY1577" s="16"/>
      <c r="BZ1577" s="16"/>
      <c r="CA1577" s="16"/>
      <c r="CB1577" s="16"/>
      <c r="CC1577" s="16"/>
      <c r="CD1577" s="16"/>
      <c r="CE1577" s="16"/>
      <c r="CF1577" s="16"/>
      <c r="CG1577" s="16"/>
      <c r="CH1577" s="16"/>
      <c r="CI1577" s="16"/>
      <c r="CJ1577" s="16"/>
      <c r="CK1577" s="16"/>
      <c r="CL1577" s="16"/>
      <c r="CM1577" s="16"/>
      <c r="CN1577" s="16"/>
      <c r="CO1577" s="16"/>
      <c r="CP1577" s="16"/>
      <c r="CQ1577" s="16"/>
      <c r="CR1577" s="16"/>
      <c r="CS1577" s="16"/>
      <c r="CT1577" s="16"/>
      <c r="CU1577" s="16"/>
      <c r="CV1577" s="16"/>
      <c r="CW1577" s="16"/>
      <c r="CX1577" s="16"/>
      <c r="CY1577" s="16"/>
      <c r="CZ1577" s="16"/>
      <c r="DA1577" s="16"/>
      <c r="DB1577" s="16"/>
      <c r="DC1577" s="16"/>
      <c r="DD1577" s="16"/>
      <c r="DE1577" s="16"/>
      <c r="DF1577" s="16"/>
      <c r="DG1577" s="16"/>
      <c r="DH1577" s="16"/>
      <c r="DI1577" s="16"/>
      <c r="DJ1577" s="16"/>
      <c r="DK1577" s="16"/>
      <c r="DL1577" s="16"/>
      <c r="DM1577" s="16"/>
      <c r="DN1577" s="16"/>
      <c r="DO1577" s="16"/>
      <c r="DP1577" s="16"/>
      <c r="DQ1577" s="16"/>
    </row>
    <row r="1578" spans="1:121" s="27" customFormat="1" ht="16.5" x14ac:dyDescent="0.25">
      <c r="A1578" s="51"/>
      <c r="B1578" s="79" t="s">
        <v>3090</v>
      </c>
      <c r="C1578" s="55">
        <v>2018</v>
      </c>
      <c r="D1578" s="60">
        <v>10</v>
      </c>
      <c r="E1578" s="54">
        <v>443</v>
      </c>
      <c r="F1578" s="55">
        <v>5353</v>
      </c>
      <c r="G1578" s="54">
        <v>553.77008999999998</v>
      </c>
      <c r="H1578" s="16"/>
      <c r="J1578" s="9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  <c r="AX1578" s="16"/>
      <c r="AY1578" s="16"/>
      <c r="AZ1578" s="16"/>
      <c r="BA1578" s="16"/>
      <c r="BB1578" s="16"/>
      <c r="BC1578" s="16"/>
      <c r="BD1578" s="16"/>
      <c r="BE1578" s="16"/>
      <c r="BF1578" s="16"/>
      <c r="BG1578" s="16"/>
      <c r="BH1578" s="16"/>
      <c r="BI1578" s="16"/>
      <c r="BJ1578" s="16"/>
      <c r="BK1578" s="16"/>
      <c r="BL1578" s="16"/>
      <c r="BM1578" s="16"/>
      <c r="BN1578" s="16"/>
      <c r="BO1578" s="16"/>
      <c r="BP1578" s="16"/>
      <c r="BQ1578" s="16"/>
      <c r="BR1578" s="16"/>
      <c r="BS1578" s="16"/>
      <c r="BT1578" s="16"/>
      <c r="BU1578" s="16"/>
      <c r="BV1578" s="16"/>
      <c r="BW1578" s="16"/>
      <c r="BX1578" s="16"/>
      <c r="BY1578" s="16"/>
      <c r="BZ1578" s="16"/>
      <c r="CA1578" s="16"/>
      <c r="CB1578" s="16"/>
      <c r="CC1578" s="16"/>
      <c r="CD1578" s="16"/>
      <c r="CE1578" s="16"/>
      <c r="CF1578" s="16"/>
      <c r="CG1578" s="16"/>
      <c r="CH1578" s="16"/>
      <c r="CI1578" s="16"/>
      <c r="CJ1578" s="16"/>
      <c r="CK1578" s="16"/>
      <c r="CL1578" s="16"/>
      <c r="CM1578" s="16"/>
      <c r="CN1578" s="16"/>
      <c r="CO1578" s="16"/>
      <c r="CP1578" s="16"/>
      <c r="CQ1578" s="16"/>
      <c r="CR1578" s="16"/>
      <c r="CS1578" s="16"/>
      <c r="CT1578" s="16"/>
      <c r="CU1578" s="16"/>
      <c r="CV1578" s="16"/>
      <c r="CW1578" s="16"/>
      <c r="CX1578" s="16"/>
      <c r="CY1578" s="16"/>
      <c r="CZ1578" s="16"/>
      <c r="DA1578" s="16"/>
      <c r="DB1578" s="16"/>
      <c r="DC1578" s="16"/>
      <c r="DD1578" s="16"/>
      <c r="DE1578" s="16"/>
      <c r="DF1578" s="16"/>
      <c r="DG1578" s="16"/>
      <c r="DH1578" s="16"/>
      <c r="DI1578" s="16"/>
      <c r="DJ1578" s="16"/>
      <c r="DK1578" s="16"/>
      <c r="DL1578" s="16"/>
      <c r="DM1578" s="16"/>
      <c r="DN1578" s="16"/>
      <c r="DO1578" s="16"/>
      <c r="DP1578" s="16"/>
      <c r="DQ1578" s="16"/>
    </row>
    <row r="1579" spans="1:121" s="27" customFormat="1" ht="16.5" x14ac:dyDescent="0.25">
      <c r="A1579" s="51"/>
      <c r="B1579" s="79" t="s">
        <v>3091</v>
      </c>
      <c r="C1579" s="55">
        <v>2018</v>
      </c>
      <c r="D1579" s="60">
        <v>10</v>
      </c>
      <c r="E1579" s="54">
        <v>1578</v>
      </c>
      <c r="F1579" s="55">
        <v>5353</v>
      </c>
      <c r="G1579" s="54">
        <v>2246.2844700000001</v>
      </c>
      <c r="H1579" s="16"/>
      <c r="J1579" s="9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  <c r="AX1579" s="16"/>
      <c r="AY1579" s="16"/>
      <c r="AZ1579" s="16"/>
      <c r="BA1579" s="16"/>
      <c r="BB1579" s="16"/>
      <c r="BC1579" s="16"/>
      <c r="BD1579" s="16"/>
      <c r="BE1579" s="16"/>
      <c r="BF1579" s="16"/>
      <c r="BG1579" s="16"/>
      <c r="BH1579" s="16"/>
      <c r="BI1579" s="16"/>
      <c r="BJ1579" s="16"/>
      <c r="BK1579" s="16"/>
      <c r="BL1579" s="16"/>
      <c r="BM1579" s="16"/>
      <c r="BN1579" s="16"/>
      <c r="BO1579" s="16"/>
      <c r="BP1579" s="16"/>
      <c r="BQ1579" s="16"/>
      <c r="BR1579" s="16"/>
      <c r="BS1579" s="16"/>
      <c r="BT1579" s="16"/>
      <c r="BU1579" s="16"/>
      <c r="BV1579" s="16"/>
      <c r="BW1579" s="16"/>
      <c r="BX1579" s="16"/>
      <c r="BY1579" s="16"/>
      <c r="BZ1579" s="16"/>
      <c r="CA1579" s="16"/>
      <c r="CB1579" s="16"/>
      <c r="CC1579" s="16"/>
      <c r="CD1579" s="16"/>
      <c r="CE1579" s="16"/>
      <c r="CF1579" s="16"/>
      <c r="CG1579" s="16"/>
      <c r="CH1579" s="16"/>
      <c r="CI1579" s="16"/>
      <c r="CJ1579" s="16"/>
      <c r="CK1579" s="16"/>
      <c r="CL1579" s="16"/>
      <c r="CM1579" s="16"/>
      <c r="CN1579" s="16"/>
      <c r="CO1579" s="16"/>
      <c r="CP1579" s="16"/>
      <c r="CQ1579" s="16"/>
      <c r="CR1579" s="16"/>
      <c r="CS1579" s="16"/>
      <c r="CT1579" s="16"/>
      <c r="CU1579" s="16"/>
      <c r="CV1579" s="16"/>
      <c r="CW1579" s="16"/>
      <c r="CX1579" s="16"/>
      <c r="CY1579" s="16"/>
      <c r="CZ1579" s="16"/>
      <c r="DA1579" s="16"/>
      <c r="DB1579" s="16"/>
      <c r="DC1579" s="16"/>
      <c r="DD1579" s="16"/>
      <c r="DE1579" s="16"/>
      <c r="DF1579" s="16"/>
      <c r="DG1579" s="16"/>
      <c r="DH1579" s="16"/>
      <c r="DI1579" s="16"/>
      <c r="DJ1579" s="16"/>
      <c r="DK1579" s="16"/>
      <c r="DL1579" s="16"/>
      <c r="DM1579" s="16"/>
      <c r="DN1579" s="16"/>
      <c r="DO1579" s="16"/>
      <c r="DP1579" s="16"/>
      <c r="DQ1579" s="16"/>
    </row>
    <row r="1580" spans="1:121" s="27" customFormat="1" ht="16.5" x14ac:dyDescent="0.25">
      <c r="A1580" s="51"/>
      <c r="B1580" s="79" t="s">
        <v>3092</v>
      </c>
      <c r="C1580" s="55">
        <v>2018</v>
      </c>
      <c r="D1580" s="60">
        <v>0.4</v>
      </c>
      <c r="E1580" s="54">
        <v>123</v>
      </c>
      <c r="F1580" s="55">
        <v>158.34</v>
      </c>
      <c r="G1580" s="54">
        <v>171.08847</v>
      </c>
      <c r="H1580" s="16"/>
      <c r="J1580" s="9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  <c r="AX1580" s="16"/>
      <c r="AY1580" s="16"/>
      <c r="AZ1580" s="16"/>
      <c r="BA1580" s="16"/>
      <c r="BB1580" s="16"/>
      <c r="BC1580" s="16"/>
      <c r="BD1580" s="16"/>
      <c r="BE1580" s="16"/>
      <c r="BF1580" s="16"/>
      <c r="BG1580" s="16"/>
      <c r="BH1580" s="16"/>
      <c r="BI1580" s="16"/>
      <c r="BJ1580" s="16"/>
      <c r="BK1580" s="16"/>
      <c r="BL1580" s="16"/>
      <c r="BM1580" s="16"/>
      <c r="BN1580" s="16"/>
      <c r="BO1580" s="16"/>
      <c r="BP1580" s="16"/>
      <c r="BQ1580" s="16"/>
      <c r="BR1580" s="16"/>
      <c r="BS1580" s="16"/>
      <c r="BT1580" s="16"/>
      <c r="BU1580" s="16"/>
      <c r="BV1580" s="16"/>
      <c r="BW1580" s="16"/>
      <c r="BX1580" s="16"/>
      <c r="BY1580" s="16"/>
      <c r="BZ1580" s="16"/>
      <c r="CA1580" s="16"/>
      <c r="CB1580" s="16"/>
      <c r="CC1580" s="16"/>
      <c r="CD1580" s="16"/>
      <c r="CE1580" s="16"/>
      <c r="CF1580" s="16"/>
      <c r="CG1580" s="16"/>
      <c r="CH1580" s="16"/>
      <c r="CI1580" s="16"/>
      <c r="CJ1580" s="16"/>
      <c r="CK1580" s="16"/>
      <c r="CL1580" s="16"/>
      <c r="CM1580" s="16"/>
      <c r="CN1580" s="16"/>
      <c r="CO1580" s="16"/>
      <c r="CP1580" s="16"/>
      <c r="CQ1580" s="16"/>
      <c r="CR1580" s="16"/>
      <c r="CS1580" s="16"/>
      <c r="CT1580" s="16"/>
      <c r="CU1580" s="16"/>
      <c r="CV1580" s="16"/>
      <c r="CW1580" s="16"/>
      <c r="CX1580" s="16"/>
      <c r="CY1580" s="16"/>
      <c r="CZ1580" s="16"/>
      <c r="DA1580" s="16"/>
      <c r="DB1580" s="16"/>
      <c r="DC1580" s="16"/>
      <c r="DD1580" s="16"/>
      <c r="DE1580" s="16"/>
      <c r="DF1580" s="16"/>
      <c r="DG1580" s="16"/>
      <c r="DH1580" s="16"/>
      <c r="DI1580" s="16"/>
      <c r="DJ1580" s="16"/>
      <c r="DK1580" s="16"/>
      <c r="DL1580" s="16"/>
      <c r="DM1580" s="16"/>
      <c r="DN1580" s="16"/>
      <c r="DO1580" s="16"/>
      <c r="DP1580" s="16"/>
      <c r="DQ1580" s="16"/>
    </row>
    <row r="1581" spans="1:121" s="27" customFormat="1" ht="16.5" x14ac:dyDescent="0.25">
      <c r="A1581" s="51"/>
      <c r="B1581" s="79" t="s">
        <v>3093</v>
      </c>
      <c r="C1581" s="55">
        <v>2018</v>
      </c>
      <c r="D1581" s="60">
        <v>10</v>
      </c>
      <c r="E1581" s="54">
        <v>18</v>
      </c>
      <c r="F1581" s="55">
        <v>5353</v>
      </c>
      <c r="G1581" s="54">
        <v>95.870130000000003</v>
      </c>
      <c r="H1581" s="16"/>
      <c r="J1581" s="9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  <c r="AX1581" s="16"/>
      <c r="AY1581" s="16"/>
      <c r="AZ1581" s="16"/>
      <c r="BA1581" s="16"/>
      <c r="BB1581" s="16"/>
      <c r="BC1581" s="16"/>
      <c r="BD1581" s="16"/>
      <c r="BE1581" s="16"/>
      <c r="BF1581" s="16"/>
      <c r="BG1581" s="16"/>
      <c r="BH1581" s="16"/>
      <c r="BI1581" s="16"/>
      <c r="BJ1581" s="16"/>
      <c r="BK1581" s="16"/>
      <c r="BL1581" s="16"/>
      <c r="BM1581" s="16"/>
      <c r="BN1581" s="16"/>
      <c r="BO1581" s="16"/>
      <c r="BP1581" s="16"/>
      <c r="BQ1581" s="16"/>
      <c r="BR1581" s="16"/>
      <c r="BS1581" s="16"/>
      <c r="BT1581" s="16"/>
      <c r="BU1581" s="16"/>
      <c r="BV1581" s="16"/>
      <c r="BW1581" s="16"/>
      <c r="BX1581" s="16"/>
      <c r="BY1581" s="16"/>
      <c r="BZ1581" s="16"/>
      <c r="CA1581" s="16"/>
      <c r="CB1581" s="16"/>
      <c r="CC1581" s="16"/>
      <c r="CD1581" s="16"/>
      <c r="CE1581" s="16"/>
      <c r="CF1581" s="16"/>
      <c r="CG1581" s="16"/>
      <c r="CH1581" s="16"/>
      <c r="CI1581" s="16"/>
      <c r="CJ1581" s="16"/>
      <c r="CK1581" s="16"/>
      <c r="CL1581" s="16"/>
      <c r="CM1581" s="16"/>
      <c r="CN1581" s="16"/>
      <c r="CO1581" s="16"/>
      <c r="CP1581" s="16"/>
      <c r="CQ1581" s="16"/>
      <c r="CR1581" s="16"/>
      <c r="CS1581" s="16"/>
      <c r="CT1581" s="16"/>
      <c r="CU1581" s="16"/>
      <c r="CV1581" s="16"/>
      <c r="CW1581" s="16"/>
      <c r="CX1581" s="16"/>
      <c r="CY1581" s="16"/>
      <c r="CZ1581" s="16"/>
      <c r="DA1581" s="16"/>
      <c r="DB1581" s="16"/>
      <c r="DC1581" s="16"/>
      <c r="DD1581" s="16"/>
      <c r="DE1581" s="16"/>
      <c r="DF1581" s="16"/>
      <c r="DG1581" s="16"/>
      <c r="DH1581" s="16"/>
      <c r="DI1581" s="16"/>
      <c r="DJ1581" s="16"/>
      <c r="DK1581" s="16"/>
      <c r="DL1581" s="16"/>
      <c r="DM1581" s="16"/>
      <c r="DN1581" s="16"/>
      <c r="DO1581" s="16"/>
      <c r="DP1581" s="16"/>
      <c r="DQ1581" s="16"/>
    </row>
    <row r="1582" spans="1:121" s="27" customFormat="1" ht="16.5" x14ac:dyDescent="0.25">
      <c r="A1582" s="51"/>
      <c r="B1582" s="79" t="s">
        <v>3094</v>
      </c>
      <c r="C1582" s="55">
        <v>2018</v>
      </c>
      <c r="D1582" s="60">
        <v>0.4</v>
      </c>
      <c r="E1582" s="54">
        <v>114</v>
      </c>
      <c r="F1582" s="55">
        <v>158.34</v>
      </c>
      <c r="G1582" s="54">
        <v>194.03719000000001</v>
      </c>
      <c r="H1582" s="16"/>
      <c r="J1582" s="9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  <c r="AX1582" s="16"/>
      <c r="AY1582" s="16"/>
      <c r="AZ1582" s="16"/>
      <c r="BA1582" s="16"/>
      <c r="BB1582" s="16"/>
      <c r="BC1582" s="16"/>
      <c r="BD1582" s="16"/>
      <c r="BE1582" s="16"/>
      <c r="BF1582" s="16"/>
      <c r="BG1582" s="16"/>
      <c r="BH1582" s="16"/>
      <c r="BI1582" s="16"/>
      <c r="BJ1582" s="16"/>
      <c r="BK1582" s="16"/>
      <c r="BL1582" s="16"/>
      <c r="BM1582" s="16"/>
      <c r="BN1582" s="16"/>
      <c r="BO1582" s="16"/>
      <c r="BP1582" s="16"/>
      <c r="BQ1582" s="16"/>
      <c r="BR1582" s="16"/>
      <c r="BS1582" s="16"/>
      <c r="BT1582" s="16"/>
      <c r="BU1582" s="16"/>
      <c r="BV1582" s="16"/>
      <c r="BW1582" s="16"/>
      <c r="BX1582" s="16"/>
      <c r="BY1582" s="16"/>
      <c r="BZ1582" s="16"/>
      <c r="CA1582" s="16"/>
      <c r="CB1582" s="16"/>
      <c r="CC1582" s="16"/>
      <c r="CD1582" s="16"/>
      <c r="CE1582" s="16"/>
      <c r="CF1582" s="16"/>
      <c r="CG1582" s="16"/>
      <c r="CH1582" s="16"/>
      <c r="CI1582" s="16"/>
      <c r="CJ1582" s="16"/>
      <c r="CK1582" s="16"/>
      <c r="CL1582" s="16"/>
      <c r="CM1582" s="16"/>
      <c r="CN1582" s="16"/>
      <c r="CO1582" s="16"/>
      <c r="CP1582" s="16"/>
      <c r="CQ1582" s="16"/>
      <c r="CR1582" s="16"/>
      <c r="CS1582" s="16"/>
      <c r="CT1582" s="16"/>
      <c r="CU1582" s="16"/>
      <c r="CV1582" s="16"/>
      <c r="CW1582" s="16"/>
      <c r="CX1582" s="16"/>
      <c r="CY1582" s="16"/>
      <c r="CZ1582" s="16"/>
      <c r="DA1582" s="16"/>
      <c r="DB1582" s="16"/>
      <c r="DC1582" s="16"/>
      <c r="DD1582" s="16"/>
      <c r="DE1582" s="16"/>
      <c r="DF1582" s="16"/>
      <c r="DG1582" s="16"/>
      <c r="DH1582" s="16"/>
      <c r="DI1582" s="16"/>
      <c r="DJ1582" s="16"/>
      <c r="DK1582" s="16"/>
      <c r="DL1582" s="16"/>
      <c r="DM1582" s="16"/>
      <c r="DN1582" s="16"/>
      <c r="DO1582" s="16"/>
      <c r="DP1582" s="16"/>
      <c r="DQ1582" s="16"/>
    </row>
    <row r="1583" spans="1:121" s="27" customFormat="1" ht="16.5" x14ac:dyDescent="0.25">
      <c r="A1583" s="51"/>
      <c r="B1583" s="79" t="s">
        <v>3095</v>
      </c>
      <c r="C1583" s="55">
        <v>2018</v>
      </c>
      <c r="D1583" s="60">
        <v>0.4</v>
      </c>
      <c r="E1583" s="54">
        <v>318</v>
      </c>
      <c r="F1583" s="55">
        <v>158.34</v>
      </c>
      <c r="G1583" s="54">
        <v>210.37357999999998</v>
      </c>
      <c r="H1583" s="16"/>
      <c r="J1583" s="9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  <c r="AX1583" s="16"/>
      <c r="AY1583" s="16"/>
      <c r="AZ1583" s="16"/>
      <c r="BA1583" s="16"/>
      <c r="BB1583" s="16"/>
      <c r="BC1583" s="16"/>
      <c r="BD1583" s="16"/>
      <c r="BE1583" s="16"/>
      <c r="BF1583" s="16"/>
      <c r="BG1583" s="16"/>
      <c r="BH1583" s="16"/>
      <c r="BI1583" s="16"/>
      <c r="BJ1583" s="16"/>
      <c r="BK1583" s="16"/>
      <c r="BL1583" s="16"/>
      <c r="BM1583" s="16"/>
      <c r="BN1583" s="16"/>
      <c r="BO1583" s="16"/>
      <c r="BP1583" s="16"/>
      <c r="BQ1583" s="16"/>
      <c r="BR1583" s="16"/>
      <c r="BS1583" s="16"/>
      <c r="BT1583" s="16"/>
      <c r="BU1583" s="16"/>
      <c r="BV1583" s="16"/>
      <c r="BW1583" s="16"/>
      <c r="BX1583" s="16"/>
      <c r="BY1583" s="16"/>
      <c r="BZ1583" s="16"/>
      <c r="CA1583" s="16"/>
      <c r="CB1583" s="16"/>
      <c r="CC1583" s="16"/>
      <c r="CD1583" s="16"/>
      <c r="CE1583" s="16"/>
      <c r="CF1583" s="16"/>
      <c r="CG1583" s="16"/>
      <c r="CH1583" s="16"/>
      <c r="CI1583" s="16"/>
      <c r="CJ1583" s="16"/>
      <c r="CK1583" s="16"/>
      <c r="CL1583" s="16"/>
      <c r="CM1583" s="16"/>
      <c r="CN1583" s="16"/>
      <c r="CO1583" s="16"/>
      <c r="CP1583" s="16"/>
      <c r="CQ1583" s="16"/>
      <c r="CR1583" s="16"/>
      <c r="CS1583" s="16"/>
      <c r="CT1583" s="16"/>
      <c r="CU1583" s="16"/>
      <c r="CV1583" s="16"/>
      <c r="CW1583" s="16"/>
      <c r="CX1583" s="16"/>
      <c r="CY1583" s="16"/>
      <c r="CZ1583" s="16"/>
      <c r="DA1583" s="16"/>
      <c r="DB1583" s="16"/>
      <c r="DC1583" s="16"/>
      <c r="DD1583" s="16"/>
      <c r="DE1583" s="16"/>
      <c r="DF1583" s="16"/>
      <c r="DG1583" s="16"/>
      <c r="DH1583" s="16"/>
      <c r="DI1583" s="16"/>
      <c r="DJ1583" s="16"/>
      <c r="DK1583" s="16"/>
      <c r="DL1583" s="16"/>
      <c r="DM1583" s="16"/>
      <c r="DN1583" s="16"/>
      <c r="DO1583" s="16"/>
      <c r="DP1583" s="16"/>
      <c r="DQ1583" s="16"/>
    </row>
    <row r="1584" spans="1:121" s="27" customFormat="1" ht="16.5" x14ac:dyDescent="0.25">
      <c r="A1584" s="51"/>
      <c r="B1584" s="79" t="s">
        <v>3096</v>
      </c>
      <c r="C1584" s="55">
        <v>2018</v>
      </c>
      <c r="D1584" s="60">
        <v>0.4</v>
      </c>
      <c r="E1584" s="54">
        <v>46</v>
      </c>
      <c r="F1584" s="55">
        <v>158.34</v>
      </c>
      <c r="G1584" s="54">
        <v>106.20939</v>
      </c>
      <c r="H1584" s="16"/>
      <c r="J1584" s="9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  <c r="AX1584" s="16"/>
      <c r="AY1584" s="16"/>
      <c r="AZ1584" s="16"/>
      <c r="BA1584" s="16"/>
      <c r="BB1584" s="16"/>
      <c r="BC1584" s="16"/>
      <c r="BD1584" s="16"/>
      <c r="BE1584" s="16"/>
      <c r="BF1584" s="16"/>
      <c r="BG1584" s="16"/>
      <c r="BH1584" s="16"/>
      <c r="BI1584" s="16"/>
      <c r="BJ1584" s="16"/>
      <c r="BK1584" s="16"/>
      <c r="BL1584" s="16"/>
      <c r="BM1584" s="16"/>
      <c r="BN1584" s="16"/>
      <c r="BO1584" s="16"/>
      <c r="BP1584" s="16"/>
      <c r="BQ1584" s="16"/>
      <c r="BR1584" s="16"/>
      <c r="BS1584" s="16"/>
      <c r="BT1584" s="16"/>
      <c r="BU1584" s="16"/>
      <c r="BV1584" s="16"/>
      <c r="BW1584" s="16"/>
      <c r="BX1584" s="16"/>
      <c r="BY1584" s="16"/>
      <c r="BZ1584" s="16"/>
      <c r="CA1584" s="16"/>
      <c r="CB1584" s="16"/>
      <c r="CC1584" s="16"/>
      <c r="CD1584" s="16"/>
      <c r="CE1584" s="16"/>
      <c r="CF1584" s="16"/>
      <c r="CG1584" s="16"/>
      <c r="CH1584" s="16"/>
      <c r="CI1584" s="16"/>
      <c r="CJ1584" s="16"/>
      <c r="CK1584" s="16"/>
      <c r="CL1584" s="16"/>
      <c r="CM1584" s="16"/>
      <c r="CN1584" s="16"/>
      <c r="CO1584" s="16"/>
      <c r="CP1584" s="16"/>
      <c r="CQ1584" s="16"/>
      <c r="CR1584" s="16"/>
      <c r="CS1584" s="16"/>
      <c r="CT1584" s="16"/>
      <c r="CU1584" s="16"/>
      <c r="CV1584" s="16"/>
      <c r="CW1584" s="16"/>
      <c r="CX1584" s="16"/>
      <c r="CY1584" s="16"/>
      <c r="CZ1584" s="16"/>
      <c r="DA1584" s="16"/>
      <c r="DB1584" s="16"/>
      <c r="DC1584" s="16"/>
      <c r="DD1584" s="16"/>
      <c r="DE1584" s="16"/>
      <c r="DF1584" s="16"/>
      <c r="DG1584" s="16"/>
      <c r="DH1584" s="16"/>
      <c r="DI1584" s="16"/>
      <c r="DJ1584" s="16"/>
      <c r="DK1584" s="16"/>
      <c r="DL1584" s="16"/>
      <c r="DM1584" s="16"/>
      <c r="DN1584" s="16"/>
      <c r="DO1584" s="16"/>
      <c r="DP1584" s="16"/>
      <c r="DQ1584" s="16"/>
    </row>
    <row r="1585" spans="1:121" s="27" customFormat="1" ht="16.5" x14ac:dyDescent="0.25">
      <c r="A1585" s="51"/>
      <c r="B1585" s="79" t="s">
        <v>3097</v>
      </c>
      <c r="C1585" s="55">
        <v>2018</v>
      </c>
      <c r="D1585" s="60">
        <v>0.4</v>
      </c>
      <c r="E1585" s="54">
        <v>962</v>
      </c>
      <c r="F1585" s="55">
        <v>158.34</v>
      </c>
      <c r="G1585" s="54">
        <v>548.07441999999992</v>
      </c>
      <c r="H1585" s="16"/>
      <c r="J1585" s="9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  <c r="AX1585" s="16"/>
      <c r="AY1585" s="16"/>
      <c r="AZ1585" s="16"/>
      <c r="BA1585" s="16"/>
      <c r="BB1585" s="16"/>
      <c r="BC1585" s="16"/>
      <c r="BD1585" s="16"/>
      <c r="BE1585" s="16"/>
      <c r="BF1585" s="16"/>
      <c r="BG1585" s="16"/>
      <c r="BH1585" s="16"/>
      <c r="BI1585" s="16"/>
      <c r="BJ1585" s="16"/>
      <c r="BK1585" s="16"/>
      <c r="BL1585" s="16"/>
      <c r="BM1585" s="16"/>
      <c r="BN1585" s="16"/>
      <c r="BO1585" s="16"/>
      <c r="BP1585" s="16"/>
      <c r="BQ1585" s="16"/>
      <c r="BR1585" s="16"/>
      <c r="BS1585" s="16"/>
      <c r="BT1585" s="16"/>
      <c r="BU1585" s="16"/>
      <c r="BV1585" s="16"/>
      <c r="BW1585" s="16"/>
      <c r="BX1585" s="16"/>
      <c r="BY1585" s="16"/>
      <c r="BZ1585" s="16"/>
      <c r="CA1585" s="16"/>
      <c r="CB1585" s="16"/>
      <c r="CC1585" s="16"/>
      <c r="CD1585" s="16"/>
      <c r="CE1585" s="16"/>
      <c r="CF1585" s="16"/>
      <c r="CG1585" s="16"/>
      <c r="CH1585" s="16"/>
      <c r="CI1585" s="16"/>
      <c r="CJ1585" s="16"/>
      <c r="CK1585" s="16"/>
      <c r="CL1585" s="16"/>
      <c r="CM1585" s="16"/>
      <c r="CN1585" s="16"/>
      <c r="CO1585" s="16"/>
      <c r="CP1585" s="16"/>
      <c r="CQ1585" s="16"/>
      <c r="CR1585" s="16"/>
      <c r="CS1585" s="16"/>
      <c r="CT1585" s="16"/>
      <c r="CU1585" s="16"/>
      <c r="CV1585" s="16"/>
      <c r="CW1585" s="16"/>
      <c r="CX1585" s="16"/>
      <c r="CY1585" s="16"/>
      <c r="CZ1585" s="16"/>
      <c r="DA1585" s="16"/>
      <c r="DB1585" s="16"/>
      <c r="DC1585" s="16"/>
      <c r="DD1585" s="16"/>
      <c r="DE1585" s="16"/>
      <c r="DF1585" s="16"/>
      <c r="DG1585" s="16"/>
      <c r="DH1585" s="16"/>
      <c r="DI1585" s="16"/>
      <c r="DJ1585" s="16"/>
      <c r="DK1585" s="16"/>
      <c r="DL1585" s="16"/>
      <c r="DM1585" s="16"/>
      <c r="DN1585" s="16"/>
      <c r="DO1585" s="16"/>
      <c r="DP1585" s="16"/>
      <c r="DQ1585" s="16"/>
    </row>
    <row r="1586" spans="1:121" s="27" customFormat="1" ht="16.5" x14ac:dyDescent="0.25">
      <c r="A1586" s="51"/>
      <c r="B1586" s="79" t="s">
        <v>3098</v>
      </c>
      <c r="C1586" s="55">
        <v>2018</v>
      </c>
      <c r="D1586" s="60">
        <v>0.4</v>
      </c>
      <c r="E1586" s="54">
        <v>792</v>
      </c>
      <c r="F1586" s="55">
        <v>158.34</v>
      </c>
      <c r="G1586" s="54">
        <v>159.02051999999998</v>
      </c>
      <c r="H1586" s="16"/>
      <c r="J1586" s="9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  <c r="AX1586" s="16"/>
      <c r="AY1586" s="16"/>
      <c r="AZ1586" s="16"/>
      <c r="BA1586" s="16"/>
      <c r="BB1586" s="16"/>
      <c r="BC1586" s="16"/>
      <c r="BD1586" s="16"/>
      <c r="BE1586" s="16"/>
      <c r="BF1586" s="16"/>
      <c r="BG1586" s="16"/>
      <c r="BH1586" s="16"/>
      <c r="BI1586" s="16"/>
      <c r="BJ1586" s="16"/>
      <c r="BK1586" s="16"/>
      <c r="BL1586" s="16"/>
      <c r="BM1586" s="16"/>
      <c r="BN1586" s="16"/>
      <c r="BO1586" s="16"/>
      <c r="BP1586" s="16"/>
      <c r="BQ1586" s="16"/>
      <c r="BR1586" s="16"/>
      <c r="BS1586" s="16"/>
      <c r="BT1586" s="16"/>
      <c r="BU1586" s="16"/>
      <c r="BV1586" s="16"/>
      <c r="BW1586" s="16"/>
      <c r="BX1586" s="16"/>
      <c r="BY1586" s="16"/>
      <c r="BZ1586" s="16"/>
      <c r="CA1586" s="16"/>
      <c r="CB1586" s="16"/>
      <c r="CC1586" s="16"/>
      <c r="CD1586" s="16"/>
      <c r="CE1586" s="16"/>
      <c r="CF1586" s="16"/>
      <c r="CG1586" s="16"/>
      <c r="CH1586" s="16"/>
      <c r="CI1586" s="16"/>
      <c r="CJ1586" s="16"/>
      <c r="CK1586" s="16"/>
      <c r="CL1586" s="16"/>
      <c r="CM1586" s="16"/>
      <c r="CN1586" s="16"/>
      <c r="CO1586" s="16"/>
      <c r="CP1586" s="16"/>
      <c r="CQ1586" s="16"/>
      <c r="CR1586" s="16"/>
      <c r="CS1586" s="16"/>
      <c r="CT1586" s="16"/>
      <c r="CU1586" s="16"/>
      <c r="CV1586" s="16"/>
      <c r="CW1586" s="16"/>
      <c r="CX1586" s="16"/>
      <c r="CY1586" s="16"/>
      <c r="CZ1586" s="16"/>
      <c r="DA1586" s="16"/>
      <c r="DB1586" s="16"/>
      <c r="DC1586" s="16"/>
      <c r="DD1586" s="16"/>
      <c r="DE1586" s="16"/>
      <c r="DF1586" s="16"/>
      <c r="DG1586" s="16"/>
      <c r="DH1586" s="16"/>
      <c r="DI1586" s="16"/>
      <c r="DJ1586" s="16"/>
      <c r="DK1586" s="16"/>
      <c r="DL1586" s="16"/>
      <c r="DM1586" s="16"/>
      <c r="DN1586" s="16"/>
      <c r="DO1586" s="16"/>
      <c r="DP1586" s="16"/>
      <c r="DQ1586" s="16"/>
    </row>
    <row r="1587" spans="1:121" s="27" customFormat="1" ht="16.5" x14ac:dyDescent="0.25">
      <c r="A1587" s="51"/>
      <c r="B1587" s="79" t="s">
        <v>3099</v>
      </c>
      <c r="C1587" s="55">
        <v>2018</v>
      </c>
      <c r="D1587" s="60">
        <v>0.4</v>
      </c>
      <c r="E1587" s="54">
        <v>72</v>
      </c>
      <c r="F1587" s="55">
        <v>158.34</v>
      </c>
      <c r="G1587" s="54">
        <v>136.41098000000002</v>
      </c>
      <c r="H1587" s="16"/>
      <c r="J1587" s="9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  <c r="AX1587" s="16"/>
      <c r="AY1587" s="16"/>
      <c r="AZ1587" s="16"/>
      <c r="BA1587" s="16"/>
      <c r="BB1587" s="16"/>
      <c r="BC1587" s="16"/>
      <c r="BD1587" s="16"/>
      <c r="BE1587" s="16"/>
      <c r="BF1587" s="16"/>
      <c r="BG1587" s="16"/>
      <c r="BH1587" s="16"/>
      <c r="BI1587" s="16"/>
      <c r="BJ1587" s="16"/>
      <c r="BK1587" s="16"/>
      <c r="BL1587" s="16"/>
      <c r="BM1587" s="16"/>
      <c r="BN1587" s="16"/>
      <c r="BO1587" s="16"/>
      <c r="BP1587" s="16"/>
      <c r="BQ1587" s="16"/>
      <c r="BR1587" s="16"/>
      <c r="BS1587" s="16"/>
      <c r="BT1587" s="16"/>
      <c r="BU1587" s="16"/>
      <c r="BV1587" s="16"/>
      <c r="BW1587" s="16"/>
      <c r="BX1587" s="16"/>
      <c r="BY1587" s="16"/>
      <c r="BZ1587" s="16"/>
      <c r="CA1587" s="16"/>
      <c r="CB1587" s="16"/>
      <c r="CC1587" s="16"/>
      <c r="CD1587" s="16"/>
      <c r="CE1587" s="16"/>
      <c r="CF1587" s="16"/>
      <c r="CG1587" s="16"/>
      <c r="CH1587" s="16"/>
      <c r="CI1587" s="16"/>
      <c r="CJ1587" s="16"/>
      <c r="CK1587" s="16"/>
      <c r="CL1587" s="16"/>
      <c r="CM1587" s="16"/>
      <c r="CN1587" s="16"/>
      <c r="CO1587" s="16"/>
      <c r="CP1587" s="16"/>
      <c r="CQ1587" s="16"/>
      <c r="CR1587" s="16"/>
      <c r="CS1587" s="16"/>
      <c r="CT1587" s="16"/>
      <c r="CU1587" s="16"/>
      <c r="CV1587" s="16"/>
      <c r="CW1587" s="16"/>
      <c r="CX1587" s="16"/>
      <c r="CY1587" s="16"/>
      <c r="CZ1587" s="16"/>
      <c r="DA1587" s="16"/>
      <c r="DB1587" s="16"/>
      <c r="DC1587" s="16"/>
      <c r="DD1587" s="16"/>
      <c r="DE1587" s="16"/>
      <c r="DF1587" s="16"/>
      <c r="DG1587" s="16"/>
      <c r="DH1587" s="16"/>
      <c r="DI1587" s="16"/>
      <c r="DJ1587" s="16"/>
      <c r="DK1587" s="16"/>
      <c r="DL1587" s="16"/>
      <c r="DM1587" s="16"/>
      <c r="DN1587" s="16"/>
      <c r="DO1587" s="16"/>
      <c r="DP1587" s="16"/>
      <c r="DQ1587" s="16"/>
    </row>
    <row r="1588" spans="1:121" s="27" customFormat="1" ht="16.5" x14ac:dyDescent="0.25">
      <c r="A1588" s="51"/>
      <c r="B1588" s="79" t="s">
        <v>3100</v>
      </c>
      <c r="C1588" s="55">
        <v>2018</v>
      </c>
      <c r="D1588" s="60">
        <v>0.4</v>
      </c>
      <c r="E1588" s="54">
        <v>408</v>
      </c>
      <c r="F1588" s="55">
        <v>158.34</v>
      </c>
      <c r="G1588" s="54">
        <v>134.95059000000001</v>
      </c>
      <c r="H1588" s="16"/>
      <c r="J1588" s="9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  <c r="AX1588" s="16"/>
      <c r="AY1588" s="16"/>
      <c r="AZ1588" s="16"/>
      <c r="BA1588" s="16"/>
      <c r="BB1588" s="16"/>
      <c r="BC1588" s="16"/>
      <c r="BD1588" s="16"/>
      <c r="BE1588" s="16"/>
      <c r="BF1588" s="16"/>
      <c r="BG1588" s="16"/>
      <c r="BH1588" s="16"/>
      <c r="BI1588" s="16"/>
      <c r="BJ1588" s="16"/>
      <c r="BK1588" s="16"/>
      <c r="BL1588" s="16"/>
      <c r="BM1588" s="16"/>
      <c r="BN1588" s="16"/>
      <c r="BO1588" s="16"/>
      <c r="BP1588" s="16"/>
      <c r="BQ1588" s="16"/>
      <c r="BR1588" s="16"/>
      <c r="BS1588" s="16"/>
      <c r="BT1588" s="16"/>
      <c r="BU1588" s="16"/>
      <c r="BV1588" s="16"/>
      <c r="BW1588" s="16"/>
      <c r="BX1588" s="16"/>
      <c r="BY1588" s="16"/>
      <c r="BZ1588" s="16"/>
      <c r="CA1588" s="16"/>
      <c r="CB1588" s="16"/>
      <c r="CC1588" s="16"/>
      <c r="CD1588" s="16"/>
      <c r="CE1588" s="16"/>
      <c r="CF1588" s="16"/>
      <c r="CG1588" s="16"/>
      <c r="CH1588" s="16"/>
      <c r="CI1588" s="16"/>
      <c r="CJ1588" s="16"/>
      <c r="CK1588" s="16"/>
      <c r="CL1588" s="16"/>
      <c r="CM1588" s="16"/>
      <c r="CN1588" s="16"/>
      <c r="CO1588" s="16"/>
      <c r="CP1588" s="16"/>
      <c r="CQ1588" s="16"/>
      <c r="CR1588" s="16"/>
      <c r="CS1588" s="16"/>
      <c r="CT1588" s="16"/>
      <c r="CU1588" s="16"/>
      <c r="CV1588" s="16"/>
      <c r="CW1588" s="16"/>
      <c r="CX1588" s="16"/>
      <c r="CY1588" s="16"/>
      <c r="CZ1588" s="16"/>
      <c r="DA1588" s="16"/>
      <c r="DB1588" s="16"/>
      <c r="DC1588" s="16"/>
      <c r="DD1588" s="16"/>
      <c r="DE1588" s="16"/>
      <c r="DF1588" s="16"/>
      <c r="DG1588" s="16"/>
      <c r="DH1588" s="16"/>
      <c r="DI1588" s="16"/>
      <c r="DJ1588" s="16"/>
      <c r="DK1588" s="16"/>
      <c r="DL1588" s="16"/>
      <c r="DM1588" s="16"/>
      <c r="DN1588" s="16"/>
      <c r="DO1588" s="16"/>
      <c r="DP1588" s="16"/>
      <c r="DQ1588" s="16"/>
    </row>
    <row r="1589" spans="1:121" s="27" customFormat="1" ht="16.5" x14ac:dyDescent="0.25">
      <c r="A1589" s="51"/>
      <c r="B1589" s="79" t="s">
        <v>3101</v>
      </c>
      <c r="C1589" s="55">
        <v>2018</v>
      </c>
      <c r="D1589" s="60">
        <v>0.4</v>
      </c>
      <c r="E1589" s="54">
        <v>29</v>
      </c>
      <c r="F1589" s="55">
        <v>158.34</v>
      </c>
      <c r="G1589" s="54">
        <v>45.267690000000002</v>
      </c>
      <c r="H1589" s="16"/>
      <c r="J1589" s="9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  <c r="AX1589" s="16"/>
      <c r="AY1589" s="16"/>
      <c r="AZ1589" s="16"/>
      <c r="BA1589" s="16"/>
      <c r="BB1589" s="16"/>
      <c r="BC1589" s="16"/>
      <c r="BD1589" s="16"/>
      <c r="BE1589" s="16"/>
      <c r="BF1589" s="16"/>
      <c r="BG1589" s="16"/>
      <c r="BH1589" s="16"/>
      <c r="BI1589" s="16"/>
      <c r="BJ1589" s="16"/>
      <c r="BK1589" s="16"/>
      <c r="BL1589" s="16"/>
      <c r="BM1589" s="16"/>
      <c r="BN1589" s="16"/>
      <c r="BO1589" s="16"/>
      <c r="BP1589" s="16"/>
      <c r="BQ1589" s="16"/>
      <c r="BR1589" s="16"/>
      <c r="BS1589" s="16"/>
      <c r="BT1589" s="16"/>
      <c r="BU1589" s="16"/>
      <c r="BV1589" s="16"/>
      <c r="BW1589" s="16"/>
      <c r="BX1589" s="16"/>
      <c r="BY1589" s="16"/>
      <c r="BZ1589" s="16"/>
      <c r="CA1589" s="16"/>
      <c r="CB1589" s="16"/>
      <c r="CC1589" s="16"/>
      <c r="CD1589" s="16"/>
      <c r="CE1589" s="16"/>
      <c r="CF1589" s="16"/>
      <c r="CG1589" s="16"/>
      <c r="CH1589" s="16"/>
      <c r="CI1589" s="16"/>
      <c r="CJ1589" s="16"/>
      <c r="CK1589" s="16"/>
      <c r="CL1589" s="16"/>
      <c r="CM1589" s="16"/>
      <c r="CN1589" s="16"/>
      <c r="CO1589" s="16"/>
      <c r="CP1589" s="16"/>
      <c r="CQ1589" s="16"/>
      <c r="CR1589" s="16"/>
      <c r="CS1589" s="16"/>
      <c r="CT1589" s="16"/>
      <c r="CU1589" s="16"/>
      <c r="CV1589" s="16"/>
      <c r="CW1589" s="16"/>
      <c r="CX1589" s="16"/>
      <c r="CY1589" s="16"/>
      <c r="CZ1589" s="16"/>
      <c r="DA1589" s="16"/>
      <c r="DB1589" s="16"/>
      <c r="DC1589" s="16"/>
      <c r="DD1589" s="16"/>
      <c r="DE1589" s="16"/>
      <c r="DF1589" s="16"/>
      <c r="DG1589" s="16"/>
      <c r="DH1589" s="16"/>
      <c r="DI1589" s="16"/>
      <c r="DJ1589" s="16"/>
      <c r="DK1589" s="16"/>
      <c r="DL1589" s="16"/>
      <c r="DM1589" s="16"/>
      <c r="DN1589" s="16"/>
      <c r="DO1589" s="16"/>
      <c r="DP1589" s="16"/>
      <c r="DQ1589" s="16"/>
    </row>
    <row r="1590" spans="1:121" s="27" customFormat="1" ht="16.5" x14ac:dyDescent="0.25">
      <c r="A1590" s="51"/>
      <c r="B1590" s="79" t="s">
        <v>3102</v>
      </c>
      <c r="C1590" s="55">
        <v>2018</v>
      </c>
      <c r="D1590" s="60">
        <v>0.4</v>
      </c>
      <c r="E1590" s="54">
        <v>67</v>
      </c>
      <c r="F1590" s="55">
        <v>158.34</v>
      </c>
      <c r="G1590" s="54">
        <v>104.71065</v>
      </c>
      <c r="H1590" s="16"/>
      <c r="J1590" s="9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  <c r="AX1590" s="16"/>
      <c r="AY1590" s="16"/>
      <c r="AZ1590" s="16"/>
      <c r="BA1590" s="16"/>
      <c r="BB1590" s="16"/>
      <c r="BC1590" s="16"/>
      <c r="BD1590" s="16"/>
      <c r="BE1590" s="16"/>
      <c r="BF1590" s="16"/>
      <c r="BG1590" s="16"/>
      <c r="BH1590" s="16"/>
      <c r="BI1590" s="16"/>
      <c r="BJ1590" s="16"/>
      <c r="BK1590" s="16"/>
      <c r="BL1590" s="16"/>
      <c r="BM1590" s="16"/>
      <c r="BN1590" s="16"/>
      <c r="BO1590" s="16"/>
      <c r="BP1590" s="16"/>
      <c r="BQ1590" s="16"/>
      <c r="BR1590" s="16"/>
      <c r="BS1590" s="16"/>
      <c r="BT1590" s="16"/>
      <c r="BU1590" s="16"/>
      <c r="BV1590" s="16"/>
      <c r="BW1590" s="16"/>
      <c r="BX1590" s="16"/>
      <c r="BY1590" s="16"/>
      <c r="BZ1590" s="16"/>
      <c r="CA1590" s="16"/>
      <c r="CB1590" s="16"/>
      <c r="CC1590" s="16"/>
      <c r="CD1590" s="16"/>
      <c r="CE1590" s="16"/>
      <c r="CF1590" s="16"/>
      <c r="CG1590" s="16"/>
      <c r="CH1590" s="16"/>
      <c r="CI1590" s="16"/>
      <c r="CJ1590" s="16"/>
      <c r="CK1590" s="16"/>
      <c r="CL1590" s="16"/>
      <c r="CM1590" s="16"/>
      <c r="CN1590" s="16"/>
      <c r="CO1590" s="16"/>
      <c r="CP1590" s="16"/>
      <c r="CQ1590" s="16"/>
      <c r="CR1590" s="16"/>
      <c r="CS1590" s="16"/>
      <c r="CT1590" s="16"/>
      <c r="CU1590" s="16"/>
      <c r="CV1590" s="16"/>
      <c r="CW1590" s="16"/>
      <c r="CX1590" s="16"/>
      <c r="CY1590" s="16"/>
      <c r="CZ1590" s="16"/>
      <c r="DA1590" s="16"/>
      <c r="DB1590" s="16"/>
      <c r="DC1590" s="16"/>
      <c r="DD1590" s="16"/>
      <c r="DE1590" s="16"/>
      <c r="DF1590" s="16"/>
      <c r="DG1590" s="16"/>
      <c r="DH1590" s="16"/>
      <c r="DI1590" s="16"/>
      <c r="DJ1590" s="16"/>
      <c r="DK1590" s="16"/>
      <c r="DL1590" s="16"/>
      <c r="DM1590" s="16"/>
      <c r="DN1590" s="16"/>
      <c r="DO1590" s="16"/>
      <c r="DP1590" s="16"/>
      <c r="DQ1590" s="16"/>
    </row>
    <row r="1591" spans="1:121" s="27" customFormat="1" ht="16.5" x14ac:dyDescent="0.25">
      <c r="A1591" s="51"/>
      <c r="B1591" s="79" t="s">
        <v>3103</v>
      </c>
      <c r="C1591" s="55">
        <v>2018</v>
      </c>
      <c r="D1591" s="60">
        <v>0.4</v>
      </c>
      <c r="E1591" s="54">
        <v>42</v>
      </c>
      <c r="F1591" s="55">
        <v>158.34</v>
      </c>
      <c r="G1591" s="54">
        <v>32.114620000000002</v>
      </c>
      <c r="H1591" s="16"/>
      <c r="J1591" s="9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  <c r="AX1591" s="16"/>
      <c r="AY1591" s="16"/>
      <c r="AZ1591" s="16"/>
      <c r="BA1591" s="16"/>
      <c r="BB1591" s="16"/>
      <c r="BC1591" s="16"/>
      <c r="BD1591" s="16"/>
      <c r="BE1591" s="16"/>
      <c r="BF1591" s="16"/>
      <c r="BG1591" s="16"/>
      <c r="BH1591" s="16"/>
      <c r="BI1591" s="16"/>
      <c r="BJ1591" s="16"/>
      <c r="BK1591" s="16"/>
      <c r="BL1591" s="16"/>
      <c r="BM1591" s="16"/>
      <c r="BN1591" s="16"/>
      <c r="BO1591" s="16"/>
      <c r="BP1591" s="16"/>
      <c r="BQ1591" s="16"/>
      <c r="BR1591" s="16"/>
      <c r="BS1591" s="16"/>
      <c r="BT1591" s="16"/>
      <c r="BU1591" s="16"/>
      <c r="BV1591" s="16"/>
      <c r="BW1591" s="16"/>
      <c r="BX1591" s="16"/>
      <c r="BY1591" s="16"/>
      <c r="BZ1591" s="16"/>
      <c r="CA1591" s="16"/>
      <c r="CB1591" s="16"/>
      <c r="CC1591" s="16"/>
      <c r="CD1591" s="16"/>
      <c r="CE1591" s="16"/>
      <c r="CF1591" s="16"/>
      <c r="CG1591" s="16"/>
      <c r="CH1591" s="16"/>
      <c r="CI1591" s="16"/>
      <c r="CJ1591" s="16"/>
      <c r="CK1591" s="16"/>
      <c r="CL1591" s="16"/>
      <c r="CM1591" s="16"/>
      <c r="CN1591" s="16"/>
      <c r="CO1591" s="16"/>
      <c r="CP1591" s="16"/>
      <c r="CQ1591" s="16"/>
      <c r="CR1591" s="16"/>
      <c r="CS1591" s="16"/>
      <c r="CT1591" s="16"/>
      <c r="CU1591" s="16"/>
      <c r="CV1591" s="16"/>
      <c r="CW1591" s="16"/>
      <c r="CX1591" s="16"/>
      <c r="CY1591" s="16"/>
      <c r="CZ1591" s="16"/>
      <c r="DA1591" s="16"/>
      <c r="DB1591" s="16"/>
      <c r="DC1591" s="16"/>
      <c r="DD1591" s="16"/>
      <c r="DE1591" s="16"/>
      <c r="DF1591" s="16"/>
      <c r="DG1591" s="16"/>
      <c r="DH1591" s="16"/>
      <c r="DI1591" s="16"/>
      <c r="DJ1591" s="16"/>
      <c r="DK1591" s="16"/>
      <c r="DL1591" s="16"/>
      <c r="DM1591" s="16"/>
      <c r="DN1591" s="16"/>
      <c r="DO1591" s="16"/>
      <c r="DP1591" s="16"/>
      <c r="DQ1591" s="16"/>
    </row>
    <row r="1592" spans="1:121" s="27" customFormat="1" ht="16.5" x14ac:dyDescent="0.25">
      <c r="A1592" s="51"/>
      <c r="B1592" s="79" t="s">
        <v>3104</v>
      </c>
      <c r="C1592" s="55">
        <v>2018</v>
      </c>
      <c r="D1592" s="60">
        <v>0.4</v>
      </c>
      <c r="E1592" s="54">
        <v>23</v>
      </c>
      <c r="F1592" s="55">
        <v>158.34</v>
      </c>
      <c r="G1592" s="54">
        <v>42.435490000000001</v>
      </c>
      <c r="H1592" s="16"/>
      <c r="J1592" s="9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  <c r="AX1592" s="16"/>
      <c r="AY1592" s="16"/>
      <c r="AZ1592" s="16"/>
      <c r="BA1592" s="16"/>
      <c r="BB1592" s="16"/>
      <c r="BC1592" s="16"/>
      <c r="BD1592" s="16"/>
      <c r="BE1592" s="16"/>
      <c r="BF1592" s="16"/>
      <c r="BG1592" s="16"/>
      <c r="BH1592" s="16"/>
      <c r="BI1592" s="16"/>
      <c r="BJ1592" s="16"/>
      <c r="BK1592" s="16"/>
      <c r="BL1592" s="16"/>
      <c r="BM1592" s="16"/>
      <c r="BN1592" s="16"/>
      <c r="BO1592" s="16"/>
      <c r="BP1592" s="16"/>
      <c r="BQ1592" s="16"/>
      <c r="BR1592" s="16"/>
      <c r="BS1592" s="16"/>
      <c r="BT1592" s="16"/>
      <c r="BU1592" s="16"/>
      <c r="BV1592" s="16"/>
      <c r="BW1592" s="16"/>
      <c r="BX1592" s="16"/>
      <c r="BY1592" s="16"/>
      <c r="BZ1592" s="16"/>
      <c r="CA1592" s="16"/>
      <c r="CB1592" s="16"/>
      <c r="CC1592" s="16"/>
      <c r="CD1592" s="16"/>
      <c r="CE1592" s="16"/>
      <c r="CF1592" s="16"/>
      <c r="CG1592" s="16"/>
      <c r="CH1592" s="16"/>
      <c r="CI1592" s="16"/>
      <c r="CJ1592" s="16"/>
      <c r="CK1592" s="16"/>
      <c r="CL1592" s="16"/>
      <c r="CM1592" s="16"/>
      <c r="CN1592" s="16"/>
      <c r="CO1592" s="16"/>
      <c r="CP1592" s="16"/>
      <c r="CQ1592" s="16"/>
      <c r="CR1592" s="16"/>
      <c r="CS1592" s="16"/>
      <c r="CT1592" s="16"/>
      <c r="CU1592" s="16"/>
      <c r="CV1592" s="16"/>
      <c r="CW1592" s="16"/>
      <c r="CX1592" s="16"/>
      <c r="CY1592" s="16"/>
      <c r="CZ1592" s="16"/>
      <c r="DA1592" s="16"/>
      <c r="DB1592" s="16"/>
      <c r="DC1592" s="16"/>
      <c r="DD1592" s="16"/>
      <c r="DE1592" s="16"/>
      <c r="DF1592" s="16"/>
      <c r="DG1592" s="16"/>
      <c r="DH1592" s="16"/>
      <c r="DI1592" s="16"/>
      <c r="DJ1592" s="16"/>
      <c r="DK1592" s="16"/>
      <c r="DL1592" s="16"/>
      <c r="DM1592" s="16"/>
      <c r="DN1592" s="16"/>
      <c r="DO1592" s="16"/>
      <c r="DP1592" s="16"/>
      <c r="DQ1592" s="16"/>
    </row>
    <row r="1593" spans="1:121" s="27" customFormat="1" ht="16.5" x14ac:dyDescent="0.25">
      <c r="A1593" s="51"/>
      <c r="B1593" s="79" t="s">
        <v>3105</v>
      </c>
      <c r="C1593" s="55">
        <v>2018</v>
      </c>
      <c r="D1593" s="60">
        <v>0.4</v>
      </c>
      <c r="E1593" s="54">
        <v>87</v>
      </c>
      <c r="F1593" s="55">
        <v>158.34</v>
      </c>
      <c r="G1593" s="54">
        <v>85.482300000000009</v>
      </c>
      <c r="H1593" s="16"/>
      <c r="J1593" s="9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  <c r="AX1593" s="16"/>
      <c r="AY1593" s="16"/>
      <c r="AZ1593" s="16"/>
      <c r="BA1593" s="16"/>
      <c r="BB1593" s="16"/>
      <c r="BC1593" s="16"/>
      <c r="BD1593" s="16"/>
      <c r="BE1593" s="16"/>
      <c r="BF1593" s="16"/>
      <c r="BG1593" s="16"/>
      <c r="BH1593" s="16"/>
      <c r="BI1593" s="16"/>
      <c r="BJ1593" s="16"/>
      <c r="BK1593" s="16"/>
      <c r="BL1593" s="16"/>
      <c r="BM1593" s="16"/>
      <c r="BN1593" s="16"/>
      <c r="BO1593" s="16"/>
      <c r="BP1593" s="16"/>
      <c r="BQ1593" s="16"/>
      <c r="BR1593" s="16"/>
      <c r="BS1593" s="16"/>
      <c r="BT1593" s="16"/>
      <c r="BU1593" s="16"/>
      <c r="BV1593" s="16"/>
      <c r="BW1593" s="16"/>
      <c r="BX1593" s="16"/>
      <c r="BY1593" s="16"/>
      <c r="BZ1593" s="16"/>
      <c r="CA1593" s="16"/>
      <c r="CB1593" s="16"/>
      <c r="CC1593" s="16"/>
      <c r="CD1593" s="16"/>
      <c r="CE1593" s="16"/>
      <c r="CF1593" s="16"/>
      <c r="CG1593" s="16"/>
      <c r="CH1593" s="16"/>
      <c r="CI1593" s="16"/>
      <c r="CJ1593" s="16"/>
      <c r="CK1593" s="16"/>
      <c r="CL1593" s="16"/>
      <c r="CM1593" s="16"/>
      <c r="CN1593" s="16"/>
      <c r="CO1593" s="16"/>
      <c r="CP1593" s="16"/>
      <c r="CQ1593" s="16"/>
      <c r="CR1593" s="16"/>
      <c r="CS1593" s="16"/>
      <c r="CT1593" s="16"/>
      <c r="CU1593" s="16"/>
      <c r="CV1593" s="16"/>
      <c r="CW1593" s="16"/>
      <c r="CX1593" s="16"/>
      <c r="CY1593" s="16"/>
      <c r="CZ1593" s="16"/>
      <c r="DA1593" s="16"/>
      <c r="DB1593" s="16"/>
      <c r="DC1593" s="16"/>
      <c r="DD1593" s="16"/>
      <c r="DE1593" s="16"/>
      <c r="DF1593" s="16"/>
      <c r="DG1593" s="16"/>
      <c r="DH1593" s="16"/>
      <c r="DI1593" s="16"/>
      <c r="DJ1593" s="16"/>
      <c r="DK1593" s="16"/>
      <c r="DL1593" s="16"/>
      <c r="DM1593" s="16"/>
      <c r="DN1593" s="16"/>
      <c r="DO1593" s="16"/>
      <c r="DP1593" s="16"/>
      <c r="DQ1593" s="16"/>
    </row>
    <row r="1594" spans="1:121" s="27" customFormat="1" ht="16.5" x14ac:dyDescent="0.25">
      <c r="A1594" s="51"/>
      <c r="B1594" s="79" t="s">
        <v>3106</v>
      </c>
      <c r="C1594" s="55">
        <v>2018</v>
      </c>
      <c r="D1594" s="60">
        <v>10</v>
      </c>
      <c r="E1594" s="54">
        <v>17</v>
      </c>
      <c r="F1594" s="55">
        <v>5353</v>
      </c>
      <c r="G1594" s="54">
        <v>139.20923000000002</v>
      </c>
      <c r="H1594" s="16"/>
      <c r="J1594" s="9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  <c r="AX1594" s="16"/>
      <c r="AY1594" s="16"/>
      <c r="AZ1594" s="16"/>
      <c r="BA1594" s="16"/>
      <c r="BB1594" s="16"/>
      <c r="BC1594" s="16"/>
      <c r="BD1594" s="16"/>
      <c r="BE1594" s="16"/>
      <c r="BF1594" s="16"/>
      <c r="BG1594" s="16"/>
      <c r="BH1594" s="16"/>
      <c r="BI1594" s="16"/>
      <c r="BJ1594" s="16"/>
      <c r="BK1594" s="16"/>
      <c r="BL1594" s="16"/>
      <c r="BM1594" s="16"/>
      <c r="BN1594" s="16"/>
      <c r="BO1594" s="16"/>
      <c r="BP1594" s="16"/>
      <c r="BQ1594" s="16"/>
      <c r="BR1594" s="16"/>
      <c r="BS1594" s="16"/>
      <c r="BT1594" s="16"/>
      <c r="BU1594" s="16"/>
      <c r="BV1594" s="16"/>
      <c r="BW1594" s="16"/>
      <c r="BX1594" s="16"/>
      <c r="BY1594" s="16"/>
      <c r="BZ1594" s="16"/>
      <c r="CA1594" s="16"/>
      <c r="CB1594" s="16"/>
      <c r="CC1594" s="16"/>
      <c r="CD1594" s="16"/>
      <c r="CE1594" s="16"/>
      <c r="CF1594" s="16"/>
      <c r="CG1594" s="16"/>
      <c r="CH1594" s="16"/>
      <c r="CI1594" s="16"/>
      <c r="CJ1594" s="16"/>
      <c r="CK1594" s="16"/>
      <c r="CL1594" s="16"/>
      <c r="CM1594" s="16"/>
      <c r="CN1594" s="16"/>
      <c r="CO1594" s="16"/>
      <c r="CP1594" s="16"/>
      <c r="CQ1594" s="16"/>
      <c r="CR1594" s="16"/>
      <c r="CS1594" s="16"/>
      <c r="CT1594" s="16"/>
      <c r="CU1594" s="16"/>
      <c r="CV1594" s="16"/>
      <c r="CW1594" s="16"/>
      <c r="CX1594" s="16"/>
      <c r="CY1594" s="16"/>
      <c r="CZ1594" s="16"/>
      <c r="DA1594" s="16"/>
      <c r="DB1594" s="16"/>
      <c r="DC1594" s="16"/>
      <c r="DD1594" s="16"/>
      <c r="DE1594" s="16"/>
      <c r="DF1594" s="16"/>
      <c r="DG1594" s="16"/>
      <c r="DH1594" s="16"/>
      <c r="DI1594" s="16"/>
      <c r="DJ1594" s="16"/>
      <c r="DK1594" s="16"/>
      <c r="DL1594" s="16"/>
      <c r="DM1594" s="16"/>
      <c r="DN1594" s="16"/>
      <c r="DO1594" s="16"/>
      <c r="DP1594" s="16"/>
      <c r="DQ1594" s="16"/>
    </row>
    <row r="1595" spans="1:121" s="27" customFormat="1" ht="16.5" x14ac:dyDescent="0.25">
      <c r="A1595" s="51"/>
      <c r="B1595" s="79" t="s">
        <v>3107</v>
      </c>
      <c r="C1595" s="55">
        <v>2018</v>
      </c>
      <c r="D1595" s="60">
        <v>0.4</v>
      </c>
      <c r="E1595" s="54">
        <v>410</v>
      </c>
      <c r="F1595" s="55">
        <v>158.34</v>
      </c>
      <c r="G1595" s="54">
        <v>840.66524000000004</v>
      </c>
      <c r="H1595" s="16"/>
      <c r="J1595" s="9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  <c r="AX1595" s="16"/>
      <c r="AY1595" s="16"/>
      <c r="AZ1595" s="16"/>
      <c r="BA1595" s="16"/>
      <c r="BB1595" s="16"/>
      <c r="BC1595" s="16"/>
      <c r="BD1595" s="16"/>
      <c r="BE1595" s="16"/>
      <c r="BF1595" s="16"/>
      <c r="BG1595" s="16"/>
      <c r="BH1595" s="16"/>
      <c r="BI1595" s="16"/>
      <c r="BJ1595" s="16"/>
      <c r="BK1595" s="16"/>
      <c r="BL1595" s="16"/>
      <c r="BM1595" s="16"/>
      <c r="BN1595" s="16"/>
      <c r="BO1595" s="16"/>
      <c r="BP1595" s="16"/>
      <c r="BQ1595" s="16"/>
      <c r="BR1595" s="16"/>
      <c r="BS1595" s="16"/>
      <c r="BT1595" s="16"/>
      <c r="BU1595" s="16"/>
      <c r="BV1595" s="16"/>
      <c r="BW1595" s="16"/>
      <c r="BX1595" s="16"/>
      <c r="BY1595" s="16"/>
      <c r="BZ1595" s="16"/>
      <c r="CA1595" s="16"/>
      <c r="CB1595" s="16"/>
      <c r="CC1595" s="16"/>
      <c r="CD1595" s="16"/>
      <c r="CE1595" s="16"/>
      <c r="CF1595" s="16"/>
      <c r="CG1595" s="16"/>
      <c r="CH1595" s="16"/>
      <c r="CI1595" s="16"/>
      <c r="CJ1595" s="16"/>
      <c r="CK1595" s="16"/>
      <c r="CL1595" s="16"/>
      <c r="CM1595" s="16"/>
      <c r="CN1595" s="16"/>
      <c r="CO1595" s="16"/>
      <c r="CP1595" s="16"/>
      <c r="CQ1595" s="16"/>
      <c r="CR1595" s="16"/>
      <c r="CS1595" s="16"/>
      <c r="CT1595" s="16"/>
      <c r="CU1595" s="16"/>
      <c r="CV1595" s="16"/>
      <c r="CW1595" s="16"/>
      <c r="CX1595" s="16"/>
      <c r="CY1595" s="16"/>
      <c r="CZ1595" s="16"/>
      <c r="DA1595" s="16"/>
      <c r="DB1595" s="16"/>
      <c r="DC1595" s="16"/>
      <c r="DD1595" s="16"/>
      <c r="DE1595" s="16"/>
      <c r="DF1595" s="16"/>
      <c r="DG1595" s="16"/>
      <c r="DH1595" s="16"/>
      <c r="DI1595" s="16"/>
      <c r="DJ1595" s="16"/>
      <c r="DK1595" s="16"/>
      <c r="DL1595" s="16"/>
      <c r="DM1595" s="16"/>
      <c r="DN1595" s="16"/>
      <c r="DO1595" s="16"/>
      <c r="DP1595" s="16"/>
      <c r="DQ1595" s="16"/>
    </row>
    <row r="1596" spans="1:121" s="27" customFormat="1" ht="16.5" x14ac:dyDescent="0.25">
      <c r="A1596" s="51"/>
      <c r="B1596" s="79" t="s">
        <v>3108</v>
      </c>
      <c r="C1596" s="55">
        <v>2018</v>
      </c>
      <c r="D1596" s="60">
        <v>10</v>
      </c>
      <c r="E1596" s="54">
        <v>403</v>
      </c>
      <c r="F1596" s="55">
        <v>5353</v>
      </c>
      <c r="G1596" s="54">
        <v>245.14326</v>
      </c>
      <c r="H1596" s="16"/>
      <c r="J1596" s="9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  <c r="AX1596" s="16"/>
      <c r="AY1596" s="16"/>
      <c r="AZ1596" s="16"/>
      <c r="BA1596" s="16"/>
      <c r="BB1596" s="16"/>
      <c r="BC1596" s="16"/>
      <c r="BD1596" s="16"/>
      <c r="BE1596" s="16"/>
      <c r="BF1596" s="16"/>
      <c r="BG1596" s="16"/>
      <c r="BH1596" s="16"/>
      <c r="BI1596" s="16"/>
      <c r="BJ1596" s="16"/>
      <c r="BK1596" s="16"/>
      <c r="BL1596" s="16"/>
      <c r="BM1596" s="16"/>
      <c r="BN1596" s="16"/>
      <c r="BO1596" s="16"/>
      <c r="BP1596" s="16"/>
      <c r="BQ1596" s="16"/>
      <c r="BR1596" s="16"/>
      <c r="BS1596" s="16"/>
      <c r="BT1596" s="16"/>
      <c r="BU1596" s="16"/>
      <c r="BV1596" s="16"/>
      <c r="BW1596" s="16"/>
      <c r="BX1596" s="16"/>
      <c r="BY1596" s="16"/>
      <c r="BZ1596" s="16"/>
      <c r="CA1596" s="16"/>
      <c r="CB1596" s="16"/>
      <c r="CC1596" s="16"/>
      <c r="CD1596" s="16"/>
      <c r="CE1596" s="16"/>
      <c r="CF1596" s="16"/>
      <c r="CG1596" s="16"/>
      <c r="CH1596" s="16"/>
      <c r="CI1596" s="16"/>
      <c r="CJ1596" s="16"/>
      <c r="CK1596" s="16"/>
      <c r="CL1596" s="16"/>
      <c r="CM1596" s="16"/>
      <c r="CN1596" s="16"/>
      <c r="CO1596" s="16"/>
      <c r="CP1596" s="16"/>
      <c r="CQ1596" s="16"/>
      <c r="CR1596" s="16"/>
      <c r="CS1596" s="16"/>
      <c r="CT1596" s="16"/>
      <c r="CU1596" s="16"/>
      <c r="CV1596" s="16"/>
      <c r="CW1596" s="16"/>
      <c r="CX1596" s="16"/>
      <c r="CY1596" s="16"/>
      <c r="CZ1596" s="16"/>
      <c r="DA1596" s="16"/>
      <c r="DB1596" s="16"/>
      <c r="DC1596" s="16"/>
      <c r="DD1596" s="16"/>
      <c r="DE1596" s="16"/>
      <c r="DF1596" s="16"/>
      <c r="DG1596" s="16"/>
      <c r="DH1596" s="16"/>
      <c r="DI1596" s="16"/>
      <c r="DJ1596" s="16"/>
      <c r="DK1596" s="16"/>
      <c r="DL1596" s="16"/>
      <c r="DM1596" s="16"/>
      <c r="DN1596" s="16"/>
      <c r="DO1596" s="16"/>
      <c r="DP1596" s="16"/>
      <c r="DQ1596" s="16"/>
    </row>
    <row r="1597" spans="1:121" s="27" customFormat="1" ht="16.5" x14ac:dyDescent="0.25">
      <c r="A1597" s="51"/>
      <c r="B1597" s="79" t="s">
        <v>3109</v>
      </c>
      <c r="C1597" s="55">
        <v>2018</v>
      </c>
      <c r="D1597" s="60">
        <v>0.4</v>
      </c>
      <c r="E1597" s="54">
        <v>123</v>
      </c>
      <c r="F1597" s="55">
        <v>158.34</v>
      </c>
      <c r="G1597" s="54">
        <v>255.13158999999999</v>
      </c>
      <c r="H1597" s="16"/>
      <c r="J1597" s="9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  <c r="AX1597" s="16"/>
      <c r="AY1597" s="16"/>
      <c r="AZ1597" s="16"/>
      <c r="BA1597" s="16"/>
      <c r="BB1597" s="16"/>
      <c r="BC1597" s="16"/>
      <c r="BD1597" s="16"/>
      <c r="BE1597" s="16"/>
      <c r="BF1597" s="16"/>
      <c r="BG1597" s="16"/>
      <c r="BH1597" s="16"/>
      <c r="BI1597" s="16"/>
      <c r="BJ1597" s="16"/>
      <c r="BK1597" s="16"/>
      <c r="BL1597" s="16"/>
      <c r="BM1597" s="16"/>
      <c r="BN1597" s="16"/>
      <c r="BO1597" s="16"/>
      <c r="BP1597" s="16"/>
      <c r="BQ1597" s="16"/>
      <c r="BR1597" s="16"/>
      <c r="BS1597" s="16"/>
      <c r="BT1597" s="16"/>
      <c r="BU1597" s="16"/>
      <c r="BV1597" s="16"/>
      <c r="BW1597" s="16"/>
      <c r="BX1597" s="16"/>
      <c r="BY1597" s="16"/>
      <c r="BZ1597" s="16"/>
      <c r="CA1597" s="16"/>
      <c r="CB1597" s="16"/>
      <c r="CC1597" s="16"/>
      <c r="CD1597" s="16"/>
      <c r="CE1597" s="16"/>
      <c r="CF1597" s="16"/>
      <c r="CG1597" s="16"/>
      <c r="CH1597" s="16"/>
      <c r="CI1597" s="16"/>
      <c r="CJ1597" s="16"/>
      <c r="CK1597" s="16"/>
      <c r="CL1597" s="16"/>
      <c r="CM1597" s="16"/>
      <c r="CN1597" s="16"/>
      <c r="CO1597" s="16"/>
      <c r="CP1597" s="16"/>
      <c r="CQ1597" s="16"/>
      <c r="CR1597" s="16"/>
      <c r="CS1597" s="16"/>
      <c r="CT1597" s="16"/>
      <c r="CU1597" s="16"/>
      <c r="CV1597" s="16"/>
      <c r="CW1597" s="16"/>
      <c r="CX1597" s="16"/>
      <c r="CY1597" s="16"/>
      <c r="CZ1597" s="16"/>
      <c r="DA1597" s="16"/>
      <c r="DB1597" s="16"/>
      <c r="DC1597" s="16"/>
      <c r="DD1597" s="16"/>
      <c r="DE1597" s="16"/>
      <c r="DF1597" s="16"/>
      <c r="DG1597" s="16"/>
      <c r="DH1597" s="16"/>
      <c r="DI1597" s="16"/>
      <c r="DJ1597" s="16"/>
      <c r="DK1597" s="16"/>
      <c r="DL1597" s="16"/>
      <c r="DM1597" s="16"/>
      <c r="DN1597" s="16"/>
      <c r="DO1597" s="16"/>
      <c r="DP1597" s="16"/>
      <c r="DQ1597" s="16"/>
    </row>
    <row r="1598" spans="1:121" s="27" customFormat="1" ht="16.5" x14ac:dyDescent="0.25">
      <c r="A1598" s="51"/>
      <c r="B1598" s="79" t="s">
        <v>1733</v>
      </c>
      <c r="C1598" s="55">
        <v>2018</v>
      </c>
      <c r="D1598" s="60">
        <v>0.4</v>
      </c>
      <c r="E1598" s="54">
        <v>705.00000000000011</v>
      </c>
      <c r="F1598" s="55">
        <v>158.34</v>
      </c>
      <c r="G1598" s="54">
        <v>824.79732999999999</v>
      </c>
      <c r="H1598" s="16"/>
      <c r="J1598" s="9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  <c r="AX1598" s="16"/>
      <c r="AY1598" s="16"/>
      <c r="AZ1598" s="16"/>
      <c r="BA1598" s="16"/>
      <c r="BB1598" s="16"/>
      <c r="BC1598" s="16"/>
      <c r="BD1598" s="16"/>
      <c r="BE1598" s="16"/>
      <c r="BF1598" s="16"/>
      <c r="BG1598" s="16"/>
      <c r="BH1598" s="16"/>
      <c r="BI1598" s="16"/>
      <c r="BJ1598" s="16"/>
      <c r="BK1598" s="16"/>
      <c r="BL1598" s="16"/>
      <c r="BM1598" s="16"/>
      <c r="BN1598" s="16"/>
      <c r="BO1598" s="16"/>
      <c r="BP1598" s="16"/>
      <c r="BQ1598" s="16"/>
      <c r="BR1598" s="16"/>
      <c r="BS1598" s="16"/>
      <c r="BT1598" s="16"/>
      <c r="BU1598" s="16"/>
      <c r="BV1598" s="16"/>
      <c r="BW1598" s="16"/>
      <c r="BX1598" s="16"/>
      <c r="BY1598" s="16"/>
      <c r="BZ1598" s="16"/>
      <c r="CA1598" s="16"/>
      <c r="CB1598" s="16"/>
      <c r="CC1598" s="16"/>
      <c r="CD1598" s="16"/>
      <c r="CE1598" s="16"/>
      <c r="CF1598" s="16"/>
      <c r="CG1598" s="16"/>
      <c r="CH1598" s="16"/>
      <c r="CI1598" s="16"/>
      <c r="CJ1598" s="16"/>
      <c r="CK1598" s="16"/>
      <c r="CL1598" s="16"/>
      <c r="CM1598" s="16"/>
      <c r="CN1598" s="16"/>
      <c r="CO1598" s="16"/>
      <c r="CP1598" s="16"/>
      <c r="CQ1598" s="16"/>
      <c r="CR1598" s="16"/>
      <c r="CS1598" s="16"/>
      <c r="CT1598" s="16"/>
      <c r="CU1598" s="16"/>
      <c r="CV1598" s="16"/>
      <c r="CW1598" s="16"/>
      <c r="CX1598" s="16"/>
      <c r="CY1598" s="16"/>
      <c r="CZ1598" s="16"/>
      <c r="DA1598" s="16"/>
      <c r="DB1598" s="16"/>
      <c r="DC1598" s="16"/>
      <c r="DD1598" s="16"/>
      <c r="DE1598" s="16"/>
      <c r="DF1598" s="16"/>
      <c r="DG1598" s="16"/>
      <c r="DH1598" s="16"/>
      <c r="DI1598" s="16"/>
      <c r="DJ1598" s="16"/>
      <c r="DK1598" s="16"/>
      <c r="DL1598" s="16"/>
      <c r="DM1598" s="16"/>
      <c r="DN1598" s="16"/>
      <c r="DO1598" s="16"/>
      <c r="DP1598" s="16"/>
      <c r="DQ1598" s="16"/>
    </row>
    <row r="1599" spans="1:121" s="27" customFormat="1" ht="16.5" x14ac:dyDescent="0.25">
      <c r="A1599" s="51"/>
      <c r="B1599" s="79" t="s">
        <v>3110</v>
      </c>
      <c r="C1599" s="55">
        <v>2018</v>
      </c>
      <c r="D1599" s="60">
        <v>0.4</v>
      </c>
      <c r="E1599" s="54">
        <v>344</v>
      </c>
      <c r="F1599" s="55">
        <v>158.34</v>
      </c>
      <c r="G1599" s="54">
        <v>85.618049999999982</v>
      </c>
      <c r="H1599" s="16"/>
      <c r="J1599" s="9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  <c r="AX1599" s="16"/>
      <c r="AY1599" s="16"/>
      <c r="AZ1599" s="16"/>
      <c r="BA1599" s="16"/>
      <c r="BB1599" s="16"/>
      <c r="BC1599" s="16"/>
      <c r="BD1599" s="16"/>
      <c r="BE1599" s="16"/>
      <c r="BF1599" s="16"/>
      <c r="BG1599" s="16"/>
      <c r="BH1599" s="16"/>
      <c r="BI1599" s="16"/>
      <c r="BJ1599" s="16"/>
      <c r="BK1599" s="16"/>
      <c r="BL1599" s="16"/>
      <c r="BM1599" s="16"/>
      <c r="BN1599" s="16"/>
      <c r="BO1599" s="16"/>
      <c r="BP1599" s="16"/>
      <c r="BQ1599" s="16"/>
      <c r="BR1599" s="16"/>
      <c r="BS1599" s="16"/>
      <c r="BT1599" s="16"/>
      <c r="BU1599" s="16"/>
      <c r="BV1599" s="16"/>
      <c r="BW1599" s="16"/>
      <c r="BX1599" s="16"/>
      <c r="BY1599" s="16"/>
      <c r="BZ1599" s="16"/>
      <c r="CA1599" s="16"/>
      <c r="CB1599" s="16"/>
      <c r="CC1599" s="16"/>
      <c r="CD1599" s="16"/>
      <c r="CE1599" s="16"/>
      <c r="CF1599" s="16"/>
      <c r="CG1599" s="16"/>
      <c r="CH1599" s="16"/>
      <c r="CI1599" s="16"/>
      <c r="CJ1599" s="16"/>
      <c r="CK1599" s="16"/>
      <c r="CL1599" s="16"/>
      <c r="CM1599" s="16"/>
      <c r="CN1599" s="16"/>
      <c r="CO1599" s="16"/>
      <c r="CP1599" s="16"/>
      <c r="CQ1599" s="16"/>
      <c r="CR1599" s="16"/>
      <c r="CS1599" s="16"/>
      <c r="CT1599" s="16"/>
      <c r="CU1599" s="16"/>
      <c r="CV1599" s="16"/>
      <c r="CW1599" s="16"/>
      <c r="CX1599" s="16"/>
      <c r="CY1599" s="16"/>
      <c r="CZ1599" s="16"/>
      <c r="DA1599" s="16"/>
      <c r="DB1599" s="16"/>
      <c r="DC1599" s="16"/>
      <c r="DD1599" s="16"/>
      <c r="DE1599" s="16"/>
      <c r="DF1599" s="16"/>
      <c r="DG1599" s="16"/>
      <c r="DH1599" s="16"/>
      <c r="DI1599" s="16"/>
      <c r="DJ1599" s="16"/>
      <c r="DK1599" s="16"/>
      <c r="DL1599" s="16"/>
      <c r="DM1599" s="16"/>
      <c r="DN1599" s="16"/>
      <c r="DO1599" s="16"/>
      <c r="DP1599" s="16"/>
      <c r="DQ1599" s="16"/>
    </row>
    <row r="1600" spans="1:121" s="27" customFormat="1" ht="16.5" x14ac:dyDescent="0.25">
      <c r="A1600" s="51"/>
      <c r="B1600" s="79" t="s">
        <v>3111</v>
      </c>
      <c r="C1600" s="55">
        <v>2018</v>
      </c>
      <c r="D1600" s="60">
        <v>0.4</v>
      </c>
      <c r="E1600" s="54">
        <v>589</v>
      </c>
      <c r="F1600" s="55">
        <v>158.34</v>
      </c>
      <c r="G1600" s="54">
        <v>188.69319000000002</v>
      </c>
      <c r="H1600" s="16"/>
      <c r="J1600" s="9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  <c r="AX1600" s="16"/>
      <c r="AY1600" s="16"/>
      <c r="AZ1600" s="16"/>
      <c r="BA1600" s="16"/>
      <c r="BB1600" s="16"/>
      <c r="BC1600" s="16"/>
      <c r="BD1600" s="16"/>
      <c r="BE1600" s="16"/>
      <c r="BF1600" s="16"/>
      <c r="BG1600" s="16"/>
      <c r="BH1600" s="16"/>
      <c r="BI1600" s="16"/>
      <c r="BJ1600" s="16"/>
      <c r="BK1600" s="16"/>
      <c r="BL1600" s="16"/>
      <c r="BM1600" s="16"/>
      <c r="BN1600" s="16"/>
      <c r="BO1600" s="16"/>
      <c r="BP1600" s="16"/>
      <c r="BQ1600" s="16"/>
      <c r="BR1600" s="16"/>
      <c r="BS1600" s="16"/>
      <c r="BT1600" s="16"/>
      <c r="BU1600" s="16"/>
      <c r="BV1600" s="16"/>
      <c r="BW1600" s="16"/>
      <c r="BX1600" s="16"/>
      <c r="BY1600" s="16"/>
      <c r="BZ1600" s="16"/>
      <c r="CA1600" s="16"/>
      <c r="CB1600" s="16"/>
      <c r="CC1600" s="16"/>
      <c r="CD1600" s="16"/>
      <c r="CE1600" s="16"/>
      <c r="CF1600" s="16"/>
      <c r="CG1600" s="16"/>
      <c r="CH1600" s="16"/>
      <c r="CI1600" s="16"/>
      <c r="CJ1600" s="16"/>
      <c r="CK1600" s="16"/>
      <c r="CL1600" s="16"/>
      <c r="CM1600" s="16"/>
      <c r="CN1600" s="16"/>
      <c r="CO1600" s="16"/>
      <c r="CP1600" s="16"/>
      <c r="CQ1600" s="16"/>
      <c r="CR1600" s="16"/>
      <c r="CS1600" s="16"/>
      <c r="CT1600" s="16"/>
      <c r="CU1600" s="16"/>
      <c r="CV1600" s="16"/>
      <c r="CW1600" s="16"/>
      <c r="CX1600" s="16"/>
      <c r="CY1600" s="16"/>
      <c r="CZ1600" s="16"/>
      <c r="DA1600" s="16"/>
      <c r="DB1600" s="16"/>
      <c r="DC1600" s="16"/>
      <c r="DD1600" s="16"/>
      <c r="DE1600" s="16"/>
      <c r="DF1600" s="16"/>
      <c r="DG1600" s="16"/>
      <c r="DH1600" s="16"/>
      <c r="DI1600" s="16"/>
      <c r="DJ1600" s="16"/>
      <c r="DK1600" s="16"/>
      <c r="DL1600" s="16"/>
      <c r="DM1600" s="16"/>
      <c r="DN1600" s="16"/>
      <c r="DO1600" s="16"/>
      <c r="DP1600" s="16"/>
      <c r="DQ1600" s="16"/>
    </row>
    <row r="1601" spans="1:121" s="27" customFormat="1" ht="16.5" x14ac:dyDescent="0.25">
      <c r="A1601" s="51"/>
      <c r="B1601" s="79" t="s">
        <v>3112</v>
      </c>
      <c r="C1601" s="55">
        <v>2018</v>
      </c>
      <c r="D1601" s="60">
        <v>0.4</v>
      </c>
      <c r="E1601" s="54">
        <v>251</v>
      </c>
      <c r="F1601" s="55">
        <v>158.34</v>
      </c>
      <c r="G1601" s="54">
        <v>314.84502999999995</v>
      </c>
      <c r="H1601" s="16"/>
      <c r="J1601" s="9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  <c r="AX1601" s="16"/>
      <c r="AY1601" s="16"/>
      <c r="AZ1601" s="16"/>
      <c r="BA1601" s="16"/>
      <c r="BB1601" s="16"/>
      <c r="BC1601" s="16"/>
      <c r="BD1601" s="16"/>
      <c r="BE1601" s="16"/>
      <c r="BF1601" s="16"/>
      <c r="BG1601" s="16"/>
      <c r="BH1601" s="16"/>
      <c r="BI1601" s="16"/>
      <c r="BJ1601" s="16"/>
      <c r="BK1601" s="16"/>
      <c r="BL1601" s="16"/>
      <c r="BM1601" s="16"/>
      <c r="BN1601" s="16"/>
      <c r="BO1601" s="16"/>
      <c r="BP1601" s="16"/>
      <c r="BQ1601" s="16"/>
      <c r="BR1601" s="16"/>
      <c r="BS1601" s="16"/>
      <c r="BT1601" s="16"/>
      <c r="BU1601" s="16"/>
      <c r="BV1601" s="16"/>
      <c r="BW1601" s="16"/>
      <c r="BX1601" s="16"/>
      <c r="BY1601" s="16"/>
      <c r="BZ1601" s="16"/>
      <c r="CA1601" s="16"/>
      <c r="CB1601" s="16"/>
      <c r="CC1601" s="16"/>
      <c r="CD1601" s="16"/>
      <c r="CE1601" s="16"/>
      <c r="CF1601" s="16"/>
      <c r="CG1601" s="16"/>
      <c r="CH1601" s="16"/>
      <c r="CI1601" s="16"/>
      <c r="CJ1601" s="16"/>
      <c r="CK1601" s="16"/>
      <c r="CL1601" s="16"/>
      <c r="CM1601" s="16"/>
      <c r="CN1601" s="16"/>
      <c r="CO1601" s="16"/>
      <c r="CP1601" s="16"/>
      <c r="CQ1601" s="16"/>
      <c r="CR1601" s="16"/>
      <c r="CS1601" s="16"/>
      <c r="CT1601" s="16"/>
      <c r="CU1601" s="16"/>
      <c r="CV1601" s="16"/>
      <c r="CW1601" s="16"/>
      <c r="CX1601" s="16"/>
      <c r="CY1601" s="16"/>
      <c r="CZ1601" s="16"/>
      <c r="DA1601" s="16"/>
      <c r="DB1601" s="16"/>
      <c r="DC1601" s="16"/>
      <c r="DD1601" s="16"/>
      <c r="DE1601" s="16"/>
      <c r="DF1601" s="16"/>
      <c r="DG1601" s="16"/>
      <c r="DH1601" s="16"/>
      <c r="DI1601" s="16"/>
      <c r="DJ1601" s="16"/>
      <c r="DK1601" s="16"/>
      <c r="DL1601" s="16"/>
      <c r="DM1601" s="16"/>
      <c r="DN1601" s="16"/>
      <c r="DO1601" s="16"/>
      <c r="DP1601" s="16"/>
      <c r="DQ1601" s="16"/>
    </row>
    <row r="1602" spans="1:121" s="27" customFormat="1" ht="16.5" x14ac:dyDescent="0.25">
      <c r="A1602" s="51"/>
      <c r="B1602" s="79" t="s">
        <v>3113</v>
      </c>
      <c r="C1602" s="55">
        <v>2018</v>
      </c>
      <c r="D1602" s="60">
        <v>0.4</v>
      </c>
      <c r="E1602" s="54">
        <v>192</v>
      </c>
      <c r="F1602" s="55">
        <v>158.34</v>
      </c>
      <c r="G1602" s="54">
        <v>164.66704000000001</v>
      </c>
      <c r="H1602" s="16"/>
      <c r="J1602" s="9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  <c r="AX1602" s="16"/>
      <c r="AY1602" s="16"/>
      <c r="AZ1602" s="16"/>
      <c r="BA1602" s="16"/>
      <c r="BB1602" s="16"/>
      <c r="BC1602" s="16"/>
      <c r="BD1602" s="16"/>
      <c r="BE1602" s="16"/>
      <c r="BF1602" s="16"/>
      <c r="BG1602" s="16"/>
      <c r="BH1602" s="16"/>
      <c r="BI1602" s="16"/>
      <c r="BJ1602" s="16"/>
      <c r="BK1602" s="16"/>
      <c r="BL1602" s="16"/>
      <c r="BM1602" s="16"/>
      <c r="BN1602" s="16"/>
      <c r="BO1602" s="16"/>
      <c r="BP1602" s="16"/>
      <c r="BQ1602" s="16"/>
      <c r="BR1602" s="16"/>
      <c r="BS1602" s="16"/>
      <c r="BT1602" s="16"/>
      <c r="BU1602" s="16"/>
      <c r="BV1602" s="16"/>
      <c r="BW1602" s="16"/>
      <c r="BX1602" s="16"/>
      <c r="BY1602" s="16"/>
      <c r="BZ1602" s="16"/>
      <c r="CA1602" s="16"/>
      <c r="CB1602" s="16"/>
      <c r="CC1602" s="16"/>
      <c r="CD1602" s="16"/>
      <c r="CE1602" s="16"/>
      <c r="CF1602" s="16"/>
      <c r="CG1602" s="16"/>
      <c r="CH1602" s="16"/>
      <c r="CI1602" s="16"/>
      <c r="CJ1602" s="16"/>
      <c r="CK1602" s="16"/>
      <c r="CL1602" s="16"/>
      <c r="CM1602" s="16"/>
      <c r="CN1602" s="16"/>
      <c r="CO1602" s="16"/>
      <c r="CP1602" s="16"/>
      <c r="CQ1602" s="16"/>
      <c r="CR1602" s="16"/>
      <c r="CS1602" s="16"/>
      <c r="CT1602" s="16"/>
      <c r="CU1602" s="16"/>
      <c r="CV1602" s="16"/>
      <c r="CW1602" s="16"/>
      <c r="CX1602" s="16"/>
      <c r="CY1602" s="16"/>
      <c r="CZ1602" s="16"/>
      <c r="DA1602" s="16"/>
      <c r="DB1602" s="16"/>
      <c r="DC1602" s="16"/>
      <c r="DD1602" s="16"/>
      <c r="DE1602" s="16"/>
      <c r="DF1602" s="16"/>
      <c r="DG1602" s="16"/>
      <c r="DH1602" s="16"/>
      <c r="DI1602" s="16"/>
      <c r="DJ1602" s="16"/>
      <c r="DK1602" s="16"/>
      <c r="DL1602" s="16"/>
      <c r="DM1602" s="16"/>
      <c r="DN1602" s="16"/>
      <c r="DO1602" s="16"/>
      <c r="DP1602" s="16"/>
      <c r="DQ1602" s="16"/>
    </row>
    <row r="1603" spans="1:121" s="27" customFormat="1" ht="16.5" x14ac:dyDescent="0.25">
      <c r="A1603" s="51"/>
      <c r="B1603" s="79" t="s">
        <v>3114</v>
      </c>
      <c r="C1603" s="55">
        <v>2018</v>
      </c>
      <c r="D1603" s="60">
        <v>0.4</v>
      </c>
      <c r="E1603" s="54">
        <v>590</v>
      </c>
      <c r="F1603" s="55">
        <v>158.34</v>
      </c>
      <c r="G1603" s="54">
        <v>534.73801000000003</v>
      </c>
      <c r="H1603" s="16"/>
      <c r="J1603" s="9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  <c r="AX1603" s="16"/>
      <c r="AY1603" s="16"/>
      <c r="AZ1603" s="16"/>
      <c r="BA1603" s="16"/>
      <c r="BB1603" s="16"/>
      <c r="BC1603" s="16"/>
      <c r="BD1603" s="16"/>
      <c r="BE1603" s="16"/>
      <c r="BF1603" s="16"/>
      <c r="BG1603" s="16"/>
      <c r="BH1603" s="16"/>
      <c r="BI1603" s="16"/>
      <c r="BJ1603" s="16"/>
      <c r="BK1603" s="16"/>
      <c r="BL1603" s="16"/>
      <c r="BM1603" s="16"/>
      <c r="BN1603" s="16"/>
      <c r="BO1603" s="16"/>
      <c r="BP1603" s="16"/>
      <c r="BQ1603" s="16"/>
      <c r="BR1603" s="16"/>
      <c r="BS1603" s="16"/>
      <c r="BT1603" s="16"/>
      <c r="BU1603" s="16"/>
      <c r="BV1603" s="16"/>
      <c r="BW1603" s="16"/>
      <c r="BX1603" s="16"/>
      <c r="BY1603" s="16"/>
      <c r="BZ1603" s="16"/>
      <c r="CA1603" s="16"/>
      <c r="CB1603" s="16"/>
      <c r="CC1603" s="16"/>
      <c r="CD1603" s="16"/>
      <c r="CE1603" s="16"/>
      <c r="CF1603" s="16"/>
      <c r="CG1603" s="16"/>
      <c r="CH1603" s="16"/>
      <c r="CI1603" s="16"/>
      <c r="CJ1603" s="16"/>
      <c r="CK1603" s="16"/>
      <c r="CL1603" s="16"/>
      <c r="CM1603" s="16"/>
      <c r="CN1603" s="16"/>
      <c r="CO1603" s="16"/>
      <c r="CP1603" s="16"/>
      <c r="CQ1603" s="16"/>
      <c r="CR1603" s="16"/>
      <c r="CS1603" s="16"/>
      <c r="CT1603" s="16"/>
      <c r="CU1603" s="16"/>
      <c r="CV1603" s="16"/>
      <c r="CW1603" s="16"/>
      <c r="CX1603" s="16"/>
      <c r="CY1603" s="16"/>
      <c r="CZ1603" s="16"/>
      <c r="DA1603" s="16"/>
      <c r="DB1603" s="16"/>
      <c r="DC1603" s="16"/>
      <c r="DD1603" s="16"/>
      <c r="DE1603" s="16"/>
      <c r="DF1603" s="16"/>
      <c r="DG1603" s="16"/>
      <c r="DH1603" s="16"/>
      <c r="DI1603" s="16"/>
      <c r="DJ1603" s="16"/>
      <c r="DK1603" s="16"/>
      <c r="DL1603" s="16"/>
      <c r="DM1603" s="16"/>
      <c r="DN1603" s="16"/>
      <c r="DO1603" s="16"/>
      <c r="DP1603" s="16"/>
      <c r="DQ1603" s="16"/>
    </row>
    <row r="1604" spans="1:121" s="27" customFormat="1" ht="16.5" x14ac:dyDescent="0.25">
      <c r="A1604" s="51"/>
      <c r="B1604" s="79" t="s">
        <v>3115</v>
      </c>
      <c r="C1604" s="55">
        <v>2018</v>
      </c>
      <c r="D1604" s="60">
        <v>0.4</v>
      </c>
      <c r="E1604" s="54">
        <v>390</v>
      </c>
      <c r="F1604" s="55">
        <v>158.34</v>
      </c>
      <c r="G1604" s="54">
        <v>131.14529000000002</v>
      </c>
      <c r="H1604" s="16"/>
      <c r="J1604" s="9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  <c r="AX1604" s="16"/>
      <c r="AY1604" s="16"/>
      <c r="AZ1604" s="16"/>
      <c r="BA1604" s="16"/>
      <c r="BB1604" s="16"/>
      <c r="BC1604" s="16"/>
      <c r="BD1604" s="16"/>
      <c r="BE1604" s="16"/>
      <c r="BF1604" s="16"/>
      <c r="BG1604" s="16"/>
      <c r="BH1604" s="16"/>
      <c r="BI1604" s="16"/>
      <c r="BJ1604" s="16"/>
      <c r="BK1604" s="16"/>
      <c r="BL1604" s="16"/>
      <c r="BM1604" s="16"/>
      <c r="BN1604" s="16"/>
      <c r="BO1604" s="16"/>
      <c r="BP1604" s="16"/>
      <c r="BQ1604" s="16"/>
      <c r="BR1604" s="16"/>
      <c r="BS1604" s="16"/>
      <c r="BT1604" s="16"/>
      <c r="BU1604" s="16"/>
      <c r="BV1604" s="16"/>
      <c r="BW1604" s="16"/>
      <c r="BX1604" s="16"/>
      <c r="BY1604" s="16"/>
      <c r="BZ1604" s="16"/>
      <c r="CA1604" s="16"/>
      <c r="CB1604" s="16"/>
      <c r="CC1604" s="16"/>
      <c r="CD1604" s="16"/>
      <c r="CE1604" s="16"/>
      <c r="CF1604" s="16"/>
      <c r="CG1604" s="16"/>
      <c r="CH1604" s="16"/>
      <c r="CI1604" s="16"/>
      <c r="CJ1604" s="16"/>
      <c r="CK1604" s="16"/>
      <c r="CL1604" s="16"/>
      <c r="CM1604" s="16"/>
      <c r="CN1604" s="16"/>
      <c r="CO1604" s="16"/>
      <c r="CP1604" s="16"/>
      <c r="CQ1604" s="16"/>
      <c r="CR1604" s="16"/>
      <c r="CS1604" s="16"/>
      <c r="CT1604" s="16"/>
      <c r="CU1604" s="16"/>
      <c r="CV1604" s="16"/>
      <c r="CW1604" s="16"/>
      <c r="CX1604" s="16"/>
      <c r="CY1604" s="16"/>
      <c r="CZ1604" s="16"/>
      <c r="DA1604" s="16"/>
      <c r="DB1604" s="16"/>
      <c r="DC1604" s="16"/>
      <c r="DD1604" s="16"/>
      <c r="DE1604" s="16"/>
      <c r="DF1604" s="16"/>
      <c r="DG1604" s="16"/>
      <c r="DH1604" s="16"/>
      <c r="DI1604" s="16"/>
      <c r="DJ1604" s="16"/>
      <c r="DK1604" s="16"/>
      <c r="DL1604" s="16"/>
      <c r="DM1604" s="16"/>
      <c r="DN1604" s="16"/>
      <c r="DO1604" s="16"/>
      <c r="DP1604" s="16"/>
      <c r="DQ1604" s="16"/>
    </row>
    <row r="1605" spans="1:121" s="27" customFormat="1" ht="16.5" x14ac:dyDescent="0.25">
      <c r="A1605" s="51"/>
      <c r="B1605" s="79" t="s">
        <v>3116</v>
      </c>
      <c r="C1605" s="55">
        <v>2018</v>
      </c>
      <c r="D1605" s="60">
        <v>0.4</v>
      </c>
      <c r="E1605" s="54">
        <v>182</v>
      </c>
      <c r="F1605" s="55">
        <v>158.34</v>
      </c>
      <c r="G1605" s="54">
        <v>194.34195000000003</v>
      </c>
      <c r="H1605" s="16"/>
      <c r="J1605" s="9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  <c r="AX1605" s="16"/>
      <c r="AY1605" s="16"/>
      <c r="AZ1605" s="16"/>
      <c r="BA1605" s="16"/>
      <c r="BB1605" s="16"/>
      <c r="BC1605" s="16"/>
      <c r="BD1605" s="16"/>
      <c r="BE1605" s="16"/>
      <c r="BF1605" s="16"/>
      <c r="BG1605" s="16"/>
      <c r="BH1605" s="16"/>
      <c r="BI1605" s="16"/>
      <c r="BJ1605" s="16"/>
      <c r="BK1605" s="16"/>
      <c r="BL1605" s="16"/>
      <c r="BM1605" s="16"/>
      <c r="BN1605" s="16"/>
      <c r="BO1605" s="16"/>
      <c r="BP1605" s="16"/>
      <c r="BQ1605" s="16"/>
      <c r="BR1605" s="16"/>
      <c r="BS1605" s="16"/>
      <c r="BT1605" s="16"/>
      <c r="BU1605" s="16"/>
      <c r="BV1605" s="16"/>
      <c r="BW1605" s="16"/>
      <c r="BX1605" s="16"/>
      <c r="BY1605" s="16"/>
      <c r="BZ1605" s="16"/>
      <c r="CA1605" s="16"/>
      <c r="CB1605" s="16"/>
      <c r="CC1605" s="16"/>
      <c r="CD1605" s="16"/>
      <c r="CE1605" s="16"/>
      <c r="CF1605" s="16"/>
      <c r="CG1605" s="16"/>
      <c r="CH1605" s="16"/>
      <c r="CI1605" s="16"/>
      <c r="CJ1605" s="16"/>
      <c r="CK1605" s="16"/>
      <c r="CL1605" s="16"/>
      <c r="CM1605" s="16"/>
      <c r="CN1605" s="16"/>
      <c r="CO1605" s="16"/>
      <c r="CP1605" s="16"/>
      <c r="CQ1605" s="16"/>
      <c r="CR1605" s="16"/>
      <c r="CS1605" s="16"/>
      <c r="CT1605" s="16"/>
      <c r="CU1605" s="16"/>
      <c r="CV1605" s="16"/>
      <c r="CW1605" s="16"/>
      <c r="CX1605" s="16"/>
      <c r="CY1605" s="16"/>
      <c r="CZ1605" s="16"/>
      <c r="DA1605" s="16"/>
      <c r="DB1605" s="16"/>
      <c r="DC1605" s="16"/>
      <c r="DD1605" s="16"/>
      <c r="DE1605" s="16"/>
      <c r="DF1605" s="16"/>
      <c r="DG1605" s="16"/>
      <c r="DH1605" s="16"/>
      <c r="DI1605" s="16"/>
      <c r="DJ1605" s="16"/>
      <c r="DK1605" s="16"/>
      <c r="DL1605" s="16"/>
      <c r="DM1605" s="16"/>
      <c r="DN1605" s="16"/>
      <c r="DO1605" s="16"/>
      <c r="DP1605" s="16"/>
      <c r="DQ1605" s="16"/>
    </row>
    <row r="1606" spans="1:121" s="27" customFormat="1" ht="16.5" x14ac:dyDescent="0.25">
      <c r="A1606" s="51"/>
      <c r="B1606" s="79" t="s">
        <v>3117</v>
      </c>
      <c r="C1606" s="55">
        <v>2018</v>
      </c>
      <c r="D1606" s="60">
        <v>0.4</v>
      </c>
      <c r="E1606" s="54">
        <v>30</v>
      </c>
      <c r="F1606" s="55">
        <v>158.34</v>
      </c>
      <c r="G1606" s="54">
        <v>63.068080000000002</v>
      </c>
      <c r="H1606" s="16"/>
      <c r="J1606" s="9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  <c r="AX1606" s="16"/>
      <c r="AY1606" s="16"/>
      <c r="AZ1606" s="16"/>
      <c r="BA1606" s="16"/>
      <c r="BB1606" s="16"/>
      <c r="BC1606" s="16"/>
      <c r="BD1606" s="16"/>
      <c r="BE1606" s="16"/>
      <c r="BF1606" s="16"/>
      <c r="BG1606" s="16"/>
      <c r="BH1606" s="16"/>
      <c r="BI1606" s="16"/>
      <c r="BJ1606" s="16"/>
      <c r="BK1606" s="16"/>
      <c r="BL1606" s="16"/>
      <c r="BM1606" s="16"/>
      <c r="BN1606" s="16"/>
      <c r="BO1606" s="16"/>
      <c r="BP1606" s="16"/>
      <c r="BQ1606" s="16"/>
      <c r="BR1606" s="16"/>
      <c r="BS1606" s="16"/>
      <c r="BT1606" s="16"/>
      <c r="BU1606" s="16"/>
      <c r="BV1606" s="16"/>
      <c r="BW1606" s="16"/>
      <c r="BX1606" s="16"/>
      <c r="BY1606" s="16"/>
      <c r="BZ1606" s="16"/>
      <c r="CA1606" s="16"/>
      <c r="CB1606" s="16"/>
      <c r="CC1606" s="16"/>
      <c r="CD1606" s="16"/>
      <c r="CE1606" s="16"/>
      <c r="CF1606" s="16"/>
      <c r="CG1606" s="16"/>
      <c r="CH1606" s="16"/>
      <c r="CI1606" s="16"/>
      <c r="CJ1606" s="16"/>
      <c r="CK1606" s="16"/>
      <c r="CL1606" s="16"/>
      <c r="CM1606" s="16"/>
      <c r="CN1606" s="16"/>
      <c r="CO1606" s="16"/>
      <c r="CP1606" s="16"/>
      <c r="CQ1606" s="16"/>
      <c r="CR1606" s="16"/>
      <c r="CS1606" s="16"/>
      <c r="CT1606" s="16"/>
      <c r="CU1606" s="16"/>
      <c r="CV1606" s="16"/>
      <c r="CW1606" s="16"/>
      <c r="CX1606" s="16"/>
      <c r="CY1606" s="16"/>
      <c r="CZ1606" s="16"/>
      <c r="DA1606" s="16"/>
      <c r="DB1606" s="16"/>
      <c r="DC1606" s="16"/>
      <c r="DD1606" s="16"/>
      <c r="DE1606" s="16"/>
      <c r="DF1606" s="16"/>
      <c r="DG1606" s="16"/>
      <c r="DH1606" s="16"/>
      <c r="DI1606" s="16"/>
      <c r="DJ1606" s="16"/>
      <c r="DK1606" s="16"/>
      <c r="DL1606" s="16"/>
      <c r="DM1606" s="16"/>
      <c r="DN1606" s="16"/>
      <c r="DO1606" s="16"/>
      <c r="DP1606" s="16"/>
      <c r="DQ1606" s="16"/>
    </row>
    <row r="1607" spans="1:121" s="27" customFormat="1" ht="16.5" x14ac:dyDescent="0.25">
      <c r="A1607" s="51"/>
      <c r="B1607" s="79" t="s">
        <v>3118</v>
      </c>
      <c r="C1607" s="55">
        <v>2018</v>
      </c>
      <c r="D1607" s="60">
        <v>10</v>
      </c>
      <c r="E1607" s="54">
        <v>357</v>
      </c>
      <c r="F1607" s="55">
        <v>5353</v>
      </c>
      <c r="G1607" s="54">
        <v>328.63393000000002</v>
      </c>
      <c r="H1607" s="16"/>
      <c r="J1607" s="9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  <c r="AX1607" s="16"/>
      <c r="AY1607" s="16"/>
      <c r="AZ1607" s="16"/>
      <c r="BA1607" s="16"/>
      <c r="BB1607" s="16"/>
      <c r="BC1607" s="16"/>
      <c r="BD1607" s="16"/>
      <c r="BE1607" s="16"/>
      <c r="BF1607" s="16"/>
      <c r="BG1607" s="16"/>
      <c r="BH1607" s="16"/>
      <c r="BI1607" s="16"/>
      <c r="BJ1607" s="16"/>
      <c r="BK1607" s="16"/>
      <c r="BL1607" s="16"/>
      <c r="BM1607" s="16"/>
      <c r="BN1607" s="16"/>
      <c r="BO1607" s="16"/>
      <c r="BP1607" s="16"/>
      <c r="BQ1607" s="16"/>
      <c r="BR1607" s="16"/>
      <c r="BS1607" s="16"/>
      <c r="BT1607" s="16"/>
      <c r="BU1607" s="16"/>
      <c r="BV1607" s="16"/>
      <c r="BW1607" s="16"/>
      <c r="BX1607" s="16"/>
      <c r="BY1607" s="16"/>
      <c r="BZ1607" s="16"/>
      <c r="CA1607" s="16"/>
      <c r="CB1607" s="16"/>
      <c r="CC1607" s="16"/>
      <c r="CD1607" s="16"/>
      <c r="CE1607" s="16"/>
      <c r="CF1607" s="16"/>
      <c r="CG1607" s="16"/>
      <c r="CH1607" s="16"/>
      <c r="CI1607" s="16"/>
      <c r="CJ1607" s="16"/>
      <c r="CK1607" s="16"/>
      <c r="CL1607" s="16"/>
      <c r="CM1607" s="16"/>
      <c r="CN1607" s="16"/>
      <c r="CO1607" s="16"/>
      <c r="CP1607" s="16"/>
      <c r="CQ1607" s="16"/>
      <c r="CR1607" s="16"/>
      <c r="CS1607" s="16"/>
      <c r="CT1607" s="16"/>
      <c r="CU1607" s="16"/>
      <c r="CV1607" s="16"/>
      <c r="CW1607" s="16"/>
      <c r="CX1607" s="16"/>
      <c r="CY1607" s="16"/>
      <c r="CZ1607" s="16"/>
      <c r="DA1607" s="16"/>
      <c r="DB1607" s="16"/>
      <c r="DC1607" s="16"/>
      <c r="DD1607" s="16"/>
      <c r="DE1607" s="16"/>
      <c r="DF1607" s="16"/>
      <c r="DG1607" s="16"/>
      <c r="DH1607" s="16"/>
      <c r="DI1607" s="16"/>
      <c r="DJ1607" s="16"/>
      <c r="DK1607" s="16"/>
      <c r="DL1607" s="16"/>
      <c r="DM1607" s="16"/>
      <c r="DN1607" s="16"/>
      <c r="DO1607" s="16"/>
      <c r="DP1607" s="16"/>
      <c r="DQ1607" s="16"/>
    </row>
    <row r="1608" spans="1:121" s="27" customFormat="1" ht="16.5" x14ac:dyDescent="0.25">
      <c r="A1608" s="51"/>
      <c r="B1608" s="79" t="s">
        <v>3119</v>
      </c>
      <c r="C1608" s="55">
        <v>2018</v>
      </c>
      <c r="D1608" s="60">
        <v>10</v>
      </c>
      <c r="E1608" s="54">
        <v>510</v>
      </c>
      <c r="F1608" s="55">
        <v>5353</v>
      </c>
      <c r="G1608" s="54">
        <v>846.3916999999999</v>
      </c>
      <c r="H1608" s="16"/>
      <c r="J1608" s="9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  <c r="AX1608" s="16"/>
      <c r="AY1608" s="16"/>
      <c r="AZ1608" s="16"/>
      <c r="BA1608" s="16"/>
      <c r="BB1608" s="16"/>
      <c r="BC1608" s="16"/>
      <c r="BD1608" s="16"/>
      <c r="BE1608" s="16"/>
      <c r="BF1608" s="16"/>
      <c r="BG1608" s="16"/>
      <c r="BH1608" s="16"/>
      <c r="BI1608" s="16"/>
      <c r="BJ1608" s="16"/>
      <c r="BK1608" s="16"/>
      <c r="BL1608" s="16"/>
      <c r="BM1608" s="16"/>
      <c r="BN1608" s="16"/>
      <c r="BO1608" s="16"/>
      <c r="BP1608" s="16"/>
      <c r="BQ1608" s="16"/>
      <c r="BR1608" s="16"/>
      <c r="BS1608" s="16"/>
      <c r="BT1608" s="16"/>
      <c r="BU1608" s="16"/>
      <c r="BV1608" s="16"/>
      <c r="BW1608" s="16"/>
      <c r="BX1608" s="16"/>
      <c r="BY1608" s="16"/>
      <c r="BZ1608" s="16"/>
      <c r="CA1608" s="16"/>
      <c r="CB1608" s="16"/>
      <c r="CC1608" s="16"/>
      <c r="CD1608" s="16"/>
      <c r="CE1608" s="16"/>
      <c r="CF1608" s="16"/>
      <c r="CG1608" s="16"/>
      <c r="CH1608" s="16"/>
      <c r="CI1608" s="16"/>
      <c r="CJ1608" s="16"/>
      <c r="CK1608" s="16"/>
      <c r="CL1608" s="16"/>
      <c r="CM1608" s="16"/>
      <c r="CN1608" s="16"/>
      <c r="CO1608" s="16"/>
      <c r="CP1608" s="16"/>
      <c r="CQ1608" s="16"/>
      <c r="CR1608" s="16"/>
      <c r="CS1608" s="16"/>
      <c r="CT1608" s="16"/>
      <c r="CU1608" s="16"/>
      <c r="CV1608" s="16"/>
      <c r="CW1608" s="16"/>
      <c r="CX1608" s="16"/>
      <c r="CY1608" s="16"/>
      <c r="CZ1608" s="16"/>
      <c r="DA1608" s="16"/>
      <c r="DB1608" s="16"/>
      <c r="DC1608" s="16"/>
      <c r="DD1608" s="16"/>
      <c r="DE1608" s="16"/>
      <c r="DF1608" s="16"/>
      <c r="DG1608" s="16"/>
      <c r="DH1608" s="16"/>
      <c r="DI1608" s="16"/>
      <c r="DJ1608" s="16"/>
      <c r="DK1608" s="16"/>
      <c r="DL1608" s="16"/>
      <c r="DM1608" s="16"/>
      <c r="DN1608" s="16"/>
      <c r="DO1608" s="16"/>
      <c r="DP1608" s="16"/>
      <c r="DQ1608" s="16"/>
    </row>
    <row r="1609" spans="1:121" s="27" customFormat="1" ht="16.5" x14ac:dyDescent="0.25">
      <c r="A1609" s="51"/>
      <c r="B1609" s="79" t="s">
        <v>3120</v>
      </c>
      <c r="C1609" s="55">
        <v>2018</v>
      </c>
      <c r="D1609" s="60">
        <v>10</v>
      </c>
      <c r="E1609" s="54">
        <v>963</v>
      </c>
      <c r="F1609" s="55">
        <v>5353</v>
      </c>
      <c r="G1609" s="54">
        <v>1304.53061</v>
      </c>
      <c r="H1609" s="16"/>
      <c r="J1609" s="9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  <c r="AX1609" s="16"/>
      <c r="AY1609" s="16"/>
      <c r="AZ1609" s="16"/>
      <c r="BA1609" s="16"/>
      <c r="BB1609" s="16"/>
      <c r="BC1609" s="16"/>
      <c r="BD1609" s="16"/>
      <c r="BE1609" s="16"/>
      <c r="BF1609" s="16"/>
      <c r="BG1609" s="16"/>
      <c r="BH1609" s="16"/>
      <c r="BI1609" s="16"/>
      <c r="BJ1609" s="16"/>
      <c r="BK1609" s="16"/>
      <c r="BL1609" s="16"/>
      <c r="BM1609" s="16"/>
      <c r="BN1609" s="16"/>
      <c r="BO1609" s="16"/>
      <c r="BP1609" s="16"/>
      <c r="BQ1609" s="16"/>
      <c r="BR1609" s="16"/>
      <c r="BS1609" s="16"/>
      <c r="BT1609" s="16"/>
      <c r="BU1609" s="16"/>
      <c r="BV1609" s="16"/>
      <c r="BW1609" s="16"/>
      <c r="BX1609" s="16"/>
      <c r="BY1609" s="16"/>
      <c r="BZ1609" s="16"/>
      <c r="CA1609" s="16"/>
      <c r="CB1609" s="16"/>
      <c r="CC1609" s="16"/>
      <c r="CD1609" s="16"/>
      <c r="CE1609" s="16"/>
      <c r="CF1609" s="16"/>
      <c r="CG1609" s="16"/>
      <c r="CH1609" s="16"/>
      <c r="CI1609" s="16"/>
      <c r="CJ1609" s="16"/>
      <c r="CK1609" s="16"/>
      <c r="CL1609" s="16"/>
      <c r="CM1609" s="16"/>
      <c r="CN1609" s="16"/>
      <c r="CO1609" s="16"/>
      <c r="CP1609" s="16"/>
      <c r="CQ1609" s="16"/>
      <c r="CR1609" s="16"/>
      <c r="CS1609" s="16"/>
      <c r="CT1609" s="16"/>
      <c r="CU1609" s="16"/>
      <c r="CV1609" s="16"/>
      <c r="CW1609" s="16"/>
      <c r="CX1609" s="16"/>
      <c r="CY1609" s="16"/>
      <c r="CZ1609" s="16"/>
      <c r="DA1609" s="16"/>
      <c r="DB1609" s="16"/>
      <c r="DC1609" s="16"/>
      <c r="DD1609" s="16"/>
      <c r="DE1609" s="16"/>
      <c r="DF1609" s="16"/>
      <c r="DG1609" s="16"/>
      <c r="DH1609" s="16"/>
      <c r="DI1609" s="16"/>
      <c r="DJ1609" s="16"/>
      <c r="DK1609" s="16"/>
      <c r="DL1609" s="16"/>
      <c r="DM1609" s="16"/>
      <c r="DN1609" s="16"/>
      <c r="DO1609" s="16"/>
      <c r="DP1609" s="16"/>
      <c r="DQ1609" s="16"/>
    </row>
    <row r="1610" spans="1:121" s="27" customFormat="1" ht="16.5" x14ac:dyDescent="0.25">
      <c r="A1610" s="51"/>
      <c r="B1610" s="79" t="s">
        <v>3121</v>
      </c>
      <c r="C1610" s="55">
        <v>2018</v>
      </c>
      <c r="D1610" s="60">
        <v>0.4</v>
      </c>
      <c r="E1610" s="54">
        <v>89</v>
      </c>
      <c r="F1610" s="55">
        <v>158.34</v>
      </c>
      <c r="G1610" s="54">
        <v>145.48989</v>
      </c>
      <c r="H1610" s="16"/>
      <c r="J1610" s="9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  <c r="AX1610" s="16"/>
      <c r="AY1610" s="16"/>
      <c r="AZ1610" s="16"/>
      <c r="BA1610" s="16"/>
      <c r="BB1610" s="16"/>
      <c r="BC1610" s="16"/>
      <c r="BD1610" s="16"/>
      <c r="BE1610" s="16"/>
      <c r="BF1610" s="16"/>
      <c r="BG1610" s="16"/>
      <c r="BH1610" s="16"/>
      <c r="BI1610" s="16"/>
      <c r="BJ1610" s="16"/>
      <c r="BK1610" s="16"/>
      <c r="BL1610" s="16"/>
      <c r="BM1610" s="16"/>
      <c r="BN1610" s="16"/>
      <c r="BO1610" s="16"/>
      <c r="BP1610" s="16"/>
      <c r="BQ1610" s="16"/>
      <c r="BR1610" s="16"/>
      <c r="BS1610" s="16"/>
      <c r="BT1610" s="16"/>
      <c r="BU1610" s="16"/>
      <c r="BV1610" s="16"/>
      <c r="BW1610" s="16"/>
      <c r="BX1610" s="16"/>
      <c r="BY1610" s="16"/>
      <c r="BZ1610" s="16"/>
      <c r="CA1610" s="16"/>
      <c r="CB1610" s="16"/>
      <c r="CC1610" s="16"/>
      <c r="CD1610" s="16"/>
      <c r="CE1610" s="16"/>
      <c r="CF1610" s="16"/>
      <c r="CG1610" s="16"/>
      <c r="CH1610" s="16"/>
      <c r="CI1610" s="16"/>
      <c r="CJ1610" s="16"/>
      <c r="CK1610" s="16"/>
      <c r="CL1610" s="16"/>
      <c r="CM1610" s="16"/>
      <c r="CN1610" s="16"/>
      <c r="CO1610" s="16"/>
      <c r="CP1610" s="16"/>
      <c r="CQ1610" s="16"/>
      <c r="CR1610" s="16"/>
      <c r="CS1610" s="16"/>
      <c r="CT1610" s="16"/>
      <c r="CU1610" s="16"/>
      <c r="CV1610" s="16"/>
      <c r="CW1610" s="16"/>
      <c r="CX1610" s="16"/>
      <c r="CY1610" s="16"/>
      <c r="CZ1610" s="16"/>
      <c r="DA1610" s="16"/>
      <c r="DB1610" s="16"/>
      <c r="DC1610" s="16"/>
      <c r="DD1610" s="16"/>
      <c r="DE1610" s="16"/>
      <c r="DF1610" s="16"/>
      <c r="DG1610" s="16"/>
      <c r="DH1610" s="16"/>
      <c r="DI1610" s="16"/>
      <c r="DJ1610" s="16"/>
      <c r="DK1610" s="16"/>
      <c r="DL1610" s="16"/>
      <c r="DM1610" s="16"/>
      <c r="DN1610" s="16"/>
      <c r="DO1610" s="16"/>
      <c r="DP1610" s="16"/>
      <c r="DQ1610" s="16"/>
    </row>
    <row r="1611" spans="1:121" s="27" customFormat="1" ht="16.5" x14ac:dyDescent="0.25">
      <c r="A1611" s="51"/>
      <c r="B1611" s="79" t="s">
        <v>3122</v>
      </c>
      <c r="C1611" s="55">
        <v>2018</v>
      </c>
      <c r="D1611" s="60">
        <v>10</v>
      </c>
      <c r="E1611" s="54">
        <v>2721</v>
      </c>
      <c r="F1611" s="55">
        <v>5353</v>
      </c>
      <c r="G1611" s="54">
        <v>3216.05089</v>
      </c>
      <c r="H1611" s="16"/>
      <c r="J1611" s="9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  <c r="AX1611" s="16"/>
      <c r="AY1611" s="16"/>
      <c r="AZ1611" s="16"/>
      <c r="BA1611" s="16"/>
      <c r="BB1611" s="16"/>
      <c r="BC1611" s="16"/>
      <c r="BD1611" s="16"/>
      <c r="BE1611" s="16"/>
      <c r="BF1611" s="16"/>
      <c r="BG1611" s="16"/>
      <c r="BH1611" s="16"/>
      <c r="BI1611" s="16"/>
      <c r="BJ1611" s="16"/>
      <c r="BK1611" s="16"/>
      <c r="BL1611" s="16"/>
      <c r="BM1611" s="16"/>
      <c r="BN1611" s="16"/>
      <c r="BO1611" s="16"/>
      <c r="BP1611" s="16"/>
      <c r="BQ1611" s="16"/>
      <c r="BR1611" s="16"/>
      <c r="BS1611" s="16"/>
      <c r="BT1611" s="16"/>
      <c r="BU1611" s="16"/>
      <c r="BV1611" s="16"/>
      <c r="BW1611" s="16"/>
      <c r="BX1611" s="16"/>
      <c r="BY1611" s="16"/>
      <c r="BZ1611" s="16"/>
      <c r="CA1611" s="16"/>
      <c r="CB1611" s="16"/>
      <c r="CC1611" s="16"/>
      <c r="CD1611" s="16"/>
      <c r="CE1611" s="16"/>
      <c r="CF1611" s="16"/>
      <c r="CG1611" s="16"/>
      <c r="CH1611" s="16"/>
      <c r="CI1611" s="16"/>
      <c r="CJ1611" s="16"/>
      <c r="CK1611" s="16"/>
      <c r="CL1611" s="16"/>
      <c r="CM1611" s="16"/>
      <c r="CN1611" s="16"/>
      <c r="CO1611" s="16"/>
      <c r="CP1611" s="16"/>
      <c r="CQ1611" s="16"/>
      <c r="CR1611" s="16"/>
      <c r="CS1611" s="16"/>
      <c r="CT1611" s="16"/>
      <c r="CU1611" s="16"/>
      <c r="CV1611" s="16"/>
      <c r="CW1611" s="16"/>
      <c r="CX1611" s="16"/>
      <c r="CY1611" s="16"/>
      <c r="CZ1611" s="16"/>
      <c r="DA1611" s="16"/>
      <c r="DB1611" s="16"/>
      <c r="DC1611" s="16"/>
      <c r="DD1611" s="16"/>
      <c r="DE1611" s="16"/>
      <c r="DF1611" s="16"/>
      <c r="DG1611" s="16"/>
      <c r="DH1611" s="16"/>
      <c r="DI1611" s="16"/>
      <c r="DJ1611" s="16"/>
      <c r="DK1611" s="16"/>
      <c r="DL1611" s="16"/>
      <c r="DM1611" s="16"/>
      <c r="DN1611" s="16"/>
      <c r="DO1611" s="16"/>
      <c r="DP1611" s="16"/>
      <c r="DQ1611" s="16"/>
    </row>
    <row r="1612" spans="1:121" s="27" customFormat="1" ht="16.5" x14ac:dyDescent="0.25">
      <c r="A1612" s="51"/>
      <c r="B1612" s="79" t="s">
        <v>3123</v>
      </c>
      <c r="C1612" s="55">
        <v>2018</v>
      </c>
      <c r="D1612" s="60">
        <v>0.4</v>
      </c>
      <c r="E1612" s="54">
        <v>254</v>
      </c>
      <c r="F1612" s="55">
        <v>158.34</v>
      </c>
      <c r="G1612" s="54">
        <v>316.22876000000002</v>
      </c>
      <c r="H1612" s="16"/>
      <c r="J1612" s="9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  <c r="AX1612" s="16"/>
      <c r="AY1612" s="16"/>
      <c r="AZ1612" s="16"/>
      <c r="BA1612" s="16"/>
      <c r="BB1612" s="16"/>
      <c r="BC1612" s="16"/>
      <c r="BD1612" s="16"/>
      <c r="BE1612" s="16"/>
      <c r="BF1612" s="16"/>
      <c r="BG1612" s="16"/>
      <c r="BH1612" s="16"/>
      <c r="BI1612" s="16"/>
      <c r="BJ1612" s="16"/>
      <c r="BK1612" s="16"/>
      <c r="BL1612" s="16"/>
      <c r="BM1612" s="16"/>
      <c r="BN1612" s="16"/>
      <c r="BO1612" s="16"/>
      <c r="BP1612" s="16"/>
      <c r="BQ1612" s="16"/>
      <c r="BR1612" s="16"/>
      <c r="BS1612" s="16"/>
      <c r="BT1612" s="16"/>
      <c r="BU1612" s="16"/>
      <c r="BV1612" s="16"/>
      <c r="BW1612" s="16"/>
      <c r="BX1612" s="16"/>
      <c r="BY1612" s="16"/>
      <c r="BZ1612" s="16"/>
      <c r="CA1612" s="16"/>
      <c r="CB1612" s="16"/>
      <c r="CC1612" s="16"/>
      <c r="CD1612" s="16"/>
      <c r="CE1612" s="16"/>
      <c r="CF1612" s="16"/>
      <c r="CG1612" s="16"/>
      <c r="CH1612" s="16"/>
      <c r="CI1612" s="16"/>
      <c r="CJ1612" s="16"/>
      <c r="CK1612" s="16"/>
      <c r="CL1612" s="16"/>
      <c r="CM1612" s="16"/>
      <c r="CN1612" s="16"/>
      <c r="CO1612" s="16"/>
      <c r="CP1612" s="16"/>
      <c r="CQ1612" s="16"/>
      <c r="CR1612" s="16"/>
      <c r="CS1612" s="16"/>
      <c r="CT1612" s="16"/>
      <c r="CU1612" s="16"/>
      <c r="CV1612" s="16"/>
      <c r="CW1612" s="16"/>
      <c r="CX1612" s="16"/>
      <c r="CY1612" s="16"/>
      <c r="CZ1612" s="16"/>
      <c r="DA1612" s="16"/>
      <c r="DB1612" s="16"/>
      <c r="DC1612" s="16"/>
      <c r="DD1612" s="16"/>
      <c r="DE1612" s="16"/>
      <c r="DF1612" s="16"/>
      <c r="DG1612" s="16"/>
      <c r="DH1612" s="16"/>
      <c r="DI1612" s="16"/>
      <c r="DJ1612" s="16"/>
      <c r="DK1612" s="16"/>
      <c r="DL1612" s="16"/>
      <c r="DM1612" s="16"/>
      <c r="DN1612" s="16"/>
      <c r="DO1612" s="16"/>
      <c r="DP1612" s="16"/>
      <c r="DQ1612" s="16"/>
    </row>
    <row r="1613" spans="1:121" s="27" customFormat="1" ht="16.5" x14ac:dyDescent="0.25">
      <c r="A1613" s="51"/>
      <c r="B1613" s="79" t="s">
        <v>3124</v>
      </c>
      <c r="C1613" s="55">
        <v>2018</v>
      </c>
      <c r="D1613" s="60">
        <v>0.4</v>
      </c>
      <c r="E1613" s="54">
        <v>86</v>
      </c>
      <c r="F1613" s="55">
        <v>158.34</v>
      </c>
      <c r="G1613" s="54">
        <v>244.13122000000001</v>
      </c>
      <c r="H1613" s="16"/>
      <c r="J1613" s="9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  <c r="AX1613" s="16"/>
      <c r="AY1613" s="16"/>
      <c r="AZ1613" s="16"/>
      <c r="BA1613" s="16"/>
      <c r="BB1613" s="16"/>
      <c r="BC1613" s="16"/>
      <c r="BD1613" s="16"/>
      <c r="BE1613" s="16"/>
      <c r="BF1613" s="16"/>
      <c r="BG1613" s="16"/>
      <c r="BH1613" s="16"/>
      <c r="BI1613" s="16"/>
      <c r="BJ1613" s="16"/>
      <c r="BK1613" s="16"/>
      <c r="BL1613" s="16"/>
      <c r="BM1613" s="16"/>
      <c r="BN1613" s="16"/>
      <c r="BO1613" s="16"/>
      <c r="BP1613" s="16"/>
      <c r="BQ1613" s="16"/>
      <c r="BR1613" s="16"/>
      <c r="BS1613" s="16"/>
      <c r="BT1613" s="16"/>
      <c r="BU1613" s="16"/>
      <c r="BV1613" s="16"/>
      <c r="BW1613" s="16"/>
      <c r="BX1613" s="16"/>
      <c r="BY1613" s="16"/>
      <c r="BZ1613" s="16"/>
      <c r="CA1613" s="16"/>
      <c r="CB1613" s="16"/>
      <c r="CC1613" s="16"/>
      <c r="CD1613" s="16"/>
      <c r="CE1613" s="16"/>
      <c r="CF1613" s="16"/>
      <c r="CG1613" s="16"/>
      <c r="CH1613" s="16"/>
      <c r="CI1613" s="16"/>
      <c r="CJ1613" s="16"/>
      <c r="CK1613" s="16"/>
      <c r="CL1613" s="16"/>
      <c r="CM1613" s="16"/>
      <c r="CN1613" s="16"/>
      <c r="CO1613" s="16"/>
      <c r="CP1613" s="16"/>
      <c r="CQ1613" s="16"/>
      <c r="CR1613" s="16"/>
      <c r="CS1613" s="16"/>
      <c r="CT1613" s="16"/>
      <c r="CU1613" s="16"/>
      <c r="CV1613" s="16"/>
      <c r="CW1613" s="16"/>
      <c r="CX1613" s="16"/>
      <c r="CY1613" s="16"/>
      <c r="CZ1613" s="16"/>
      <c r="DA1613" s="16"/>
      <c r="DB1613" s="16"/>
      <c r="DC1613" s="16"/>
      <c r="DD1613" s="16"/>
      <c r="DE1613" s="16"/>
      <c r="DF1613" s="16"/>
      <c r="DG1613" s="16"/>
      <c r="DH1613" s="16"/>
      <c r="DI1613" s="16"/>
      <c r="DJ1613" s="16"/>
      <c r="DK1613" s="16"/>
      <c r="DL1613" s="16"/>
      <c r="DM1613" s="16"/>
      <c r="DN1613" s="16"/>
      <c r="DO1613" s="16"/>
      <c r="DP1613" s="16"/>
      <c r="DQ1613" s="16"/>
    </row>
    <row r="1614" spans="1:121" s="27" customFormat="1" ht="16.5" x14ac:dyDescent="0.25">
      <c r="A1614" s="51"/>
      <c r="B1614" s="79" t="s">
        <v>3125</v>
      </c>
      <c r="C1614" s="55">
        <v>2018</v>
      </c>
      <c r="D1614" s="60">
        <v>0.4</v>
      </c>
      <c r="E1614" s="54">
        <v>51</v>
      </c>
      <c r="F1614" s="55">
        <v>158.34</v>
      </c>
      <c r="G1614" s="54">
        <v>114.24731</v>
      </c>
      <c r="H1614" s="16"/>
      <c r="J1614" s="9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  <c r="AX1614" s="16"/>
      <c r="AY1614" s="16"/>
      <c r="AZ1614" s="16"/>
      <c r="BA1614" s="16"/>
      <c r="BB1614" s="16"/>
      <c r="BC1614" s="16"/>
      <c r="BD1614" s="16"/>
      <c r="BE1614" s="16"/>
      <c r="BF1614" s="16"/>
      <c r="BG1614" s="16"/>
      <c r="BH1614" s="16"/>
      <c r="BI1614" s="16"/>
      <c r="BJ1614" s="16"/>
      <c r="BK1614" s="16"/>
      <c r="BL1614" s="16"/>
      <c r="BM1614" s="16"/>
      <c r="BN1614" s="16"/>
      <c r="BO1614" s="16"/>
      <c r="BP1614" s="16"/>
      <c r="BQ1614" s="16"/>
      <c r="BR1614" s="16"/>
      <c r="BS1614" s="16"/>
      <c r="BT1614" s="16"/>
      <c r="BU1614" s="16"/>
      <c r="BV1614" s="16"/>
      <c r="BW1614" s="16"/>
      <c r="BX1614" s="16"/>
      <c r="BY1614" s="16"/>
      <c r="BZ1614" s="16"/>
      <c r="CA1614" s="16"/>
      <c r="CB1614" s="16"/>
      <c r="CC1614" s="16"/>
      <c r="CD1614" s="16"/>
      <c r="CE1614" s="16"/>
      <c r="CF1614" s="16"/>
      <c r="CG1614" s="16"/>
      <c r="CH1614" s="16"/>
      <c r="CI1614" s="16"/>
      <c r="CJ1614" s="16"/>
      <c r="CK1614" s="16"/>
      <c r="CL1614" s="16"/>
      <c r="CM1614" s="16"/>
      <c r="CN1614" s="16"/>
      <c r="CO1614" s="16"/>
      <c r="CP1614" s="16"/>
      <c r="CQ1614" s="16"/>
      <c r="CR1614" s="16"/>
      <c r="CS1614" s="16"/>
      <c r="CT1614" s="16"/>
      <c r="CU1614" s="16"/>
      <c r="CV1614" s="16"/>
      <c r="CW1614" s="16"/>
      <c r="CX1614" s="16"/>
      <c r="CY1614" s="16"/>
      <c r="CZ1614" s="16"/>
      <c r="DA1614" s="16"/>
      <c r="DB1614" s="16"/>
      <c r="DC1614" s="16"/>
      <c r="DD1614" s="16"/>
      <c r="DE1614" s="16"/>
      <c r="DF1614" s="16"/>
      <c r="DG1614" s="16"/>
      <c r="DH1614" s="16"/>
      <c r="DI1614" s="16"/>
      <c r="DJ1614" s="16"/>
      <c r="DK1614" s="16"/>
      <c r="DL1614" s="16"/>
      <c r="DM1614" s="16"/>
      <c r="DN1614" s="16"/>
      <c r="DO1614" s="16"/>
      <c r="DP1614" s="16"/>
      <c r="DQ1614" s="16"/>
    </row>
    <row r="1615" spans="1:121" s="27" customFormat="1" ht="16.5" x14ac:dyDescent="0.25">
      <c r="A1615" s="51"/>
      <c r="B1615" s="79" t="s">
        <v>3126</v>
      </c>
      <c r="C1615" s="55">
        <v>2018</v>
      </c>
      <c r="D1615" s="60">
        <v>0.4</v>
      </c>
      <c r="E1615" s="54">
        <v>76</v>
      </c>
      <c r="F1615" s="55">
        <v>158.34</v>
      </c>
      <c r="G1615" s="54">
        <v>106.38597999999999</v>
      </c>
      <c r="H1615" s="16"/>
      <c r="J1615" s="9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  <c r="AX1615" s="16"/>
      <c r="AY1615" s="16"/>
      <c r="AZ1615" s="16"/>
      <c r="BA1615" s="16"/>
      <c r="BB1615" s="16"/>
      <c r="BC1615" s="16"/>
      <c r="BD1615" s="16"/>
      <c r="BE1615" s="16"/>
      <c r="BF1615" s="16"/>
      <c r="BG1615" s="16"/>
      <c r="BH1615" s="16"/>
      <c r="BI1615" s="16"/>
      <c r="BJ1615" s="16"/>
      <c r="BK1615" s="16"/>
      <c r="BL1615" s="16"/>
      <c r="BM1615" s="16"/>
      <c r="BN1615" s="16"/>
      <c r="BO1615" s="16"/>
      <c r="BP1615" s="16"/>
      <c r="BQ1615" s="16"/>
      <c r="BR1615" s="16"/>
      <c r="BS1615" s="16"/>
      <c r="BT1615" s="16"/>
      <c r="BU1615" s="16"/>
      <c r="BV1615" s="16"/>
      <c r="BW1615" s="16"/>
      <c r="BX1615" s="16"/>
      <c r="BY1615" s="16"/>
      <c r="BZ1615" s="16"/>
      <c r="CA1615" s="16"/>
      <c r="CB1615" s="16"/>
      <c r="CC1615" s="16"/>
      <c r="CD1615" s="16"/>
      <c r="CE1615" s="16"/>
      <c r="CF1615" s="16"/>
      <c r="CG1615" s="16"/>
      <c r="CH1615" s="16"/>
      <c r="CI1615" s="16"/>
      <c r="CJ1615" s="16"/>
      <c r="CK1615" s="16"/>
      <c r="CL1615" s="16"/>
      <c r="CM1615" s="16"/>
      <c r="CN1615" s="16"/>
      <c r="CO1615" s="16"/>
      <c r="CP1615" s="16"/>
      <c r="CQ1615" s="16"/>
      <c r="CR1615" s="16"/>
      <c r="CS1615" s="16"/>
      <c r="CT1615" s="16"/>
      <c r="CU1615" s="16"/>
      <c r="CV1615" s="16"/>
      <c r="CW1615" s="16"/>
      <c r="CX1615" s="16"/>
      <c r="CY1615" s="16"/>
      <c r="CZ1615" s="16"/>
      <c r="DA1615" s="16"/>
      <c r="DB1615" s="16"/>
      <c r="DC1615" s="16"/>
      <c r="DD1615" s="16"/>
      <c r="DE1615" s="16"/>
      <c r="DF1615" s="16"/>
      <c r="DG1615" s="16"/>
      <c r="DH1615" s="16"/>
      <c r="DI1615" s="16"/>
      <c r="DJ1615" s="16"/>
      <c r="DK1615" s="16"/>
      <c r="DL1615" s="16"/>
      <c r="DM1615" s="16"/>
      <c r="DN1615" s="16"/>
      <c r="DO1615" s="16"/>
      <c r="DP1615" s="16"/>
      <c r="DQ1615" s="16"/>
    </row>
    <row r="1616" spans="1:121" s="27" customFormat="1" ht="16.5" x14ac:dyDescent="0.25">
      <c r="A1616" s="51"/>
      <c r="B1616" s="79" t="s">
        <v>3127</v>
      </c>
      <c r="C1616" s="55">
        <v>2018</v>
      </c>
      <c r="D1616" s="60">
        <v>0.4</v>
      </c>
      <c r="E1616" s="54">
        <v>181</v>
      </c>
      <c r="F1616" s="55">
        <v>158.34</v>
      </c>
      <c r="G1616" s="54">
        <v>175.56147000000001</v>
      </c>
      <c r="H1616" s="16"/>
      <c r="J1616" s="9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  <c r="AX1616" s="16"/>
      <c r="AY1616" s="16"/>
      <c r="AZ1616" s="16"/>
      <c r="BA1616" s="16"/>
      <c r="BB1616" s="16"/>
      <c r="BC1616" s="16"/>
      <c r="BD1616" s="16"/>
      <c r="BE1616" s="16"/>
      <c r="BF1616" s="16"/>
      <c r="BG1616" s="16"/>
      <c r="BH1616" s="16"/>
      <c r="BI1616" s="16"/>
      <c r="BJ1616" s="16"/>
      <c r="BK1616" s="16"/>
      <c r="BL1616" s="16"/>
      <c r="BM1616" s="16"/>
      <c r="BN1616" s="16"/>
      <c r="BO1616" s="16"/>
      <c r="BP1616" s="16"/>
      <c r="BQ1616" s="16"/>
      <c r="BR1616" s="16"/>
      <c r="BS1616" s="16"/>
      <c r="BT1616" s="16"/>
      <c r="BU1616" s="16"/>
      <c r="BV1616" s="16"/>
      <c r="BW1616" s="16"/>
      <c r="BX1616" s="16"/>
      <c r="BY1616" s="16"/>
      <c r="BZ1616" s="16"/>
      <c r="CA1616" s="16"/>
      <c r="CB1616" s="16"/>
      <c r="CC1616" s="16"/>
      <c r="CD1616" s="16"/>
      <c r="CE1616" s="16"/>
      <c r="CF1616" s="16"/>
      <c r="CG1616" s="16"/>
      <c r="CH1616" s="16"/>
      <c r="CI1616" s="16"/>
      <c r="CJ1616" s="16"/>
      <c r="CK1616" s="16"/>
      <c r="CL1616" s="16"/>
      <c r="CM1616" s="16"/>
      <c r="CN1616" s="16"/>
      <c r="CO1616" s="16"/>
      <c r="CP1616" s="16"/>
      <c r="CQ1616" s="16"/>
      <c r="CR1616" s="16"/>
      <c r="CS1616" s="16"/>
      <c r="CT1616" s="16"/>
      <c r="CU1616" s="16"/>
      <c r="CV1616" s="16"/>
      <c r="CW1616" s="16"/>
      <c r="CX1616" s="16"/>
      <c r="CY1616" s="16"/>
      <c r="CZ1616" s="16"/>
      <c r="DA1616" s="16"/>
      <c r="DB1616" s="16"/>
      <c r="DC1616" s="16"/>
      <c r="DD1616" s="16"/>
      <c r="DE1616" s="16"/>
      <c r="DF1616" s="16"/>
      <c r="DG1616" s="16"/>
      <c r="DH1616" s="16"/>
      <c r="DI1616" s="16"/>
      <c r="DJ1616" s="16"/>
      <c r="DK1616" s="16"/>
      <c r="DL1616" s="16"/>
      <c r="DM1616" s="16"/>
      <c r="DN1616" s="16"/>
      <c r="DO1616" s="16"/>
      <c r="DP1616" s="16"/>
      <c r="DQ1616" s="16"/>
    </row>
    <row r="1617" spans="1:121" s="27" customFormat="1" ht="16.5" x14ac:dyDescent="0.25">
      <c r="A1617" s="51"/>
      <c r="B1617" s="79" t="s">
        <v>3128</v>
      </c>
      <c r="C1617" s="55">
        <v>2018</v>
      </c>
      <c r="D1617" s="60">
        <v>10</v>
      </c>
      <c r="E1617" s="54">
        <v>58</v>
      </c>
      <c r="F1617" s="55">
        <v>5353</v>
      </c>
      <c r="G1617" s="54">
        <v>179.01709</v>
      </c>
      <c r="H1617" s="16"/>
      <c r="J1617" s="9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  <c r="AX1617" s="16"/>
      <c r="AY1617" s="16"/>
      <c r="AZ1617" s="16"/>
      <c r="BA1617" s="16"/>
      <c r="BB1617" s="16"/>
      <c r="BC1617" s="16"/>
      <c r="BD1617" s="16"/>
      <c r="BE1617" s="16"/>
      <c r="BF1617" s="16"/>
      <c r="BG1617" s="16"/>
      <c r="BH1617" s="16"/>
      <c r="BI1617" s="16"/>
      <c r="BJ1617" s="16"/>
      <c r="BK1617" s="16"/>
      <c r="BL1617" s="16"/>
      <c r="BM1617" s="16"/>
      <c r="BN1617" s="16"/>
      <c r="BO1617" s="16"/>
      <c r="BP1617" s="16"/>
      <c r="BQ1617" s="16"/>
      <c r="BR1617" s="16"/>
      <c r="BS1617" s="16"/>
      <c r="BT1617" s="16"/>
      <c r="BU1617" s="16"/>
      <c r="BV1617" s="16"/>
      <c r="BW1617" s="16"/>
      <c r="BX1617" s="16"/>
      <c r="BY1617" s="16"/>
      <c r="BZ1617" s="16"/>
      <c r="CA1617" s="16"/>
      <c r="CB1617" s="16"/>
      <c r="CC1617" s="16"/>
      <c r="CD1617" s="16"/>
      <c r="CE1617" s="16"/>
      <c r="CF1617" s="16"/>
      <c r="CG1617" s="16"/>
      <c r="CH1617" s="16"/>
      <c r="CI1617" s="16"/>
      <c r="CJ1617" s="16"/>
      <c r="CK1617" s="16"/>
      <c r="CL1617" s="16"/>
      <c r="CM1617" s="16"/>
      <c r="CN1617" s="16"/>
      <c r="CO1617" s="16"/>
      <c r="CP1617" s="16"/>
      <c r="CQ1617" s="16"/>
      <c r="CR1617" s="16"/>
      <c r="CS1617" s="16"/>
      <c r="CT1617" s="16"/>
      <c r="CU1617" s="16"/>
      <c r="CV1617" s="16"/>
      <c r="CW1617" s="16"/>
      <c r="CX1617" s="16"/>
      <c r="CY1617" s="16"/>
      <c r="CZ1617" s="16"/>
      <c r="DA1617" s="16"/>
      <c r="DB1617" s="16"/>
      <c r="DC1617" s="16"/>
      <c r="DD1617" s="16"/>
      <c r="DE1617" s="16"/>
      <c r="DF1617" s="16"/>
      <c r="DG1617" s="16"/>
      <c r="DH1617" s="16"/>
      <c r="DI1617" s="16"/>
      <c r="DJ1617" s="16"/>
      <c r="DK1617" s="16"/>
      <c r="DL1617" s="16"/>
      <c r="DM1617" s="16"/>
      <c r="DN1617" s="16"/>
      <c r="DO1617" s="16"/>
      <c r="DP1617" s="16"/>
      <c r="DQ1617" s="16"/>
    </row>
    <row r="1618" spans="1:121" s="27" customFormat="1" ht="16.5" x14ac:dyDescent="0.25">
      <c r="A1618" s="51"/>
      <c r="B1618" s="79" t="s">
        <v>3129</v>
      </c>
      <c r="C1618" s="55">
        <v>2018</v>
      </c>
      <c r="D1618" s="60">
        <v>0.4</v>
      </c>
      <c r="E1618" s="54">
        <v>40</v>
      </c>
      <c r="F1618" s="55">
        <v>158.34</v>
      </c>
      <c r="G1618" s="54">
        <v>55.963369999999998</v>
      </c>
      <c r="H1618" s="16"/>
      <c r="J1618" s="9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  <c r="AX1618" s="16"/>
      <c r="AY1618" s="16"/>
      <c r="AZ1618" s="16"/>
      <c r="BA1618" s="16"/>
      <c r="BB1618" s="16"/>
      <c r="BC1618" s="16"/>
      <c r="BD1618" s="16"/>
      <c r="BE1618" s="16"/>
      <c r="BF1618" s="16"/>
      <c r="BG1618" s="16"/>
      <c r="BH1618" s="16"/>
      <c r="BI1618" s="16"/>
      <c r="BJ1618" s="16"/>
      <c r="BK1618" s="16"/>
      <c r="BL1618" s="16"/>
      <c r="BM1618" s="16"/>
      <c r="BN1618" s="16"/>
      <c r="BO1618" s="16"/>
      <c r="BP1618" s="16"/>
      <c r="BQ1618" s="16"/>
      <c r="BR1618" s="16"/>
      <c r="BS1618" s="16"/>
      <c r="BT1618" s="16"/>
      <c r="BU1618" s="16"/>
      <c r="BV1618" s="16"/>
      <c r="BW1618" s="16"/>
      <c r="BX1618" s="16"/>
      <c r="BY1618" s="16"/>
      <c r="BZ1618" s="16"/>
      <c r="CA1618" s="16"/>
      <c r="CB1618" s="16"/>
      <c r="CC1618" s="16"/>
      <c r="CD1618" s="16"/>
      <c r="CE1618" s="16"/>
      <c r="CF1618" s="16"/>
      <c r="CG1618" s="16"/>
      <c r="CH1618" s="16"/>
      <c r="CI1618" s="16"/>
      <c r="CJ1618" s="16"/>
      <c r="CK1618" s="16"/>
      <c r="CL1618" s="16"/>
      <c r="CM1618" s="16"/>
      <c r="CN1618" s="16"/>
      <c r="CO1618" s="16"/>
      <c r="CP1618" s="16"/>
      <c r="CQ1618" s="16"/>
      <c r="CR1618" s="16"/>
      <c r="CS1618" s="16"/>
      <c r="CT1618" s="16"/>
      <c r="CU1618" s="16"/>
      <c r="CV1618" s="16"/>
      <c r="CW1618" s="16"/>
      <c r="CX1618" s="16"/>
      <c r="CY1618" s="16"/>
      <c r="CZ1618" s="16"/>
      <c r="DA1618" s="16"/>
      <c r="DB1618" s="16"/>
      <c r="DC1618" s="16"/>
      <c r="DD1618" s="16"/>
      <c r="DE1618" s="16"/>
      <c r="DF1618" s="16"/>
      <c r="DG1618" s="16"/>
      <c r="DH1618" s="16"/>
      <c r="DI1618" s="16"/>
      <c r="DJ1618" s="16"/>
      <c r="DK1618" s="16"/>
      <c r="DL1618" s="16"/>
      <c r="DM1618" s="16"/>
      <c r="DN1618" s="16"/>
      <c r="DO1618" s="16"/>
      <c r="DP1618" s="16"/>
      <c r="DQ1618" s="16"/>
    </row>
    <row r="1619" spans="1:121" s="27" customFormat="1" ht="16.5" x14ac:dyDescent="0.25">
      <c r="A1619" s="51"/>
      <c r="B1619" s="79" t="s">
        <v>3130</v>
      </c>
      <c r="C1619" s="55">
        <v>2018</v>
      </c>
      <c r="D1619" s="60">
        <v>0.4</v>
      </c>
      <c r="E1619" s="54">
        <v>218</v>
      </c>
      <c r="F1619" s="55">
        <v>158.34</v>
      </c>
      <c r="G1619" s="54">
        <v>175.71146999999999</v>
      </c>
      <c r="H1619" s="16"/>
      <c r="J1619" s="9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  <c r="AX1619" s="16"/>
      <c r="AY1619" s="16"/>
      <c r="AZ1619" s="16"/>
      <c r="BA1619" s="16"/>
      <c r="BB1619" s="16"/>
      <c r="BC1619" s="16"/>
      <c r="BD1619" s="16"/>
      <c r="BE1619" s="16"/>
      <c r="BF1619" s="16"/>
      <c r="BG1619" s="16"/>
      <c r="BH1619" s="16"/>
      <c r="BI1619" s="16"/>
      <c r="BJ1619" s="16"/>
      <c r="BK1619" s="16"/>
      <c r="BL1619" s="16"/>
      <c r="BM1619" s="16"/>
      <c r="BN1619" s="16"/>
      <c r="BO1619" s="16"/>
      <c r="BP1619" s="16"/>
      <c r="BQ1619" s="16"/>
      <c r="BR1619" s="16"/>
      <c r="BS1619" s="16"/>
      <c r="BT1619" s="16"/>
      <c r="BU1619" s="16"/>
      <c r="BV1619" s="16"/>
      <c r="BW1619" s="16"/>
      <c r="BX1619" s="16"/>
      <c r="BY1619" s="16"/>
      <c r="BZ1619" s="16"/>
      <c r="CA1619" s="16"/>
      <c r="CB1619" s="16"/>
      <c r="CC1619" s="16"/>
      <c r="CD1619" s="16"/>
      <c r="CE1619" s="16"/>
      <c r="CF1619" s="16"/>
      <c r="CG1619" s="16"/>
      <c r="CH1619" s="16"/>
      <c r="CI1619" s="16"/>
      <c r="CJ1619" s="16"/>
      <c r="CK1619" s="16"/>
      <c r="CL1619" s="16"/>
      <c r="CM1619" s="16"/>
      <c r="CN1619" s="16"/>
      <c r="CO1619" s="16"/>
      <c r="CP1619" s="16"/>
      <c r="CQ1619" s="16"/>
      <c r="CR1619" s="16"/>
      <c r="CS1619" s="16"/>
      <c r="CT1619" s="16"/>
      <c r="CU1619" s="16"/>
      <c r="CV1619" s="16"/>
      <c r="CW1619" s="16"/>
      <c r="CX1619" s="16"/>
      <c r="CY1619" s="16"/>
      <c r="CZ1619" s="16"/>
      <c r="DA1619" s="16"/>
      <c r="DB1619" s="16"/>
      <c r="DC1619" s="16"/>
      <c r="DD1619" s="16"/>
      <c r="DE1619" s="16"/>
      <c r="DF1619" s="16"/>
      <c r="DG1619" s="16"/>
      <c r="DH1619" s="16"/>
      <c r="DI1619" s="16"/>
      <c r="DJ1619" s="16"/>
      <c r="DK1619" s="16"/>
      <c r="DL1619" s="16"/>
      <c r="DM1619" s="16"/>
      <c r="DN1619" s="16"/>
      <c r="DO1619" s="16"/>
      <c r="DP1619" s="16"/>
      <c r="DQ1619" s="16"/>
    </row>
    <row r="1620" spans="1:121" s="27" customFormat="1" ht="16.5" x14ac:dyDescent="0.25">
      <c r="A1620" s="51"/>
      <c r="B1620" s="79" t="s">
        <v>3131</v>
      </c>
      <c r="C1620" s="55">
        <v>2018</v>
      </c>
      <c r="D1620" s="60">
        <v>0.4</v>
      </c>
      <c r="E1620" s="54">
        <v>28</v>
      </c>
      <c r="F1620" s="55">
        <v>158.34</v>
      </c>
      <c r="G1620" s="54">
        <v>100.96812</v>
      </c>
      <c r="H1620" s="16"/>
      <c r="J1620" s="9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  <c r="AX1620" s="16"/>
      <c r="AY1620" s="16"/>
      <c r="AZ1620" s="16"/>
      <c r="BA1620" s="16"/>
      <c r="BB1620" s="16"/>
      <c r="BC1620" s="16"/>
      <c r="BD1620" s="16"/>
      <c r="BE1620" s="16"/>
      <c r="BF1620" s="16"/>
      <c r="BG1620" s="16"/>
      <c r="BH1620" s="16"/>
      <c r="BI1620" s="16"/>
      <c r="BJ1620" s="16"/>
      <c r="BK1620" s="16"/>
      <c r="BL1620" s="16"/>
      <c r="BM1620" s="16"/>
      <c r="BN1620" s="16"/>
      <c r="BO1620" s="16"/>
      <c r="BP1620" s="16"/>
      <c r="BQ1620" s="16"/>
      <c r="BR1620" s="16"/>
      <c r="BS1620" s="16"/>
      <c r="BT1620" s="16"/>
      <c r="BU1620" s="16"/>
      <c r="BV1620" s="16"/>
      <c r="BW1620" s="16"/>
      <c r="BX1620" s="16"/>
      <c r="BY1620" s="16"/>
      <c r="BZ1620" s="16"/>
      <c r="CA1620" s="16"/>
      <c r="CB1620" s="16"/>
      <c r="CC1620" s="16"/>
      <c r="CD1620" s="16"/>
      <c r="CE1620" s="16"/>
      <c r="CF1620" s="16"/>
      <c r="CG1620" s="16"/>
      <c r="CH1620" s="16"/>
      <c r="CI1620" s="16"/>
      <c r="CJ1620" s="16"/>
      <c r="CK1620" s="16"/>
      <c r="CL1620" s="16"/>
      <c r="CM1620" s="16"/>
      <c r="CN1620" s="16"/>
      <c r="CO1620" s="16"/>
      <c r="CP1620" s="16"/>
      <c r="CQ1620" s="16"/>
      <c r="CR1620" s="16"/>
      <c r="CS1620" s="16"/>
      <c r="CT1620" s="16"/>
      <c r="CU1620" s="16"/>
      <c r="CV1620" s="16"/>
      <c r="CW1620" s="16"/>
      <c r="CX1620" s="16"/>
      <c r="CY1620" s="16"/>
      <c r="CZ1620" s="16"/>
      <c r="DA1620" s="16"/>
      <c r="DB1620" s="16"/>
      <c r="DC1620" s="16"/>
      <c r="DD1620" s="16"/>
      <c r="DE1620" s="16"/>
      <c r="DF1620" s="16"/>
      <c r="DG1620" s="16"/>
      <c r="DH1620" s="16"/>
      <c r="DI1620" s="16"/>
      <c r="DJ1620" s="16"/>
      <c r="DK1620" s="16"/>
      <c r="DL1620" s="16"/>
      <c r="DM1620" s="16"/>
      <c r="DN1620" s="16"/>
      <c r="DO1620" s="16"/>
      <c r="DP1620" s="16"/>
      <c r="DQ1620" s="16"/>
    </row>
    <row r="1621" spans="1:121" s="27" customFormat="1" ht="16.5" x14ac:dyDescent="0.25">
      <c r="A1621" s="51"/>
      <c r="B1621" s="79" t="s">
        <v>3132</v>
      </c>
      <c r="C1621" s="55">
        <v>2018</v>
      </c>
      <c r="D1621" s="60">
        <v>0.4</v>
      </c>
      <c r="E1621" s="54">
        <v>160</v>
      </c>
      <c r="F1621" s="55">
        <v>158.34</v>
      </c>
      <c r="G1621" s="54">
        <v>153.90229000000002</v>
      </c>
      <c r="H1621" s="16"/>
      <c r="J1621" s="9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  <c r="AX1621" s="16"/>
      <c r="AY1621" s="16"/>
      <c r="AZ1621" s="16"/>
      <c r="BA1621" s="16"/>
      <c r="BB1621" s="16"/>
      <c r="BC1621" s="16"/>
      <c r="BD1621" s="16"/>
      <c r="BE1621" s="16"/>
      <c r="BF1621" s="16"/>
      <c r="BG1621" s="16"/>
      <c r="BH1621" s="16"/>
      <c r="BI1621" s="16"/>
      <c r="BJ1621" s="16"/>
      <c r="BK1621" s="16"/>
      <c r="BL1621" s="16"/>
      <c r="BM1621" s="16"/>
      <c r="BN1621" s="16"/>
      <c r="BO1621" s="16"/>
      <c r="BP1621" s="16"/>
      <c r="BQ1621" s="16"/>
      <c r="BR1621" s="16"/>
      <c r="BS1621" s="16"/>
      <c r="BT1621" s="16"/>
      <c r="BU1621" s="16"/>
      <c r="BV1621" s="16"/>
      <c r="BW1621" s="16"/>
      <c r="BX1621" s="16"/>
      <c r="BY1621" s="16"/>
      <c r="BZ1621" s="16"/>
      <c r="CA1621" s="16"/>
      <c r="CB1621" s="16"/>
      <c r="CC1621" s="16"/>
      <c r="CD1621" s="16"/>
      <c r="CE1621" s="16"/>
      <c r="CF1621" s="16"/>
      <c r="CG1621" s="16"/>
      <c r="CH1621" s="16"/>
      <c r="CI1621" s="16"/>
      <c r="CJ1621" s="16"/>
      <c r="CK1621" s="16"/>
      <c r="CL1621" s="16"/>
      <c r="CM1621" s="16"/>
      <c r="CN1621" s="16"/>
      <c r="CO1621" s="16"/>
      <c r="CP1621" s="16"/>
      <c r="CQ1621" s="16"/>
      <c r="CR1621" s="16"/>
      <c r="CS1621" s="16"/>
      <c r="CT1621" s="16"/>
      <c r="CU1621" s="16"/>
      <c r="CV1621" s="16"/>
      <c r="CW1621" s="16"/>
      <c r="CX1621" s="16"/>
      <c r="CY1621" s="16"/>
      <c r="CZ1621" s="16"/>
      <c r="DA1621" s="16"/>
      <c r="DB1621" s="16"/>
      <c r="DC1621" s="16"/>
      <c r="DD1621" s="16"/>
      <c r="DE1621" s="16"/>
      <c r="DF1621" s="16"/>
      <c r="DG1621" s="16"/>
      <c r="DH1621" s="16"/>
      <c r="DI1621" s="16"/>
      <c r="DJ1621" s="16"/>
      <c r="DK1621" s="16"/>
      <c r="DL1621" s="16"/>
      <c r="DM1621" s="16"/>
      <c r="DN1621" s="16"/>
      <c r="DO1621" s="16"/>
      <c r="DP1621" s="16"/>
      <c r="DQ1621" s="16"/>
    </row>
    <row r="1622" spans="1:121" s="27" customFormat="1" ht="16.5" x14ac:dyDescent="0.25">
      <c r="A1622" s="51"/>
      <c r="B1622" s="79" t="s">
        <v>3133</v>
      </c>
      <c r="C1622" s="55">
        <v>2018</v>
      </c>
      <c r="D1622" s="60">
        <v>0.4</v>
      </c>
      <c r="E1622" s="54">
        <v>40</v>
      </c>
      <c r="F1622" s="55">
        <v>158.34</v>
      </c>
      <c r="G1622" s="54">
        <v>70.119740000000007</v>
      </c>
      <c r="H1622" s="16"/>
      <c r="J1622" s="9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  <c r="AX1622" s="16"/>
      <c r="AY1622" s="16"/>
      <c r="AZ1622" s="16"/>
      <c r="BA1622" s="16"/>
      <c r="BB1622" s="16"/>
      <c r="BC1622" s="16"/>
      <c r="BD1622" s="16"/>
      <c r="BE1622" s="16"/>
      <c r="BF1622" s="16"/>
      <c r="BG1622" s="16"/>
      <c r="BH1622" s="16"/>
      <c r="BI1622" s="16"/>
      <c r="BJ1622" s="16"/>
      <c r="BK1622" s="16"/>
      <c r="BL1622" s="16"/>
      <c r="BM1622" s="16"/>
      <c r="BN1622" s="16"/>
      <c r="BO1622" s="16"/>
      <c r="BP1622" s="16"/>
      <c r="BQ1622" s="16"/>
      <c r="BR1622" s="16"/>
      <c r="BS1622" s="16"/>
      <c r="BT1622" s="16"/>
      <c r="BU1622" s="16"/>
      <c r="BV1622" s="16"/>
      <c r="BW1622" s="16"/>
      <c r="BX1622" s="16"/>
      <c r="BY1622" s="16"/>
      <c r="BZ1622" s="16"/>
      <c r="CA1622" s="16"/>
      <c r="CB1622" s="16"/>
      <c r="CC1622" s="16"/>
      <c r="CD1622" s="16"/>
      <c r="CE1622" s="16"/>
      <c r="CF1622" s="16"/>
      <c r="CG1622" s="16"/>
      <c r="CH1622" s="16"/>
      <c r="CI1622" s="16"/>
      <c r="CJ1622" s="16"/>
      <c r="CK1622" s="16"/>
      <c r="CL1622" s="16"/>
      <c r="CM1622" s="16"/>
      <c r="CN1622" s="16"/>
      <c r="CO1622" s="16"/>
      <c r="CP1622" s="16"/>
      <c r="CQ1622" s="16"/>
      <c r="CR1622" s="16"/>
      <c r="CS1622" s="16"/>
      <c r="CT1622" s="16"/>
      <c r="CU1622" s="16"/>
      <c r="CV1622" s="16"/>
      <c r="CW1622" s="16"/>
      <c r="CX1622" s="16"/>
      <c r="CY1622" s="16"/>
      <c r="CZ1622" s="16"/>
      <c r="DA1622" s="16"/>
      <c r="DB1622" s="16"/>
      <c r="DC1622" s="16"/>
      <c r="DD1622" s="16"/>
      <c r="DE1622" s="16"/>
      <c r="DF1622" s="16"/>
      <c r="DG1622" s="16"/>
      <c r="DH1622" s="16"/>
      <c r="DI1622" s="16"/>
      <c r="DJ1622" s="16"/>
      <c r="DK1622" s="16"/>
      <c r="DL1622" s="16"/>
      <c r="DM1622" s="16"/>
      <c r="DN1622" s="16"/>
      <c r="DO1622" s="16"/>
      <c r="DP1622" s="16"/>
      <c r="DQ1622" s="16"/>
    </row>
    <row r="1623" spans="1:121" s="27" customFormat="1" ht="16.5" x14ac:dyDescent="0.25">
      <c r="A1623" s="51"/>
      <c r="B1623" s="79" t="s">
        <v>3134</v>
      </c>
      <c r="C1623" s="55">
        <v>2018</v>
      </c>
      <c r="D1623" s="60">
        <v>0.4</v>
      </c>
      <c r="E1623" s="54">
        <v>403</v>
      </c>
      <c r="F1623" s="55">
        <v>158.34</v>
      </c>
      <c r="G1623" s="54">
        <v>412.25317000000001</v>
      </c>
      <c r="H1623" s="16"/>
      <c r="J1623" s="9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  <c r="AX1623" s="16"/>
      <c r="AY1623" s="16"/>
      <c r="AZ1623" s="16"/>
      <c r="BA1623" s="16"/>
      <c r="BB1623" s="16"/>
      <c r="BC1623" s="16"/>
      <c r="BD1623" s="16"/>
      <c r="BE1623" s="16"/>
      <c r="BF1623" s="16"/>
      <c r="BG1623" s="16"/>
      <c r="BH1623" s="16"/>
      <c r="BI1623" s="16"/>
      <c r="BJ1623" s="16"/>
      <c r="BK1623" s="16"/>
      <c r="BL1623" s="16"/>
      <c r="BM1623" s="16"/>
      <c r="BN1623" s="16"/>
      <c r="BO1623" s="16"/>
      <c r="BP1623" s="16"/>
      <c r="BQ1623" s="16"/>
      <c r="BR1623" s="16"/>
      <c r="BS1623" s="16"/>
      <c r="BT1623" s="16"/>
      <c r="BU1623" s="16"/>
      <c r="BV1623" s="16"/>
      <c r="BW1623" s="16"/>
      <c r="BX1623" s="16"/>
      <c r="BY1623" s="16"/>
      <c r="BZ1623" s="16"/>
      <c r="CA1623" s="16"/>
      <c r="CB1623" s="16"/>
      <c r="CC1623" s="16"/>
      <c r="CD1623" s="16"/>
      <c r="CE1623" s="16"/>
      <c r="CF1623" s="16"/>
      <c r="CG1623" s="16"/>
      <c r="CH1623" s="16"/>
      <c r="CI1623" s="16"/>
      <c r="CJ1623" s="16"/>
      <c r="CK1623" s="16"/>
      <c r="CL1623" s="16"/>
      <c r="CM1623" s="16"/>
      <c r="CN1623" s="16"/>
      <c r="CO1623" s="16"/>
      <c r="CP1623" s="16"/>
      <c r="CQ1623" s="16"/>
      <c r="CR1623" s="16"/>
      <c r="CS1623" s="16"/>
      <c r="CT1623" s="16"/>
      <c r="CU1623" s="16"/>
      <c r="CV1623" s="16"/>
      <c r="CW1623" s="16"/>
      <c r="CX1623" s="16"/>
      <c r="CY1623" s="16"/>
      <c r="CZ1623" s="16"/>
      <c r="DA1623" s="16"/>
      <c r="DB1623" s="16"/>
      <c r="DC1623" s="16"/>
      <c r="DD1623" s="16"/>
      <c r="DE1623" s="16"/>
      <c r="DF1623" s="16"/>
      <c r="DG1623" s="16"/>
      <c r="DH1623" s="16"/>
      <c r="DI1623" s="16"/>
      <c r="DJ1623" s="16"/>
      <c r="DK1623" s="16"/>
      <c r="DL1623" s="16"/>
      <c r="DM1623" s="16"/>
      <c r="DN1623" s="16"/>
      <c r="DO1623" s="16"/>
      <c r="DP1623" s="16"/>
      <c r="DQ1623" s="16"/>
    </row>
    <row r="1624" spans="1:121" s="27" customFormat="1" ht="16.5" x14ac:dyDescent="0.25">
      <c r="A1624" s="51"/>
      <c r="B1624" s="79" t="s">
        <v>3135</v>
      </c>
      <c r="C1624" s="55">
        <v>2018</v>
      </c>
      <c r="D1624" s="60">
        <v>0.4</v>
      </c>
      <c r="E1624" s="54">
        <v>449</v>
      </c>
      <c r="F1624" s="55">
        <v>158.34</v>
      </c>
      <c r="G1624" s="54">
        <v>614.56909999999993</v>
      </c>
      <c r="H1624" s="16"/>
      <c r="J1624" s="9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  <c r="AX1624" s="16"/>
      <c r="AY1624" s="16"/>
      <c r="AZ1624" s="16"/>
      <c r="BA1624" s="16"/>
      <c r="BB1624" s="16"/>
      <c r="BC1624" s="16"/>
      <c r="BD1624" s="16"/>
      <c r="BE1624" s="16"/>
      <c r="BF1624" s="16"/>
      <c r="BG1624" s="16"/>
      <c r="BH1624" s="16"/>
      <c r="BI1624" s="16"/>
      <c r="BJ1624" s="16"/>
      <c r="BK1624" s="16"/>
      <c r="BL1624" s="16"/>
      <c r="BM1624" s="16"/>
      <c r="BN1624" s="16"/>
      <c r="BO1624" s="16"/>
      <c r="BP1624" s="16"/>
      <c r="BQ1624" s="16"/>
      <c r="BR1624" s="16"/>
      <c r="BS1624" s="16"/>
      <c r="BT1624" s="16"/>
      <c r="BU1624" s="16"/>
      <c r="BV1624" s="16"/>
      <c r="BW1624" s="16"/>
      <c r="BX1624" s="16"/>
      <c r="BY1624" s="16"/>
      <c r="BZ1624" s="16"/>
      <c r="CA1624" s="16"/>
      <c r="CB1624" s="16"/>
      <c r="CC1624" s="16"/>
      <c r="CD1624" s="16"/>
      <c r="CE1624" s="16"/>
      <c r="CF1624" s="16"/>
      <c r="CG1624" s="16"/>
      <c r="CH1624" s="16"/>
      <c r="CI1624" s="16"/>
      <c r="CJ1624" s="16"/>
      <c r="CK1624" s="16"/>
      <c r="CL1624" s="16"/>
      <c r="CM1624" s="16"/>
      <c r="CN1624" s="16"/>
      <c r="CO1624" s="16"/>
      <c r="CP1624" s="16"/>
      <c r="CQ1624" s="16"/>
      <c r="CR1624" s="16"/>
      <c r="CS1624" s="16"/>
      <c r="CT1624" s="16"/>
      <c r="CU1624" s="16"/>
      <c r="CV1624" s="16"/>
      <c r="CW1624" s="16"/>
      <c r="CX1624" s="16"/>
      <c r="CY1624" s="16"/>
      <c r="CZ1624" s="16"/>
      <c r="DA1624" s="16"/>
      <c r="DB1624" s="16"/>
      <c r="DC1624" s="16"/>
      <c r="DD1624" s="16"/>
      <c r="DE1624" s="16"/>
      <c r="DF1624" s="16"/>
      <c r="DG1624" s="16"/>
      <c r="DH1624" s="16"/>
      <c r="DI1624" s="16"/>
      <c r="DJ1624" s="16"/>
      <c r="DK1624" s="16"/>
      <c r="DL1624" s="16"/>
      <c r="DM1624" s="16"/>
      <c r="DN1624" s="16"/>
      <c r="DO1624" s="16"/>
      <c r="DP1624" s="16"/>
      <c r="DQ1624" s="16"/>
    </row>
    <row r="1625" spans="1:121" s="27" customFormat="1" ht="16.5" x14ac:dyDescent="0.25">
      <c r="A1625" s="51"/>
      <c r="B1625" s="79" t="s">
        <v>3136</v>
      </c>
      <c r="C1625" s="55">
        <v>2018</v>
      </c>
      <c r="D1625" s="60">
        <v>0.4</v>
      </c>
      <c r="E1625" s="54">
        <v>269</v>
      </c>
      <c r="F1625" s="55">
        <v>158.34</v>
      </c>
      <c r="G1625" s="54">
        <v>281.70870000000002</v>
      </c>
      <c r="H1625" s="16"/>
      <c r="J1625" s="9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  <c r="AX1625" s="16"/>
      <c r="AY1625" s="16"/>
      <c r="AZ1625" s="16"/>
      <c r="BA1625" s="16"/>
      <c r="BB1625" s="16"/>
      <c r="BC1625" s="16"/>
      <c r="BD1625" s="16"/>
      <c r="BE1625" s="16"/>
      <c r="BF1625" s="16"/>
      <c r="BG1625" s="16"/>
      <c r="BH1625" s="16"/>
      <c r="BI1625" s="16"/>
      <c r="BJ1625" s="16"/>
      <c r="BK1625" s="16"/>
      <c r="BL1625" s="16"/>
      <c r="BM1625" s="16"/>
      <c r="BN1625" s="16"/>
      <c r="BO1625" s="16"/>
      <c r="BP1625" s="16"/>
      <c r="BQ1625" s="16"/>
      <c r="BR1625" s="16"/>
      <c r="BS1625" s="16"/>
      <c r="BT1625" s="16"/>
      <c r="BU1625" s="16"/>
      <c r="BV1625" s="16"/>
      <c r="BW1625" s="16"/>
      <c r="BX1625" s="16"/>
      <c r="BY1625" s="16"/>
      <c r="BZ1625" s="16"/>
      <c r="CA1625" s="16"/>
      <c r="CB1625" s="16"/>
      <c r="CC1625" s="16"/>
      <c r="CD1625" s="16"/>
      <c r="CE1625" s="16"/>
      <c r="CF1625" s="16"/>
      <c r="CG1625" s="16"/>
      <c r="CH1625" s="16"/>
      <c r="CI1625" s="16"/>
      <c r="CJ1625" s="16"/>
      <c r="CK1625" s="16"/>
      <c r="CL1625" s="16"/>
      <c r="CM1625" s="16"/>
      <c r="CN1625" s="16"/>
      <c r="CO1625" s="16"/>
      <c r="CP1625" s="16"/>
      <c r="CQ1625" s="16"/>
      <c r="CR1625" s="16"/>
      <c r="CS1625" s="16"/>
      <c r="CT1625" s="16"/>
      <c r="CU1625" s="16"/>
      <c r="CV1625" s="16"/>
      <c r="CW1625" s="16"/>
      <c r="CX1625" s="16"/>
      <c r="CY1625" s="16"/>
      <c r="CZ1625" s="16"/>
      <c r="DA1625" s="16"/>
      <c r="DB1625" s="16"/>
      <c r="DC1625" s="16"/>
      <c r="DD1625" s="16"/>
      <c r="DE1625" s="16"/>
      <c r="DF1625" s="16"/>
      <c r="DG1625" s="16"/>
      <c r="DH1625" s="16"/>
      <c r="DI1625" s="16"/>
      <c r="DJ1625" s="16"/>
      <c r="DK1625" s="16"/>
      <c r="DL1625" s="16"/>
      <c r="DM1625" s="16"/>
      <c r="DN1625" s="16"/>
      <c r="DO1625" s="16"/>
      <c r="DP1625" s="16"/>
      <c r="DQ1625" s="16"/>
    </row>
    <row r="1626" spans="1:121" s="27" customFormat="1" ht="16.5" x14ac:dyDescent="0.25">
      <c r="A1626" s="51"/>
      <c r="B1626" s="79" t="s">
        <v>3137</v>
      </c>
      <c r="C1626" s="55">
        <v>2018</v>
      </c>
      <c r="D1626" s="60">
        <v>0.4</v>
      </c>
      <c r="E1626" s="54">
        <v>396</v>
      </c>
      <c r="F1626" s="55">
        <v>158.34</v>
      </c>
      <c r="G1626" s="54">
        <v>470.34568000000002</v>
      </c>
      <c r="H1626" s="16"/>
      <c r="J1626" s="9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  <c r="AX1626" s="16"/>
      <c r="AY1626" s="16"/>
      <c r="AZ1626" s="16"/>
      <c r="BA1626" s="16"/>
      <c r="BB1626" s="16"/>
      <c r="BC1626" s="16"/>
      <c r="BD1626" s="16"/>
      <c r="BE1626" s="16"/>
      <c r="BF1626" s="16"/>
      <c r="BG1626" s="16"/>
      <c r="BH1626" s="16"/>
      <c r="BI1626" s="16"/>
      <c r="BJ1626" s="16"/>
      <c r="BK1626" s="16"/>
      <c r="BL1626" s="16"/>
      <c r="BM1626" s="16"/>
      <c r="BN1626" s="16"/>
      <c r="BO1626" s="16"/>
      <c r="BP1626" s="16"/>
      <c r="BQ1626" s="16"/>
      <c r="BR1626" s="16"/>
      <c r="BS1626" s="16"/>
      <c r="BT1626" s="16"/>
      <c r="BU1626" s="16"/>
      <c r="BV1626" s="16"/>
      <c r="BW1626" s="16"/>
      <c r="BX1626" s="16"/>
      <c r="BY1626" s="16"/>
      <c r="BZ1626" s="16"/>
      <c r="CA1626" s="16"/>
      <c r="CB1626" s="16"/>
      <c r="CC1626" s="16"/>
      <c r="CD1626" s="16"/>
      <c r="CE1626" s="16"/>
      <c r="CF1626" s="16"/>
      <c r="CG1626" s="16"/>
      <c r="CH1626" s="16"/>
      <c r="CI1626" s="16"/>
      <c r="CJ1626" s="16"/>
      <c r="CK1626" s="16"/>
      <c r="CL1626" s="16"/>
      <c r="CM1626" s="16"/>
      <c r="CN1626" s="16"/>
      <c r="CO1626" s="16"/>
      <c r="CP1626" s="16"/>
      <c r="CQ1626" s="16"/>
      <c r="CR1626" s="16"/>
      <c r="CS1626" s="16"/>
      <c r="CT1626" s="16"/>
      <c r="CU1626" s="16"/>
      <c r="CV1626" s="16"/>
      <c r="CW1626" s="16"/>
      <c r="CX1626" s="16"/>
      <c r="CY1626" s="16"/>
      <c r="CZ1626" s="16"/>
      <c r="DA1626" s="16"/>
      <c r="DB1626" s="16"/>
      <c r="DC1626" s="16"/>
      <c r="DD1626" s="16"/>
      <c r="DE1626" s="16"/>
      <c r="DF1626" s="16"/>
      <c r="DG1626" s="16"/>
      <c r="DH1626" s="16"/>
      <c r="DI1626" s="16"/>
      <c r="DJ1626" s="16"/>
      <c r="DK1626" s="16"/>
      <c r="DL1626" s="16"/>
      <c r="DM1626" s="16"/>
      <c r="DN1626" s="16"/>
      <c r="DO1626" s="16"/>
      <c r="DP1626" s="16"/>
      <c r="DQ1626" s="16"/>
    </row>
    <row r="1627" spans="1:121" s="27" customFormat="1" ht="16.5" x14ac:dyDescent="0.25">
      <c r="A1627" s="51"/>
      <c r="B1627" s="79" t="s">
        <v>3138</v>
      </c>
      <c r="C1627" s="55">
        <v>2018</v>
      </c>
      <c r="D1627" s="60">
        <v>0.4</v>
      </c>
      <c r="E1627" s="54">
        <v>343</v>
      </c>
      <c r="F1627" s="55">
        <v>158.34</v>
      </c>
      <c r="G1627" s="54">
        <v>490.06758000000002</v>
      </c>
      <c r="H1627" s="16"/>
      <c r="J1627" s="9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  <c r="AX1627" s="16"/>
      <c r="AY1627" s="16"/>
      <c r="AZ1627" s="16"/>
      <c r="BA1627" s="16"/>
      <c r="BB1627" s="16"/>
      <c r="BC1627" s="16"/>
      <c r="BD1627" s="16"/>
      <c r="BE1627" s="16"/>
      <c r="BF1627" s="16"/>
      <c r="BG1627" s="16"/>
      <c r="BH1627" s="16"/>
      <c r="BI1627" s="16"/>
      <c r="BJ1627" s="16"/>
      <c r="BK1627" s="16"/>
      <c r="BL1627" s="16"/>
      <c r="BM1627" s="16"/>
      <c r="BN1627" s="16"/>
      <c r="BO1627" s="16"/>
      <c r="BP1627" s="16"/>
      <c r="BQ1627" s="16"/>
      <c r="BR1627" s="16"/>
      <c r="BS1627" s="16"/>
      <c r="BT1627" s="16"/>
      <c r="BU1627" s="16"/>
      <c r="BV1627" s="16"/>
      <c r="BW1627" s="16"/>
      <c r="BX1627" s="16"/>
      <c r="BY1627" s="16"/>
      <c r="BZ1627" s="16"/>
      <c r="CA1627" s="16"/>
      <c r="CB1627" s="16"/>
      <c r="CC1627" s="16"/>
      <c r="CD1627" s="16"/>
      <c r="CE1627" s="16"/>
      <c r="CF1627" s="16"/>
      <c r="CG1627" s="16"/>
      <c r="CH1627" s="16"/>
      <c r="CI1627" s="16"/>
      <c r="CJ1627" s="16"/>
      <c r="CK1627" s="16"/>
      <c r="CL1627" s="16"/>
      <c r="CM1627" s="16"/>
      <c r="CN1627" s="16"/>
      <c r="CO1627" s="16"/>
      <c r="CP1627" s="16"/>
      <c r="CQ1627" s="16"/>
      <c r="CR1627" s="16"/>
      <c r="CS1627" s="16"/>
      <c r="CT1627" s="16"/>
      <c r="CU1627" s="16"/>
      <c r="CV1627" s="16"/>
      <c r="CW1627" s="16"/>
      <c r="CX1627" s="16"/>
      <c r="CY1627" s="16"/>
      <c r="CZ1627" s="16"/>
      <c r="DA1627" s="16"/>
      <c r="DB1627" s="16"/>
      <c r="DC1627" s="16"/>
      <c r="DD1627" s="16"/>
      <c r="DE1627" s="16"/>
      <c r="DF1627" s="16"/>
      <c r="DG1627" s="16"/>
      <c r="DH1627" s="16"/>
      <c r="DI1627" s="16"/>
      <c r="DJ1627" s="16"/>
      <c r="DK1627" s="16"/>
      <c r="DL1627" s="16"/>
      <c r="DM1627" s="16"/>
      <c r="DN1627" s="16"/>
      <c r="DO1627" s="16"/>
      <c r="DP1627" s="16"/>
      <c r="DQ1627" s="16"/>
    </row>
    <row r="1628" spans="1:121" s="27" customFormat="1" ht="16.5" x14ac:dyDescent="0.25">
      <c r="A1628" s="51"/>
      <c r="B1628" s="79" t="s">
        <v>3139</v>
      </c>
      <c r="C1628" s="55">
        <v>2018</v>
      </c>
      <c r="D1628" s="60">
        <v>0.4</v>
      </c>
      <c r="E1628" s="54">
        <v>60</v>
      </c>
      <c r="F1628" s="55">
        <v>158.34</v>
      </c>
      <c r="G1628" s="54">
        <v>102.0819</v>
      </c>
      <c r="H1628" s="16"/>
      <c r="J1628" s="9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  <c r="AX1628" s="16"/>
      <c r="AY1628" s="16"/>
      <c r="AZ1628" s="16"/>
      <c r="BA1628" s="16"/>
      <c r="BB1628" s="16"/>
      <c r="BC1628" s="16"/>
      <c r="BD1628" s="16"/>
      <c r="BE1628" s="16"/>
      <c r="BF1628" s="16"/>
      <c r="BG1628" s="16"/>
      <c r="BH1628" s="16"/>
      <c r="BI1628" s="16"/>
      <c r="BJ1628" s="16"/>
      <c r="BK1628" s="16"/>
      <c r="BL1628" s="16"/>
      <c r="BM1628" s="16"/>
      <c r="BN1628" s="16"/>
      <c r="BO1628" s="16"/>
      <c r="BP1628" s="16"/>
      <c r="BQ1628" s="16"/>
      <c r="BR1628" s="16"/>
      <c r="BS1628" s="16"/>
      <c r="BT1628" s="16"/>
      <c r="BU1628" s="16"/>
      <c r="BV1628" s="16"/>
      <c r="BW1628" s="16"/>
      <c r="BX1628" s="16"/>
      <c r="BY1628" s="16"/>
      <c r="BZ1628" s="16"/>
      <c r="CA1628" s="16"/>
      <c r="CB1628" s="16"/>
      <c r="CC1628" s="16"/>
      <c r="CD1628" s="16"/>
      <c r="CE1628" s="16"/>
      <c r="CF1628" s="16"/>
      <c r="CG1628" s="16"/>
      <c r="CH1628" s="16"/>
      <c r="CI1628" s="16"/>
      <c r="CJ1628" s="16"/>
      <c r="CK1628" s="16"/>
      <c r="CL1628" s="16"/>
      <c r="CM1628" s="16"/>
      <c r="CN1628" s="16"/>
      <c r="CO1628" s="16"/>
      <c r="CP1628" s="16"/>
      <c r="CQ1628" s="16"/>
      <c r="CR1628" s="16"/>
      <c r="CS1628" s="16"/>
      <c r="CT1628" s="16"/>
      <c r="CU1628" s="16"/>
      <c r="CV1628" s="16"/>
      <c r="CW1628" s="16"/>
      <c r="CX1628" s="16"/>
      <c r="CY1628" s="16"/>
      <c r="CZ1628" s="16"/>
      <c r="DA1628" s="16"/>
      <c r="DB1628" s="16"/>
      <c r="DC1628" s="16"/>
      <c r="DD1628" s="16"/>
      <c r="DE1628" s="16"/>
      <c r="DF1628" s="16"/>
      <c r="DG1628" s="16"/>
      <c r="DH1628" s="16"/>
      <c r="DI1628" s="16"/>
      <c r="DJ1628" s="16"/>
      <c r="DK1628" s="16"/>
      <c r="DL1628" s="16"/>
      <c r="DM1628" s="16"/>
      <c r="DN1628" s="16"/>
      <c r="DO1628" s="16"/>
      <c r="DP1628" s="16"/>
      <c r="DQ1628" s="16"/>
    </row>
    <row r="1629" spans="1:121" s="27" customFormat="1" ht="16.5" x14ac:dyDescent="0.25">
      <c r="A1629" s="51"/>
      <c r="B1629" s="79" t="s">
        <v>3140</v>
      </c>
      <c r="C1629" s="55">
        <v>2018</v>
      </c>
      <c r="D1629" s="60">
        <v>6</v>
      </c>
      <c r="E1629" s="54">
        <v>378</v>
      </c>
      <c r="F1629" s="55">
        <v>5353</v>
      </c>
      <c r="G1629" s="54">
        <v>425.69318999999996</v>
      </c>
      <c r="H1629" s="16"/>
      <c r="J1629" s="9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  <c r="AX1629" s="16"/>
      <c r="AY1629" s="16"/>
      <c r="AZ1629" s="16"/>
      <c r="BA1629" s="16"/>
      <c r="BB1629" s="16"/>
      <c r="BC1629" s="16"/>
      <c r="BD1629" s="16"/>
      <c r="BE1629" s="16"/>
      <c r="BF1629" s="16"/>
      <c r="BG1629" s="16"/>
      <c r="BH1629" s="16"/>
      <c r="BI1629" s="16"/>
      <c r="BJ1629" s="16"/>
      <c r="BK1629" s="16"/>
      <c r="BL1629" s="16"/>
      <c r="BM1629" s="16"/>
      <c r="BN1629" s="16"/>
      <c r="BO1629" s="16"/>
      <c r="BP1629" s="16"/>
      <c r="BQ1629" s="16"/>
      <c r="BR1629" s="16"/>
      <c r="BS1629" s="16"/>
      <c r="BT1629" s="16"/>
      <c r="BU1629" s="16"/>
      <c r="BV1629" s="16"/>
      <c r="BW1629" s="16"/>
      <c r="BX1629" s="16"/>
      <c r="BY1629" s="16"/>
      <c r="BZ1629" s="16"/>
      <c r="CA1629" s="16"/>
      <c r="CB1629" s="16"/>
      <c r="CC1629" s="16"/>
      <c r="CD1629" s="16"/>
      <c r="CE1629" s="16"/>
      <c r="CF1629" s="16"/>
      <c r="CG1629" s="16"/>
      <c r="CH1629" s="16"/>
      <c r="CI1629" s="16"/>
      <c r="CJ1629" s="16"/>
      <c r="CK1629" s="16"/>
      <c r="CL1629" s="16"/>
      <c r="CM1629" s="16"/>
      <c r="CN1629" s="16"/>
      <c r="CO1629" s="16"/>
      <c r="CP1629" s="16"/>
      <c r="CQ1629" s="16"/>
      <c r="CR1629" s="16"/>
      <c r="CS1629" s="16"/>
      <c r="CT1629" s="16"/>
      <c r="CU1629" s="16"/>
      <c r="CV1629" s="16"/>
      <c r="CW1629" s="16"/>
      <c r="CX1629" s="16"/>
      <c r="CY1629" s="16"/>
      <c r="CZ1629" s="16"/>
      <c r="DA1629" s="16"/>
      <c r="DB1629" s="16"/>
      <c r="DC1629" s="16"/>
      <c r="DD1629" s="16"/>
      <c r="DE1629" s="16"/>
      <c r="DF1629" s="16"/>
      <c r="DG1629" s="16"/>
      <c r="DH1629" s="16"/>
      <c r="DI1629" s="16"/>
      <c r="DJ1629" s="16"/>
      <c r="DK1629" s="16"/>
      <c r="DL1629" s="16"/>
      <c r="DM1629" s="16"/>
      <c r="DN1629" s="16"/>
      <c r="DO1629" s="16"/>
      <c r="DP1629" s="16"/>
      <c r="DQ1629" s="16"/>
    </row>
    <row r="1630" spans="1:121" s="27" customFormat="1" ht="16.5" x14ac:dyDescent="0.25">
      <c r="A1630" s="51"/>
      <c r="B1630" s="79" t="s">
        <v>3141</v>
      </c>
      <c r="C1630" s="55">
        <v>2018</v>
      </c>
      <c r="D1630" s="60">
        <v>0.4</v>
      </c>
      <c r="E1630" s="54">
        <v>36</v>
      </c>
      <c r="F1630" s="55">
        <v>158.34</v>
      </c>
      <c r="G1630" s="54">
        <v>41.93694</v>
      </c>
      <c r="H1630" s="16"/>
      <c r="J1630" s="9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  <c r="AX1630" s="16"/>
      <c r="AY1630" s="16"/>
      <c r="AZ1630" s="16"/>
      <c r="BA1630" s="16"/>
      <c r="BB1630" s="16"/>
      <c r="BC1630" s="16"/>
      <c r="BD1630" s="16"/>
      <c r="BE1630" s="16"/>
      <c r="BF1630" s="16"/>
      <c r="BG1630" s="16"/>
      <c r="BH1630" s="16"/>
      <c r="BI1630" s="16"/>
      <c r="BJ1630" s="16"/>
      <c r="BK1630" s="16"/>
      <c r="BL1630" s="16"/>
      <c r="BM1630" s="16"/>
      <c r="BN1630" s="16"/>
      <c r="BO1630" s="16"/>
      <c r="BP1630" s="16"/>
      <c r="BQ1630" s="16"/>
      <c r="BR1630" s="16"/>
      <c r="BS1630" s="16"/>
      <c r="BT1630" s="16"/>
      <c r="BU1630" s="16"/>
      <c r="BV1630" s="16"/>
      <c r="BW1630" s="16"/>
      <c r="BX1630" s="16"/>
      <c r="BY1630" s="16"/>
      <c r="BZ1630" s="16"/>
      <c r="CA1630" s="16"/>
      <c r="CB1630" s="16"/>
      <c r="CC1630" s="16"/>
      <c r="CD1630" s="16"/>
      <c r="CE1630" s="16"/>
      <c r="CF1630" s="16"/>
      <c r="CG1630" s="16"/>
      <c r="CH1630" s="16"/>
      <c r="CI1630" s="16"/>
      <c r="CJ1630" s="16"/>
      <c r="CK1630" s="16"/>
      <c r="CL1630" s="16"/>
      <c r="CM1630" s="16"/>
      <c r="CN1630" s="16"/>
      <c r="CO1630" s="16"/>
      <c r="CP1630" s="16"/>
      <c r="CQ1630" s="16"/>
      <c r="CR1630" s="16"/>
      <c r="CS1630" s="16"/>
      <c r="CT1630" s="16"/>
      <c r="CU1630" s="16"/>
      <c r="CV1630" s="16"/>
      <c r="CW1630" s="16"/>
      <c r="CX1630" s="16"/>
      <c r="CY1630" s="16"/>
      <c r="CZ1630" s="16"/>
      <c r="DA1630" s="16"/>
      <c r="DB1630" s="16"/>
      <c r="DC1630" s="16"/>
      <c r="DD1630" s="16"/>
      <c r="DE1630" s="16"/>
      <c r="DF1630" s="16"/>
      <c r="DG1630" s="16"/>
      <c r="DH1630" s="16"/>
      <c r="DI1630" s="16"/>
      <c r="DJ1630" s="16"/>
      <c r="DK1630" s="16"/>
      <c r="DL1630" s="16"/>
      <c r="DM1630" s="16"/>
      <c r="DN1630" s="16"/>
      <c r="DO1630" s="16"/>
      <c r="DP1630" s="16"/>
      <c r="DQ1630" s="16"/>
    </row>
    <row r="1631" spans="1:121" s="27" customFormat="1" ht="16.5" x14ac:dyDescent="0.25">
      <c r="A1631" s="51"/>
      <c r="B1631" s="79" t="s">
        <v>3142</v>
      </c>
      <c r="C1631" s="55">
        <v>2018</v>
      </c>
      <c r="D1631" s="60">
        <v>0.4</v>
      </c>
      <c r="E1631" s="54">
        <v>99</v>
      </c>
      <c r="F1631" s="55">
        <v>158.34</v>
      </c>
      <c r="G1631" s="54">
        <v>181.41001</v>
      </c>
      <c r="H1631" s="16"/>
      <c r="J1631" s="9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  <c r="AX1631" s="16"/>
      <c r="AY1631" s="16"/>
      <c r="AZ1631" s="16"/>
      <c r="BA1631" s="16"/>
      <c r="BB1631" s="16"/>
      <c r="BC1631" s="16"/>
      <c r="BD1631" s="16"/>
      <c r="BE1631" s="16"/>
      <c r="BF1631" s="16"/>
      <c r="BG1631" s="16"/>
      <c r="BH1631" s="16"/>
      <c r="BI1631" s="16"/>
      <c r="BJ1631" s="16"/>
      <c r="BK1631" s="16"/>
      <c r="BL1631" s="16"/>
      <c r="BM1631" s="16"/>
      <c r="BN1631" s="16"/>
      <c r="BO1631" s="16"/>
      <c r="BP1631" s="16"/>
      <c r="BQ1631" s="16"/>
      <c r="BR1631" s="16"/>
      <c r="BS1631" s="16"/>
      <c r="BT1631" s="16"/>
      <c r="BU1631" s="16"/>
      <c r="BV1631" s="16"/>
      <c r="BW1631" s="16"/>
      <c r="BX1631" s="16"/>
      <c r="BY1631" s="16"/>
      <c r="BZ1631" s="16"/>
      <c r="CA1631" s="16"/>
      <c r="CB1631" s="16"/>
      <c r="CC1631" s="16"/>
      <c r="CD1631" s="16"/>
      <c r="CE1631" s="16"/>
      <c r="CF1631" s="16"/>
      <c r="CG1631" s="16"/>
      <c r="CH1631" s="16"/>
      <c r="CI1631" s="16"/>
      <c r="CJ1631" s="16"/>
      <c r="CK1631" s="16"/>
      <c r="CL1631" s="16"/>
      <c r="CM1631" s="16"/>
      <c r="CN1631" s="16"/>
      <c r="CO1631" s="16"/>
      <c r="CP1631" s="16"/>
      <c r="CQ1631" s="16"/>
      <c r="CR1631" s="16"/>
      <c r="CS1631" s="16"/>
      <c r="CT1631" s="16"/>
      <c r="CU1631" s="16"/>
      <c r="CV1631" s="16"/>
      <c r="CW1631" s="16"/>
      <c r="CX1631" s="16"/>
      <c r="CY1631" s="16"/>
      <c r="CZ1631" s="16"/>
      <c r="DA1631" s="16"/>
      <c r="DB1631" s="16"/>
      <c r="DC1631" s="16"/>
      <c r="DD1631" s="16"/>
      <c r="DE1631" s="16"/>
      <c r="DF1631" s="16"/>
      <c r="DG1631" s="16"/>
      <c r="DH1631" s="16"/>
      <c r="DI1631" s="16"/>
      <c r="DJ1631" s="16"/>
      <c r="DK1631" s="16"/>
      <c r="DL1631" s="16"/>
      <c r="DM1631" s="16"/>
      <c r="DN1631" s="16"/>
      <c r="DO1631" s="16"/>
      <c r="DP1631" s="16"/>
      <c r="DQ1631" s="16"/>
    </row>
    <row r="1632" spans="1:121" s="27" customFormat="1" ht="16.5" x14ac:dyDescent="0.25">
      <c r="A1632" s="51"/>
      <c r="B1632" s="79" t="s">
        <v>3143</v>
      </c>
      <c r="C1632" s="55">
        <v>2018</v>
      </c>
      <c r="D1632" s="60">
        <v>0.4</v>
      </c>
      <c r="E1632" s="54">
        <v>35</v>
      </c>
      <c r="F1632" s="55">
        <v>158.34</v>
      </c>
      <c r="G1632" s="54">
        <v>67.509249999999994</v>
      </c>
      <c r="H1632" s="16"/>
      <c r="J1632" s="9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  <c r="AX1632" s="16"/>
      <c r="AY1632" s="16"/>
      <c r="AZ1632" s="16"/>
      <c r="BA1632" s="16"/>
      <c r="BB1632" s="16"/>
      <c r="BC1632" s="16"/>
      <c r="BD1632" s="16"/>
      <c r="BE1632" s="16"/>
      <c r="BF1632" s="16"/>
      <c r="BG1632" s="16"/>
      <c r="BH1632" s="16"/>
      <c r="BI1632" s="16"/>
      <c r="BJ1632" s="16"/>
      <c r="BK1632" s="16"/>
      <c r="BL1632" s="16"/>
      <c r="BM1632" s="16"/>
      <c r="BN1632" s="16"/>
      <c r="BO1632" s="16"/>
      <c r="BP1632" s="16"/>
      <c r="BQ1632" s="16"/>
      <c r="BR1632" s="16"/>
      <c r="BS1632" s="16"/>
      <c r="BT1632" s="16"/>
      <c r="BU1632" s="16"/>
      <c r="BV1632" s="16"/>
      <c r="BW1632" s="16"/>
      <c r="BX1632" s="16"/>
      <c r="BY1632" s="16"/>
      <c r="BZ1632" s="16"/>
      <c r="CA1632" s="16"/>
      <c r="CB1632" s="16"/>
      <c r="CC1632" s="16"/>
      <c r="CD1632" s="16"/>
      <c r="CE1632" s="16"/>
      <c r="CF1632" s="16"/>
      <c r="CG1632" s="16"/>
      <c r="CH1632" s="16"/>
      <c r="CI1632" s="16"/>
      <c r="CJ1632" s="16"/>
      <c r="CK1632" s="16"/>
      <c r="CL1632" s="16"/>
      <c r="CM1632" s="16"/>
      <c r="CN1632" s="16"/>
      <c r="CO1632" s="16"/>
      <c r="CP1632" s="16"/>
      <c r="CQ1632" s="16"/>
      <c r="CR1632" s="16"/>
      <c r="CS1632" s="16"/>
      <c r="CT1632" s="16"/>
      <c r="CU1632" s="16"/>
      <c r="CV1632" s="16"/>
      <c r="CW1632" s="16"/>
      <c r="CX1632" s="16"/>
      <c r="CY1632" s="16"/>
      <c r="CZ1632" s="16"/>
      <c r="DA1632" s="16"/>
      <c r="DB1632" s="16"/>
      <c r="DC1632" s="16"/>
      <c r="DD1632" s="16"/>
      <c r="DE1632" s="16"/>
      <c r="DF1632" s="16"/>
      <c r="DG1632" s="16"/>
      <c r="DH1632" s="16"/>
      <c r="DI1632" s="16"/>
      <c r="DJ1632" s="16"/>
      <c r="DK1632" s="16"/>
      <c r="DL1632" s="16"/>
      <c r="DM1632" s="16"/>
      <c r="DN1632" s="16"/>
      <c r="DO1632" s="16"/>
      <c r="DP1632" s="16"/>
      <c r="DQ1632" s="16"/>
    </row>
    <row r="1633" spans="1:121" s="27" customFormat="1" ht="16.5" x14ac:dyDescent="0.25">
      <c r="A1633" s="51"/>
      <c r="B1633" s="79" t="s">
        <v>3144</v>
      </c>
      <c r="C1633" s="55">
        <v>2018</v>
      </c>
      <c r="D1633" s="60">
        <v>0.4</v>
      </c>
      <c r="E1633" s="54">
        <v>115</v>
      </c>
      <c r="F1633" s="55">
        <v>158.34</v>
      </c>
      <c r="G1633" s="54">
        <v>195.02319</v>
      </c>
      <c r="H1633" s="16"/>
      <c r="J1633" s="9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  <c r="AX1633" s="16"/>
      <c r="AY1633" s="16"/>
      <c r="AZ1633" s="16"/>
      <c r="BA1633" s="16"/>
      <c r="BB1633" s="16"/>
      <c r="BC1633" s="16"/>
      <c r="BD1633" s="16"/>
      <c r="BE1633" s="16"/>
      <c r="BF1633" s="16"/>
      <c r="BG1633" s="16"/>
      <c r="BH1633" s="16"/>
      <c r="BI1633" s="16"/>
      <c r="BJ1633" s="16"/>
      <c r="BK1633" s="16"/>
      <c r="BL1633" s="16"/>
      <c r="BM1633" s="16"/>
      <c r="BN1633" s="16"/>
      <c r="BO1633" s="16"/>
      <c r="BP1633" s="16"/>
      <c r="BQ1633" s="16"/>
      <c r="BR1633" s="16"/>
      <c r="BS1633" s="16"/>
      <c r="BT1633" s="16"/>
      <c r="BU1633" s="16"/>
      <c r="BV1633" s="16"/>
      <c r="BW1633" s="16"/>
      <c r="BX1633" s="16"/>
      <c r="BY1633" s="16"/>
      <c r="BZ1633" s="16"/>
      <c r="CA1633" s="16"/>
      <c r="CB1633" s="16"/>
      <c r="CC1633" s="16"/>
      <c r="CD1633" s="16"/>
      <c r="CE1633" s="16"/>
      <c r="CF1633" s="16"/>
      <c r="CG1633" s="16"/>
      <c r="CH1633" s="16"/>
      <c r="CI1633" s="16"/>
      <c r="CJ1633" s="16"/>
      <c r="CK1633" s="16"/>
      <c r="CL1633" s="16"/>
      <c r="CM1633" s="16"/>
      <c r="CN1633" s="16"/>
      <c r="CO1633" s="16"/>
      <c r="CP1633" s="16"/>
      <c r="CQ1633" s="16"/>
      <c r="CR1633" s="16"/>
      <c r="CS1633" s="16"/>
      <c r="CT1633" s="16"/>
      <c r="CU1633" s="16"/>
      <c r="CV1633" s="16"/>
      <c r="CW1633" s="16"/>
      <c r="CX1633" s="16"/>
      <c r="CY1633" s="16"/>
      <c r="CZ1633" s="16"/>
      <c r="DA1633" s="16"/>
      <c r="DB1633" s="16"/>
      <c r="DC1633" s="16"/>
      <c r="DD1633" s="16"/>
      <c r="DE1633" s="16"/>
      <c r="DF1633" s="16"/>
      <c r="DG1633" s="16"/>
      <c r="DH1633" s="16"/>
      <c r="DI1633" s="16"/>
      <c r="DJ1633" s="16"/>
      <c r="DK1633" s="16"/>
      <c r="DL1633" s="16"/>
      <c r="DM1633" s="16"/>
      <c r="DN1633" s="16"/>
      <c r="DO1633" s="16"/>
      <c r="DP1633" s="16"/>
      <c r="DQ1633" s="16"/>
    </row>
    <row r="1634" spans="1:121" s="27" customFormat="1" ht="16.5" x14ac:dyDescent="0.25">
      <c r="A1634" s="51"/>
      <c r="B1634" s="79" t="s">
        <v>3145</v>
      </c>
      <c r="C1634" s="55">
        <v>2018</v>
      </c>
      <c r="D1634" s="60">
        <v>0.4</v>
      </c>
      <c r="E1634" s="54">
        <v>30</v>
      </c>
      <c r="F1634" s="55">
        <v>158.34</v>
      </c>
      <c r="G1634" s="54">
        <v>144.05759</v>
      </c>
      <c r="H1634" s="16"/>
      <c r="J1634" s="9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  <c r="AX1634" s="16"/>
      <c r="AY1634" s="16"/>
      <c r="AZ1634" s="16"/>
      <c r="BA1634" s="16"/>
      <c r="BB1634" s="16"/>
      <c r="BC1634" s="16"/>
      <c r="BD1634" s="16"/>
      <c r="BE1634" s="16"/>
      <c r="BF1634" s="16"/>
      <c r="BG1634" s="16"/>
      <c r="BH1634" s="16"/>
      <c r="BI1634" s="16"/>
      <c r="BJ1634" s="16"/>
      <c r="BK1634" s="16"/>
      <c r="BL1634" s="16"/>
      <c r="BM1634" s="16"/>
      <c r="BN1634" s="16"/>
      <c r="BO1634" s="16"/>
      <c r="BP1634" s="16"/>
      <c r="BQ1634" s="16"/>
      <c r="BR1634" s="16"/>
      <c r="BS1634" s="16"/>
      <c r="BT1634" s="16"/>
      <c r="BU1634" s="16"/>
      <c r="BV1634" s="16"/>
      <c r="BW1634" s="16"/>
      <c r="BX1634" s="16"/>
      <c r="BY1634" s="16"/>
      <c r="BZ1634" s="16"/>
      <c r="CA1634" s="16"/>
      <c r="CB1634" s="16"/>
      <c r="CC1634" s="16"/>
      <c r="CD1634" s="16"/>
      <c r="CE1634" s="16"/>
      <c r="CF1634" s="16"/>
      <c r="CG1634" s="16"/>
      <c r="CH1634" s="16"/>
      <c r="CI1634" s="16"/>
      <c r="CJ1634" s="16"/>
      <c r="CK1634" s="16"/>
      <c r="CL1634" s="16"/>
      <c r="CM1634" s="16"/>
      <c r="CN1634" s="16"/>
      <c r="CO1634" s="16"/>
      <c r="CP1634" s="16"/>
      <c r="CQ1634" s="16"/>
      <c r="CR1634" s="16"/>
      <c r="CS1634" s="16"/>
      <c r="CT1634" s="16"/>
      <c r="CU1634" s="16"/>
      <c r="CV1634" s="16"/>
      <c r="CW1634" s="16"/>
      <c r="CX1634" s="16"/>
      <c r="CY1634" s="16"/>
      <c r="CZ1634" s="16"/>
      <c r="DA1634" s="16"/>
      <c r="DB1634" s="16"/>
      <c r="DC1634" s="16"/>
      <c r="DD1634" s="16"/>
      <c r="DE1634" s="16"/>
      <c r="DF1634" s="16"/>
      <c r="DG1634" s="16"/>
      <c r="DH1634" s="16"/>
      <c r="DI1634" s="16"/>
      <c r="DJ1634" s="16"/>
      <c r="DK1634" s="16"/>
      <c r="DL1634" s="16"/>
      <c r="DM1634" s="16"/>
      <c r="DN1634" s="16"/>
      <c r="DO1634" s="16"/>
      <c r="DP1634" s="16"/>
      <c r="DQ1634" s="16"/>
    </row>
    <row r="1635" spans="1:121" s="27" customFormat="1" ht="16.5" x14ac:dyDescent="0.25">
      <c r="A1635" s="51"/>
      <c r="B1635" s="79" t="s">
        <v>3146</v>
      </c>
      <c r="C1635" s="55">
        <v>2018</v>
      </c>
      <c r="D1635" s="60">
        <v>0.4</v>
      </c>
      <c r="E1635" s="54">
        <v>23</v>
      </c>
      <c r="F1635" s="55">
        <v>158.34</v>
      </c>
      <c r="G1635" s="54">
        <v>96.886399999999995</v>
      </c>
      <c r="H1635" s="16"/>
      <c r="J1635" s="9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  <c r="AX1635" s="16"/>
      <c r="AY1635" s="16"/>
      <c r="AZ1635" s="16"/>
      <c r="BA1635" s="16"/>
      <c r="BB1635" s="16"/>
      <c r="BC1635" s="16"/>
      <c r="BD1635" s="16"/>
      <c r="BE1635" s="16"/>
      <c r="BF1635" s="16"/>
      <c r="BG1635" s="16"/>
      <c r="BH1635" s="16"/>
      <c r="BI1635" s="16"/>
      <c r="BJ1635" s="16"/>
      <c r="BK1635" s="16"/>
      <c r="BL1635" s="16"/>
      <c r="BM1635" s="16"/>
      <c r="BN1635" s="16"/>
      <c r="BO1635" s="16"/>
      <c r="BP1635" s="16"/>
      <c r="BQ1635" s="16"/>
      <c r="BR1635" s="16"/>
      <c r="BS1635" s="16"/>
      <c r="BT1635" s="16"/>
      <c r="BU1635" s="16"/>
      <c r="BV1635" s="16"/>
      <c r="BW1635" s="16"/>
      <c r="BX1635" s="16"/>
      <c r="BY1635" s="16"/>
      <c r="BZ1635" s="16"/>
      <c r="CA1635" s="16"/>
      <c r="CB1635" s="16"/>
      <c r="CC1635" s="16"/>
      <c r="CD1635" s="16"/>
      <c r="CE1635" s="16"/>
      <c r="CF1635" s="16"/>
      <c r="CG1635" s="16"/>
      <c r="CH1635" s="16"/>
      <c r="CI1635" s="16"/>
      <c r="CJ1635" s="16"/>
      <c r="CK1635" s="16"/>
      <c r="CL1635" s="16"/>
      <c r="CM1635" s="16"/>
      <c r="CN1635" s="16"/>
      <c r="CO1635" s="16"/>
      <c r="CP1635" s="16"/>
      <c r="CQ1635" s="16"/>
      <c r="CR1635" s="16"/>
      <c r="CS1635" s="16"/>
      <c r="CT1635" s="16"/>
      <c r="CU1635" s="16"/>
      <c r="CV1635" s="16"/>
      <c r="CW1635" s="16"/>
      <c r="CX1635" s="16"/>
      <c r="CY1635" s="16"/>
      <c r="CZ1635" s="16"/>
      <c r="DA1635" s="16"/>
      <c r="DB1635" s="16"/>
      <c r="DC1635" s="16"/>
      <c r="DD1635" s="16"/>
      <c r="DE1635" s="16"/>
      <c r="DF1635" s="16"/>
      <c r="DG1635" s="16"/>
      <c r="DH1635" s="16"/>
      <c r="DI1635" s="16"/>
      <c r="DJ1635" s="16"/>
      <c r="DK1635" s="16"/>
      <c r="DL1635" s="16"/>
      <c r="DM1635" s="16"/>
      <c r="DN1635" s="16"/>
      <c r="DO1635" s="16"/>
      <c r="DP1635" s="16"/>
      <c r="DQ1635" s="16"/>
    </row>
    <row r="1636" spans="1:121" s="27" customFormat="1" ht="16.5" x14ac:dyDescent="0.25">
      <c r="A1636" s="51"/>
      <c r="B1636" s="79" t="s">
        <v>3147</v>
      </c>
      <c r="C1636" s="55">
        <v>2018</v>
      </c>
      <c r="D1636" s="60">
        <v>10</v>
      </c>
      <c r="E1636" s="54">
        <v>501</v>
      </c>
      <c r="F1636" s="55">
        <v>5353</v>
      </c>
      <c r="G1636" s="54">
        <v>1031.2731699999999</v>
      </c>
      <c r="H1636" s="16"/>
      <c r="J1636" s="9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6"/>
      <c r="AZ1636" s="16"/>
      <c r="BA1636" s="16"/>
      <c r="BB1636" s="16"/>
      <c r="BC1636" s="16"/>
      <c r="BD1636" s="16"/>
      <c r="BE1636" s="16"/>
      <c r="BF1636" s="16"/>
      <c r="BG1636" s="16"/>
      <c r="BH1636" s="16"/>
      <c r="BI1636" s="16"/>
      <c r="BJ1636" s="16"/>
      <c r="BK1636" s="16"/>
      <c r="BL1636" s="16"/>
      <c r="BM1636" s="16"/>
      <c r="BN1636" s="16"/>
      <c r="BO1636" s="16"/>
      <c r="BP1636" s="16"/>
      <c r="BQ1636" s="16"/>
      <c r="BR1636" s="16"/>
      <c r="BS1636" s="16"/>
      <c r="BT1636" s="16"/>
      <c r="BU1636" s="16"/>
      <c r="BV1636" s="16"/>
      <c r="BW1636" s="16"/>
      <c r="BX1636" s="16"/>
      <c r="BY1636" s="16"/>
      <c r="BZ1636" s="16"/>
      <c r="CA1636" s="16"/>
      <c r="CB1636" s="16"/>
      <c r="CC1636" s="16"/>
      <c r="CD1636" s="16"/>
      <c r="CE1636" s="16"/>
      <c r="CF1636" s="16"/>
      <c r="CG1636" s="16"/>
      <c r="CH1636" s="16"/>
      <c r="CI1636" s="16"/>
      <c r="CJ1636" s="16"/>
      <c r="CK1636" s="16"/>
      <c r="CL1636" s="16"/>
      <c r="CM1636" s="16"/>
      <c r="CN1636" s="16"/>
      <c r="CO1636" s="16"/>
      <c r="CP1636" s="16"/>
      <c r="CQ1636" s="16"/>
      <c r="CR1636" s="16"/>
      <c r="CS1636" s="16"/>
      <c r="CT1636" s="16"/>
      <c r="CU1636" s="16"/>
      <c r="CV1636" s="16"/>
      <c r="CW1636" s="16"/>
      <c r="CX1636" s="16"/>
      <c r="CY1636" s="16"/>
      <c r="CZ1636" s="16"/>
      <c r="DA1636" s="16"/>
      <c r="DB1636" s="16"/>
      <c r="DC1636" s="16"/>
      <c r="DD1636" s="16"/>
      <c r="DE1636" s="16"/>
      <c r="DF1636" s="16"/>
      <c r="DG1636" s="16"/>
      <c r="DH1636" s="16"/>
      <c r="DI1636" s="16"/>
      <c r="DJ1636" s="16"/>
      <c r="DK1636" s="16"/>
      <c r="DL1636" s="16"/>
      <c r="DM1636" s="16"/>
      <c r="DN1636" s="16"/>
      <c r="DO1636" s="16"/>
      <c r="DP1636" s="16"/>
      <c r="DQ1636" s="16"/>
    </row>
    <row r="1637" spans="1:121" s="27" customFormat="1" ht="16.5" x14ac:dyDescent="0.25">
      <c r="A1637" s="51"/>
      <c r="B1637" s="79" t="s">
        <v>3148</v>
      </c>
      <c r="C1637" s="55">
        <v>2018</v>
      </c>
      <c r="D1637" s="60">
        <v>0.4</v>
      </c>
      <c r="E1637" s="54">
        <v>7</v>
      </c>
      <c r="F1637" s="55">
        <v>158.34</v>
      </c>
      <c r="G1637" s="54">
        <v>107.66897</v>
      </c>
      <c r="H1637" s="16"/>
      <c r="J1637" s="9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  <c r="AX1637" s="16"/>
      <c r="AY1637" s="16"/>
      <c r="AZ1637" s="16"/>
      <c r="BA1637" s="16"/>
      <c r="BB1637" s="16"/>
      <c r="BC1637" s="16"/>
      <c r="BD1637" s="16"/>
      <c r="BE1637" s="16"/>
      <c r="BF1637" s="16"/>
      <c r="BG1637" s="16"/>
      <c r="BH1637" s="16"/>
      <c r="BI1637" s="16"/>
      <c r="BJ1637" s="16"/>
      <c r="BK1637" s="16"/>
      <c r="BL1637" s="16"/>
      <c r="BM1637" s="16"/>
      <c r="BN1637" s="16"/>
      <c r="BO1637" s="16"/>
      <c r="BP1637" s="16"/>
      <c r="BQ1637" s="16"/>
      <c r="BR1637" s="16"/>
      <c r="BS1637" s="16"/>
      <c r="BT1637" s="16"/>
      <c r="BU1637" s="16"/>
      <c r="BV1637" s="16"/>
      <c r="BW1637" s="16"/>
      <c r="BX1637" s="16"/>
      <c r="BY1637" s="16"/>
      <c r="BZ1637" s="16"/>
      <c r="CA1637" s="16"/>
      <c r="CB1637" s="16"/>
      <c r="CC1637" s="16"/>
      <c r="CD1637" s="16"/>
      <c r="CE1637" s="16"/>
      <c r="CF1637" s="16"/>
      <c r="CG1637" s="16"/>
      <c r="CH1637" s="16"/>
      <c r="CI1637" s="16"/>
      <c r="CJ1637" s="16"/>
      <c r="CK1637" s="16"/>
      <c r="CL1637" s="16"/>
      <c r="CM1637" s="16"/>
      <c r="CN1637" s="16"/>
      <c r="CO1637" s="16"/>
      <c r="CP1637" s="16"/>
      <c r="CQ1637" s="16"/>
      <c r="CR1637" s="16"/>
      <c r="CS1637" s="16"/>
      <c r="CT1637" s="16"/>
      <c r="CU1637" s="16"/>
      <c r="CV1637" s="16"/>
      <c r="CW1637" s="16"/>
      <c r="CX1637" s="16"/>
      <c r="CY1637" s="16"/>
      <c r="CZ1637" s="16"/>
      <c r="DA1637" s="16"/>
      <c r="DB1637" s="16"/>
      <c r="DC1637" s="16"/>
      <c r="DD1637" s="16"/>
      <c r="DE1637" s="16"/>
      <c r="DF1637" s="16"/>
      <c r="DG1637" s="16"/>
      <c r="DH1637" s="16"/>
      <c r="DI1637" s="16"/>
      <c r="DJ1637" s="16"/>
      <c r="DK1637" s="16"/>
      <c r="DL1637" s="16"/>
      <c r="DM1637" s="16"/>
      <c r="DN1637" s="16"/>
      <c r="DO1637" s="16"/>
      <c r="DP1637" s="16"/>
      <c r="DQ1637" s="16"/>
    </row>
    <row r="1638" spans="1:121" s="27" customFormat="1" ht="16.5" x14ac:dyDescent="0.25">
      <c r="A1638" s="51"/>
      <c r="B1638" s="79" t="s">
        <v>3149</v>
      </c>
      <c r="C1638" s="55">
        <v>2018</v>
      </c>
      <c r="D1638" s="60">
        <v>10</v>
      </c>
      <c r="E1638" s="54">
        <v>33</v>
      </c>
      <c r="F1638" s="55">
        <v>5353</v>
      </c>
      <c r="G1638" s="54">
        <v>80.684640000000002</v>
      </c>
      <c r="H1638" s="16"/>
      <c r="J1638" s="9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  <c r="AX1638" s="16"/>
      <c r="AY1638" s="16"/>
      <c r="AZ1638" s="16"/>
      <c r="BA1638" s="16"/>
      <c r="BB1638" s="16"/>
      <c r="BC1638" s="16"/>
      <c r="BD1638" s="16"/>
      <c r="BE1638" s="16"/>
      <c r="BF1638" s="16"/>
      <c r="BG1638" s="16"/>
      <c r="BH1638" s="16"/>
      <c r="BI1638" s="16"/>
      <c r="BJ1638" s="16"/>
      <c r="BK1638" s="16"/>
      <c r="BL1638" s="16"/>
      <c r="BM1638" s="16"/>
      <c r="BN1638" s="16"/>
      <c r="BO1638" s="16"/>
      <c r="BP1638" s="16"/>
      <c r="BQ1638" s="16"/>
      <c r="BR1638" s="16"/>
      <c r="BS1638" s="16"/>
      <c r="BT1638" s="16"/>
      <c r="BU1638" s="16"/>
      <c r="BV1638" s="16"/>
      <c r="BW1638" s="16"/>
      <c r="BX1638" s="16"/>
      <c r="BY1638" s="16"/>
      <c r="BZ1638" s="16"/>
      <c r="CA1638" s="16"/>
      <c r="CB1638" s="16"/>
      <c r="CC1638" s="16"/>
      <c r="CD1638" s="16"/>
      <c r="CE1638" s="16"/>
      <c r="CF1638" s="16"/>
      <c r="CG1638" s="16"/>
      <c r="CH1638" s="16"/>
      <c r="CI1638" s="16"/>
      <c r="CJ1638" s="16"/>
      <c r="CK1638" s="16"/>
      <c r="CL1638" s="16"/>
      <c r="CM1638" s="16"/>
      <c r="CN1638" s="16"/>
      <c r="CO1638" s="16"/>
      <c r="CP1638" s="16"/>
      <c r="CQ1638" s="16"/>
      <c r="CR1638" s="16"/>
      <c r="CS1638" s="16"/>
      <c r="CT1638" s="16"/>
      <c r="CU1638" s="16"/>
      <c r="CV1638" s="16"/>
      <c r="CW1638" s="16"/>
      <c r="CX1638" s="16"/>
      <c r="CY1638" s="16"/>
      <c r="CZ1638" s="16"/>
      <c r="DA1638" s="16"/>
      <c r="DB1638" s="16"/>
      <c r="DC1638" s="16"/>
      <c r="DD1638" s="16"/>
      <c r="DE1638" s="16"/>
      <c r="DF1638" s="16"/>
      <c r="DG1638" s="16"/>
      <c r="DH1638" s="16"/>
      <c r="DI1638" s="16"/>
      <c r="DJ1638" s="16"/>
      <c r="DK1638" s="16"/>
      <c r="DL1638" s="16"/>
      <c r="DM1638" s="16"/>
      <c r="DN1638" s="16"/>
      <c r="DO1638" s="16"/>
      <c r="DP1638" s="16"/>
      <c r="DQ1638" s="16"/>
    </row>
    <row r="1639" spans="1:121" s="27" customFormat="1" ht="16.5" x14ac:dyDescent="0.25">
      <c r="A1639" s="51"/>
      <c r="B1639" s="79" t="s">
        <v>3150</v>
      </c>
      <c r="C1639" s="55">
        <v>2018</v>
      </c>
      <c r="D1639" s="60">
        <v>6</v>
      </c>
      <c r="E1639" s="54">
        <v>204</v>
      </c>
      <c r="F1639" s="55">
        <v>5353</v>
      </c>
      <c r="G1639" s="54">
        <v>345.57301000000001</v>
      </c>
      <c r="H1639" s="16"/>
      <c r="J1639" s="9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  <c r="AX1639" s="16"/>
      <c r="AY1639" s="16"/>
      <c r="AZ1639" s="16"/>
      <c r="BA1639" s="16"/>
      <c r="BB1639" s="16"/>
      <c r="BC1639" s="16"/>
      <c r="BD1639" s="16"/>
      <c r="BE1639" s="16"/>
      <c r="BF1639" s="16"/>
      <c r="BG1639" s="16"/>
      <c r="BH1639" s="16"/>
      <c r="BI1639" s="16"/>
      <c r="BJ1639" s="16"/>
      <c r="BK1639" s="16"/>
      <c r="BL1639" s="16"/>
      <c r="BM1639" s="16"/>
      <c r="BN1639" s="16"/>
      <c r="BO1639" s="16"/>
      <c r="BP1639" s="16"/>
      <c r="BQ1639" s="16"/>
      <c r="BR1639" s="16"/>
      <c r="BS1639" s="16"/>
      <c r="BT1639" s="16"/>
      <c r="BU1639" s="16"/>
      <c r="BV1639" s="16"/>
      <c r="BW1639" s="16"/>
      <c r="BX1639" s="16"/>
      <c r="BY1639" s="16"/>
      <c r="BZ1639" s="16"/>
      <c r="CA1639" s="16"/>
      <c r="CB1639" s="16"/>
      <c r="CC1639" s="16"/>
      <c r="CD1639" s="16"/>
      <c r="CE1639" s="16"/>
      <c r="CF1639" s="16"/>
      <c r="CG1639" s="16"/>
      <c r="CH1639" s="16"/>
      <c r="CI1639" s="16"/>
      <c r="CJ1639" s="16"/>
      <c r="CK1639" s="16"/>
      <c r="CL1639" s="16"/>
      <c r="CM1639" s="16"/>
      <c r="CN1639" s="16"/>
      <c r="CO1639" s="16"/>
      <c r="CP1639" s="16"/>
      <c r="CQ1639" s="16"/>
      <c r="CR1639" s="16"/>
      <c r="CS1639" s="16"/>
      <c r="CT1639" s="16"/>
      <c r="CU1639" s="16"/>
      <c r="CV1639" s="16"/>
      <c r="CW1639" s="16"/>
      <c r="CX1639" s="16"/>
      <c r="CY1639" s="16"/>
      <c r="CZ1639" s="16"/>
      <c r="DA1639" s="16"/>
      <c r="DB1639" s="16"/>
      <c r="DC1639" s="16"/>
      <c r="DD1639" s="16"/>
      <c r="DE1639" s="16"/>
      <c r="DF1639" s="16"/>
      <c r="DG1639" s="16"/>
      <c r="DH1639" s="16"/>
      <c r="DI1639" s="16"/>
      <c r="DJ1639" s="16"/>
      <c r="DK1639" s="16"/>
      <c r="DL1639" s="16"/>
      <c r="DM1639" s="16"/>
      <c r="DN1639" s="16"/>
      <c r="DO1639" s="16"/>
      <c r="DP1639" s="16"/>
      <c r="DQ1639" s="16"/>
    </row>
    <row r="1640" spans="1:121" s="27" customFormat="1" ht="16.5" x14ac:dyDescent="0.25">
      <c r="A1640" s="51"/>
      <c r="B1640" s="79" t="s">
        <v>3151</v>
      </c>
      <c r="C1640" s="55">
        <v>2018</v>
      </c>
      <c r="D1640" s="60">
        <v>0.4</v>
      </c>
      <c r="E1640" s="54">
        <v>373</v>
      </c>
      <c r="F1640" s="55">
        <v>158.34</v>
      </c>
      <c r="G1640" s="54">
        <v>567.98040000000003</v>
      </c>
      <c r="H1640" s="16"/>
      <c r="J1640" s="9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  <c r="AX1640" s="16"/>
      <c r="AY1640" s="16"/>
      <c r="AZ1640" s="16"/>
      <c r="BA1640" s="16"/>
      <c r="BB1640" s="16"/>
      <c r="BC1640" s="16"/>
      <c r="BD1640" s="16"/>
      <c r="BE1640" s="16"/>
      <c r="BF1640" s="16"/>
      <c r="BG1640" s="16"/>
      <c r="BH1640" s="16"/>
      <c r="BI1640" s="16"/>
      <c r="BJ1640" s="16"/>
      <c r="BK1640" s="16"/>
      <c r="BL1640" s="16"/>
      <c r="BM1640" s="16"/>
      <c r="BN1640" s="16"/>
      <c r="BO1640" s="16"/>
      <c r="BP1640" s="16"/>
      <c r="BQ1640" s="16"/>
      <c r="BR1640" s="16"/>
      <c r="BS1640" s="16"/>
      <c r="BT1640" s="16"/>
      <c r="BU1640" s="16"/>
      <c r="BV1640" s="16"/>
      <c r="BW1640" s="16"/>
      <c r="BX1640" s="16"/>
      <c r="BY1640" s="16"/>
      <c r="BZ1640" s="16"/>
      <c r="CA1640" s="16"/>
      <c r="CB1640" s="16"/>
      <c r="CC1640" s="16"/>
      <c r="CD1640" s="16"/>
      <c r="CE1640" s="16"/>
      <c r="CF1640" s="16"/>
      <c r="CG1640" s="16"/>
      <c r="CH1640" s="16"/>
      <c r="CI1640" s="16"/>
      <c r="CJ1640" s="16"/>
      <c r="CK1640" s="16"/>
      <c r="CL1640" s="16"/>
      <c r="CM1640" s="16"/>
      <c r="CN1640" s="16"/>
      <c r="CO1640" s="16"/>
      <c r="CP1640" s="16"/>
      <c r="CQ1640" s="16"/>
      <c r="CR1640" s="16"/>
      <c r="CS1640" s="16"/>
      <c r="CT1640" s="16"/>
      <c r="CU1640" s="16"/>
      <c r="CV1640" s="16"/>
      <c r="CW1640" s="16"/>
      <c r="CX1640" s="16"/>
      <c r="CY1640" s="16"/>
      <c r="CZ1640" s="16"/>
      <c r="DA1640" s="16"/>
      <c r="DB1640" s="16"/>
      <c r="DC1640" s="16"/>
      <c r="DD1640" s="16"/>
      <c r="DE1640" s="16"/>
      <c r="DF1640" s="16"/>
      <c r="DG1640" s="16"/>
      <c r="DH1640" s="16"/>
      <c r="DI1640" s="16"/>
      <c r="DJ1640" s="16"/>
      <c r="DK1640" s="16"/>
      <c r="DL1640" s="16"/>
      <c r="DM1640" s="16"/>
      <c r="DN1640" s="16"/>
      <c r="DO1640" s="16"/>
      <c r="DP1640" s="16"/>
      <c r="DQ1640" s="16"/>
    </row>
    <row r="1641" spans="1:121" s="27" customFormat="1" ht="16.5" x14ac:dyDescent="0.25">
      <c r="A1641" s="51"/>
      <c r="B1641" s="79" t="s">
        <v>3152</v>
      </c>
      <c r="C1641" s="55">
        <v>2018</v>
      </c>
      <c r="D1641" s="60">
        <v>6</v>
      </c>
      <c r="E1641" s="54">
        <v>11</v>
      </c>
      <c r="F1641" s="55">
        <v>5353</v>
      </c>
      <c r="G1641" s="54">
        <v>189.05617999999998</v>
      </c>
      <c r="H1641" s="16"/>
      <c r="J1641" s="9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  <c r="AX1641" s="16"/>
      <c r="AY1641" s="16"/>
      <c r="AZ1641" s="16"/>
      <c r="BA1641" s="16"/>
      <c r="BB1641" s="16"/>
      <c r="BC1641" s="16"/>
      <c r="BD1641" s="16"/>
      <c r="BE1641" s="16"/>
      <c r="BF1641" s="16"/>
      <c r="BG1641" s="16"/>
      <c r="BH1641" s="16"/>
      <c r="BI1641" s="16"/>
      <c r="BJ1641" s="16"/>
      <c r="BK1641" s="16"/>
      <c r="BL1641" s="16"/>
      <c r="BM1641" s="16"/>
      <c r="BN1641" s="16"/>
      <c r="BO1641" s="16"/>
      <c r="BP1641" s="16"/>
      <c r="BQ1641" s="16"/>
      <c r="BR1641" s="16"/>
      <c r="BS1641" s="16"/>
      <c r="BT1641" s="16"/>
      <c r="BU1641" s="16"/>
      <c r="BV1641" s="16"/>
      <c r="BW1641" s="16"/>
      <c r="BX1641" s="16"/>
      <c r="BY1641" s="16"/>
      <c r="BZ1641" s="16"/>
      <c r="CA1641" s="16"/>
      <c r="CB1641" s="16"/>
      <c r="CC1641" s="16"/>
      <c r="CD1641" s="16"/>
      <c r="CE1641" s="16"/>
      <c r="CF1641" s="16"/>
      <c r="CG1641" s="16"/>
      <c r="CH1641" s="16"/>
      <c r="CI1641" s="16"/>
      <c r="CJ1641" s="16"/>
      <c r="CK1641" s="16"/>
      <c r="CL1641" s="16"/>
      <c r="CM1641" s="16"/>
      <c r="CN1641" s="16"/>
      <c r="CO1641" s="16"/>
      <c r="CP1641" s="16"/>
      <c r="CQ1641" s="16"/>
      <c r="CR1641" s="16"/>
      <c r="CS1641" s="16"/>
      <c r="CT1641" s="16"/>
      <c r="CU1641" s="16"/>
      <c r="CV1641" s="16"/>
      <c r="CW1641" s="16"/>
      <c r="CX1641" s="16"/>
      <c r="CY1641" s="16"/>
      <c r="CZ1641" s="16"/>
      <c r="DA1641" s="16"/>
      <c r="DB1641" s="16"/>
      <c r="DC1641" s="16"/>
      <c r="DD1641" s="16"/>
      <c r="DE1641" s="16"/>
      <c r="DF1641" s="16"/>
      <c r="DG1641" s="16"/>
      <c r="DH1641" s="16"/>
      <c r="DI1641" s="16"/>
      <c r="DJ1641" s="16"/>
      <c r="DK1641" s="16"/>
      <c r="DL1641" s="16"/>
      <c r="DM1641" s="16"/>
      <c r="DN1641" s="16"/>
      <c r="DO1641" s="16"/>
      <c r="DP1641" s="16"/>
      <c r="DQ1641" s="16"/>
    </row>
    <row r="1642" spans="1:121" s="27" customFormat="1" ht="16.5" x14ac:dyDescent="0.25">
      <c r="A1642" s="51"/>
      <c r="B1642" s="79" t="s">
        <v>3153</v>
      </c>
      <c r="C1642" s="55">
        <v>2018</v>
      </c>
      <c r="D1642" s="60">
        <v>0.4</v>
      </c>
      <c r="E1642" s="54">
        <v>566</v>
      </c>
      <c r="F1642" s="55">
        <v>158.34</v>
      </c>
      <c r="G1642" s="54">
        <v>773.47077000000002</v>
      </c>
      <c r="H1642" s="16"/>
      <c r="J1642" s="9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  <c r="AX1642" s="16"/>
      <c r="AY1642" s="16"/>
      <c r="AZ1642" s="16"/>
      <c r="BA1642" s="16"/>
      <c r="BB1642" s="16"/>
      <c r="BC1642" s="16"/>
      <c r="BD1642" s="16"/>
      <c r="BE1642" s="16"/>
      <c r="BF1642" s="16"/>
      <c r="BG1642" s="16"/>
      <c r="BH1642" s="16"/>
      <c r="BI1642" s="16"/>
      <c r="BJ1642" s="16"/>
      <c r="BK1642" s="16"/>
      <c r="BL1642" s="16"/>
      <c r="BM1642" s="16"/>
      <c r="BN1642" s="16"/>
      <c r="BO1642" s="16"/>
      <c r="BP1642" s="16"/>
      <c r="BQ1642" s="16"/>
      <c r="BR1642" s="16"/>
      <c r="BS1642" s="16"/>
      <c r="BT1642" s="16"/>
      <c r="BU1642" s="16"/>
      <c r="BV1642" s="16"/>
      <c r="BW1642" s="16"/>
      <c r="BX1642" s="16"/>
      <c r="BY1642" s="16"/>
      <c r="BZ1642" s="16"/>
      <c r="CA1642" s="16"/>
      <c r="CB1642" s="16"/>
      <c r="CC1642" s="16"/>
      <c r="CD1642" s="16"/>
      <c r="CE1642" s="16"/>
      <c r="CF1642" s="16"/>
      <c r="CG1642" s="16"/>
      <c r="CH1642" s="16"/>
      <c r="CI1642" s="16"/>
      <c r="CJ1642" s="16"/>
      <c r="CK1642" s="16"/>
      <c r="CL1642" s="16"/>
      <c r="CM1642" s="16"/>
      <c r="CN1642" s="16"/>
      <c r="CO1642" s="16"/>
      <c r="CP1642" s="16"/>
      <c r="CQ1642" s="16"/>
      <c r="CR1642" s="16"/>
      <c r="CS1642" s="16"/>
      <c r="CT1642" s="16"/>
      <c r="CU1642" s="16"/>
      <c r="CV1642" s="16"/>
      <c r="CW1642" s="16"/>
      <c r="CX1642" s="16"/>
      <c r="CY1642" s="16"/>
      <c r="CZ1642" s="16"/>
      <c r="DA1642" s="16"/>
      <c r="DB1642" s="16"/>
      <c r="DC1642" s="16"/>
      <c r="DD1642" s="16"/>
      <c r="DE1642" s="16"/>
      <c r="DF1642" s="16"/>
      <c r="DG1642" s="16"/>
      <c r="DH1642" s="16"/>
      <c r="DI1642" s="16"/>
      <c r="DJ1642" s="16"/>
      <c r="DK1642" s="16"/>
      <c r="DL1642" s="16"/>
      <c r="DM1642" s="16"/>
      <c r="DN1642" s="16"/>
      <c r="DO1642" s="16"/>
      <c r="DP1642" s="16"/>
      <c r="DQ1642" s="16"/>
    </row>
    <row r="1643" spans="1:121" s="27" customFormat="1" ht="16.5" x14ac:dyDescent="0.25">
      <c r="A1643" s="51"/>
      <c r="B1643" s="79" t="s">
        <v>3154</v>
      </c>
      <c r="C1643" s="55">
        <v>2018</v>
      </c>
      <c r="D1643" s="60">
        <v>0.4</v>
      </c>
      <c r="E1643" s="54">
        <v>698</v>
      </c>
      <c r="F1643" s="55">
        <v>158.34</v>
      </c>
      <c r="G1643" s="54">
        <v>645.06739000000005</v>
      </c>
      <c r="H1643" s="16"/>
      <c r="J1643" s="9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  <c r="AX1643" s="16"/>
      <c r="AY1643" s="16"/>
      <c r="AZ1643" s="16"/>
      <c r="BA1643" s="16"/>
      <c r="BB1643" s="16"/>
      <c r="BC1643" s="16"/>
      <c r="BD1643" s="16"/>
      <c r="BE1643" s="16"/>
      <c r="BF1643" s="16"/>
      <c r="BG1643" s="16"/>
      <c r="BH1643" s="16"/>
      <c r="BI1643" s="16"/>
      <c r="BJ1643" s="16"/>
      <c r="BK1643" s="16"/>
      <c r="BL1643" s="16"/>
      <c r="BM1643" s="16"/>
      <c r="BN1643" s="16"/>
      <c r="BO1643" s="16"/>
      <c r="BP1643" s="16"/>
      <c r="BQ1643" s="16"/>
      <c r="BR1643" s="16"/>
      <c r="BS1643" s="16"/>
      <c r="BT1643" s="16"/>
      <c r="BU1643" s="16"/>
      <c r="BV1643" s="16"/>
      <c r="BW1643" s="16"/>
      <c r="BX1643" s="16"/>
      <c r="BY1643" s="16"/>
      <c r="BZ1643" s="16"/>
      <c r="CA1643" s="16"/>
      <c r="CB1643" s="16"/>
      <c r="CC1643" s="16"/>
      <c r="CD1643" s="16"/>
      <c r="CE1643" s="16"/>
      <c r="CF1643" s="16"/>
      <c r="CG1643" s="16"/>
      <c r="CH1643" s="16"/>
      <c r="CI1643" s="16"/>
      <c r="CJ1643" s="16"/>
      <c r="CK1643" s="16"/>
      <c r="CL1643" s="16"/>
      <c r="CM1643" s="16"/>
      <c r="CN1643" s="16"/>
      <c r="CO1643" s="16"/>
      <c r="CP1643" s="16"/>
      <c r="CQ1643" s="16"/>
      <c r="CR1643" s="16"/>
      <c r="CS1643" s="16"/>
      <c r="CT1643" s="16"/>
      <c r="CU1643" s="16"/>
      <c r="CV1643" s="16"/>
      <c r="CW1643" s="16"/>
      <c r="CX1643" s="16"/>
      <c r="CY1643" s="16"/>
      <c r="CZ1643" s="16"/>
      <c r="DA1643" s="16"/>
      <c r="DB1643" s="16"/>
      <c r="DC1643" s="16"/>
      <c r="DD1643" s="16"/>
      <c r="DE1643" s="16"/>
      <c r="DF1643" s="16"/>
      <c r="DG1643" s="16"/>
      <c r="DH1643" s="16"/>
      <c r="DI1643" s="16"/>
      <c r="DJ1643" s="16"/>
      <c r="DK1643" s="16"/>
      <c r="DL1643" s="16"/>
      <c r="DM1643" s="16"/>
      <c r="DN1643" s="16"/>
      <c r="DO1643" s="16"/>
      <c r="DP1643" s="16"/>
      <c r="DQ1643" s="16"/>
    </row>
    <row r="1644" spans="1:121" s="27" customFormat="1" ht="16.5" x14ac:dyDescent="0.25">
      <c r="A1644" s="51"/>
      <c r="B1644" s="79" t="s">
        <v>3155</v>
      </c>
      <c r="C1644" s="55">
        <v>2018</v>
      </c>
      <c r="D1644" s="60">
        <v>10</v>
      </c>
      <c r="E1644" s="54">
        <v>10</v>
      </c>
      <c r="F1644" s="55">
        <v>5353</v>
      </c>
      <c r="G1644" s="54">
        <v>78.363640000000004</v>
      </c>
      <c r="H1644" s="16"/>
      <c r="J1644" s="9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  <c r="AX1644" s="16"/>
      <c r="AY1644" s="16"/>
      <c r="AZ1644" s="16"/>
      <c r="BA1644" s="16"/>
      <c r="BB1644" s="16"/>
      <c r="BC1644" s="16"/>
      <c r="BD1644" s="16"/>
      <c r="BE1644" s="16"/>
      <c r="BF1644" s="16"/>
      <c r="BG1644" s="16"/>
      <c r="BH1644" s="16"/>
      <c r="BI1644" s="16"/>
      <c r="BJ1644" s="16"/>
      <c r="BK1644" s="16"/>
      <c r="BL1644" s="16"/>
      <c r="BM1644" s="16"/>
      <c r="BN1644" s="16"/>
      <c r="BO1644" s="16"/>
      <c r="BP1644" s="16"/>
      <c r="BQ1644" s="16"/>
      <c r="BR1644" s="16"/>
      <c r="BS1644" s="16"/>
      <c r="BT1644" s="16"/>
      <c r="BU1644" s="16"/>
      <c r="BV1644" s="16"/>
      <c r="BW1644" s="16"/>
      <c r="BX1644" s="16"/>
      <c r="BY1644" s="16"/>
      <c r="BZ1644" s="16"/>
      <c r="CA1644" s="16"/>
      <c r="CB1644" s="16"/>
      <c r="CC1644" s="16"/>
      <c r="CD1644" s="16"/>
      <c r="CE1644" s="16"/>
      <c r="CF1644" s="16"/>
      <c r="CG1644" s="16"/>
      <c r="CH1644" s="16"/>
      <c r="CI1644" s="16"/>
      <c r="CJ1644" s="16"/>
      <c r="CK1644" s="16"/>
      <c r="CL1644" s="16"/>
      <c r="CM1644" s="16"/>
      <c r="CN1644" s="16"/>
      <c r="CO1644" s="16"/>
      <c r="CP1644" s="16"/>
      <c r="CQ1644" s="16"/>
      <c r="CR1644" s="16"/>
      <c r="CS1644" s="16"/>
      <c r="CT1644" s="16"/>
      <c r="CU1644" s="16"/>
      <c r="CV1644" s="16"/>
      <c r="CW1644" s="16"/>
      <c r="CX1644" s="16"/>
      <c r="CY1644" s="16"/>
      <c r="CZ1644" s="16"/>
      <c r="DA1644" s="16"/>
      <c r="DB1644" s="16"/>
      <c r="DC1644" s="16"/>
      <c r="DD1644" s="16"/>
      <c r="DE1644" s="16"/>
      <c r="DF1644" s="16"/>
      <c r="DG1644" s="16"/>
      <c r="DH1644" s="16"/>
      <c r="DI1644" s="16"/>
      <c r="DJ1644" s="16"/>
      <c r="DK1644" s="16"/>
      <c r="DL1644" s="16"/>
      <c r="DM1644" s="16"/>
      <c r="DN1644" s="16"/>
      <c r="DO1644" s="16"/>
      <c r="DP1644" s="16"/>
      <c r="DQ1644" s="16"/>
    </row>
    <row r="1645" spans="1:121" s="27" customFormat="1" ht="16.5" x14ac:dyDescent="0.25">
      <c r="A1645" s="51"/>
      <c r="B1645" s="79" t="s">
        <v>3156</v>
      </c>
      <c r="C1645" s="55">
        <v>2018</v>
      </c>
      <c r="D1645" s="60">
        <v>10</v>
      </c>
      <c r="E1645" s="54">
        <v>16</v>
      </c>
      <c r="F1645" s="55">
        <v>5353</v>
      </c>
      <c r="G1645" s="54">
        <v>90.74766000000001</v>
      </c>
      <c r="H1645" s="16"/>
      <c r="J1645" s="9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  <c r="AX1645" s="16"/>
      <c r="AY1645" s="16"/>
      <c r="AZ1645" s="16"/>
      <c r="BA1645" s="16"/>
      <c r="BB1645" s="16"/>
      <c r="BC1645" s="16"/>
      <c r="BD1645" s="16"/>
      <c r="BE1645" s="16"/>
      <c r="BF1645" s="16"/>
      <c r="BG1645" s="16"/>
      <c r="BH1645" s="16"/>
      <c r="BI1645" s="16"/>
      <c r="BJ1645" s="16"/>
      <c r="BK1645" s="16"/>
      <c r="BL1645" s="16"/>
      <c r="BM1645" s="16"/>
      <c r="BN1645" s="16"/>
      <c r="BO1645" s="16"/>
      <c r="BP1645" s="16"/>
      <c r="BQ1645" s="16"/>
      <c r="BR1645" s="16"/>
      <c r="BS1645" s="16"/>
      <c r="BT1645" s="16"/>
      <c r="BU1645" s="16"/>
      <c r="BV1645" s="16"/>
      <c r="BW1645" s="16"/>
      <c r="BX1645" s="16"/>
      <c r="BY1645" s="16"/>
      <c r="BZ1645" s="16"/>
      <c r="CA1645" s="16"/>
      <c r="CB1645" s="16"/>
      <c r="CC1645" s="16"/>
      <c r="CD1645" s="16"/>
      <c r="CE1645" s="16"/>
      <c r="CF1645" s="16"/>
      <c r="CG1645" s="16"/>
      <c r="CH1645" s="16"/>
      <c r="CI1645" s="16"/>
      <c r="CJ1645" s="16"/>
      <c r="CK1645" s="16"/>
      <c r="CL1645" s="16"/>
      <c r="CM1645" s="16"/>
      <c r="CN1645" s="16"/>
      <c r="CO1645" s="16"/>
      <c r="CP1645" s="16"/>
      <c r="CQ1645" s="16"/>
      <c r="CR1645" s="16"/>
      <c r="CS1645" s="16"/>
      <c r="CT1645" s="16"/>
      <c r="CU1645" s="16"/>
      <c r="CV1645" s="16"/>
      <c r="CW1645" s="16"/>
      <c r="CX1645" s="16"/>
      <c r="CY1645" s="16"/>
      <c r="CZ1645" s="16"/>
      <c r="DA1645" s="16"/>
      <c r="DB1645" s="16"/>
      <c r="DC1645" s="16"/>
      <c r="DD1645" s="16"/>
      <c r="DE1645" s="16"/>
      <c r="DF1645" s="16"/>
      <c r="DG1645" s="16"/>
      <c r="DH1645" s="16"/>
      <c r="DI1645" s="16"/>
      <c r="DJ1645" s="16"/>
      <c r="DK1645" s="16"/>
      <c r="DL1645" s="16"/>
      <c r="DM1645" s="16"/>
      <c r="DN1645" s="16"/>
      <c r="DO1645" s="16"/>
      <c r="DP1645" s="16"/>
      <c r="DQ1645" s="16"/>
    </row>
    <row r="1646" spans="1:121" s="27" customFormat="1" ht="16.5" x14ac:dyDescent="0.25">
      <c r="A1646" s="51"/>
      <c r="B1646" s="79" t="s">
        <v>3157</v>
      </c>
      <c r="C1646" s="55">
        <v>2018</v>
      </c>
      <c r="D1646" s="60">
        <v>0.4</v>
      </c>
      <c r="E1646" s="54">
        <v>1029</v>
      </c>
      <c r="F1646" s="55">
        <v>158.34</v>
      </c>
      <c r="G1646" s="54">
        <v>1323.1633300000001</v>
      </c>
      <c r="H1646" s="16"/>
      <c r="J1646" s="9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  <c r="AX1646" s="16"/>
      <c r="AY1646" s="16"/>
      <c r="AZ1646" s="16"/>
      <c r="BA1646" s="16"/>
      <c r="BB1646" s="16"/>
      <c r="BC1646" s="16"/>
      <c r="BD1646" s="16"/>
      <c r="BE1646" s="16"/>
      <c r="BF1646" s="16"/>
      <c r="BG1646" s="16"/>
      <c r="BH1646" s="16"/>
      <c r="BI1646" s="16"/>
      <c r="BJ1646" s="16"/>
      <c r="BK1646" s="16"/>
      <c r="BL1646" s="16"/>
      <c r="BM1646" s="16"/>
      <c r="BN1646" s="16"/>
      <c r="BO1646" s="16"/>
      <c r="BP1646" s="16"/>
      <c r="BQ1646" s="16"/>
      <c r="BR1646" s="16"/>
      <c r="BS1646" s="16"/>
      <c r="BT1646" s="16"/>
      <c r="BU1646" s="16"/>
      <c r="BV1646" s="16"/>
      <c r="BW1646" s="16"/>
      <c r="BX1646" s="16"/>
      <c r="BY1646" s="16"/>
      <c r="BZ1646" s="16"/>
      <c r="CA1646" s="16"/>
      <c r="CB1646" s="16"/>
      <c r="CC1646" s="16"/>
      <c r="CD1646" s="16"/>
      <c r="CE1646" s="16"/>
      <c r="CF1646" s="16"/>
      <c r="CG1646" s="16"/>
      <c r="CH1646" s="16"/>
      <c r="CI1646" s="16"/>
      <c r="CJ1646" s="16"/>
      <c r="CK1646" s="16"/>
      <c r="CL1646" s="16"/>
      <c r="CM1646" s="16"/>
      <c r="CN1646" s="16"/>
      <c r="CO1646" s="16"/>
      <c r="CP1646" s="16"/>
      <c r="CQ1646" s="16"/>
      <c r="CR1646" s="16"/>
      <c r="CS1646" s="16"/>
      <c r="CT1646" s="16"/>
      <c r="CU1646" s="16"/>
      <c r="CV1646" s="16"/>
      <c r="CW1646" s="16"/>
      <c r="CX1646" s="16"/>
      <c r="CY1646" s="16"/>
      <c r="CZ1646" s="16"/>
      <c r="DA1646" s="16"/>
      <c r="DB1646" s="16"/>
      <c r="DC1646" s="16"/>
      <c r="DD1646" s="16"/>
      <c r="DE1646" s="16"/>
      <c r="DF1646" s="16"/>
      <c r="DG1646" s="16"/>
      <c r="DH1646" s="16"/>
      <c r="DI1646" s="16"/>
      <c r="DJ1646" s="16"/>
      <c r="DK1646" s="16"/>
      <c r="DL1646" s="16"/>
      <c r="DM1646" s="16"/>
      <c r="DN1646" s="16"/>
      <c r="DO1646" s="16"/>
      <c r="DP1646" s="16"/>
      <c r="DQ1646" s="16"/>
    </row>
    <row r="1647" spans="1:121" s="27" customFormat="1" ht="16.5" x14ac:dyDescent="0.25">
      <c r="A1647" s="51"/>
      <c r="B1647" s="79" t="s">
        <v>3158</v>
      </c>
      <c r="C1647" s="55">
        <v>2018</v>
      </c>
      <c r="D1647" s="60">
        <v>0.4</v>
      </c>
      <c r="E1647" s="54">
        <v>37</v>
      </c>
      <c r="F1647" s="55">
        <v>158.34</v>
      </c>
      <c r="G1647" s="54">
        <v>43.037860000000002</v>
      </c>
      <c r="H1647" s="16"/>
      <c r="J1647" s="9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  <c r="AX1647" s="16"/>
      <c r="AY1647" s="16"/>
      <c r="AZ1647" s="16"/>
      <c r="BA1647" s="16"/>
      <c r="BB1647" s="16"/>
      <c r="BC1647" s="16"/>
      <c r="BD1647" s="16"/>
      <c r="BE1647" s="16"/>
      <c r="BF1647" s="16"/>
      <c r="BG1647" s="16"/>
      <c r="BH1647" s="16"/>
      <c r="BI1647" s="16"/>
      <c r="BJ1647" s="16"/>
      <c r="BK1647" s="16"/>
      <c r="BL1647" s="16"/>
      <c r="BM1647" s="16"/>
      <c r="BN1647" s="16"/>
      <c r="BO1647" s="16"/>
      <c r="BP1647" s="16"/>
      <c r="BQ1647" s="16"/>
      <c r="BR1647" s="16"/>
      <c r="BS1647" s="16"/>
      <c r="BT1647" s="16"/>
      <c r="BU1647" s="16"/>
      <c r="BV1647" s="16"/>
      <c r="BW1647" s="16"/>
      <c r="BX1647" s="16"/>
      <c r="BY1647" s="16"/>
      <c r="BZ1647" s="16"/>
      <c r="CA1647" s="16"/>
      <c r="CB1647" s="16"/>
      <c r="CC1647" s="16"/>
      <c r="CD1647" s="16"/>
      <c r="CE1647" s="16"/>
      <c r="CF1647" s="16"/>
      <c r="CG1647" s="16"/>
      <c r="CH1647" s="16"/>
      <c r="CI1647" s="16"/>
      <c r="CJ1647" s="16"/>
      <c r="CK1647" s="16"/>
      <c r="CL1647" s="16"/>
      <c r="CM1647" s="16"/>
      <c r="CN1647" s="16"/>
      <c r="CO1647" s="16"/>
      <c r="CP1647" s="16"/>
      <c r="CQ1647" s="16"/>
      <c r="CR1647" s="16"/>
      <c r="CS1647" s="16"/>
      <c r="CT1647" s="16"/>
      <c r="CU1647" s="16"/>
      <c r="CV1647" s="16"/>
      <c r="CW1647" s="16"/>
      <c r="CX1647" s="16"/>
      <c r="CY1647" s="16"/>
      <c r="CZ1647" s="16"/>
      <c r="DA1647" s="16"/>
      <c r="DB1647" s="16"/>
      <c r="DC1647" s="16"/>
      <c r="DD1647" s="16"/>
      <c r="DE1647" s="16"/>
      <c r="DF1647" s="16"/>
      <c r="DG1647" s="16"/>
      <c r="DH1647" s="16"/>
      <c r="DI1647" s="16"/>
      <c r="DJ1647" s="16"/>
      <c r="DK1647" s="16"/>
      <c r="DL1647" s="16"/>
      <c r="DM1647" s="16"/>
      <c r="DN1647" s="16"/>
      <c r="DO1647" s="16"/>
      <c r="DP1647" s="16"/>
      <c r="DQ1647" s="16"/>
    </row>
    <row r="1648" spans="1:121" s="27" customFormat="1" ht="16.5" x14ac:dyDescent="0.25">
      <c r="A1648" s="51"/>
      <c r="B1648" s="79" t="s">
        <v>3159</v>
      </c>
      <c r="C1648" s="55">
        <v>2018</v>
      </c>
      <c r="D1648" s="60">
        <v>0.4</v>
      </c>
      <c r="E1648" s="54">
        <v>191</v>
      </c>
      <c r="F1648" s="55">
        <v>158.34</v>
      </c>
      <c r="G1648" s="54">
        <v>157.11247</v>
      </c>
      <c r="H1648" s="16"/>
      <c r="J1648" s="9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  <c r="AX1648" s="16"/>
      <c r="AY1648" s="16"/>
      <c r="AZ1648" s="16"/>
      <c r="BA1648" s="16"/>
      <c r="BB1648" s="16"/>
      <c r="BC1648" s="16"/>
      <c r="BD1648" s="16"/>
      <c r="BE1648" s="16"/>
      <c r="BF1648" s="16"/>
      <c r="BG1648" s="16"/>
      <c r="BH1648" s="16"/>
      <c r="BI1648" s="16"/>
      <c r="BJ1648" s="16"/>
      <c r="BK1648" s="16"/>
      <c r="BL1648" s="16"/>
      <c r="BM1648" s="16"/>
      <c r="BN1648" s="16"/>
      <c r="BO1648" s="16"/>
      <c r="BP1648" s="16"/>
      <c r="BQ1648" s="16"/>
      <c r="BR1648" s="16"/>
      <c r="BS1648" s="16"/>
      <c r="BT1648" s="16"/>
      <c r="BU1648" s="16"/>
      <c r="BV1648" s="16"/>
      <c r="BW1648" s="16"/>
      <c r="BX1648" s="16"/>
      <c r="BY1648" s="16"/>
      <c r="BZ1648" s="16"/>
      <c r="CA1648" s="16"/>
      <c r="CB1648" s="16"/>
      <c r="CC1648" s="16"/>
      <c r="CD1648" s="16"/>
      <c r="CE1648" s="16"/>
      <c r="CF1648" s="16"/>
      <c r="CG1648" s="16"/>
      <c r="CH1648" s="16"/>
      <c r="CI1648" s="16"/>
      <c r="CJ1648" s="16"/>
      <c r="CK1648" s="16"/>
      <c r="CL1648" s="16"/>
      <c r="CM1648" s="16"/>
      <c r="CN1648" s="16"/>
      <c r="CO1648" s="16"/>
      <c r="CP1648" s="16"/>
      <c r="CQ1648" s="16"/>
      <c r="CR1648" s="16"/>
      <c r="CS1648" s="16"/>
      <c r="CT1648" s="16"/>
      <c r="CU1648" s="16"/>
      <c r="CV1648" s="16"/>
      <c r="CW1648" s="16"/>
      <c r="CX1648" s="16"/>
      <c r="CY1648" s="16"/>
      <c r="CZ1648" s="16"/>
      <c r="DA1648" s="16"/>
      <c r="DB1648" s="16"/>
      <c r="DC1648" s="16"/>
      <c r="DD1648" s="16"/>
      <c r="DE1648" s="16"/>
      <c r="DF1648" s="16"/>
      <c r="DG1648" s="16"/>
      <c r="DH1648" s="16"/>
      <c r="DI1648" s="16"/>
      <c r="DJ1648" s="16"/>
      <c r="DK1648" s="16"/>
      <c r="DL1648" s="16"/>
      <c r="DM1648" s="16"/>
      <c r="DN1648" s="16"/>
      <c r="DO1648" s="16"/>
      <c r="DP1648" s="16"/>
      <c r="DQ1648" s="16"/>
    </row>
    <row r="1649" spans="1:121" s="27" customFormat="1" ht="16.5" x14ac:dyDescent="0.25">
      <c r="A1649" s="51"/>
      <c r="B1649" s="79" t="s">
        <v>3160</v>
      </c>
      <c r="C1649" s="55">
        <v>2018</v>
      </c>
      <c r="D1649" s="60">
        <v>0.4</v>
      </c>
      <c r="E1649" s="54">
        <v>463</v>
      </c>
      <c r="F1649" s="55">
        <v>158.34</v>
      </c>
      <c r="G1649" s="54">
        <v>505.83242999999999</v>
      </c>
      <c r="H1649" s="16"/>
      <c r="J1649" s="9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  <c r="AX1649" s="16"/>
      <c r="AY1649" s="16"/>
      <c r="AZ1649" s="16"/>
      <c r="BA1649" s="16"/>
      <c r="BB1649" s="16"/>
      <c r="BC1649" s="16"/>
      <c r="BD1649" s="16"/>
      <c r="BE1649" s="16"/>
      <c r="BF1649" s="16"/>
      <c r="BG1649" s="16"/>
      <c r="BH1649" s="16"/>
      <c r="BI1649" s="16"/>
      <c r="BJ1649" s="16"/>
      <c r="BK1649" s="16"/>
      <c r="BL1649" s="16"/>
      <c r="BM1649" s="16"/>
      <c r="BN1649" s="16"/>
      <c r="BO1649" s="16"/>
      <c r="BP1649" s="16"/>
      <c r="BQ1649" s="16"/>
      <c r="BR1649" s="16"/>
      <c r="BS1649" s="16"/>
      <c r="BT1649" s="16"/>
      <c r="BU1649" s="16"/>
      <c r="BV1649" s="16"/>
      <c r="BW1649" s="16"/>
      <c r="BX1649" s="16"/>
      <c r="BY1649" s="16"/>
      <c r="BZ1649" s="16"/>
      <c r="CA1649" s="16"/>
      <c r="CB1649" s="16"/>
      <c r="CC1649" s="16"/>
      <c r="CD1649" s="16"/>
      <c r="CE1649" s="16"/>
      <c r="CF1649" s="16"/>
      <c r="CG1649" s="16"/>
      <c r="CH1649" s="16"/>
      <c r="CI1649" s="16"/>
      <c r="CJ1649" s="16"/>
      <c r="CK1649" s="16"/>
      <c r="CL1649" s="16"/>
      <c r="CM1649" s="16"/>
      <c r="CN1649" s="16"/>
      <c r="CO1649" s="16"/>
      <c r="CP1649" s="16"/>
      <c r="CQ1649" s="16"/>
      <c r="CR1649" s="16"/>
      <c r="CS1649" s="16"/>
      <c r="CT1649" s="16"/>
      <c r="CU1649" s="16"/>
      <c r="CV1649" s="16"/>
      <c r="CW1649" s="16"/>
      <c r="CX1649" s="16"/>
      <c r="CY1649" s="16"/>
      <c r="CZ1649" s="16"/>
      <c r="DA1649" s="16"/>
      <c r="DB1649" s="16"/>
      <c r="DC1649" s="16"/>
      <c r="DD1649" s="16"/>
      <c r="DE1649" s="16"/>
      <c r="DF1649" s="16"/>
      <c r="DG1649" s="16"/>
      <c r="DH1649" s="16"/>
      <c r="DI1649" s="16"/>
      <c r="DJ1649" s="16"/>
      <c r="DK1649" s="16"/>
      <c r="DL1649" s="16"/>
      <c r="DM1649" s="16"/>
      <c r="DN1649" s="16"/>
      <c r="DO1649" s="16"/>
      <c r="DP1649" s="16"/>
      <c r="DQ1649" s="16"/>
    </row>
    <row r="1650" spans="1:121" s="27" customFormat="1" ht="16.5" x14ac:dyDescent="0.25">
      <c r="A1650" s="51"/>
      <c r="B1650" s="79" t="s">
        <v>3161</v>
      </c>
      <c r="C1650" s="55">
        <v>2018</v>
      </c>
      <c r="D1650" s="60">
        <v>10</v>
      </c>
      <c r="E1650" s="54">
        <v>3491</v>
      </c>
      <c r="F1650" s="55">
        <v>5353</v>
      </c>
      <c r="G1650" s="54">
        <v>2754.3007000000002</v>
      </c>
      <c r="H1650" s="16"/>
      <c r="J1650" s="9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  <c r="AX1650" s="16"/>
      <c r="AY1650" s="16"/>
      <c r="AZ1650" s="16"/>
      <c r="BA1650" s="16"/>
      <c r="BB1650" s="16"/>
      <c r="BC1650" s="16"/>
      <c r="BD1650" s="16"/>
      <c r="BE1650" s="16"/>
      <c r="BF1650" s="16"/>
      <c r="BG1650" s="16"/>
      <c r="BH1650" s="16"/>
      <c r="BI1650" s="16"/>
      <c r="BJ1650" s="16"/>
      <c r="BK1650" s="16"/>
      <c r="BL1650" s="16"/>
      <c r="BM1650" s="16"/>
      <c r="BN1650" s="16"/>
      <c r="BO1650" s="16"/>
      <c r="BP1650" s="16"/>
      <c r="BQ1650" s="16"/>
      <c r="BR1650" s="16"/>
      <c r="BS1650" s="16"/>
      <c r="BT1650" s="16"/>
      <c r="BU1650" s="16"/>
      <c r="BV1650" s="16"/>
      <c r="BW1650" s="16"/>
      <c r="BX1650" s="16"/>
      <c r="BY1650" s="16"/>
      <c r="BZ1650" s="16"/>
      <c r="CA1650" s="16"/>
      <c r="CB1650" s="16"/>
      <c r="CC1650" s="16"/>
      <c r="CD1650" s="16"/>
      <c r="CE1650" s="16"/>
      <c r="CF1650" s="16"/>
      <c r="CG1650" s="16"/>
      <c r="CH1650" s="16"/>
      <c r="CI1650" s="16"/>
      <c r="CJ1650" s="16"/>
      <c r="CK1650" s="16"/>
      <c r="CL1650" s="16"/>
      <c r="CM1650" s="16"/>
      <c r="CN1650" s="16"/>
      <c r="CO1650" s="16"/>
      <c r="CP1650" s="16"/>
      <c r="CQ1650" s="16"/>
      <c r="CR1650" s="16"/>
      <c r="CS1650" s="16"/>
      <c r="CT1650" s="16"/>
      <c r="CU1650" s="16"/>
      <c r="CV1650" s="16"/>
      <c r="CW1650" s="16"/>
      <c r="CX1650" s="16"/>
      <c r="CY1650" s="16"/>
      <c r="CZ1650" s="16"/>
      <c r="DA1650" s="16"/>
      <c r="DB1650" s="16"/>
      <c r="DC1650" s="16"/>
      <c r="DD1650" s="16"/>
      <c r="DE1650" s="16"/>
      <c r="DF1650" s="16"/>
      <c r="DG1650" s="16"/>
      <c r="DH1650" s="16"/>
      <c r="DI1650" s="16"/>
      <c r="DJ1650" s="16"/>
      <c r="DK1650" s="16"/>
      <c r="DL1650" s="16"/>
      <c r="DM1650" s="16"/>
      <c r="DN1650" s="16"/>
      <c r="DO1650" s="16"/>
      <c r="DP1650" s="16"/>
      <c r="DQ1650" s="16"/>
    </row>
    <row r="1651" spans="1:121" s="27" customFormat="1" ht="16.5" x14ac:dyDescent="0.25">
      <c r="A1651" s="51"/>
      <c r="B1651" s="79" t="s">
        <v>3162</v>
      </c>
      <c r="C1651" s="55">
        <v>2018</v>
      </c>
      <c r="D1651" s="60">
        <v>10</v>
      </c>
      <c r="E1651" s="54">
        <v>17</v>
      </c>
      <c r="F1651" s="55">
        <v>5353</v>
      </c>
      <c r="G1651" s="54">
        <v>96.761470000000003</v>
      </c>
      <c r="H1651" s="16"/>
      <c r="J1651" s="9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  <c r="AX1651" s="16"/>
      <c r="AY1651" s="16"/>
      <c r="AZ1651" s="16"/>
      <c r="BA1651" s="16"/>
      <c r="BB1651" s="16"/>
      <c r="BC1651" s="16"/>
      <c r="BD1651" s="16"/>
      <c r="BE1651" s="16"/>
      <c r="BF1651" s="16"/>
      <c r="BG1651" s="16"/>
      <c r="BH1651" s="16"/>
      <c r="BI1651" s="16"/>
      <c r="BJ1651" s="16"/>
      <c r="BK1651" s="16"/>
      <c r="BL1651" s="16"/>
      <c r="BM1651" s="16"/>
      <c r="BN1651" s="16"/>
      <c r="BO1651" s="16"/>
      <c r="BP1651" s="16"/>
      <c r="BQ1651" s="16"/>
      <c r="BR1651" s="16"/>
      <c r="BS1651" s="16"/>
      <c r="BT1651" s="16"/>
      <c r="BU1651" s="16"/>
      <c r="BV1651" s="16"/>
      <c r="BW1651" s="16"/>
      <c r="BX1651" s="16"/>
      <c r="BY1651" s="16"/>
      <c r="BZ1651" s="16"/>
      <c r="CA1651" s="16"/>
      <c r="CB1651" s="16"/>
      <c r="CC1651" s="16"/>
      <c r="CD1651" s="16"/>
      <c r="CE1651" s="16"/>
      <c r="CF1651" s="16"/>
      <c r="CG1651" s="16"/>
      <c r="CH1651" s="16"/>
      <c r="CI1651" s="16"/>
      <c r="CJ1651" s="16"/>
      <c r="CK1651" s="16"/>
      <c r="CL1651" s="16"/>
      <c r="CM1651" s="16"/>
      <c r="CN1651" s="16"/>
      <c r="CO1651" s="16"/>
      <c r="CP1651" s="16"/>
      <c r="CQ1651" s="16"/>
      <c r="CR1651" s="16"/>
      <c r="CS1651" s="16"/>
      <c r="CT1651" s="16"/>
      <c r="CU1651" s="16"/>
      <c r="CV1651" s="16"/>
      <c r="CW1651" s="16"/>
      <c r="CX1651" s="16"/>
      <c r="CY1651" s="16"/>
      <c r="CZ1651" s="16"/>
      <c r="DA1651" s="16"/>
      <c r="DB1651" s="16"/>
      <c r="DC1651" s="16"/>
      <c r="DD1651" s="16"/>
      <c r="DE1651" s="16"/>
      <c r="DF1651" s="16"/>
      <c r="DG1651" s="16"/>
      <c r="DH1651" s="16"/>
      <c r="DI1651" s="16"/>
      <c r="DJ1651" s="16"/>
      <c r="DK1651" s="16"/>
      <c r="DL1651" s="16"/>
      <c r="DM1651" s="16"/>
      <c r="DN1651" s="16"/>
      <c r="DO1651" s="16"/>
      <c r="DP1651" s="16"/>
      <c r="DQ1651" s="16"/>
    </row>
    <row r="1652" spans="1:121" s="27" customFormat="1" ht="16.5" x14ac:dyDescent="0.25">
      <c r="A1652" s="51"/>
      <c r="B1652" s="79" t="s">
        <v>3163</v>
      </c>
      <c r="C1652" s="55">
        <v>2018</v>
      </c>
      <c r="D1652" s="60">
        <v>0.4</v>
      </c>
      <c r="E1652" s="54">
        <v>128</v>
      </c>
      <c r="F1652" s="55">
        <v>158.34</v>
      </c>
      <c r="G1652" s="54">
        <v>171.37326000000002</v>
      </c>
      <c r="H1652" s="16"/>
      <c r="J1652" s="9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  <c r="AX1652" s="16"/>
      <c r="AY1652" s="16"/>
      <c r="AZ1652" s="16"/>
      <c r="BA1652" s="16"/>
      <c r="BB1652" s="16"/>
      <c r="BC1652" s="16"/>
      <c r="BD1652" s="16"/>
      <c r="BE1652" s="16"/>
      <c r="BF1652" s="16"/>
      <c r="BG1652" s="16"/>
      <c r="BH1652" s="16"/>
      <c r="BI1652" s="16"/>
      <c r="BJ1652" s="16"/>
      <c r="BK1652" s="16"/>
      <c r="BL1652" s="16"/>
      <c r="BM1652" s="16"/>
      <c r="BN1652" s="16"/>
      <c r="BO1652" s="16"/>
      <c r="BP1652" s="16"/>
      <c r="BQ1652" s="16"/>
      <c r="BR1652" s="16"/>
      <c r="BS1652" s="16"/>
      <c r="BT1652" s="16"/>
      <c r="BU1652" s="16"/>
      <c r="BV1652" s="16"/>
      <c r="BW1652" s="16"/>
      <c r="BX1652" s="16"/>
      <c r="BY1652" s="16"/>
      <c r="BZ1652" s="16"/>
      <c r="CA1652" s="16"/>
      <c r="CB1652" s="16"/>
      <c r="CC1652" s="16"/>
      <c r="CD1652" s="16"/>
      <c r="CE1652" s="16"/>
      <c r="CF1652" s="16"/>
      <c r="CG1652" s="16"/>
      <c r="CH1652" s="16"/>
      <c r="CI1652" s="16"/>
      <c r="CJ1652" s="16"/>
      <c r="CK1652" s="16"/>
      <c r="CL1652" s="16"/>
      <c r="CM1652" s="16"/>
      <c r="CN1652" s="16"/>
      <c r="CO1652" s="16"/>
      <c r="CP1652" s="16"/>
      <c r="CQ1652" s="16"/>
      <c r="CR1652" s="16"/>
      <c r="CS1652" s="16"/>
      <c r="CT1652" s="16"/>
      <c r="CU1652" s="16"/>
      <c r="CV1652" s="16"/>
      <c r="CW1652" s="16"/>
      <c r="CX1652" s="16"/>
      <c r="CY1652" s="16"/>
      <c r="CZ1652" s="16"/>
      <c r="DA1652" s="16"/>
      <c r="DB1652" s="16"/>
      <c r="DC1652" s="16"/>
      <c r="DD1652" s="16"/>
      <c r="DE1652" s="16"/>
      <c r="DF1652" s="16"/>
      <c r="DG1652" s="16"/>
      <c r="DH1652" s="16"/>
      <c r="DI1652" s="16"/>
      <c r="DJ1652" s="16"/>
      <c r="DK1652" s="16"/>
      <c r="DL1652" s="16"/>
      <c r="DM1652" s="16"/>
      <c r="DN1652" s="16"/>
      <c r="DO1652" s="16"/>
      <c r="DP1652" s="16"/>
      <c r="DQ1652" s="16"/>
    </row>
    <row r="1653" spans="1:121" s="27" customFormat="1" ht="16.5" x14ac:dyDescent="0.25">
      <c r="A1653" s="51"/>
      <c r="B1653" s="79" t="s">
        <v>3164</v>
      </c>
      <c r="C1653" s="55">
        <v>2018</v>
      </c>
      <c r="D1653" s="60">
        <v>0.4</v>
      </c>
      <c r="E1653" s="54">
        <v>186</v>
      </c>
      <c r="F1653" s="55">
        <v>158.34</v>
      </c>
      <c r="G1653" s="54">
        <v>237.89310999999998</v>
      </c>
      <c r="H1653" s="16"/>
      <c r="J1653" s="9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  <c r="AX1653" s="16"/>
      <c r="AY1653" s="16"/>
      <c r="AZ1653" s="16"/>
      <c r="BA1653" s="16"/>
      <c r="BB1653" s="16"/>
      <c r="BC1653" s="16"/>
      <c r="BD1653" s="16"/>
      <c r="BE1653" s="16"/>
      <c r="BF1653" s="16"/>
      <c r="BG1653" s="16"/>
      <c r="BH1653" s="16"/>
      <c r="BI1653" s="16"/>
      <c r="BJ1653" s="16"/>
      <c r="BK1653" s="16"/>
      <c r="BL1653" s="16"/>
      <c r="BM1653" s="16"/>
      <c r="BN1653" s="16"/>
      <c r="BO1653" s="16"/>
      <c r="BP1653" s="16"/>
      <c r="BQ1653" s="16"/>
      <c r="BR1653" s="16"/>
      <c r="BS1653" s="16"/>
      <c r="BT1653" s="16"/>
      <c r="BU1653" s="16"/>
      <c r="BV1653" s="16"/>
      <c r="BW1653" s="16"/>
      <c r="BX1653" s="16"/>
      <c r="BY1653" s="16"/>
      <c r="BZ1653" s="16"/>
      <c r="CA1653" s="16"/>
      <c r="CB1653" s="16"/>
      <c r="CC1653" s="16"/>
      <c r="CD1653" s="16"/>
      <c r="CE1653" s="16"/>
      <c r="CF1653" s="16"/>
      <c r="CG1653" s="16"/>
      <c r="CH1653" s="16"/>
      <c r="CI1653" s="16"/>
      <c r="CJ1653" s="16"/>
      <c r="CK1653" s="16"/>
      <c r="CL1653" s="16"/>
      <c r="CM1653" s="16"/>
      <c r="CN1653" s="16"/>
      <c r="CO1653" s="16"/>
      <c r="CP1653" s="16"/>
      <c r="CQ1653" s="16"/>
      <c r="CR1653" s="16"/>
      <c r="CS1653" s="16"/>
      <c r="CT1653" s="16"/>
      <c r="CU1653" s="16"/>
      <c r="CV1653" s="16"/>
      <c r="CW1653" s="16"/>
      <c r="CX1653" s="16"/>
      <c r="CY1653" s="16"/>
      <c r="CZ1653" s="16"/>
      <c r="DA1653" s="16"/>
      <c r="DB1653" s="16"/>
      <c r="DC1653" s="16"/>
      <c r="DD1653" s="16"/>
      <c r="DE1653" s="16"/>
      <c r="DF1653" s="16"/>
      <c r="DG1653" s="16"/>
      <c r="DH1653" s="16"/>
      <c r="DI1653" s="16"/>
      <c r="DJ1653" s="16"/>
      <c r="DK1653" s="16"/>
      <c r="DL1653" s="16"/>
      <c r="DM1653" s="16"/>
      <c r="DN1653" s="16"/>
      <c r="DO1653" s="16"/>
      <c r="DP1653" s="16"/>
      <c r="DQ1653" s="16"/>
    </row>
    <row r="1654" spans="1:121" s="27" customFormat="1" ht="16.5" x14ac:dyDescent="0.25">
      <c r="A1654" s="51"/>
      <c r="B1654" s="79" t="s">
        <v>3165</v>
      </c>
      <c r="C1654" s="55">
        <v>2018</v>
      </c>
      <c r="D1654" s="60">
        <v>0.4</v>
      </c>
      <c r="E1654" s="54">
        <v>187</v>
      </c>
      <c r="F1654" s="55">
        <v>158.34</v>
      </c>
      <c r="G1654" s="54">
        <v>241.46503000000001</v>
      </c>
      <c r="H1654" s="16"/>
      <c r="J1654" s="9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  <c r="AX1654" s="16"/>
      <c r="AY1654" s="16"/>
      <c r="AZ1654" s="16"/>
      <c r="BA1654" s="16"/>
      <c r="BB1654" s="16"/>
      <c r="BC1654" s="16"/>
      <c r="BD1654" s="16"/>
      <c r="BE1654" s="16"/>
      <c r="BF1654" s="16"/>
      <c r="BG1654" s="16"/>
      <c r="BH1654" s="16"/>
      <c r="BI1654" s="16"/>
      <c r="BJ1654" s="16"/>
      <c r="BK1654" s="16"/>
      <c r="BL1654" s="16"/>
      <c r="BM1654" s="16"/>
      <c r="BN1654" s="16"/>
      <c r="BO1654" s="16"/>
      <c r="BP1654" s="16"/>
      <c r="BQ1654" s="16"/>
      <c r="BR1654" s="16"/>
      <c r="BS1654" s="16"/>
      <c r="BT1654" s="16"/>
      <c r="BU1654" s="16"/>
      <c r="BV1654" s="16"/>
      <c r="BW1654" s="16"/>
      <c r="BX1654" s="16"/>
      <c r="BY1654" s="16"/>
      <c r="BZ1654" s="16"/>
      <c r="CA1654" s="16"/>
      <c r="CB1654" s="16"/>
      <c r="CC1654" s="16"/>
      <c r="CD1654" s="16"/>
      <c r="CE1654" s="16"/>
      <c r="CF1654" s="16"/>
      <c r="CG1654" s="16"/>
      <c r="CH1654" s="16"/>
      <c r="CI1654" s="16"/>
      <c r="CJ1654" s="16"/>
      <c r="CK1654" s="16"/>
      <c r="CL1654" s="16"/>
      <c r="CM1654" s="16"/>
      <c r="CN1654" s="16"/>
      <c r="CO1654" s="16"/>
      <c r="CP1654" s="16"/>
      <c r="CQ1654" s="16"/>
      <c r="CR1654" s="16"/>
      <c r="CS1654" s="16"/>
      <c r="CT1654" s="16"/>
      <c r="CU1654" s="16"/>
      <c r="CV1654" s="16"/>
      <c r="CW1654" s="16"/>
      <c r="CX1654" s="16"/>
      <c r="CY1654" s="16"/>
      <c r="CZ1654" s="16"/>
      <c r="DA1654" s="16"/>
      <c r="DB1654" s="16"/>
      <c r="DC1654" s="16"/>
      <c r="DD1654" s="16"/>
      <c r="DE1654" s="16"/>
      <c r="DF1654" s="16"/>
      <c r="DG1654" s="16"/>
      <c r="DH1654" s="16"/>
      <c r="DI1654" s="16"/>
      <c r="DJ1654" s="16"/>
      <c r="DK1654" s="16"/>
      <c r="DL1654" s="16"/>
      <c r="DM1654" s="16"/>
      <c r="DN1654" s="16"/>
      <c r="DO1654" s="16"/>
      <c r="DP1654" s="16"/>
      <c r="DQ1654" s="16"/>
    </row>
    <row r="1655" spans="1:121" s="27" customFormat="1" ht="16.5" x14ac:dyDescent="0.25">
      <c r="A1655" s="51"/>
      <c r="B1655" s="79" t="s">
        <v>3166</v>
      </c>
      <c r="C1655" s="55">
        <v>2018</v>
      </c>
      <c r="D1655" s="60">
        <v>10</v>
      </c>
      <c r="E1655" s="54">
        <v>15</v>
      </c>
      <c r="F1655" s="55">
        <v>5353</v>
      </c>
      <c r="G1655" s="54">
        <v>377.82555000000002</v>
      </c>
      <c r="H1655" s="16"/>
      <c r="J1655" s="9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16"/>
      <c r="AH1655" s="16"/>
      <c r="AI1655" s="16"/>
      <c r="AJ1655" s="16"/>
      <c r="AK1655" s="16"/>
      <c r="AL1655" s="16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  <c r="AX1655" s="16"/>
      <c r="AY1655" s="16"/>
      <c r="AZ1655" s="16"/>
      <c r="BA1655" s="16"/>
      <c r="BB1655" s="16"/>
      <c r="BC1655" s="16"/>
      <c r="BD1655" s="16"/>
      <c r="BE1655" s="16"/>
      <c r="BF1655" s="16"/>
      <c r="BG1655" s="16"/>
      <c r="BH1655" s="16"/>
      <c r="BI1655" s="16"/>
      <c r="BJ1655" s="16"/>
      <c r="BK1655" s="16"/>
      <c r="BL1655" s="16"/>
      <c r="BM1655" s="16"/>
      <c r="BN1655" s="16"/>
      <c r="BO1655" s="16"/>
      <c r="BP1655" s="16"/>
      <c r="BQ1655" s="16"/>
      <c r="BR1655" s="16"/>
      <c r="BS1655" s="16"/>
      <c r="BT1655" s="16"/>
      <c r="BU1655" s="16"/>
      <c r="BV1655" s="16"/>
      <c r="BW1655" s="16"/>
      <c r="BX1655" s="16"/>
      <c r="BY1655" s="16"/>
      <c r="BZ1655" s="16"/>
      <c r="CA1655" s="16"/>
      <c r="CB1655" s="16"/>
      <c r="CC1655" s="16"/>
      <c r="CD1655" s="16"/>
      <c r="CE1655" s="16"/>
      <c r="CF1655" s="16"/>
      <c r="CG1655" s="16"/>
      <c r="CH1655" s="16"/>
      <c r="CI1655" s="16"/>
      <c r="CJ1655" s="16"/>
      <c r="CK1655" s="16"/>
      <c r="CL1655" s="16"/>
      <c r="CM1655" s="16"/>
      <c r="CN1655" s="16"/>
      <c r="CO1655" s="16"/>
      <c r="CP1655" s="16"/>
      <c r="CQ1655" s="16"/>
      <c r="CR1655" s="16"/>
      <c r="CS1655" s="16"/>
      <c r="CT1655" s="16"/>
      <c r="CU1655" s="16"/>
      <c r="CV1655" s="16"/>
      <c r="CW1655" s="16"/>
      <c r="CX1655" s="16"/>
      <c r="CY1655" s="16"/>
      <c r="CZ1655" s="16"/>
      <c r="DA1655" s="16"/>
      <c r="DB1655" s="16"/>
      <c r="DC1655" s="16"/>
      <c r="DD1655" s="16"/>
      <c r="DE1655" s="16"/>
      <c r="DF1655" s="16"/>
      <c r="DG1655" s="16"/>
      <c r="DH1655" s="16"/>
      <c r="DI1655" s="16"/>
      <c r="DJ1655" s="16"/>
      <c r="DK1655" s="16"/>
      <c r="DL1655" s="16"/>
      <c r="DM1655" s="16"/>
      <c r="DN1655" s="16"/>
      <c r="DO1655" s="16"/>
      <c r="DP1655" s="16"/>
      <c r="DQ1655" s="16"/>
    </row>
    <row r="1656" spans="1:121" s="27" customFormat="1" ht="16.5" x14ac:dyDescent="0.25">
      <c r="A1656" s="51"/>
      <c r="B1656" s="79" t="s">
        <v>3166</v>
      </c>
      <c r="C1656" s="55">
        <v>2018</v>
      </c>
      <c r="D1656" s="60">
        <v>10</v>
      </c>
      <c r="E1656" s="54">
        <v>1558</v>
      </c>
      <c r="F1656" s="55">
        <v>5353</v>
      </c>
      <c r="G1656" s="54">
        <v>1596.7225600000002</v>
      </c>
      <c r="H1656" s="16"/>
      <c r="J1656" s="9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  <c r="AX1656" s="16"/>
      <c r="AY1656" s="16"/>
      <c r="AZ1656" s="16"/>
      <c r="BA1656" s="16"/>
      <c r="BB1656" s="16"/>
      <c r="BC1656" s="16"/>
      <c r="BD1656" s="16"/>
      <c r="BE1656" s="16"/>
      <c r="BF1656" s="16"/>
      <c r="BG1656" s="16"/>
      <c r="BH1656" s="16"/>
      <c r="BI1656" s="16"/>
      <c r="BJ1656" s="16"/>
      <c r="BK1656" s="16"/>
      <c r="BL1656" s="16"/>
      <c r="BM1656" s="16"/>
      <c r="BN1656" s="16"/>
      <c r="BO1656" s="16"/>
      <c r="BP1656" s="16"/>
      <c r="BQ1656" s="16"/>
      <c r="BR1656" s="16"/>
      <c r="BS1656" s="16"/>
      <c r="BT1656" s="16"/>
      <c r="BU1656" s="16"/>
      <c r="BV1656" s="16"/>
      <c r="BW1656" s="16"/>
      <c r="BX1656" s="16"/>
      <c r="BY1656" s="16"/>
      <c r="BZ1656" s="16"/>
      <c r="CA1656" s="16"/>
      <c r="CB1656" s="16"/>
      <c r="CC1656" s="16"/>
      <c r="CD1656" s="16"/>
      <c r="CE1656" s="16"/>
      <c r="CF1656" s="16"/>
      <c r="CG1656" s="16"/>
      <c r="CH1656" s="16"/>
      <c r="CI1656" s="16"/>
      <c r="CJ1656" s="16"/>
      <c r="CK1656" s="16"/>
      <c r="CL1656" s="16"/>
      <c r="CM1656" s="16"/>
      <c r="CN1656" s="16"/>
      <c r="CO1656" s="16"/>
      <c r="CP1656" s="16"/>
      <c r="CQ1656" s="16"/>
      <c r="CR1656" s="16"/>
      <c r="CS1656" s="16"/>
      <c r="CT1656" s="16"/>
      <c r="CU1656" s="16"/>
      <c r="CV1656" s="16"/>
      <c r="CW1656" s="16"/>
      <c r="CX1656" s="16"/>
      <c r="CY1656" s="16"/>
      <c r="CZ1656" s="16"/>
      <c r="DA1656" s="16"/>
      <c r="DB1656" s="16"/>
      <c r="DC1656" s="16"/>
      <c r="DD1656" s="16"/>
      <c r="DE1656" s="16"/>
      <c r="DF1656" s="16"/>
      <c r="DG1656" s="16"/>
      <c r="DH1656" s="16"/>
      <c r="DI1656" s="16"/>
      <c r="DJ1656" s="16"/>
      <c r="DK1656" s="16"/>
      <c r="DL1656" s="16"/>
      <c r="DM1656" s="16"/>
      <c r="DN1656" s="16"/>
      <c r="DO1656" s="16"/>
      <c r="DP1656" s="16"/>
      <c r="DQ1656" s="16"/>
    </row>
    <row r="1657" spans="1:121" s="27" customFormat="1" ht="16.5" x14ac:dyDescent="0.25">
      <c r="A1657" s="51"/>
      <c r="B1657" s="79" t="s">
        <v>3167</v>
      </c>
      <c r="C1657" s="55">
        <v>2018</v>
      </c>
      <c r="D1657" s="60">
        <v>10</v>
      </c>
      <c r="E1657" s="54">
        <v>5</v>
      </c>
      <c r="F1657" s="55">
        <v>5353</v>
      </c>
      <c r="G1657" s="54">
        <v>38.336970000000001</v>
      </c>
      <c r="H1657" s="16"/>
      <c r="J1657" s="9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16"/>
      <c r="AH1657" s="16"/>
      <c r="AI1657" s="16"/>
      <c r="AJ1657" s="16"/>
      <c r="AK1657" s="16"/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  <c r="AX1657" s="16"/>
      <c r="AY1657" s="16"/>
      <c r="AZ1657" s="16"/>
      <c r="BA1657" s="16"/>
      <c r="BB1657" s="16"/>
      <c r="BC1657" s="16"/>
      <c r="BD1657" s="16"/>
      <c r="BE1657" s="16"/>
      <c r="BF1657" s="16"/>
      <c r="BG1657" s="16"/>
      <c r="BH1657" s="16"/>
      <c r="BI1657" s="16"/>
      <c r="BJ1657" s="16"/>
      <c r="BK1657" s="16"/>
      <c r="BL1657" s="16"/>
      <c r="BM1657" s="16"/>
      <c r="BN1657" s="16"/>
      <c r="BO1657" s="16"/>
      <c r="BP1657" s="16"/>
      <c r="BQ1657" s="16"/>
      <c r="BR1657" s="16"/>
      <c r="BS1657" s="16"/>
      <c r="BT1657" s="16"/>
      <c r="BU1657" s="16"/>
      <c r="BV1657" s="16"/>
      <c r="BW1657" s="16"/>
      <c r="BX1657" s="16"/>
      <c r="BY1657" s="16"/>
      <c r="BZ1657" s="16"/>
      <c r="CA1657" s="16"/>
      <c r="CB1657" s="16"/>
      <c r="CC1657" s="16"/>
      <c r="CD1657" s="16"/>
      <c r="CE1657" s="16"/>
      <c r="CF1657" s="16"/>
      <c r="CG1657" s="16"/>
      <c r="CH1657" s="16"/>
      <c r="CI1657" s="16"/>
      <c r="CJ1657" s="16"/>
      <c r="CK1657" s="16"/>
      <c r="CL1657" s="16"/>
      <c r="CM1657" s="16"/>
      <c r="CN1657" s="16"/>
      <c r="CO1657" s="16"/>
      <c r="CP1657" s="16"/>
      <c r="CQ1657" s="16"/>
      <c r="CR1657" s="16"/>
      <c r="CS1657" s="16"/>
      <c r="CT1657" s="16"/>
      <c r="CU1657" s="16"/>
      <c r="CV1657" s="16"/>
      <c r="CW1657" s="16"/>
      <c r="CX1657" s="16"/>
      <c r="CY1657" s="16"/>
      <c r="CZ1657" s="16"/>
      <c r="DA1657" s="16"/>
      <c r="DB1657" s="16"/>
      <c r="DC1657" s="16"/>
      <c r="DD1657" s="16"/>
      <c r="DE1657" s="16"/>
      <c r="DF1657" s="16"/>
      <c r="DG1657" s="16"/>
      <c r="DH1657" s="16"/>
      <c r="DI1657" s="16"/>
      <c r="DJ1657" s="16"/>
      <c r="DK1657" s="16"/>
      <c r="DL1657" s="16"/>
      <c r="DM1657" s="16"/>
      <c r="DN1657" s="16"/>
      <c r="DO1657" s="16"/>
      <c r="DP1657" s="16"/>
      <c r="DQ1657" s="16"/>
    </row>
    <row r="1658" spans="1:121" s="27" customFormat="1" ht="16.5" x14ac:dyDescent="0.25">
      <c r="A1658" s="51"/>
      <c r="B1658" s="79" t="s">
        <v>3168</v>
      </c>
      <c r="C1658" s="55">
        <v>2018</v>
      </c>
      <c r="D1658" s="60">
        <v>10</v>
      </c>
      <c r="E1658" s="54">
        <v>11</v>
      </c>
      <c r="F1658" s="55">
        <v>5353</v>
      </c>
      <c r="G1658" s="54">
        <v>61.197739999999996</v>
      </c>
      <c r="H1658" s="16"/>
      <c r="J1658" s="9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  <c r="AX1658" s="16"/>
      <c r="AY1658" s="16"/>
      <c r="AZ1658" s="16"/>
      <c r="BA1658" s="16"/>
      <c r="BB1658" s="16"/>
      <c r="BC1658" s="16"/>
      <c r="BD1658" s="16"/>
      <c r="BE1658" s="16"/>
      <c r="BF1658" s="16"/>
      <c r="BG1658" s="16"/>
      <c r="BH1658" s="16"/>
      <c r="BI1658" s="16"/>
      <c r="BJ1658" s="16"/>
      <c r="BK1658" s="16"/>
      <c r="BL1658" s="16"/>
      <c r="BM1658" s="16"/>
      <c r="BN1658" s="16"/>
      <c r="BO1658" s="16"/>
      <c r="BP1658" s="16"/>
      <c r="BQ1658" s="16"/>
      <c r="BR1658" s="16"/>
      <c r="BS1658" s="16"/>
      <c r="BT1658" s="16"/>
      <c r="BU1658" s="16"/>
      <c r="BV1658" s="16"/>
      <c r="BW1658" s="16"/>
      <c r="BX1658" s="16"/>
      <c r="BY1658" s="16"/>
      <c r="BZ1658" s="16"/>
      <c r="CA1658" s="16"/>
      <c r="CB1658" s="16"/>
      <c r="CC1658" s="16"/>
      <c r="CD1658" s="16"/>
      <c r="CE1658" s="16"/>
      <c r="CF1658" s="16"/>
      <c r="CG1658" s="16"/>
      <c r="CH1658" s="16"/>
      <c r="CI1658" s="16"/>
      <c r="CJ1658" s="16"/>
      <c r="CK1658" s="16"/>
      <c r="CL1658" s="16"/>
      <c r="CM1658" s="16"/>
      <c r="CN1658" s="16"/>
      <c r="CO1658" s="16"/>
      <c r="CP1658" s="16"/>
      <c r="CQ1658" s="16"/>
      <c r="CR1658" s="16"/>
      <c r="CS1658" s="16"/>
      <c r="CT1658" s="16"/>
      <c r="CU1658" s="16"/>
      <c r="CV1658" s="16"/>
      <c r="CW1658" s="16"/>
      <c r="CX1658" s="16"/>
      <c r="CY1658" s="16"/>
      <c r="CZ1658" s="16"/>
      <c r="DA1658" s="16"/>
      <c r="DB1658" s="16"/>
      <c r="DC1658" s="16"/>
      <c r="DD1658" s="16"/>
      <c r="DE1658" s="16"/>
      <c r="DF1658" s="16"/>
      <c r="DG1658" s="16"/>
      <c r="DH1658" s="16"/>
      <c r="DI1658" s="16"/>
      <c r="DJ1658" s="16"/>
      <c r="DK1658" s="16"/>
      <c r="DL1658" s="16"/>
      <c r="DM1658" s="16"/>
      <c r="DN1658" s="16"/>
      <c r="DO1658" s="16"/>
      <c r="DP1658" s="16"/>
      <c r="DQ1658" s="16"/>
    </row>
    <row r="1659" spans="1:121" s="27" customFormat="1" ht="16.5" x14ac:dyDescent="0.25">
      <c r="A1659" s="51"/>
      <c r="B1659" s="79" t="s">
        <v>3169</v>
      </c>
      <c r="C1659" s="55">
        <v>2018</v>
      </c>
      <c r="D1659" s="60">
        <v>0.4</v>
      </c>
      <c r="E1659" s="54">
        <v>357</v>
      </c>
      <c r="F1659" s="55">
        <v>158.34</v>
      </c>
      <c r="G1659" s="54">
        <v>407.49768</v>
      </c>
      <c r="H1659" s="16"/>
      <c r="J1659" s="9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  <c r="AX1659" s="16"/>
      <c r="AY1659" s="16"/>
      <c r="AZ1659" s="16"/>
      <c r="BA1659" s="16"/>
      <c r="BB1659" s="16"/>
      <c r="BC1659" s="16"/>
      <c r="BD1659" s="16"/>
      <c r="BE1659" s="16"/>
      <c r="BF1659" s="16"/>
      <c r="BG1659" s="16"/>
      <c r="BH1659" s="16"/>
      <c r="BI1659" s="16"/>
      <c r="BJ1659" s="16"/>
      <c r="BK1659" s="16"/>
      <c r="BL1659" s="16"/>
      <c r="BM1659" s="16"/>
      <c r="BN1659" s="16"/>
      <c r="BO1659" s="16"/>
      <c r="BP1659" s="16"/>
      <c r="BQ1659" s="16"/>
      <c r="BR1659" s="16"/>
      <c r="BS1659" s="16"/>
      <c r="BT1659" s="16"/>
      <c r="BU1659" s="16"/>
      <c r="BV1659" s="16"/>
      <c r="BW1659" s="16"/>
      <c r="BX1659" s="16"/>
      <c r="BY1659" s="16"/>
      <c r="BZ1659" s="16"/>
      <c r="CA1659" s="16"/>
      <c r="CB1659" s="16"/>
      <c r="CC1659" s="16"/>
      <c r="CD1659" s="16"/>
      <c r="CE1659" s="16"/>
      <c r="CF1659" s="16"/>
      <c r="CG1659" s="16"/>
      <c r="CH1659" s="16"/>
      <c r="CI1659" s="16"/>
      <c r="CJ1659" s="16"/>
      <c r="CK1659" s="16"/>
      <c r="CL1659" s="16"/>
      <c r="CM1659" s="16"/>
      <c r="CN1659" s="16"/>
      <c r="CO1659" s="16"/>
      <c r="CP1659" s="16"/>
      <c r="CQ1659" s="16"/>
      <c r="CR1659" s="16"/>
      <c r="CS1659" s="16"/>
      <c r="CT1659" s="16"/>
      <c r="CU1659" s="16"/>
      <c r="CV1659" s="16"/>
      <c r="CW1659" s="16"/>
      <c r="CX1659" s="16"/>
      <c r="CY1659" s="16"/>
      <c r="CZ1659" s="16"/>
      <c r="DA1659" s="16"/>
      <c r="DB1659" s="16"/>
      <c r="DC1659" s="16"/>
      <c r="DD1659" s="16"/>
      <c r="DE1659" s="16"/>
      <c r="DF1659" s="16"/>
      <c r="DG1659" s="16"/>
      <c r="DH1659" s="16"/>
      <c r="DI1659" s="16"/>
      <c r="DJ1659" s="16"/>
      <c r="DK1659" s="16"/>
      <c r="DL1659" s="16"/>
      <c r="DM1659" s="16"/>
      <c r="DN1659" s="16"/>
      <c r="DO1659" s="16"/>
      <c r="DP1659" s="16"/>
      <c r="DQ1659" s="16"/>
    </row>
    <row r="1660" spans="1:121" s="27" customFormat="1" ht="16.5" x14ac:dyDescent="0.25">
      <c r="A1660" s="51"/>
      <c r="B1660" s="79" t="s">
        <v>3170</v>
      </c>
      <c r="C1660" s="55">
        <v>2018</v>
      </c>
      <c r="D1660" s="60">
        <v>10</v>
      </c>
      <c r="E1660" s="54">
        <v>2009.9999999999998</v>
      </c>
      <c r="F1660" s="55">
        <v>5353</v>
      </c>
      <c r="G1660" s="54">
        <v>2369.5404100000001</v>
      </c>
      <c r="H1660" s="16"/>
      <c r="J1660" s="9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  <c r="AX1660" s="16"/>
      <c r="AY1660" s="16"/>
      <c r="AZ1660" s="16"/>
      <c r="BA1660" s="16"/>
      <c r="BB1660" s="16"/>
      <c r="BC1660" s="16"/>
      <c r="BD1660" s="16"/>
      <c r="BE1660" s="16"/>
      <c r="BF1660" s="16"/>
      <c r="BG1660" s="16"/>
      <c r="BH1660" s="16"/>
      <c r="BI1660" s="16"/>
      <c r="BJ1660" s="16"/>
      <c r="BK1660" s="16"/>
      <c r="BL1660" s="16"/>
      <c r="BM1660" s="16"/>
      <c r="BN1660" s="16"/>
      <c r="BO1660" s="16"/>
      <c r="BP1660" s="16"/>
      <c r="BQ1660" s="16"/>
      <c r="BR1660" s="16"/>
      <c r="BS1660" s="16"/>
      <c r="BT1660" s="16"/>
      <c r="BU1660" s="16"/>
      <c r="BV1660" s="16"/>
      <c r="BW1660" s="16"/>
      <c r="BX1660" s="16"/>
      <c r="BY1660" s="16"/>
      <c r="BZ1660" s="16"/>
      <c r="CA1660" s="16"/>
      <c r="CB1660" s="16"/>
      <c r="CC1660" s="16"/>
      <c r="CD1660" s="16"/>
      <c r="CE1660" s="16"/>
      <c r="CF1660" s="16"/>
      <c r="CG1660" s="16"/>
      <c r="CH1660" s="16"/>
      <c r="CI1660" s="16"/>
      <c r="CJ1660" s="16"/>
      <c r="CK1660" s="16"/>
      <c r="CL1660" s="16"/>
      <c r="CM1660" s="16"/>
      <c r="CN1660" s="16"/>
      <c r="CO1660" s="16"/>
      <c r="CP1660" s="16"/>
      <c r="CQ1660" s="16"/>
      <c r="CR1660" s="16"/>
      <c r="CS1660" s="16"/>
      <c r="CT1660" s="16"/>
      <c r="CU1660" s="16"/>
      <c r="CV1660" s="16"/>
      <c r="CW1660" s="16"/>
      <c r="CX1660" s="16"/>
      <c r="CY1660" s="16"/>
      <c r="CZ1660" s="16"/>
      <c r="DA1660" s="16"/>
      <c r="DB1660" s="16"/>
      <c r="DC1660" s="16"/>
      <c r="DD1660" s="16"/>
      <c r="DE1660" s="16"/>
      <c r="DF1660" s="16"/>
      <c r="DG1660" s="16"/>
      <c r="DH1660" s="16"/>
      <c r="DI1660" s="16"/>
      <c r="DJ1660" s="16"/>
      <c r="DK1660" s="16"/>
      <c r="DL1660" s="16"/>
      <c r="DM1660" s="16"/>
      <c r="DN1660" s="16"/>
      <c r="DO1660" s="16"/>
      <c r="DP1660" s="16"/>
      <c r="DQ1660" s="16"/>
    </row>
    <row r="1661" spans="1:121" s="27" customFormat="1" ht="16.5" x14ac:dyDescent="0.25">
      <c r="A1661" s="51"/>
      <c r="B1661" s="79" t="s">
        <v>3171</v>
      </c>
      <c r="C1661" s="55">
        <v>2018</v>
      </c>
      <c r="D1661" s="60">
        <v>0.4</v>
      </c>
      <c r="E1661" s="54">
        <v>60</v>
      </c>
      <c r="F1661" s="55">
        <v>158.34</v>
      </c>
      <c r="G1661" s="54">
        <v>89.070110000000014</v>
      </c>
      <c r="H1661" s="16"/>
      <c r="J1661" s="9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  <c r="AX1661" s="16"/>
      <c r="AY1661" s="16"/>
      <c r="AZ1661" s="16"/>
      <c r="BA1661" s="16"/>
      <c r="BB1661" s="16"/>
      <c r="BC1661" s="16"/>
      <c r="BD1661" s="16"/>
      <c r="BE1661" s="16"/>
      <c r="BF1661" s="16"/>
      <c r="BG1661" s="16"/>
      <c r="BH1661" s="16"/>
      <c r="BI1661" s="16"/>
      <c r="BJ1661" s="16"/>
      <c r="BK1661" s="16"/>
      <c r="BL1661" s="16"/>
      <c r="BM1661" s="16"/>
      <c r="BN1661" s="16"/>
      <c r="BO1661" s="16"/>
      <c r="BP1661" s="16"/>
      <c r="BQ1661" s="16"/>
      <c r="BR1661" s="16"/>
      <c r="BS1661" s="16"/>
      <c r="BT1661" s="16"/>
      <c r="BU1661" s="16"/>
      <c r="BV1661" s="16"/>
      <c r="BW1661" s="16"/>
      <c r="BX1661" s="16"/>
      <c r="BY1661" s="16"/>
      <c r="BZ1661" s="16"/>
      <c r="CA1661" s="16"/>
      <c r="CB1661" s="16"/>
      <c r="CC1661" s="16"/>
      <c r="CD1661" s="16"/>
      <c r="CE1661" s="16"/>
      <c r="CF1661" s="16"/>
      <c r="CG1661" s="16"/>
      <c r="CH1661" s="16"/>
      <c r="CI1661" s="16"/>
      <c r="CJ1661" s="16"/>
      <c r="CK1661" s="16"/>
      <c r="CL1661" s="16"/>
      <c r="CM1661" s="16"/>
      <c r="CN1661" s="16"/>
      <c r="CO1661" s="16"/>
      <c r="CP1661" s="16"/>
      <c r="CQ1661" s="16"/>
      <c r="CR1661" s="16"/>
      <c r="CS1661" s="16"/>
      <c r="CT1661" s="16"/>
      <c r="CU1661" s="16"/>
      <c r="CV1661" s="16"/>
      <c r="CW1661" s="16"/>
      <c r="CX1661" s="16"/>
      <c r="CY1661" s="16"/>
      <c r="CZ1661" s="16"/>
      <c r="DA1661" s="16"/>
      <c r="DB1661" s="16"/>
      <c r="DC1661" s="16"/>
      <c r="DD1661" s="16"/>
      <c r="DE1661" s="16"/>
      <c r="DF1661" s="16"/>
      <c r="DG1661" s="16"/>
      <c r="DH1661" s="16"/>
      <c r="DI1661" s="16"/>
      <c r="DJ1661" s="16"/>
      <c r="DK1661" s="16"/>
      <c r="DL1661" s="16"/>
      <c r="DM1661" s="16"/>
      <c r="DN1661" s="16"/>
      <c r="DO1661" s="16"/>
      <c r="DP1661" s="16"/>
      <c r="DQ1661" s="16"/>
    </row>
    <row r="1662" spans="1:121" s="27" customFormat="1" ht="16.5" x14ac:dyDescent="0.25">
      <c r="A1662" s="51"/>
      <c r="B1662" s="79" t="s">
        <v>3172</v>
      </c>
      <c r="C1662" s="55">
        <v>2018</v>
      </c>
      <c r="D1662" s="60">
        <v>0.4</v>
      </c>
      <c r="E1662" s="54">
        <v>43</v>
      </c>
      <c r="F1662" s="55">
        <v>158.34</v>
      </c>
      <c r="G1662" s="54">
        <v>69.520490000000009</v>
      </c>
      <c r="H1662" s="16"/>
      <c r="J1662" s="9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  <c r="AX1662" s="16"/>
      <c r="AY1662" s="16"/>
      <c r="AZ1662" s="16"/>
      <c r="BA1662" s="16"/>
      <c r="BB1662" s="16"/>
      <c r="BC1662" s="16"/>
      <c r="BD1662" s="16"/>
      <c r="BE1662" s="16"/>
      <c r="BF1662" s="16"/>
      <c r="BG1662" s="16"/>
      <c r="BH1662" s="16"/>
      <c r="BI1662" s="16"/>
      <c r="BJ1662" s="16"/>
      <c r="BK1662" s="16"/>
      <c r="BL1662" s="16"/>
      <c r="BM1662" s="16"/>
      <c r="BN1662" s="16"/>
      <c r="BO1662" s="16"/>
      <c r="BP1662" s="16"/>
      <c r="BQ1662" s="16"/>
      <c r="BR1662" s="16"/>
      <c r="BS1662" s="16"/>
      <c r="BT1662" s="16"/>
      <c r="BU1662" s="16"/>
      <c r="BV1662" s="16"/>
      <c r="BW1662" s="16"/>
      <c r="BX1662" s="16"/>
      <c r="BY1662" s="16"/>
      <c r="BZ1662" s="16"/>
      <c r="CA1662" s="16"/>
      <c r="CB1662" s="16"/>
      <c r="CC1662" s="16"/>
      <c r="CD1662" s="16"/>
      <c r="CE1662" s="16"/>
      <c r="CF1662" s="16"/>
      <c r="CG1662" s="16"/>
      <c r="CH1662" s="16"/>
      <c r="CI1662" s="16"/>
      <c r="CJ1662" s="16"/>
      <c r="CK1662" s="16"/>
      <c r="CL1662" s="16"/>
      <c r="CM1662" s="16"/>
      <c r="CN1662" s="16"/>
      <c r="CO1662" s="16"/>
      <c r="CP1662" s="16"/>
      <c r="CQ1662" s="16"/>
      <c r="CR1662" s="16"/>
      <c r="CS1662" s="16"/>
      <c r="CT1662" s="16"/>
      <c r="CU1662" s="16"/>
      <c r="CV1662" s="16"/>
      <c r="CW1662" s="16"/>
      <c r="CX1662" s="16"/>
      <c r="CY1662" s="16"/>
      <c r="CZ1662" s="16"/>
      <c r="DA1662" s="16"/>
      <c r="DB1662" s="16"/>
      <c r="DC1662" s="16"/>
      <c r="DD1662" s="16"/>
      <c r="DE1662" s="16"/>
      <c r="DF1662" s="16"/>
      <c r="DG1662" s="16"/>
      <c r="DH1662" s="16"/>
      <c r="DI1662" s="16"/>
      <c r="DJ1662" s="16"/>
      <c r="DK1662" s="16"/>
      <c r="DL1662" s="16"/>
      <c r="DM1662" s="16"/>
      <c r="DN1662" s="16"/>
      <c r="DO1662" s="16"/>
      <c r="DP1662" s="16"/>
      <c r="DQ1662" s="16"/>
    </row>
    <row r="1663" spans="1:121" s="27" customFormat="1" ht="16.5" x14ac:dyDescent="0.25">
      <c r="A1663" s="51"/>
      <c r="B1663" s="79" t="s">
        <v>3173</v>
      </c>
      <c r="C1663" s="55">
        <v>2018</v>
      </c>
      <c r="D1663" s="60">
        <v>0.4</v>
      </c>
      <c r="E1663" s="54">
        <v>1359</v>
      </c>
      <c r="F1663" s="55">
        <v>158.34</v>
      </c>
      <c r="G1663" s="54">
        <v>1623.88831</v>
      </c>
      <c r="H1663" s="16"/>
      <c r="J1663" s="9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  <c r="AX1663" s="16"/>
      <c r="AY1663" s="16"/>
      <c r="AZ1663" s="16"/>
      <c r="BA1663" s="16"/>
      <c r="BB1663" s="16"/>
      <c r="BC1663" s="16"/>
      <c r="BD1663" s="16"/>
      <c r="BE1663" s="16"/>
      <c r="BF1663" s="16"/>
      <c r="BG1663" s="16"/>
      <c r="BH1663" s="16"/>
      <c r="BI1663" s="16"/>
      <c r="BJ1663" s="16"/>
      <c r="BK1663" s="16"/>
      <c r="BL1663" s="16"/>
      <c r="BM1663" s="16"/>
      <c r="BN1663" s="16"/>
      <c r="BO1663" s="16"/>
      <c r="BP1663" s="16"/>
      <c r="BQ1663" s="16"/>
      <c r="BR1663" s="16"/>
      <c r="BS1663" s="16"/>
      <c r="BT1663" s="16"/>
      <c r="BU1663" s="16"/>
      <c r="BV1663" s="16"/>
      <c r="BW1663" s="16"/>
      <c r="BX1663" s="16"/>
      <c r="BY1663" s="16"/>
      <c r="BZ1663" s="16"/>
      <c r="CA1663" s="16"/>
      <c r="CB1663" s="16"/>
      <c r="CC1663" s="16"/>
      <c r="CD1663" s="16"/>
      <c r="CE1663" s="16"/>
      <c r="CF1663" s="16"/>
      <c r="CG1663" s="16"/>
      <c r="CH1663" s="16"/>
      <c r="CI1663" s="16"/>
      <c r="CJ1663" s="16"/>
      <c r="CK1663" s="16"/>
      <c r="CL1663" s="16"/>
      <c r="CM1663" s="16"/>
      <c r="CN1663" s="16"/>
      <c r="CO1663" s="16"/>
      <c r="CP1663" s="16"/>
      <c r="CQ1663" s="16"/>
      <c r="CR1663" s="16"/>
      <c r="CS1663" s="16"/>
      <c r="CT1663" s="16"/>
      <c r="CU1663" s="16"/>
      <c r="CV1663" s="16"/>
      <c r="CW1663" s="16"/>
      <c r="CX1663" s="16"/>
      <c r="CY1663" s="16"/>
      <c r="CZ1663" s="16"/>
      <c r="DA1663" s="16"/>
      <c r="DB1663" s="16"/>
      <c r="DC1663" s="16"/>
      <c r="DD1663" s="16"/>
      <c r="DE1663" s="16"/>
      <c r="DF1663" s="16"/>
      <c r="DG1663" s="16"/>
      <c r="DH1663" s="16"/>
      <c r="DI1663" s="16"/>
      <c r="DJ1663" s="16"/>
      <c r="DK1663" s="16"/>
      <c r="DL1663" s="16"/>
      <c r="DM1663" s="16"/>
      <c r="DN1663" s="16"/>
      <c r="DO1663" s="16"/>
      <c r="DP1663" s="16"/>
      <c r="DQ1663" s="16"/>
    </row>
    <row r="1664" spans="1:121" s="27" customFormat="1" ht="16.5" x14ac:dyDescent="0.25">
      <c r="A1664" s="51"/>
      <c r="B1664" s="79" t="s">
        <v>3174</v>
      </c>
      <c r="C1664" s="55">
        <v>2018</v>
      </c>
      <c r="D1664" s="60">
        <v>10</v>
      </c>
      <c r="E1664" s="54">
        <v>16</v>
      </c>
      <c r="F1664" s="55">
        <v>5353</v>
      </c>
      <c r="G1664" s="54">
        <v>118.43108000000001</v>
      </c>
      <c r="H1664" s="16"/>
      <c r="J1664" s="9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  <c r="AX1664" s="16"/>
      <c r="AY1664" s="16"/>
      <c r="AZ1664" s="16"/>
      <c r="BA1664" s="16"/>
      <c r="BB1664" s="16"/>
      <c r="BC1664" s="16"/>
      <c r="BD1664" s="16"/>
      <c r="BE1664" s="16"/>
      <c r="BF1664" s="16"/>
      <c r="BG1664" s="16"/>
      <c r="BH1664" s="16"/>
      <c r="BI1664" s="16"/>
      <c r="BJ1664" s="16"/>
      <c r="BK1664" s="16"/>
      <c r="BL1664" s="16"/>
      <c r="BM1664" s="16"/>
      <c r="BN1664" s="16"/>
      <c r="BO1664" s="16"/>
      <c r="BP1664" s="16"/>
      <c r="BQ1664" s="16"/>
      <c r="BR1664" s="16"/>
      <c r="BS1664" s="16"/>
      <c r="BT1664" s="16"/>
      <c r="BU1664" s="16"/>
      <c r="BV1664" s="16"/>
      <c r="BW1664" s="16"/>
      <c r="BX1664" s="16"/>
      <c r="BY1664" s="16"/>
      <c r="BZ1664" s="16"/>
      <c r="CA1664" s="16"/>
      <c r="CB1664" s="16"/>
      <c r="CC1664" s="16"/>
      <c r="CD1664" s="16"/>
      <c r="CE1664" s="16"/>
      <c r="CF1664" s="16"/>
      <c r="CG1664" s="16"/>
      <c r="CH1664" s="16"/>
      <c r="CI1664" s="16"/>
      <c r="CJ1664" s="16"/>
      <c r="CK1664" s="16"/>
      <c r="CL1664" s="16"/>
      <c r="CM1664" s="16"/>
      <c r="CN1664" s="16"/>
      <c r="CO1664" s="16"/>
      <c r="CP1664" s="16"/>
      <c r="CQ1664" s="16"/>
      <c r="CR1664" s="16"/>
      <c r="CS1664" s="16"/>
      <c r="CT1664" s="16"/>
      <c r="CU1664" s="16"/>
      <c r="CV1664" s="16"/>
      <c r="CW1664" s="16"/>
      <c r="CX1664" s="16"/>
      <c r="CY1664" s="16"/>
      <c r="CZ1664" s="16"/>
      <c r="DA1664" s="16"/>
      <c r="DB1664" s="16"/>
      <c r="DC1664" s="16"/>
      <c r="DD1664" s="16"/>
      <c r="DE1664" s="16"/>
      <c r="DF1664" s="16"/>
      <c r="DG1664" s="16"/>
      <c r="DH1664" s="16"/>
      <c r="DI1664" s="16"/>
      <c r="DJ1664" s="16"/>
      <c r="DK1664" s="16"/>
      <c r="DL1664" s="16"/>
      <c r="DM1664" s="16"/>
      <c r="DN1664" s="16"/>
      <c r="DO1664" s="16"/>
      <c r="DP1664" s="16"/>
      <c r="DQ1664" s="16"/>
    </row>
    <row r="1665" spans="1:121" s="27" customFormat="1" ht="16.5" x14ac:dyDescent="0.25">
      <c r="A1665" s="51"/>
      <c r="B1665" s="79" t="s">
        <v>3175</v>
      </c>
      <c r="C1665" s="55">
        <v>2018</v>
      </c>
      <c r="D1665" s="60">
        <v>0.4</v>
      </c>
      <c r="E1665" s="54">
        <v>88</v>
      </c>
      <c r="F1665" s="55">
        <v>158.34</v>
      </c>
      <c r="G1665" s="54">
        <v>80.413380000000004</v>
      </c>
      <c r="H1665" s="16"/>
      <c r="J1665" s="9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  <c r="AX1665" s="16"/>
      <c r="AY1665" s="16"/>
      <c r="AZ1665" s="16"/>
      <c r="BA1665" s="16"/>
      <c r="BB1665" s="16"/>
      <c r="BC1665" s="16"/>
      <c r="BD1665" s="16"/>
      <c r="BE1665" s="16"/>
      <c r="BF1665" s="16"/>
      <c r="BG1665" s="16"/>
      <c r="BH1665" s="16"/>
      <c r="BI1665" s="16"/>
      <c r="BJ1665" s="16"/>
      <c r="BK1665" s="16"/>
      <c r="BL1665" s="16"/>
      <c r="BM1665" s="16"/>
      <c r="BN1665" s="16"/>
      <c r="BO1665" s="16"/>
      <c r="BP1665" s="16"/>
      <c r="BQ1665" s="16"/>
      <c r="BR1665" s="16"/>
      <c r="BS1665" s="16"/>
      <c r="BT1665" s="16"/>
      <c r="BU1665" s="16"/>
      <c r="BV1665" s="16"/>
      <c r="BW1665" s="16"/>
      <c r="BX1665" s="16"/>
      <c r="BY1665" s="16"/>
      <c r="BZ1665" s="16"/>
      <c r="CA1665" s="16"/>
      <c r="CB1665" s="16"/>
      <c r="CC1665" s="16"/>
      <c r="CD1665" s="16"/>
      <c r="CE1665" s="16"/>
      <c r="CF1665" s="16"/>
      <c r="CG1665" s="16"/>
      <c r="CH1665" s="16"/>
      <c r="CI1665" s="16"/>
      <c r="CJ1665" s="16"/>
      <c r="CK1665" s="16"/>
      <c r="CL1665" s="16"/>
      <c r="CM1665" s="16"/>
      <c r="CN1665" s="16"/>
      <c r="CO1665" s="16"/>
      <c r="CP1665" s="16"/>
      <c r="CQ1665" s="16"/>
      <c r="CR1665" s="16"/>
      <c r="CS1665" s="16"/>
      <c r="CT1665" s="16"/>
      <c r="CU1665" s="16"/>
      <c r="CV1665" s="16"/>
      <c r="CW1665" s="16"/>
      <c r="CX1665" s="16"/>
      <c r="CY1665" s="16"/>
      <c r="CZ1665" s="16"/>
      <c r="DA1665" s="16"/>
      <c r="DB1665" s="16"/>
      <c r="DC1665" s="16"/>
      <c r="DD1665" s="16"/>
      <c r="DE1665" s="16"/>
      <c r="DF1665" s="16"/>
      <c r="DG1665" s="16"/>
      <c r="DH1665" s="16"/>
      <c r="DI1665" s="16"/>
      <c r="DJ1665" s="16"/>
      <c r="DK1665" s="16"/>
      <c r="DL1665" s="16"/>
      <c r="DM1665" s="16"/>
      <c r="DN1665" s="16"/>
      <c r="DO1665" s="16"/>
      <c r="DP1665" s="16"/>
      <c r="DQ1665" s="16"/>
    </row>
    <row r="1666" spans="1:121" s="27" customFormat="1" ht="16.5" x14ac:dyDescent="0.25">
      <c r="A1666" s="51"/>
      <c r="B1666" s="79" t="s">
        <v>3176</v>
      </c>
      <c r="C1666" s="55">
        <v>2018</v>
      </c>
      <c r="D1666" s="60">
        <v>0.4</v>
      </c>
      <c r="E1666" s="54">
        <v>30</v>
      </c>
      <c r="F1666" s="55">
        <v>158.34</v>
      </c>
      <c r="G1666" s="54">
        <v>52.748400000000004</v>
      </c>
      <c r="H1666" s="16"/>
      <c r="J1666" s="9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  <c r="AX1666" s="16"/>
      <c r="AY1666" s="16"/>
      <c r="AZ1666" s="16"/>
      <c r="BA1666" s="16"/>
      <c r="BB1666" s="16"/>
      <c r="BC1666" s="16"/>
      <c r="BD1666" s="16"/>
      <c r="BE1666" s="16"/>
      <c r="BF1666" s="16"/>
      <c r="BG1666" s="16"/>
      <c r="BH1666" s="16"/>
      <c r="BI1666" s="16"/>
      <c r="BJ1666" s="16"/>
      <c r="BK1666" s="16"/>
      <c r="BL1666" s="16"/>
      <c r="BM1666" s="16"/>
      <c r="BN1666" s="16"/>
      <c r="BO1666" s="16"/>
      <c r="BP1666" s="16"/>
      <c r="BQ1666" s="16"/>
      <c r="BR1666" s="16"/>
      <c r="BS1666" s="16"/>
      <c r="BT1666" s="16"/>
      <c r="BU1666" s="16"/>
      <c r="BV1666" s="16"/>
      <c r="BW1666" s="16"/>
      <c r="BX1666" s="16"/>
      <c r="BY1666" s="16"/>
      <c r="BZ1666" s="16"/>
      <c r="CA1666" s="16"/>
      <c r="CB1666" s="16"/>
      <c r="CC1666" s="16"/>
      <c r="CD1666" s="16"/>
      <c r="CE1666" s="16"/>
      <c r="CF1666" s="16"/>
      <c r="CG1666" s="16"/>
      <c r="CH1666" s="16"/>
      <c r="CI1666" s="16"/>
      <c r="CJ1666" s="16"/>
      <c r="CK1666" s="16"/>
      <c r="CL1666" s="16"/>
      <c r="CM1666" s="16"/>
      <c r="CN1666" s="16"/>
      <c r="CO1666" s="16"/>
      <c r="CP1666" s="16"/>
      <c r="CQ1666" s="16"/>
      <c r="CR1666" s="16"/>
      <c r="CS1666" s="16"/>
      <c r="CT1666" s="16"/>
      <c r="CU1666" s="16"/>
      <c r="CV1666" s="16"/>
      <c r="CW1666" s="16"/>
      <c r="CX1666" s="16"/>
      <c r="CY1666" s="16"/>
      <c r="CZ1666" s="16"/>
      <c r="DA1666" s="16"/>
      <c r="DB1666" s="16"/>
      <c r="DC1666" s="16"/>
      <c r="DD1666" s="16"/>
      <c r="DE1666" s="16"/>
      <c r="DF1666" s="16"/>
      <c r="DG1666" s="16"/>
      <c r="DH1666" s="16"/>
      <c r="DI1666" s="16"/>
      <c r="DJ1666" s="16"/>
      <c r="DK1666" s="16"/>
      <c r="DL1666" s="16"/>
      <c r="DM1666" s="16"/>
      <c r="DN1666" s="16"/>
      <c r="DO1666" s="16"/>
      <c r="DP1666" s="16"/>
      <c r="DQ1666" s="16"/>
    </row>
    <row r="1667" spans="1:121" s="27" customFormat="1" ht="16.5" x14ac:dyDescent="0.25">
      <c r="A1667" s="51"/>
      <c r="B1667" s="79" t="s">
        <v>3177</v>
      </c>
      <c r="C1667" s="55">
        <v>2018</v>
      </c>
      <c r="D1667" s="60">
        <v>0.4</v>
      </c>
      <c r="E1667" s="54">
        <v>540</v>
      </c>
      <c r="F1667" s="55">
        <v>158.34</v>
      </c>
      <c r="G1667" s="54">
        <v>380.82618000000008</v>
      </c>
      <c r="H1667" s="16"/>
      <c r="J1667" s="9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  <c r="AX1667" s="16"/>
      <c r="AY1667" s="16"/>
      <c r="AZ1667" s="16"/>
      <c r="BA1667" s="16"/>
      <c r="BB1667" s="16"/>
      <c r="BC1667" s="16"/>
      <c r="BD1667" s="16"/>
      <c r="BE1667" s="16"/>
      <c r="BF1667" s="16"/>
      <c r="BG1667" s="16"/>
      <c r="BH1667" s="16"/>
      <c r="BI1667" s="16"/>
      <c r="BJ1667" s="16"/>
      <c r="BK1667" s="16"/>
      <c r="BL1667" s="16"/>
      <c r="BM1667" s="16"/>
      <c r="BN1667" s="16"/>
      <c r="BO1667" s="16"/>
      <c r="BP1667" s="16"/>
      <c r="BQ1667" s="16"/>
      <c r="BR1667" s="16"/>
      <c r="BS1667" s="16"/>
      <c r="BT1667" s="16"/>
      <c r="BU1667" s="16"/>
      <c r="BV1667" s="16"/>
      <c r="BW1667" s="16"/>
      <c r="BX1667" s="16"/>
      <c r="BY1667" s="16"/>
      <c r="BZ1667" s="16"/>
      <c r="CA1667" s="16"/>
      <c r="CB1667" s="16"/>
      <c r="CC1667" s="16"/>
      <c r="CD1667" s="16"/>
      <c r="CE1667" s="16"/>
      <c r="CF1667" s="16"/>
      <c r="CG1667" s="16"/>
      <c r="CH1667" s="16"/>
      <c r="CI1667" s="16"/>
      <c r="CJ1667" s="16"/>
      <c r="CK1667" s="16"/>
      <c r="CL1667" s="16"/>
      <c r="CM1667" s="16"/>
      <c r="CN1667" s="16"/>
      <c r="CO1667" s="16"/>
      <c r="CP1667" s="16"/>
      <c r="CQ1667" s="16"/>
      <c r="CR1667" s="16"/>
      <c r="CS1667" s="16"/>
      <c r="CT1667" s="16"/>
      <c r="CU1667" s="16"/>
      <c r="CV1667" s="16"/>
      <c r="CW1667" s="16"/>
      <c r="CX1667" s="16"/>
      <c r="CY1667" s="16"/>
      <c r="CZ1667" s="16"/>
      <c r="DA1667" s="16"/>
      <c r="DB1667" s="16"/>
      <c r="DC1667" s="16"/>
      <c r="DD1667" s="16"/>
      <c r="DE1667" s="16"/>
      <c r="DF1667" s="16"/>
      <c r="DG1667" s="16"/>
      <c r="DH1667" s="16"/>
      <c r="DI1667" s="16"/>
      <c r="DJ1667" s="16"/>
      <c r="DK1667" s="16"/>
      <c r="DL1667" s="16"/>
      <c r="DM1667" s="16"/>
      <c r="DN1667" s="16"/>
      <c r="DO1667" s="16"/>
      <c r="DP1667" s="16"/>
      <c r="DQ1667" s="16"/>
    </row>
    <row r="1668" spans="1:121" s="27" customFormat="1" ht="16.5" x14ac:dyDescent="0.25">
      <c r="A1668" s="51"/>
      <c r="B1668" s="79" t="s">
        <v>3178</v>
      </c>
      <c r="C1668" s="55">
        <v>2018</v>
      </c>
      <c r="D1668" s="60">
        <v>0.4</v>
      </c>
      <c r="E1668" s="54">
        <v>107</v>
      </c>
      <c r="F1668" s="55">
        <v>158.34</v>
      </c>
      <c r="G1668" s="54">
        <v>224.708</v>
      </c>
      <c r="H1668" s="16"/>
      <c r="J1668" s="9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  <c r="AX1668" s="16"/>
      <c r="AY1668" s="16"/>
      <c r="AZ1668" s="16"/>
      <c r="BA1668" s="16"/>
      <c r="BB1668" s="16"/>
      <c r="BC1668" s="16"/>
      <c r="BD1668" s="16"/>
      <c r="BE1668" s="16"/>
      <c r="BF1668" s="16"/>
      <c r="BG1668" s="16"/>
      <c r="BH1668" s="16"/>
      <c r="BI1668" s="16"/>
      <c r="BJ1668" s="16"/>
      <c r="BK1668" s="16"/>
      <c r="BL1668" s="16"/>
      <c r="BM1668" s="16"/>
      <c r="BN1668" s="16"/>
      <c r="BO1668" s="16"/>
      <c r="BP1668" s="16"/>
      <c r="BQ1668" s="16"/>
      <c r="BR1668" s="16"/>
      <c r="BS1668" s="16"/>
      <c r="BT1668" s="16"/>
      <c r="BU1668" s="16"/>
      <c r="BV1668" s="16"/>
      <c r="BW1668" s="16"/>
      <c r="BX1668" s="16"/>
      <c r="BY1668" s="16"/>
      <c r="BZ1668" s="16"/>
      <c r="CA1668" s="16"/>
      <c r="CB1668" s="16"/>
      <c r="CC1668" s="16"/>
      <c r="CD1668" s="16"/>
      <c r="CE1668" s="16"/>
      <c r="CF1668" s="16"/>
      <c r="CG1668" s="16"/>
      <c r="CH1668" s="16"/>
      <c r="CI1668" s="16"/>
      <c r="CJ1668" s="16"/>
      <c r="CK1668" s="16"/>
      <c r="CL1668" s="16"/>
      <c r="CM1668" s="16"/>
      <c r="CN1668" s="16"/>
      <c r="CO1668" s="16"/>
      <c r="CP1668" s="16"/>
      <c r="CQ1668" s="16"/>
      <c r="CR1668" s="16"/>
      <c r="CS1668" s="16"/>
      <c r="CT1668" s="16"/>
      <c r="CU1668" s="16"/>
      <c r="CV1668" s="16"/>
      <c r="CW1668" s="16"/>
      <c r="CX1668" s="16"/>
      <c r="CY1668" s="16"/>
      <c r="CZ1668" s="16"/>
      <c r="DA1668" s="16"/>
      <c r="DB1668" s="16"/>
      <c r="DC1668" s="16"/>
      <c r="DD1668" s="16"/>
      <c r="DE1668" s="16"/>
      <c r="DF1668" s="16"/>
      <c r="DG1668" s="16"/>
      <c r="DH1668" s="16"/>
      <c r="DI1668" s="16"/>
      <c r="DJ1668" s="16"/>
      <c r="DK1668" s="16"/>
      <c r="DL1668" s="16"/>
      <c r="DM1668" s="16"/>
      <c r="DN1668" s="16"/>
      <c r="DO1668" s="16"/>
      <c r="DP1668" s="16"/>
      <c r="DQ1668" s="16"/>
    </row>
    <row r="1669" spans="1:121" s="27" customFormat="1" ht="16.5" x14ac:dyDescent="0.25">
      <c r="A1669" s="51"/>
      <c r="B1669" s="79" t="s">
        <v>3179</v>
      </c>
      <c r="C1669" s="55">
        <v>2018</v>
      </c>
      <c r="D1669" s="60">
        <v>0.4</v>
      </c>
      <c r="E1669" s="54">
        <v>32</v>
      </c>
      <c r="F1669" s="55">
        <v>158.34</v>
      </c>
      <c r="G1669" s="54">
        <v>123.07227999999999</v>
      </c>
      <c r="H1669" s="16"/>
      <c r="J1669" s="9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6"/>
      <c r="AZ1669" s="16"/>
      <c r="BA1669" s="16"/>
      <c r="BB1669" s="16"/>
      <c r="BC1669" s="16"/>
      <c r="BD1669" s="16"/>
      <c r="BE1669" s="16"/>
      <c r="BF1669" s="16"/>
      <c r="BG1669" s="16"/>
      <c r="BH1669" s="16"/>
      <c r="BI1669" s="16"/>
      <c r="BJ1669" s="16"/>
      <c r="BK1669" s="16"/>
      <c r="BL1669" s="16"/>
      <c r="BM1669" s="16"/>
      <c r="BN1669" s="16"/>
      <c r="BO1669" s="16"/>
      <c r="BP1669" s="16"/>
      <c r="BQ1669" s="16"/>
      <c r="BR1669" s="16"/>
      <c r="BS1669" s="16"/>
      <c r="BT1669" s="16"/>
      <c r="BU1669" s="16"/>
      <c r="BV1669" s="16"/>
      <c r="BW1669" s="16"/>
      <c r="BX1669" s="16"/>
      <c r="BY1669" s="16"/>
      <c r="BZ1669" s="16"/>
      <c r="CA1669" s="16"/>
      <c r="CB1669" s="16"/>
      <c r="CC1669" s="16"/>
      <c r="CD1669" s="16"/>
      <c r="CE1669" s="16"/>
      <c r="CF1669" s="16"/>
      <c r="CG1669" s="16"/>
      <c r="CH1669" s="16"/>
      <c r="CI1669" s="16"/>
      <c r="CJ1669" s="16"/>
      <c r="CK1669" s="16"/>
      <c r="CL1669" s="16"/>
      <c r="CM1669" s="16"/>
      <c r="CN1669" s="16"/>
      <c r="CO1669" s="16"/>
      <c r="CP1669" s="16"/>
      <c r="CQ1669" s="16"/>
      <c r="CR1669" s="16"/>
      <c r="CS1669" s="16"/>
      <c r="CT1669" s="16"/>
      <c r="CU1669" s="16"/>
      <c r="CV1669" s="16"/>
      <c r="CW1669" s="16"/>
      <c r="CX1669" s="16"/>
      <c r="CY1669" s="16"/>
      <c r="CZ1669" s="16"/>
      <c r="DA1669" s="16"/>
      <c r="DB1669" s="16"/>
      <c r="DC1669" s="16"/>
      <c r="DD1669" s="16"/>
      <c r="DE1669" s="16"/>
      <c r="DF1669" s="16"/>
      <c r="DG1669" s="16"/>
      <c r="DH1669" s="16"/>
      <c r="DI1669" s="16"/>
      <c r="DJ1669" s="16"/>
      <c r="DK1669" s="16"/>
      <c r="DL1669" s="16"/>
      <c r="DM1669" s="16"/>
      <c r="DN1669" s="16"/>
      <c r="DO1669" s="16"/>
      <c r="DP1669" s="16"/>
      <c r="DQ1669" s="16"/>
    </row>
    <row r="1670" spans="1:121" s="27" customFormat="1" ht="16.5" x14ac:dyDescent="0.25">
      <c r="A1670" s="51"/>
      <c r="B1670" s="79" t="s">
        <v>3180</v>
      </c>
      <c r="C1670" s="55">
        <v>2018</v>
      </c>
      <c r="D1670" s="60">
        <v>0.4</v>
      </c>
      <c r="E1670" s="54">
        <v>320</v>
      </c>
      <c r="F1670" s="55">
        <v>158.34</v>
      </c>
      <c r="G1670" s="54">
        <v>188.06923999999998</v>
      </c>
      <c r="H1670" s="16"/>
      <c r="J1670" s="9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  <c r="AX1670" s="16"/>
      <c r="AY1670" s="16"/>
      <c r="AZ1670" s="16"/>
      <c r="BA1670" s="16"/>
      <c r="BB1670" s="16"/>
      <c r="BC1670" s="16"/>
      <c r="BD1670" s="16"/>
      <c r="BE1670" s="16"/>
      <c r="BF1670" s="16"/>
      <c r="BG1670" s="16"/>
      <c r="BH1670" s="16"/>
      <c r="BI1670" s="16"/>
      <c r="BJ1670" s="16"/>
      <c r="BK1670" s="16"/>
      <c r="BL1670" s="16"/>
      <c r="BM1670" s="16"/>
      <c r="BN1670" s="16"/>
      <c r="BO1670" s="16"/>
      <c r="BP1670" s="16"/>
      <c r="BQ1670" s="16"/>
      <c r="BR1670" s="16"/>
      <c r="BS1670" s="16"/>
      <c r="BT1670" s="16"/>
      <c r="BU1670" s="16"/>
      <c r="BV1670" s="16"/>
      <c r="BW1670" s="16"/>
      <c r="BX1670" s="16"/>
      <c r="BY1670" s="16"/>
      <c r="BZ1670" s="16"/>
      <c r="CA1670" s="16"/>
      <c r="CB1670" s="16"/>
      <c r="CC1670" s="16"/>
      <c r="CD1670" s="16"/>
      <c r="CE1670" s="16"/>
      <c r="CF1670" s="16"/>
      <c r="CG1670" s="16"/>
      <c r="CH1670" s="16"/>
      <c r="CI1670" s="16"/>
      <c r="CJ1670" s="16"/>
      <c r="CK1670" s="16"/>
      <c r="CL1670" s="16"/>
      <c r="CM1670" s="16"/>
      <c r="CN1670" s="16"/>
      <c r="CO1670" s="16"/>
      <c r="CP1670" s="16"/>
      <c r="CQ1670" s="16"/>
      <c r="CR1670" s="16"/>
      <c r="CS1670" s="16"/>
      <c r="CT1670" s="16"/>
      <c r="CU1670" s="16"/>
      <c r="CV1670" s="16"/>
      <c r="CW1670" s="16"/>
      <c r="CX1670" s="16"/>
      <c r="CY1670" s="16"/>
      <c r="CZ1670" s="16"/>
      <c r="DA1670" s="16"/>
      <c r="DB1670" s="16"/>
      <c r="DC1670" s="16"/>
      <c r="DD1670" s="16"/>
      <c r="DE1670" s="16"/>
      <c r="DF1670" s="16"/>
      <c r="DG1670" s="16"/>
      <c r="DH1670" s="16"/>
      <c r="DI1670" s="16"/>
      <c r="DJ1670" s="16"/>
      <c r="DK1670" s="16"/>
      <c r="DL1670" s="16"/>
      <c r="DM1670" s="16"/>
      <c r="DN1670" s="16"/>
      <c r="DO1670" s="16"/>
      <c r="DP1670" s="16"/>
      <c r="DQ1670" s="16"/>
    </row>
    <row r="1671" spans="1:121" s="27" customFormat="1" ht="16.5" x14ac:dyDescent="0.25">
      <c r="A1671" s="51"/>
      <c r="B1671" s="79" t="s">
        <v>3181</v>
      </c>
      <c r="C1671" s="55">
        <v>2018</v>
      </c>
      <c r="D1671" s="60">
        <v>0.4</v>
      </c>
      <c r="E1671" s="54">
        <v>353</v>
      </c>
      <c r="F1671" s="55">
        <v>158.34</v>
      </c>
      <c r="G1671" s="54">
        <v>620.22284999999999</v>
      </c>
      <c r="H1671" s="16"/>
      <c r="J1671" s="9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  <c r="AX1671" s="16"/>
      <c r="AY1671" s="16"/>
      <c r="AZ1671" s="16"/>
      <c r="BA1671" s="16"/>
      <c r="BB1671" s="16"/>
      <c r="BC1671" s="16"/>
      <c r="BD1671" s="16"/>
      <c r="BE1671" s="16"/>
      <c r="BF1671" s="16"/>
      <c r="BG1671" s="16"/>
      <c r="BH1671" s="16"/>
      <c r="BI1671" s="16"/>
      <c r="BJ1671" s="16"/>
      <c r="BK1671" s="16"/>
      <c r="BL1671" s="16"/>
      <c r="BM1671" s="16"/>
      <c r="BN1671" s="16"/>
      <c r="BO1671" s="16"/>
      <c r="BP1671" s="16"/>
      <c r="BQ1671" s="16"/>
      <c r="BR1671" s="16"/>
      <c r="BS1671" s="16"/>
      <c r="BT1671" s="16"/>
      <c r="BU1671" s="16"/>
      <c r="BV1671" s="16"/>
      <c r="BW1671" s="16"/>
      <c r="BX1671" s="16"/>
      <c r="BY1671" s="16"/>
      <c r="BZ1671" s="16"/>
      <c r="CA1671" s="16"/>
      <c r="CB1671" s="16"/>
      <c r="CC1671" s="16"/>
      <c r="CD1671" s="16"/>
      <c r="CE1671" s="16"/>
      <c r="CF1671" s="16"/>
      <c r="CG1671" s="16"/>
      <c r="CH1671" s="16"/>
      <c r="CI1671" s="16"/>
      <c r="CJ1671" s="16"/>
      <c r="CK1671" s="16"/>
      <c r="CL1671" s="16"/>
      <c r="CM1671" s="16"/>
      <c r="CN1671" s="16"/>
      <c r="CO1671" s="16"/>
      <c r="CP1671" s="16"/>
      <c r="CQ1671" s="16"/>
      <c r="CR1671" s="16"/>
      <c r="CS1671" s="16"/>
      <c r="CT1671" s="16"/>
      <c r="CU1671" s="16"/>
      <c r="CV1671" s="16"/>
      <c r="CW1671" s="16"/>
      <c r="CX1671" s="16"/>
      <c r="CY1671" s="16"/>
      <c r="CZ1671" s="16"/>
      <c r="DA1671" s="16"/>
      <c r="DB1671" s="16"/>
      <c r="DC1671" s="16"/>
      <c r="DD1671" s="16"/>
      <c r="DE1671" s="16"/>
      <c r="DF1671" s="16"/>
      <c r="DG1671" s="16"/>
      <c r="DH1671" s="16"/>
      <c r="DI1671" s="16"/>
      <c r="DJ1671" s="16"/>
      <c r="DK1671" s="16"/>
      <c r="DL1671" s="16"/>
      <c r="DM1671" s="16"/>
      <c r="DN1671" s="16"/>
      <c r="DO1671" s="16"/>
      <c r="DP1671" s="16"/>
      <c r="DQ1671" s="16"/>
    </row>
    <row r="1672" spans="1:121" s="27" customFormat="1" ht="16.5" x14ac:dyDescent="0.25">
      <c r="A1672" s="51"/>
      <c r="B1672" s="79" t="s">
        <v>3182</v>
      </c>
      <c r="C1672" s="55">
        <v>2018</v>
      </c>
      <c r="D1672" s="60">
        <v>0.4</v>
      </c>
      <c r="E1672" s="54">
        <v>54</v>
      </c>
      <c r="F1672" s="55">
        <v>158.34</v>
      </c>
      <c r="G1672" s="54">
        <v>69.060249999999996</v>
      </c>
      <c r="H1672" s="16"/>
      <c r="J1672" s="9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  <c r="AX1672" s="16"/>
      <c r="AY1672" s="16"/>
      <c r="AZ1672" s="16"/>
      <c r="BA1672" s="16"/>
      <c r="BB1672" s="16"/>
      <c r="BC1672" s="16"/>
      <c r="BD1672" s="16"/>
      <c r="BE1672" s="16"/>
      <c r="BF1672" s="16"/>
      <c r="BG1672" s="16"/>
      <c r="BH1672" s="16"/>
      <c r="BI1672" s="16"/>
      <c r="BJ1672" s="16"/>
      <c r="BK1672" s="16"/>
      <c r="BL1672" s="16"/>
      <c r="BM1672" s="16"/>
      <c r="BN1672" s="16"/>
      <c r="BO1672" s="16"/>
      <c r="BP1672" s="16"/>
      <c r="BQ1672" s="16"/>
      <c r="BR1672" s="16"/>
      <c r="BS1672" s="16"/>
      <c r="BT1672" s="16"/>
      <c r="BU1672" s="16"/>
      <c r="BV1672" s="16"/>
      <c r="BW1672" s="16"/>
      <c r="BX1672" s="16"/>
      <c r="BY1672" s="16"/>
      <c r="BZ1672" s="16"/>
      <c r="CA1672" s="16"/>
      <c r="CB1672" s="16"/>
      <c r="CC1672" s="16"/>
      <c r="CD1672" s="16"/>
      <c r="CE1672" s="16"/>
      <c r="CF1672" s="16"/>
      <c r="CG1672" s="16"/>
      <c r="CH1672" s="16"/>
      <c r="CI1672" s="16"/>
      <c r="CJ1672" s="16"/>
      <c r="CK1672" s="16"/>
      <c r="CL1672" s="16"/>
      <c r="CM1672" s="16"/>
      <c r="CN1672" s="16"/>
      <c r="CO1672" s="16"/>
      <c r="CP1672" s="16"/>
      <c r="CQ1672" s="16"/>
      <c r="CR1672" s="16"/>
      <c r="CS1672" s="16"/>
      <c r="CT1672" s="16"/>
      <c r="CU1672" s="16"/>
      <c r="CV1672" s="16"/>
      <c r="CW1672" s="16"/>
      <c r="CX1672" s="16"/>
      <c r="CY1672" s="16"/>
      <c r="CZ1672" s="16"/>
      <c r="DA1672" s="16"/>
      <c r="DB1672" s="16"/>
      <c r="DC1672" s="16"/>
      <c r="DD1672" s="16"/>
      <c r="DE1672" s="16"/>
      <c r="DF1672" s="16"/>
      <c r="DG1672" s="16"/>
      <c r="DH1672" s="16"/>
      <c r="DI1672" s="16"/>
      <c r="DJ1672" s="16"/>
      <c r="DK1672" s="16"/>
      <c r="DL1672" s="16"/>
      <c r="DM1672" s="16"/>
      <c r="DN1672" s="16"/>
      <c r="DO1672" s="16"/>
      <c r="DP1672" s="16"/>
      <c r="DQ1672" s="16"/>
    </row>
    <row r="1673" spans="1:121" s="27" customFormat="1" ht="16.5" x14ac:dyDescent="0.25">
      <c r="A1673" s="51"/>
      <c r="B1673" s="79" t="s">
        <v>3183</v>
      </c>
      <c r="C1673" s="55">
        <v>2018</v>
      </c>
      <c r="D1673" s="60">
        <v>10</v>
      </c>
      <c r="E1673" s="54">
        <v>315</v>
      </c>
      <c r="F1673" s="55">
        <v>5353</v>
      </c>
      <c r="G1673" s="54">
        <v>758.18577999999991</v>
      </c>
      <c r="H1673" s="16"/>
      <c r="J1673" s="9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6"/>
      <c r="AZ1673" s="16"/>
      <c r="BA1673" s="16"/>
      <c r="BB1673" s="16"/>
      <c r="BC1673" s="16"/>
      <c r="BD1673" s="16"/>
      <c r="BE1673" s="16"/>
      <c r="BF1673" s="16"/>
      <c r="BG1673" s="16"/>
      <c r="BH1673" s="16"/>
      <c r="BI1673" s="16"/>
      <c r="BJ1673" s="16"/>
      <c r="BK1673" s="16"/>
      <c r="BL1673" s="16"/>
      <c r="BM1673" s="16"/>
      <c r="BN1673" s="16"/>
      <c r="BO1673" s="16"/>
      <c r="BP1673" s="16"/>
      <c r="BQ1673" s="16"/>
      <c r="BR1673" s="16"/>
      <c r="BS1673" s="16"/>
      <c r="BT1673" s="16"/>
      <c r="BU1673" s="16"/>
      <c r="BV1673" s="16"/>
      <c r="BW1673" s="16"/>
      <c r="BX1673" s="16"/>
      <c r="BY1673" s="16"/>
      <c r="BZ1673" s="16"/>
      <c r="CA1673" s="16"/>
      <c r="CB1673" s="16"/>
      <c r="CC1673" s="16"/>
      <c r="CD1673" s="16"/>
      <c r="CE1673" s="16"/>
      <c r="CF1673" s="16"/>
      <c r="CG1673" s="16"/>
      <c r="CH1673" s="16"/>
      <c r="CI1673" s="16"/>
      <c r="CJ1673" s="16"/>
      <c r="CK1673" s="16"/>
      <c r="CL1673" s="16"/>
      <c r="CM1673" s="16"/>
      <c r="CN1673" s="16"/>
      <c r="CO1673" s="16"/>
      <c r="CP1673" s="16"/>
      <c r="CQ1673" s="16"/>
      <c r="CR1673" s="16"/>
      <c r="CS1673" s="16"/>
      <c r="CT1673" s="16"/>
      <c r="CU1673" s="16"/>
      <c r="CV1673" s="16"/>
      <c r="CW1673" s="16"/>
      <c r="CX1673" s="16"/>
      <c r="CY1673" s="16"/>
      <c r="CZ1673" s="16"/>
      <c r="DA1673" s="16"/>
      <c r="DB1673" s="16"/>
      <c r="DC1673" s="16"/>
      <c r="DD1673" s="16"/>
      <c r="DE1673" s="16"/>
      <c r="DF1673" s="16"/>
      <c r="DG1673" s="16"/>
      <c r="DH1673" s="16"/>
      <c r="DI1673" s="16"/>
      <c r="DJ1673" s="16"/>
      <c r="DK1673" s="16"/>
      <c r="DL1673" s="16"/>
      <c r="DM1673" s="16"/>
      <c r="DN1673" s="16"/>
      <c r="DO1673" s="16"/>
      <c r="DP1673" s="16"/>
      <c r="DQ1673" s="16"/>
    </row>
    <row r="1674" spans="1:121" s="27" customFormat="1" ht="16.5" x14ac:dyDescent="0.25">
      <c r="A1674" s="51"/>
      <c r="B1674" s="79" t="s">
        <v>3184</v>
      </c>
      <c r="C1674" s="55">
        <v>2018</v>
      </c>
      <c r="D1674" s="60">
        <v>0.4</v>
      </c>
      <c r="E1674" s="54">
        <v>41</v>
      </c>
      <c r="F1674" s="55">
        <v>158.34</v>
      </c>
      <c r="G1674" s="54">
        <v>45.500489999999999</v>
      </c>
      <c r="H1674" s="16"/>
      <c r="J1674" s="9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  <c r="AX1674" s="16"/>
      <c r="AY1674" s="16"/>
      <c r="AZ1674" s="16"/>
      <c r="BA1674" s="16"/>
      <c r="BB1674" s="16"/>
      <c r="BC1674" s="16"/>
      <c r="BD1674" s="16"/>
      <c r="BE1674" s="16"/>
      <c r="BF1674" s="16"/>
      <c r="BG1674" s="16"/>
      <c r="BH1674" s="16"/>
      <c r="BI1674" s="16"/>
      <c r="BJ1674" s="16"/>
      <c r="BK1674" s="16"/>
      <c r="BL1674" s="16"/>
      <c r="BM1674" s="16"/>
      <c r="BN1674" s="16"/>
      <c r="BO1674" s="16"/>
      <c r="BP1674" s="16"/>
      <c r="BQ1674" s="16"/>
      <c r="BR1674" s="16"/>
      <c r="BS1674" s="16"/>
      <c r="BT1674" s="16"/>
      <c r="BU1674" s="16"/>
      <c r="BV1674" s="16"/>
      <c r="BW1674" s="16"/>
      <c r="BX1674" s="16"/>
      <c r="BY1674" s="16"/>
      <c r="BZ1674" s="16"/>
      <c r="CA1674" s="16"/>
      <c r="CB1674" s="16"/>
      <c r="CC1674" s="16"/>
      <c r="CD1674" s="16"/>
      <c r="CE1674" s="16"/>
      <c r="CF1674" s="16"/>
      <c r="CG1674" s="16"/>
      <c r="CH1674" s="16"/>
      <c r="CI1674" s="16"/>
      <c r="CJ1674" s="16"/>
      <c r="CK1674" s="16"/>
      <c r="CL1674" s="16"/>
      <c r="CM1674" s="16"/>
      <c r="CN1674" s="16"/>
      <c r="CO1674" s="16"/>
      <c r="CP1674" s="16"/>
      <c r="CQ1674" s="16"/>
      <c r="CR1674" s="16"/>
      <c r="CS1674" s="16"/>
      <c r="CT1674" s="16"/>
      <c r="CU1674" s="16"/>
      <c r="CV1674" s="16"/>
      <c r="CW1674" s="16"/>
      <c r="CX1674" s="16"/>
      <c r="CY1674" s="16"/>
      <c r="CZ1674" s="16"/>
      <c r="DA1674" s="16"/>
      <c r="DB1674" s="16"/>
      <c r="DC1674" s="16"/>
      <c r="DD1674" s="16"/>
      <c r="DE1674" s="16"/>
      <c r="DF1674" s="16"/>
      <c r="DG1674" s="16"/>
      <c r="DH1674" s="16"/>
      <c r="DI1674" s="16"/>
      <c r="DJ1674" s="16"/>
      <c r="DK1674" s="16"/>
      <c r="DL1674" s="16"/>
      <c r="DM1674" s="16"/>
      <c r="DN1674" s="16"/>
      <c r="DO1674" s="16"/>
      <c r="DP1674" s="16"/>
      <c r="DQ1674" s="16"/>
    </row>
    <row r="1675" spans="1:121" s="27" customFormat="1" ht="16.5" x14ac:dyDescent="0.25">
      <c r="A1675" s="51"/>
      <c r="B1675" s="79" t="s">
        <v>3185</v>
      </c>
      <c r="C1675" s="55">
        <v>2018</v>
      </c>
      <c r="D1675" s="60">
        <v>0.4</v>
      </c>
      <c r="E1675" s="54">
        <v>335</v>
      </c>
      <c r="F1675" s="55">
        <v>158.34</v>
      </c>
      <c r="G1675" s="54">
        <v>507.32724000000002</v>
      </c>
      <c r="H1675" s="16"/>
      <c r="J1675" s="9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6"/>
      <c r="AZ1675" s="16"/>
      <c r="BA1675" s="16"/>
      <c r="BB1675" s="16"/>
      <c r="BC1675" s="16"/>
      <c r="BD1675" s="16"/>
      <c r="BE1675" s="16"/>
      <c r="BF1675" s="16"/>
      <c r="BG1675" s="16"/>
      <c r="BH1675" s="16"/>
      <c r="BI1675" s="16"/>
      <c r="BJ1675" s="16"/>
      <c r="BK1675" s="16"/>
      <c r="BL1675" s="16"/>
      <c r="BM1675" s="16"/>
      <c r="BN1675" s="16"/>
      <c r="BO1675" s="16"/>
      <c r="BP1675" s="16"/>
      <c r="BQ1675" s="16"/>
      <c r="BR1675" s="16"/>
      <c r="BS1675" s="16"/>
      <c r="BT1675" s="16"/>
      <c r="BU1675" s="16"/>
      <c r="BV1675" s="16"/>
      <c r="BW1675" s="16"/>
      <c r="BX1675" s="16"/>
      <c r="BY1675" s="16"/>
      <c r="BZ1675" s="16"/>
      <c r="CA1675" s="16"/>
      <c r="CB1675" s="16"/>
      <c r="CC1675" s="16"/>
      <c r="CD1675" s="16"/>
      <c r="CE1675" s="16"/>
      <c r="CF1675" s="16"/>
      <c r="CG1675" s="16"/>
      <c r="CH1675" s="16"/>
      <c r="CI1675" s="16"/>
      <c r="CJ1675" s="16"/>
      <c r="CK1675" s="16"/>
      <c r="CL1675" s="16"/>
      <c r="CM1675" s="16"/>
      <c r="CN1675" s="16"/>
      <c r="CO1675" s="16"/>
      <c r="CP1675" s="16"/>
      <c r="CQ1675" s="16"/>
      <c r="CR1675" s="16"/>
      <c r="CS1675" s="16"/>
      <c r="CT1675" s="16"/>
      <c r="CU1675" s="16"/>
      <c r="CV1675" s="16"/>
      <c r="CW1675" s="16"/>
      <c r="CX1675" s="16"/>
      <c r="CY1675" s="16"/>
      <c r="CZ1675" s="16"/>
      <c r="DA1675" s="16"/>
      <c r="DB1675" s="16"/>
      <c r="DC1675" s="16"/>
      <c r="DD1675" s="16"/>
      <c r="DE1675" s="16"/>
      <c r="DF1675" s="16"/>
      <c r="DG1675" s="16"/>
      <c r="DH1675" s="16"/>
      <c r="DI1675" s="16"/>
      <c r="DJ1675" s="16"/>
      <c r="DK1675" s="16"/>
      <c r="DL1675" s="16"/>
      <c r="DM1675" s="16"/>
      <c r="DN1675" s="16"/>
      <c r="DO1675" s="16"/>
      <c r="DP1675" s="16"/>
      <c r="DQ1675" s="16"/>
    </row>
    <row r="1676" spans="1:121" s="27" customFormat="1" ht="16.5" x14ac:dyDescent="0.25">
      <c r="A1676" s="51"/>
      <c r="B1676" s="79" t="s">
        <v>3186</v>
      </c>
      <c r="C1676" s="55">
        <v>2018</v>
      </c>
      <c r="D1676" s="60">
        <v>0.4</v>
      </c>
      <c r="E1676" s="54">
        <v>297</v>
      </c>
      <c r="F1676" s="55">
        <v>158.34</v>
      </c>
      <c r="G1676" s="54">
        <v>338.42172999999997</v>
      </c>
      <c r="H1676" s="16"/>
      <c r="J1676" s="9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  <c r="AX1676" s="16"/>
      <c r="AY1676" s="16"/>
      <c r="AZ1676" s="16"/>
      <c r="BA1676" s="16"/>
      <c r="BB1676" s="16"/>
      <c r="BC1676" s="16"/>
      <c r="BD1676" s="16"/>
      <c r="BE1676" s="16"/>
      <c r="BF1676" s="16"/>
      <c r="BG1676" s="16"/>
      <c r="BH1676" s="16"/>
      <c r="BI1676" s="16"/>
      <c r="BJ1676" s="16"/>
      <c r="BK1676" s="16"/>
      <c r="BL1676" s="16"/>
      <c r="BM1676" s="16"/>
      <c r="BN1676" s="16"/>
      <c r="BO1676" s="16"/>
      <c r="BP1676" s="16"/>
      <c r="BQ1676" s="16"/>
      <c r="BR1676" s="16"/>
      <c r="BS1676" s="16"/>
      <c r="BT1676" s="16"/>
      <c r="BU1676" s="16"/>
      <c r="BV1676" s="16"/>
      <c r="BW1676" s="16"/>
      <c r="BX1676" s="16"/>
      <c r="BY1676" s="16"/>
      <c r="BZ1676" s="16"/>
      <c r="CA1676" s="16"/>
      <c r="CB1676" s="16"/>
      <c r="CC1676" s="16"/>
      <c r="CD1676" s="16"/>
      <c r="CE1676" s="16"/>
      <c r="CF1676" s="16"/>
      <c r="CG1676" s="16"/>
      <c r="CH1676" s="16"/>
      <c r="CI1676" s="16"/>
      <c r="CJ1676" s="16"/>
      <c r="CK1676" s="16"/>
      <c r="CL1676" s="16"/>
      <c r="CM1676" s="16"/>
      <c r="CN1676" s="16"/>
      <c r="CO1676" s="16"/>
      <c r="CP1676" s="16"/>
      <c r="CQ1676" s="16"/>
      <c r="CR1676" s="16"/>
      <c r="CS1676" s="16"/>
      <c r="CT1676" s="16"/>
      <c r="CU1676" s="16"/>
      <c r="CV1676" s="16"/>
      <c r="CW1676" s="16"/>
      <c r="CX1676" s="16"/>
      <c r="CY1676" s="16"/>
      <c r="CZ1676" s="16"/>
      <c r="DA1676" s="16"/>
      <c r="DB1676" s="16"/>
      <c r="DC1676" s="16"/>
      <c r="DD1676" s="16"/>
      <c r="DE1676" s="16"/>
      <c r="DF1676" s="16"/>
      <c r="DG1676" s="16"/>
      <c r="DH1676" s="16"/>
      <c r="DI1676" s="16"/>
      <c r="DJ1676" s="16"/>
      <c r="DK1676" s="16"/>
      <c r="DL1676" s="16"/>
      <c r="DM1676" s="16"/>
      <c r="DN1676" s="16"/>
      <c r="DO1676" s="16"/>
      <c r="DP1676" s="16"/>
      <c r="DQ1676" s="16"/>
    </row>
    <row r="1677" spans="1:121" s="27" customFormat="1" ht="16.5" x14ac:dyDescent="0.25">
      <c r="A1677" s="51"/>
      <c r="B1677" s="79" t="s">
        <v>3187</v>
      </c>
      <c r="C1677" s="55">
        <v>2018</v>
      </c>
      <c r="D1677" s="60">
        <v>0.4</v>
      </c>
      <c r="E1677" s="54">
        <v>166</v>
      </c>
      <c r="F1677" s="55">
        <v>158.34</v>
      </c>
      <c r="G1677" s="54">
        <v>207.39004</v>
      </c>
      <c r="H1677" s="16"/>
      <c r="J1677" s="9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6"/>
      <c r="AZ1677" s="16"/>
      <c r="BA1677" s="16"/>
      <c r="BB1677" s="16"/>
      <c r="BC1677" s="16"/>
      <c r="BD1677" s="16"/>
      <c r="BE1677" s="16"/>
      <c r="BF1677" s="16"/>
      <c r="BG1677" s="16"/>
      <c r="BH1677" s="16"/>
      <c r="BI1677" s="16"/>
      <c r="BJ1677" s="16"/>
      <c r="BK1677" s="16"/>
      <c r="BL1677" s="16"/>
      <c r="BM1677" s="16"/>
      <c r="BN1677" s="16"/>
      <c r="BO1677" s="16"/>
      <c r="BP1677" s="16"/>
      <c r="BQ1677" s="16"/>
      <c r="BR1677" s="16"/>
      <c r="BS1677" s="16"/>
      <c r="BT1677" s="16"/>
      <c r="BU1677" s="16"/>
      <c r="BV1677" s="16"/>
      <c r="BW1677" s="16"/>
      <c r="BX1677" s="16"/>
      <c r="BY1677" s="16"/>
      <c r="BZ1677" s="16"/>
      <c r="CA1677" s="16"/>
      <c r="CB1677" s="16"/>
      <c r="CC1677" s="16"/>
      <c r="CD1677" s="16"/>
      <c r="CE1677" s="16"/>
      <c r="CF1677" s="16"/>
      <c r="CG1677" s="16"/>
      <c r="CH1677" s="16"/>
      <c r="CI1677" s="16"/>
      <c r="CJ1677" s="16"/>
      <c r="CK1677" s="16"/>
      <c r="CL1677" s="16"/>
      <c r="CM1677" s="16"/>
      <c r="CN1677" s="16"/>
      <c r="CO1677" s="16"/>
      <c r="CP1677" s="16"/>
      <c r="CQ1677" s="16"/>
      <c r="CR1677" s="16"/>
      <c r="CS1677" s="16"/>
      <c r="CT1677" s="16"/>
      <c r="CU1677" s="16"/>
      <c r="CV1677" s="16"/>
      <c r="CW1677" s="16"/>
      <c r="CX1677" s="16"/>
      <c r="CY1677" s="16"/>
      <c r="CZ1677" s="16"/>
      <c r="DA1677" s="16"/>
      <c r="DB1677" s="16"/>
      <c r="DC1677" s="16"/>
      <c r="DD1677" s="16"/>
      <c r="DE1677" s="16"/>
      <c r="DF1677" s="16"/>
      <c r="DG1677" s="16"/>
      <c r="DH1677" s="16"/>
      <c r="DI1677" s="16"/>
      <c r="DJ1677" s="16"/>
      <c r="DK1677" s="16"/>
      <c r="DL1677" s="16"/>
      <c r="DM1677" s="16"/>
      <c r="DN1677" s="16"/>
      <c r="DO1677" s="16"/>
      <c r="DP1677" s="16"/>
      <c r="DQ1677" s="16"/>
    </row>
    <row r="1678" spans="1:121" s="27" customFormat="1" ht="16.5" x14ac:dyDescent="0.25">
      <c r="A1678" s="51"/>
      <c r="B1678" s="79" t="s">
        <v>3188</v>
      </c>
      <c r="C1678" s="55">
        <v>2018</v>
      </c>
      <c r="D1678" s="60">
        <v>10</v>
      </c>
      <c r="E1678" s="54">
        <v>35</v>
      </c>
      <c r="F1678" s="55">
        <v>5353</v>
      </c>
      <c r="G1678" s="54">
        <v>62.824210000000001</v>
      </c>
      <c r="H1678" s="16"/>
      <c r="J1678" s="9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  <c r="AX1678" s="16"/>
      <c r="AY1678" s="16"/>
      <c r="AZ1678" s="16"/>
      <c r="BA1678" s="16"/>
      <c r="BB1678" s="16"/>
      <c r="BC1678" s="16"/>
      <c r="BD1678" s="16"/>
      <c r="BE1678" s="16"/>
      <c r="BF1678" s="16"/>
      <c r="BG1678" s="16"/>
      <c r="BH1678" s="16"/>
      <c r="BI1678" s="16"/>
      <c r="BJ1678" s="16"/>
      <c r="BK1678" s="16"/>
      <c r="BL1678" s="16"/>
      <c r="BM1678" s="16"/>
      <c r="BN1678" s="16"/>
      <c r="BO1678" s="16"/>
      <c r="BP1678" s="16"/>
      <c r="BQ1678" s="16"/>
      <c r="BR1678" s="16"/>
      <c r="BS1678" s="16"/>
      <c r="BT1678" s="16"/>
      <c r="BU1678" s="16"/>
      <c r="BV1678" s="16"/>
      <c r="BW1678" s="16"/>
      <c r="BX1678" s="16"/>
      <c r="BY1678" s="16"/>
      <c r="BZ1678" s="16"/>
      <c r="CA1678" s="16"/>
      <c r="CB1678" s="16"/>
      <c r="CC1678" s="16"/>
      <c r="CD1678" s="16"/>
      <c r="CE1678" s="16"/>
      <c r="CF1678" s="16"/>
      <c r="CG1678" s="16"/>
      <c r="CH1678" s="16"/>
      <c r="CI1678" s="16"/>
      <c r="CJ1678" s="16"/>
      <c r="CK1678" s="16"/>
      <c r="CL1678" s="16"/>
      <c r="CM1678" s="16"/>
      <c r="CN1678" s="16"/>
      <c r="CO1678" s="16"/>
      <c r="CP1678" s="16"/>
      <c r="CQ1678" s="16"/>
      <c r="CR1678" s="16"/>
      <c r="CS1678" s="16"/>
      <c r="CT1678" s="16"/>
      <c r="CU1678" s="16"/>
      <c r="CV1678" s="16"/>
      <c r="CW1678" s="16"/>
      <c r="CX1678" s="16"/>
      <c r="CY1678" s="16"/>
      <c r="CZ1678" s="16"/>
      <c r="DA1678" s="16"/>
      <c r="DB1678" s="16"/>
      <c r="DC1678" s="16"/>
      <c r="DD1678" s="16"/>
      <c r="DE1678" s="16"/>
      <c r="DF1678" s="16"/>
      <c r="DG1678" s="16"/>
      <c r="DH1678" s="16"/>
      <c r="DI1678" s="16"/>
      <c r="DJ1678" s="16"/>
      <c r="DK1678" s="16"/>
      <c r="DL1678" s="16"/>
      <c r="DM1678" s="16"/>
      <c r="DN1678" s="16"/>
      <c r="DO1678" s="16"/>
      <c r="DP1678" s="16"/>
      <c r="DQ1678" s="16"/>
    </row>
    <row r="1679" spans="1:121" s="27" customFormat="1" ht="16.5" x14ac:dyDescent="0.25">
      <c r="A1679" s="51"/>
      <c r="B1679" s="79" t="s">
        <v>3189</v>
      </c>
      <c r="C1679" s="55">
        <v>2018</v>
      </c>
      <c r="D1679" s="60">
        <v>0.4</v>
      </c>
      <c r="E1679" s="54">
        <v>51</v>
      </c>
      <c r="F1679" s="55">
        <v>158.34</v>
      </c>
      <c r="G1679" s="54">
        <v>186.74059</v>
      </c>
      <c r="H1679" s="16"/>
      <c r="J1679" s="9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6"/>
      <c r="AZ1679" s="16"/>
      <c r="BA1679" s="16"/>
      <c r="BB1679" s="16"/>
      <c r="BC1679" s="16"/>
      <c r="BD1679" s="16"/>
      <c r="BE1679" s="16"/>
      <c r="BF1679" s="16"/>
      <c r="BG1679" s="16"/>
      <c r="BH1679" s="16"/>
      <c r="BI1679" s="16"/>
      <c r="BJ1679" s="16"/>
      <c r="BK1679" s="16"/>
      <c r="BL1679" s="16"/>
      <c r="BM1679" s="16"/>
      <c r="BN1679" s="16"/>
      <c r="BO1679" s="16"/>
      <c r="BP1679" s="16"/>
      <c r="BQ1679" s="16"/>
      <c r="BR1679" s="16"/>
      <c r="BS1679" s="16"/>
      <c r="BT1679" s="16"/>
      <c r="BU1679" s="16"/>
      <c r="BV1679" s="16"/>
      <c r="BW1679" s="16"/>
      <c r="BX1679" s="16"/>
      <c r="BY1679" s="16"/>
      <c r="BZ1679" s="16"/>
      <c r="CA1679" s="16"/>
      <c r="CB1679" s="16"/>
      <c r="CC1679" s="16"/>
      <c r="CD1679" s="16"/>
      <c r="CE1679" s="16"/>
      <c r="CF1679" s="16"/>
      <c r="CG1679" s="16"/>
      <c r="CH1679" s="16"/>
      <c r="CI1679" s="16"/>
      <c r="CJ1679" s="16"/>
      <c r="CK1679" s="16"/>
      <c r="CL1679" s="16"/>
      <c r="CM1679" s="16"/>
      <c r="CN1679" s="16"/>
      <c r="CO1679" s="16"/>
      <c r="CP1679" s="16"/>
      <c r="CQ1679" s="16"/>
      <c r="CR1679" s="16"/>
      <c r="CS1679" s="16"/>
      <c r="CT1679" s="16"/>
      <c r="CU1679" s="16"/>
      <c r="CV1679" s="16"/>
      <c r="CW1679" s="16"/>
      <c r="CX1679" s="16"/>
      <c r="CY1679" s="16"/>
      <c r="CZ1679" s="16"/>
      <c r="DA1679" s="16"/>
      <c r="DB1679" s="16"/>
      <c r="DC1679" s="16"/>
      <c r="DD1679" s="16"/>
      <c r="DE1679" s="16"/>
      <c r="DF1679" s="16"/>
      <c r="DG1679" s="16"/>
      <c r="DH1679" s="16"/>
      <c r="DI1679" s="16"/>
      <c r="DJ1679" s="16"/>
      <c r="DK1679" s="16"/>
      <c r="DL1679" s="16"/>
      <c r="DM1679" s="16"/>
      <c r="DN1679" s="16"/>
      <c r="DO1679" s="16"/>
      <c r="DP1679" s="16"/>
      <c r="DQ1679" s="16"/>
    </row>
    <row r="1680" spans="1:121" s="27" customFormat="1" ht="16.5" x14ac:dyDescent="0.25">
      <c r="A1680" s="51"/>
      <c r="B1680" s="79" t="s">
        <v>3190</v>
      </c>
      <c r="C1680" s="55">
        <v>2018</v>
      </c>
      <c r="D1680" s="60">
        <v>0.4</v>
      </c>
      <c r="E1680" s="54">
        <v>190</v>
      </c>
      <c r="F1680" s="55">
        <v>158.34</v>
      </c>
      <c r="G1680" s="54">
        <v>41.073089999999993</v>
      </c>
      <c r="H1680" s="16"/>
      <c r="J1680" s="9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  <c r="BA1680" s="16"/>
      <c r="BB1680" s="16"/>
      <c r="BC1680" s="16"/>
      <c r="BD1680" s="16"/>
      <c r="BE1680" s="16"/>
      <c r="BF1680" s="16"/>
      <c r="BG1680" s="16"/>
      <c r="BH1680" s="16"/>
      <c r="BI1680" s="16"/>
      <c r="BJ1680" s="16"/>
      <c r="BK1680" s="16"/>
      <c r="BL1680" s="16"/>
      <c r="BM1680" s="16"/>
      <c r="BN1680" s="16"/>
      <c r="BO1680" s="16"/>
      <c r="BP1680" s="16"/>
      <c r="BQ1680" s="16"/>
      <c r="BR1680" s="16"/>
      <c r="BS1680" s="16"/>
      <c r="BT1680" s="16"/>
      <c r="BU1680" s="16"/>
      <c r="BV1680" s="16"/>
      <c r="BW1680" s="16"/>
      <c r="BX1680" s="16"/>
      <c r="BY1680" s="16"/>
      <c r="BZ1680" s="16"/>
      <c r="CA1680" s="16"/>
      <c r="CB1680" s="16"/>
      <c r="CC1680" s="16"/>
      <c r="CD1680" s="16"/>
      <c r="CE1680" s="16"/>
      <c r="CF1680" s="16"/>
      <c r="CG1680" s="16"/>
      <c r="CH1680" s="16"/>
      <c r="CI1680" s="16"/>
      <c r="CJ1680" s="16"/>
      <c r="CK1680" s="16"/>
      <c r="CL1680" s="16"/>
      <c r="CM1680" s="16"/>
      <c r="CN1680" s="16"/>
      <c r="CO1680" s="16"/>
      <c r="CP1680" s="16"/>
      <c r="CQ1680" s="16"/>
      <c r="CR1680" s="16"/>
      <c r="CS1680" s="16"/>
      <c r="CT1680" s="16"/>
      <c r="CU1680" s="16"/>
      <c r="CV1680" s="16"/>
      <c r="CW1680" s="16"/>
      <c r="CX1680" s="16"/>
      <c r="CY1680" s="16"/>
      <c r="CZ1680" s="16"/>
      <c r="DA1680" s="16"/>
      <c r="DB1680" s="16"/>
      <c r="DC1680" s="16"/>
      <c r="DD1680" s="16"/>
      <c r="DE1680" s="16"/>
      <c r="DF1680" s="16"/>
      <c r="DG1680" s="16"/>
      <c r="DH1680" s="16"/>
      <c r="DI1680" s="16"/>
      <c r="DJ1680" s="16"/>
      <c r="DK1680" s="16"/>
      <c r="DL1680" s="16"/>
      <c r="DM1680" s="16"/>
      <c r="DN1680" s="16"/>
      <c r="DO1680" s="16"/>
      <c r="DP1680" s="16"/>
      <c r="DQ1680" s="16"/>
    </row>
    <row r="1681" spans="1:121" s="27" customFormat="1" ht="16.5" x14ac:dyDescent="0.25">
      <c r="A1681" s="51"/>
      <c r="B1681" s="79" t="s">
        <v>3191</v>
      </c>
      <c r="C1681" s="55">
        <v>2018</v>
      </c>
      <c r="D1681" s="60">
        <v>10</v>
      </c>
      <c r="E1681" s="54">
        <v>8</v>
      </c>
      <c r="F1681" s="55">
        <v>5353</v>
      </c>
      <c r="G1681" s="54">
        <v>60.317949999999996</v>
      </c>
      <c r="H1681" s="16"/>
      <c r="J1681" s="9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6"/>
      <c r="AZ1681" s="16"/>
      <c r="BA1681" s="16"/>
      <c r="BB1681" s="16"/>
      <c r="BC1681" s="16"/>
      <c r="BD1681" s="16"/>
      <c r="BE1681" s="16"/>
      <c r="BF1681" s="16"/>
      <c r="BG1681" s="16"/>
      <c r="BH1681" s="16"/>
      <c r="BI1681" s="16"/>
      <c r="BJ1681" s="16"/>
      <c r="BK1681" s="16"/>
      <c r="BL1681" s="16"/>
      <c r="BM1681" s="16"/>
      <c r="BN1681" s="16"/>
      <c r="BO1681" s="16"/>
      <c r="BP1681" s="16"/>
      <c r="BQ1681" s="16"/>
      <c r="BR1681" s="16"/>
      <c r="BS1681" s="16"/>
      <c r="BT1681" s="16"/>
      <c r="BU1681" s="16"/>
      <c r="BV1681" s="16"/>
      <c r="BW1681" s="16"/>
      <c r="BX1681" s="16"/>
      <c r="BY1681" s="16"/>
      <c r="BZ1681" s="16"/>
      <c r="CA1681" s="16"/>
      <c r="CB1681" s="16"/>
      <c r="CC1681" s="16"/>
      <c r="CD1681" s="16"/>
      <c r="CE1681" s="16"/>
      <c r="CF1681" s="16"/>
      <c r="CG1681" s="16"/>
      <c r="CH1681" s="16"/>
      <c r="CI1681" s="16"/>
      <c r="CJ1681" s="16"/>
      <c r="CK1681" s="16"/>
      <c r="CL1681" s="16"/>
      <c r="CM1681" s="16"/>
      <c r="CN1681" s="16"/>
      <c r="CO1681" s="16"/>
      <c r="CP1681" s="16"/>
      <c r="CQ1681" s="16"/>
      <c r="CR1681" s="16"/>
      <c r="CS1681" s="16"/>
      <c r="CT1681" s="16"/>
      <c r="CU1681" s="16"/>
      <c r="CV1681" s="16"/>
      <c r="CW1681" s="16"/>
      <c r="CX1681" s="16"/>
      <c r="CY1681" s="16"/>
      <c r="CZ1681" s="16"/>
      <c r="DA1681" s="16"/>
      <c r="DB1681" s="16"/>
      <c r="DC1681" s="16"/>
      <c r="DD1681" s="16"/>
      <c r="DE1681" s="16"/>
      <c r="DF1681" s="16"/>
      <c r="DG1681" s="16"/>
      <c r="DH1681" s="16"/>
      <c r="DI1681" s="16"/>
      <c r="DJ1681" s="16"/>
      <c r="DK1681" s="16"/>
      <c r="DL1681" s="16"/>
      <c r="DM1681" s="16"/>
      <c r="DN1681" s="16"/>
      <c r="DO1681" s="16"/>
      <c r="DP1681" s="16"/>
      <c r="DQ1681" s="16"/>
    </row>
    <row r="1682" spans="1:121" s="27" customFormat="1" ht="16.5" x14ac:dyDescent="0.25">
      <c r="A1682" s="51"/>
      <c r="B1682" s="79" t="s">
        <v>3192</v>
      </c>
      <c r="C1682" s="55">
        <v>2018</v>
      </c>
      <c r="D1682" s="60">
        <v>0.4</v>
      </c>
      <c r="E1682" s="54">
        <v>125</v>
      </c>
      <c r="F1682" s="55">
        <v>158.34</v>
      </c>
      <c r="G1682" s="54">
        <v>276.33906000000002</v>
      </c>
      <c r="H1682" s="16"/>
      <c r="J1682" s="9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  <c r="AX1682" s="16"/>
      <c r="AY1682" s="16"/>
      <c r="AZ1682" s="16"/>
      <c r="BA1682" s="16"/>
      <c r="BB1682" s="16"/>
      <c r="BC1682" s="16"/>
      <c r="BD1682" s="16"/>
      <c r="BE1682" s="16"/>
      <c r="BF1682" s="16"/>
      <c r="BG1682" s="16"/>
      <c r="BH1682" s="16"/>
      <c r="BI1682" s="16"/>
      <c r="BJ1682" s="16"/>
      <c r="BK1682" s="16"/>
      <c r="BL1682" s="16"/>
      <c r="BM1682" s="16"/>
      <c r="BN1682" s="16"/>
      <c r="BO1682" s="16"/>
      <c r="BP1682" s="16"/>
      <c r="BQ1682" s="16"/>
      <c r="BR1682" s="16"/>
      <c r="BS1682" s="16"/>
      <c r="BT1682" s="16"/>
      <c r="BU1682" s="16"/>
      <c r="BV1682" s="16"/>
      <c r="BW1682" s="16"/>
      <c r="BX1682" s="16"/>
      <c r="BY1682" s="16"/>
      <c r="BZ1682" s="16"/>
      <c r="CA1682" s="16"/>
      <c r="CB1682" s="16"/>
      <c r="CC1682" s="16"/>
      <c r="CD1682" s="16"/>
      <c r="CE1682" s="16"/>
      <c r="CF1682" s="16"/>
      <c r="CG1682" s="16"/>
      <c r="CH1682" s="16"/>
      <c r="CI1682" s="16"/>
      <c r="CJ1682" s="16"/>
      <c r="CK1682" s="16"/>
      <c r="CL1682" s="16"/>
      <c r="CM1682" s="16"/>
      <c r="CN1682" s="16"/>
      <c r="CO1682" s="16"/>
      <c r="CP1682" s="16"/>
      <c r="CQ1682" s="16"/>
      <c r="CR1682" s="16"/>
      <c r="CS1682" s="16"/>
      <c r="CT1682" s="16"/>
      <c r="CU1682" s="16"/>
      <c r="CV1682" s="16"/>
      <c r="CW1682" s="16"/>
      <c r="CX1682" s="16"/>
      <c r="CY1682" s="16"/>
      <c r="CZ1682" s="16"/>
      <c r="DA1682" s="16"/>
      <c r="DB1682" s="16"/>
      <c r="DC1682" s="16"/>
      <c r="DD1682" s="16"/>
      <c r="DE1682" s="16"/>
      <c r="DF1682" s="16"/>
      <c r="DG1682" s="16"/>
      <c r="DH1682" s="16"/>
      <c r="DI1682" s="16"/>
      <c r="DJ1682" s="16"/>
      <c r="DK1682" s="16"/>
      <c r="DL1682" s="16"/>
      <c r="DM1682" s="16"/>
      <c r="DN1682" s="16"/>
      <c r="DO1682" s="16"/>
      <c r="DP1682" s="16"/>
      <c r="DQ1682" s="16"/>
    </row>
    <row r="1683" spans="1:121" s="27" customFormat="1" ht="16.5" x14ac:dyDescent="0.25">
      <c r="A1683" s="51"/>
      <c r="B1683" s="79" t="s">
        <v>3193</v>
      </c>
      <c r="C1683" s="55">
        <v>2018</v>
      </c>
      <c r="D1683" s="60">
        <v>10</v>
      </c>
      <c r="E1683" s="54">
        <v>16</v>
      </c>
      <c r="F1683" s="55">
        <v>5353</v>
      </c>
      <c r="G1683" s="54">
        <v>82.810789999999997</v>
      </c>
      <c r="H1683" s="16"/>
      <c r="J1683" s="9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  <c r="AX1683" s="16"/>
      <c r="AY1683" s="16"/>
      <c r="AZ1683" s="16"/>
      <c r="BA1683" s="16"/>
      <c r="BB1683" s="16"/>
      <c r="BC1683" s="16"/>
      <c r="BD1683" s="16"/>
      <c r="BE1683" s="16"/>
      <c r="BF1683" s="16"/>
      <c r="BG1683" s="16"/>
      <c r="BH1683" s="16"/>
      <c r="BI1683" s="16"/>
      <c r="BJ1683" s="16"/>
      <c r="BK1683" s="16"/>
      <c r="BL1683" s="16"/>
      <c r="BM1683" s="16"/>
      <c r="BN1683" s="16"/>
      <c r="BO1683" s="16"/>
      <c r="BP1683" s="16"/>
      <c r="BQ1683" s="16"/>
      <c r="BR1683" s="16"/>
      <c r="BS1683" s="16"/>
      <c r="BT1683" s="16"/>
      <c r="BU1683" s="16"/>
      <c r="BV1683" s="16"/>
      <c r="BW1683" s="16"/>
      <c r="BX1683" s="16"/>
      <c r="BY1683" s="16"/>
      <c r="BZ1683" s="16"/>
      <c r="CA1683" s="16"/>
      <c r="CB1683" s="16"/>
      <c r="CC1683" s="16"/>
      <c r="CD1683" s="16"/>
      <c r="CE1683" s="16"/>
      <c r="CF1683" s="16"/>
      <c r="CG1683" s="16"/>
      <c r="CH1683" s="16"/>
      <c r="CI1683" s="16"/>
      <c r="CJ1683" s="16"/>
      <c r="CK1683" s="16"/>
      <c r="CL1683" s="16"/>
      <c r="CM1683" s="16"/>
      <c r="CN1683" s="16"/>
      <c r="CO1683" s="16"/>
      <c r="CP1683" s="16"/>
      <c r="CQ1683" s="16"/>
      <c r="CR1683" s="16"/>
      <c r="CS1683" s="16"/>
      <c r="CT1683" s="16"/>
      <c r="CU1683" s="16"/>
      <c r="CV1683" s="16"/>
      <c r="CW1683" s="16"/>
      <c r="CX1683" s="16"/>
      <c r="CY1683" s="16"/>
      <c r="CZ1683" s="16"/>
      <c r="DA1683" s="16"/>
      <c r="DB1683" s="16"/>
      <c r="DC1683" s="16"/>
      <c r="DD1683" s="16"/>
      <c r="DE1683" s="16"/>
      <c r="DF1683" s="16"/>
      <c r="DG1683" s="16"/>
      <c r="DH1683" s="16"/>
      <c r="DI1683" s="16"/>
      <c r="DJ1683" s="16"/>
      <c r="DK1683" s="16"/>
      <c r="DL1683" s="16"/>
      <c r="DM1683" s="16"/>
      <c r="DN1683" s="16"/>
      <c r="DO1683" s="16"/>
      <c r="DP1683" s="16"/>
      <c r="DQ1683" s="16"/>
    </row>
    <row r="1684" spans="1:121" s="27" customFormat="1" ht="16.5" x14ac:dyDescent="0.25">
      <c r="A1684" s="51"/>
      <c r="B1684" s="79" t="s">
        <v>3194</v>
      </c>
      <c r="C1684" s="55">
        <v>2018</v>
      </c>
      <c r="D1684" s="60">
        <v>10</v>
      </c>
      <c r="E1684" s="54">
        <v>18</v>
      </c>
      <c r="F1684" s="55">
        <v>5353</v>
      </c>
      <c r="G1684" s="54">
        <v>55.87706</v>
      </c>
      <c r="H1684" s="16"/>
      <c r="J1684" s="9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6"/>
      <c r="AZ1684" s="16"/>
      <c r="BA1684" s="16"/>
      <c r="BB1684" s="16"/>
      <c r="BC1684" s="16"/>
      <c r="BD1684" s="16"/>
      <c r="BE1684" s="16"/>
      <c r="BF1684" s="16"/>
      <c r="BG1684" s="16"/>
      <c r="BH1684" s="16"/>
      <c r="BI1684" s="16"/>
      <c r="BJ1684" s="16"/>
      <c r="BK1684" s="16"/>
      <c r="BL1684" s="16"/>
      <c r="BM1684" s="16"/>
      <c r="BN1684" s="16"/>
      <c r="BO1684" s="16"/>
      <c r="BP1684" s="16"/>
      <c r="BQ1684" s="16"/>
      <c r="BR1684" s="16"/>
      <c r="BS1684" s="16"/>
      <c r="BT1684" s="16"/>
      <c r="BU1684" s="16"/>
      <c r="BV1684" s="16"/>
      <c r="BW1684" s="16"/>
      <c r="BX1684" s="16"/>
      <c r="BY1684" s="16"/>
      <c r="BZ1684" s="16"/>
      <c r="CA1684" s="16"/>
      <c r="CB1684" s="16"/>
      <c r="CC1684" s="16"/>
      <c r="CD1684" s="16"/>
      <c r="CE1684" s="16"/>
      <c r="CF1684" s="16"/>
      <c r="CG1684" s="16"/>
      <c r="CH1684" s="16"/>
      <c r="CI1684" s="16"/>
      <c r="CJ1684" s="16"/>
      <c r="CK1684" s="16"/>
      <c r="CL1684" s="16"/>
      <c r="CM1684" s="16"/>
      <c r="CN1684" s="16"/>
      <c r="CO1684" s="16"/>
      <c r="CP1684" s="16"/>
      <c r="CQ1684" s="16"/>
      <c r="CR1684" s="16"/>
      <c r="CS1684" s="16"/>
      <c r="CT1684" s="16"/>
      <c r="CU1684" s="16"/>
      <c r="CV1684" s="16"/>
      <c r="CW1684" s="16"/>
      <c r="CX1684" s="16"/>
      <c r="CY1684" s="16"/>
      <c r="CZ1684" s="16"/>
      <c r="DA1684" s="16"/>
      <c r="DB1684" s="16"/>
      <c r="DC1684" s="16"/>
      <c r="DD1684" s="16"/>
      <c r="DE1684" s="16"/>
      <c r="DF1684" s="16"/>
      <c r="DG1684" s="16"/>
      <c r="DH1684" s="16"/>
      <c r="DI1684" s="16"/>
      <c r="DJ1684" s="16"/>
      <c r="DK1684" s="16"/>
      <c r="DL1684" s="16"/>
      <c r="DM1684" s="16"/>
      <c r="DN1684" s="16"/>
      <c r="DO1684" s="16"/>
      <c r="DP1684" s="16"/>
      <c r="DQ1684" s="16"/>
    </row>
    <row r="1685" spans="1:121" s="27" customFormat="1" ht="16.5" x14ac:dyDescent="0.25">
      <c r="A1685" s="51"/>
      <c r="B1685" s="79" t="s">
        <v>3195</v>
      </c>
      <c r="C1685" s="55">
        <v>2018</v>
      </c>
      <c r="D1685" s="60">
        <v>0.4</v>
      </c>
      <c r="E1685" s="54">
        <v>6</v>
      </c>
      <c r="F1685" s="55">
        <v>158.34</v>
      </c>
      <c r="G1685" s="54">
        <v>45.100230000000003</v>
      </c>
      <c r="H1685" s="16"/>
      <c r="J1685" s="9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  <c r="BA1685" s="16"/>
      <c r="BB1685" s="16"/>
      <c r="BC1685" s="16"/>
      <c r="BD1685" s="16"/>
      <c r="BE1685" s="16"/>
      <c r="BF1685" s="16"/>
      <c r="BG1685" s="16"/>
      <c r="BH1685" s="16"/>
      <c r="BI1685" s="16"/>
      <c r="BJ1685" s="16"/>
      <c r="BK1685" s="16"/>
      <c r="BL1685" s="16"/>
      <c r="BM1685" s="16"/>
      <c r="BN1685" s="16"/>
      <c r="BO1685" s="16"/>
      <c r="BP1685" s="16"/>
      <c r="BQ1685" s="16"/>
      <c r="BR1685" s="16"/>
      <c r="BS1685" s="16"/>
      <c r="BT1685" s="16"/>
      <c r="BU1685" s="16"/>
      <c r="BV1685" s="16"/>
      <c r="BW1685" s="16"/>
      <c r="BX1685" s="16"/>
      <c r="BY1685" s="16"/>
      <c r="BZ1685" s="16"/>
      <c r="CA1685" s="16"/>
      <c r="CB1685" s="16"/>
      <c r="CC1685" s="16"/>
      <c r="CD1685" s="16"/>
      <c r="CE1685" s="16"/>
      <c r="CF1685" s="16"/>
      <c r="CG1685" s="16"/>
      <c r="CH1685" s="16"/>
      <c r="CI1685" s="16"/>
      <c r="CJ1685" s="16"/>
      <c r="CK1685" s="16"/>
      <c r="CL1685" s="16"/>
      <c r="CM1685" s="16"/>
      <c r="CN1685" s="16"/>
      <c r="CO1685" s="16"/>
      <c r="CP1685" s="16"/>
      <c r="CQ1685" s="16"/>
      <c r="CR1685" s="16"/>
      <c r="CS1685" s="16"/>
      <c r="CT1685" s="16"/>
      <c r="CU1685" s="16"/>
      <c r="CV1685" s="16"/>
      <c r="CW1685" s="16"/>
      <c r="CX1685" s="16"/>
      <c r="CY1685" s="16"/>
      <c r="CZ1685" s="16"/>
      <c r="DA1685" s="16"/>
      <c r="DB1685" s="16"/>
      <c r="DC1685" s="16"/>
      <c r="DD1685" s="16"/>
      <c r="DE1685" s="16"/>
      <c r="DF1685" s="16"/>
      <c r="DG1685" s="16"/>
      <c r="DH1685" s="16"/>
      <c r="DI1685" s="16"/>
      <c r="DJ1685" s="16"/>
      <c r="DK1685" s="16"/>
      <c r="DL1685" s="16"/>
      <c r="DM1685" s="16"/>
      <c r="DN1685" s="16"/>
      <c r="DO1685" s="16"/>
      <c r="DP1685" s="16"/>
      <c r="DQ1685" s="16"/>
    </row>
    <row r="1686" spans="1:121" s="27" customFormat="1" ht="16.5" x14ac:dyDescent="0.25">
      <c r="A1686" s="51"/>
      <c r="B1686" s="79" t="s">
        <v>3196</v>
      </c>
      <c r="C1686" s="55">
        <v>2018</v>
      </c>
      <c r="D1686" s="60">
        <v>0.4</v>
      </c>
      <c r="E1686" s="54">
        <v>113</v>
      </c>
      <c r="F1686" s="55">
        <v>158.34</v>
      </c>
      <c r="G1686" s="54">
        <v>94.347679999999997</v>
      </c>
      <c r="H1686" s="16"/>
      <c r="J1686" s="9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6"/>
      <c r="AZ1686" s="16"/>
      <c r="BA1686" s="16"/>
      <c r="BB1686" s="16"/>
      <c r="BC1686" s="16"/>
      <c r="BD1686" s="16"/>
      <c r="BE1686" s="16"/>
      <c r="BF1686" s="16"/>
      <c r="BG1686" s="16"/>
      <c r="BH1686" s="16"/>
      <c r="BI1686" s="16"/>
      <c r="BJ1686" s="16"/>
      <c r="BK1686" s="16"/>
      <c r="BL1686" s="16"/>
      <c r="BM1686" s="16"/>
      <c r="BN1686" s="16"/>
      <c r="BO1686" s="16"/>
      <c r="BP1686" s="16"/>
      <c r="BQ1686" s="16"/>
      <c r="BR1686" s="16"/>
      <c r="BS1686" s="16"/>
      <c r="BT1686" s="16"/>
      <c r="BU1686" s="16"/>
      <c r="BV1686" s="16"/>
      <c r="BW1686" s="16"/>
      <c r="BX1686" s="16"/>
      <c r="BY1686" s="16"/>
      <c r="BZ1686" s="16"/>
      <c r="CA1686" s="16"/>
      <c r="CB1686" s="16"/>
      <c r="CC1686" s="16"/>
      <c r="CD1686" s="16"/>
      <c r="CE1686" s="16"/>
      <c r="CF1686" s="16"/>
      <c r="CG1686" s="16"/>
      <c r="CH1686" s="16"/>
      <c r="CI1686" s="16"/>
      <c r="CJ1686" s="16"/>
      <c r="CK1686" s="16"/>
      <c r="CL1686" s="16"/>
      <c r="CM1686" s="16"/>
      <c r="CN1686" s="16"/>
      <c r="CO1686" s="16"/>
      <c r="CP1686" s="16"/>
      <c r="CQ1686" s="16"/>
      <c r="CR1686" s="16"/>
      <c r="CS1686" s="16"/>
      <c r="CT1686" s="16"/>
      <c r="CU1686" s="16"/>
      <c r="CV1686" s="16"/>
      <c r="CW1686" s="16"/>
      <c r="CX1686" s="16"/>
      <c r="CY1686" s="16"/>
      <c r="CZ1686" s="16"/>
      <c r="DA1686" s="16"/>
      <c r="DB1686" s="16"/>
      <c r="DC1686" s="16"/>
      <c r="DD1686" s="16"/>
      <c r="DE1686" s="16"/>
      <c r="DF1686" s="16"/>
      <c r="DG1686" s="16"/>
      <c r="DH1686" s="16"/>
      <c r="DI1686" s="16"/>
      <c r="DJ1686" s="16"/>
      <c r="DK1686" s="16"/>
      <c r="DL1686" s="16"/>
      <c r="DM1686" s="16"/>
      <c r="DN1686" s="16"/>
      <c r="DO1686" s="16"/>
      <c r="DP1686" s="16"/>
      <c r="DQ1686" s="16"/>
    </row>
    <row r="1687" spans="1:121" s="27" customFormat="1" ht="16.5" x14ac:dyDescent="0.25">
      <c r="A1687" s="51"/>
      <c r="B1687" s="79" t="s">
        <v>3197</v>
      </c>
      <c r="C1687" s="55">
        <v>2018</v>
      </c>
      <c r="D1687" s="60">
        <v>10</v>
      </c>
      <c r="E1687" s="54">
        <v>475</v>
      </c>
      <c r="F1687" s="55">
        <v>5353</v>
      </c>
      <c r="G1687" s="54">
        <v>568.91986000000009</v>
      </c>
      <c r="H1687" s="16"/>
      <c r="J1687" s="9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  <c r="AX1687" s="16"/>
      <c r="AY1687" s="16"/>
      <c r="AZ1687" s="16"/>
      <c r="BA1687" s="16"/>
      <c r="BB1687" s="16"/>
      <c r="BC1687" s="16"/>
      <c r="BD1687" s="16"/>
      <c r="BE1687" s="16"/>
      <c r="BF1687" s="16"/>
      <c r="BG1687" s="16"/>
      <c r="BH1687" s="16"/>
      <c r="BI1687" s="16"/>
      <c r="BJ1687" s="16"/>
      <c r="BK1687" s="16"/>
      <c r="BL1687" s="16"/>
      <c r="BM1687" s="16"/>
      <c r="BN1687" s="16"/>
      <c r="BO1687" s="16"/>
      <c r="BP1687" s="16"/>
      <c r="BQ1687" s="16"/>
      <c r="BR1687" s="16"/>
      <c r="BS1687" s="16"/>
      <c r="BT1687" s="16"/>
      <c r="BU1687" s="16"/>
      <c r="BV1687" s="16"/>
      <c r="BW1687" s="16"/>
      <c r="BX1687" s="16"/>
      <c r="BY1687" s="16"/>
      <c r="BZ1687" s="16"/>
      <c r="CA1687" s="16"/>
      <c r="CB1687" s="16"/>
      <c r="CC1687" s="16"/>
      <c r="CD1687" s="16"/>
      <c r="CE1687" s="16"/>
      <c r="CF1687" s="16"/>
      <c r="CG1687" s="16"/>
      <c r="CH1687" s="16"/>
      <c r="CI1687" s="16"/>
      <c r="CJ1687" s="16"/>
      <c r="CK1687" s="16"/>
      <c r="CL1687" s="16"/>
      <c r="CM1687" s="16"/>
      <c r="CN1687" s="16"/>
      <c r="CO1687" s="16"/>
      <c r="CP1687" s="16"/>
      <c r="CQ1687" s="16"/>
      <c r="CR1687" s="16"/>
      <c r="CS1687" s="16"/>
      <c r="CT1687" s="16"/>
      <c r="CU1687" s="16"/>
      <c r="CV1687" s="16"/>
      <c r="CW1687" s="16"/>
      <c r="CX1687" s="16"/>
      <c r="CY1687" s="16"/>
      <c r="CZ1687" s="16"/>
      <c r="DA1687" s="16"/>
      <c r="DB1687" s="16"/>
      <c r="DC1687" s="16"/>
      <c r="DD1687" s="16"/>
      <c r="DE1687" s="16"/>
      <c r="DF1687" s="16"/>
      <c r="DG1687" s="16"/>
      <c r="DH1687" s="16"/>
      <c r="DI1687" s="16"/>
      <c r="DJ1687" s="16"/>
      <c r="DK1687" s="16"/>
      <c r="DL1687" s="16"/>
      <c r="DM1687" s="16"/>
      <c r="DN1687" s="16"/>
      <c r="DO1687" s="16"/>
      <c r="DP1687" s="16"/>
      <c r="DQ1687" s="16"/>
    </row>
    <row r="1688" spans="1:121" s="27" customFormat="1" ht="16.5" x14ac:dyDescent="0.25">
      <c r="A1688" s="51"/>
      <c r="B1688" s="79" t="s">
        <v>3198</v>
      </c>
      <c r="C1688" s="55">
        <v>2018</v>
      </c>
      <c r="D1688" s="60">
        <v>10</v>
      </c>
      <c r="E1688" s="54">
        <v>94</v>
      </c>
      <c r="F1688" s="55">
        <v>5353</v>
      </c>
      <c r="G1688" s="54">
        <v>162.68664000000001</v>
      </c>
      <c r="H1688" s="16"/>
      <c r="J1688" s="9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  <c r="AX1688" s="16"/>
      <c r="AY1688" s="16"/>
      <c r="AZ1688" s="16"/>
      <c r="BA1688" s="16"/>
      <c r="BB1688" s="16"/>
      <c r="BC1688" s="16"/>
      <c r="BD1688" s="16"/>
      <c r="BE1688" s="16"/>
      <c r="BF1688" s="16"/>
      <c r="BG1688" s="16"/>
      <c r="BH1688" s="16"/>
      <c r="BI1688" s="16"/>
      <c r="BJ1688" s="16"/>
      <c r="BK1688" s="16"/>
      <c r="BL1688" s="16"/>
      <c r="BM1688" s="16"/>
      <c r="BN1688" s="16"/>
      <c r="BO1688" s="16"/>
      <c r="BP1688" s="16"/>
      <c r="BQ1688" s="16"/>
      <c r="BR1688" s="16"/>
      <c r="BS1688" s="16"/>
      <c r="BT1688" s="16"/>
      <c r="BU1688" s="16"/>
      <c r="BV1688" s="16"/>
      <c r="BW1688" s="16"/>
      <c r="BX1688" s="16"/>
      <c r="BY1688" s="16"/>
      <c r="BZ1688" s="16"/>
      <c r="CA1688" s="16"/>
      <c r="CB1688" s="16"/>
      <c r="CC1688" s="16"/>
      <c r="CD1688" s="16"/>
      <c r="CE1688" s="16"/>
      <c r="CF1688" s="16"/>
      <c r="CG1688" s="16"/>
      <c r="CH1688" s="16"/>
      <c r="CI1688" s="16"/>
      <c r="CJ1688" s="16"/>
      <c r="CK1688" s="16"/>
      <c r="CL1688" s="16"/>
      <c r="CM1688" s="16"/>
      <c r="CN1688" s="16"/>
      <c r="CO1688" s="16"/>
      <c r="CP1688" s="16"/>
      <c r="CQ1688" s="16"/>
      <c r="CR1688" s="16"/>
      <c r="CS1688" s="16"/>
      <c r="CT1688" s="16"/>
      <c r="CU1688" s="16"/>
      <c r="CV1688" s="16"/>
      <c r="CW1688" s="16"/>
      <c r="CX1688" s="16"/>
      <c r="CY1688" s="16"/>
      <c r="CZ1688" s="16"/>
      <c r="DA1688" s="16"/>
      <c r="DB1688" s="16"/>
      <c r="DC1688" s="16"/>
      <c r="DD1688" s="16"/>
      <c r="DE1688" s="16"/>
      <c r="DF1688" s="16"/>
      <c r="DG1688" s="16"/>
      <c r="DH1688" s="16"/>
      <c r="DI1688" s="16"/>
      <c r="DJ1688" s="16"/>
      <c r="DK1688" s="16"/>
      <c r="DL1688" s="16"/>
      <c r="DM1688" s="16"/>
      <c r="DN1688" s="16"/>
      <c r="DO1688" s="16"/>
      <c r="DP1688" s="16"/>
      <c r="DQ1688" s="16"/>
    </row>
    <row r="1689" spans="1:121" s="27" customFormat="1" ht="16.5" x14ac:dyDescent="0.25">
      <c r="A1689" s="51"/>
      <c r="B1689" s="79" t="s">
        <v>3199</v>
      </c>
      <c r="C1689" s="55">
        <v>2018</v>
      </c>
      <c r="D1689" s="60">
        <v>0.4</v>
      </c>
      <c r="E1689" s="54">
        <v>94</v>
      </c>
      <c r="F1689" s="55">
        <v>158.34</v>
      </c>
      <c r="G1689" s="54">
        <v>481.51282000000003</v>
      </c>
      <c r="H1689" s="16"/>
      <c r="J1689" s="9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6"/>
      <c r="AZ1689" s="16"/>
      <c r="BA1689" s="16"/>
      <c r="BB1689" s="16"/>
      <c r="BC1689" s="16"/>
      <c r="BD1689" s="16"/>
      <c r="BE1689" s="16"/>
      <c r="BF1689" s="16"/>
      <c r="BG1689" s="16"/>
      <c r="BH1689" s="16"/>
      <c r="BI1689" s="16"/>
      <c r="BJ1689" s="16"/>
      <c r="BK1689" s="16"/>
      <c r="BL1689" s="16"/>
      <c r="BM1689" s="16"/>
      <c r="BN1689" s="16"/>
      <c r="BO1689" s="16"/>
      <c r="BP1689" s="16"/>
      <c r="BQ1689" s="16"/>
      <c r="BR1689" s="16"/>
      <c r="BS1689" s="16"/>
      <c r="BT1689" s="16"/>
      <c r="BU1689" s="16"/>
      <c r="BV1689" s="16"/>
      <c r="BW1689" s="16"/>
      <c r="BX1689" s="16"/>
      <c r="BY1689" s="16"/>
      <c r="BZ1689" s="16"/>
      <c r="CA1689" s="16"/>
      <c r="CB1689" s="16"/>
      <c r="CC1689" s="16"/>
      <c r="CD1689" s="16"/>
      <c r="CE1689" s="16"/>
      <c r="CF1689" s="16"/>
      <c r="CG1689" s="16"/>
      <c r="CH1689" s="16"/>
      <c r="CI1689" s="16"/>
      <c r="CJ1689" s="16"/>
      <c r="CK1689" s="16"/>
      <c r="CL1689" s="16"/>
      <c r="CM1689" s="16"/>
      <c r="CN1689" s="16"/>
      <c r="CO1689" s="16"/>
      <c r="CP1689" s="16"/>
      <c r="CQ1689" s="16"/>
      <c r="CR1689" s="16"/>
      <c r="CS1689" s="16"/>
      <c r="CT1689" s="16"/>
      <c r="CU1689" s="16"/>
      <c r="CV1689" s="16"/>
      <c r="CW1689" s="16"/>
      <c r="CX1689" s="16"/>
      <c r="CY1689" s="16"/>
      <c r="CZ1689" s="16"/>
      <c r="DA1689" s="16"/>
      <c r="DB1689" s="16"/>
      <c r="DC1689" s="16"/>
      <c r="DD1689" s="16"/>
      <c r="DE1689" s="16"/>
      <c r="DF1689" s="16"/>
      <c r="DG1689" s="16"/>
      <c r="DH1689" s="16"/>
      <c r="DI1689" s="16"/>
      <c r="DJ1689" s="16"/>
      <c r="DK1689" s="16"/>
      <c r="DL1689" s="16"/>
      <c r="DM1689" s="16"/>
      <c r="DN1689" s="16"/>
      <c r="DO1689" s="16"/>
      <c r="DP1689" s="16"/>
      <c r="DQ1689" s="16"/>
    </row>
    <row r="1690" spans="1:121" s="27" customFormat="1" ht="16.5" x14ac:dyDescent="0.25">
      <c r="A1690" s="51"/>
      <c r="B1690" s="79" t="s">
        <v>3200</v>
      </c>
      <c r="C1690" s="55">
        <v>2018</v>
      </c>
      <c r="D1690" s="60">
        <v>0.4</v>
      </c>
      <c r="E1690" s="54">
        <v>378</v>
      </c>
      <c r="F1690" s="55">
        <v>158.34</v>
      </c>
      <c r="G1690" s="54">
        <v>612.72579000000007</v>
      </c>
      <c r="H1690" s="16"/>
      <c r="J1690" s="9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  <c r="AX1690" s="16"/>
      <c r="AY1690" s="16"/>
      <c r="AZ1690" s="16"/>
      <c r="BA1690" s="16"/>
      <c r="BB1690" s="16"/>
      <c r="BC1690" s="16"/>
      <c r="BD1690" s="16"/>
      <c r="BE1690" s="16"/>
      <c r="BF1690" s="16"/>
      <c r="BG1690" s="16"/>
      <c r="BH1690" s="16"/>
      <c r="BI1690" s="16"/>
      <c r="BJ1690" s="16"/>
      <c r="BK1690" s="16"/>
      <c r="BL1690" s="16"/>
      <c r="BM1690" s="16"/>
      <c r="BN1690" s="16"/>
      <c r="BO1690" s="16"/>
      <c r="BP1690" s="16"/>
      <c r="BQ1690" s="16"/>
      <c r="BR1690" s="16"/>
      <c r="BS1690" s="16"/>
      <c r="BT1690" s="16"/>
      <c r="BU1690" s="16"/>
      <c r="BV1690" s="16"/>
      <c r="BW1690" s="16"/>
      <c r="BX1690" s="16"/>
      <c r="BY1690" s="16"/>
      <c r="BZ1690" s="16"/>
      <c r="CA1690" s="16"/>
      <c r="CB1690" s="16"/>
      <c r="CC1690" s="16"/>
      <c r="CD1690" s="16"/>
      <c r="CE1690" s="16"/>
      <c r="CF1690" s="16"/>
      <c r="CG1690" s="16"/>
      <c r="CH1690" s="16"/>
      <c r="CI1690" s="16"/>
      <c r="CJ1690" s="16"/>
      <c r="CK1690" s="16"/>
      <c r="CL1690" s="16"/>
      <c r="CM1690" s="16"/>
      <c r="CN1690" s="16"/>
      <c r="CO1690" s="16"/>
      <c r="CP1690" s="16"/>
      <c r="CQ1690" s="16"/>
      <c r="CR1690" s="16"/>
      <c r="CS1690" s="16"/>
      <c r="CT1690" s="16"/>
      <c r="CU1690" s="16"/>
      <c r="CV1690" s="16"/>
      <c r="CW1690" s="16"/>
      <c r="CX1690" s="16"/>
      <c r="CY1690" s="16"/>
      <c r="CZ1690" s="16"/>
      <c r="DA1690" s="16"/>
      <c r="DB1690" s="16"/>
      <c r="DC1690" s="16"/>
      <c r="DD1690" s="16"/>
      <c r="DE1690" s="16"/>
      <c r="DF1690" s="16"/>
      <c r="DG1690" s="16"/>
      <c r="DH1690" s="16"/>
      <c r="DI1690" s="16"/>
      <c r="DJ1690" s="16"/>
      <c r="DK1690" s="16"/>
      <c r="DL1690" s="16"/>
      <c r="DM1690" s="16"/>
      <c r="DN1690" s="16"/>
      <c r="DO1690" s="16"/>
      <c r="DP1690" s="16"/>
      <c r="DQ1690" s="16"/>
    </row>
    <row r="1691" spans="1:121" s="27" customFormat="1" ht="16.5" x14ac:dyDescent="0.25">
      <c r="A1691" s="51"/>
      <c r="B1691" s="79" t="s">
        <v>3201</v>
      </c>
      <c r="C1691" s="55">
        <v>2018</v>
      </c>
      <c r="D1691" s="60">
        <v>0.4</v>
      </c>
      <c r="E1691" s="54">
        <v>482</v>
      </c>
      <c r="F1691" s="55">
        <v>158.34</v>
      </c>
      <c r="G1691" s="54">
        <v>446.55445999999995</v>
      </c>
      <c r="H1691" s="16"/>
      <c r="J1691" s="9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  <c r="AX1691" s="16"/>
      <c r="AY1691" s="16"/>
      <c r="AZ1691" s="16"/>
      <c r="BA1691" s="16"/>
      <c r="BB1691" s="16"/>
      <c r="BC1691" s="16"/>
      <c r="BD1691" s="16"/>
      <c r="BE1691" s="16"/>
      <c r="BF1691" s="16"/>
      <c r="BG1691" s="16"/>
      <c r="BH1691" s="16"/>
      <c r="BI1691" s="16"/>
      <c r="BJ1691" s="16"/>
      <c r="BK1691" s="16"/>
      <c r="BL1691" s="16"/>
      <c r="BM1691" s="16"/>
      <c r="BN1691" s="16"/>
      <c r="BO1691" s="16"/>
      <c r="BP1691" s="16"/>
      <c r="BQ1691" s="16"/>
      <c r="BR1691" s="16"/>
      <c r="BS1691" s="16"/>
      <c r="BT1691" s="16"/>
      <c r="BU1691" s="16"/>
      <c r="BV1691" s="16"/>
      <c r="BW1691" s="16"/>
      <c r="BX1691" s="16"/>
      <c r="BY1691" s="16"/>
      <c r="BZ1691" s="16"/>
      <c r="CA1691" s="16"/>
      <c r="CB1691" s="16"/>
      <c r="CC1691" s="16"/>
      <c r="CD1691" s="16"/>
      <c r="CE1691" s="16"/>
      <c r="CF1691" s="16"/>
      <c r="CG1691" s="16"/>
      <c r="CH1691" s="16"/>
      <c r="CI1691" s="16"/>
      <c r="CJ1691" s="16"/>
      <c r="CK1691" s="16"/>
      <c r="CL1691" s="16"/>
      <c r="CM1691" s="16"/>
      <c r="CN1691" s="16"/>
      <c r="CO1691" s="16"/>
      <c r="CP1691" s="16"/>
      <c r="CQ1691" s="16"/>
      <c r="CR1691" s="16"/>
      <c r="CS1691" s="16"/>
      <c r="CT1691" s="16"/>
      <c r="CU1691" s="16"/>
      <c r="CV1691" s="16"/>
      <c r="CW1691" s="16"/>
      <c r="CX1691" s="16"/>
      <c r="CY1691" s="16"/>
      <c r="CZ1691" s="16"/>
      <c r="DA1691" s="16"/>
      <c r="DB1691" s="16"/>
      <c r="DC1691" s="16"/>
      <c r="DD1691" s="16"/>
      <c r="DE1691" s="16"/>
      <c r="DF1691" s="16"/>
      <c r="DG1691" s="16"/>
      <c r="DH1691" s="16"/>
      <c r="DI1691" s="16"/>
      <c r="DJ1691" s="16"/>
      <c r="DK1691" s="16"/>
      <c r="DL1691" s="16"/>
      <c r="DM1691" s="16"/>
      <c r="DN1691" s="16"/>
      <c r="DO1691" s="16"/>
      <c r="DP1691" s="16"/>
      <c r="DQ1691" s="16"/>
    </row>
    <row r="1692" spans="1:121" s="27" customFormat="1" ht="16.5" x14ac:dyDescent="0.25">
      <c r="A1692" s="51"/>
      <c r="B1692" s="79" t="s">
        <v>3202</v>
      </c>
      <c r="C1692" s="55">
        <v>2018</v>
      </c>
      <c r="D1692" s="60">
        <v>0.4</v>
      </c>
      <c r="E1692" s="54">
        <v>126</v>
      </c>
      <c r="F1692" s="55">
        <v>158.34</v>
      </c>
      <c r="G1692" s="54">
        <v>189.77677999999997</v>
      </c>
      <c r="H1692" s="16"/>
      <c r="J1692" s="9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  <c r="AX1692" s="16"/>
      <c r="AY1692" s="16"/>
      <c r="AZ1692" s="16"/>
      <c r="BA1692" s="16"/>
      <c r="BB1692" s="16"/>
      <c r="BC1692" s="16"/>
      <c r="BD1692" s="16"/>
      <c r="BE1692" s="16"/>
      <c r="BF1692" s="16"/>
      <c r="BG1692" s="16"/>
      <c r="BH1692" s="16"/>
      <c r="BI1692" s="16"/>
      <c r="BJ1692" s="16"/>
      <c r="BK1692" s="16"/>
      <c r="BL1692" s="16"/>
      <c r="BM1692" s="16"/>
      <c r="BN1692" s="16"/>
      <c r="BO1692" s="16"/>
      <c r="BP1692" s="16"/>
      <c r="BQ1692" s="16"/>
      <c r="BR1692" s="16"/>
      <c r="BS1692" s="16"/>
      <c r="BT1692" s="16"/>
      <c r="BU1692" s="16"/>
      <c r="BV1692" s="16"/>
      <c r="BW1692" s="16"/>
      <c r="BX1692" s="16"/>
      <c r="BY1692" s="16"/>
      <c r="BZ1692" s="16"/>
      <c r="CA1692" s="16"/>
      <c r="CB1692" s="16"/>
      <c r="CC1692" s="16"/>
      <c r="CD1692" s="16"/>
      <c r="CE1692" s="16"/>
      <c r="CF1692" s="16"/>
      <c r="CG1692" s="16"/>
      <c r="CH1692" s="16"/>
      <c r="CI1692" s="16"/>
      <c r="CJ1692" s="16"/>
      <c r="CK1692" s="16"/>
      <c r="CL1692" s="16"/>
      <c r="CM1692" s="16"/>
      <c r="CN1692" s="16"/>
      <c r="CO1692" s="16"/>
      <c r="CP1692" s="16"/>
      <c r="CQ1692" s="16"/>
      <c r="CR1692" s="16"/>
      <c r="CS1692" s="16"/>
      <c r="CT1692" s="16"/>
      <c r="CU1692" s="16"/>
      <c r="CV1692" s="16"/>
      <c r="CW1692" s="16"/>
      <c r="CX1692" s="16"/>
      <c r="CY1692" s="16"/>
      <c r="CZ1692" s="16"/>
      <c r="DA1692" s="16"/>
      <c r="DB1692" s="16"/>
      <c r="DC1692" s="16"/>
      <c r="DD1692" s="16"/>
      <c r="DE1692" s="16"/>
      <c r="DF1692" s="16"/>
      <c r="DG1692" s="16"/>
      <c r="DH1692" s="16"/>
      <c r="DI1692" s="16"/>
      <c r="DJ1692" s="16"/>
      <c r="DK1692" s="16"/>
      <c r="DL1692" s="16"/>
      <c r="DM1692" s="16"/>
      <c r="DN1692" s="16"/>
      <c r="DO1692" s="16"/>
      <c r="DP1692" s="16"/>
      <c r="DQ1692" s="16"/>
    </row>
    <row r="1693" spans="1:121" s="27" customFormat="1" ht="16.5" x14ac:dyDescent="0.25">
      <c r="A1693" s="51"/>
      <c r="B1693" s="79" t="s">
        <v>3203</v>
      </c>
      <c r="C1693" s="55">
        <v>2018</v>
      </c>
      <c r="D1693" s="60">
        <v>0.4</v>
      </c>
      <c r="E1693" s="54">
        <v>599</v>
      </c>
      <c r="F1693" s="55">
        <v>158.34</v>
      </c>
      <c r="G1693" s="54">
        <v>663.48560999999995</v>
      </c>
      <c r="H1693" s="16"/>
      <c r="J1693" s="9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  <c r="AX1693" s="16"/>
      <c r="AY1693" s="16"/>
      <c r="AZ1693" s="16"/>
      <c r="BA1693" s="16"/>
      <c r="BB1693" s="16"/>
      <c r="BC1693" s="16"/>
      <c r="BD1693" s="16"/>
      <c r="BE1693" s="16"/>
      <c r="BF1693" s="16"/>
      <c r="BG1693" s="16"/>
      <c r="BH1693" s="16"/>
      <c r="BI1693" s="16"/>
      <c r="BJ1693" s="16"/>
      <c r="BK1693" s="16"/>
      <c r="BL1693" s="16"/>
      <c r="BM1693" s="16"/>
      <c r="BN1693" s="16"/>
      <c r="BO1693" s="16"/>
      <c r="BP1693" s="16"/>
      <c r="BQ1693" s="16"/>
      <c r="BR1693" s="16"/>
      <c r="BS1693" s="16"/>
      <c r="BT1693" s="16"/>
      <c r="BU1693" s="16"/>
      <c r="BV1693" s="16"/>
      <c r="BW1693" s="16"/>
      <c r="BX1693" s="16"/>
      <c r="BY1693" s="16"/>
      <c r="BZ1693" s="16"/>
      <c r="CA1693" s="16"/>
      <c r="CB1693" s="16"/>
      <c r="CC1693" s="16"/>
      <c r="CD1693" s="16"/>
      <c r="CE1693" s="16"/>
      <c r="CF1693" s="16"/>
      <c r="CG1693" s="16"/>
      <c r="CH1693" s="16"/>
      <c r="CI1693" s="16"/>
      <c r="CJ1693" s="16"/>
      <c r="CK1693" s="16"/>
      <c r="CL1693" s="16"/>
      <c r="CM1693" s="16"/>
      <c r="CN1693" s="16"/>
      <c r="CO1693" s="16"/>
      <c r="CP1693" s="16"/>
      <c r="CQ1693" s="16"/>
      <c r="CR1693" s="16"/>
      <c r="CS1693" s="16"/>
      <c r="CT1693" s="16"/>
      <c r="CU1693" s="16"/>
      <c r="CV1693" s="16"/>
      <c r="CW1693" s="16"/>
      <c r="CX1693" s="16"/>
      <c r="CY1693" s="16"/>
      <c r="CZ1693" s="16"/>
      <c r="DA1693" s="16"/>
      <c r="DB1693" s="16"/>
      <c r="DC1693" s="16"/>
      <c r="DD1693" s="16"/>
      <c r="DE1693" s="16"/>
      <c r="DF1693" s="16"/>
      <c r="DG1693" s="16"/>
      <c r="DH1693" s="16"/>
      <c r="DI1693" s="16"/>
      <c r="DJ1693" s="16"/>
      <c r="DK1693" s="16"/>
      <c r="DL1693" s="16"/>
      <c r="DM1693" s="16"/>
      <c r="DN1693" s="16"/>
      <c r="DO1693" s="16"/>
      <c r="DP1693" s="16"/>
      <c r="DQ1693" s="16"/>
    </row>
    <row r="1694" spans="1:121" s="27" customFormat="1" ht="16.5" x14ac:dyDescent="0.25">
      <c r="A1694" s="51"/>
      <c r="B1694" s="79" t="s">
        <v>3204</v>
      </c>
      <c r="C1694" s="55">
        <v>2018</v>
      </c>
      <c r="D1694" s="60">
        <v>0.4</v>
      </c>
      <c r="E1694" s="54">
        <v>91</v>
      </c>
      <c r="F1694" s="55">
        <v>158.34</v>
      </c>
      <c r="G1694" s="54">
        <v>60.951620000000005</v>
      </c>
      <c r="H1694" s="16"/>
      <c r="J1694" s="9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  <c r="AX1694" s="16"/>
      <c r="AY1694" s="16"/>
      <c r="AZ1694" s="16"/>
      <c r="BA1694" s="16"/>
      <c r="BB1694" s="16"/>
      <c r="BC1694" s="16"/>
      <c r="BD1694" s="16"/>
      <c r="BE1694" s="16"/>
      <c r="BF1694" s="16"/>
      <c r="BG1694" s="16"/>
      <c r="BH1694" s="16"/>
      <c r="BI1694" s="16"/>
      <c r="BJ1694" s="16"/>
      <c r="BK1694" s="16"/>
      <c r="BL1694" s="16"/>
      <c r="BM1694" s="16"/>
      <c r="BN1694" s="16"/>
      <c r="BO1694" s="16"/>
      <c r="BP1694" s="16"/>
      <c r="BQ1694" s="16"/>
      <c r="BR1694" s="16"/>
      <c r="BS1694" s="16"/>
      <c r="BT1694" s="16"/>
      <c r="BU1694" s="16"/>
      <c r="BV1694" s="16"/>
      <c r="BW1694" s="16"/>
      <c r="BX1694" s="16"/>
      <c r="BY1694" s="16"/>
      <c r="BZ1694" s="16"/>
      <c r="CA1694" s="16"/>
      <c r="CB1694" s="16"/>
      <c r="CC1694" s="16"/>
      <c r="CD1694" s="16"/>
      <c r="CE1694" s="16"/>
      <c r="CF1694" s="16"/>
      <c r="CG1694" s="16"/>
      <c r="CH1694" s="16"/>
      <c r="CI1694" s="16"/>
      <c r="CJ1694" s="16"/>
      <c r="CK1694" s="16"/>
      <c r="CL1694" s="16"/>
      <c r="CM1694" s="16"/>
      <c r="CN1694" s="16"/>
      <c r="CO1694" s="16"/>
      <c r="CP1694" s="16"/>
      <c r="CQ1694" s="16"/>
      <c r="CR1694" s="16"/>
      <c r="CS1694" s="16"/>
      <c r="CT1694" s="16"/>
      <c r="CU1694" s="16"/>
      <c r="CV1694" s="16"/>
      <c r="CW1694" s="16"/>
      <c r="CX1694" s="16"/>
      <c r="CY1694" s="16"/>
      <c r="CZ1694" s="16"/>
      <c r="DA1694" s="16"/>
      <c r="DB1694" s="16"/>
      <c r="DC1694" s="16"/>
      <c r="DD1694" s="16"/>
      <c r="DE1694" s="16"/>
      <c r="DF1694" s="16"/>
      <c r="DG1694" s="16"/>
      <c r="DH1694" s="16"/>
      <c r="DI1694" s="16"/>
      <c r="DJ1694" s="16"/>
      <c r="DK1694" s="16"/>
      <c r="DL1694" s="16"/>
      <c r="DM1694" s="16"/>
      <c r="DN1694" s="16"/>
      <c r="DO1694" s="16"/>
      <c r="DP1694" s="16"/>
      <c r="DQ1694" s="16"/>
    </row>
    <row r="1695" spans="1:121" s="27" customFormat="1" ht="16.5" x14ac:dyDescent="0.25">
      <c r="A1695" s="51"/>
      <c r="B1695" s="79" t="s">
        <v>3205</v>
      </c>
      <c r="C1695" s="55">
        <v>2018</v>
      </c>
      <c r="D1695" s="60">
        <v>0.4</v>
      </c>
      <c r="E1695" s="54">
        <v>265</v>
      </c>
      <c r="F1695" s="55">
        <v>158.34</v>
      </c>
      <c r="G1695" s="54">
        <v>217.52516000000003</v>
      </c>
      <c r="H1695" s="16"/>
      <c r="J1695" s="9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6"/>
      <c r="AZ1695" s="16"/>
      <c r="BA1695" s="16"/>
      <c r="BB1695" s="16"/>
      <c r="BC1695" s="16"/>
      <c r="BD1695" s="16"/>
      <c r="BE1695" s="16"/>
      <c r="BF1695" s="16"/>
      <c r="BG1695" s="16"/>
      <c r="BH1695" s="16"/>
      <c r="BI1695" s="16"/>
      <c r="BJ1695" s="16"/>
      <c r="BK1695" s="16"/>
      <c r="BL1695" s="16"/>
      <c r="BM1695" s="16"/>
      <c r="BN1695" s="16"/>
      <c r="BO1695" s="16"/>
      <c r="BP1695" s="16"/>
      <c r="BQ1695" s="16"/>
      <c r="BR1695" s="16"/>
      <c r="BS1695" s="16"/>
      <c r="BT1695" s="16"/>
      <c r="BU1695" s="16"/>
      <c r="BV1695" s="16"/>
      <c r="BW1695" s="16"/>
      <c r="BX1695" s="16"/>
      <c r="BY1695" s="16"/>
      <c r="BZ1695" s="16"/>
      <c r="CA1695" s="16"/>
      <c r="CB1695" s="16"/>
      <c r="CC1695" s="16"/>
      <c r="CD1695" s="16"/>
      <c r="CE1695" s="16"/>
      <c r="CF1695" s="16"/>
      <c r="CG1695" s="16"/>
      <c r="CH1695" s="16"/>
      <c r="CI1695" s="16"/>
      <c r="CJ1695" s="16"/>
      <c r="CK1695" s="16"/>
      <c r="CL1695" s="16"/>
      <c r="CM1695" s="16"/>
      <c r="CN1695" s="16"/>
      <c r="CO1695" s="16"/>
      <c r="CP1695" s="16"/>
      <c r="CQ1695" s="16"/>
      <c r="CR1695" s="16"/>
      <c r="CS1695" s="16"/>
      <c r="CT1695" s="16"/>
      <c r="CU1695" s="16"/>
      <c r="CV1695" s="16"/>
      <c r="CW1695" s="16"/>
      <c r="CX1695" s="16"/>
      <c r="CY1695" s="16"/>
      <c r="CZ1695" s="16"/>
      <c r="DA1695" s="16"/>
      <c r="DB1695" s="16"/>
      <c r="DC1695" s="16"/>
      <c r="DD1695" s="16"/>
      <c r="DE1695" s="16"/>
      <c r="DF1695" s="16"/>
      <c r="DG1695" s="16"/>
      <c r="DH1695" s="16"/>
      <c r="DI1695" s="16"/>
      <c r="DJ1695" s="16"/>
      <c r="DK1695" s="16"/>
      <c r="DL1695" s="16"/>
      <c r="DM1695" s="16"/>
      <c r="DN1695" s="16"/>
      <c r="DO1695" s="16"/>
      <c r="DP1695" s="16"/>
      <c r="DQ1695" s="16"/>
    </row>
    <row r="1696" spans="1:121" s="27" customFormat="1" ht="16.5" x14ac:dyDescent="0.25">
      <c r="A1696" s="51"/>
      <c r="B1696" s="79" t="s">
        <v>3206</v>
      </c>
      <c r="C1696" s="55">
        <v>2018</v>
      </c>
      <c r="D1696" s="60">
        <v>0.4</v>
      </c>
      <c r="E1696" s="54">
        <v>247</v>
      </c>
      <c r="F1696" s="55">
        <v>158.34</v>
      </c>
      <c r="G1696" s="54">
        <v>147.05385000000001</v>
      </c>
      <c r="H1696" s="16"/>
      <c r="J1696" s="9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  <c r="AX1696" s="16"/>
      <c r="AY1696" s="16"/>
      <c r="AZ1696" s="16"/>
      <c r="BA1696" s="16"/>
      <c r="BB1696" s="16"/>
      <c r="BC1696" s="16"/>
      <c r="BD1696" s="16"/>
      <c r="BE1696" s="16"/>
      <c r="BF1696" s="16"/>
      <c r="BG1696" s="16"/>
      <c r="BH1696" s="16"/>
      <c r="BI1696" s="16"/>
      <c r="BJ1696" s="16"/>
      <c r="BK1696" s="16"/>
      <c r="BL1696" s="16"/>
      <c r="BM1696" s="16"/>
      <c r="BN1696" s="16"/>
      <c r="BO1696" s="16"/>
      <c r="BP1696" s="16"/>
      <c r="BQ1696" s="16"/>
      <c r="BR1696" s="16"/>
      <c r="BS1696" s="16"/>
      <c r="BT1696" s="16"/>
      <c r="BU1696" s="16"/>
      <c r="BV1696" s="16"/>
      <c r="BW1696" s="16"/>
      <c r="BX1696" s="16"/>
      <c r="BY1696" s="16"/>
      <c r="BZ1696" s="16"/>
      <c r="CA1696" s="16"/>
      <c r="CB1696" s="16"/>
      <c r="CC1696" s="16"/>
      <c r="CD1696" s="16"/>
      <c r="CE1696" s="16"/>
      <c r="CF1696" s="16"/>
      <c r="CG1696" s="16"/>
      <c r="CH1696" s="16"/>
      <c r="CI1696" s="16"/>
      <c r="CJ1696" s="16"/>
      <c r="CK1696" s="16"/>
      <c r="CL1696" s="16"/>
      <c r="CM1696" s="16"/>
      <c r="CN1696" s="16"/>
      <c r="CO1696" s="16"/>
      <c r="CP1696" s="16"/>
      <c r="CQ1696" s="16"/>
      <c r="CR1696" s="16"/>
      <c r="CS1696" s="16"/>
      <c r="CT1696" s="16"/>
      <c r="CU1696" s="16"/>
      <c r="CV1696" s="16"/>
      <c r="CW1696" s="16"/>
      <c r="CX1696" s="16"/>
      <c r="CY1696" s="16"/>
      <c r="CZ1696" s="16"/>
      <c r="DA1696" s="16"/>
      <c r="DB1696" s="16"/>
      <c r="DC1696" s="16"/>
      <c r="DD1696" s="16"/>
      <c r="DE1696" s="16"/>
      <c r="DF1696" s="16"/>
      <c r="DG1696" s="16"/>
      <c r="DH1696" s="16"/>
      <c r="DI1696" s="16"/>
      <c r="DJ1696" s="16"/>
      <c r="DK1696" s="16"/>
      <c r="DL1696" s="16"/>
      <c r="DM1696" s="16"/>
      <c r="DN1696" s="16"/>
      <c r="DO1696" s="16"/>
      <c r="DP1696" s="16"/>
      <c r="DQ1696" s="16"/>
    </row>
    <row r="1697" spans="1:121" s="27" customFormat="1" ht="16.5" x14ac:dyDescent="0.25">
      <c r="A1697" s="51"/>
      <c r="B1697" s="79" t="s">
        <v>3207</v>
      </c>
      <c r="C1697" s="55">
        <v>2018</v>
      </c>
      <c r="D1697" s="60">
        <v>0.4</v>
      </c>
      <c r="E1697" s="54">
        <v>111</v>
      </c>
      <c r="F1697" s="55">
        <v>158.34</v>
      </c>
      <c r="G1697" s="54">
        <v>206.05615</v>
      </c>
      <c r="H1697" s="16"/>
      <c r="J1697" s="9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  <c r="AX1697" s="16"/>
      <c r="AY1697" s="16"/>
      <c r="AZ1697" s="16"/>
      <c r="BA1697" s="16"/>
      <c r="BB1697" s="16"/>
      <c r="BC1697" s="16"/>
      <c r="BD1697" s="16"/>
      <c r="BE1697" s="16"/>
      <c r="BF1697" s="16"/>
      <c r="BG1697" s="16"/>
      <c r="BH1697" s="16"/>
      <c r="BI1697" s="16"/>
      <c r="BJ1697" s="16"/>
      <c r="BK1697" s="16"/>
      <c r="BL1697" s="16"/>
      <c r="BM1697" s="16"/>
      <c r="BN1697" s="16"/>
      <c r="BO1697" s="16"/>
      <c r="BP1697" s="16"/>
      <c r="BQ1697" s="16"/>
      <c r="BR1697" s="16"/>
      <c r="BS1697" s="16"/>
      <c r="BT1697" s="16"/>
      <c r="BU1697" s="16"/>
      <c r="BV1697" s="16"/>
      <c r="BW1697" s="16"/>
      <c r="BX1697" s="16"/>
      <c r="BY1697" s="16"/>
      <c r="BZ1697" s="16"/>
      <c r="CA1697" s="16"/>
      <c r="CB1697" s="16"/>
      <c r="CC1697" s="16"/>
      <c r="CD1697" s="16"/>
      <c r="CE1697" s="16"/>
      <c r="CF1697" s="16"/>
      <c r="CG1697" s="16"/>
      <c r="CH1697" s="16"/>
      <c r="CI1697" s="16"/>
      <c r="CJ1697" s="16"/>
      <c r="CK1697" s="16"/>
      <c r="CL1697" s="16"/>
      <c r="CM1697" s="16"/>
      <c r="CN1697" s="16"/>
      <c r="CO1697" s="16"/>
      <c r="CP1697" s="16"/>
      <c r="CQ1697" s="16"/>
      <c r="CR1697" s="16"/>
      <c r="CS1697" s="16"/>
      <c r="CT1697" s="16"/>
      <c r="CU1697" s="16"/>
      <c r="CV1697" s="16"/>
      <c r="CW1697" s="16"/>
      <c r="CX1697" s="16"/>
      <c r="CY1697" s="16"/>
      <c r="CZ1697" s="16"/>
      <c r="DA1697" s="16"/>
      <c r="DB1697" s="16"/>
      <c r="DC1697" s="16"/>
      <c r="DD1697" s="16"/>
      <c r="DE1697" s="16"/>
      <c r="DF1697" s="16"/>
      <c r="DG1697" s="16"/>
      <c r="DH1697" s="16"/>
      <c r="DI1697" s="16"/>
      <c r="DJ1697" s="16"/>
      <c r="DK1697" s="16"/>
      <c r="DL1697" s="16"/>
      <c r="DM1697" s="16"/>
      <c r="DN1697" s="16"/>
      <c r="DO1697" s="16"/>
      <c r="DP1697" s="16"/>
      <c r="DQ1697" s="16"/>
    </row>
    <row r="1698" spans="1:121" s="27" customFormat="1" ht="16.5" x14ac:dyDescent="0.25">
      <c r="A1698" s="51"/>
      <c r="B1698" s="79" t="s">
        <v>3208</v>
      </c>
      <c r="C1698" s="55">
        <v>2018</v>
      </c>
      <c r="D1698" s="60">
        <v>0.4</v>
      </c>
      <c r="E1698" s="54">
        <v>212</v>
      </c>
      <c r="F1698" s="55">
        <v>158.34</v>
      </c>
      <c r="G1698" s="54">
        <v>229.67876000000001</v>
      </c>
      <c r="H1698" s="16"/>
      <c r="J1698" s="9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  <c r="AX1698" s="16"/>
      <c r="AY1698" s="16"/>
      <c r="AZ1698" s="16"/>
      <c r="BA1698" s="16"/>
      <c r="BB1698" s="16"/>
      <c r="BC1698" s="16"/>
      <c r="BD1698" s="16"/>
      <c r="BE1698" s="16"/>
      <c r="BF1698" s="16"/>
      <c r="BG1698" s="16"/>
      <c r="BH1698" s="16"/>
      <c r="BI1698" s="16"/>
      <c r="BJ1698" s="16"/>
      <c r="BK1698" s="16"/>
      <c r="BL1698" s="16"/>
      <c r="BM1698" s="16"/>
      <c r="BN1698" s="16"/>
      <c r="BO1698" s="16"/>
      <c r="BP1698" s="16"/>
      <c r="BQ1698" s="16"/>
      <c r="BR1698" s="16"/>
      <c r="BS1698" s="16"/>
      <c r="BT1698" s="16"/>
      <c r="BU1698" s="16"/>
      <c r="BV1698" s="16"/>
      <c r="BW1698" s="16"/>
      <c r="BX1698" s="16"/>
      <c r="BY1698" s="16"/>
      <c r="BZ1698" s="16"/>
      <c r="CA1698" s="16"/>
      <c r="CB1698" s="16"/>
      <c r="CC1698" s="16"/>
      <c r="CD1698" s="16"/>
      <c r="CE1698" s="16"/>
      <c r="CF1698" s="16"/>
      <c r="CG1698" s="16"/>
      <c r="CH1698" s="16"/>
      <c r="CI1698" s="16"/>
      <c r="CJ1698" s="16"/>
      <c r="CK1698" s="16"/>
      <c r="CL1698" s="16"/>
      <c r="CM1698" s="16"/>
      <c r="CN1698" s="16"/>
      <c r="CO1698" s="16"/>
      <c r="CP1698" s="16"/>
      <c r="CQ1698" s="16"/>
      <c r="CR1698" s="16"/>
      <c r="CS1698" s="16"/>
      <c r="CT1698" s="16"/>
      <c r="CU1698" s="16"/>
      <c r="CV1698" s="16"/>
      <c r="CW1698" s="16"/>
      <c r="CX1698" s="16"/>
      <c r="CY1698" s="16"/>
      <c r="CZ1698" s="16"/>
      <c r="DA1698" s="16"/>
      <c r="DB1698" s="16"/>
      <c r="DC1698" s="16"/>
      <c r="DD1698" s="16"/>
      <c r="DE1698" s="16"/>
      <c r="DF1698" s="16"/>
      <c r="DG1698" s="16"/>
      <c r="DH1698" s="16"/>
      <c r="DI1698" s="16"/>
      <c r="DJ1698" s="16"/>
      <c r="DK1698" s="16"/>
      <c r="DL1698" s="16"/>
      <c r="DM1698" s="16"/>
      <c r="DN1698" s="16"/>
      <c r="DO1698" s="16"/>
      <c r="DP1698" s="16"/>
      <c r="DQ1698" s="16"/>
    </row>
    <row r="1699" spans="1:121" s="27" customFormat="1" ht="16.5" x14ac:dyDescent="0.25">
      <c r="A1699" s="51"/>
      <c r="B1699" s="79" t="s">
        <v>3209</v>
      </c>
      <c r="C1699" s="55">
        <v>2018</v>
      </c>
      <c r="D1699" s="60">
        <v>0.4</v>
      </c>
      <c r="E1699" s="54">
        <v>98</v>
      </c>
      <c r="F1699" s="55">
        <v>158.34</v>
      </c>
      <c r="G1699" s="54">
        <v>118.72641</v>
      </c>
      <c r="H1699" s="16"/>
      <c r="J1699" s="9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16"/>
      <c r="AH1699" s="16"/>
      <c r="AI1699" s="16"/>
      <c r="AJ1699" s="16"/>
      <c r="AK1699" s="16"/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  <c r="AX1699" s="16"/>
      <c r="AY1699" s="16"/>
      <c r="AZ1699" s="16"/>
      <c r="BA1699" s="16"/>
      <c r="BB1699" s="16"/>
      <c r="BC1699" s="16"/>
      <c r="BD1699" s="16"/>
      <c r="BE1699" s="16"/>
      <c r="BF1699" s="16"/>
      <c r="BG1699" s="16"/>
      <c r="BH1699" s="16"/>
      <c r="BI1699" s="16"/>
      <c r="BJ1699" s="16"/>
      <c r="BK1699" s="16"/>
      <c r="BL1699" s="16"/>
      <c r="BM1699" s="16"/>
      <c r="BN1699" s="16"/>
      <c r="BO1699" s="16"/>
      <c r="BP1699" s="16"/>
      <c r="BQ1699" s="16"/>
      <c r="BR1699" s="16"/>
      <c r="BS1699" s="16"/>
      <c r="BT1699" s="16"/>
      <c r="BU1699" s="16"/>
      <c r="BV1699" s="16"/>
      <c r="BW1699" s="16"/>
      <c r="BX1699" s="16"/>
      <c r="BY1699" s="16"/>
      <c r="BZ1699" s="16"/>
      <c r="CA1699" s="16"/>
      <c r="CB1699" s="16"/>
      <c r="CC1699" s="16"/>
      <c r="CD1699" s="16"/>
      <c r="CE1699" s="16"/>
      <c r="CF1699" s="16"/>
      <c r="CG1699" s="16"/>
      <c r="CH1699" s="16"/>
      <c r="CI1699" s="16"/>
      <c r="CJ1699" s="16"/>
      <c r="CK1699" s="16"/>
      <c r="CL1699" s="16"/>
      <c r="CM1699" s="16"/>
      <c r="CN1699" s="16"/>
      <c r="CO1699" s="16"/>
      <c r="CP1699" s="16"/>
      <c r="CQ1699" s="16"/>
      <c r="CR1699" s="16"/>
      <c r="CS1699" s="16"/>
      <c r="CT1699" s="16"/>
      <c r="CU1699" s="16"/>
      <c r="CV1699" s="16"/>
      <c r="CW1699" s="16"/>
      <c r="CX1699" s="16"/>
      <c r="CY1699" s="16"/>
      <c r="CZ1699" s="16"/>
      <c r="DA1699" s="16"/>
      <c r="DB1699" s="16"/>
      <c r="DC1699" s="16"/>
      <c r="DD1699" s="16"/>
      <c r="DE1699" s="16"/>
      <c r="DF1699" s="16"/>
      <c r="DG1699" s="16"/>
      <c r="DH1699" s="16"/>
      <c r="DI1699" s="16"/>
      <c r="DJ1699" s="16"/>
      <c r="DK1699" s="16"/>
      <c r="DL1699" s="16"/>
      <c r="DM1699" s="16"/>
      <c r="DN1699" s="16"/>
      <c r="DO1699" s="16"/>
      <c r="DP1699" s="16"/>
      <c r="DQ1699" s="16"/>
    </row>
    <row r="1700" spans="1:121" s="27" customFormat="1" ht="16.5" x14ac:dyDescent="0.25">
      <c r="A1700" s="51"/>
      <c r="B1700" s="79" t="s">
        <v>3210</v>
      </c>
      <c r="C1700" s="55">
        <v>2018</v>
      </c>
      <c r="D1700" s="60">
        <v>0.4</v>
      </c>
      <c r="E1700" s="54">
        <v>98</v>
      </c>
      <c r="F1700" s="55">
        <v>158.34</v>
      </c>
      <c r="G1700" s="54">
        <v>128.17958999999999</v>
      </c>
      <c r="H1700" s="16"/>
      <c r="J1700" s="9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  <c r="AX1700" s="16"/>
      <c r="AY1700" s="16"/>
      <c r="AZ1700" s="16"/>
      <c r="BA1700" s="16"/>
      <c r="BB1700" s="16"/>
      <c r="BC1700" s="16"/>
      <c r="BD1700" s="16"/>
      <c r="BE1700" s="16"/>
      <c r="BF1700" s="16"/>
      <c r="BG1700" s="16"/>
      <c r="BH1700" s="16"/>
      <c r="BI1700" s="16"/>
      <c r="BJ1700" s="16"/>
      <c r="BK1700" s="16"/>
      <c r="BL1700" s="16"/>
      <c r="BM1700" s="16"/>
      <c r="BN1700" s="16"/>
      <c r="BO1700" s="16"/>
      <c r="BP1700" s="16"/>
      <c r="BQ1700" s="16"/>
      <c r="BR1700" s="16"/>
      <c r="BS1700" s="16"/>
      <c r="BT1700" s="16"/>
      <c r="BU1700" s="16"/>
      <c r="BV1700" s="16"/>
      <c r="BW1700" s="16"/>
      <c r="BX1700" s="16"/>
      <c r="BY1700" s="16"/>
      <c r="BZ1700" s="16"/>
      <c r="CA1700" s="16"/>
      <c r="CB1700" s="16"/>
      <c r="CC1700" s="16"/>
      <c r="CD1700" s="16"/>
      <c r="CE1700" s="16"/>
      <c r="CF1700" s="16"/>
      <c r="CG1700" s="16"/>
      <c r="CH1700" s="16"/>
      <c r="CI1700" s="16"/>
      <c r="CJ1700" s="16"/>
      <c r="CK1700" s="16"/>
      <c r="CL1700" s="16"/>
      <c r="CM1700" s="16"/>
      <c r="CN1700" s="16"/>
      <c r="CO1700" s="16"/>
      <c r="CP1700" s="16"/>
      <c r="CQ1700" s="16"/>
      <c r="CR1700" s="16"/>
      <c r="CS1700" s="16"/>
      <c r="CT1700" s="16"/>
      <c r="CU1700" s="16"/>
      <c r="CV1700" s="16"/>
      <c r="CW1700" s="16"/>
      <c r="CX1700" s="16"/>
      <c r="CY1700" s="16"/>
      <c r="CZ1700" s="16"/>
      <c r="DA1700" s="16"/>
      <c r="DB1700" s="16"/>
      <c r="DC1700" s="16"/>
      <c r="DD1700" s="16"/>
      <c r="DE1700" s="16"/>
      <c r="DF1700" s="16"/>
      <c r="DG1700" s="16"/>
      <c r="DH1700" s="16"/>
      <c r="DI1700" s="16"/>
      <c r="DJ1700" s="16"/>
      <c r="DK1700" s="16"/>
      <c r="DL1700" s="16"/>
      <c r="DM1700" s="16"/>
      <c r="DN1700" s="16"/>
      <c r="DO1700" s="16"/>
      <c r="DP1700" s="16"/>
      <c r="DQ1700" s="16"/>
    </row>
    <row r="1701" spans="1:121" s="27" customFormat="1" ht="16.5" x14ac:dyDescent="0.25">
      <c r="A1701" s="51"/>
      <c r="B1701" s="79" t="s">
        <v>3211</v>
      </c>
      <c r="C1701" s="55">
        <v>2018</v>
      </c>
      <c r="D1701" s="60">
        <v>0.4</v>
      </c>
      <c r="E1701" s="54">
        <v>160</v>
      </c>
      <c r="F1701" s="55">
        <v>158.34</v>
      </c>
      <c r="G1701" s="54">
        <v>272.25372999999996</v>
      </c>
      <c r="H1701" s="16"/>
      <c r="J1701" s="9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  <c r="AX1701" s="16"/>
      <c r="AY1701" s="16"/>
      <c r="AZ1701" s="16"/>
      <c r="BA1701" s="16"/>
      <c r="BB1701" s="16"/>
      <c r="BC1701" s="16"/>
      <c r="BD1701" s="16"/>
      <c r="BE1701" s="16"/>
      <c r="BF1701" s="16"/>
      <c r="BG1701" s="16"/>
      <c r="BH1701" s="16"/>
      <c r="BI1701" s="16"/>
      <c r="BJ1701" s="16"/>
      <c r="BK1701" s="16"/>
      <c r="BL1701" s="16"/>
      <c r="BM1701" s="16"/>
      <c r="BN1701" s="16"/>
      <c r="BO1701" s="16"/>
      <c r="BP1701" s="16"/>
      <c r="BQ1701" s="16"/>
      <c r="BR1701" s="16"/>
      <c r="BS1701" s="16"/>
      <c r="BT1701" s="16"/>
      <c r="BU1701" s="16"/>
      <c r="BV1701" s="16"/>
      <c r="BW1701" s="16"/>
      <c r="BX1701" s="16"/>
      <c r="BY1701" s="16"/>
      <c r="BZ1701" s="16"/>
      <c r="CA1701" s="16"/>
      <c r="CB1701" s="16"/>
      <c r="CC1701" s="16"/>
      <c r="CD1701" s="16"/>
      <c r="CE1701" s="16"/>
      <c r="CF1701" s="16"/>
      <c r="CG1701" s="16"/>
      <c r="CH1701" s="16"/>
      <c r="CI1701" s="16"/>
      <c r="CJ1701" s="16"/>
      <c r="CK1701" s="16"/>
      <c r="CL1701" s="16"/>
      <c r="CM1701" s="16"/>
      <c r="CN1701" s="16"/>
      <c r="CO1701" s="16"/>
      <c r="CP1701" s="16"/>
      <c r="CQ1701" s="16"/>
      <c r="CR1701" s="16"/>
      <c r="CS1701" s="16"/>
      <c r="CT1701" s="16"/>
      <c r="CU1701" s="16"/>
      <c r="CV1701" s="16"/>
      <c r="CW1701" s="16"/>
      <c r="CX1701" s="16"/>
      <c r="CY1701" s="16"/>
      <c r="CZ1701" s="16"/>
      <c r="DA1701" s="16"/>
      <c r="DB1701" s="16"/>
      <c r="DC1701" s="16"/>
      <c r="DD1701" s="16"/>
      <c r="DE1701" s="16"/>
      <c r="DF1701" s="16"/>
      <c r="DG1701" s="16"/>
      <c r="DH1701" s="16"/>
      <c r="DI1701" s="16"/>
      <c r="DJ1701" s="16"/>
      <c r="DK1701" s="16"/>
      <c r="DL1701" s="16"/>
      <c r="DM1701" s="16"/>
      <c r="DN1701" s="16"/>
      <c r="DO1701" s="16"/>
      <c r="DP1701" s="16"/>
      <c r="DQ1701" s="16"/>
    </row>
    <row r="1702" spans="1:121" s="27" customFormat="1" ht="16.5" x14ac:dyDescent="0.25">
      <c r="A1702" s="51"/>
      <c r="B1702" s="79" t="s">
        <v>3212</v>
      </c>
      <c r="C1702" s="55">
        <v>2018</v>
      </c>
      <c r="D1702" s="60">
        <v>10</v>
      </c>
      <c r="E1702" s="54">
        <v>268</v>
      </c>
      <c r="F1702" s="55">
        <v>5353</v>
      </c>
      <c r="G1702" s="54">
        <v>308.70463000000001</v>
      </c>
      <c r="H1702" s="16"/>
      <c r="J1702" s="9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16"/>
      <c r="AH1702" s="16"/>
      <c r="AI1702" s="16"/>
      <c r="AJ1702" s="16"/>
      <c r="AK1702" s="16"/>
      <c r="AL1702" s="16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  <c r="AX1702" s="16"/>
      <c r="AY1702" s="16"/>
      <c r="AZ1702" s="16"/>
      <c r="BA1702" s="16"/>
      <c r="BB1702" s="16"/>
      <c r="BC1702" s="16"/>
      <c r="BD1702" s="16"/>
      <c r="BE1702" s="16"/>
      <c r="BF1702" s="16"/>
      <c r="BG1702" s="16"/>
      <c r="BH1702" s="16"/>
      <c r="BI1702" s="16"/>
      <c r="BJ1702" s="16"/>
      <c r="BK1702" s="16"/>
      <c r="BL1702" s="16"/>
      <c r="BM1702" s="16"/>
      <c r="BN1702" s="16"/>
      <c r="BO1702" s="16"/>
      <c r="BP1702" s="16"/>
      <c r="BQ1702" s="16"/>
      <c r="BR1702" s="16"/>
      <c r="BS1702" s="16"/>
      <c r="BT1702" s="16"/>
      <c r="BU1702" s="16"/>
      <c r="BV1702" s="16"/>
      <c r="BW1702" s="16"/>
      <c r="BX1702" s="16"/>
      <c r="BY1702" s="16"/>
      <c r="BZ1702" s="16"/>
      <c r="CA1702" s="16"/>
      <c r="CB1702" s="16"/>
      <c r="CC1702" s="16"/>
      <c r="CD1702" s="16"/>
      <c r="CE1702" s="16"/>
      <c r="CF1702" s="16"/>
      <c r="CG1702" s="16"/>
      <c r="CH1702" s="16"/>
      <c r="CI1702" s="16"/>
      <c r="CJ1702" s="16"/>
      <c r="CK1702" s="16"/>
      <c r="CL1702" s="16"/>
      <c r="CM1702" s="16"/>
      <c r="CN1702" s="16"/>
      <c r="CO1702" s="16"/>
      <c r="CP1702" s="16"/>
      <c r="CQ1702" s="16"/>
      <c r="CR1702" s="16"/>
      <c r="CS1702" s="16"/>
      <c r="CT1702" s="16"/>
      <c r="CU1702" s="16"/>
      <c r="CV1702" s="16"/>
      <c r="CW1702" s="16"/>
      <c r="CX1702" s="16"/>
      <c r="CY1702" s="16"/>
      <c r="CZ1702" s="16"/>
      <c r="DA1702" s="16"/>
      <c r="DB1702" s="16"/>
      <c r="DC1702" s="16"/>
      <c r="DD1702" s="16"/>
      <c r="DE1702" s="16"/>
      <c r="DF1702" s="16"/>
      <c r="DG1702" s="16"/>
      <c r="DH1702" s="16"/>
      <c r="DI1702" s="16"/>
      <c r="DJ1702" s="16"/>
      <c r="DK1702" s="16"/>
      <c r="DL1702" s="16"/>
      <c r="DM1702" s="16"/>
      <c r="DN1702" s="16"/>
      <c r="DO1702" s="16"/>
      <c r="DP1702" s="16"/>
      <c r="DQ1702" s="16"/>
    </row>
    <row r="1703" spans="1:121" s="27" customFormat="1" ht="16.5" x14ac:dyDescent="0.25">
      <c r="A1703" s="51"/>
      <c r="B1703" s="79" t="s">
        <v>3213</v>
      </c>
      <c r="C1703" s="55">
        <v>2018</v>
      </c>
      <c r="D1703" s="60">
        <v>10</v>
      </c>
      <c r="E1703" s="54">
        <v>17</v>
      </c>
      <c r="F1703" s="55">
        <v>5353</v>
      </c>
      <c r="G1703" s="54">
        <v>36.644419999999997</v>
      </c>
      <c r="H1703" s="16"/>
      <c r="J1703" s="9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  <c r="AX1703" s="16"/>
      <c r="AY1703" s="16"/>
      <c r="AZ1703" s="16"/>
      <c r="BA1703" s="16"/>
      <c r="BB1703" s="16"/>
      <c r="BC1703" s="16"/>
      <c r="BD1703" s="16"/>
      <c r="BE1703" s="16"/>
      <c r="BF1703" s="16"/>
      <c r="BG1703" s="16"/>
      <c r="BH1703" s="16"/>
      <c r="BI1703" s="16"/>
      <c r="BJ1703" s="16"/>
      <c r="BK1703" s="16"/>
      <c r="BL1703" s="16"/>
      <c r="BM1703" s="16"/>
      <c r="BN1703" s="16"/>
      <c r="BO1703" s="16"/>
      <c r="BP1703" s="16"/>
      <c r="BQ1703" s="16"/>
      <c r="BR1703" s="16"/>
      <c r="BS1703" s="16"/>
      <c r="BT1703" s="16"/>
      <c r="BU1703" s="16"/>
      <c r="BV1703" s="16"/>
      <c r="BW1703" s="16"/>
      <c r="BX1703" s="16"/>
      <c r="BY1703" s="16"/>
      <c r="BZ1703" s="16"/>
      <c r="CA1703" s="16"/>
      <c r="CB1703" s="16"/>
      <c r="CC1703" s="16"/>
      <c r="CD1703" s="16"/>
      <c r="CE1703" s="16"/>
      <c r="CF1703" s="16"/>
      <c r="CG1703" s="16"/>
      <c r="CH1703" s="16"/>
      <c r="CI1703" s="16"/>
      <c r="CJ1703" s="16"/>
      <c r="CK1703" s="16"/>
      <c r="CL1703" s="16"/>
      <c r="CM1703" s="16"/>
      <c r="CN1703" s="16"/>
      <c r="CO1703" s="16"/>
      <c r="CP1703" s="16"/>
      <c r="CQ1703" s="16"/>
      <c r="CR1703" s="16"/>
      <c r="CS1703" s="16"/>
      <c r="CT1703" s="16"/>
      <c r="CU1703" s="16"/>
      <c r="CV1703" s="16"/>
      <c r="CW1703" s="16"/>
      <c r="CX1703" s="16"/>
      <c r="CY1703" s="16"/>
      <c r="CZ1703" s="16"/>
      <c r="DA1703" s="16"/>
      <c r="DB1703" s="16"/>
      <c r="DC1703" s="16"/>
      <c r="DD1703" s="16"/>
      <c r="DE1703" s="16"/>
      <c r="DF1703" s="16"/>
      <c r="DG1703" s="16"/>
      <c r="DH1703" s="16"/>
      <c r="DI1703" s="16"/>
      <c r="DJ1703" s="16"/>
      <c r="DK1703" s="16"/>
      <c r="DL1703" s="16"/>
      <c r="DM1703" s="16"/>
      <c r="DN1703" s="16"/>
      <c r="DO1703" s="16"/>
      <c r="DP1703" s="16"/>
      <c r="DQ1703" s="16"/>
    </row>
    <row r="1704" spans="1:121" s="27" customFormat="1" ht="16.5" x14ac:dyDescent="0.25">
      <c r="A1704" s="51"/>
      <c r="B1704" s="79" t="s">
        <v>3214</v>
      </c>
      <c r="C1704" s="55">
        <v>2018</v>
      </c>
      <c r="D1704" s="60">
        <v>10</v>
      </c>
      <c r="E1704" s="54">
        <v>219</v>
      </c>
      <c r="F1704" s="55">
        <v>5353</v>
      </c>
      <c r="G1704" s="54">
        <v>556.89625999999998</v>
      </c>
      <c r="H1704" s="16"/>
      <c r="J1704" s="9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  <c r="AX1704" s="16"/>
      <c r="AY1704" s="16"/>
      <c r="AZ1704" s="16"/>
      <c r="BA1704" s="16"/>
      <c r="BB1704" s="16"/>
      <c r="BC1704" s="16"/>
      <c r="BD1704" s="16"/>
      <c r="BE1704" s="16"/>
      <c r="BF1704" s="16"/>
      <c r="BG1704" s="16"/>
      <c r="BH1704" s="16"/>
      <c r="BI1704" s="16"/>
      <c r="BJ1704" s="16"/>
      <c r="BK1704" s="16"/>
      <c r="BL1704" s="16"/>
      <c r="BM1704" s="16"/>
      <c r="BN1704" s="16"/>
      <c r="BO1704" s="16"/>
      <c r="BP1704" s="16"/>
      <c r="BQ1704" s="16"/>
      <c r="BR1704" s="16"/>
      <c r="BS1704" s="16"/>
      <c r="BT1704" s="16"/>
      <c r="BU1704" s="16"/>
      <c r="BV1704" s="16"/>
      <c r="BW1704" s="16"/>
      <c r="BX1704" s="16"/>
      <c r="BY1704" s="16"/>
      <c r="BZ1704" s="16"/>
      <c r="CA1704" s="16"/>
      <c r="CB1704" s="16"/>
      <c r="CC1704" s="16"/>
      <c r="CD1704" s="16"/>
      <c r="CE1704" s="16"/>
      <c r="CF1704" s="16"/>
      <c r="CG1704" s="16"/>
      <c r="CH1704" s="16"/>
      <c r="CI1704" s="16"/>
      <c r="CJ1704" s="16"/>
      <c r="CK1704" s="16"/>
      <c r="CL1704" s="16"/>
      <c r="CM1704" s="16"/>
      <c r="CN1704" s="16"/>
      <c r="CO1704" s="16"/>
      <c r="CP1704" s="16"/>
      <c r="CQ1704" s="16"/>
      <c r="CR1704" s="16"/>
      <c r="CS1704" s="16"/>
      <c r="CT1704" s="16"/>
      <c r="CU1704" s="16"/>
      <c r="CV1704" s="16"/>
      <c r="CW1704" s="16"/>
      <c r="CX1704" s="16"/>
      <c r="CY1704" s="16"/>
      <c r="CZ1704" s="16"/>
      <c r="DA1704" s="16"/>
      <c r="DB1704" s="16"/>
      <c r="DC1704" s="16"/>
      <c r="DD1704" s="16"/>
      <c r="DE1704" s="16"/>
      <c r="DF1704" s="16"/>
      <c r="DG1704" s="16"/>
      <c r="DH1704" s="16"/>
      <c r="DI1704" s="16"/>
      <c r="DJ1704" s="16"/>
      <c r="DK1704" s="16"/>
      <c r="DL1704" s="16"/>
      <c r="DM1704" s="16"/>
      <c r="DN1704" s="16"/>
      <c r="DO1704" s="16"/>
      <c r="DP1704" s="16"/>
      <c r="DQ1704" s="16"/>
    </row>
    <row r="1705" spans="1:121" s="27" customFormat="1" ht="16.5" x14ac:dyDescent="0.25">
      <c r="A1705" s="51"/>
      <c r="B1705" s="79" t="s">
        <v>3215</v>
      </c>
      <c r="C1705" s="55">
        <v>2018</v>
      </c>
      <c r="D1705" s="60">
        <v>0.4</v>
      </c>
      <c r="E1705" s="54">
        <v>44</v>
      </c>
      <c r="F1705" s="55">
        <v>158.34</v>
      </c>
      <c r="G1705" s="54">
        <v>185.32671999999999</v>
      </c>
      <c r="H1705" s="16"/>
      <c r="J1705" s="9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  <c r="AX1705" s="16"/>
      <c r="AY1705" s="16"/>
      <c r="AZ1705" s="16"/>
      <c r="BA1705" s="16"/>
      <c r="BB1705" s="16"/>
      <c r="BC1705" s="16"/>
      <c r="BD1705" s="16"/>
      <c r="BE1705" s="16"/>
      <c r="BF1705" s="16"/>
      <c r="BG1705" s="16"/>
      <c r="BH1705" s="16"/>
      <c r="BI1705" s="16"/>
      <c r="BJ1705" s="16"/>
      <c r="BK1705" s="16"/>
      <c r="BL1705" s="16"/>
      <c r="BM1705" s="16"/>
      <c r="BN1705" s="16"/>
      <c r="BO1705" s="16"/>
      <c r="BP1705" s="16"/>
      <c r="BQ1705" s="16"/>
      <c r="BR1705" s="16"/>
      <c r="BS1705" s="16"/>
      <c r="BT1705" s="16"/>
      <c r="BU1705" s="16"/>
      <c r="BV1705" s="16"/>
      <c r="BW1705" s="16"/>
      <c r="BX1705" s="16"/>
      <c r="BY1705" s="16"/>
      <c r="BZ1705" s="16"/>
      <c r="CA1705" s="16"/>
      <c r="CB1705" s="16"/>
      <c r="CC1705" s="16"/>
      <c r="CD1705" s="16"/>
      <c r="CE1705" s="16"/>
      <c r="CF1705" s="16"/>
      <c r="CG1705" s="16"/>
      <c r="CH1705" s="16"/>
      <c r="CI1705" s="16"/>
      <c r="CJ1705" s="16"/>
      <c r="CK1705" s="16"/>
      <c r="CL1705" s="16"/>
      <c r="CM1705" s="16"/>
      <c r="CN1705" s="16"/>
      <c r="CO1705" s="16"/>
      <c r="CP1705" s="16"/>
      <c r="CQ1705" s="16"/>
      <c r="CR1705" s="16"/>
      <c r="CS1705" s="16"/>
      <c r="CT1705" s="16"/>
      <c r="CU1705" s="16"/>
      <c r="CV1705" s="16"/>
      <c r="CW1705" s="16"/>
      <c r="CX1705" s="16"/>
      <c r="CY1705" s="16"/>
      <c r="CZ1705" s="16"/>
      <c r="DA1705" s="16"/>
      <c r="DB1705" s="16"/>
      <c r="DC1705" s="16"/>
      <c r="DD1705" s="16"/>
      <c r="DE1705" s="16"/>
      <c r="DF1705" s="16"/>
      <c r="DG1705" s="16"/>
      <c r="DH1705" s="16"/>
      <c r="DI1705" s="16"/>
      <c r="DJ1705" s="16"/>
      <c r="DK1705" s="16"/>
      <c r="DL1705" s="16"/>
      <c r="DM1705" s="16"/>
      <c r="DN1705" s="16"/>
      <c r="DO1705" s="16"/>
      <c r="DP1705" s="16"/>
      <c r="DQ1705" s="16"/>
    </row>
    <row r="1706" spans="1:121" s="27" customFormat="1" ht="16.5" x14ac:dyDescent="0.25">
      <c r="A1706" s="51"/>
      <c r="B1706" s="79" t="s">
        <v>3216</v>
      </c>
      <c r="C1706" s="55">
        <v>2018</v>
      </c>
      <c r="D1706" s="60">
        <v>0.4</v>
      </c>
      <c r="E1706" s="54">
        <v>512</v>
      </c>
      <c r="F1706" s="55">
        <v>158.34</v>
      </c>
      <c r="G1706" s="54">
        <v>1390.9081700000002</v>
      </c>
      <c r="H1706" s="16"/>
      <c r="J1706" s="9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  <c r="AX1706" s="16"/>
      <c r="AY1706" s="16"/>
      <c r="AZ1706" s="16"/>
      <c r="BA1706" s="16"/>
      <c r="BB1706" s="16"/>
      <c r="BC1706" s="16"/>
      <c r="BD1706" s="16"/>
      <c r="BE1706" s="16"/>
      <c r="BF1706" s="16"/>
      <c r="BG1706" s="16"/>
      <c r="BH1706" s="16"/>
      <c r="BI1706" s="16"/>
      <c r="BJ1706" s="16"/>
      <c r="BK1706" s="16"/>
      <c r="BL1706" s="16"/>
      <c r="BM1706" s="16"/>
      <c r="BN1706" s="16"/>
      <c r="BO1706" s="16"/>
      <c r="BP1706" s="16"/>
      <c r="BQ1706" s="16"/>
      <c r="BR1706" s="16"/>
      <c r="BS1706" s="16"/>
      <c r="BT1706" s="16"/>
      <c r="BU1706" s="16"/>
      <c r="BV1706" s="16"/>
      <c r="BW1706" s="16"/>
      <c r="BX1706" s="16"/>
      <c r="BY1706" s="16"/>
      <c r="BZ1706" s="16"/>
      <c r="CA1706" s="16"/>
      <c r="CB1706" s="16"/>
      <c r="CC1706" s="16"/>
      <c r="CD1706" s="16"/>
      <c r="CE1706" s="16"/>
      <c r="CF1706" s="16"/>
      <c r="CG1706" s="16"/>
      <c r="CH1706" s="16"/>
      <c r="CI1706" s="16"/>
      <c r="CJ1706" s="16"/>
      <c r="CK1706" s="16"/>
      <c r="CL1706" s="16"/>
      <c r="CM1706" s="16"/>
      <c r="CN1706" s="16"/>
      <c r="CO1706" s="16"/>
      <c r="CP1706" s="16"/>
      <c r="CQ1706" s="16"/>
      <c r="CR1706" s="16"/>
      <c r="CS1706" s="16"/>
      <c r="CT1706" s="16"/>
      <c r="CU1706" s="16"/>
      <c r="CV1706" s="16"/>
      <c r="CW1706" s="16"/>
      <c r="CX1706" s="16"/>
      <c r="CY1706" s="16"/>
      <c r="CZ1706" s="16"/>
      <c r="DA1706" s="16"/>
      <c r="DB1706" s="16"/>
      <c r="DC1706" s="16"/>
      <c r="DD1706" s="16"/>
      <c r="DE1706" s="16"/>
      <c r="DF1706" s="16"/>
      <c r="DG1706" s="16"/>
      <c r="DH1706" s="16"/>
      <c r="DI1706" s="16"/>
      <c r="DJ1706" s="16"/>
      <c r="DK1706" s="16"/>
      <c r="DL1706" s="16"/>
      <c r="DM1706" s="16"/>
      <c r="DN1706" s="16"/>
      <c r="DO1706" s="16"/>
      <c r="DP1706" s="16"/>
      <c r="DQ1706" s="16"/>
    </row>
    <row r="1707" spans="1:121" s="27" customFormat="1" ht="16.5" x14ac:dyDescent="0.25">
      <c r="A1707" s="51"/>
      <c r="B1707" s="79" t="s">
        <v>3217</v>
      </c>
      <c r="C1707" s="55">
        <v>2018</v>
      </c>
      <c r="D1707" s="60">
        <v>0.4</v>
      </c>
      <c r="E1707" s="54">
        <v>753</v>
      </c>
      <c r="F1707" s="55">
        <v>158.34</v>
      </c>
      <c r="G1707" s="54">
        <v>706.24293</v>
      </c>
      <c r="H1707" s="16"/>
      <c r="J1707" s="9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  <c r="AX1707" s="16"/>
      <c r="AY1707" s="16"/>
      <c r="AZ1707" s="16"/>
      <c r="BA1707" s="16"/>
      <c r="BB1707" s="16"/>
      <c r="BC1707" s="16"/>
      <c r="BD1707" s="16"/>
      <c r="BE1707" s="16"/>
      <c r="BF1707" s="16"/>
      <c r="BG1707" s="16"/>
      <c r="BH1707" s="16"/>
      <c r="BI1707" s="16"/>
      <c r="BJ1707" s="16"/>
      <c r="BK1707" s="16"/>
      <c r="BL1707" s="16"/>
      <c r="BM1707" s="16"/>
      <c r="BN1707" s="16"/>
      <c r="BO1707" s="16"/>
      <c r="BP1707" s="16"/>
      <c r="BQ1707" s="16"/>
      <c r="BR1707" s="16"/>
      <c r="BS1707" s="16"/>
      <c r="BT1707" s="16"/>
      <c r="BU1707" s="16"/>
      <c r="BV1707" s="16"/>
      <c r="BW1707" s="16"/>
      <c r="BX1707" s="16"/>
      <c r="BY1707" s="16"/>
      <c r="BZ1707" s="16"/>
      <c r="CA1707" s="16"/>
      <c r="CB1707" s="16"/>
      <c r="CC1707" s="16"/>
      <c r="CD1707" s="16"/>
      <c r="CE1707" s="16"/>
      <c r="CF1707" s="16"/>
      <c r="CG1707" s="16"/>
      <c r="CH1707" s="16"/>
      <c r="CI1707" s="16"/>
      <c r="CJ1707" s="16"/>
      <c r="CK1707" s="16"/>
      <c r="CL1707" s="16"/>
      <c r="CM1707" s="16"/>
      <c r="CN1707" s="16"/>
      <c r="CO1707" s="16"/>
      <c r="CP1707" s="16"/>
      <c r="CQ1707" s="16"/>
      <c r="CR1707" s="16"/>
      <c r="CS1707" s="16"/>
      <c r="CT1707" s="16"/>
      <c r="CU1707" s="16"/>
      <c r="CV1707" s="16"/>
      <c r="CW1707" s="16"/>
      <c r="CX1707" s="16"/>
      <c r="CY1707" s="16"/>
      <c r="CZ1707" s="16"/>
      <c r="DA1707" s="16"/>
      <c r="DB1707" s="16"/>
      <c r="DC1707" s="16"/>
      <c r="DD1707" s="16"/>
      <c r="DE1707" s="16"/>
      <c r="DF1707" s="16"/>
      <c r="DG1707" s="16"/>
      <c r="DH1707" s="16"/>
      <c r="DI1707" s="16"/>
      <c r="DJ1707" s="16"/>
      <c r="DK1707" s="16"/>
      <c r="DL1707" s="16"/>
      <c r="DM1707" s="16"/>
      <c r="DN1707" s="16"/>
      <c r="DO1707" s="16"/>
      <c r="DP1707" s="16"/>
      <c r="DQ1707" s="16"/>
    </row>
    <row r="1708" spans="1:121" s="27" customFormat="1" ht="16.5" x14ac:dyDescent="0.25">
      <c r="A1708" s="51"/>
      <c r="B1708" s="79" t="s">
        <v>3218</v>
      </c>
      <c r="C1708" s="55">
        <v>2018</v>
      </c>
      <c r="D1708" s="60">
        <v>0.4</v>
      </c>
      <c r="E1708" s="54">
        <v>406</v>
      </c>
      <c r="F1708" s="55">
        <v>158.34</v>
      </c>
      <c r="G1708" s="54">
        <v>593.87586999999985</v>
      </c>
      <c r="H1708" s="16"/>
      <c r="J1708" s="9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  <c r="AX1708" s="16"/>
      <c r="AY1708" s="16"/>
      <c r="AZ1708" s="16"/>
      <c r="BA1708" s="16"/>
      <c r="BB1708" s="16"/>
      <c r="BC1708" s="16"/>
      <c r="BD1708" s="16"/>
      <c r="BE1708" s="16"/>
      <c r="BF1708" s="16"/>
      <c r="BG1708" s="16"/>
      <c r="BH1708" s="16"/>
      <c r="BI1708" s="16"/>
      <c r="BJ1708" s="16"/>
      <c r="BK1708" s="16"/>
      <c r="BL1708" s="16"/>
      <c r="BM1708" s="16"/>
      <c r="BN1708" s="16"/>
      <c r="BO1708" s="16"/>
      <c r="BP1708" s="16"/>
      <c r="BQ1708" s="16"/>
      <c r="BR1708" s="16"/>
      <c r="BS1708" s="16"/>
      <c r="BT1708" s="16"/>
      <c r="BU1708" s="16"/>
      <c r="BV1708" s="16"/>
      <c r="BW1708" s="16"/>
      <c r="BX1708" s="16"/>
      <c r="BY1708" s="16"/>
      <c r="BZ1708" s="16"/>
      <c r="CA1708" s="16"/>
      <c r="CB1708" s="16"/>
      <c r="CC1708" s="16"/>
      <c r="CD1708" s="16"/>
      <c r="CE1708" s="16"/>
      <c r="CF1708" s="16"/>
      <c r="CG1708" s="16"/>
      <c r="CH1708" s="16"/>
      <c r="CI1708" s="16"/>
      <c r="CJ1708" s="16"/>
      <c r="CK1708" s="16"/>
      <c r="CL1708" s="16"/>
      <c r="CM1708" s="16"/>
      <c r="CN1708" s="16"/>
      <c r="CO1708" s="16"/>
      <c r="CP1708" s="16"/>
      <c r="CQ1708" s="16"/>
      <c r="CR1708" s="16"/>
      <c r="CS1708" s="16"/>
      <c r="CT1708" s="16"/>
      <c r="CU1708" s="16"/>
      <c r="CV1708" s="16"/>
      <c r="CW1708" s="16"/>
      <c r="CX1708" s="16"/>
      <c r="CY1708" s="16"/>
      <c r="CZ1708" s="16"/>
      <c r="DA1708" s="16"/>
      <c r="DB1708" s="16"/>
      <c r="DC1708" s="16"/>
      <c r="DD1708" s="16"/>
      <c r="DE1708" s="16"/>
      <c r="DF1708" s="16"/>
      <c r="DG1708" s="16"/>
      <c r="DH1708" s="16"/>
      <c r="DI1708" s="16"/>
      <c r="DJ1708" s="16"/>
      <c r="DK1708" s="16"/>
      <c r="DL1708" s="16"/>
      <c r="DM1708" s="16"/>
      <c r="DN1708" s="16"/>
      <c r="DO1708" s="16"/>
      <c r="DP1708" s="16"/>
      <c r="DQ1708" s="16"/>
    </row>
    <row r="1709" spans="1:121" s="27" customFormat="1" ht="16.5" x14ac:dyDescent="0.25">
      <c r="A1709" s="51"/>
      <c r="B1709" s="79" t="s">
        <v>3219</v>
      </c>
      <c r="C1709" s="55">
        <v>2018</v>
      </c>
      <c r="D1709" s="60">
        <v>0.4</v>
      </c>
      <c r="E1709" s="54">
        <v>183</v>
      </c>
      <c r="F1709" s="55">
        <v>158.34</v>
      </c>
      <c r="G1709" s="54">
        <v>215.29384999999999</v>
      </c>
      <c r="H1709" s="16"/>
      <c r="J1709" s="9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  <c r="AX1709" s="16"/>
      <c r="AY1709" s="16"/>
      <c r="AZ1709" s="16"/>
      <c r="BA1709" s="16"/>
      <c r="BB1709" s="16"/>
      <c r="BC1709" s="16"/>
      <c r="BD1709" s="16"/>
      <c r="BE1709" s="16"/>
      <c r="BF1709" s="16"/>
      <c r="BG1709" s="16"/>
      <c r="BH1709" s="16"/>
      <c r="BI1709" s="16"/>
      <c r="BJ1709" s="16"/>
      <c r="BK1709" s="16"/>
      <c r="BL1709" s="16"/>
      <c r="BM1709" s="16"/>
      <c r="BN1709" s="16"/>
      <c r="BO1709" s="16"/>
      <c r="BP1709" s="16"/>
      <c r="BQ1709" s="16"/>
      <c r="BR1709" s="16"/>
      <c r="BS1709" s="16"/>
      <c r="BT1709" s="16"/>
      <c r="BU1709" s="16"/>
      <c r="BV1709" s="16"/>
      <c r="BW1709" s="16"/>
      <c r="BX1709" s="16"/>
      <c r="BY1709" s="16"/>
      <c r="BZ1709" s="16"/>
      <c r="CA1709" s="16"/>
      <c r="CB1709" s="16"/>
      <c r="CC1709" s="16"/>
      <c r="CD1709" s="16"/>
      <c r="CE1709" s="16"/>
      <c r="CF1709" s="16"/>
      <c r="CG1709" s="16"/>
      <c r="CH1709" s="16"/>
      <c r="CI1709" s="16"/>
      <c r="CJ1709" s="16"/>
      <c r="CK1709" s="16"/>
      <c r="CL1709" s="16"/>
      <c r="CM1709" s="16"/>
      <c r="CN1709" s="16"/>
      <c r="CO1709" s="16"/>
      <c r="CP1709" s="16"/>
      <c r="CQ1709" s="16"/>
      <c r="CR1709" s="16"/>
      <c r="CS1709" s="16"/>
      <c r="CT1709" s="16"/>
      <c r="CU1709" s="16"/>
      <c r="CV1709" s="16"/>
      <c r="CW1709" s="16"/>
      <c r="CX1709" s="16"/>
      <c r="CY1709" s="16"/>
      <c r="CZ1709" s="16"/>
      <c r="DA1709" s="16"/>
      <c r="DB1709" s="16"/>
      <c r="DC1709" s="16"/>
      <c r="DD1709" s="16"/>
      <c r="DE1709" s="16"/>
      <c r="DF1709" s="16"/>
      <c r="DG1709" s="16"/>
      <c r="DH1709" s="16"/>
      <c r="DI1709" s="16"/>
      <c r="DJ1709" s="16"/>
      <c r="DK1709" s="16"/>
      <c r="DL1709" s="16"/>
      <c r="DM1709" s="16"/>
      <c r="DN1709" s="16"/>
      <c r="DO1709" s="16"/>
      <c r="DP1709" s="16"/>
      <c r="DQ1709" s="16"/>
    </row>
    <row r="1710" spans="1:121" s="27" customFormat="1" ht="16.5" x14ac:dyDescent="0.25">
      <c r="A1710" s="51"/>
      <c r="B1710" s="79" t="s">
        <v>3220</v>
      </c>
      <c r="C1710" s="55">
        <v>2018</v>
      </c>
      <c r="D1710" s="60">
        <v>10</v>
      </c>
      <c r="E1710" s="54">
        <v>16</v>
      </c>
      <c r="F1710" s="55">
        <v>5353</v>
      </c>
      <c r="G1710" s="54">
        <v>64.144000000000005</v>
      </c>
      <c r="H1710" s="16"/>
      <c r="J1710" s="9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  <c r="AX1710" s="16"/>
      <c r="AY1710" s="16"/>
      <c r="AZ1710" s="16"/>
      <c r="BA1710" s="16"/>
      <c r="BB1710" s="16"/>
      <c r="BC1710" s="16"/>
      <c r="BD1710" s="16"/>
      <c r="BE1710" s="16"/>
      <c r="BF1710" s="16"/>
      <c r="BG1710" s="16"/>
      <c r="BH1710" s="16"/>
      <c r="BI1710" s="16"/>
      <c r="BJ1710" s="16"/>
      <c r="BK1710" s="16"/>
      <c r="BL1710" s="16"/>
      <c r="BM1710" s="16"/>
      <c r="BN1710" s="16"/>
      <c r="BO1710" s="16"/>
      <c r="BP1710" s="16"/>
      <c r="BQ1710" s="16"/>
      <c r="BR1710" s="16"/>
      <c r="BS1710" s="16"/>
      <c r="BT1710" s="16"/>
      <c r="BU1710" s="16"/>
      <c r="BV1710" s="16"/>
      <c r="BW1710" s="16"/>
      <c r="BX1710" s="16"/>
      <c r="BY1710" s="16"/>
      <c r="BZ1710" s="16"/>
      <c r="CA1710" s="16"/>
      <c r="CB1710" s="16"/>
      <c r="CC1710" s="16"/>
      <c r="CD1710" s="16"/>
      <c r="CE1710" s="16"/>
      <c r="CF1710" s="16"/>
      <c r="CG1710" s="16"/>
      <c r="CH1710" s="16"/>
      <c r="CI1710" s="16"/>
      <c r="CJ1710" s="16"/>
      <c r="CK1710" s="16"/>
      <c r="CL1710" s="16"/>
      <c r="CM1710" s="16"/>
      <c r="CN1710" s="16"/>
      <c r="CO1710" s="16"/>
      <c r="CP1710" s="16"/>
      <c r="CQ1710" s="16"/>
      <c r="CR1710" s="16"/>
      <c r="CS1710" s="16"/>
      <c r="CT1710" s="16"/>
      <c r="CU1710" s="16"/>
      <c r="CV1710" s="16"/>
      <c r="CW1710" s="16"/>
      <c r="CX1710" s="16"/>
      <c r="CY1710" s="16"/>
      <c r="CZ1710" s="16"/>
      <c r="DA1710" s="16"/>
      <c r="DB1710" s="16"/>
      <c r="DC1710" s="16"/>
      <c r="DD1710" s="16"/>
      <c r="DE1710" s="16"/>
      <c r="DF1710" s="16"/>
      <c r="DG1710" s="16"/>
      <c r="DH1710" s="16"/>
      <c r="DI1710" s="16"/>
      <c r="DJ1710" s="16"/>
      <c r="DK1710" s="16"/>
      <c r="DL1710" s="16"/>
      <c r="DM1710" s="16"/>
      <c r="DN1710" s="16"/>
      <c r="DO1710" s="16"/>
      <c r="DP1710" s="16"/>
      <c r="DQ1710" s="16"/>
    </row>
    <row r="1711" spans="1:121" s="27" customFormat="1" ht="16.5" x14ac:dyDescent="0.25">
      <c r="A1711" s="51"/>
      <c r="B1711" s="79" t="s">
        <v>3221</v>
      </c>
      <c r="C1711" s="55">
        <v>2018</v>
      </c>
      <c r="D1711" s="60">
        <v>10</v>
      </c>
      <c r="E1711" s="54">
        <v>51</v>
      </c>
      <c r="F1711" s="55">
        <v>5353</v>
      </c>
      <c r="G1711" s="54">
        <v>101.0385</v>
      </c>
      <c r="H1711" s="16"/>
      <c r="J1711" s="9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  <c r="AX1711" s="16"/>
      <c r="AY1711" s="16"/>
      <c r="AZ1711" s="16"/>
      <c r="BA1711" s="16"/>
      <c r="BB1711" s="16"/>
      <c r="BC1711" s="16"/>
      <c r="BD1711" s="16"/>
      <c r="BE1711" s="16"/>
      <c r="BF1711" s="16"/>
      <c r="BG1711" s="16"/>
      <c r="BH1711" s="16"/>
      <c r="BI1711" s="16"/>
      <c r="BJ1711" s="16"/>
      <c r="BK1711" s="16"/>
      <c r="BL1711" s="16"/>
      <c r="BM1711" s="16"/>
      <c r="BN1711" s="16"/>
      <c r="BO1711" s="16"/>
      <c r="BP1711" s="16"/>
      <c r="BQ1711" s="16"/>
      <c r="BR1711" s="16"/>
      <c r="BS1711" s="16"/>
      <c r="BT1711" s="16"/>
      <c r="BU1711" s="16"/>
      <c r="BV1711" s="16"/>
      <c r="BW1711" s="16"/>
      <c r="BX1711" s="16"/>
      <c r="BY1711" s="16"/>
      <c r="BZ1711" s="16"/>
      <c r="CA1711" s="16"/>
      <c r="CB1711" s="16"/>
      <c r="CC1711" s="16"/>
      <c r="CD1711" s="16"/>
      <c r="CE1711" s="16"/>
      <c r="CF1711" s="16"/>
      <c r="CG1711" s="16"/>
      <c r="CH1711" s="16"/>
      <c r="CI1711" s="16"/>
      <c r="CJ1711" s="16"/>
      <c r="CK1711" s="16"/>
      <c r="CL1711" s="16"/>
      <c r="CM1711" s="16"/>
      <c r="CN1711" s="16"/>
      <c r="CO1711" s="16"/>
      <c r="CP1711" s="16"/>
      <c r="CQ1711" s="16"/>
      <c r="CR1711" s="16"/>
      <c r="CS1711" s="16"/>
      <c r="CT1711" s="16"/>
      <c r="CU1711" s="16"/>
      <c r="CV1711" s="16"/>
      <c r="CW1711" s="16"/>
      <c r="CX1711" s="16"/>
      <c r="CY1711" s="16"/>
      <c r="CZ1711" s="16"/>
      <c r="DA1711" s="16"/>
      <c r="DB1711" s="16"/>
      <c r="DC1711" s="16"/>
      <c r="DD1711" s="16"/>
      <c r="DE1711" s="16"/>
      <c r="DF1711" s="16"/>
      <c r="DG1711" s="16"/>
      <c r="DH1711" s="16"/>
      <c r="DI1711" s="16"/>
      <c r="DJ1711" s="16"/>
      <c r="DK1711" s="16"/>
      <c r="DL1711" s="16"/>
      <c r="DM1711" s="16"/>
      <c r="DN1711" s="16"/>
      <c r="DO1711" s="16"/>
      <c r="DP1711" s="16"/>
      <c r="DQ1711" s="16"/>
    </row>
    <row r="1712" spans="1:121" s="27" customFormat="1" ht="16.5" x14ac:dyDescent="0.25">
      <c r="A1712" s="51"/>
      <c r="B1712" s="79" t="s">
        <v>3222</v>
      </c>
      <c r="C1712" s="55">
        <v>2018</v>
      </c>
      <c r="D1712" s="60">
        <v>10</v>
      </c>
      <c r="E1712" s="54">
        <v>835</v>
      </c>
      <c r="F1712" s="55">
        <v>5353</v>
      </c>
      <c r="G1712" s="54">
        <v>454.45778000000001</v>
      </c>
      <c r="H1712" s="16"/>
      <c r="J1712" s="9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  <c r="AX1712" s="16"/>
      <c r="AY1712" s="16"/>
      <c r="AZ1712" s="16"/>
      <c r="BA1712" s="16"/>
      <c r="BB1712" s="16"/>
      <c r="BC1712" s="16"/>
      <c r="BD1712" s="16"/>
      <c r="BE1712" s="16"/>
      <c r="BF1712" s="16"/>
      <c r="BG1712" s="16"/>
      <c r="BH1712" s="16"/>
      <c r="BI1712" s="16"/>
      <c r="BJ1712" s="16"/>
      <c r="BK1712" s="16"/>
      <c r="BL1712" s="16"/>
      <c r="BM1712" s="16"/>
      <c r="BN1712" s="16"/>
      <c r="BO1712" s="16"/>
      <c r="BP1712" s="16"/>
      <c r="BQ1712" s="16"/>
      <c r="BR1712" s="16"/>
      <c r="BS1712" s="16"/>
      <c r="BT1712" s="16"/>
      <c r="BU1712" s="16"/>
      <c r="BV1712" s="16"/>
      <c r="BW1712" s="16"/>
      <c r="BX1712" s="16"/>
      <c r="BY1712" s="16"/>
      <c r="BZ1712" s="16"/>
      <c r="CA1712" s="16"/>
      <c r="CB1712" s="16"/>
      <c r="CC1712" s="16"/>
      <c r="CD1712" s="16"/>
      <c r="CE1712" s="16"/>
      <c r="CF1712" s="16"/>
      <c r="CG1712" s="16"/>
      <c r="CH1712" s="16"/>
      <c r="CI1712" s="16"/>
      <c r="CJ1712" s="16"/>
      <c r="CK1712" s="16"/>
      <c r="CL1712" s="16"/>
      <c r="CM1712" s="16"/>
      <c r="CN1712" s="16"/>
      <c r="CO1712" s="16"/>
      <c r="CP1712" s="16"/>
      <c r="CQ1712" s="16"/>
      <c r="CR1712" s="16"/>
      <c r="CS1712" s="16"/>
      <c r="CT1712" s="16"/>
      <c r="CU1712" s="16"/>
      <c r="CV1712" s="16"/>
      <c r="CW1712" s="16"/>
      <c r="CX1712" s="16"/>
      <c r="CY1712" s="16"/>
      <c r="CZ1712" s="16"/>
      <c r="DA1712" s="16"/>
      <c r="DB1712" s="16"/>
      <c r="DC1712" s="16"/>
      <c r="DD1712" s="16"/>
      <c r="DE1712" s="16"/>
      <c r="DF1712" s="16"/>
      <c r="DG1712" s="16"/>
      <c r="DH1712" s="16"/>
      <c r="DI1712" s="16"/>
      <c r="DJ1712" s="16"/>
      <c r="DK1712" s="16"/>
      <c r="DL1712" s="16"/>
      <c r="DM1712" s="16"/>
      <c r="DN1712" s="16"/>
      <c r="DO1712" s="16"/>
      <c r="DP1712" s="16"/>
      <c r="DQ1712" s="16"/>
    </row>
    <row r="1713" spans="1:121" s="27" customFormat="1" ht="16.5" x14ac:dyDescent="0.25">
      <c r="A1713" s="51"/>
      <c r="B1713" s="79" t="s">
        <v>3223</v>
      </c>
      <c r="C1713" s="55">
        <v>2018</v>
      </c>
      <c r="D1713" s="60">
        <v>10</v>
      </c>
      <c r="E1713" s="54">
        <v>569</v>
      </c>
      <c r="F1713" s="55">
        <v>5353</v>
      </c>
      <c r="G1713" s="54">
        <v>309.94600000000003</v>
      </c>
      <c r="H1713" s="16"/>
      <c r="J1713" s="9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6"/>
      <c r="AZ1713" s="16"/>
      <c r="BA1713" s="16"/>
      <c r="BB1713" s="16"/>
      <c r="BC1713" s="16"/>
      <c r="BD1713" s="16"/>
      <c r="BE1713" s="16"/>
      <c r="BF1713" s="16"/>
      <c r="BG1713" s="16"/>
      <c r="BH1713" s="16"/>
      <c r="BI1713" s="16"/>
      <c r="BJ1713" s="16"/>
      <c r="BK1713" s="16"/>
      <c r="BL1713" s="16"/>
      <c r="BM1713" s="16"/>
      <c r="BN1713" s="16"/>
      <c r="BO1713" s="16"/>
      <c r="BP1713" s="16"/>
      <c r="BQ1713" s="16"/>
      <c r="BR1713" s="16"/>
      <c r="BS1713" s="16"/>
      <c r="BT1713" s="16"/>
      <c r="BU1713" s="16"/>
      <c r="BV1713" s="16"/>
      <c r="BW1713" s="16"/>
      <c r="BX1713" s="16"/>
      <c r="BY1713" s="16"/>
      <c r="BZ1713" s="16"/>
      <c r="CA1713" s="16"/>
      <c r="CB1713" s="16"/>
      <c r="CC1713" s="16"/>
      <c r="CD1713" s="16"/>
      <c r="CE1713" s="16"/>
      <c r="CF1713" s="16"/>
      <c r="CG1713" s="16"/>
      <c r="CH1713" s="16"/>
      <c r="CI1713" s="16"/>
      <c r="CJ1713" s="16"/>
      <c r="CK1713" s="16"/>
      <c r="CL1713" s="16"/>
      <c r="CM1713" s="16"/>
      <c r="CN1713" s="16"/>
      <c r="CO1713" s="16"/>
      <c r="CP1713" s="16"/>
      <c r="CQ1713" s="16"/>
      <c r="CR1713" s="16"/>
      <c r="CS1713" s="16"/>
      <c r="CT1713" s="16"/>
      <c r="CU1713" s="16"/>
      <c r="CV1713" s="16"/>
      <c r="CW1713" s="16"/>
      <c r="CX1713" s="16"/>
      <c r="CY1713" s="16"/>
      <c r="CZ1713" s="16"/>
      <c r="DA1713" s="16"/>
      <c r="DB1713" s="16"/>
      <c r="DC1713" s="16"/>
      <c r="DD1713" s="16"/>
      <c r="DE1713" s="16"/>
      <c r="DF1713" s="16"/>
      <c r="DG1713" s="16"/>
      <c r="DH1713" s="16"/>
      <c r="DI1713" s="16"/>
      <c r="DJ1713" s="16"/>
      <c r="DK1713" s="16"/>
      <c r="DL1713" s="16"/>
      <c r="DM1713" s="16"/>
      <c r="DN1713" s="16"/>
      <c r="DO1713" s="16"/>
      <c r="DP1713" s="16"/>
      <c r="DQ1713" s="16"/>
    </row>
    <row r="1714" spans="1:121" s="48" customFormat="1" ht="16.5" x14ac:dyDescent="0.25">
      <c r="A1714" s="44" t="s">
        <v>614</v>
      </c>
      <c r="B1714" s="72" t="s">
        <v>25</v>
      </c>
      <c r="C1714" s="94" t="s">
        <v>12</v>
      </c>
      <c r="D1714" s="46" t="s">
        <v>12</v>
      </c>
      <c r="E1714" s="47">
        <f>SUBTOTAL(9,E1715:E1716)</f>
        <v>10929</v>
      </c>
      <c r="F1714" s="47">
        <f t="shared" ref="F1714:G1714" si="108">SUBTOTAL(9,F1715:F1716)</f>
        <v>9176</v>
      </c>
      <c r="G1714" s="47">
        <f t="shared" si="108"/>
        <v>21921.583750000002</v>
      </c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  <c r="AX1714" s="16"/>
      <c r="AY1714" s="16"/>
      <c r="AZ1714" s="16"/>
      <c r="BA1714" s="16"/>
      <c r="BB1714" s="16"/>
      <c r="BC1714" s="16"/>
      <c r="BD1714" s="16"/>
      <c r="BE1714" s="16"/>
      <c r="BF1714" s="16"/>
      <c r="BG1714" s="16"/>
      <c r="BH1714" s="16"/>
      <c r="BI1714" s="16"/>
      <c r="BJ1714" s="16"/>
      <c r="BK1714" s="16"/>
      <c r="BL1714" s="16"/>
      <c r="BM1714" s="16"/>
      <c r="BN1714" s="16"/>
      <c r="BO1714" s="16"/>
      <c r="BP1714" s="16"/>
      <c r="BQ1714" s="16"/>
      <c r="BR1714" s="16"/>
      <c r="BS1714" s="16"/>
      <c r="BT1714" s="16"/>
      <c r="BU1714" s="16"/>
      <c r="BV1714" s="16"/>
      <c r="BW1714" s="16"/>
      <c r="BX1714" s="16"/>
      <c r="BY1714" s="16"/>
      <c r="BZ1714" s="16"/>
      <c r="CA1714" s="16"/>
      <c r="CB1714" s="16"/>
      <c r="CC1714" s="16"/>
      <c r="CD1714" s="16"/>
      <c r="CE1714" s="16"/>
      <c r="CF1714" s="16"/>
      <c r="CG1714" s="16"/>
      <c r="CH1714" s="16"/>
      <c r="CI1714" s="16"/>
      <c r="CJ1714" s="16"/>
      <c r="CK1714" s="16"/>
      <c r="CL1714" s="16"/>
      <c r="CM1714" s="16"/>
      <c r="CN1714" s="16"/>
      <c r="CO1714" s="16"/>
      <c r="CP1714" s="16"/>
      <c r="CQ1714" s="16"/>
      <c r="CR1714" s="16"/>
      <c r="CS1714" s="16"/>
      <c r="CT1714" s="16"/>
      <c r="CU1714" s="16"/>
      <c r="CV1714" s="16"/>
      <c r="CW1714" s="16"/>
      <c r="CX1714" s="16"/>
      <c r="CY1714" s="16"/>
      <c r="CZ1714" s="16"/>
      <c r="DA1714" s="16"/>
      <c r="DB1714" s="16"/>
      <c r="DC1714" s="16"/>
      <c r="DD1714" s="16"/>
      <c r="DE1714" s="16"/>
      <c r="DF1714" s="16"/>
      <c r="DG1714" s="16"/>
      <c r="DH1714" s="16"/>
      <c r="DI1714" s="16"/>
      <c r="DJ1714" s="16"/>
      <c r="DK1714" s="16"/>
      <c r="DL1714" s="16"/>
      <c r="DM1714" s="16"/>
      <c r="DN1714" s="16"/>
      <c r="DO1714" s="16"/>
      <c r="DP1714" s="16"/>
      <c r="DQ1714" s="16"/>
    </row>
    <row r="1715" spans="1:121" s="27" customFormat="1" ht="16.5" x14ac:dyDescent="0.25">
      <c r="A1715" s="51"/>
      <c r="B1715" s="79" t="s">
        <v>3224</v>
      </c>
      <c r="C1715" s="55">
        <v>2018</v>
      </c>
      <c r="D1715" s="60">
        <v>10</v>
      </c>
      <c r="E1715" s="54">
        <v>10929</v>
      </c>
      <c r="F1715" s="55">
        <v>9176</v>
      </c>
      <c r="G1715" s="54">
        <v>21921.583750000002</v>
      </c>
      <c r="H1715" s="16"/>
      <c r="J1715" s="9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  <c r="AX1715" s="16"/>
      <c r="AY1715" s="16"/>
      <c r="AZ1715" s="16"/>
      <c r="BA1715" s="16"/>
      <c r="BB1715" s="16"/>
      <c r="BC1715" s="16"/>
      <c r="BD1715" s="16"/>
      <c r="BE1715" s="16"/>
      <c r="BF1715" s="16"/>
      <c r="BG1715" s="16"/>
      <c r="BH1715" s="16"/>
      <c r="BI1715" s="16"/>
      <c r="BJ1715" s="16"/>
      <c r="BK1715" s="16"/>
      <c r="BL1715" s="16"/>
      <c r="BM1715" s="16"/>
      <c r="BN1715" s="16"/>
      <c r="BO1715" s="16"/>
      <c r="BP1715" s="16"/>
      <c r="BQ1715" s="16"/>
      <c r="BR1715" s="16"/>
      <c r="BS1715" s="16"/>
      <c r="BT1715" s="16"/>
      <c r="BU1715" s="16"/>
      <c r="BV1715" s="16"/>
      <c r="BW1715" s="16"/>
      <c r="BX1715" s="16"/>
      <c r="BY1715" s="16"/>
      <c r="BZ1715" s="16"/>
      <c r="CA1715" s="16"/>
      <c r="CB1715" s="16"/>
      <c r="CC1715" s="16"/>
      <c r="CD1715" s="16"/>
      <c r="CE1715" s="16"/>
      <c r="CF1715" s="16"/>
      <c r="CG1715" s="16"/>
      <c r="CH1715" s="16"/>
      <c r="CI1715" s="16"/>
      <c r="CJ1715" s="16"/>
      <c r="CK1715" s="16"/>
      <c r="CL1715" s="16"/>
      <c r="CM1715" s="16"/>
      <c r="CN1715" s="16"/>
      <c r="CO1715" s="16"/>
      <c r="CP1715" s="16"/>
      <c r="CQ1715" s="16"/>
      <c r="CR1715" s="16"/>
      <c r="CS1715" s="16"/>
      <c r="CT1715" s="16"/>
      <c r="CU1715" s="16"/>
      <c r="CV1715" s="16"/>
      <c r="CW1715" s="16"/>
      <c r="CX1715" s="16"/>
      <c r="CY1715" s="16"/>
      <c r="CZ1715" s="16"/>
      <c r="DA1715" s="16"/>
      <c r="DB1715" s="16"/>
      <c r="DC1715" s="16"/>
      <c r="DD1715" s="16"/>
      <c r="DE1715" s="16"/>
      <c r="DF1715" s="16"/>
      <c r="DG1715" s="16"/>
      <c r="DH1715" s="16"/>
      <c r="DI1715" s="16"/>
      <c r="DJ1715" s="16"/>
      <c r="DK1715" s="16"/>
      <c r="DL1715" s="16"/>
      <c r="DM1715" s="16"/>
      <c r="DN1715" s="16"/>
      <c r="DO1715" s="16"/>
      <c r="DP1715" s="16"/>
      <c r="DQ1715" s="16"/>
    </row>
    <row r="1716" spans="1:121" ht="16.5" hidden="1" x14ac:dyDescent="0.25">
      <c r="A1716" s="24" t="s">
        <v>21</v>
      </c>
      <c r="B1716" s="73"/>
      <c r="C1716" s="55"/>
      <c r="D1716" s="50"/>
      <c r="E1716" s="50"/>
      <c r="F1716" s="50"/>
      <c r="G1716" s="50"/>
      <c r="H1716" s="13"/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  <c r="AK1716" s="13"/>
      <c r="AL1716" s="13"/>
      <c r="AM1716" s="13"/>
      <c r="AN1716" s="13"/>
      <c r="AO1716" s="13"/>
      <c r="AP1716" s="13"/>
      <c r="AQ1716" s="13"/>
      <c r="AR1716" s="13"/>
      <c r="AS1716" s="13"/>
      <c r="AT1716" s="13"/>
      <c r="AU1716" s="13"/>
      <c r="AV1716" s="13"/>
      <c r="AW1716" s="13"/>
      <c r="AX1716" s="13"/>
      <c r="AY1716" s="13"/>
      <c r="AZ1716" s="13"/>
      <c r="BA1716" s="13"/>
      <c r="BB1716" s="13"/>
      <c r="BC1716" s="13"/>
      <c r="BD1716" s="13"/>
      <c r="BE1716" s="13"/>
      <c r="BF1716" s="13"/>
      <c r="BG1716" s="13"/>
      <c r="BH1716" s="13"/>
      <c r="BI1716" s="13"/>
      <c r="BJ1716" s="13"/>
      <c r="BK1716" s="13"/>
      <c r="BL1716" s="13"/>
      <c r="BM1716" s="13"/>
      <c r="BN1716" s="13"/>
      <c r="BO1716" s="13"/>
      <c r="BP1716" s="13"/>
      <c r="BQ1716" s="13"/>
      <c r="BR1716" s="13"/>
      <c r="BS1716" s="13"/>
      <c r="BT1716" s="13"/>
      <c r="BU1716" s="13"/>
      <c r="BV1716" s="13"/>
      <c r="BW1716" s="13"/>
      <c r="BX1716" s="13"/>
      <c r="BY1716" s="13"/>
      <c r="BZ1716" s="13"/>
      <c r="CA1716" s="13"/>
      <c r="CB1716" s="13"/>
      <c r="CC1716" s="13"/>
      <c r="CD1716" s="13"/>
      <c r="CE1716" s="13"/>
      <c r="CF1716" s="13"/>
      <c r="CG1716" s="13"/>
      <c r="CH1716" s="13"/>
      <c r="CI1716" s="13"/>
      <c r="CJ1716" s="13"/>
      <c r="CK1716" s="13"/>
      <c r="CL1716" s="13"/>
      <c r="CM1716" s="13"/>
      <c r="CN1716" s="13"/>
      <c r="CO1716" s="13"/>
      <c r="CP1716" s="13"/>
      <c r="CQ1716" s="13"/>
      <c r="CR1716" s="13"/>
      <c r="CS1716" s="13"/>
      <c r="CT1716" s="13"/>
      <c r="CU1716" s="13"/>
      <c r="CV1716" s="13"/>
      <c r="CW1716" s="13"/>
      <c r="CX1716" s="13"/>
      <c r="CY1716" s="13"/>
      <c r="CZ1716" s="13"/>
      <c r="DA1716" s="13"/>
      <c r="DB1716" s="13"/>
      <c r="DC1716" s="13"/>
      <c r="DD1716" s="13"/>
      <c r="DE1716" s="13"/>
      <c r="DF1716" s="13"/>
      <c r="DG1716" s="13"/>
      <c r="DH1716" s="13"/>
      <c r="DI1716" s="13"/>
      <c r="DJ1716" s="13"/>
      <c r="DK1716" s="13"/>
      <c r="DL1716" s="13"/>
      <c r="DM1716" s="13"/>
      <c r="DN1716" s="13"/>
      <c r="DO1716" s="13"/>
      <c r="DP1716" s="13"/>
      <c r="DQ1716" s="13"/>
    </row>
    <row r="1717" spans="1:121" s="48" customFormat="1" ht="16.5" x14ac:dyDescent="0.25">
      <c r="A1717" s="44" t="s">
        <v>615</v>
      </c>
      <c r="B1717" s="72" t="s">
        <v>27</v>
      </c>
      <c r="C1717" s="94" t="s">
        <v>12</v>
      </c>
      <c r="D1717" s="46" t="s">
        <v>12</v>
      </c>
      <c r="E1717" s="47">
        <f>SUBTOTAL(9,E1718)</f>
        <v>0</v>
      </c>
      <c r="F1717" s="47">
        <f t="shared" ref="F1717:G1717" si="109">SUBTOTAL(9,F1718)</f>
        <v>0</v>
      </c>
      <c r="G1717" s="47">
        <f t="shared" si="109"/>
        <v>0</v>
      </c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  <c r="AX1717" s="16"/>
      <c r="AY1717" s="16"/>
      <c r="AZ1717" s="16"/>
      <c r="BA1717" s="16"/>
      <c r="BB1717" s="16"/>
      <c r="BC1717" s="16"/>
      <c r="BD1717" s="16"/>
      <c r="BE1717" s="16"/>
      <c r="BF1717" s="16"/>
      <c r="BG1717" s="16"/>
      <c r="BH1717" s="16"/>
      <c r="BI1717" s="16"/>
      <c r="BJ1717" s="16"/>
      <c r="BK1717" s="16"/>
      <c r="BL1717" s="16"/>
      <c r="BM1717" s="16"/>
      <c r="BN1717" s="16"/>
      <c r="BO1717" s="16"/>
      <c r="BP1717" s="16"/>
      <c r="BQ1717" s="16"/>
      <c r="BR1717" s="16"/>
      <c r="BS1717" s="16"/>
      <c r="BT1717" s="16"/>
      <c r="BU1717" s="16"/>
      <c r="BV1717" s="16"/>
      <c r="BW1717" s="16"/>
      <c r="BX1717" s="16"/>
      <c r="BY1717" s="16"/>
      <c r="BZ1717" s="16"/>
      <c r="CA1717" s="16"/>
      <c r="CB1717" s="16"/>
      <c r="CC1717" s="16"/>
      <c r="CD1717" s="16"/>
      <c r="CE1717" s="16"/>
      <c r="CF1717" s="16"/>
      <c r="CG1717" s="16"/>
      <c r="CH1717" s="16"/>
      <c r="CI1717" s="16"/>
      <c r="CJ1717" s="16"/>
      <c r="CK1717" s="16"/>
      <c r="CL1717" s="16"/>
      <c r="CM1717" s="16"/>
      <c r="CN1717" s="16"/>
      <c r="CO1717" s="16"/>
      <c r="CP1717" s="16"/>
      <c r="CQ1717" s="16"/>
      <c r="CR1717" s="16"/>
      <c r="CS1717" s="16"/>
      <c r="CT1717" s="16"/>
      <c r="CU1717" s="16"/>
      <c r="CV1717" s="16"/>
      <c r="CW1717" s="16"/>
      <c r="CX1717" s="16"/>
      <c r="CY1717" s="16"/>
      <c r="CZ1717" s="16"/>
      <c r="DA1717" s="16"/>
      <c r="DB1717" s="16"/>
      <c r="DC1717" s="16"/>
      <c r="DD1717" s="16"/>
      <c r="DE1717" s="16"/>
      <c r="DF1717" s="16"/>
      <c r="DG1717" s="16"/>
      <c r="DH1717" s="16"/>
      <c r="DI1717" s="16"/>
      <c r="DJ1717" s="16"/>
      <c r="DK1717" s="16"/>
      <c r="DL1717" s="16"/>
      <c r="DM1717" s="16"/>
      <c r="DN1717" s="16"/>
      <c r="DO1717" s="16"/>
      <c r="DP1717" s="16"/>
      <c r="DQ1717" s="16"/>
    </row>
    <row r="1718" spans="1:121" ht="16.5" hidden="1" x14ac:dyDescent="0.25">
      <c r="A1718" s="24" t="s">
        <v>21</v>
      </c>
      <c r="B1718" s="73"/>
      <c r="C1718" s="50"/>
      <c r="D1718" s="50"/>
      <c r="E1718" s="50"/>
      <c r="F1718" s="50"/>
      <c r="G1718" s="50"/>
      <c r="H1718" s="13"/>
      <c r="I1718" s="13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  <c r="AK1718" s="13"/>
      <c r="AL1718" s="13"/>
      <c r="AM1718" s="13"/>
      <c r="AN1718" s="13"/>
      <c r="AO1718" s="13"/>
      <c r="AP1718" s="13"/>
      <c r="AQ1718" s="13"/>
      <c r="AR1718" s="13"/>
      <c r="AS1718" s="13"/>
      <c r="AT1718" s="13"/>
      <c r="AU1718" s="13"/>
      <c r="AV1718" s="13"/>
      <c r="AW1718" s="13"/>
      <c r="AX1718" s="13"/>
      <c r="AY1718" s="13"/>
      <c r="AZ1718" s="13"/>
      <c r="BA1718" s="13"/>
      <c r="BB1718" s="13"/>
      <c r="BC1718" s="13"/>
      <c r="BD1718" s="13"/>
      <c r="BE1718" s="13"/>
      <c r="BF1718" s="13"/>
      <c r="BG1718" s="13"/>
      <c r="BH1718" s="13"/>
      <c r="BI1718" s="13"/>
      <c r="BJ1718" s="13"/>
      <c r="BK1718" s="13"/>
      <c r="BL1718" s="13"/>
      <c r="BM1718" s="13"/>
      <c r="BN1718" s="13"/>
      <c r="BO1718" s="13"/>
      <c r="BP1718" s="13"/>
      <c r="BQ1718" s="13"/>
      <c r="BR1718" s="13"/>
      <c r="BS1718" s="13"/>
      <c r="BT1718" s="13"/>
      <c r="BU1718" s="13"/>
      <c r="BV1718" s="13"/>
      <c r="BW1718" s="13"/>
      <c r="BX1718" s="13"/>
      <c r="BY1718" s="13"/>
      <c r="BZ1718" s="13"/>
      <c r="CA1718" s="13"/>
      <c r="CB1718" s="13"/>
      <c r="CC1718" s="13"/>
      <c r="CD1718" s="13"/>
      <c r="CE1718" s="13"/>
      <c r="CF1718" s="13"/>
      <c r="CG1718" s="13"/>
      <c r="CH1718" s="13"/>
      <c r="CI1718" s="13"/>
      <c r="CJ1718" s="13"/>
      <c r="CK1718" s="13"/>
      <c r="CL1718" s="13"/>
      <c r="CM1718" s="13"/>
      <c r="CN1718" s="13"/>
      <c r="CO1718" s="13"/>
      <c r="CP1718" s="13"/>
      <c r="CQ1718" s="13"/>
      <c r="CR1718" s="13"/>
      <c r="CS1718" s="13"/>
      <c r="CT1718" s="13"/>
      <c r="CU1718" s="13"/>
      <c r="CV1718" s="13"/>
      <c r="CW1718" s="13"/>
      <c r="CX1718" s="13"/>
      <c r="CY1718" s="13"/>
      <c r="CZ1718" s="13"/>
      <c r="DA1718" s="13"/>
      <c r="DB1718" s="13"/>
      <c r="DC1718" s="13"/>
      <c r="DD1718" s="13"/>
      <c r="DE1718" s="13"/>
      <c r="DF1718" s="13"/>
      <c r="DG1718" s="13"/>
      <c r="DH1718" s="13"/>
      <c r="DI1718" s="13"/>
      <c r="DJ1718" s="13"/>
      <c r="DK1718" s="13"/>
      <c r="DL1718" s="13"/>
      <c r="DM1718" s="13"/>
      <c r="DN1718" s="13"/>
      <c r="DO1718" s="13"/>
      <c r="DP1718" s="13"/>
      <c r="DQ1718" s="13"/>
    </row>
    <row r="1719" spans="1:121" s="48" customFormat="1" ht="16.5" x14ac:dyDescent="0.25">
      <c r="A1719" s="44" t="s">
        <v>616</v>
      </c>
      <c r="B1719" s="72" t="s">
        <v>29</v>
      </c>
      <c r="C1719" s="94" t="s">
        <v>12</v>
      </c>
      <c r="D1719" s="46" t="s">
        <v>12</v>
      </c>
      <c r="E1719" s="47">
        <f>SUBTOTAL(9,E1720)</f>
        <v>0</v>
      </c>
      <c r="F1719" s="47">
        <f t="shared" ref="F1719:G1719" si="110">SUBTOTAL(9,F1720)</f>
        <v>0</v>
      </c>
      <c r="G1719" s="47">
        <f t="shared" si="110"/>
        <v>0</v>
      </c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  <c r="AX1719" s="16"/>
      <c r="AY1719" s="16"/>
      <c r="AZ1719" s="16"/>
      <c r="BA1719" s="16"/>
      <c r="BB1719" s="16"/>
      <c r="BC1719" s="16"/>
      <c r="BD1719" s="16"/>
      <c r="BE1719" s="16"/>
      <c r="BF1719" s="16"/>
      <c r="BG1719" s="16"/>
      <c r="BH1719" s="16"/>
      <c r="BI1719" s="16"/>
      <c r="BJ1719" s="16"/>
      <c r="BK1719" s="16"/>
      <c r="BL1719" s="16"/>
      <c r="BM1719" s="16"/>
      <c r="BN1719" s="16"/>
      <c r="BO1719" s="16"/>
      <c r="BP1719" s="16"/>
      <c r="BQ1719" s="16"/>
      <c r="BR1719" s="16"/>
      <c r="BS1719" s="16"/>
      <c r="BT1719" s="16"/>
      <c r="BU1719" s="16"/>
      <c r="BV1719" s="16"/>
      <c r="BW1719" s="16"/>
      <c r="BX1719" s="16"/>
      <c r="BY1719" s="16"/>
      <c r="BZ1719" s="16"/>
      <c r="CA1719" s="16"/>
      <c r="CB1719" s="16"/>
      <c r="CC1719" s="16"/>
      <c r="CD1719" s="16"/>
      <c r="CE1719" s="16"/>
      <c r="CF1719" s="16"/>
      <c r="CG1719" s="16"/>
      <c r="CH1719" s="16"/>
      <c r="CI1719" s="16"/>
      <c r="CJ1719" s="16"/>
      <c r="CK1719" s="16"/>
      <c r="CL1719" s="16"/>
      <c r="CM1719" s="16"/>
      <c r="CN1719" s="16"/>
      <c r="CO1719" s="16"/>
      <c r="CP1719" s="16"/>
      <c r="CQ1719" s="16"/>
      <c r="CR1719" s="16"/>
      <c r="CS1719" s="16"/>
      <c r="CT1719" s="16"/>
      <c r="CU1719" s="16"/>
      <c r="CV1719" s="16"/>
      <c r="CW1719" s="16"/>
      <c r="CX1719" s="16"/>
      <c r="CY1719" s="16"/>
      <c r="CZ1719" s="16"/>
      <c r="DA1719" s="16"/>
      <c r="DB1719" s="16"/>
      <c r="DC1719" s="16"/>
      <c r="DD1719" s="16"/>
      <c r="DE1719" s="16"/>
      <c r="DF1719" s="16"/>
      <c r="DG1719" s="16"/>
      <c r="DH1719" s="16"/>
      <c r="DI1719" s="16"/>
      <c r="DJ1719" s="16"/>
      <c r="DK1719" s="16"/>
      <c r="DL1719" s="16"/>
      <c r="DM1719" s="16"/>
      <c r="DN1719" s="16"/>
      <c r="DO1719" s="16"/>
      <c r="DP1719" s="16"/>
      <c r="DQ1719" s="16"/>
    </row>
    <row r="1720" spans="1:121" ht="16.5" hidden="1" x14ac:dyDescent="0.25">
      <c r="A1720" s="24" t="s">
        <v>21</v>
      </c>
      <c r="B1720" s="73"/>
      <c r="C1720" s="50"/>
      <c r="D1720" s="50"/>
      <c r="E1720" s="50"/>
      <c r="F1720" s="50"/>
      <c r="G1720" s="50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  <c r="AK1720" s="13"/>
      <c r="AL1720" s="13"/>
      <c r="AM1720" s="13"/>
      <c r="AN1720" s="13"/>
      <c r="AO1720" s="13"/>
      <c r="AP1720" s="13"/>
      <c r="AQ1720" s="13"/>
      <c r="AR1720" s="13"/>
      <c r="AS1720" s="13"/>
      <c r="AT1720" s="13"/>
      <c r="AU1720" s="13"/>
      <c r="AV1720" s="13"/>
      <c r="AW1720" s="13"/>
      <c r="AX1720" s="13"/>
      <c r="AY1720" s="13"/>
      <c r="AZ1720" s="13"/>
      <c r="BA1720" s="13"/>
      <c r="BB1720" s="13"/>
      <c r="BC1720" s="13"/>
      <c r="BD1720" s="13"/>
      <c r="BE1720" s="13"/>
      <c r="BF1720" s="13"/>
      <c r="BG1720" s="13"/>
      <c r="BH1720" s="13"/>
      <c r="BI1720" s="13"/>
      <c r="BJ1720" s="13"/>
      <c r="BK1720" s="13"/>
      <c r="BL1720" s="13"/>
      <c r="BM1720" s="13"/>
      <c r="BN1720" s="13"/>
      <c r="BO1720" s="13"/>
      <c r="BP1720" s="13"/>
      <c r="BQ1720" s="13"/>
      <c r="BR1720" s="13"/>
      <c r="BS1720" s="13"/>
      <c r="BT1720" s="13"/>
      <c r="BU1720" s="13"/>
      <c r="BV1720" s="13"/>
      <c r="BW1720" s="13"/>
      <c r="BX1720" s="13"/>
      <c r="BY1720" s="13"/>
      <c r="BZ1720" s="13"/>
      <c r="CA1720" s="13"/>
      <c r="CB1720" s="13"/>
      <c r="CC1720" s="13"/>
      <c r="CD1720" s="13"/>
      <c r="CE1720" s="13"/>
      <c r="CF1720" s="13"/>
      <c r="CG1720" s="13"/>
      <c r="CH1720" s="13"/>
      <c r="CI1720" s="13"/>
      <c r="CJ1720" s="13"/>
      <c r="CK1720" s="13"/>
      <c r="CL1720" s="13"/>
      <c r="CM1720" s="13"/>
      <c r="CN1720" s="13"/>
      <c r="CO1720" s="13"/>
      <c r="CP1720" s="13"/>
      <c r="CQ1720" s="13"/>
      <c r="CR1720" s="13"/>
      <c r="CS1720" s="13"/>
      <c r="CT1720" s="13"/>
      <c r="CU1720" s="13"/>
      <c r="CV1720" s="13"/>
      <c r="CW1720" s="13"/>
      <c r="CX1720" s="13"/>
      <c r="CY1720" s="13"/>
      <c r="CZ1720" s="13"/>
      <c r="DA1720" s="13"/>
      <c r="DB1720" s="13"/>
      <c r="DC1720" s="13"/>
      <c r="DD1720" s="13"/>
      <c r="DE1720" s="13"/>
      <c r="DF1720" s="13"/>
      <c r="DG1720" s="13"/>
      <c r="DH1720" s="13"/>
      <c r="DI1720" s="13"/>
      <c r="DJ1720" s="13"/>
      <c r="DK1720" s="13"/>
      <c r="DL1720" s="13"/>
      <c r="DM1720" s="13"/>
      <c r="DN1720" s="13"/>
      <c r="DO1720" s="13"/>
      <c r="DP1720" s="13"/>
      <c r="DQ1720" s="13"/>
    </row>
    <row r="1721" spans="1:121" s="48" customFormat="1" ht="16.5" x14ac:dyDescent="0.25">
      <c r="A1721" s="44" t="s">
        <v>617</v>
      </c>
      <c r="B1721" s="72" t="s">
        <v>31</v>
      </c>
      <c r="C1721" s="94" t="s">
        <v>12</v>
      </c>
      <c r="D1721" s="46" t="s">
        <v>12</v>
      </c>
      <c r="E1721" s="47">
        <f>SUBTOTAL(9,E1722)</f>
        <v>0</v>
      </c>
      <c r="F1721" s="47">
        <f t="shared" ref="F1721:G1721" si="111">SUBTOTAL(9,F1722)</f>
        <v>0</v>
      </c>
      <c r="G1721" s="47">
        <f t="shared" si="111"/>
        <v>0</v>
      </c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  <c r="AX1721" s="16"/>
      <c r="AY1721" s="16"/>
      <c r="AZ1721" s="16"/>
      <c r="BA1721" s="16"/>
      <c r="BB1721" s="16"/>
      <c r="BC1721" s="16"/>
      <c r="BD1721" s="16"/>
      <c r="BE1721" s="16"/>
      <c r="BF1721" s="16"/>
      <c r="BG1721" s="16"/>
      <c r="BH1721" s="16"/>
      <c r="BI1721" s="16"/>
      <c r="BJ1721" s="16"/>
      <c r="BK1721" s="16"/>
      <c r="BL1721" s="16"/>
      <c r="BM1721" s="16"/>
      <c r="BN1721" s="16"/>
      <c r="BO1721" s="16"/>
      <c r="BP1721" s="16"/>
      <c r="BQ1721" s="16"/>
      <c r="BR1721" s="16"/>
      <c r="BS1721" s="16"/>
      <c r="BT1721" s="16"/>
      <c r="BU1721" s="16"/>
      <c r="BV1721" s="16"/>
      <c r="BW1721" s="16"/>
      <c r="BX1721" s="16"/>
      <c r="BY1721" s="16"/>
      <c r="BZ1721" s="16"/>
      <c r="CA1721" s="16"/>
      <c r="CB1721" s="16"/>
      <c r="CC1721" s="16"/>
      <c r="CD1721" s="16"/>
      <c r="CE1721" s="16"/>
      <c r="CF1721" s="16"/>
      <c r="CG1721" s="16"/>
      <c r="CH1721" s="16"/>
      <c r="CI1721" s="16"/>
      <c r="CJ1721" s="16"/>
      <c r="CK1721" s="16"/>
      <c r="CL1721" s="16"/>
      <c r="CM1721" s="16"/>
      <c r="CN1721" s="16"/>
      <c r="CO1721" s="16"/>
      <c r="CP1721" s="16"/>
      <c r="CQ1721" s="16"/>
      <c r="CR1721" s="16"/>
      <c r="CS1721" s="16"/>
      <c r="CT1721" s="16"/>
      <c r="CU1721" s="16"/>
      <c r="CV1721" s="16"/>
      <c r="CW1721" s="16"/>
      <c r="CX1721" s="16"/>
      <c r="CY1721" s="16"/>
      <c r="CZ1721" s="16"/>
      <c r="DA1721" s="16"/>
      <c r="DB1721" s="16"/>
      <c r="DC1721" s="16"/>
      <c r="DD1721" s="16"/>
      <c r="DE1721" s="16"/>
      <c r="DF1721" s="16"/>
      <c r="DG1721" s="16"/>
      <c r="DH1721" s="16"/>
      <c r="DI1721" s="16"/>
      <c r="DJ1721" s="16"/>
      <c r="DK1721" s="16"/>
      <c r="DL1721" s="16"/>
      <c r="DM1721" s="16"/>
      <c r="DN1721" s="16"/>
      <c r="DO1721" s="16"/>
      <c r="DP1721" s="16"/>
      <c r="DQ1721" s="16"/>
    </row>
    <row r="1722" spans="1:121" ht="16.5" hidden="1" x14ac:dyDescent="0.25">
      <c r="A1722" s="24" t="s">
        <v>21</v>
      </c>
      <c r="B1722" s="73"/>
      <c r="C1722" s="50"/>
      <c r="D1722" s="50"/>
      <c r="E1722" s="50"/>
      <c r="F1722" s="50"/>
      <c r="G1722" s="50"/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  <c r="AK1722" s="13"/>
      <c r="AL1722" s="13"/>
      <c r="AM1722" s="13"/>
      <c r="AN1722" s="13"/>
      <c r="AO1722" s="13"/>
      <c r="AP1722" s="13"/>
      <c r="AQ1722" s="13"/>
      <c r="AR1722" s="13"/>
      <c r="AS1722" s="13"/>
      <c r="AT1722" s="13"/>
      <c r="AU1722" s="13"/>
      <c r="AV1722" s="13"/>
      <c r="AW1722" s="13"/>
      <c r="AX1722" s="13"/>
      <c r="AY1722" s="13"/>
      <c r="AZ1722" s="13"/>
      <c r="BA1722" s="13"/>
      <c r="BB1722" s="13"/>
      <c r="BC1722" s="13"/>
      <c r="BD1722" s="13"/>
      <c r="BE1722" s="13"/>
      <c r="BF1722" s="13"/>
      <c r="BG1722" s="13"/>
      <c r="BH1722" s="13"/>
      <c r="BI1722" s="13"/>
      <c r="BJ1722" s="13"/>
      <c r="BK1722" s="13"/>
      <c r="BL1722" s="13"/>
      <c r="BM1722" s="13"/>
      <c r="BN1722" s="13"/>
      <c r="BO1722" s="13"/>
      <c r="BP1722" s="13"/>
      <c r="BQ1722" s="13"/>
      <c r="BR1722" s="13"/>
      <c r="BS1722" s="13"/>
      <c r="BT1722" s="13"/>
      <c r="BU1722" s="13"/>
      <c r="BV1722" s="13"/>
      <c r="BW1722" s="13"/>
      <c r="BX1722" s="13"/>
      <c r="BY1722" s="13"/>
      <c r="BZ1722" s="13"/>
      <c r="CA1722" s="13"/>
      <c r="CB1722" s="13"/>
      <c r="CC1722" s="13"/>
      <c r="CD1722" s="13"/>
      <c r="CE1722" s="13"/>
      <c r="CF1722" s="13"/>
      <c r="CG1722" s="13"/>
      <c r="CH1722" s="13"/>
      <c r="CI1722" s="13"/>
      <c r="CJ1722" s="13"/>
      <c r="CK1722" s="13"/>
      <c r="CL1722" s="13"/>
      <c r="CM1722" s="13"/>
      <c r="CN1722" s="13"/>
      <c r="CO1722" s="13"/>
      <c r="CP1722" s="13"/>
      <c r="CQ1722" s="13"/>
      <c r="CR1722" s="13"/>
      <c r="CS1722" s="13"/>
      <c r="CT1722" s="13"/>
      <c r="CU1722" s="13"/>
      <c r="CV1722" s="13"/>
      <c r="CW1722" s="13"/>
      <c r="CX1722" s="13"/>
      <c r="CY1722" s="13"/>
      <c r="CZ1722" s="13"/>
      <c r="DA1722" s="13"/>
      <c r="DB1722" s="13"/>
      <c r="DC1722" s="13"/>
      <c r="DD1722" s="13"/>
      <c r="DE1722" s="13"/>
      <c r="DF1722" s="13"/>
      <c r="DG1722" s="13"/>
      <c r="DH1722" s="13"/>
      <c r="DI1722" s="13"/>
      <c r="DJ1722" s="13"/>
      <c r="DK1722" s="13"/>
      <c r="DL1722" s="13"/>
      <c r="DM1722" s="13"/>
      <c r="DN1722" s="13"/>
      <c r="DO1722" s="13"/>
      <c r="DP1722" s="13"/>
      <c r="DQ1722" s="13"/>
    </row>
    <row r="1723" spans="1:121" s="43" customFormat="1" ht="16.5" x14ac:dyDescent="0.25">
      <c r="A1723" s="39" t="s">
        <v>618</v>
      </c>
      <c r="B1723" s="71" t="s">
        <v>52</v>
      </c>
      <c r="C1723" s="93" t="s">
        <v>12</v>
      </c>
      <c r="D1723" s="41" t="s">
        <v>12</v>
      </c>
      <c r="E1723" s="42">
        <f>E1724+E1726+E1728+E1730+E1732+E1734</f>
        <v>0</v>
      </c>
      <c r="F1723" s="42">
        <f t="shared" ref="F1723:G1723" si="112">F1724+F1726+F1728+F1730+F1732+F1734</f>
        <v>0</v>
      </c>
      <c r="G1723" s="42">
        <f t="shared" si="112"/>
        <v>0</v>
      </c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  <c r="AX1723" s="16"/>
      <c r="AY1723" s="16"/>
      <c r="AZ1723" s="16"/>
      <c r="BA1723" s="16"/>
      <c r="BB1723" s="16"/>
      <c r="BC1723" s="16"/>
      <c r="BD1723" s="16"/>
      <c r="BE1723" s="16"/>
      <c r="BF1723" s="16"/>
      <c r="BG1723" s="16"/>
      <c r="BH1723" s="16"/>
      <c r="BI1723" s="16"/>
      <c r="BJ1723" s="16"/>
      <c r="BK1723" s="16"/>
      <c r="BL1723" s="16"/>
      <c r="BM1723" s="16"/>
      <c r="BN1723" s="16"/>
      <c r="BO1723" s="16"/>
      <c r="BP1723" s="16"/>
      <c r="BQ1723" s="16"/>
      <c r="BR1723" s="16"/>
      <c r="BS1723" s="16"/>
      <c r="BT1723" s="16"/>
      <c r="BU1723" s="16"/>
      <c r="BV1723" s="16"/>
      <c r="BW1723" s="16"/>
      <c r="BX1723" s="16"/>
      <c r="BY1723" s="16"/>
      <c r="BZ1723" s="16"/>
      <c r="CA1723" s="16"/>
      <c r="CB1723" s="16"/>
      <c r="CC1723" s="16"/>
      <c r="CD1723" s="16"/>
      <c r="CE1723" s="16"/>
      <c r="CF1723" s="16"/>
      <c r="CG1723" s="16"/>
      <c r="CH1723" s="16"/>
      <c r="CI1723" s="16"/>
      <c r="CJ1723" s="16"/>
      <c r="CK1723" s="16"/>
      <c r="CL1723" s="16"/>
      <c r="CM1723" s="16"/>
      <c r="CN1723" s="16"/>
      <c r="CO1723" s="16"/>
      <c r="CP1723" s="16"/>
      <c r="CQ1723" s="16"/>
      <c r="CR1723" s="16"/>
      <c r="CS1723" s="16"/>
      <c r="CT1723" s="16"/>
      <c r="CU1723" s="16"/>
      <c r="CV1723" s="16"/>
      <c r="CW1723" s="16"/>
      <c r="CX1723" s="16"/>
      <c r="CY1723" s="16"/>
      <c r="CZ1723" s="16"/>
      <c r="DA1723" s="16"/>
      <c r="DB1723" s="16"/>
      <c r="DC1723" s="16"/>
      <c r="DD1723" s="16"/>
      <c r="DE1723" s="16"/>
      <c r="DF1723" s="16"/>
      <c r="DG1723" s="16"/>
      <c r="DH1723" s="16"/>
      <c r="DI1723" s="16"/>
      <c r="DJ1723" s="16"/>
      <c r="DK1723" s="16"/>
      <c r="DL1723" s="16"/>
      <c r="DM1723" s="16"/>
      <c r="DN1723" s="16"/>
      <c r="DO1723" s="16"/>
      <c r="DP1723" s="16"/>
      <c r="DQ1723" s="16"/>
    </row>
    <row r="1724" spans="1:121" s="48" customFormat="1" ht="16.5" x14ac:dyDescent="0.25">
      <c r="A1724" s="44" t="s">
        <v>619</v>
      </c>
      <c r="B1724" s="72" t="s">
        <v>20</v>
      </c>
      <c r="C1724" s="94" t="s">
        <v>12</v>
      </c>
      <c r="D1724" s="46" t="s">
        <v>12</v>
      </c>
      <c r="E1724" s="47">
        <f>SUBTOTAL(9,E1725)</f>
        <v>0</v>
      </c>
      <c r="F1724" s="47">
        <f t="shared" ref="F1724:G1724" si="113">SUBTOTAL(9,F1725)</f>
        <v>0</v>
      </c>
      <c r="G1724" s="47">
        <f t="shared" si="113"/>
        <v>0</v>
      </c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  <c r="AX1724" s="16"/>
      <c r="AY1724" s="16"/>
      <c r="AZ1724" s="16"/>
      <c r="BA1724" s="16"/>
      <c r="BB1724" s="16"/>
      <c r="BC1724" s="16"/>
      <c r="BD1724" s="16"/>
      <c r="BE1724" s="16"/>
      <c r="BF1724" s="16"/>
      <c r="BG1724" s="16"/>
      <c r="BH1724" s="16"/>
      <c r="BI1724" s="16"/>
      <c r="BJ1724" s="16"/>
      <c r="BK1724" s="16"/>
      <c r="BL1724" s="16"/>
      <c r="BM1724" s="16"/>
      <c r="BN1724" s="16"/>
      <c r="BO1724" s="16"/>
      <c r="BP1724" s="16"/>
      <c r="BQ1724" s="16"/>
      <c r="BR1724" s="16"/>
      <c r="BS1724" s="16"/>
      <c r="BT1724" s="16"/>
      <c r="BU1724" s="16"/>
      <c r="BV1724" s="16"/>
      <c r="BW1724" s="16"/>
      <c r="BX1724" s="16"/>
      <c r="BY1724" s="16"/>
      <c r="BZ1724" s="16"/>
      <c r="CA1724" s="16"/>
      <c r="CB1724" s="16"/>
      <c r="CC1724" s="16"/>
      <c r="CD1724" s="16"/>
      <c r="CE1724" s="16"/>
      <c r="CF1724" s="16"/>
      <c r="CG1724" s="16"/>
      <c r="CH1724" s="16"/>
      <c r="CI1724" s="16"/>
      <c r="CJ1724" s="16"/>
      <c r="CK1724" s="16"/>
      <c r="CL1724" s="16"/>
      <c r="CM1724" s="16"/>
      <c r="CN1724" s="16"/>
      <c r="CO1724" s="16"/>
      <c r="CP1724" s="16"/>
      <c r="CQ1724" s="16"/>
      <c r="CR1724" s="16"/>
      <c r="CS1724" s="16"/>
      <c r="CT1724" s="16"/>
      <c r="CU1724" s="16"/>
      <c r="CV1724" s="16"/>
      <c r="CW1724" s="16"/>
      <c r="CX1724" s="16"/>
      <c r="CY1724" s="16"/>
      <c r="CZ1724" s="16"/>
      <c r="DA1724" s="16"/>
      <c r="DB1724" s="16"/>
      <c r="DC1724" s="16"/>
      <c r="DD1724" s="16"/>
      <c r="DE1724" s="16"/>
      <c r="DF1724" s="16"/>
      <c r="DG1724" s="16"/>
      <c r="DH1724" s="16"/>
      <c r="DI1724" s="16"/>
      <c r="DJ1724" s="16"/>
      <c r="DK1724" s="16"/>
      <c r="DL1724" s="16"/>
      <c r="DM1724" s="16"/>
      <c r="DN1724" s="16"/>
      <c r="DO1724" s="16"/>
      <c r="DP1724" s="16"/>
      <c r="DQ1724" s="16"/>
    </row>
    <row r="1725" spans="1:121" ht="16.5" hidden="1" x14ac:dyDescent="0.25">
      <c r="A1725" s="24" t="s">
        <v>21</v>
      </c>
      <c r="B1725" s="73"/>
      <c r="C1725" s="50"/>
      <c r="D1725" s="50"/>
      <c r="E1725" s="50"/>
      <c r="F1725" s="50"/>
      <c r="G1725" s="50"/>
      <c r="H1725" s="13"/>
      <c r="I1725" s="13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  <c r="AK1725" s="13"/>
      <c r="AL1725" s="13"/>
      <c r="AM1725" s="13"/>
      <c r="AN1725" s="13"/>
      <c r="AO1725" s="13"/>
      <c r="AP1725" s="13"/>
      <c r="AQ1725" s="13"/>
      <c r="AR1725" s="13"/>
      <c r="AS1725" s="13"/>
      <c r="AT1725" s="13"/>
      <c r="AU1725" s="13"/>
      <c r="AV1725" s="13"/>
      <c r="AW1725" s="13"/>
      <c r="AX1725" s="13"/>
      <c r="AY1725" s="13"/>
      <c r="AZ1725" s="13"/>
      <c r="BA1725" s="13"/>
      <c r="BB1725" s="13"/>
      <c r="BC1725" s="13"/>
      <c r="BD1725" s="13"/>
      <c r="BE1725" s="13"/>
      <c r="BF1725" s="13"/>
      <c r="BG1725" s="13"/>
      <c r="BH1725" s="13"/>
      <c r="BI1725" s="13"/>
      <c r="BJ1725" s="13"/>
      <c r="BK1725" s="13"/>
      <c r="BL1725" s="13"/>
      <c r="BM1725" s="13"/>
      <c r="BN1725" s="13"/>
      <c r="BO1725" s="13"/>
      <c r="BP1725" s="13"/>
      <c r="BQ1725" s="13"/>
      <c r="BR1725" s="13"/>
      <c r="BS1725" s="13"/>
      <c r="BT1725" s="13"/>
      <c r="BU1725" s="13"/>
      <c r="BV1725" s="13"/>
      <c r="BW1725" s="13"/>
      <c r="BX1725" s="13"/>
      <c r="BY1725" s="13"/>
      <c r="BZ1725" s="13"/>
      <c r="CA1725" s="13"/>
      <c r="CB1725" s="13"/>
      <c r="CC1725" s="13"/>
      <c r="CD1725" s="13"/>
      <c r="CE1725" s="13"/>
      <c r="CF1725" s="13"/>
      <c r="CG1725" s="13"/>
      <c r="CH1725" s="13"/>
      <c r="CI1725" s="13"/>
      <c r="CJ1725" s="13"/>
      <c r="CK1725" s="13"/>
      <c r="CL1725" s="13"/>
      <c r="CM1725" s="13"/>
      <c r="CN1725" s="13"/>
      <c r="CO1725" s="13"/>
      <c r="CP1725" s="13"/>
      <c r="CQ1725" s="13"/>
      <c r="CR1725" s="13"/>
      <c r="CS1725" s="13"/>
      <c r="CT1725" s="13"/>
      <c r="CU1725" s="13"/>
      <c r="CV1725" s="13"/>
      <c r="CW1725" s="13"/>
      <c r="CX1725" s="13"/>
      <c r="CY1725" s="13"/>
      <c r="CZ1725" s="13"/>
      <c r="DA1725" s="13"/>
      <c r="DB1725" s="13"/>
      <c r="DC1725" s="13"/>
      <c r="DD1725" s="13"/>
      <c r="DE1725" s="13"/>
      <c r="DF1725" s="13"/>
      <c r="DG1725" s="13"/>
      <c r="DH1725" s="13"/>
      <c r="DI1725" s="13"/>
      <c r="DJ1725" s="13"/>
      <c r="DK1725" s="13"/>
      <c r="DL1725" s="13"/>
      <c r="DM1725" s="13"/>
      <c r="DN1725" s="13"/>
      <c r="DO1725" s="13"/>
      <c r="DP1725" s="13"/>
      <c r="DQ1725" s="13"/>
    </row>
    <row r="1726" spans="1:121" s="48" customFormat="1" ht="16.5" x14ac:dyDescent="0.25">
      <c r="A1726" s="44" t="s">
        <v>620</v>
      </c>
      <c r="B1726" s="72" t="s">
        <v>23</v>
      </c>
      <c r="C1726" s="94" t="s">
        <v>12</v>
      </c>
      <c r="D1726" s="46" t="s">
        <v>12</v>
      </c>
      <c r="E1726" s="47">
        <f>SUBTOTAL(9,E1727)</f>
        <v>0</v>
      </c>
      <c r="F1726" s="47">
        <f t="shared" ref="F1726:G1726" si="114">SUBTOTAL(9,F1727)</f>
        <v>0</v>
      </c>
      <c r="G1726" s="47">
        <f t="shared" si="114"/>
        <v>0</v>
      </c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  <c r="AX1726" s="16"/>
      <c r="AY1726" s="16"/>
      <c r="AZ1726" s="16"/>
      <c r="BA1726" s="16"/>
      <c r="BB1726" s="16"/>
      <c r="BC1726" s="16"/>
      <c r="BD1726" s="16"/>
      <c r="BE1726" s="16"/>
      <c r="BF1726" s="16"/>
      <c r="BG1726" s="16"/>
      <c r="BH1726" s="16"/>
      <c r="BI1726" s="16"/>
      <c r="BJ1726" s="16"/>
      <c r="BK1726" s="16"/>
      <c r="BL1726" s="16"/>
      <c r="BM1726" s="16"/>
      <c r="BN1726" s="16"/>
      <c r="BO1726" s="16"/>
      <c r="BP1726" s="16"/>
      <c r="BQ1726" s="16"/>
      <c r="BR1726" s="16"/>
      <c r="BS1726" s="16"/>
      <c r="BT1726" s="16"/>
      <c r="BU1726" s="16"/>
      <c r="BV1726" s="16"/>
      <c r="BW1726" s="16"/>
      <c r="BX1726" s="16"/>
      <c r="BY1726" s="16"/>
      <c r="BZ1726" s="16"/>
      <c r="CA1726" s="16"/>
      <c r="CB1726" s="16"/>
      <c r="CC1726" s="16"/>
      <c r="CD1726" s="16"/>
      <c r="CE1726" s="16"/>
      <c r="CF1726" s="16"/>
      <c r="CG1726" s="16"/>
      <c r="CH1726" s="16"/>
      <c r="CI1726" s="16"/>
      <c r="CJ1726" s="16"/>
      <c r="CK1726" s="16"/>
      <c r="CL1726" s="16"/>
      <c r="CM1726" s="16"/>
      <c r="CN1726" s="16"/>
      <c r="CO1726" s="16"/>
      <c r="CP1726" s="16"/>
      <c r="CQ1726" s="16"/>
      <c r="CR1726" s="16"/>
      <c r="CS1726" s="16"/>
      <c r="CT1726" s="16"/>
      <c r="CU1726" s="16"/>
      <c r="CV1726" s="16"/>
      <c r="CW1726" s="16"/>
      <c r="CX1726" s="16"/>
      <c r="CY1726" s="16"/>
      <c r="CZ1726" s="16"/>
      <c r="DA1726" s="16"/>
      <c r="DB1726" s="16"/>
      <c r="DC1726" s="16"/>
      <c r="DD1726" s="16"/>
      <c r="DE1726" s="16"/>
      <c r="DF1726" s="16"/>
      <c r="DG1726" s="16"/>
      <c r="DH1726" s="16"/>
      <c r="DI1726" s="16"/>
      <c r="DJ1726" s="16"/>
      <c r="DK1726" s="16"/>
      <c r="DL1726" s="16"/>
      <c r="DM1726" s="16"/>
      <c r="DN1726" s="16"/>
      <c r="DO1726" s="16"/>
      <c r="DP1726" s="16"/>
      <c r="DQ1726" s="16"/>
    </row>
    <row r="1727" spans="1:121" ht="16.5" hidden="1" x14ac:dyDescent="0.25">
      <c r="A1727" s="24" t="s">
        <v>21</v>
      </c>
      <c r="B1727" s="73"/>
      <c r="C1727" s="50"/>
      <c r="D1727" s="50"/>
      <c r="E1727" s="50"/>
      <c r="F1727" s="50"/>
      <c r="G1727" s="50"/>
      <c r="H1727" s="13"/>
      <c r="I1727" s="13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  <c r="AK1727" s="13"/>
      <c r="AL1727" s="13"/>
      <c r="AM1727" s="13"/>
      <c r="AN1727" s="13"/>
      <c r="AO1727" s="13"/>
      <c r="AP1727" s="13"/>
      <c r="AQ1727" s="13"/>
      <c r="AR1727" s="13"/>
      <c r="AS1727" s="13"/>
      <c r="AT1727" s="13"/>
      <c r="AU1727" s="13"/>
      <c r="AV1727" s="13"/>
      <c r="AW1727" s="13"/>
      <c r="AX1727" s="13"/>
      <c r="AY1727" s="13"/>
      <c r="AZ1727" s="13"/>
      <c r="BA1727" s="13"/>
      <c r="BB1727" s="13"/>
      <c r="BC1727" s="13"/>
      <c r="BD1727" s="13"/>
      <c r="BE1727" s="13"/>
      <c r="BF1727" s="13"/>
      <c r="BG1727" s="13"/>
      <c r="BH1727" s="13"/>
      <c r="BI1727" s="13"/>
      <c r="BJ1727" s="13"/>
      <c r="BK1727" s="13"/>
      <c r="BL1727" s="13"/>
      <c r="BM1727" s="13"/>
      <c r="BN1727" s="13"/>
      <c r="BO1727" s="13"/>
      <c r="BP1727" s="13"/>
      <c r="BQ1727" s="13"/>
      <c r="BR1727" s="13"/>
      <c r="BS1727" s="13"/>
      <c r="BT1727" s="13"/>
      <c r="BU1727" s="13"/>
      <c r="BV1727" s="13"/>
      <c r="BW1727" s="13"/>
      <c r="BX1727" s="13"/>
      <c r="BY1727" s="13"/>
      <c r="BZ1727" s="13"/>
      <c r="CA1727" s="13"/>
      <c r="CB1727" s="13"/>
      <c r="CC1727" s="13"/>
      <c r="CD1727" s="13"/>
      <c r="CE1727" s="13"/>
      <c r="CF1727" s="13"/>
      <c r="CG1727" s="13"/>
      <c r="CH1727" s="13"/>
      <c r="CI1727" s="13"/>
      <c r="CJ1727" s="13"/>
      <c r="CK1727" s="13"/>
      <c r="CL1727" s="13"/>
      <c r="CM1727" s="13"/>
      <c r="CN1727" s="13"/>
      <c r="CO1727" s="13"/>
      <c r="CP1727" s="13"/>
      <c r="CQ1727" s="13"/>
      <c r="CR1727" s="13"/>
      <c r="CS1727" s="13"/>
      <c r="CT1727" s="13"/>
      <c r="CU1727" s="13"/>
      <c r="CV1727" s="13"/>
      <c r="CW1727" s="13"/>
      <c r="CX1727" s="13"/>
      <c r="CY1727" s="13"/>
      <c r="CZ1727" s="13"/>
      <c r="DA1727" s="13"/>
      <c r="DB1727" s="13"/>
      <c r="DC1727" s="13"/>
      <c r="DD1727" s="13"/>
      <c r="DE1727" s="13"/>
      <c r="DF1727" s="13"/>
      <c r="DG1727" s="13"/>
      <c r="DH1727" s="13"/>
      <c r="DI1727" s="13"/>
      <c r="DJ1727" s="13"/>
      <c r="DK1727" s="13"/>
      <c r="DL1727" s="13"/>
      <c r="DM1727" s="13"/>
      <c r="DN1727" s="13"/>
      <c r="DO1727" s="13"/>
      <c r="DP1727" s="13"/>
      <c r="DQ1727" s="13"/>
    </row>
    <row r="1728" spans="1:121" s="48" customFormat="1" ht="16.5" x14ac:dyDescent="0.25">
      <c r="A1728" s="44" t="s">
        <v>621</v>
      </c>
      <c r="B1728" s="72" t="s">
        <v>25</v>
      </c>
      <c r="C1728" s="94" t="s">
        <v>12</v>
      </c>
      <c r="D1728" s="46" t="s">
        <v>12</v>
      </c>
      <c r="E1728" s="47">
        <f>SUBTOTAL(9,E1729)</f>
        <v>0</v>
      </c>
      <c r="F1728" s="47">
        <f t="shared" ref="F1728:G1728" si="115">SUBTOTAL(9,F1729)</f>
        <v>0</v>
      </c>
      <c r="G1728" s="47">
        <f t="shared" si="115"/>
        <v>0</v>
      </c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  <c r="AX1728" s="16"/>
      <c r="AY1728" s="16"/>
      <c r="AZ1728" s="16"/>
      <c r="BA1728" s="16"/>
      <c r="BB1728" s="16"/>
      <c r="BC1728" s="16"/>
      <c r="BD1728" s="16"/>
      <c r="BE1728" s="16"/>
      <c r="BF1728" s="16"/>
      <c r="BG1728" s="16"/>
      <c r="BH1728" s="16"/>
      <c r="BI1728" s="16"/>
      <c r="BJ1728" s="16"/>
      <c r="BK1728" s="16"/>
      <c r="BL1728" s="16"/>
      <c r="BM1728" s="16"/>
      <c r="BN1728" s="16"/>
      <c r="BO1728" s="16"/>
      <c r="BP1728" s="16"/>
      <c r="BQ1728" s="16"/>
      <c r="BR1728" s="16"/>
      <c r="BS1728" s="16"/>
      <c r="BT1728" s="16"/>
      <c r="BU1728" s="16"/>
      <c r="BV1728" s="16"/>
      <c r="BW1728" s="16"/>
      <c r="BX1728" s="16"/>
      <c r="BY1728" s="16"/>
      <c r="BZ1728" s="16"/>
      <c r="CA1728" s="16"/>
      <c r="CB1728" s="16"/>
      <c r="CC1728" s="16"/>
      <c r="CD1728" s="16"/>
      <c r="CE1728" s="16"/>
      <c r="CF1728" s="16"/>
      <c r="CG1728" s="16"/>
      <c r="CH1728" s="16"/>
      <c r="CI1728" s="16"/>
      <c r="CJ1728" s="16"/>
      <c r="CK1728" s="16"/>
      <c r="CL1728" s="16"/>
      <c r="CM1728" s="16"/>
      <c r="CN1728" s="16"/>
      <c r="CO1728" s="16"/>
      <c r="CP1728" s="16"/>
      <c r="CQ1728" s="16"/>
      <c r="CR1728" s="16"/>
      <c r="CS1728" s="16"/>
      <c r="CT1728" s="16"/>
      <c r="CU1728" s="16"/>
      <c r="CV1728" s="16"/>
      <c r="CW1728" s="16"/>
      <c r="CX1728" s="16"/>
      <c r="CY1728" s="16"/>
      <c r="CZ1728" s="16"/>
      <c r="DA1728" s="16"/>
      <c r="DB1728" s="16"/>
      <c r="DC1728" s="16"/>
      <c r="DD1728" s="16"/>
      <c r="DE1728" s="16"/>
      <c r="DF1728" s="16"/>
      <c r="DG1728" s="16"/>
      <c r="DH1728" s="16"/>
      <c r="DI1728" s="16"/>
      <c r="DJ1728" s="16"/>
      <c r="DK1728" s="16"/>
      <c r="DL1728" s="16"/>
      <c r="DM1728" s="16"/>
      <c r="DN1728" s="16"/>
      <c r="DO1728" s="16"/>
      <c r="DP1728" s="16"/>
      <c r="DQ1728" s="16"/>
    </row>
    <row r="1729" spans="1:121" ht="16.5" hidden="1" x14ac:dyDescent="0.25">
      <c r="A1729" s="24" t="s">
        <v>21</v>
      </c>
      <c r="B1729" s="73"/>
      <c r="C1729" s="50"/>
      <c r="D1729" s="50"/>
      <c r="E1729" s="50"/>
      <c r="F1729" s="50"/>
      <c r="G1729" s="50"/>
      <c r="H1729" s="13"/>
      <c r="I1729" s="13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  <c r="AK1729" s="13"/>
      <c r="AL1729" s="13"/>
      <c r="AM1729" s="13"/>
      <c r="AN1729" s="13"/>
      <c r="AO1729" s="13"/>
      <c r="AP1729" s="13"/>
      <c r="AQ1729" s="13"/>
      <c r="AR1729" s="13"/>
      <c r="AS1729" s="13"/>
      <c r="AT1729" s="13"/>
      <c r="AU1729" s="13"/>
      <c r="AV1729" s="13"/>
      <c r="AW1729" s="13"/>
      <c r="AX1729" s="13"/>
      <c r="AY1729" s="13"/>
      <c r="AZ1729" s="13"/>
      <c r="BA1729" s="13"/>
      <c r="BB1729" s="13"/>
      <c r="BC1729" s="13"/>
      <c r="BD1729" s="13"/>
      <c r="BE1729" s="13"/>
      <c r="BF1729" s="13"/>
      <c r="BG1729" s="13"/>
      <c r="BH1729" s="13"/>
      <c r="BI1729" s="13"/>
      <c r="BJ1729" s="13"/>
      <c r="BK1729" s="13"/>
      <c r="BL1729" s="13"/>
      <c r="BM1729" s="13"/>
      <c r="BN1729" s="13"/>
      <c r="BO1729" s="13"/>
      <c r="BP1729" s="13"/>
      <c r="BQ1729" s="13"/>
      <c r="BR1729" s="13"/>
      <c r="BS1729" s="13"/>
      <c r="BT1729" s="13"/>
      <c r="BU1729" s="13"/>
      <c r="BV1729" s="13"/>
      <c r="BW1729" s="13"/>
      <c r="BX1729" s="13"/>
      <c r="BY1729" s="13"/>
      <c r="BZ1729" s="13"/>
      <c r="CA1729" s="13"/>
      <c r="CB1729" s="13"/>
      <c r="CC1729" s="13"/>
      <c r="CD1729" s="13"/>
      <c r="CE1729" s="13"/>
      <c r="CF1729" s="13"/>
      <c r="CG1729" s="13"/>
      <c r="CH1729" s="13"/>
      <c r="CI1729" s="13"/>
      <c r="CJ1729" s="13"/>
      <c r="CK1729" s="13"/>
      <c r="CL1729" s="13"/>
      <c r="CM1729" s="13"/>
      <c r="CN1729" s="13"/>
      <c r="CO1729" s="13"/>
      <c r="CP1729" s="13"/>
      <c r="CQ1729" s="13"/>
      <c r="CR1729" s="13"/>
      <c r="CS1729" s="13"/>
      <c r="CT1729" s="13"/>
      <c r="CU1729" s="13"/>
      <c r="CV1729" s="13"/>
      <c r="CW1729" s="13"/>
      <c r="CX1729" s="13"/>
      <c r="CY1729" s="13"/>
      <c r="CZ1729" s="13"/>
      <c r="DA1729" s="13"/>
      <c r="DB1729" s="13"/>
      <c r="DC1729" s="13"/>
      <c r="DD1729" s="13"/>
      <c r="DE1729" s="13"/>
      <c r="DF1729" s="13"/>
      <c r="DG1729" s="13"/>
      <c r="DH1729" s="13"/>
      <c r="DI1729" s="13"/>
      <c r="DJ1729" s="13"/>
      <c r="DK1729" s="13"/>
      <c r="DL1729" s="13"/>
      <c r="DM1729" s="13"/>
      <c r="DN1729" s="13"/>
      <c r="DO1729" s="13"/>
      <c r="DP1729" s="13"/>
      <c r="DQ1729" s="13"/>
    </row>
    <row r="1730" spans="1:121" s="48" customFormat="1" ht="16.5" x14ac:dyDescent="0.25">
      <c r="A1730" s="44" t="s">
        <v>622</v>
      </c>
      <c r="B1730" s="72" t="s">
        <v>27</v>
      </c>
      <c r="C1730" s="94" t="s">
        <v>12</v>
      </c>
      <c r="D1730" s="46" t="s">
        <v>12</v>
      </c>
      <c r="E1730" s="47">
        <f>SUBTOTAL(9,E1731)</f>
        <v>0</v>
      </c>
      <c r="F1730" s="47">
        <f t="shared" ref="F1730:G1730" si="116">SUBTOTAL(9,F1731)</f>
        <v>0</v>
      </c>
      <c r="G1730" s="47">
        <f t="shared" si="116"/>
        <v>0</v>
      </c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  <c r="AX1730" s="16"/>
      <c r="AY1730" s="16"/>
      <c r="AZ1730" s="16"/>
      <c r="BA1730" s="16"/>
      <c r="BB1730" s="16"/>
      <c r="BC1730" s="16"/>
      <c r="BD1730" s="16"/>
      <c r="BE1730" s="16"/>
      <c r="BF1730" s="16"/>
      <c r="BG1730" s="16"/>
      <c r="BH1730" s="16"/>
      <c r="BI1730" s="16"/>
      <c r="BJ1730" s="16"/>
      <c r="BK1730" s="16"/>
      <c r="BL1730" s="16"/>
      <c r="BM1730" s="16"/>
      <c r="BN1730" s="16"/>
      <c r="BO1730" s="16"/>
      <c r="BP1730" s="16"/>
      <c r="BQ1730" s="16"/>
      <c r="BR1730" s="16"/>
      <c r="BS1730" s="16"/>
      <c r="BT1730" s="16"/>
      <c r="BU1730" s="16"/>
      <c r="BV1730" s="16"/>
      <c r="BW1730" s="16"/>
      <c r="BX1730" s="16"/>
      <c r="BY1730" s="16"/>
      <c r="BZ1730" s="16"/>
      <c r="CA1730" s="16"/>
      <c r="CB1730" s="16"/>
      <c r="CC1730" s="16"/>
      <c r="CD1730" s="16"/>
      <c r="CE1730" s="16"/>
      <c r="CF1730" s="16"/>
      <c r="CG1730" s="16"/>
      <c r="CH1730" s="16"/>
      <c r="CI1730" s="16"/>
      <c r="CJ1730" s="16"/>
      <c r="CK1730" s="16"/>
      <c r="CL1730" s="16"/>
      <c r="CM1730" s="16"/>
      <c r="CN1730" s="16"/>
      <c r="CO1730" s="16"/>
      <c r="CP1730" s="16"/>
      <c r="CQ1730" s="16"/>
      <c r="CR1730" s="16"/>
      <c r="CS1730" s="16"/>
      <c r="CT1730" s="16"/>
      <c r="CU1730" s="16"/>
      <c r="CV1730" s="16"/>
      <c r="CW1730" s="16"/>
      <c r="CX1730" s="16"/>
      <c r="CY1730" s="16"/>
      <c r="CZ1730" s="16"/>
      <c r="DA1730" s="16"/>
      <c r="DB1730" s="16"/>
      <c r="DC1730" s="16"/>
      <c r="DD1730" s="16"/>
      <c r="DE1730" s="16"/>
      <c r="DF1730" s="16"/>
      <c r="DG1730" s="16"/>
      <c r="DH1730" s="16"/>
      <c r="DI1730" s="16"/>
      <c r="DJ1730" s="16"/>
      <c r="DK1730" s="16"/>
      <c r="DL1730" s="16"/>
      <c r="DM1730" s="16"/>
      <c r="DN1730" s="16"/>
      <c r="DO1730" s="16"/>
      <c r="DP1730" s="16"/>
      <c r="DQ1730" s="16"/>
    </row>
    <row r="1731" spans="1:121" ht="16.5" hidden="1" x14ac:dyDescent="0.25">
      <c r="A1731" s="24" t="s">
        <v>21</v>
      </c>
      <c r="B1731" s="73"/>
      <c r="C1731" s="50"/>
      <c r="D1731" s="50"/>
      <c r="E1731" s="50"/>
      <c r="F1731" s="50"/>
      <c r="G1731" s="50"/>
      <c r="H1731" s="13"/>
      <c r="I1731" s="13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  <c r="AK1731" s="13"/>
      <c r="AL1731" s="13"/>
      <c r="AM1731" s="13"/>
      <c r="AN1731" s="13"/>
      <c r="AO1731" s="13"/>
      <c r="AP1731" s="13"/>
      <c r="AQ1731" s="13"/>
      <c r="AR1731" s="13"/>
      <c r="AS1731" s="13"/>
      <c r="AT1731" s="13"/>
      <c r="AU1731" s="13"/>
      <c r="AV1731" s="13"/>
      <c r="AW1731" s="13"/>
      <c r="AX1731" s="13"/>
      <c r="AY1731" s="13"/>
      <c r="AZ1731" s="13"/>
      <c r="BA1731" s="13"/>
      <c r="BB1731" s="13"/>
      <c r="BC1731" s="13"/>
      <c r="BD1731" s="13"/>
      <c r="BE1731" s="13"/>
      <c r="BF1731" s="13"/>
      <c r="BG1731" s="13"/>
      <c r="BH1731" s="13"/>
      <c r="BI1731" s="13"/>
      <c r="BJ1731" s="13"/>
      <c r="BK1731" s="13"/>
      <c r="BL1731" s="13"/>
      <c r="BM1731" s="13"/>
      <c r="BN1731" s="13"/>
      <c r="BO1731" s="13"/>
      <c r="BP1731" s="13"/>
      <c r="BQ1731" s="13"/>
      <c r="BR1731" s="13"/>
      <c r="BS1731" s="13"/>
      <c r="BT1731" s="13"/>
      <c r="BU1731" s="13"/>
      <c r="BV1731" s="13"/>
      <c r="BW1731" s="13"/>
      <c r="BX1731" s="13"/>
      <c r="BY1731" s="13"/>
      <c r="BZ1731" s="13"/>
      <c r="CA1731" s="13"/>
      <c r="CB1731" s="13"/>
      <c r="CC1731" s="13"/>
      <c r="CD1731" s="13"/>
      <c r="CE1731" s="13"/>
      <c r="CF1731" s="13"/>
      <c r="CG1731" s="13"/>
      <c r="CH1731" s="13"/>
      <c r="CI1731" s="13"/>
      <c r="CJ1731" s="13"/>
      <c r="CK1731" s="13"/>
      <c r="CL1731" s="13"/>
      <c r="CM1731" s="13"/>
      <c r="CN1731" s="13"/>
      <c r="CO1731" s="13"/>
      <c r="CP1731" s="13"/>
      <c r="CQ1731" s="13"/>
      <c r="CR1731" s="13"/>
      <c r="CS1731" s="13"/>
      <c r="CT1731" s="13"/>
      <c r="CU1731" s="13"/>
      <c r="CV1731" s="13"/>
      <c r="CW1731" s="13"/>
      <c r="CX1731" s="13"/>
      <c r="CY1731" s="13"/>
      <c r="CZ1731" s="13"/>
      <c r="DA1731" s="13"/>
      <c r="DB1731" s="13"/>
      <c r="DC1731" s="13"/>
      <c r="DD1731" s="13"/>
      <c r="DE1731" s="13"/>
      <c r="DF1731" s="13"/>
      <c r="DG1731" s="13"/>
      <c r="DH1731" s="13"/>
      <c r="DI1731" s="13"/>
      <c r="DJ1731" s="13"/>
      <c r="DK1731" s="13"/>
      <c r="DL1731" s="13"/>
      <c r="DM1731" s="13"/>
      <c r="DN1731" s="13"/>
      <c r="DO1731" s="13"/>
      <c r="DP1731" s="13"/>
      <c r="DQ1731" s="13"/>
    </row>
    <row r="1732" spans="1:121" s="48" customFormat="1" ht="16.5" x14ac:dyDescent="0.25">
      <c r="A1732" s="44" t="s">
        <v>623</v>
      </c>
      <c r="B1732" s="72" t="s">
        <v>29</v>
      </c>
      <c r="C1732" s="94" t="s">
        <v>12</v>
      </c>
      <c r="D1732" s="46" t="s">
        <v>12</v>
      </c>
      <c r="E1732" s="47">
        <f>SUBTOTAL(9,E1733)</f>
        <v>0</v>
      </c>
      <c r="F1732" s="47">
        <f t="shared" ref="F1732:G1732" si="117">SUBTOTAL(9,F1733)</f>
        <v>0</v>
      </c>
      <c r="G1732" s="47">
        <f t="shared" si="117"/>
        <v>0</v>
      </c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  <c r="AX1732" s="16"/>
      <c r="AY1732" s="16"/>
      <c r="AZ1732" s="16"/>
      <c r="BA1732" s="16"/>
      <c r="BB1732" s="16"/>
      <c r="BC1732" s="16"/>
      <c r="BD1732" s="16"/>
      <c r="BE1732" s="16"/>
      <c r="BF1732" s="16"/>
      <c r="BG1732" s="16"/>
      <c r="BH1732" s="16"/>
      <c r="BI1732" s="16"/>
      <c r="BJ1732" s="16"/>
      <c r="BK1732" s="16"/>
      <c r="BL1732" s="16"/>
      <c r="BM1732" s="16"/>
      <c r="BN1732" s="16"/>
      <c r="BO1732" s="16"/>
      <c r="BP1732" s="16"/>
      <c r="BQ1732" s="16"/>
      <c r="BR1732" s="16"/>
      <c r="BS1732" s="16"/>
      <c r="BT1732" s="16"/>
      <c r="BU1732" s="16"/>
      <c r="BV1732" s="16"/>
      <c r="BW1732" s="16"/>
      <c r="BX1732" s="16"/>
      <c r="BY1732" s="16"/>
      <c r="BZ1732" s="16"/>
      <c r="CA1732" s="16"/>
      <c r="CB1732" s="16"/>
      <c r="CC1732" s="16"/>
      <c r="CD1732" s="16"/>
      <c r="CE1732" s="16"/>
      <c r="CF1732" s="16"/>
      <c r="CG1732" s="16"/>
      <c r="CH1732" s="16"/>
      <c r="CI1732" s="16"/>
      <c r="CJ1732" s="16"/>
      <c r="CK1732" s="16"/>
      <c r="CL1732" s="16"/>
      <c r="CM1732" s="16"/>
      <c r="CN1732" s="16"/>
      <c r="CO1732" s="16"/>
      <c r="CP1732" s="16"/>
      <c r="CQ1732" s="16"/>
      <c r="CR1732" s="16"/>
      <c r="CS1732" s="16"/>
      <c r="CT1732" s="16"/>
      <c r="CU1732" s="16"/>
      <c r="CV1732" s="16"/>
      <c r="CW1732" s="16"/>
      <c r="CX1732" s="16"/>
      <c r="CY1732" s="16"/>
      <c r="CZ1732" s="16"/>
      <c r="DA1732" s="16"/>
      <c r="DB1732" s="16"/>
      <c r="DC1732" s="16"/>
      <c r="DD1732" s="16"/>
      <c r="DE1732" s="16"/>
      <c r="DF1732" s="16"/>
      <c r="DG1732" s="16"/>
      <c r="DH1732" s="16"/>
      <c r="DI1732" s="16"/>
      <c r="DJ1732" s="16"/>
      <c r="DK1732" s="16"/>
      <c r="DL1732" s="16"/>
      <c r="DM1732" s="16"/>
      <c r="DN1732" s="16"/>
      <c r="DO1732" s="16"/>
      <c r="DP1732" s="16"/>
      <c r="DQ1732" s="16"/>
    </row>
    <row r="1733" spans="1:121" ht="16.5" hidden="1" x14ac:dyDescent="0.25">
      <c r="A1733" s="24" t="s">
        <v>21</v>
      </c>
      <c r="B1733" s="73"/>
      <c r="C1733" s="50"/>
      <c r="D1733" s="50"/>
      <c r="E1733" s="50"/>
      <c r="F1733" s="50"/>
      <c r="G1733" s="50"/>
      <c r="H1733" s="13"/>
      <c r="I1733" s="13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  <c r="AK1733" s="13"/>
      <c r="AL1733" s="13"/>
      <c r="AM1733" s="13"/>
      <c r="AN1733" s="13"/>
      <c r="AO1733" s="13"/>
      <c r="AP1733" s="13"/>
      <c r="AQ1733" s="13"/>
      <c r="AR1733" s="13"/>
      <c r="AS1733" s="13"/>
      <c r="AT1733" s="13"/>
      <c r="AU1733" s="13"/>
      <c r="AV1733" s="13"/>
      <c r="AW1733" s="13"/>
      <c r="AX1733" s="13"/>
      <c r="AY1733" s="13"/>
      <c r="AZ1733" s="13"/>
      <c r="BA1733" s="13"/>
      <c r="BB1733" s="13"/>
      <c r="BC1733" s="13"/>
      <c r="BD1733" s="13"/>
      <c r="BE1733" s="13"/>
      <c r="BF1733" s="13"/>
      <c r="BG1733" s="13"/>
      <c r="BH1733" s="13"/>
      <c r="BI1733" s="13"/>
      <c r="BJ1733" s="13"/>
      <c r="BK1733" s="13"/>
      <c r="BL1733" s="13"/>
      <c r="BM1733" s="13"/>
      <c r="BN1733" s="13"/>
      <c r="BO1733" s="13"/>
      <c r="BP1733" s="13"/>
      <c r="BQ1733" s="13"/>
      <c r="BR1733" s="13"/>
      <c r="BS1733" s="13"/>
      <c r="BT1733" s="13"/>
      <c r="BU1733" s="13"/>
      <c r="BV1733" s="13"/>
      <c r="BW1733" s="13"/>
      <c r="BX1733" s="13"/>
      <c r="BY1733" s="13"/>
      <c r="BZ1733" s="13"/>
      <c r="CA1733" s="13"/>
      <c r="CB1733" s="13"/>
      <c r="CC1733" s="13"/>
      <c r="CD1733" s="13"/>
      <c r="CE1733" s="13"/>
      <c r="CF1733" s="13"/>
      <c r="CG1733" s="13"/>
      <c r="CH1733" s="13"/>
      <c r="CI1733" s="13"/>
      <c r="CJ1733" s="13"/>
      <c r="CK1733" s="13"/>
      <c r="CL1733" s="13"/>
      <c r="CM1733" s="13"/>
      <c r="CN1733" s="13"/>
      <c r="CO1733" s="13"/>
      <c r="CP1733" s="13"/>
      <c r="CQ1733" s="13"/>
      <c r="CR1733" s="13"/>
      <c r="CS1733" s="13"/>
      <c r="CT1733" s="13"/>
      <c r="CU1733" s="13"/>
      <c r="CV1733" s="13"/>
      <c r="CW1733" s="13"/>
      <c r="CX1733" s="13"/>
      <c r="CY1733" s="13"/>
      <c r="CZ1733" s="13"/>
      <c r="DA1733" s="13"/>
      <c r="DB1733" s="13"/>
      <c r="DC1733" s="13"/>
      <c r="DD1733" s="13"/>
      <c r="DE1733" s="13"/>
      <c r="DF1733" s="13"/>
      <c r="DG1733" s="13"/>
      <c r="DH1733" s="13"/>
      <c r="DI1733" s="13"/>
      <c r="DJ1733" s="13"/>
      <c r="DK1733" s="13"/>
      <c r="DL1733" s="13"/>
      <c r="DM1733" s="13"/>
      <c r="DN1733" s="13"/>
      <c r="DO1733" s="13"/>
      <c r="DP1733" s="13"/>
      <c r="DQ1733" s="13"/>
    </row>
    <row r="1734" spans="1:121" s="48" customFormat="1" ht="16.5" x14ac:dyDescent="0.25">
      <c r="A1734" s="44" t="s">
        <v>624</v>
      </c>
      <c r="B1734" s="72" t="s">
        <v>31</v>
      </c>
      <c r="C1734" s="94" t="s">
        <v>12</v>
      </c>
      <c r="D1734" s="46" t="s">
        <v>12</v>
      </c>
      <c r="E1734" s="47">
        <f>SUBTOTAL(9,E1735)</f>
        <v>0</v>
      </c>
      <c r="F1734" s="47">
        <f t="shared" ref="F1734:G1734" si="118">SUBTOTAL(9,F1735)</f>
        <v>0</v>
      </c>
      <c r="G1734" s="47">
        <f t="shared" si="118"/>
        <v>0</v>
      </c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  <c r="AX1734" s="16"/>
      <c r="AY1734" s="16"/>
      <c r="AZ1734" s="16"/>
      <c r="BA1734" s="16"/>
      <c r="BB1734" s="16"/>
      <c r="BC1734" s="16"/>
      <c r="BD1734" s="16"/>
      <c r="BE1734" s="16"/>
      <c r="BF1734" s="16"/>
      <c r="BG1734" s="16"/>
      <c r="BH1734" s="16"/>
      <c r="BI1734" s="16"/>
      <c r="BJ1734" s="16"/>
      <c r="BK1734" s="16"/>
      <c r="BL1734" s="16"/>
      <c r="BM1734" s="16"/>
      <c r="BN1734" s="16"/>
      <c r="BO1734" s="16"/>
      <c r="BP1734" s="16"/>
      <c r="BQ1734" s="16"/>
      <c r="BR1734" s="16"/>
      <c r="BS1734" s="16"/>
      <c r="BT1734" s="16"/>
      <c r="BU1734" s="16"/>
      <c r="BV1734" s="16"/>
      <c r="BW1734" s="16"/>
      <c r="BX1734" s="16"/>
      <c r="BY1734" s="16"/>
      <c r="BZ1734" s="16"/>
      <c r="CA1734" s="16"/>
      <c r="CB1734" s="16"/>
      <c r="CC1734" s="16"/>
      <c r="CD1734" s="16"/>
      <c r="CE1734" s="16"/>
      <c r="CF1734" s="16"/>
      <c r="CG1734" s="16"/>
      <c r="CH1734" s="16"/>
      <c r="CI1734" s="16"/>
      <c r="CJ1734" s="16"/>
      <c r="CK1734" s="16"/>
      <c r="CL1734" s="16"/>
      <c r="CM1734" s="16"/>
      <c r="CN1734" s="16"/>
      <c r="CO1734" s="16"/>
      <c r="CP1734" s="16"/>
      <c r="CQ1734" s="16"/>
      <c r="CR1734" s="16"/>
      <c r="CS1734" s="16"/>
      <c r="CT1734" s="16"/>
      <c r="CU1734" s="16"/>
      <c r="CV1734" s="16"/>
      <c r="CW1734" s="16"/>
      <c r="CX1734" s="16"/>
      <c r="CY1734" s="16"/>
      <c r="CZ1734" s="16"/>
      <c r="DA1734" s="16"/>
      <c r="DB1734" s="16"/>
      <c r="DC1734" s="16"/>
      <c r="DD1734" s="16"/>
      <c r="DE1734" s="16"/>
      <c r="DF1734" s="16"/>
      <c r="DG1734" s="16"/>
      <c r="DH1734" s="16"/>
      <c r="DI1734" s="16"/>
      <c r="DJ1734" s="16"/>
      <c r="DK1734" s="16"/>
      <c r="DL1734" s="16"/>
      <c r="DM1734" s="16"/>
      <c r="DN1734" s="16"/>
      <c r="DO1734" s="16"/>
      <c r="DP1734" s="16"/>
      <c r="DQ1734" s="16"/>
    </row>
    <row r="1735" spans="1:121" ht="16.5" hidden="1" x14ac:dyDescent="0.25">
      <c r="A1735" s="24" t="s">
        <v>21</v>
      </c>
      <c r="B1735" s="73"/>
      <c r="C1735" s="50"/>
      <c r="D1735" s="50"/>
      <c r="E1735" s="50"/>
      <c r="F1735" s="50"/>
      <c r="G1735" s="50"/>
      <c r="H1735" s="13"/>
      <c r="I1735" s="13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  <c r="AK1735" s="13"/>
      <c r="AL1735" s="13"/>
      <c r="AM1735" s="13"/>
      <c r="AN1735" s="13"/>
      <c r="AO1735" s="13"/>
      <c r="AP1735" s="13"/>
      <c r="AQ1735" s="13"/>
      <c r="AR1735" s="13"/>
      <c r="AS1735" s="13"/>
      <c r="AT1735" s="13"/>
      <c r="AU1735" s="13"/>
      <c r="AV1735" s="13"/>
      <c r="AW1735" s="13"/>
      <c r="AX1735" s="13"/>
      <c r="AY1735" s="13"/>
      <c r="AZ1735" s="13"/>
      <c r="BA1735" s="13"/>
      <c r="BB1735" s="13"/>
      <c r="BC1735" s="13"/>
      <c r="BD1735" s="13"/>
      <c r="BE1735" s="13"/>
      <c r="BF1735" s="13"/>
      <c r="BG1735" s="13"/>
      <c r="BH1735" s="13"/>
      <c r="BI1735" s="13"/>
      <c r="BJ1735" s="13"/>
      <c r="BK1735" s="13"/>
      <c r="BL1735" s="13"/>
      <c r="BM1735" s="13"/>
      <c r="BN1735" s="13"/>
      <c r="BO1735" s="13"/>
      <c r="BP1735" s="13"/>
      <c r="BQ1735" s="13"/>
      <c r="BR1735" s="13"/>
      <c r="BS1735" s="13"/>
      <c r="BT1735" s="13"/>
      <c r="BU1735" s="13"/>
      <c r="BV1735" s="13"/>
      <c r="BW1735" s="13"/>
      <c r="BX1735" s="13"/>
      <c r="BY1735" s="13"/>
      <c r="BZ1735" s="13"/>
      <c r="CA1735" s="13"/>
      <c r="CB1735" s="13"/>
      <c r="CC1735" s="13"/>
      <c r="CD1735" s="13"/>
      <c r="CE1735" s="13"/>
      <c r="CF1735" s="13"/>
      <c r="CG1735" s="13"/>
      <c r="CH1735" s="13"/>
      <c r="CI1735" s="13"/>
      <c r="CJ1735" s="13"/>
      <c r="CK1735" s="13"/>
      <c r="CL1735" s="13"/>
      <c r="CM1735" s="13"/>
      <c r="CN1735" s="13"/>
      <c r="CO1735" s="13"/>
      <c r="CP1735" s="13"/>
      <c r="CQ1735" s="13"/>
      <c r="CR1735" s="13"/>
      <c r="CS1735" s="13"/>
      <c r="CT1735" s="13"/>
      <c r="CU1735" s="13"/>
      <c r="CV1735" s="13"/>
      <c r="CW1735" s="13"/>
      <c r="CX1735" s="13"/>
      <c r="CY1735" s="13"/>
      <c r="CZ1735" s="13"/>
      <c r="DA1735" s="13"/>
      <c r="DB1735" s="13"/>
      <c r="DC1735" s="13"/>
      <c r="DD1735" s="13"/>
      <c r="DE1735" s="13"/>
      <c r="DF1735" s="13"/>
      <c r="DG1735" s="13"/>
      <c r="DH1735" s="13"/>
      <c r="DI1735" s="13"/>
      <c r="DJ1735" s="13"/>
      <c r="DK1735" s="13"/>
      <c r="DL1735" s="13"/>
      <c r="DM1735" s="13"/>
      <c r="DN1735" s="13"/>
      <c r="DO1735" s="13"/>
      <c r="DP1735" s="13"/>
      <c r="DQ1735" s="13"/>
    </row>
    <row r="1736" spans="1:121" s="38" customFormat="1" ht="16.5" x14ac:dyDescent="0.25">
      <c r="A1736" s="34" t="s">
        <v>625</v>
      </c>
      <c r="B1736" s="74" t="s">
        <v>60</v>
      </c>
      <c r="C1736" s="92" t="s">
        <v>12</v>
      </c>
      <c r="D1736" s="36" t="s">
        <v>12</v>
      </c>
      <c r="E1736" s="37">
        <f>E1737+E1750+E1763+E1776</f>
        <v>0</v>
      </c>
      <c r="F1736" s="37">
        <f>F1737+F1750+F1763+F1776</f>
        <v>0</v>
      </c>
      <c r="G1736" s="37">
        <f>G1737+G1750+G1763+G1776</f>
        <v>0</v>
      </c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  <c r="AX1736" s="16"/>
      <c r="AY1736" s="16"/>
      <c r="AZ1736" s="16"/>
      <c r="BA1736" s="16"/>
      <c r="BB1736" s="16"/>
      <c r="BC1736" s="16"/>
      <c r="BD1736" s="16"/>
      <c r="BE1736" s="16"/>
      <c r="BF1736" s="16"/>
      <c r="BG1736" s="16"/>
      <c r="BH1736" s="16"/>
      <c r="BI1736" s="16"/>
      <c r="BJ1736" s="16"/>
      <c r="BK1736" s="16"/>
      <c r="BL1736" s="16"/>
      <c r="BM1736" s="16"/>
      <c r="BN1736" s="16"/>
      <c r="BO1736" s="16"/>
      <c r="BP1736" s="16"/>
      <c r="BQ1736" s="16"/>
      <c r="BR1736" s="16"/>
      <c r="BS1736" s="16"/>
      <c r="BT1736" s="16"/>
      <c r="BU1736" s="16"/>
      <c r="BV1736" s="16"/>
      <c r="BW1736" s="16"/>
      <c r="BX1736" s="16"/>
      <c r="BY1736" s="16"/>
      <c r="BZ1736" s="16"/>
      <c r="CA1736" s="16"/>
      <c r="CB1736" s="16"/>
      <c r="CC1736" s="16"/>
      <c r="CD1736" s="16"/>
      <c r="CE1736" s="16"/>
      <c r="CF1736" s="16"/>
      <c r="CG1736" s="16"/>
      <c r="CH1736" s="16"/>
      <c r="CI1736" s="16"/>
      <c r="CJ1736" s="16"/>
      <c r="CK1736" s="16"/>
      <c r="CL1736" s="16"/>
      <c r="CM1736" s="16"/>
      <c r="CN1736" s="16"/>
      <c r="CO1736" s="16"/>
      <c r="CP1736" s="16"/>
      <c r="CQ1736" s="16"/>
      <c r="CR1736" s="16"/>
      <c r="CS1736" s="16"/>
      <c r="CT1736" s="16"/>
      <c r="CU1736" s="16"/>
      <c r="CV1736" s="16"/>
      <c r="CW1736" s="16"/>
      <c r="CX1736" s="16"/>
      <c r="CY1736" s="16"/>
      <c r="CZ1736" s="16"/>
      <c r="DA1736" s="16"/>
      <c r="DB1736" s="16"/>
      <c r="DC1736" s="16"/>
      <c r="DD1736" s="16"/>
      <c r="DE1736" s="16"/>
      <c r="DF1736" s="16"/>
      <c r="DG1736" s="16"/>
      <c r="DH1736" s="16"/>
      <c r="DI1736" s="16"/>
      <c r="DJ1736" s="16"/>
      <c r="DK1736" s="16"/>
      <c r="DL1736" s="16"/>
      <c r="DM1736" s="16"/>
      <c r="DN1736" s="16"/>
      <c r="DO1736" s="16"/>
      <c r="DP1736" s="16"/>
      <c r="DQ1736" s="16"/>
    </row>
    <row r="1737" spans="1:121" s="43" customFormat="1" ht="16.5" x14ac:dyDescent="0.25">
      <c r="A1737" s="39" t="s">
        <v>626</v>
      </c>
      <c r="B1737" s="71" t="s">
        <v>18</v>
      </c>
      <c r="C1737" s="93" t="s">
        <v>12</v>
      </c>
      <c r="D1737" s="41" t="s">
        <v>12</v>
      </c>
      <c r="E1737" s="42">
        <f>E1738+E1740+E1742+E1744+E1746+E1748</f>
        <v>0</v>
      </c>
      <c r="F1737" s="42">
        <f t="shared" ref="F1737:G1737" si="119">F1738+F1740+F1742+F1744+F1746+F1748</f>
        <v>0</v>
      </c>
      <c r="G1737" s="42">
        <f t="shared" si="119"/>
        <v>0</v>
      </c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  <c r="AX1737" s="16"/>
      <c r="AY1737" s="16"/>
      <c r="AZ1737" s="16"/>
      <c r="BA1737" s="16"/>
      <c r="BB1737" s="16"/>
      <c r="BC1737" s="16"/>
      <c r="BD1737" s="16"/>
      <c r="BE1737" s="16"/>
      <c r="BF1737" s="16"/>
      <c r="BG1737" s="16"/>
      <c r="BH1737" s="16"/>
      <c r="BI1737" s="16"/>
      <c r="BJ1737" s="16"/>
      <c r="BK1737" s="16"/>
      <c r="BL1737" s="16"/>
      <c r="BM1737" s="16"/>
      <c r="BN1737" s="16"/>
      <c r="BO1737" s="16"/>
      <c r="BP1737" s="16"/>
      <c r="BQ1737" s="16"/>
      <c r="BR1737" s="16"/>
      <c r="BS1737" s="16"/>
      <c r="BT1737" s="16"/>
      <c r="BU1737" s="16"/>
      <c r="BV1737" s="16"/>
      <c r="BW1737" s="16"/>
      <c r="BX1737" s="16"/>
      <c r="BY1737" s="16"/>
      <c r="BZ1737" s="16"/>
      <c r="CA1737" s="16"/>
      <c r="CB1737" s="16"/>
      <c r="CC1737" s="16"/>
      <c r="CD1737" s="16"/>
      <c r="CE1737" s="16"/>
      <c r="CF1737" s="16"/>
      <c r="CG1737" s="16"/>
      <c r="CH1737" s="16"/>
      <c r="CI1737" s="16"/>
      <c r="CJ1737" s="16"/>
      <c r="CK1737" s="16"/>
      <c r="CL1737" s="16"/>
      <c r="CM1737" s="16"/>
      <c r="CN1737" s="16"/>
      <c r="CO1737" s="16"/>
      <c r="CP1737" s="16"/>
      <c r="CQ1737" s="16"/>
      <c r="CR1737" s="16"/>
      <c r="CS1737" s="16"/>
      <c r="CT1737" s="16"/>
      <c r="CU1737" s="16"/>
      <c r="CV1737" s="16"/>
      <c r="CW1737" s="16"/>
      <c r="CX1737" s="16"/>
      <c r="CY1737" s="16"/>
      <c r="CZ1737" s="16"/>
      <c r="DA1737" s="16"/>
      <c r="DB1737" s="16"/>
      <c r="DC1737" s="16"/>
      <c r="DD1737" s="16"/>
      <c r="DE1737" s="16"/>
      <c r="DF1737" s="16"/>
      <c r="DG1737" s="16"/>
      <c r="DH1737" s="16"/>
      <c r="DI1737" s="16"/>
      <c r="DJ1737" s="16"/>
      <c r="DK1737" s="16"/>
      <c r="DL1737" s="16"/>
      <c r="DM1737" s="16"/>
      <c r="DN1737" s="16"/>
      <c r="DO1737" s="16"/>
      <c r="DP1737" s="16"/>
      <c r="DQ1737" s="16"/>
    </row>
    <row r="1738" spans="1:121" s="48" customFormat="1" ht="16.5" x14ac:dyDescent="0.25">
      <c r="A1738" s="44" t="s">
        <v>627</v>
      </c>
      <c r="B1738" s="72" t="s">
        <v>20</v>
      </c>
      <c r="C1738" s="94" t="s">
        <v>12</v>
      </c>
      <c r="D1738" s="46" t="s">
        <v>12</v>
      </c>
      <c r="E1738" s="47">
        <f>SUBTOTAL(9,E1739)</f>
        <v>0</v>
      </c>
      <c r="F1738" s="47">
        <f t="shared" ref="F1738:G1738" si="120">SUBTOTAL(9,F1739)</f>
        <v>0</v>
      </c>
      <c r="G1738" s="47">
        <f t="shared" si="120"/>
        <v>0</v>
      </c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  <c r="AX1738" s="16"/>
      <c r="AY1738" s="16"/>
      <c r="AZ1738" s="16"/>
      <c r="BA1738" s="16"/>
      <c r="BB1738" s="16"/>
      <c r="BC1738" s="16"/>
      <c r="BD1738" s="16"/>
      <c r="BE1738" s="16"/>
      <c r="BF1738" s="16"/>
      <c r="BG1738" s="16"/>
      <c r="BH1738" s="16"/>
      <c r="BI1738" s="16"/>
      <c r="BJ1738" s="16"/>
      <c r="BK1738" s="16"/>
      <c r="BL1738" s="16"/>
      <c r="BM1738" s="16"/>
      <c r="BN1738" s="16"/>
      <c r="BO1738" s="16"/>
      <c r="BP1738" s="16"/>
      <c r="BQ1738" s="16"/>
      <c r="BR1738" s="16"/>
      <c r="BS1738" s="16"/>
      <c r="BT1738" s="16"/>
      <c r="BU1738" s="16"/>
      <c r="BV1738" s="16"/>
      <c r="BW1738" s="16"/>
      <c r="BX1738" s="16"/>
      <c r="BY1738" s="16"/>
      <c r="BZ1738" s="16"/>
      <c r="CA1738" s="16"/>
      <c r="CB1738" s="16"/>
      <c r="CC1738" s="16"/>
      <c r="CD1738" s="16"/>
      <c r="CE1738" s="16"/>
      <c r="CF1738" s="16"/>
      <c r="CG1738" s="16"/>
      <c r="CH1738" s="16"/>
      <c r="CI1738" s="16"/>
      <c r="CJ1738" s="16"/>
      <c r="CK1738" s="16"/>
      <c r="CL1738" s="16"/>
      <c r="CM1738" s="16"/>
      <c r="CN1738" s="16"/>
      <c r="CO1738" s="16"/>
      <c r="CP1738" s="16"/>
      <c r="CQ1738" s="16"/>
      <c r="CR1738" s="16"/>
      <c r="CS1738" s="16"/>
      <c r="CT1738" s="16"/>
      <c r="CU1738" s="16"/>
      <c r="CV1738" s="16"/>
      <c r="CW1738" s="16"/>
      <c r="CX1738" s="16"/>
      <c r="CY1738" s="16"/>
      <c r="CZ1738" s="16"/>
      <c r="DA1738" s="16"/>
      <c r="DB1738" s="16"/>
      <c r="DC1738" s="16"/>
      <c r="DD1738" s="16"/>
      <c r="DE1738" s="16"/>
      <c r="DF1738" s="16"/>
      <c r="DG1738" s="16"/>
      <c r="DH1738" s="16"/>
      <c r="DI1738" s="16"/>
      <c r="DJ1738" s="16"/>
      <c r="DK1738" s="16"/>
      <c r="DL1738" s="16"/>
      <c r="DM1738" s="16"/>
      <c r="DN1738" s="16"/>
      <c r="DO1738" s="16"/>
      <c r="DP1738" s="16"/>
      <c r="DQ1738" s="16"/>
    </row>
    <row r="1739" spans="1:121" ht="16.5" hidden="1" x14ac:dyDescent="0.25">
      <c r="A1739" s="24" t="s">
        <v>21</v>
      </c>
      <c r="B1739" s="73"/>
      <c r="C1739" s="50"/>
      <c r="D1739" s="50"/>
      <c r="E1739" s="50"/>
      <c r="F1739" s="50"/>
      <c r="G1739" s="50"/>
      <c r="H1739" s="13"/>
      <c r="I1739" s="13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  <c r="AK1739" s="13"/>
      <c r="AL1739" s="13"/>
      <c r="AM1739" s="13"/>
      <c r="AN1739" s="13"/>
      <c r="AO1739" s="13"/>
      <c r="AP1739" s="13"/>
      <c r="AQ1739" s="13"/>
      <c r="AR1739" s="13"/>
      <c r="AS1739" s="13"/>
      <c r="AT1739" s="13"/>
      <c r="AU1739" s="13"/>
      <c r="AV1739" s="13"/>
      <c r="AW1739" s="13"/>
      <c r="AX1739" s="13"/>
      <c r="AY1739" s="13"/>
      <c r="AZ1739" s="13"/>
      <c r="BA1739" s="13"/>
      <c r="BB1739" s="13"/>
      <c r="BC1739" s="13"/>
      <c r="BD1739" s="13"/>
      <c r="BE1739" s="13"/>
      <c r="BF1739" s="13"/>
      <c r="BG1739" s="13"/>
      <c r="BH1739" s="13"/>
      <c r="BI1739" s="13"/>
      <c r="BJ1739" s="13"/>
      <c r="BK1739" s="13"/>
      <c r="BL1739" s="13"/>
      <c r="BM1739" s="13"/>
      <c r="BN1739" s="13"/>
      <c r="BO1739" s="13"/>
      <c r="BP1739" s="13"/>
      <c r="BQ1739" s="13"/>
      <c r="BR1739" s="13"/>
      <c r="BS1739" s="13"/>
      <c r="BT1739" s="13"/>
      <c r="BU1739" s="13"/>
      <c r="BV1739" s="13"/>
      <c r="BW1739" s="13"/>
      <c r="BX1739" s="13"/>
      <c r="BY1739" s="13"/>
      <c r="BZ1739" s="13"/>
      <c r="CA1739" s="13"/>
      <c r="CB1739" s="13"/>
      <c r="CC1739" s="13"/>
      <c r="CD1739" s="13"/>
      <c r="CE1739" s="13"/>
      <c r="CF1739" s="13"/>
      <c r="CG1739" s="13"/>
      <c r="CH1739" s="13"/>
      <c r="CI1739" s="13"/>
      <c r="CJ1739" s="13"/>
      <c r="CK1739" s="13"/>
      <c r="CL1739" s="13"/>
      <c r="CM1739" s="13"/>
      <c r="CN1739" s="13"/>
      <c r="CO1739" s="13"/>
      <c r="CP1739" s="13"/>
      <c r="CQ1739" s="13"/>
      <c r="CR1739" s="13"/>
      <c r="CS1739" s="13"/>
      <c r="CT1739" s="13"/>
      <c r="CU1739" s="13"/>
      <c r="CV1739" s="13"/>
      <c r="CW1739" s="13"/>
      <c r="CX1739" s="13"/>
      <c r="CY1739" s="13"/>
      <c r="CZ1739" s="13"/>
      <c r="DA1739" s="13"/>
      <c r="DB1739" s="13"/>
      <c r="DC1739" s="13"/>
      <c r="DD1739" s="13"/>
      <c r="DE1739" s="13"/>
      <c r="DF1739" s="13"/>
      <c r="DG1739" s="13"/>
      <c r="DH1739" s="13"/>
      <c r="DI1739" s="13"/>
      <c r="DJ1739" s="13"/>
      <c r="DK1739" s="13"/>
      <c r="DL1739" s="13"/>
      <c r="DM1739" s="13"/>
      <c r="DN1739" s="13"/>
      <c r="DO1739" s="13"/>
      <c r="DP1739" s="13"/>
      <c r="DQ1739" s="13"/>
    </row>
    <row r="1740" spans="1:121" s="48" customFormat="1" ht="16.5" x14ac:dyDescent="0.25">
      <c r="A1740" s="44" t="s">
        <v>628</v>
      </c>
      <c r="B1740" s="72" t="s">
        <v>23</v>
      </c>
      <c r="C1740" s="94" t="s">
        <v>12</v>
      </c>
      <c r="D1740" s="46" t="s">
        <v>12</v>
      </c>
      <c r="E1740" s="47">
        <f>SUBTOTAL(9,E1741)</f>
        <v>0</v>
      </c>
      <c r="F1740" s="47">
        <f t="shared" ref="F1740:G1740" si="121">SUBTOTAL(9,F1741)</f>
        <v>0</v>
      </c>
      <c r="G1740" s="47">
        <f t="shared" si="121"/>
        <v>0</v>
      </c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  <c r="AX1740" s="16"/>
      <c r="AY1740" s="16"/>
      <c r="AZ1740" s="16"/>
      <c r="BA1740" s="16"/>
      <c r="BB1740" s="16"/>
      <c r="BC1740" s="16"/>
      <c r="BD1740" s="16"/>
      <c r="BE1740" s="16"/>
      <c r="BF1740" s="16"/>
      <c r="BG1740" s="16"/>
      <c r="BH1740" s="16"/>
      <c r="BI1740" s="16"/>
      <c r="BJ1740" s="16"/>
      <c r="BK1740" s="16"/>
      <c r="BL1740" s="16"/>
      <c r="BM1740" s="16"/>
      <c r="BN1740" s="16"/>
      <c r="BO1740" s="16"/>
      <c r="BP1740" s="16"/>
      <c r="BQ1740" s="16"/>
      <c r="BR1740" s="16"/>
      <c r="BS1740" s="16"/>
      <c r="BT1740" s="16"/>
      <c r="BU1740" s="16"/>
      <c r="BV1740" s="16"/>
      <c r="BW1740" s="16"/>
      <c r="BX1740" s="16"/>
      <c r="BY1740" s="16"/>
      <c r="BZ1740" s="16"/>
      <c r="CA1740" s="16"/>
      <c r="CB1740" s="16"/>
      <c r="CC1740" s="16"/>
      <c r="CD1740" s="16"/>
      <c r="CE1740" s="16"/>
      <c r="CF1740" s="16"/>
      <c r="CG1740" s="16"/>
      <c r="CH1740" s="16"/>
      <c r="CI1740" s="16"/>
      <c r="CJ1740" s="16"/>
      <c r="CK1740" s="16"/>
      <c r="CL1740" s="16"/>
      <c r="CM1740" s="16"/>
      <c r="CN1740" s="16"/>
      <c r="CO1740" s="16"/>
      <c r="CP1740" s="16"/>
      <c r="CQ1740" s="16"/>
      <c r="CR1740" s="16"/>
      <c r="CS1740" s="16"/>
      <c r="CT1740" s="16"/>
      <c r="CU1740" s="16"/>
      <c r="CV1740" s="16"/>
      <c r="CW1740" s="16"/>
      <c r="CX1740" s="16"/>
      <c r="CY1740" s="16"/>
      <c r="CZ1740" s="16"/>
      <c r="DA1740" s="16"/>
      <c r="DB1740" s="16"/>
      <c r="DC1740" s="16"/>
      <c r="DD1740" s="16"/>
      <c r="DE1740" s="16"/>
      <c r="DF1740" s="16"/>
      <c r="DG1740" s="16"/>
      <c r="DH1740" s="16"/>
      <c r="DI1740" s="16"/>
      <c r="DJ1740" s="16"/>
      <c r="DK1740" s="16"/>
      <c r="DL1740" s="16"/>
      <c r="DM1740" s="16"/>
      <c r="DN1740" s="16"/>
      <c r="DO1740" s="16"/>
      <c r="DP1740" s="16"/>
      <c r="DQ1740" s="16"/>
    </row>
    <row r="1741" spans="1:121" ht="16.5" hidden="1" x14ac:dyDescent="0.25">
      <c r="A1741" s="24" t="s">
        <v>21</v>
      </c>
      <c r="B1741" s="73"/>
      <c r="C1741" s="50"/>
      <c r="D1741" s="50"/>
      <c r="E1741" s="50"/>
      <c r="F1741" s="50"/>
      <c r="G1741" s="50"/>
      <c r="H1741" s="13"/>
      <c r="I1741" s="13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  <c r="AK1741" s="13"/>
      <c r="AL1741" s="13"/>
      <c r="AM1741" s="13"/>
      <c r="AN1741" s="13"/>
      <c r="AO1741" s="13"/>
      <c r="AP1741" s="13"/>
      <c r="AQ1741" s="13"/>
      <c r="AR1741" s="13"/>
      <c r="AS1741" s="13"/>
      <c r="AT1741" s="13"/>
      <c r="AU1741" s="13"/>
      <c r="AV1741" s="13"/>
      <c r="AW1741" s="13"/>
      <c r="AX1741" s="13"/>
      <c r="AY1741" s="13"/>
      <c r="AZ1741" s="13"/>
      <c r="BA1741" s="13"/>
      <c r="BB1741" s="13"/>
      <c r="BC1741" s="13"/>
      <c r="BD1741" s="13"/>
      <c r="BE1741" s="13"/>
      <c r="BF1741" s="13"/>
      <c r="BG1741" s="13"/>
      <c r="BH1741" s="13"/>
      <c r="BI1741" s="13"/>
      <c r="BJ1741" s="13"/>
      <c r="BK1741" s="13"/>
      <c r="BL1741" s="13"/>
      <c r="BM1741" s="13"/>
      <c r="BN1741" s="13"/>
      <c r="BO1741" s="13"/>
      <c r="BP1741" s="13"/>
      <c r="BQ1741" s="13"/>
      <c r="BR1741" s="13"/>
      <c r="BS1741" s="13"/>
      <c r="BT1741" s="13"/>
      <c r="BU1741" s="13"/>
      <c r="BV1741" s="13"/>
      <c r="BW1741" s="13"/>
      <c r="BX1741" s="13"/>
      <c r="BY1741" s="13"/>
      <c r="BZ1741" s="13"/>
      <c r="CA1741" s="13"/>
      <c r="CB1741" s="13"/>
      <c r="CC1741" s="13"/>
      <c r="CD1741" s="13"/>
      <c r="CE1741" s="13"/>
      <c r="CF1741" s="13"/>
      <c r="CG1741" s="13"/>
      <c r="CH1741" s="13"/>
      <c r="CI1741" s="13"/>
      <c r="CJ1741" s="13"/>
      <c r="CK1741" s="13"/>
      <c r="CL1741" s="13"/>
      <c r="CM1741" s="13"/>
      <c r="CN1741" s="13"/>
      <c r="CO1741" s="13"/>
      <c r="CP1741" s="13"/>
      <c r="CQ1741" s="13"/>
      <c r="CR1741" s="13"/>
      <c r="CS1741" s="13"/>
      <c r="CT1741" s="13"/>
      <c r="CU1741" s="13"/>
      <c r="CV1741" s="13"/>
      <c r="CW1741" s="13"/>
      <c r="CX1741" s="13"/>
      <c r="CY1741" s="13"/>
      <c r="CZ1741" s="13"/>
      <c r="DA1741" s="13"/>
      <c r="DB1741" s="13"/>
      <c r="DC1741" s="13"/>
      <c r="DD1741" s="13"/>
      <c r="DE1741" s="13"/>
      <c r="DF1741" s="13"/>
      <c r="DG1741" s="13"/>
      <c r="DH1741" s="13"/>
      <c r="DI1741" s="13"/>
      <c r="DJ1741" s="13"/>
      <c r="DK1741" s="13"/>
      <c r="DL1741" s="13"/>
      <c r="DM1741" s="13"/>
      <c r="DN1741" s="13"/>
      <c r="DO1741" s="13"/>
      <c r="DP1741" s="13"/>
      <c r="DQ1741" s="13"/>
    </row>
    <row r="1742" spans="1:121" s="48" customFormat="1" ht="16.5" x14ac:dyDescent="0.25">
      <c r="A1742" s="44" t="s">
        <v>629</v>
      </c>
      <c r="B1742" s="72" t="s">
        <v>25</v>
      </c>
      <c r="C1742" s="94" t="s">
        <v>12</v>
      </c>
      <c r="D1742" s="46" t="s">
        <v>12</v>
      </c>
      <c r="E1742" s="47">
        <f>SUBTOTAL(9,E1743)</f>
        <v>0</v>
      </c>
      <c r="F1742" s="47">
        <f t="shared" ref="F1742:G1742" si="122">SUBTOTAL(9,F1743)</f>
        <v>0</v>
      </c>
      <c r="G1742" s="47">
        <f t="shared" si="122"/>
        <v>0</v>
      </c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6"/>
      <c r="AZ1742" s="16"/>
      <c r="BA1742" s="16"/>
      <c r="BB1742" s="16"/>
      <c r="BC1742" s="16"/>
      <c r="BD1742" s="16"/>
      <c r="BE1742" s="16"/>
      <c r="BF1742" s="16"/>
      <c r="BG1742" s="16"/>
      <c r="BH1742" s="16"/>
      <c r="BI1742" s="16"/>
      <c r="BJ1742" s="16"/>
      <c r="BK1742" s="16"/>
      <c r="BL1742" s="16"/>
      <c r="BM1742" s="16"/>
      <c r="BN1742" s="16"/>
      <c r="BO1742" s="16"/>
      <c r="BP1742" s="16"/>
      <c r="BQ1742" s="16"/>
      <c r="BR1742" s="16"/>
      <c r="BS1742" s="16"/>
      <c r="BT1742" s="16"/>
      <c r="BU1742" s="16"/>
      <c r="BV1742" s="16"/>
      <c r="BW1742" s="16"/>
      <c r="BX1742" s="16"/>
      <c r="BY1742" s="16"/>
      <c r="BZ1742" s="16"/>
      <c r="CA1742" s="16"/>
      <c r="CB1742" s="16"/>
      <c r="CC1742" s="16"/>
      <c r="CD1742" s="16"/>
      <c r="CE1742" s="16"/>
      <c r="CF1742" s="16"/>
      <c r="CG1742" s="16"/>
      <c r="CH1742" s="16"/>
      <c r="CI1742" s="16"/>
      <c r="CJ1742" s="16"/>
      <c r="CK1742" s="16"/>
      <c r="CL1742" s="16"/>
      <c r="CM1742" s="16"/>
      <c r="CN1742" s="16"/>
      <c r="CO1742" s="16"/>
      <c r="CP1742" s="16"/>
      <c r="CQ1742" s="16"/>
      <c r="CR1742" s="16"/>
      <c r="CS1742" s="16"/>
      <c r="CT1742" s="16"/>
      <c r="CU1742" s="16"/>
      <c r="CV1742" s="16"/>
      <c r="CW1742" s="16"/>
      <c r="CX1742" s="16"/>
      <c r="CY1742" s="16"/>
      <c r="CZ1742" s="16"/>
      <c r="DA1742" s="16"/>
      <c r="DB1742" s="16"/>
      <c r="DC1742" s="16"/>
      <c r="DD1742" s="16"/>
      <c r="DE1742" s="16"/>
      <c r="DF1742" s="16"/>
      <c r="DG1742" s="16"/>
      <c r="DH1742" s="16"/>
      <c r="DI1742" s="16"/>
      <c r="DJ1742" s="16"/>
      <c r="DK1742" s="16"/>
      <c r="DL1742" s="16"/>
      <c r="DM1742" s="16"/>
      <c r="DN1742" s="16"/>
      <c r="DO1742" s="16"/>
      <c r="DP1742" s="16"/>
      <c r="DQ1742" s="16"/>
    </row>
    <row r="1743" spans="1:121" ht="16.5" hidden="1" x14ac:dyDescent="0.25">
      <c r="A1743" s="24" t="s">
        <v>21</v>
      </c>
      <c r="B1743" s="73"/>
      <c r="C1743" s="50"/>
      <c r="D1743" s="50"/>
      <c r="E1743" s="50"/>
      <c r="F1743" s="50"/>
      <c r="G1743" s="50"/>
      <c r="H1743" s="13"/>
      <c r="I1743" s="13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  <c r="AK1743" s="13"/>
      <c r="AL1743" s="13"/>
      <c r="AM1743" s="13"/>
      <c r="AN1743" s="13"/>
      <c r="AO1743" s="13"/>
      <c r="AP1743" s="13"/>
      <c r="AQ1743" s="13"/>
      <c r="AR1743" s="13"/>
      <c r="AS1743" s="13"/>
      <c r="AT1743" s="13"/>
      <c r="AU1743" s="13"/>
      <c r="AV1743" s="13"/>
      <c r="AW1743" s="13"/>
      <c r="AX1743" s="13"/>
      <c r="AY1743" s="13"/>
      <c r="AZ1743" s="13"/>
      <c r="BA1743" s="13"/>
      <c r="BB1743" s="13"/>
      <c r="BC1743" s="13"/>
      <c r="BD1743" s="13"/>
      <c r="BE1743" s="13"/>
      <c r="BF1743" s="13"/>
      <c r="BG1743" s="13"/>
      <c r="BH1743" s="13"/>
      <c r="BI1743" s="13"/>
      <c r="BJ1743" s="13"/>
      <c r="BK1743" s="13"/>
      <c r="BL1743" s="13"/>
      <c r="BM1743" s="13"/>
      <c r="BN1743" s="13"/>
      <c r="BO1743" s="13"/>
      <c r="BP1743" s="13"/>
      <c r="BQ1743" s="13"/>
      <c r="BR1743" s="13"/>
      <c r="BS1743" s="13"/>
      <c r="BT1743" s="13"/>
      <c r="BU1743" s="13"/>
      <c r="BV1743" s="13"/>
      <c r="BW1743" s="13"/>
      <c r="BX1743" s="13"/>
      <c r="BY1743" s="13"/>
      <c r="BZ1743" s="13"/>
      <c r="CA1743" s="13"/>
      <c r="CB1743" s="13"/>
      <c r="CC1743" s="13"/>
      <c r="CD1743" s="13"/>
      <c r="CE1743" s="13"/>
      <c r="CF1743" s="13"/>
      <c r="CG1743" s="13"/>
      <c r="CH1743" s="13"/>
      <c r="CI1743" s="13"/>
      <c r="CJ1743" s="13"/>
      <c r="CK1743" s="13"/>
      <c r="CL1743" s="13"/>
      <c r="CM1743" s="13"/>
      <c r="CN1743" s="13"/>
      <c r="CO1743" s="13"/>
      <c r="CP1743" s="13"/>
      <c r="CQ1743" s="13"/>
      <c r="CR1743" s="13"/>
      <c r="CS1743" s="13"/>
      <c r="CT1743" s="13"/>
      <c r="CU1743" s="13"/>
      <c r="CV1743" s="13"/>
      <c r="CW1743" s="13"/>
      <c r="CX1743" s="13"/>
      <c r="CY1743" s="13"/>
      <c r="CZ1743" s="13"/>
      <c r="DA1743" s="13"/>
      <c r="DB1743" s="13"/>
      <c r="DC1743" s="13"/>
      <c r="DD1743" s="13"/>
      <c r="DE1743" s="13"/>
      <c r="DF1743" s="13"/>
      <c r="DG1743" s="13"/>
      <c r="DH1743" s="13"/>
      <c r="DI1743" s="13"/>
      <c r="DJ1743" s="13"/>
      <c r="DK1743" s="13"/>
      <c r="DL1743" s="13"/>
      <c r="DM1743" s="13"/>
      <c r="DN1743" s="13"/>
      <c r="DO1743" s="13"/>
      <c r="DP1743" s="13"/>
      <c r="DQ1743" s="13"/>
    </row>
    <row r="1744" spans="1:121" s="48" customFormat="1" ht="16.5" x14ac:dyDescent="0.25">
      <c r="A1744" s="44" t="s">
        <v>630</v>
      </c>
      <c r="B1744" s="72" t="s">
        <v>27</v>
      </c>
      <c r="C1744" s="94" t="s">
        <v>12</v>
      </c>
      <c r="D1744" s="46" t="s">
        <v>12</v>
      </c>
      <c r="E1744" s="47">
        <f>SUBTOTAL(9,E1745)</f>
        <v>0</v>
      </c>
      <c r="F1744" s="47">
        <f t="shared" ref="F1744:G1744" si="123">SUBTOTAL(9,F1745)</f>
        <v>0</v>
      </c>
      <c r="G1744" s="47">
        <f t="shared" si="123"/>
        <v>0</v>
      </c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  <c r="AX1744" s="16"/>
      <c r="AY1744" s="16"/>
      <c r="AZ1744" s="16"/>
      <c r="BA1744" s="16"/>
      <c r="BB1744" s="16"/>
      <c r="BC1744" s="16"/>
      <c r="BD1744" s="16"/>
      <c r="BE1744" s="16"/>
      <c r="BF1744" s="16"/>
      <c r="BG1744" s="16"/>
      <c r="BH1744" s="16"/>
      <c r="BI1744" s="16"/>
      <c r="BJ1744" s="16"/>
      <c r="BK1744" s="16"/>
      <c r="BL1744" s="16"/>
      <c r="BM1744" s="16"/>
      <c r="BN1744" s="16"/>
      <c r="BO1744" s="16"/>
      <c r="BP1744" s="16"/>
      <c r="BQ1744" s="16"/>
      <c r="BR1744" s="16"/>
      <c r="BS1744" s="16"/>
      <c r="BT1744" s="16"/>
      <c r="BU1744" s="16"/>
      <c r="BV1744" s="16"/>
      <c r="BW1744" s="16"/>
      <c r="BX1744" s="16"/>
      <c r="BY1744" s="16"/>
      <c r="BZ1744" s="16"/>
      <c r="CA1744" s="16"/>
      <c r="CB1744" s="16"/>
      <c r="CC1744" s="16"/>
      <c r="CD1744" s="16"/>
      <c r="CE1744" s="16"/>
      <c r="CF1744" s="16"/>
      <c r="CG1744" s="16"/>
      <c r="CH1744" s="16"/>
      <c r="CI1744" s="16"/>
      <c r="CJ1744" s="16"/>
      <c r="CK1744" s="16"/>
      <c r="CL1744" s="16"/>
      <c r="CM1744" s="16"/>
      <c r="CN1744" s="16"/>
      <c r="CO1744" s="16"/>
      <c r="CP1744" s="16"/>
      <c r="CQ1744" s="16"/>
      <c r="CR1744" s="16"/>
      <c r="CS1744" s="16"/>
      <c r="CT1744" s="16"/>
      <c r="CU1744" s="16"/>
      <c r="CV1744" s="16"/>
      <c r="CW1744" s="16"/>
      <c r="CX1744" s="16"/>
      <c r="CY1744" s="16"/>
      <c r="CZ1744" s="16"/>
      <c r="DA1744" s="16"/>
      <c r="DB1744" s="16"/>
      <c r="DC1744" s="16"/>
      <c r="DD1744" s="16"/>
      <c r="DE1744" s="16"/>
      <c r="DF1744" s="16"/>
      <c r="DG1744" s="16"/>
      <c r="DH1744" s="16"/>
      <c r="DI1744" s="16"/>
      <c r="DJ1744" s="16"/>
      <c r="DK1744" s="16"/>
      <c r="DL1744" s="16"/>
      <c r="DM1744" s="16"/>
      <c r="DN1744" s="16"/>
      <c r="DO1744" s="16"/>
      <c r="DP1744" s="16"/>
      <c r="DQ1744" s="16"/>
    </row>
    <row r="1745" spans="1:121" ht="16.5" hidden="1" x14ac:dyDescent="0.25">
      <c r="A1745" s="24" t="s">
        <v>21</v>
      </c>
      <c r="B1745" s="73"/>
      <c r="C1745" s="50"/>
      <c r="D1745" s="50"/>
      <c r="E1745" s="50"/>
      <c r="F1745" s="50"/>
      <c r="G1745" s="50"/>
      <c r="H1745" s="13"/>
      <c r="I1745" s="13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  <c r="AK1745" s="13"/>
      <c r="AL1745" s="13"/>
      <c r="AM1745" s="13"/>
      <c r="AN1745" s="13"/>
      <c r="AO1745" s="13"/>
      <c r="AP1745" s="13"/>
      <c r="AQ1745" s="13"/>
      <c r="AR1745" s="13"/>
      <c r="AS1745" s="13"/>
      <c r="AT1745" s="13"/>
      <c r="AU1745" s="13"/>
      <c r="AV1745" s="13"/>
      <c r="AW1745" s="13"/>
      <c r="AX1745" s="13"/>
      <c r="AY1745" s="13"/>
      <c r="AZ1745" s="13"/>
      <c r="BA1745" s="13"/>
      <c r="BB1745" s="13"/>
      <c r="BC1745" s="13"/>
      <c r="BD1745" s="13"/>
      <c r="BE1745" s="13"/>
      <c r="BF1745" s="13"/>
      <c r="BG1745" s="13"/>
      <c r="BH1745" s="13"/>
      <c r="BI1745" s="13"/>
      <c r="BJ1745" s="13"/>
      <c r="BK1745" s="13"/>
      <c r="BL1745" s="13"/>
      <c r="BM1745" s="13"/>
      <c r="BN1745" s="13"/>
      <c r="BO1745" s="13"/>
      <c r="BP1745" s="13"/>
      <c r="BQ1745" s="13"/>
      <c r="BR1745" s="13"/>
      <c r="BS1745" s="13"/>
      <c r="BT1745" s="13"/>
      <c r="BU1745" s="13"/>
      <c r="BV1745" s="13"/>
      <c r="BW1745" s="13"/>
      <c r="BX1745" s="13"/>
      <c r="BY1745" s="13"/>
      <c r="BZ1745" s="13"/>
      <c r="CA1745" s="13"/>
      <c r="CB1745" s="13"/>
      <c r="CC1745" s="13"/>
      <c r="CD1745" s="13"/>
      <c r="CE1745" s="13"/>
      <c r="CF1745" s="13"/>
      <c r="CG1745" s="13"/>
      <c r="CH1745" s="13"/>
      <c r="CI1745" s="13"/>
      <c r="CJ1745" s="13"/>
      <c r="CK1745" s="13"/>
      <c r="CL1745" s="13"/>
      <c r="CM1745" s="13"/>
      <c r="CN1745" s="13"/>
      <c r="CO1745" s="13"/>
      <c r="CP1745" s="13"/>
      <c r="CQ1745" s="13"/>
      <c r="CR1745" s="13"/>
      <c r="CS1745" s="13"/>
      <c r="CT1745" s="13"/>
      <c r="CU1745" s="13"/>
      <c r="CV1745" s="13"/>
      <c r="CW1745" s="13"/>
      <c r="CX1745" s="13"/>
      <c r="CY1745" s="13"/>
      <c r="CZ1745" s="13"/>
      <c r="DA1745" s="13"/>
      <c r="DB1745" s="13"/>
      <c r="DC1745" s="13"/>
      <c r="DD1745" s="13"/>
      <c r="DE1745" s="13"/>
      <c r="DF1745" s="13"/>
      <c r="DG1745" s="13"/>
      <c r="DH1745" s="13"/>
      <c r="DI1745" s="13"/>
      <c r="DJ1745" s="13"/>
      <c r="DK1745" s="13"/>
      <c r="DL1745" s="13"/>
      <c r="DM1745" s="13"/>
      <c r="DN1745" s="13"/>
      <c r="DO1745" s="13"/>
      <c r="DP1745" s="13"/>
      <c r="DQ1745" s="13"/>
    </row>
    <row r="1746" spans="1:121" s="48" customFormat="1" ht="16.5" x14ac:dyDescent="0.25">
      <c r="A1746" s="44" t="s">
        <v>631</v>
      </c>
      <c r="B1746" s="72" t="s">
        <v>29</v>
      </c>
      <c r="C1746" s="94" t="s">
        <v>12</v>
      </c>
      <c r="D1746" s="46" t="s">
        <v>12</v>
      </c>
      <c r="E1746" s="47">
        <f>SUBTOTAL(9,E1747)</f>
        <v>0</v>
      </c>
      <c r="F1746" s="47">
        <f t="shared" ref="F1746:G1746" si="124">SUBTOTAL(9,F1747)</f>
        <v>0</v>
      </c>
      <c r="G1746" s="47">
        <f t="shared" si="124"/>
        <v>0</v>
      </c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  <c r="AX1746" s="16"/>
      <c r="AY1746" s="16"/>
      <c r="AZ1746" s="16"/>
      <c r="BA1746" s="16"/>
      <c r="BB1746" s="16"/>
      <c r="BC1746" s="16"/>
      <c r="BD1746" s="16"/>
      <c r="BE1746" s="16"/>
      <c r="BF1746" s="16"/>
      <c r="BG1746" s="16"/>
      <c r="BH1746" s="16"/>
      <c r="BI1746" s="16"/>
      <c r="BJ1746" s="16"/>
      <c r="BK1746" s="16"/>
      <c r="BL1746" s="16"/>
      <c r="BM1746" s="16"/>
      <c r="BN1746" s="16"/>
      <c r="BO1746" s="16"/>
      <c r="BP1746" s="16"/>
      <c r="BQ1746" s="16"/>
      <c r="BR1746" s="16"/>
      <c r="BS1746" s="16"/>
      <c r="BT1746" s="16"/>
      <c r="BU1746" s="16"/>
      <c r="BV1746" s="16"/>
      <c r="BW1746" s="16"/>
      <c r="BX1746" s="16"/>
      <c r="BY1746" s="16"/>
      <c r="BZ1746" s="16"/>
      <c r="CA1746" s="16"/>
      <c r="CB1746" s="16"/>
      <c r="CC1746" s="16"/>
      <c r="CD1746" s="16"/>
      <c r="CE1746" s="16"/>
      <c r="CF1746" s="16"/>
      <c r="CG1746" s="16"/>
      <c r="CH1746" s="16"/>
      <c r="CI1746" s="16"/>
      <c r="CJ1746" s="16"/>
      <c r="CK1746" s="16"/>
      <c r="CL1746" s="16"/>
      <c r="CM1746" s="16"/>
      <c r="CN1746" s="16"/>
      <c r="CO1746" s="16"/>
      <c r="CP1746" s="16"/>
      <c r="CQ1746" s="16"/>
      <c r="CR1746" s="16"/>
      <c r="CS1746" s="16"/>
      <c r="CT1746" s="16"/>
      <c r="CU1746" s="16"/>
      <c r="CV1746" s="16"/>
      <c r="CW1746" s="16"/>
      <c r="CX1746" s="16"/>
      <c r="CY1746" s="16"/>
      <c r="CZ1746" s="16"/>
      <c r="DA1746" s="16"/>
      <c r="DB1746" s="16"/>
      <c r="DC1746" s="16"/>
      <c r="DD1746" s="16"/>
      <c r="DE1746" s="16"/>
      <c r="DF1746" s="16"/>
      <c r="DG1746" s="16"/>
      <c r="DH1746" s="16"/>
      <c r="DI1746" s="16"/>
      <c r="DJ1746" s="16"/>
      <c r="DK1746" s="16"/>
      <c r="DL1746" s="16"/>
      <c r="DM1746" s="16"/>
      <c r="DN1746" s="16"/>
      <c r="DO1746" s="16"/>
      <c r="DP1746" s="16"/>
      <c r="DQ1746" s="16"/>
    </row>
    <row r="1747" spans="1:121" ht="16.5" hidden="1" x14ac:dyDescent="0.25">
      <c r="A1747" s="24" t="s">
        <v>21</v>
      </c>
      <c r="B1747" s="73"/>
      <c r="C1747" s="50"/>
      <c r="D1747" s="50"/>
      <c r="E1747" s="50"/>
      <c r="F1747" s="50"/>
      <c r="G1747" s="50"/>
      <c r="H1747" s="13"/>
      <c r="I1747" s="13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  <c r="AK1747" s="13"/>
      <c r="AL1747" s="13"/>
      <c r="AM1747" s="13"/>
      <c r="AN1747" s="13"/>
      <c r="AO1747" s="13"/>
      <c r="AP1747" s="13"/>
      <c r="AQ1747" s="13"/>
      <c r="AR1747" s="13"/>
      <c r="AS1747" s="13"/>
      <c r="AT1747" s="13"/>
      <c r="AU1747" s="13"/>
      <c r="AV1747" s="13"/>
      <c r="AW1747" s="13"/>
      <c r="AX1747" s="13"/>
      <c r="AY1747" s="13"/>
      <c r="AZ1747" s="13"/>
      <c r="BA1747" s="13"/>
      <c r="BB1747" s="13"/>
      <c r="BC1747" s="13"/>
      <c r="BD1747" s="13"/>
      <c r="BE1747" s="13"/>
      <c r="BF1747" s="13"/>
      <c r="BG1747" s="13"/>
      <c r="BH1747" s="13"/>
      <c r="BI1747" s="13"/>
      <c r="BJ1747" s="13"/>
      <c r="BK1747" s="13"/>
      <c r="BL1747" s="13"/>
      <c r="BM1747" s="13"/>
      <c r="BN1747" s="13"/>
      <c r="BO1747" s="13"/>
      <c r="BP1747" s="13"/>
      <c r="BQ1747" s="13"/>
      <c r="BR1747" s="13"/>
      <c r="BS1747" s="13"/>
      <c r="BT1747" s="13"/>
      <c r="BU1747" s="13"/>
      <c r="BV1747" s="13"/>
      <c r="BW1747" s="13"/>
      <c r="BX1747" s="13"/>
      <c r="BY1747" s="13"/>
      <c r="BZ1747" s="13"/>
      <c r="CA1747" s="13"/>
      <c r="CB1747" s="13"/>
      <c r="CC1747" s="13"/>
      <c r="CD1747" s="13"/>
      <c r="CE1747" s="13"/>
      <c r="CF1747" s="13"/>
      <c r="CG1747" s="13"/>
      <c r="CH1747" s="13"/>
      <c r="CI1747" s="13"/>
      <c r="CJ1747" s="13"/>
      <c r="CK1747" s="13"/>
      <c r="CL1747" s="13"/>
      <c r="CM1747" s="13"/>
      <c r="CN1747" s="13"/>
      <c r="CO1747" s="13"/>
      <c r="CP1747" s="13"/>
      <c r="CQ1747" s="13"/>
      <c r="CR1747" s="13"/>
      <c r="CS1747" s="13"/>
      <c r="CT1747" s="13"/>
      <c r="CU1747" s="13"/>
      <c r="CV1747" s="13"/>
      <c r="CW1747" s="13"/>
      <c r="CX1747" s="13"/>
      <c r="CY1747" s="13"/>
      <c r="CZ1747" s="13"/>
      <c r="DA1747" s="13"/>
      <c r="DB1747" s="13"/>
      <c r="DC1747" s="13"/>
      <c r="DD1747" s="13"/>
      <c r="DE1747" s="13"/>
      <c r="DF1747" s="13"/>
      <c r="DG1747" s="13"/>
      <c r="DH1747" s="13"/>
      <c r="DI1747" s="13"/>
      <c r="DJ1747" s="13"/>
      <c r="DK1747" s="13"/>
      <c r="DL1747" s="13"/>
      <c r="DM1747" s="13"/>
      <c r="DN1747" s="13"/>
      <c r="DO1747" s="13"/>
      <c r="DP1747" s="13"/>
      <c r="DQ1747" s="13"/>
    </row>
    <row r="1748" spans="1:121" s="48" customFormat="1" ht="16.5" x14ac:dyDescent="0.25">
      <c r="A1748" s="44" t="s">
        <v>632</v>
      </c>
      <c r="B1748" s="72" t="s">
        <v>31</v>
      </c>
      <c r="C1748" s="94" t="s">
        <v>12</v>
      </c>
      <c r="D1748" s="46" t="s">
        <v>12</v>
      </c>
      <c r="E1748" s="47">
        <f>SUBTOTAL(9,E1749)</f>
        <v>0</v>
      </c>
      <c r="F1748" s="47">
        <f t="shared" ref="F1748:G1748" si="125">SUBTOTAL(9,F1749)</f>
        <v>0</v>
      </c>
      <c r="G1748" s="47">
        <f t="shared" si="125"/>
        <v>0</v>
      </c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6"/>
      <c r="AZ1748" s="16"/>
      <c r="BA1748" s="16"/>
      <c r="BB1748" s="16"/>
      <c r="BC1748" s="16"/>
      <c r="BD1748" s="16"/>
      <c r="BE1748" s="16"/>
      <c r="BF1748" s="16"/>
      <c r="BG1748" s="16"/>
      <c r="BH1748" s="16"/>
      <c r="BI1748" s="16"/>
      <c r="BJ1748" s="16"/>
      <c r="BK1748" s="16"/>
      <c r="BL1748" s="16"/>
      <c r="BM1748" s="16"/>
      <c r="BN1748" s="16"/>
      <c r="BO1748" s="16"/>
      <c r="BP1748" s="16"/>
      <c r="BQ1748" s="16"/>
      <c r="BR1748" s="16"/>
      <c r="BS1748" s="16"/>
      <c r="BT1748" s="16"/>
      <c r="BU1748" s="16"/>
      <c r="BV1748" s="16"/>
      <c r="BW1748" s="16"/>
      <c r="BX1748" s="16"/>
      <c r="BY1748" s="16"/>
      <c r="BZ1748" s="16"/>
      <c r="CA1748" s="16"/>
      <c r="CB1748" s="16"/>
      <c r="CC1748" s="16"/>
      <c r="CD1748" s="16"/>
      <c r="CE1748" s="16"/>
      <c r="CF1748" s="16"/>
      <c r="CG1748" s="16"/>
      <c r="CH1748" s="16"/>
      <c r="CI1748" s="16"/>
      <c r="CJ1748" s="16"/>
      <c r="CK1748" s="16"/>
      <c r="CL1748" s="16"/>
      <c r="CM1748" s="16"/>
      <c r="CN1748" s="16"/>
      <c r="CO1748" s="16"/>
      <c r="CP1748" s="16"/>
      <c r="CQ1748" s="16"/>
      <c r="CR1748" s="16"/>
      <c r="CS1748" s="16"/>
      <c r="CT1748" s="16"/>
      <c r="CU1748" s="16"/>
      <c r="CV1748" s="16"/>
      <c r="CW1748" s="16"/>
      <c r="CX1748" s="16"/>
      <c r="CY1748" s="16"/>
      <c r="CZ1748" s="16"/>
      <c r="DA1748" s="16"/>
      <c r="DB1748" s="16"/>
      <c r="DC1748" s="16"/>
      <c r="DD1748" s="16"/>
      <c r="DE1748" s="16"/>
      <c r="DF1748" s="16"/>
      <c r="DG1748" s="16"/>
      <c r="DH1748" s="16"/>
      <c r="DI1748" s="16"/>
      <c r="DJ1748" s="16"/>
      <c r="DK1748" s="16"/>
      <c r="DL1748" s="16"/>
      <c r="DM1748" s="16"/>
      <c r="DN1748" s="16"/>
      <c r="DO1748" s="16"/>
      <c r="DP1748" s="16"/>
      <c r="DQ1748" s="16"/>
    </row>
    <row r="1749" spans="1:121" ht="16.5" hidden="1" x14ac:dyDescent="0.25">
      <c r="A1749" s="24" t="s">
        <v>21</v>
      </c>
      <c r="B1749" s="73"/>
      <c r="C1749" s="50"/>
      <c r="D1749" s="50"/>
      <c r="E1749" s="50"/>
      <c r="F1749" s="50"/>
      <c r="G1749" s="50"/>
      <c r="H1749" s="13"/>
      <c r="I1749" s="13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  <c r="AK1749" s="13"/>
      <c r="AL1749" s="13"/>
      <c r="AM1749" s="13"/>
      <c r="AN1749" s="13"/>
      <c r="AO1749" s="13"/>
      <c r="AP1749" s="13"/>
      <c r="AQ1749" s="13"/>
      <c r="AR1749" s="13"/>
      <c r="AS1749" s="13"/>
      <c r="AT1749" s="13"/>
      <c r="AU1749" s="13"/>
      <c r="AV1749" s="13"/>
      <c r="AW1749" s="13"/>
      <c r="AX1749" s="13"/>
      <c r="AY1749" s="13"/>
      <c r="AZ1749" s="13"/>
      <c r="BA1749" s="13"/>
      <c r="BB1749" s="13"/>
      <c r="BC1749" s="13"/>
      <c r="BD1749" s="13"/>
      <c r="BE1749" s="13"/>
      <c r="BF1749" s="13"/>
      <c r="BG1749" s="13"/>
      <c r="BH1749" s="13"/>
      <c r="BI1749" s="13"/>
      <c r="BJ1749" s="13"/>
      <c r="BK1749" s="13"/>
      <c r="BL1749" s="13"/>
      <c r="BM1749" s="13"/>
      <c r="BN1749" s="13"/>
      <c r="BO1749" s="13"/>
      <c r="BP1749" s="13"/>
      <c r="BQ1749" s="13"/>
      <c r="BR1749" s="13"/>
      <c r="BS1749" s="13"/>
      <c r="BT1749" s="13"/>
      <c r="BU1749" s="13"/>
      <c r="BV1749" s="13"/>
      <c r="BW1749" s="13"/>
      <c r="BX1749" s="13"/>
      <c r="BY1749" s="13"/>
      <c r="BZ1749" s="13"/>
      <c r="CA1749" s="13"/>
      <c r="CB1749" s="13"/>
      <c r="CC1749" s="13"/>
      <c r="CD1749" s="13"/>
      <c r="CE1749" s="13"/>
      <c r="CF1749" s="13"/>
      <c r="CG1749" s="13"/>
      <c r="CH1749" s="13"/>
      <c r="CI1749" s="13"/>
      <c r="CJ1749" s="13"/>
      <c r="CK1749" s="13"/>
      <c r="CL1749" s="13"/>
      <c r="CM1749" s="13"/>
      <c r="CN1749" s="13"/>
      <c r="CO1749" s="13"/>
      <c r="CP1749" s="13"/>
      <c r="CQ1749" s="13"/>
      <c r="CR1749" s="13"/>
      <c r="CS1749" s="13"/>
      <c r="CT1749" s="13"/>
      <c r="CU1749" s="13"/>
      <c r="CV1749" s="13"/>
      <c r="CW1749" s="13"/>
      <c r="CX1749" s="13"/>
      <c r="CY1749" s="13"/>
      <c r="CZ1749" s="13"/>
      <c r="DA1749" s="13"/>
      <c r="DB1749" s="13"/>
      <c r="DC1749" s="13"/>
      <c r="DD1749" s="13"/>
      <c r="DE1749" s="13"/>
      <c r="DF1749" s="13"/>
      <c r="DG1749" s="13"/>
      <c r="DH1749" s="13"/>
      <c r="DI1749" s="13"/>
      <c r="DJ1749" s="13"/>
      <c r="DK1749" s="13"/>
      <c r="DL1749" s="13"/>
      <c r="DM1749" s="13"/>
      <c r="DN1749" s="13"/>
      <c r="DO1749" s="13"/>
      <c r="DP1749" s="13"/>
      <c r="DQ1749" s="13"/>
    </row>
    <row r="1750" spans="1:121" s="43" customFormat="1" ht="16.5" x14ac:dyDescent="0.25">
      <c r="A1750" s="39" t="s">
        <v>633</v>
      </c>
      <c r="B1750" s="71" t="s">
        <v>33</v>
      </c>
      <c r="C1750" s="93" t="s">
        <v>12</v>
      </c>
      <c r="D1750" s="41" t="s">
        <v>12</v>
      </c>
      <c r="E1750" s="42">
        <f>E1751+E1753+E1755+E1757+E1759+E1761</f>
        <v>0</v>
      </c>
      <c r="F1750" s="42">
        <f t="shared" ref="F1750:G1750" si="126">F1751+F1753+F1755+F1757+F1759+F1761</f>
        <v>0</v>
      </c>
      <c r="G1750" s="42">
        <f t="shared" si="126"/>
        <v>0</v>
      </c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  <c r="BA1750" s="16"/>
      <c r="BB1750" s="16"/>
      <c r="BC1750" s="16"/>
      <c r="BD1750" s="16"/>
      <c r="BE1750" s="16"/>
      <c r="BF1750" s="16"/>
      <c r="BG1750" s="16"/>
      <c r="BH1750" s="16"/>
      <c r="BI1750" s="16"/>
      <c r="BJ1750" s="16"/>
      <c r="BK1750" s="16"/>
      <c r="BL1750" s="16"/>
      <c r="BM1750" s="16"/>
      <c r="BN1750" s="16"/>
      <c r="BO1750" s="16"/>
      <c r="BP1750" s="16"/>
      <c r="BQ1750" s="16"/>
      <c r="BR1750" s="16"/>
      <c r="BS1750" s="16"/>
      <c r="BT1750" s="16"/>
      <c r="BU1750" s="16"/>
      <c r="BV1750" s="16"/>
      <c r="BW1750" s="16"/>
      <c r="BX1750" s="16"/>
      <c r="BY1750" s="16"/>
      <c r="BZ1750" s="16"/>
      <c r="CA1750" s="16"/>
      <c r="CB1750" s="16"/>
      <c r="CC1750" s="16"/>
      <c r="CD1750" s="16"/>
      <c r="CE1750" s="16"/>
      <c r="CF1750" s="16"/>
      <c r="CG1750" s="16"/>
      <c r="CH1750" s="16"/>
      <c r="CI1750" s="16"/>
      <c r="CJ1750" s="16"/>
      <c r="CK1750" s="16"/>
      <c r="CL1750" s="16"/>
      <c r="CM1750" s="16"/>
      <c r="CN1750" s="16"/>
      <c r="CO1750" s="16"/>
      <c r="CP1750" s="16"/>
      <c r="CQ1750" s="16"/>
      <c r="CR1750" s="16"/>
      <c r="CS1750" s="16"/>
      <c r="CT1750" s="16"/>
      <c r="CU1750" s="16"/>
      <c r="CV1750" s="16"/>
      <c r="CW1750" s="16"/>
      <c r="CX1750" s="16"/>
      <c r="CY1750" s="16"/>
      <c r="CZ1750" s="16"/>
      <c r="DA1750" s="16"/>
      <c r="DB1750" s="16"/>
      <c r="DC1750" s="16"/>
      <c r="DD1750" s="16"/>
      <c r="DE1750" s="16"/>
      <c r="DF1750" s="16"/>
      <c r="DG1750" s="16"/>
      <c r="DH1750" s="16"/>
      <c r="DI1750" s="16"/>
      <c r="DJ1750" s="16"/>
      <c r="DK1750" s="16"/>
      <c r="DL1750" s="16"/>
      <c r="DM1750" s="16"/>
      <c r="DN1750" s="16"/>
      <c r="DO1750" s="16"/>
      <c r="DP1750" s="16"/>
      <c r="DQ1750" s="16"/>
    </row>
    <row r="1751" spans="1:121" s="48" customFormat="1" ht="16.5" x14ac:dyDescent="0.25">
      <c r="A1751" s="44" t="s">
        <v>634</v>
      </c>
      <c r="B1751" s="72" t="s">
        <v>20</v>
      </c>
      <c r="C1751" s="94" t="s">
        <v>12</v>
      </c>
      <c r="D1751" s="46" t="s">
        <v>12</v>
      </c>
      <c r="E1751" s="47">
        <f>SUBTOTAL(9,E1752)</f>
        <v>0</v>
      </c>
      <c r="F1751" s="47">
        <f t="shared" ref="F1751:G1751" si="127">SUBTOTAL(9,F1752)</f>
        <v>0</v>
      </c>
      <c r="G1751" s="47">
        <f t="shared" si="127"/>
        <v>0</v>
      </c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6"/>
      <c r="AZ1751" s="16"/>
      <c r="BA1751" s="16"/>
      <c r="BB1751" s="16"/>
      <c r="BC1751" s="16"/>
      <c r="BD1751" s="16"/>
      <c r="BE1751" s="16"/>
      <c r="BF1751" s="16"/>
      <c r="BG1751" s="16"/>
      <c r="BH1751" s="16"/>
      <c r="BI1751" s="16"/>
      <c r="BJ1751" s="16"/>
      <c r="BK1751" s="16"/>
      <c r="BL1751" s="16"/>
      <c r="BM1751" s="16"/>
      <c r="BN1751" s="16"/>
      <c r="BO1751" s="16"/>
      <c r="BP1751" s="16"/>
      <c r="BQ1751" s="16"/>
      <c r="BR1751" s="16"/>
      <c r="BS1751" s="16"/>
      <c r="BT1751" s="16"/>
      <c r="BU1751" s="16"/>
      <c r="BV1751" s="16"/>
      <c r="BW1751" s="16"/>
      <c r="BX1751" s="16"/>
      <c r="BY1751" s="16"/>
      <c r="BZ1751" s="16"/>
      <c r="CA1751" s="16"/>
      <c r="CB1751" s="16"/>
      <c r="CC1751" s="16"/>
      <c r="CD1751" s="16"/>
      <c r="CE1751" s="16"/>
      <c r="CF1751" s="16"/>
      <c r="CG1751" s="16"/>
      <c r="CH1751" s="16"/>
      <c r="CI1751" s="16"/>
      <c r="CJ1751" s="16"/>
      <c r="CK1751" s="16"/>
      <c r="CL1751" s="16"/>
      <c r="CM1751" s="16"/>
      <c r="CN1751" s="16"/>
      <c r="CO1751" s="16"/>
      <c r="CP1751" s="16"/>
      <c r="CQ1751" s="16"/>
      <c r="CR1751" s="16"/>
      <c r="CS1751" s="16"/>
      <c r="CT1751" s="16"/>
      <c r="CU1751" s="16"/>
      <c r="CV1751" s="16"/>
      <c r="CW1751" s="16"/>
      <c r="CX1751" s="16"/>
      <c r="CY1751" s="16"/>
      <c r="CZ1751" s="16"/>
      <c r="DA1751" s="16"/>
      <c r="DB1751" s="16"/>
      <c r="DC1751" s="16"/>
      <c r="DD1751" s="16"/>
      <c r="DE1751" s="16"/>
      <c r="DF1751" s="16"/>
      <c r="DG1751" s="16"/>
      <c r="DH1751" s="16"/>
      <c r="DI1751" s="16"/>
      <c r="DJ1751" s="16"/>
      <c r="DK1751" s="16"/>
      <c r="DL1751" s="16"/>
      <c r="DM1751" s="16"/>
      <c r="DN1751" s="16"/>
      <c r="DO1751" s="16"/>
      <c r="DP1751" s="16"/>
      <c r="DQ1751" s="16"/>
    </row>
    <row r="1752" spans="1:121" ht="16.5" hidden="1" x14ac:dyDescent="0.25">
      <c r="A1752" s="24" t="s">
        <v>21</v>
      </c>
      <c r="B1752" s="73"/>
      <c r="C1752" s="50"/>
      <c r="D1752" s="50"/>
      <c r="E1752" s="50"/>
      <c r="F1752" s="50"/>
      <c r="G1752" s="50"/>
      <c r="H1752" s="13"/>
      <c r="I1752" s="13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  <c r="AK1752" s="13"/>
      <c r="AL1752" s="13"/>
      <c r="AM1752" s="13"/>
      <c r="AN1752" s="13"/>
      <c r="AO1752" s="13"/>
      <c r="AP1752" s="13"/>
      <c r="AQ1752" s="13"/>
      <c r="AR1752" s="13"/>
      <c r="AS1752" s="13"/>
      <c r="AT1752" s="13"/>
      <c r="AU1752" s="13"/>
      <c r="AV1752" s="13"/>
      <c r="AW1752" s="13"/>
      <c r="AX1752" s="13"/>
      <c r="AY1752" s="13"/>
      <c r="AZ1752" s="13"/>
      <c r="BA1752" s="13"/>
      <c r="BB1752" s="13"/>
      <c r="BC1752" s="13"/>
      <c r="BD1752" s="13"/>
      <c r="BE1752" s="13"/>
      <c r="BF1752" s="13"/>
      <c r="BG1752" s="13"/>
      <c r="BH1752" s="13"/>
      <c r="BI1752" s="13"/>
      <c r="BJ1752" s="13"/>
      <c r="BK1752" s="13"/>
      <c r="BL1752" s="13"/>
      <c r="BM1752" s="13"/>
      <c r="BN1752" s="13"/>
      <c r="BO1752" s="13"/>
      <c r="BP1752" s="13"/>
      <c r="BQ1752" s="13"/>
      <c r="BR1752" s="13"/>
      <c r="BS1752" s="13"/>
      <c r="BT1752" s="13"/>
      <c r="BU1752" s="13"/>
      <c r="BV1752" s="13"/>
      <c r="BW1752" s="13"/>
      <c r="BX1752" s="13"/>
      <c r="BY1752" s="13"/>
      <c r="BZ1752" s="13"/>
      <c r="CA1752" s="13"/>
      <c r="CB1752" s="13"/>
      <c r="CC1752" s="13"/>
      <c r="CD1752" s="13"/>
      <c r="CE1752" s="13"/>
      <c r="CF1752" s="13"/>
      <c r="CG1752" s="13"/>
      <c r="CH1752" s="13"/>
      <c r="CI1752" s="13"/>
      <c r="CJ1752" s="13"/>
      <c r="CK1752" s="13"/>
      <c r="CL1752" s="13"/>
      <c r="CM1752" s="13"/>
      <c r="CN1752" s="13"/>
      <c r="CO1752" s="13"/>
      <c r="CP1752" s="13"/>
      <c r="CQ1752" s="13"/>
      <c r="CR1752" s="13"/>
      <c r="CS1752" s="13"/>
      <c r="CT1752" s="13"/>
      <c r="CU1752" s="13"/>
      <c r="CV1752" s="13"/>
      <c r="CW1752" s="13"/>
      <c r="CX1752" s="13"/>
      <c r="CY1752" s="13"/>
      <c r="CZ1752" s="13"/>
      <c r="DA1752" s="13"/>
      <c r="DB1752" s="13"/>
      <c r="DC1752" s="13"/>
      <c r="DD1752" s="13"/>
      <c r="DE1752" s="13"/>
      <c r="DF1752" s="13"/>
      <c r="DG1752" s="13"/>
      <c r="DH1752" s="13"/>
      <c r="DI1752" s="13"/>
      <c r="DJ1752" s="13"/>
      <c r="DK1752" s="13"/>
      <c r="DL1752" s="13"/>
      <c r="DM1752" s="13"/>
      <c r="DN1752" s="13"/>
      <c r="DO1752" s="13"/>
      <c r="DP1752" s="13"/>
      <c r="DQ1752" s="13"/>
    </row>
    <row r="1753" spans="1:121" s="48" customFormat="1" ht="16.5" x14ac:dyDescent="0.25">
      <c r="A1753" s="44" t="s">
        <v>635</v>
      </c>
      <c r="B1753" s="72" t="s">
        <v>23</v>
      </c>
      <c r="C1753" s="94" t="s">
        <v>12</v>
      </c>
      <c r="D1753" s="46" t="s">
        <v>12</v>
      </c>
      <c r="E1753" s="47">
        <f>SUBTOTAL(9,E1754)</f>
        <v>0</v>
      </c>
      <c r="F1753" s="47">
        <f t="shared" ref="F1753:G1753" si="128">SUBTOTAL(9,F1754)</f>
        <v>0</v>
      </c>
      <c r="G1753" s="47">
        <f t="shared" si="128"/>
        <v>0</v>
      </c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  <c r="AX1753" s="16"/>
      <c r="AY1753" s="16"/>
      <c r="AZ1753" s="16"/>
      <c r="BA1753" s="16"/>
      <c r="BB1753" s="16"/>
      <c r="BC1753" s="16"/>
      <c r="BD1753" s="16"/>
      <c r="BE1753" s="16"/>
      <c r="BF1753" s="16"/>
      <c r="BG1753" s="16"/>
      <c r="BH1753" s="16"/>
      <c r="BI1753" s="16"/>
      <c r="BJ1753" s="16"/>
      <c r="BK1753" s="16"/>
      <c r="BL1753" s="16"/>
      <c r="BM1753" s="16"/>
      <c r="BN1753" s="16"/>
      <c r="BO1753" s="16"/>
      <c r="BP1753" s="16"/>
      <c r="BQ1753" s="16"/>
      <c r="BR1753" s="16"/>
      <c r="BS1753" s="16"/>
      <c r="BT1753" s="16"/>
      <c r="BU1753" s="16"/>
      <c r="BV1753" s="16"/>
      <c r="BW1753" s="16"/>
      <c r="BX1753" s="16"/>
      <c r="BY1753" s="16"/>
      <c r="BZ1753" s="16"/>
      <c r="CA1753" s="16"/>
      <c r="CB1753" s="16"/>
      <c r="CC1753" s="16"/>
      <c r="CD1753" s="16"/>
      <c r="CE1753" s="16"/>
      <c r="CF1753" s="16"/>
      <c r="CG1753" s="16"/>
      <c r="CH1753" s="16"/>
      <c r="CI1753" s="16"/>
      <c r="CJ1753" s="16"/>
      <c r="CK1753" s="16"/>
      <c r="CL1753" s="16"/>
      <c r="CM1753" s="16"/>
      <c r="CN1753" s="16"/>
      <c r="CO1753" s="16"/>
      <c r="CP1753" s="16"/>
      <c r="CQ1753" s="16"/>
      <c r="CR1753" s="16"/>
      <c r="CS1753" s="16"/>
      <c r="CT1753" s="16"/>
      <c r="CU1753" s="16"/>
      <c r="CV1753" s="16"/>
      <c r="CW1753" s="16"/>
      <c r="CX1753" s="16"/>
      <c r="CY1753" s="16"/>
      <c r="CZ1753" s="16"/>
      <c r="DA1753" s="16"/>
      <c r="DB1753" s="16"/>
      <c r="DC1753" s="16"/>
      <c r="DD1753" s="16"/>
      <c r="DE1753" s="16"/>
      <c r="DF1753" s="16"/>
      <c r="DG1753" s="16"/>
      <c r="DH1753" s="16"/>
      <c r="DI1753" s="16"/>
      <c r="DJ1753" s="16"/>
      <c r="DK1753" s="16"/>
      <c r="DL1753" s="16"/>
      <c r="DM1753" s="16"/>
      <c r="DN1753" s="16"/>
      <c r="DO1753" s="16"/>
      <c r="DP1753" s="16"/>
      <c r="DQ1753" s="16"/>
    </row>
    <row r="1754" spans="1:121" ht="16.5" hidden="1" x14ac:dyDescent="0.25">
      <c r="A1754" s="24" t="s">
        <v>21</v>
      </c>
      <c r="B1754" s="73"/>
      <c r="C1754" s="50"/>
      <c r="D1754" s="50"/>
      <c r="E1754" s="50"/>
      <c r="F1754" s="50"/>
      <c r="G1754" s="50"/>
      <c r="H1754" s="13"/>
      <c r="I1754" s="13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  <c r="AK1754" s="13"/>
      <c r="AL1754" s="13"/>
      <c r="AM1754" s="13"/>
      <c r="AN1754" s="13"/>
      <c r="AO1754" s="13"/>
      <c r="AP1754" s="13"/>
      <c r="AQ1754" s="13"/>
      <c r="AR1754" s="13"/>
      <c r="AS1754" s="13"/>
      <c r="AT1754" s="13"/>
      <c r="AU1754" s="13"/>
      <c r="AV1754" s="13"/>
      <c r="AW1754" s="13"/>
      <c r="AX1754" s="13"/>
      <c r="AY1754" s="13"/>
      <c r="AZ1754" s="13"/>
      <c r="BA1754" s="13"/>
      <c r="BB1754" s="13"/>
      <c r="BC1754" s="13"/>
      <c r="BD1754" s="13"/>
      <c r="BE1754" s="13"/>
      <c r="BF1754" s="13"/>
      <c r="BG1754" s="13"/>
      <c r="BH1754" s="13"/>
      <c r="BI1754" s="13"/>
      <c r="BJ1754" s="13"/>
      <c r="BK1754" s="13"/>
      <c r="BL1754" s="13"/>
      <c r="BM1754" s="13"/>
      <c r="BN1754" s="13"/>
      <c r="BO1754" s="13"/>
      <c r="BP1754" s="13"/>
      <c r="BQ1754" s="13"/>
      <c r="BR1754" s="13"/>
      <c r="BS1754" s="13"/>
      <c r="BT1754" s="13"/>
      <c r="BU1754" s="13"/>
      <c r="BV1754" s="13"/>
      <c r="BW1754" s="13"/>
      <c r="BX1754" s="13"/>
      <c r="BY1754" s="13"/>
      <c r="BZ1754" s="13"/>
      <c r="CA1754" s="13"/>
      <c r="CB1754" s="13"/>
      <c r="CC1754" s="13"/>
      <c r="CD1754" s="13"/>
      <c r="CE1754" s="13"/>
      <c r="CF1754" s="13"/>
      <c r="CG1754" s="13"/>
      <c r="CH1754" s="13"/>
      <c r="CI1754" s="13"/>
      <c r="CJ1754" s="13"/>
      <c r="CK1754" s="13"/>
      <c r="CL1754" s="13"/>
      <c r="CM1754" s="13"/>
      <c r="CN1754" s="13"/>
      <c r="CO1754" s="13"/>
      <c r="CP1754" s="13"/>
      <c r="CQ1754" s="13"/>
      <c r="CR1754" s="13"/>
      <c r="CS1754" s="13"/>
      <c r="CT1754" s="13"/>
      <c r="CU1754" s="13"/>
      <c r="CV1754" s="13"/>
      <c r="CW1754" s="13"/>
      <c r="CX1754" s="13"/>
      <c r="CY1754" s="13"/>
      <c r="CZ1754" s="13"/>
      <c r="DA1754" s="13"/>
      <c r="DB1754" s="13"/>
      <c r="DC1754" s="13"/>
      <c r="DD1754" s="13"/>
      <c r="DE1754" s="13"/>
      <c r="DF1754" s="13"/>
      <c r="DG1754" s="13"/>
      <c r="DH1754" s="13"/>
      <c r="DI1754" s="13"/>
      <c r="DJ1754" s="13"/>
      <c r="DK1754" s="13"/>
      <c r="DL1754" s="13"/>
      <c r="DM1754" s="13"/>
      <c r="DN1754" s="13"/>
      <c r="DO1754" s="13"/>
      <c r="DP1754" s="13"/>
      <c r="DQ1754" s="13"/>
    </row>
    <row r="1755" spans="1:121" s="48" customFormat="1" ht="16.5" x14ac:dyDescent="0.25">
      <c r="A1755" s="44" t="s">
        <v>636</v>
      </c>
      <c r="B1755" s="72" t="s">
        <v>25</v>
      </c>
      <c r="C1755" s="94" t="s">
        <v>12</v>
      </c>
      <c r="D1755" s="46" t="s">
        <v>12</v>
      </c>
      <c r="E1755" s="47">
        <f>SUBTOTAL(9,E1756)</f>
        <v>0</v>
      </c>
      <c r="F1755" s="47">
        <f t="shared" ref="F1755:G1755" si="129">SUBTOTAL(9,F1756)</f>
        <v>0</v>
      </c>
      <c r="G1755" s="47">
        <f t="shared" si="129"/>
        <v>0</v>
      </c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  <c r="AX1755" s="16"/>
      <c r="AY1755" s="16"/>
      <c r="AZ1755" s="16"/>
      <c r="BA1755" s="16"/>
      <c r="BB1755" s="16"/>
      <c r="BC1755" s="16"/>
      <c r="BD1755" s="16"/>
      <c r="BE1755" s="16"/>
      <c r="BF1755" s="16"/>
      <c r="BG1755" s="16"/>
      <c r="BH1755" s="16"/>
      <c r="BI1755" s="16"/>
      <c r="BJ1755" s="16"/>
      <c r="BK1755" s="16"/>
      <c r="BL1755" s="16"/>
      <c r="BM1755" s="16"/>
      <c r="BN1755" s="16"/>
      <c r="BO1755" s="16"/>
      <c r="BP1755" s="16"/>
      <c r="BQ1755" s="16"/>
      <c r="BR1755" s="16"/>
      <c r="BS1755" s="16"/>
      <c r="BT1755" s="16"/>
      <c r="BU1755" s="16"/>
      <c r="BV1755" s="16"/>
      <c r="BW1755" s="16"/>
      <c r="BX1755" s="16"/>
      <c r="BY1755" s="16"/>
      <c r="BZ1755" s="16"/>
      <c r="CA1755" s="16"/>
      <c r="CB1755" s="16"/>
      <c r="CC1755" s="16"/>
      <c r="CD1755" s="16"/>
      <c r="CE1755" s="16"/>
      <c r="CF1755" s="16"/>
      <c r="CG1755" s="16"/>
      <c r="CH1755" s="16"/>
      <c r="CI1755" s="16"/>
      <c r="CJ1755" s="16"/>
      <c r="CK1755" s="16"/>
      <c r="CL1755" s="16"/>
      <c r="CM1755" s="16"/>
      <c r="CN1755" s="16"/>
      <c r="CO1755" s="16"/>
      <c r="CP1755" s="16"/>
      <c r="CQ1755" s="16"/>
      <c r="CR1755" s="16"/>
      <c r="CS1755" s="16"/>
      <c r="CT1755" s="16"/>
      <c r="CU1755" s="16"/>
      <c r="CV1755" s="16"/>
      <c r="CW1755" s="16"/>
      <c r="CX1755" s="16"/>
      <c r="CY1755" s="16"/>
      <c r="CZ1755" s="16"/>
      <c r="DA1755" s="16"/>
      <c r="DB1755" s="16"/>
      <c r="DC1755" s="16"/>
      <c r="DD1755" s="16"/>
      <c r="DE1755" s="16"/>
      <c r="DF1755" s="16"/>
      <c r="DG1755" s="16"/>
      <c r="DH1755" s="16"/>
      <c r="DI1755" s="16"/>
      <c r="DJ1755" s="16"/>
      <c r="DK1755" s="16"/>
      <c r="DL1755" s="16"/>
      <c r="DM1755" s="16"/>
      <c r="DN1755" s="16"/>
      <c r="DO1755" s="16"/>
      <c r="DP1755" s="16"/>
      <c r="DQ1755" s="16"/>
    </row>
    <row r="1756" spans="1:121" ht="16.5" hidden="1" x14ac:dyDescent="0.25">
      <c r="A1756" s="24" t="s">
        <v>21</v>
      </c>
      <c r="B1756" s="73"/>
      <c r="C1756" s="50"/>
      <c r="D1756" s="50"/>
      <c r="E1756" s="50"/>
      <c r="F1756" s="50"/>
      <c r="G1756" s="50"/>
      <c r="H1756" s="13"/>
      <c r="I1756" s="13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  <c r="AK1756" s="13"/>
      <c r="AL1756" s="13"/>
      <c r="AM1756" s="13"/>
      <c r="AN1756" s="13"/>
      <c r="AO1756" s="13"/>
      <c r="AP1756" s="13"/>
      <c r="AQ1756" s="13"/>
      <c r="AR1756" s="13"/>
      <c r="AS1756" s="13"/>
      <c r="AT1756" s="13"/>
      <c r="AU1756" s="13"/>
      <c r="AV1756" s="13"/>
      <c r="AW1756" s="13"/>
      <c r="AX1756" s="13"/>
      <c r="AY1756" s="13"/>
      <c r="AZ1756" s="13"/>
      <c r="BA1756" s="13"/>
      <c r="BB1756" s="13"/>
      <c r="BC1756" s="13"/>
      <c r="BD1756" s="13"/>
      <c r="BE1756" s="13"/>
      <c r="BF1756" s="13"/>
      <c r="BG1756" s="13"/>
      <c r="BH1756" s="13"/>
      <c r="BI1756" s="13"/>
      <c r="BJ1756" s="13"/>
      <c r="BK1756" s="13"/>
      <c r="BL1756" s="13"/>
      <c r="BM1756" s="13"/>
      <c r="BN1756" s="13"/>
      <c r="BO1756" s="13"/>
      <c r="BP1756" s="13"/>
      <c r="BQ1756" s="13"/>
      <c r="BR1756" s="13"/>
      <c r="BS1756" s="13"/>
      <c r="BT1756" s="13"/>
      <c r="BU1756" s="13"/>
      <c r="BV1756" s="13"/>
      <c r="BW1756" s="13"/>
      <c r="BX1756" s="13"/>
      <c r="BY1756" s="13"/>
      <c r="BZ1756" s="13"/>
      <c r="CA1756" s="13"/>
      <c r="CB1756" s="13"/>
      <c r="CC1756" s="13"/>
      <c r="CD1756" s="13"/>
      <c r="CE1756" s="13"/>
      <c r="CF1756" s="13"/>
      <c r="CG1756" s="13"/>
      <c r="CH1756" s="13"/>
      <c r="CI1756" s="13"/>
      <c r="CJ1756" s="13"/>
      <c r="CK1756" s="13"/>
      <c r="CL1756" s="13"/>
      <c r="CM1756" s="13"/>
      <c r="CN1756" s="13"/>
      <c r="CO1756" s="13"/>
      <c r="CP1756" s="13"/>
      <c r="CQ1756" s="13"/>
      <c r="CR1756" s="13"/>
      <c r="CS1756" s="13"/>
      <c r="CT1756" s="13"/>
      <c r="CU1756" s="13"/>
      <c r="CV1756" s="13"/>
      <c r="CW1756" s="13"/>
      <c r="CX1756" s="13"/>
      <c r="CY1756" s="13"/>
      <c r="CZ1756" s="13"/>
      <c r="DA1756" s="13"/>
      <c r="DB1756" s="13"/>
      <c r="DC1756" s="13"/>
      <c r="DD1756" s="13"/>
      <c r="DE1756" s="13"/>
      <c r="DF1756" s="13"/>
      <c r="DG1756" s="13"/>
      <c r="DH1756" s="13"/>
      <c r="DI1756" s="13"/>
      <c r="DJ1756" s="13"/>
      <c r="DK1756" s="13"/>
      <c r="DL1756" s="13"/>
      <c r="DM1756" s="13"/>
      <c r="DN1756" s="13"/>
      <c r="DO1756" s="13"/>
      <c r="DP1756" s="13"/>
      <c r="DQ1756" s="13"/>
    </row>
    <row r="1757" spans="1:121" s="48" customFormat="1" ht="16.5" x14ac:dyDescent="0.25">
      <c r="A1757" s="44" t="s">
        <v>637</v>
      </c>
      <c r="B1757" s="72" t="s">
        <v>27</v>
      </c>
      <c r="C1757" s="94" t="s">
        <v>12</v>
      </c>
      <c r="D1757" s="46" t="s">
        <v>12</v>
      </c>
      <c r="E1757" s="47">
        <f>SUBTOTAL(9,E1758)</f>
        <v>0</v>
      </c>
      <c r="F1757" s="47">
        <f t="shared" ref="F1757:G1757" si="130">SUBTOTAL(9,F1758)</f>
        <v>0</v>
      </c>
      <c r="G1757" s="47">
        <f t="shared" si="130"/>
        <v>0</v>
      </c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6"/>
      <c r="AZ1757" s="16"/>
      <c r="BA1757" s="16"/>
      <c r="BB1757" s="16"/>
      <c r="BC1757" s="16"/>
      <c r="BD1757" s="16"/>
      <c r="BE1757" s="16"/>
      <c r="BF1757" s="16"/>
      <c r="BG1757" s="16"/>
      <c r="BH1757" s="16"/>
      <c r="BI1757" s="16"/>
      <c r="BJ1757" s="16"/>
      <c r="BK1757" s="16"/>
      <c r="BL1757" s="16"/>
      <c r="BM1757" s="16"/>
      <c r="BN1757" s="16"/>
      <c r="BO1757" s="16"/>
      <c r="BP1757" s="16"/>
      <c r="BQ1757" s="16"/>
      <c r="BR1757" s="16"/>
      <c r="BS1757" s="16"/>
      <c r="BT1757" s="16"/>
      <c r="BU1757" s="16"/>
      <c r="BV1757" s="16"/>
      <c r="BW1757" s="16"/>
      <c r="BX1757" s="16"/>
      <c r="BY1757" s="16"/>
      <c r="BZ1757" s="16"/>
      <c r="CA1757" s="16"/>
      <c r="CB1757" s="16"/>
      <c r="CC1757" s="16"/>
      <c r="CD1757" s="16"/>
      <c r="CE1757" s="16"/>
      <c r="CF1757" s="16"/>
      <c r="CG1757" s="16"/>
      <c r="CH1757" s="16"/>
      <c r="CI1757" s="16"/>
      <c r="CJ1757" s="16"/>
      <c r="CK1757" s="16"/>
      <c r="CL1757" s="16"/>
      <c r="CM1757" s="16"/>
      <c r="CN1757" s="16"/>
      <c r="CO1757" s="16"/>
      <c r="CP1757" s="16"/>
      <c r="CQ1757" s="16"/>
      <c r="CR1757" s="16"/>
      <c r="CS1757" s="16"/>
      <c r="CT1757" s="16"/>
      <c r="CU1757" s="16"/>
      <c r="CV1757" s="16"/>
      <c r="CW1757" s="16"/>
      <c r="CX1757" s="16"/>
      <c r="CY1757" s="16"/>
      <c r="CZ1757" s="16"/>
      <c r="DA1757" s="16"/>
      <c r="DB1757" s="16"/>
      <c r="DC1757" s="16"/>
      <c r="DD1757" s="16"/>
      <c r="DE1757" s="16"/>
      <c r="DF1757" s="16"/>
      <c r="DG1757" s="16"/>
      <c r="DH1757" s="16"/>
      <c r="DI1757" s="16"/>
      <c r="DJ1757" s="16"/>
      <c r="DK1757" s="16"/>
      <c r="DL1757" s="16"/>
      <c r="DM1757" s="16"/>
      <c r="DN1757" s="16"/>
      <c r="DO1757" s="16"/>
      <c r="DP1757" s="16"/>
      <c r="DQ1757" s="16"/>
    </row>
    <row r="1758" spans="1:121" ht="16.5" hidden="1" x14ac:dyDescent="0.25">
      <c r="A1758" s="24" t="s">
        <v>21</v>
      </c>
      <c r="B1758" s="73"/>
      <c r="C1758" s="50"/>
      <c r="D1758" s="50"/>
      <c r="E1758" s="50"/>
      <c r="F1758" s="50"/>
      <c r="G1758" s="50"/>
      <c r="H1758" s="13"/>
      <c r="I1758" s="13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  <c r="AK1758" s="13"/>
      <c r="AL1758" s="13"/>
      <c r="AM1758" s="13"/>
      <c r="AN1758" s="13"/>
      <c r="AO1758" s="13"/>
      <c r="AP1758" s="13"/>
      <c r="AQ1758" s="13"/>
      <c r="AR1758" s="13"/>
      <c r="AS1758" s="13"/>
      <c r="AT1758" s="13"/>
      <c r="AU1758" s="13"/>
      <c r="AV1758" s="13"/>
      <c r="AW1758" s="13"/>
      <c r="AX1758" s="13"/>
      <c r="AY1758" s="13"/>
      <c r="AZ1758" s="13"/>
      <c r="BA1758" s="13"/>
      <c r="BB1758" s="13"/>
      <c r="BC1758" s="13"/>
      <c r="BD1758" s="13"/>
      <c r="BE1758" s="13"/>
      <c r="BF1758" s="13"/>
      <c r="BG1758" s="13"/>
      <c r="BH1758" s="13"/>
      <c r="BI1758" s="13"/>
      <c r="BJ1758" s="13"/>
      <c r="BK1758" s="13"/>
      <c r="BL1758" s="13"/>
      <c r="BM1758" s="13"/>
      <c r="BN1758" s="13"/>
      <c r="BO1758" s="13"/>
      <c r="BP1758" s="13"/>
      <c r="BQ1758" s="13"/>
      <c r="BR1758" s="13"/>
      <c r="BS1758" s="13"/>
      <c r="BT1758" s="13"/>
      <c r="BU1758" s="13"/>
      <c r="BV1758" s="13"/>
      <c r="BW1758" s="13"/>
      <c r="BX1758" s="13"/>
      <c r="BY1758" s="13"/>
      <c r="BZ1758" s="13"/>
      <c r="CA1758" s="13"/>
      <c r="CB1758" s="13"/>
      <c r="CC1758" s="13"/>
      <c r="CD1758" s="13"/>
      <c r="CE1758" s="13"/>
      <c r="CF1758" s="13"/>
      <c r="CG1758" s="13"/>
      <c r="CH1758" s="13"/>
      <c r="CI1758" s="13"/>
      <c r="CJ1758" s="13"/>
      <c r="CK1758" s="13"/>
      <c r="CL1758" s="13"/>
      <c r="CM1758" s="13"/>
      <c r="CN1758" s="13"/>
      <c r="CO1758" s="13"/>
      <c r="CP1758" s="13"/>
      <c r="CQ1758" s="13"/>
      <c r="CR1758" s="13"/>
      <c r="CS1758" s="13"/>
      <c r="CT1758" s="13"/>
      <c r="CU1758" s="13"/>
      <c r="CV1758" s="13"/>
      <c r="CW1758" s="13"/>
      <c r="CX1758" s="13"/>
      <c r="CY1758" s="13"/>
      <c r="CZ1758" s="13"/>
      <c r="DA1758" s="13"/>
      <c r="DB1758" s="13"/>
      <c r="DC1758" s="13"/>
      <c r="DD1758" s="13"/>
      <c r="DE1758" s="13"/>
      <c r="DF1758" s="13"/>
      <c r="DG1758" s="13"/>
      <c r="DH1758" s="13"/>
      <c r="DI1758" s="13"/>
      <c r="DJ1758" s="13"/>
      <c r="DK1758" s="13"/>
      <c r="DL1758" s="13"/>
      <c r="DM1758" s="13"/>
      <c r="DN1758" s="13"/>
      <c r="DO1758" s="13"/>
      <c r="DP1758" s="13"/>
      <c r="DQ1758" s="13"/>
    </row>
    <row r="1759" spans="1:121" s="48" customFormat="1" ht="16.5" x14ac:dyDescent="0.25">
      <c r="A1759" s="44" t="s">
        <v>638</v>
      </c>
      <c r="B1759" s="72" t="s">
        <v>29</v>
      </c>
      <c r="C1759" s="94" t="s">
        <v>12</v>
      </c>
      <c r="D1759" s="46" t="s">
        <v>12</v>
      </c>
      <c r="E1759" s="47">
        <f>SUBTOTAL(9,E1760)</f>
        <v>0</v>
      </c>
      <c r="F1759" s="47">
        <f t="shared" ref="F1759:G1759" si="131">SUBTOTAL(9,F1760)</f>
        <v>0</v>
      </c>
      <c r="G1759" s="47">
        <f t="shared" si="131"/>
        <v>0</v>
      </c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  <c r="AX1759" s="16"/>
      <c r="AY1759" s="16"/>
      <c r="AZ1759" s="16"/>
      <c r="BA1759" s="16"/>
      <c r="BB1759" s="16"/>
      <c r="BC1759" s="16"/>
      <c r="BD1759" s="16"/>
      <c r="BE1759" s="16"/>
      <c r="BF1759" s="16"/>
      <c r="BG1759" s="16"/>
      <c r="BH1759" s="16"/>
      <c r="BI1759" s="16"/>
      <c r="BJ1759" s="16"/>
      <c r="BK1759" s="16"/>
      <c r="BL1759" s="16"/>
      <c r="BM1759" s="16"/>
      <c r="BN1759" s="16"/>
      <c r="BO1759" s="16"/>
      <c r="BP1759" s="16"/>
      <c r="BQ1759" s="16"/>
      <c r="BR1759" s="16"/>
      <c r="BS1759" s="16"/>
      <c r="BT1759" s="16"/>
      <c r="BU1759" s="16"/>
      <c r="BV1759" s="16"/>
      <c r="BW1759" s="16"/>
      <c r="BX1759" s="16"/>
      <c r="BY1759" s="16"/>
      <c r="BZ1759" s="16"/>
      <c r="CA1759" s="16"/>
      <c r="CB1759" s="16"/>
      <c r="CC1759" s="16"/>
      <c r="CD1759" s="16"/>
      <c r="CE1759" s="16"/>
      <c r="CF1759" s="16"/>
      <c r="CG1759" s="16"/>
      <c r="CH1759" s="16"/>
      <c r="CI1759" s="16"/>
      <c r="CJ1759" s="16"/>
      <c r="CK1759" s="16"/>
      <c r="CL1759" s="16"/>
      <c r="CM1759" s="16"/>
      <c r="CN1759" s="16"/>
      <c r="CO1759" s="16"/>
      <c r="CP1759" s="16"/>
      <c r="CQ1759" s="16"/>
      <c r="CR1759" s="16"/>
      <c r="CS1759" s="16"/>
      <c r="CT1759" s="16"/>
      <c r="CU1759" s="16"/>
      <c r="CV1759" s="16"/>
      <c r="CW1759" s="16"/>
      <c r="CX1759" s="16"/>
      <c r="CY1759" s="16"/>
      <c r="CZ1759" s="16"/>
      <c r="DA1759" s="16"/>
      <c r="DB1759" s="16"/>
      <c r="DC1759" s="16"/>
      <c r="DD1759" s="16"/>
      <c r="DE1759" s="16"/>
      <c r="DF1759" s="16"/>
      <c r="DG1759" s="16"/>
      <c r="DH1759" s="16"/>
      <c r="DI1759" s="16"/>
      <c r="DJ1759" s="16"/>
      <c r="DK1759" s="16"/>
      <c r="DL1759" s="16"/>
      <c r="DM1759" s="16"/>
      <c r="DN1759" s="16"/>
      <c r="DO1759" s="16"/>
      <c r="DP1759" s="16"/>
      <c r="DQ1759" s="16"/>
    </row>
    <row r="1760" spans="1:121" ht="16.5" hidden="1" x14ac:dyDescent="0.25">
      <c r="A1760" s="24" t="s">
        <v>21</v>
      </c>
      <c r="B1760" s="73"/>
      <c r="C1760" s="50"/>
      <c r="D1760" s="50"/>
      <c r="E1760" s="50"/>
      <c r="F1760" s="50"/>
      <c r="G1760" s="50"/>
      <c r="H1760" s="13"/>
      <c r="I1760" s="13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  <c r="AK1760" s="13"/>
      <c r="AL1760" s="13"/>
      <c r="AM1760" s="13"/>
      <c r="AN1760" s="13"/>
      <c r="AO1760" s="13"/>
      <c r="AP1760" s="13"/>
      <c r="AQ1760" s="13"/>
      <c r="AR1760" s="13"/>
      <c r="AS1760" s="13"/>
      <c r="AT1760" s="13"/>
      <c r="AU1760" s="13"/>
      <c r="AV1760" s="13"/>
      <c r="AW1760" s="13"/>
      <c r="AX1760" s="13"/>
      <c r="AY1760" s="13"/>
      <c r="AZ1760" s="13"/>
      <c r="BA1760" s="13"/>
      <c r="BB1760" s="13"/>
      <c r="BC1760" s="13"/>
      <c r="BD1760" s="13"/>
      <c r="BE1760" s="13"/>
      <c r="BF1760" s="13"/>
      <c r="BG1760" s="13"/>
      <c r="BH1760" s="13"/>
      <c r="BI1760" s="13"/>
      <c r="BJ1760" s="13"/>
      <c r="BK1760" s="13"/>
      <c r="BL1760" s="13"/>
      <c r="BM1760" s="13"/>
      <c r="BN1760" s="13"/>
      <c r="BO1760" s="13"/>
      <c r="BP1760" s="13"/>
      <c r="BQ1760" s="13"/>
      <c r="BR1760" s="13"/>
      <c r="BS1760" s="13"/>
      <c r="BT1760" s="13"/>
      <c r="BU1760" s="13"/>
      <c r="BV1760" s="13"/>
      <c r="BW1760" s="13"/>
      <c r="BX1760" s="13"/>
      <c r="BY1760" s="13"/>
      <c r="BZ1760" s="13"/>
      <c r="CA1760" s="13"/>
      <c r="CB1760" s="13"/>
      <c r="CC1760" s="13"/>
      <c r="CD1760" s="13"/>
      <c r="CE1760" s="13"/>
      <c r="CF1760" s="13"/>
      <c r="CG1760" s="13"/>
      <c r="CH1760" s="13"/>
      <c r="CI1760" s="13"/>
      <c r="CJ1760" s="13"/>
      <c r="CK1760" s="13"/>
      <c r="CL1760" s="13"/>
      <c r="CM1760" s="13"/>
      <c r="CN1760" s="13"/>
      <c r="CO1760" s="13"/>
      <c r="CP1760" s="13"/>
      <c r="CQ1760" s="13"/>
      <c r="CR1760" s="13"/>
      <c r="CS1760" s="13"/>
      <c r="CT1760" s="13"/>
      <c r="CU1760" s="13"/>
      <c r="CV1760" s="13"/>
      <c r="CW1760" s="13"/>
      <c r="CX1760" s="13"/>
      <c r="CY1760" s="13"/>
      <c r="CZ1760" s="13"/>
      <c r="DA1760" s="13"/>
      <c r="DB1760" s="13"/>
      <c r="DC1760" s="13"/>
      <c r="DD1760" s="13"/>
      <c r="DE1760" s="13"/>
      <c r="DF1760" s="13"/>
      <c r="DG1760" s="13"/>
      <c r="DH1760" s="13"/>
      <c r="DI1760" s="13"/>
      <c r="DJ1760" s="13"/>
      <c r="DK1760" s="13"/>
      <c r="DL1760" s="13"/>
      <c r="DM1760" s="13"/>
      <c r="DN1760" s="13"/>
      <c r="DO1760" s="13"/>
      <c r="DP1760" s="13"/>
      <c r="DQ1760" s="13"/>
    </row>
    <row r="1761" spans="1:121" s="48" customFormat="1" ht="16.5" x14ac:dyDescent="0.25">
      <c r="A1761" s="44" t="s">
        <v>639</v>
      </c>
      <c r="B1761" s="72" t="s">
        <v>31</v>
      </c>
      <c r="C1761" s="94" t="s">
        <v>12</v>
      </c>
      <c r="D1761" s="46" t="s">
        <v>12</v>
      </c>
      <c r="E1761" s="47">
        <f>SUBTOTAL(9,E1762)</f>
        <v>0</v>
      </c>
      <c r="F1761" s="47">
        <f t="shared" ref="F1761:G1761" si="132">SUBTOTAL(9,F1762)</f>
        <v>0</v>
      </c>
      <c r="G1761" s="47">
        <f t="shared" si="132"/>
        <v>0</v>
      </c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  <c r="AX1761" s="16"/>
      <c r="AY1761" s="16"/>
      <c r="AZ1761" s="16"/>
      <c r="BA1761" s="16"/>
      <c r="BB1761" s="16"/>
      <c r="BC1761" s="16"/>
      <c r="BD1761" s="16"/>
      <c r="BE1761" s="16"/>
      <c r="BF1761" s="16"/>
      <c r="BG1761" s="16"/>
      <c r="BH1761" s="16"/>
      <c r="BI1761" s="16"/>
      <c r="BJ1761" s="16"/>
      <c r="BK1761" s="16"/>
      <c r="BL1761" s="16"/>
      <c r="BM1761" s="16"/>
      <c r="BN1761" s="16"/>
      <c r="BO1761" s="16"/>
      <c r="BP1761" s="16"/>
      <c r="BQ1761" s="16"/>
      <c r="BR1761" s="16"/>
      <c r="BS1761" s="16"/>
      <c r="BT1761" s="16"/>
      <c r="BU1761" s="16"/>
      <c r="BV1761" s="16"/>
      <c r="BW1761" s="16"/>
      <c r="BX1761" s="16"/>
      <c r="BY1761" s="16"/>
      <c r="BZ1761" s="16"/>
      <c r="CA1761" s="16"/>
      <c r="CB1761" s="16"/>
      <c r="CC1761" s="16"/>
      <c r="CD1761" s="16"/>
      <c r="CE1761" s="16"/>
      <c r="CF1761" s="16"/>
      <c r="CG1761" s="16"/>
      <c r="CH1761" s="16"/>
      <c r="CI1761" s="16"/>
      <c r="CJ1761" s="16"/>
      <c r="CK1761" s="16"/>
      <c r="CL1761" s="16"/>
      <c r="CM1761" s="16"/>
      <c r="CN1761" s="16"/>
      <c r="CO1761" s="16"/>
      <c r="CP1761" s="16"/>
      <c r="CQ1761" s="16"/>
      <c r="CR1761" s="16"/>
      <c r="CS1761" s="16"/>
      <c r="CT1761" s="16"/>
      <c r="CU1761" s="16"/>
      <c r="CV1761" s="16"/>
      <c r="CW1761" s="16"/>
      <c r="CX1761" s="16"/>
      <c r="CY1761" s="16"/>
      <c r="CZ1761" s="16"/>
      <c r="DA1761" s="16"/>
      <c r="DB1761" s="16"/>
      <c r="DC1761" s="16"/>
      <c r="DD1761" s="16"/>
      <c r="DE1761" s="16"/>
      <c r="DF1761" s="16"/>
      <c r="DG1761" s="16"/>
      <c r="DH1761" s="16"/>
      <c r="DI1761" s="16"/>
      <c r="DJ1761" s="16"/>
      <c r="DK1761" s="16"/>
      <c r="DL1761" s="16"/>
      <c r="DM1761" s="16"/>
      <c r="DN1761" s="16"/>
      <c r="DO1761" s="16"/>
      <c r="DP1761" s="16"/>
      <c r="DQ1761" s="16"/>
    </row>
    <row r="1762" spans="1:121" ht="16.5" hidden="1" x14ac:dyDescent="0.25">
      <c r="A1762" s="24" t="s">
        <v>21</v>
      </c>
      <c r="B1762" s="73"/>
      <c r="C1762" s="50"/>
      <c r="D1762" s="50"/>
      <c r="E1762" s="50"/>
      <c r="F1762" s="50"/>
      <c r="G1762" s="50"/>
      <c r="H1762" s="13"/>
      <c r="I1762" s="13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  <c r="AK1762" s="13"/>
      <c r="AL1762" s="13"/>
      <c r="AM1762" s="13"/>
      <c r="AN1762" s="13"/>
      <c r="AO1762" s="13"/>
      <c r="AP1762" s="13"/>
      <c r="AQ1762" s="13"/>
      <c r="AR1762" s="13"/>
      <c r="AS1762" s="13"/>
      <c r="AT1762" s="13"/>
      <c r="AU1762" s="13"/>
      <c r="AV1762" s="13"/>
      <c r="AW1762" s="13"/>
      <c r="AX1762" s="13"/>
      <c r="AY1762" s="13"/>
      <c r="AZ1762" s="13"/>
      <c r="BA1762" s="13"/>
      <c r="BB1762" s="13"/>
      <c r="BC1762" s="13"/>
      <c r="BD1762" s="13"/>
      <c r="BE1762" s="13"/>
      <c r="BF1762" s="13"/>
      <c r="BG1762" s="13"/>
      <c r="BH1762" s="13"/>
      <c r="BI1762" s="13"/>
      <c r="BJ1762" s="13"/>
      <c r="BK1762" s="13"/>
      <c r="BL1762" s="13"/>
      <c r="BM1762" s="13"/>
      <c r="BN1762" s="13"/>
      <c r="BO1762" s="13"/>
      <c r="BP1762" s="13"/>
      <c r="BQ1762" s="13"/>
      <c r="BR1762" s="13"/>
      <c r="BS1762" s="13"/>
      <c r="BT1762" s="13"/>
      <c r="BU1762" s="13"/>
      <c r="BV1762" s="13"/>
      <c r="BW1762" s="13"/>
      <c r="BX1762" s="13"/>
      <c r="BY1762" s="13"/>
      <c r="BZ1762" s="13"/>
      <c r="CA1762" s="13"/>
      <c r="CB1762" s="13"/>
      <c r="CC1762" s="13"/>
      <c r="CD1762" s="13"/>
      <c r="CE1762" s="13"/>
      <c r="CF1762" s="13"/>
      <c r="CG1762" s="13"/>
      <c r="CH1762" s="13"/>
      <c r="CI1762" s="13"/>
      <c r="CJ1762" s="13"/>
      <c r="CK1762" s="13"/>
      <c r="CL1762" s="13"/>
      <c r="CM1762" s="13"/>
      <c r="CN1762" s="13"/>
      <c r="CO1762" s="13"/>
      <c r="CP1762" s="13"/>
      <c r="CQ1762" s="13"/>
      <c r="CR1762" s="13"/>
      <c r="CS1762" s="13"/>
      <c r="CT1762" s="13"/>
      <c r="CU1762" s="13"/>
      <c r="CV1762" s="13"/>
      <c r="CW1762" s="13"/>
      <c r="CX1762" s="13"/>
      <c r="CY1762" s="13"/>
      <c r="CZ1762" s="13"/>
      <c r="DA1762" s="13"/>
      <c r="DB1762" s="13"/>
      <c r="DC1762" s="13"/>
      <c r="DD1762" s="13"/>
      <c r="DE1762" s="13"/>
      <c r="DF1762" s="13"/>
      <c r="DG1762" s="13"/>
      <c r="DH1762" s="13"/>
      <c r="DI1762" s="13"/>
      <c r="DJ1762" s="13"/>
      <c r="DK1762" s="13"/>
      <c r="DL1762" s="13"/>
      <c r="DM1762" s="13"/>
      <c r="DN1762" s="13"/>
      <c r="DO1762" s="13"/>
      <c r="DP1762" s="13"/>
      <c r="DQ1762" s="13"/>
    </row>
    <row r="1763" spans="1:121" s="43" customFormat="1" ht="16.5" x14ac:dyDescent="0.25">
      <c r="A1763" s="39" t="s">
        <v>640</v>
      </c>
      <c r="B1763" s="71" t="s">
        <v>77</v>
      </c>
      <c r="C1763" s="93" t="s">
        <v>12</v>
      </c>
      <c r="D1763" s="41" t="s">
        <v>12</v>
      </c>
      <c r="E1763" s="42">
        <f>E1764+E1766+E1768+E1770+E1772+E1774</f>
        <v>0</v>
      </c>
      <c r="F1763" s="42">
        <f>F1764+F1766+F1768+F1770+F1772+F1774</f>
        <v>0</v>
      </c>
      <c r="G1763" s="42">
        <f>G1764+G1766+G1768+G1770+G1772+G1774</f>
        <v>0</v>
      </c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6"/>
      <c r="AZ1763" s="16"/>
      <c r="BA1763" s="16"/>
      <c r="BB1763" s="16"/>
      <c r="BC1763" s="16"/>
      <c r="BD1763" s="16"/>
      <c r="BE1763" s="16"/>
      <c r="BF1763" s="16"/>
      <c r="BG1763" s="16"/>
      <c r="BH1763" s="16"/>
      <c r="BI1763" s="16"/>
      <c r="BJ1763" s="16"/>
      <c r="BK1763" s="16"/>
      <c r="BL1763" s="16"/>
      <c r="BM1763" s="16"/>
      <c r="BN1763" s="16"/>
      <c r="BO1763" s="16"/>
      <c r="BP1763" s="16"/>
      <c r="BQ1763" s="16"/>
      <c r="BR1763" s="16"/>
      <c r="BS1763" s="16"/>
      <c r="BT1763" s="16"/>
      <c r="BU1763" s="16"/>
      <c r="BV1763" s="16"/>
      <c r="BW1763" s="16"/>
      <c r="BX1763" s="16"/>
      <c r="BY1763" s="16"/>
      <c r="BZ1763" s="16"/>
      <c r="CA1763" s="16"/>
      <c r="CB1763" s="16"/>
      <c r="CC1763" s="16"/>
      <c r="CD1763" s="16"/>
      <c r="CE1763" s="16"/>
      <c r="CF1763" s="16"/>
      <c r="CG1763" s="16"/>
      <c r="CH1763" s="16"/>
      <c r="CI1763" s="16"/>
      <c r="CJ1763" s="16"/>
      <c r="CK1763" s="16"/>
      <c r="CL1763" s="16"/>
      <c r="CM1763" s="16"/>
      <c r="CN1763" s="16"/>
      <c r="CO1763" s="16"/>
      <c r="CP1763" s="16"/>
      <c r="CQ1763" s="16"/>
      <c r="CR1763" s="16"/>
      <c r="CS1763" s="16"/>
      <c r="CT1763" s="16"/>
      <c r="CU1763" s="16"/>
      <c r="CV1763" s="16"/>
      <c r="CW1763" s="16"/>
      <c r="CX1763" s="16"/>
      <c r="CY1763" s="16"/>
      <c r="CZ1763" s="16"/>
      <c r="DA1763" s="16"/>
      <c r="DB1763" s="16"/>
      <c r="DC1763" s="16"/>
      <c r="DD1763" s="16"/>
      <c r="DE1763" s="16"/>
      <c r="DF1763" s="16"/>
      <c r="DG1763" s="16"/>
      <c r="DH1763" s="16"/>
      <c r="DI1763" s="16"/>
      <c r="DJ1763" s="16"/>
      <c r="DK1763" s="16"/>
      <c r="DL1763" s="16"/>
      <c r="DM1763" s="16"/>
      <c r="DN1763" s="16"/>
      <c r="DO1763" s="16"/>
      <c r="DP1763" s="16"/>
      <c r="DQ1763" s="16"/>
    </row>
    <row r="1764" spans="1:121" s="48" customFormat="1" ht="16.5" x14ac:dyDescent="0.25">
      <c r="A1764" s="44" t="s">
        <v>641</v>
      </c>
      <c r="B1764" s="72" t="s">
        <v>20</v>
      </c>
      <c r="C1764" s="94" t="s">
        <v>12</v>
      </c>
      <c r="D1764" s="46" t="s">
        <v>12</v>
      </c>
      <c r="E1764" s="47">
        <f>SUBTOTAL(9,E1765:E1765)</f>
        <v>0</v>
      </c>
      <c r="F1764" s="47">
        <f>SUBTOTAL(9,F1765:F1765)</f>
        <v>0</v>
      </c>
      <c r="G1764" s="47">
        <f>SUBTOTAL(9,G1765:G1765)</f>
        <v>0</v>
      </c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  <c r="AX1764" s="16"/>
      <c r="AY1764" s="16"/>
      <c r="AZ1764" s="16"/>
      <c r="BA1764" s="16"/>
      <c r="BB1764" s="16"/>
      <c r="BC1764" s="16"/>
      <c r="BD1764" s="16"/>
      <c r="BE1764" s="16"/>
      <c r="BF1764" s="16"/>
      <c r="BG1764" s="16"/>
      <c r="BH1764" s="16"/>
      <c r="BI1764" s="16"/>
      <c r="BJ1764" s="16"/>
      <c r="BK1764" s="16"/>
      <c r="BL1764" s="16"/>
      <c r="BM1764" s="16"/>
      <c r="BN1764" s="16"/>
      <c r="BO1764" s="16"/>
      <c r="BP1764" s="16"/>
      <c r="BQ1764" s="16"/>
      <c r="BR1764" s="16"/>
      <c r="BS1764" s="16"/>
      <c r="BT1764" s="16"/>
      <c r="BU1764" s="16"/>
      <c r="BV1764" s="16"/>
      <c r="BW1764" s="16"/>
      <c r="BX1764" s="16"/>
      <c r="BY1764" s="16"/>
      <c r="BZ1764" s="16"/>
      <c r="CA1764" s="16"/>
      <c r="CB1764" s="16"/>
      <c r="CC1764" s="16"/>
      <c r="CD1764" s="16"/>
      <c r="CE1764" s="16"/>
      <c r="CF1764" s="16"/>
      <c r="CG1764" s="16"/>
      <c r="CH1764" s="16"/>
      <c r="CI1764" s="16"/>
      <c r="CJ1764" s="16"/>
      <c r="CK1764" s="16"/>
      <c r="CL1764" s="16"/>
      <c r="CM1764" s="16"/>
      <c r="CN1764" s="16"/>
      <c r="CO1764" s="16"/>
      <c r="CP1764" s="16"/>
      <c r="CQ1764" s="16"/>
      <c r="CR1764" s="16"/>
      <c r="CS1764" s="16"/>
      <c r="CT1764" s="16"/>
      <c r="CU1764" s="16"/>
      <c r="CV1764" s="16"/>
      <c r="CW1764" s="16"/>
      <c r="CX1764" s="16"/>
      <c r="CY1764" s="16"/>
      <c r="CZ1764" s="16"/>
      <c r="DA1764" s="16"/>
      <c r="DB1764" s="16"/>
      <c r="DC1764" s="16"/>
      <c r="DD1764" s="16"/>
      <c r="DE1764" s="16"/>
      <c r="DF1764" s="16"/>
      <c r="DG1764" s="16"/>
      <c r="DH1764" s="16"/>
      <c r="DI1764" s="16"/>
      <c r="DJ1764" s="16"/>
      <c r="DK1764" s="16"/>
      <c r="DL1764" s="16"/>
      <c r="DM1764" s="16"/>
      <c r="DN1764" s="16"/>
      <c r="DO1764" s="16"/>
      <c r="DP1764" s="16"/>
      <c r="DQ1764" s="16"/>
    </row>
    <row r="1765" spans="1:121" ht="16.5" hidden="1" x14ac:dyDescent="0.25">
      <c r="A1765" s="24"/>
      <c r="B1765" s="73"/>
      <c r="C1765" s="50"/>
      <c r="D1765" s="50"/>
      <c r="E1765" s="50"/>
      <c r="F1765" s="50"/>
      <c r="G1765" s="50"/>
      <c r="H1765" s="13"/>
      <c r="I1765" s="13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  <c r="AK1765" s="13"/>
      <c r="AL1765" s="13"/>
      <c r="AM1765" s="13"/>
      <c r="AN1765" s="13"/>
      <c r="AO1765" s="13"/>
      <c r="AP1765" s="13"/>
      <c r="AQ1765" s="13"/>
      <c r="AR1765" s="13"/>
      <c r="AS1765" s="13"/>
      <c r="AT1765" s="13"/>
      <c r="AU1765" s="13"/>
      <c r="AV1765" s="13"/>
      <c r="AW1765" s="13"/>
      <c r="AX1765" s="13"/>
      <c r="AY1765" s="13"/>
      <c r="AZ1765" s="13"/>
      <c r="BA1765" s="13"/>
      <c r="BB1765" s="13"/>
      <c r="BC1765" s="13"/>
      <c r="BD1765" s="13"/>
      <c r="BE1765" s="13"/>
      <c r="BF1765" s="13"/>
      <c r="BG1765" s="13"/>
      <c r="BH1765" s="13"/>
      <c r="BI1765" s="13"/>
      <c r="BJ1765" s="13"/>
      <c r="BK1765" s="13"/>
      <c r="BL1765" s="13"/>
      <c r="BM1765" s="13"/>
      <c r="BN1765" s="13"/>
      <c r="BO1765" s="13"/>
      <c r="BP1765" s="13"/>
      <c r="BQ1765" s="13"/>
      <c r="BR1765" s="13"/>
      <c r="BS1765" s="13"/>
      <c r="BT1765" s="13"/>
      <c r="BU1765" s="13"/>
      <c r="BV1765" s="13"/>
      <c r="BW1765" s="13"/>
      <c r="BX1765" s="13"/>
      <c r="BY1765" s="13"/>
      <c r="BZ1765" s="13"/>
      <c r="CA1765" s="13"/>
      <c r="CB1765" s="13"/>
      <c r="CC1765" s="13"/>
      <c r="CD1765" s="13"/>
      <c r="CE1765" s="13"/>
      <c r="CF1765" s="13"/>
      <c r="CG1765" s="13"/>
      <c r="CH1765" s="13"/>
      <c r="CI1765" s="13"/>
      <c r="CJ1765" s="13"/>
      <c r="CK1765" s="13"/>
      <c r="CL1765" s="13"/>
      <c r="CM1765" s="13"/>
      <c r="CN1765" s="13"/>
      <c r="CO1765" s="13"/>
      <c r="CP1765" s="13"/>
      <c r="CQ1765" s="13"/>
      <c r="CR1765" s="13"/>
      <c r="CS1765" s="13"/>
      <c r="CT1765" s="13"/>
      <c r="CU1765" s="13"/>
      <c r="CV1765" s="13"/>
      <c r="CW1765" s="13"/>
      <c r="CX1765" s="13"/>
      <c r="CY1765" s="13"/>
      <c r="CZ1765" s="13"/>
      <c r="DA1765" s="13"/>
      <c r="DB1765" s="13"/>
      <c r="DC1765" s="13"/>
      <c r="DD1765" s="13"/>
      <c r="DE1765" s="13"/>
      <c r="DF1765" s="13"/>
      <c r="DG1765" s="13"/>
      <c r="DH1765" s="13"/>
      <c r="DI1765" s="13"/>
      <c r="DJ1765" s="13"/>
      <c r="DK1765" s="13"/>
      <c r="DL1765" s="13"/>
      <c r="DM1765" s="13"/>
      <c r="DN1765" s="13"/>
      <c r="DO1765" s="13"/>
      <c r="DP1765" s="13"/>
      <c r="DQ1765" s="13"/>
    </row>
    <row r="1766" spans="1:121" s="48" customFormat="1" ht="16.5" x14ac:dyDescent="0.25">
      <c r="A1766" s="44" t="s">
        <v>643</v>
      </c>
      <c r="B1766" s="72" t="s">
        <v>23</v>
      </c>
      <c r="C1766" s="94" t="s">
        <v>12</v>
      </c>
      <c r="D1766" s="46" t="s">
        <v>12</v>
      </c>
      <c r="E1766" s="47">
        <f>SUBTOTAL(9,E1767)</f>
        <v>0</v>
      </c>
      <c r="F1766" s="47">
        <f t="shared" ref="F1766:G1766" si="133">SUBTOTAL(9,F1767)</f>
        <v>0</v>
      </c>
      <c r="G1766" s="47">
        <f t="shared" si="133"/>
        <v>0</v>
      </c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  <c r="AX1766" s="16"/>
      <c r="AY1766" s="16"/>
      <c r="AZ1766" s="16"/>
      <c r="BA1766" s="16"/>
      <c r="BB1766" s="16"/>
      <c r="BC1766" s="16"/>
      <c r="BD1766" s="16"/>
      <c r="BE1766" s="16"/>
      <c r="BF1766" s="16"/>
      <c r="BG1766" s="16"/>
      <c r="BH1766" s="16"/>
      <c r="BI1766" s="16"/>
      <c r="BJ1766" s="16"/>
      <c r="BK1766" s="16"/>
      <c r="BL1766" s="16"/>
      <c r="BM1766" s="16"/>
      <c r="BN1766" s="16"/>
      <c r="BO1766" s="16"/>
      <c r="BP1766" s="16"/>
      <c r="BQ1766" s="16"/>
      <c r="BR1766" s="16"/>
      <c r="BS1766" s="16"/>
      <c r="BT1766" s="16"/>
      <c r="BU1766" s="16"/>
      <c r="BV1766" s="16"/>
      <c r="BW1766" s="16"/>
      <c r="BX1766" s="16"/>
      <c r="BY1766" s="16"/>
      <c r="BZ1766" s="16"/>
      <c r="CA1766" s="16"/>
      <c r="CB1766" s="16"/>
      <c r="CC1766" s="16"/>
      <c r="CD1766" s="16"/>
      <c r="CE1766" s="16"/>
      <c r="CF1766" s="16"/>
      <c r="CG1766" s="16"/>
      <c r="CH1766" s="16"/>
      <c r="CI1766" s="16"/>
      <c r="CJ1766" s="16"/>
      <c r="CK1766" s="16"/>
      <c r="CL1766" s="16"/>
      <c r="CM1766" s="16"/>
      <c r="CN1766" s="16"/>
      <c r="CO1766" s="16"/>
      <c r="CP1766" s="16"/>
      <c r="CQ1766" s="16"/>
      <c r="CR1766" s="16"/>
      <c r="CS1766" s="16"/>
      <c r="CT1766" s="16"/>
      <c r="CU1766" s="16"/>
      <c r="CV1766" s="16"/>
      <c r="CW1766" s="16"/>
      <c r="CX1766" s="16"/>
      <c r="CY1766" s="16"/>
      <c r="CZ1766" s="16"/>
      <c r="DA1766" s="16"/>
      <c r="DB1766" s="16"/>
      <c r="DC1766" s="16"/>
      <c r="DD1766" s="16"/>
      <c r="DE1766" s="16"/>
      <c r="DF1766" s="16"/>
      <c r="DG1766" s="16"/>
      <c r="DH1766" s="16"/>
      <c r="DI1766" s="16"/>
      <c r="DJ1766" s="16"/>
      <c r="DK1766" s="16"/>
      <c r="DL1766" s="16"/>
      <c r="DM1766" s="16"/>
      <c r="DN1766" s="16"/>
      <c r="DO1766" s="16"/>
      <c r="DP1766" s="16"/>
      <c r="DQ1766" s="16"/>
    </row>
    <row r="1767" spans="1:121" ht="16.5" hidden="1" x14ac:dyDescent="0.25">
      <c r="A1767" s="24" t="s">
        <v>21</v>
      </c>
      <c r="B1767" s="73"/>
      <c r="C1767" s="50"/>
      <c r="D1767" s="50"/>
      <c r="E1767" s="50"/>
      <c r="F1767" s="50"/>
      <c r="G1767" s="50"/>
      <c r="H1767" s="13"/>
      <c r="I1767" s="13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  <c r="AK1767" s="13"/>
      <c r="AL1767" s="13"/>
      <c r="AM1767" s="13"/>
      <c r="AN1767" s="13"/>
      <c r="AO1767" s="13"/>
      <c r="AP1767" s="13"/>
      <c r="AQ1767" s="13"/>
      <c r="AR1767" s="13"/>
      <c r="AS1767" s="13"/>
      <c r="AT1767" s="13"/>
      <c r="AU1767" s="13"/>
      <c r="AV1767" s="13"/>
      <c r="AW1767" s="13"/>
      <c r="AX1767" s="13"/>
      <c r="AY1767" s="13"/>
      <c r="AZ1767" s="13"/>
      <c r="BA1767" s="13"/>
      <c r="BB1767" s="13"/>
      <c r="BC1767" s="13"/>
      <c r="BD1767" s="13"/>
      <c r="BE1767" s="13"/>
      <c r="BF1767" s="13"/>
      <c r="BG1767" s="13"/>
      <c r="BH1767" s="13"/>
      <c r="BI1767" s="13"/>
      <c r="BJ1767" s="13"/>
      <c r="BK1767" s="13"/>
      <c r="BL1767" s="13"/>
      <c r="BM1767" s="13"/>
      <c r="BN1767" s="13"/>
      <c r="BO1767" s="13"/>
      <c r="BP1767" s="13"/>
      <c r="BQ1767" s="13"/>
      <c r="BR1767" s="13"/>
      <c r="BS1767" s="13"/>
      <c r="BT1767" s="13"/>
      <c r="BU1767" s="13"/>
      <c r="BV1767" s="13"/>
      <c r="BW1767" s="13"/>
      <c r="BX1767" s="13"/>
      <c r="BY1767" s="13"/>
      <c r="BZ1767" s="13"/>
      <c r="CA1767" s="13"/>
      <c r="CB1767" s="13"/>
      <c r="CC1767" s="13"/>
      <c r="CD1767" s="13"/>
      <c r="CE1767" s="13"/>
      <c r="CF1767" s="13"/>
      <c r="CG1767" s="13"/>
      <c r="CH1767" s="13"/>
      <c r="CI1767" s="13"/>
      <c r="CJ1767" s="13"/>
      <c r="CK1767" s="13"/>
      <c r="CL1767" s="13"/>
      <c r="CM1767" s="13"/>
      <c r="CN1767" s="13"/>
      <c r="CO1767" s="13"/>
      <c r="CP1767" s="13"/>
      <c r="CQ1767" s="13"/>
      <c r="CR1767" s="13"/>
      <c r="CS1767" s="13"/>
      <c r="CT1767" s="13"/>
      <c r="CU1767" s="13"/>
      <c r="CV1767" s="13"/>
      <c r="CW1767" s="13"/>
      <c r="CX1767" s="13"/>
      <c r="CY1767" s="13"/>
      <c r="CZ1767" s="13"/>
      <c r="DA1767" s="13"/>
      <c r="DB1767" s="13"/>
      <c r="DC1767" s="13"/>
      <c r="DD1767" s="13"/>
      <c r="DE1767" s="13"/>
      <c r="DF1767" s="13"/>
      <c r="DG1767" s="13"/>
      <c r="DH1767" s="13"/>
      <c r="DI1767" s="13"/>
      <c r="DJ1767" s="13"/>
      <c r="DK1767" s="13"/>
      <c r="DL1767" s="13"/>
      <c r="DM1767" s="13"/>
      <c r="DN1767" s="13"/>
      <c r="DO1767" s="13"/>
      <c r="DP1767" s="13"/>
      <c r="DQ1767" s="13"/>
    </row>
    <row r="1768" spans="1:121" s="48" customFormat="1" ht="16.5" x14ac:dyDescent="0.25">
      <c r="A1768" s="44" t="s">
        <v>644</v>
      </c>
      <c r="B1768" s="72" t="s">
        <v>25</v>
      </c>
      <c r="C1768" s="94" t="s">
        <v>12</v>
      </c>
      <c r="D1768" s="46" t="s">
        <v>12</v>
      </c>
      <c r="E1768" s="47">
        <f>SUBTOTAL(9,E1769)</f>
        <v>0</v>
      </c>
      <c r="F1768" s="47">
        <f t="shared" ref="F1768:G1768" si="134">SUBTOTAL(9,F1769)</f>
        <v>0</v>
      </c>
      <c r="G1768" s="47">
        <f t="shared" si="134"/>
        <v>0</v>
      </c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  <c r="AX1768" s="16"/>
      <c r="AY1768" s="16"/>
      <c r="AZ1768" s="16"/>
      <c r="BA1768" s="16"/>
      <c r="BB1768" s="16"/>
      <c r="BC1768" s="16"/>
      <c r="BD1768" s="16"/>
      <c r="BE1768" s="16"/>
      <c r="BF1768" s="16"/>
      <c r="BG1768" s="16"/>
      <c r="BH1768" s="16"/>
      <c r="BI1768" s="16"/>
      <c r="BJ1768" s="16"/>
      <c r="BK1768" s="16"/>
      <c r="BL1768" s="16"/>
      <c r="BM1768" s="16"/>
      <c r="BN1768" s="16"/>
      <c r="BO1768" s="16"/>
      <c r="BP1768" s="16"/>
      <c r="BQ1768" s="16"/>
      <c r="BR1768" s="16"/>
      <c r="BS1768" s="16"/>
      <c r="BT1768" s="16"/>
      <c r="BU1768" s="16"/>
      <c r="BV1768" s="16"/>
      <c r="BW1768" s="16"/>
      <c r="BX1768" s="16"/>
      <c r="BY1768" s="16"/>
      <c r="BZ1768" s="16"/>
      <c r="CA1768" s="16"/>
      <c r="CB1768" s="16"/>
      <c r="CC1768" s="16"/>
      <c r="CD1768" s="16"/>
      <c r="CE1768" s="16"/>
      <c r="CF1768" s="16"/>
      <c r="CG1768" s="16"/>
      <c r="CH1768" s="16"/>
      <c r="CI1768" s="16"/>
      <c r="CJ1768" s="16"/>
      <c r="CK1768" s="16"/>
      <c r="CL1768" s="16"/>
      <c r="CM1768" s="16"/>
      <c r="CN1768" s="16"/>
      <c r="CO1768" s="16"/>
      <c r="CP1768" s="16"/>
      <c r="CQ1768" s="16"/>
      <c r="CR1768" s="16"/>
      <c r="CS1768" s="16"/>
      <c r="CT1768" s="16"/>
      <c r="CU1768" s="16"/>
      <c r="CV1768" s="16"/>
      <c r="CW1768" s="16"/>
      <c r="CX1768" s="16"/>
      <c r="CY1768" s="16"/>
      <c r="CZ1768" s="16"/>
      <c r="DA1768" s="16"/>
      <c r="DB1768" s="16"/>
      <c r="DC1768" s="16"/>
      <c r="DD1768" s="16"/>
      <c r="DE1768" s="16"/>
      <c r="DF1768" s="16"/>
      <c r="DG1768" s="16"/>
      <c r="DH1768" s="16"/>
      <c r="DI1768" s="16"/>
      <c r="DJ1768" s="16"/>
      <c r="DK1768" s="16"/>
      <c r="DL1768" s="16"/>
      <c r="DM1768" s="16"/>
      <c r="DN1768" s="16"/>
      <c r="DO1768" s="16"/>
      <c r="DP1768" s="16"/>
      <c r="DQ1768" s="16"/>
    </row>
    <row r="1769" spans="1:121" ht="16.5" hidden="1" x14ac:dyDescent="0.25">
      <c r="A1769" s="24" t="s">
        <v>21</v>
      </c>
      <c r="B1769" s="73"/>
      <c r="C1769" s="50"/>
      <c r="D1769" s="50"/>
      <c r="E1769" s="50"/>
      <c r="F1769" s="50"/>
      <c r="G1769" s="50"/>
      <c r="H1769" s="13"/>
      <c r="I1769" s="13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  <c r="AK1769" s="13"/>
      <c r="AL1769" s="13"/>
      <c r="AM1769" s="13"/>
      <c r="AN1769" s="13"/>
      <c r="AO1769" s="13"/>
      <c r="AP1769" s="13"/>
      <c r="AQ1769" s="13"/>
      <c r="AR1769" s="13"/>
      <c r="AS1769" s="13"/>
      <c r="AT1769" s="13"/>
      <c r="AU1769" s="13"/>
      <c r="AV1769" s="13"/>
      <c r="AW1769" s="13"/>
      <c r="AX1769" s="13"/>
      <c r="AY1769" s="13"/>
      <c r="AZ1769" s="13"/>
      <c r="BA1769" s="13"/>
      <c r="BB1769" s="13"/>
      <c r="BC1769" s="13"/>
      <c r="BD1769" s="13"/>
      <c r="BE1769" s="13"/>
      <c r="BF1769" s="13"/>
      <c r="BG1769" s="13"/>
      <c r="BH1769" s="13"/>
      <c r="BI1769" s="13"/>
      <c r="BJ1769" s="13"/>
      <c r="BK1769" s="13"/>
      <c r="BL1769" s="13"/>
      <c r="BM1769" s="13"/>
      <c r="BN1769" s="13"/>
      <c r="BO1769" s="13"/>
      <c r="BP1769" s="13"/>
      <c r="BQ1769" s="13"/>
      <c r="BR1769" s="13"/>
      <c r="BS1769" s="13"/>
      <c r="BT1769" s="13"/>
      <c r="BU1769" s="13"/>
      <c r="BV1769" s="13"/>
      <c r="BW1769" s="13"/>
      <c r="BX1769" s="13"/>
      <c r="BY1769" s="13"/>
      <c r="BZ1769" s="13"/>
      <c r="CA1769" s="13"/>
      <c r="CB1769" s="13"/>
      <c r="CC1769" s="13"/>
      <c r="CD1769" s="13"/>
      <c r="CE1769" s="13"/>
      <c r="CF1769" s="13"/>
      <c r="CG1769" s="13"/>
      <c r="CH1769" s="13"/>
      <c r="CI1769" s="13"/>
      <c r="CJ1769" s="13"/>
      <c r="CK1769" s="13"/>
      <c r="CL1769" s="13"/>
      <c r="CM1769" s="13"/>
      <c r="CN1769" s="13"/>
      <c r="CO1769" s="13"/>
      <c r="CP1769" s="13"/>
      <c r="CQ1769" s="13"/>
      <c r="CR1769" s="13"/>
      <c r="CS1769" s="13"/>
      <c r="CT1769" s="13"/>
      <c r="CU1769" s="13"/>
      <c r="CV1769" s="13"/>
      <c r="CW1769" s="13"/>
      <c r="CX1769" s="13"/>
      <c r="CY1769" s="13"/>
      <c r="CZ1769" s="13"/>
      <c r="DA1769" s="13"/>
      <c r="DB1769" s="13"/>
      <c r="DC1769" s="13"/>
      <c r="DD1769" s="13"/>
      <c r="DE1769" s="13"/>
      <c r="DF1769" s="13"/>
      <c r="DG1769" s="13"/>
      <c r="DH1769" s="13"/>
      <c r="DI1769" s="13"/>
      <c r="DJ1769" s="13"/>
      <c r="DK1769" s="13"/>
      <c r="DL1769" s="13"/>
      <c r="DM1769" s="13"/>
      <c r="DN1769" s="13"/>
      <c r="DO1769" s="13"/>
      <c r="DP1769" s="13"/>
      <c r="DQ1769" s="13"/>
    </row>
    <row r="1770" spans="1:121" s="48" customFormat="1" ht="16.5" x14ac:dyDescent="0.25">
      <c r="A1770" s="44" t="s">
        <v>645</v>
      </c>
      <c r="B1770" s="72" t="s">
        <v>27</v>
      </c>
      <c r="C1770" s="94" t="s">
        <v>12</v>
      </c>
      <c r="D1770" s="46" t="s">
        <v>12</v>
      </c>
      <c r="E1770" s="47">
        <f>SUBTOTAL(9,E1771)</f>
        <v>0</v>
      </c>
      <c r="F1770" s="47">
        <f t="shared" ref="F1770:G1770" si="135">SUBTOTAL(9,F1771)</f>
        <v>0</v>
      </c>
      <c r="G1770" s="47">
        <f t="shared" si="135"/>
        <v>0</v>
      </c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  <c r="AX1770" s="16"/>
      <c r="AY1770" s="16"/>
      <c r="AZ1770" s="16"/>
      <c r="BA1770" s="16"/>
      <c r="BB1770" s="16"/>
      <c r="BC1770" s="16"/>
      <c r="BD1770" s="16"/>
      <c r="BE1770" s="16"/>
      <c r="BF1770" s="16"/>
      <c r="BG1770" s="16"/>
      <c r="BH1770" s="16"/>
      <c r="BI1770" s="16"/>
      <c r="BJ1770" s="16"/>
      <c r="BK1770" s="16"/>
      <c r="BL1770" s="16"/>
      <c r="BM1770" s="16"/>
      <c r="BN1770" s="16"/>
      <c r="BO1770" s="16"/>
      <c r="BP1770" s="16"/>
      <c r="BQ1770" s="16"/>
      <c r="BR1770" s="16"/>
      <c r="BS1770" s="16"/>
      <c r="BT1770" s="16"/>
      <c r="BU1770" s="16"/>
      <c r="BV1770" s="16"/>
      <c r="BW1770" s="16"/>
      <c r="BX1770" s="16"/>
      <c r="BY1770" s="16"/>
      <c r="BZ1770" s="16"/>
      <c r="CA1770" s="16"/>
      <c r="CB1770" s="16"/>
      <c r="CC1770" s="16"/>
      <c r="CD1770" s="16"/>
      <c r="CE1770" s="16"/>
      <c r="CF1770" s="16"/>
      <c r="CG1770" s="16"/>
      <c r="CH1770" s="16"/>
      <c r="CI1770" s="16"/>
      <c r="CJ1770" s="16"/>
      <c r="CK1770" s="16"/>
      <c r="CL1770" s="16"/>
      <c r="CM1770" s="16"/>
      <c r="CN1770" s="16"/>
      <c r="CO1770" s="16"/>
      <c r="CP1770" s="16"/>
      <c r="CQ1770" s="16"/>
      <c r="CR1770" s="16"/>
      <c r="CS1770" s="16"/>
      <c r="CT1770" s="16"/>
      <c r="CU1770" s="16"/>
      <c r="CV1770" s="16"/>
      <c r="CW1770" s="16"/>
      <c r="CX1770" s="16"/>
      <c r="CY1770" s="16"/>
      <c r="CZ1770" s="16"/>
      <c r="DA1770" s="16"/>
      <c r="DB1770" s="16"/>
      <c r="DC1770" s="16"/>
      <c r="DD1770" s="16"/>
      <c r="DE1770" s="16"/>
      <c r="DF1770" s="16"/>
      <c r="DG1770" s="16"/>
      <c r="DH1770" s="16"/>
      <c r="DI1770" s="16"/>
      <c r="DJ1770" s="16"/>
      <c r="DK1770" s="16"/>
      <c r="DL1770" s="16"/>
      <c r="DM1770" s="16"/>
      <c r="DN1770" s="16"/>
      <c r="DO1770" s="16"/>
      <c r="DP1770" s="16"/>
      <c r="DQ1770" s="16"/>
    </row>
    <row r="1771" spans="1:121" ht="16.5" hidden="1" x14ac:dyDescent="0.25">
      <c r="A1771" s="24" t="s">
        <v>21</v>
      </c>
      <c r="B1771" s="73"/>
      <c r="C1771" s="50"/>
      <c r="D1771" s="50"/>
      <c r="E1771" s="50"/>
      <c r="F1771" s="50"/>
      <c r="G1771" s="50"/>
      <c r="H1771" s="13"/>
      <c r="I1771" s="13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  <c r="AK1771" s="13"/>
      <c r="AL1771" s="13"/>
      <c r="AM1771" s="13"/>
      <c r="AN1771" s="13"/>
      <c r="AO1771" s="13"/>
      <c r="AP1771" s="13"/>
      <c r="AQ1771" s="13"/>
      <c r="AR1771" s="13"/>
      <c r="AS1771" s="13"/>
      <c r="AT1771" s="13"/>
      <c r="AU1771" s="13"/>
      <c r="AV1771" s="13"/>
      <c r="AW1771" s="13"/>
      <c r="AX1771" s="13"/>
      <c r="AY1771" s="13"/>
      <c r="AZ1771" s="13"/>
      <c r="BA1771" s="13"/>
      <c r="BB1771" s="13"/>
      <c r="BC1771" s="13"/>
      <c r="BD1771" s="13"/>
      <c r="BE1771" s="13"/>
      <c r="BF1771" s="13"/>
      <c r="BG1771" s="13"/>
      <c r="BH1771" s="13"/>
      <c r="BI1771" s="13"/>
      <c r="BJ1771" s="13"/>
      <c r="BK1771" s="13"/>
      <c r="BL1771" s="13"/>
      <c r="BM1771" s="13"/>
      <c r="BN1771" s="13"/>
      <c r="BO1771" s="13"/>
      <c r="BP1771" s="13"/>
      <c r="BQ1771" s="13"/>
      <c r="BR1771" s="13"/>
      <c r="BS1771" s="13"/>
      <c r="BT1771" s="13"/>
      <c r="BU1771" s="13"/>
      <c r="BV1771" s="13"/>
      <c r="BW1771" s="13"/>
      <c r="BX1771" s="13"/>
      <c r="BY1771" s="13"/>
      <c r="BZ1771" s="13"/>
      <c r="CA1771" s="13"/>
      <c r="CB1771" s="13"/>
      <c r="CC1771" s="13"/>
      <c r="CD1771" s="13"/>
      <c r="CE1771" s="13"/>
      <c r="CF1771" s="13"/>
      <c r="CG1771" s="13"/>
      <c r="CH1771" s="13"/>
      <c r="CI1771" s="13"/>
      <c r="CJ1771" s="13"/>
      <c r="CK1771" s="13"/>
      <c r="CL1771" s="13"/>
      <c r="CM1771" s="13"/>
      <c r="CN1771" s="13"/>
      <c r="CO1771" s="13"/>
      <c r="CP1771" s="13"/>
      <c r="CQ1771" s="13"/>
      <c r="CR1771" s="13"/>
      <c r="CS1771" s="13"/>
      <c r="CT1771" s="13"/>
      <c r="CU1771" s="13"/>
      <c r="CV1771" s="13"/>
      <c r="CW1771" s="13"/>
      <c r="CX1771" s="13"/>
      <c r="CY1771" s="13"/>
      <c r="CZ1771" s="13"/>
      <c r="DA1771" s="13"/>
      <c r="DB1771" s="13"/>
      <c r="DC1771" s="13"/>
      <c r="DD1771" s="13"/>
      <c r="DE1771" s="13"/>
      <c r="DF1771" s="13"/>
      <c r="DG1771" s="13"/>
      <c r="DH1771" s="13"/>
      <c r="DI1771" s="13"/>
      <c r="DJ1771" s="13"/>
      <c r="DK1771" s="13"/>
      <c r="DL1771" s="13"/>
      <c r="DM1771" s="13"/>
      <c r="DN1771" s="13"/>
      <c r="DO1771" s="13"/>
      <c r="DP1771" s="13"/>
      <c r="DQ1771" s="13"/>
    </row>
    <row r="1772" spans="1:121" s="48" customFormat="1" ht="16.5" x14ac:dyDescent="0.25">
      <c r="A1772" s="44" t="s">
        <v>646</v>
      </c>
      <c r="B1772" s="72" t="s">
        <v>29</v>
      </c>
      <c r="C1772" s="94" t="s">
        <v>12</v>
      </c>
      <c r="D1772" s="46" t="s">
        <v>12</v>
      </c>
      <c r="E1772" s="47">
        <f>SUBTOTAL(9,E1773)</f>
        <v>0</v>
      </c>
      <c r="F1772" s="47">
        <f t="shared" ref="F1772:G1772" si="136">SUBTOTAL(9,F1773)</f>
        <v>0</v>
      </c>
      <c r="G1772" s="47">
        <f t="shared" si="136"/>
        <v>0</v>
      </c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  <c r="AX1772" s="16"/>
      <c r="AY1772" s="16"/>
      <c r="AZ1772" s="16"/>
      <c r="BA1772" s="16"/>
      <c r="BB1772" s="16"/>
      <c r="BC1772" s="16"/>
      <c r="BD1772" s="16"/>
      <c r="BE1772" s="16"/>
      <c r="BF1772" s="16"/>
      <c r="BG1772" s="16"/>
      <c r="BH1772" s="16"/>
      <c r="BI1772" s="16"/>
      <c r="BJ1772" s="16"/>
      <c r="BK1772" s="16"/>
      <c r="BL1772" s="16"/>
      <c r="BM1772" s="16"/>
      <c r="BN1772" s="16"/>
      <c r="BO1772" s="16"/>
      <c r="BP1772" s="16"/>
      <c r="BQ1772" s="16"/>
      <c r="BR1772" s="16"/>
      <c r="BS1772" s="16"/>
      <c r="BT1772" s="16"/>
      <c r="BU1772" s="16"/>
      <c r="BV1772" s="16"/>
      <c r="BW1772" s="16"/>
      <c r="BX1772" s="16"/>
      <c r="BY1772" s="16"/>
      <c r="BZ1772" s="16"/>
      <c r="CA1772" s="16"/>
      <c r="CB1772" s="16"/>
      <c r="CC1772" s="16"/>
      <c r="CD1772" s="16"/>
      <c r="CE1772" s="16"/>
      <c r="CF1772" s="16"/>
      <c r="CG1772" s="16"/>
      <c r="CH1772" s="16"/>
      <c r="CI1772" s="16"/>
      <c r="CJ1772" s="16"/>
      <c r="CK1772" s="16"/>
      <c r="CL1772" s="16"/>
      <c r="CM1772" s="16"/>
      <c r="CN1772" s="16"/>
      <c r="CO1772" s="16"/>
      <c r="CP1772" s="16"/>
      <c r="CQ1772" s="16"/>
      <c r="CR1772" s="16"/>
      <c r="CS1772" s="16"/>
      <c r="CT1772" s="16"/>
      <c r="CU1772" s="16"/>
      <c r="CV1772" s="16"/>
      <c r="CW1772" s="16"/>
      <c r="CX1772" s="16"/>
      <c r="CY1772" s="16"/>
      <c r="CZ1772" s="16"/>
      <c r="DA1772" s="16"/>
      <c r="DB1772" s="16"/>
      <c r="DC1772" s="16"/>
      <c r="DD1772" s="16"/>
      <c r="DE1772" s="16"/>
      <c r="DF1772" s="16"/>
      <c r="DG1772" s="16"/>
      <c r="DH1772" s="16"/>
      <c r="DI1772" s="16"/>
      <c r="DJ1772" s="16"/>
      <c r="DK1772" s="16"/>
      <c r="DL1772" s="16"/>
      <c r="DM1772" s="16"/>
      <c r="DN1772" s="16"/>
      <c r="DO1772" s="16"/>
      <c r="DP1772" s="16"/>
      <c r="DQ1772" s="16"/>
    </row>
    <row r="1773" spans="1:121" ht="16.5" hidden="1" x14ac:dyDescent="0.25">
      <c r="A1773" s="24" t="s">
        <v>21</v>
      </c>
      <c r="B1773" s="73"/>
      <c r="C1773" s="50"/>
      <c r="D1773" s="50"/>
      <c r="E1773" s="50"/>
      <c r="F1773" s="50"/>
      <c r="G1773" s="50"/>
      <c r="H1773" s="13"/>
      <c r="I1773" s="13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  <c r="AK1773" s="13"/>
      <c r="AL1773" s="13"/>
      <c r="AM1773" s="13"/>
      <c r="AN1773" s="13"/>
      <c r="AO1773" s="13"/>
      <c r="AP1773" s="13"/>
      <c r="AQ1773" s="13"/>
      <c r="AR1773" s="13"/>
      <c r="AS1773" s="13"/>
      <c r="AT1773" s="13"/>
      <c r="AU1773" s="13"/>
      <c r="AV1773" s="13"/>
      <c r="AW1773" s="13"/>
      <c r="AX1773" s="13"/>
      <c r="AY1773" s="13"/>
      <c r="AZ1773" s="13"/>
      <c r="BA1773" s="13"/>
      <c r="BB1773" s="13"/>
      <c r="BC1773" s="13"/>
      <c r="BD1773" s="13"/>
      <c r="BE1773" s="13"/>
      <c r="BF1773" s="13"/>
      <c r="BG1773" s="13"/>
      <c r="BH1773" s="13"/>
      <c r="BI1773" s="13"/>
      <c r="BJ1773" s="13"/>
      <c r="BK1773" s="13"/>
      <c r="BL1773" s="13"/>
      <c r="BM1773" s="13"/>
      <c r="BN1773" s="13"/>
      <c r="BO1773" s="13"/>
      <c r="BP1773" s="13"/>
      <c r="BQ1773" s="13"/>
      <c r="BR1773" s="13"/>
      <c r="BS1773" s="13"/>
      <c r="BT1773" s="13"/>
      <c r="BU1773" s="13"/>
      <c r="BV1773" s="13"/>
      <c r="BW1773" s="13"/>
      <c r="BX1773" s="13"/>
      <c r="BY1773" s="13"/>
      <c r="BZ1773" s="13"/>
      <c r="CA1773" s="13"/>
      <c r="CB1773" s="13"/>
      <c r="CC1773" s="13"/>
      <c r="CD1773" s="13"/>
      <c r="CE1773" s="13"/>
      <c r="CF1773" s="13"/>
      <c r="CG1773" s="13"/>
      <c r="CH1773" s="13"/>
      <c r="CI1773" s="13"/>
      <c r="CJ1773" s="13"/>
      <c r="CK1773" s="13"/>
      <c r="CL1773" s="13"/>
      <c r="CM1773" s="13"/>
      <c r="CN1773" s="13"/>
      <c r="CO1773" s="13"/>
      <c r="CP1773" s="13"/>
      <c r="CQ1773" s="13"/>
      <c r="CR1773" s="13"/>
      <c r="CS1773" s="13"/>
      <c r="CT1773" s="13"/>
      <c r="CU1773" s="13"/>
      <c r="CV1773" s="13"/>
      <c r="CW1773" s="13"/>
      <c r="CX1773" s="13"/>
      <c r="CY1773" s="13"/>
      <c r="CZ1773" s="13"/>
      <c r="DA1773" s="13"/>
      <c r="DB1773" s="13"/>
      <c r="DC1773" s="13"/>
      <c r="DD1773" s="13"/>
      <c r="DE1773" s="13"/>
      <c r="DF1773" s="13"/>
      <c r="DG1773" s="13"/>
      <c r="DH1773" s="13"/>
      <c r="DI1773" s="13"/>
      <c r="DJ1773" s="13"/>
      <c r="DK1773" s="13"/>
      <c r="DL1773" s="13"/>
      <c r="DM1773" s="13"/>
      <c r="DN1773" s="13"/>
      <c r="DO1773" s="13"/>
      <c r="DP1773" s="13"/>
      <c r="DQ1773" s="13"/>
    </row>
    <row r="1774" spans="1:121" s="48" customFormat="1" ht="16.5" x14ac:dyDescent="0.25">
      <c r="A1774" s="44" t="s">
        <v>647</v>
      </c>
      <c r="B1774" s="72" t="s">
        <v>31</v>
      </c>
      <c r="C1774" s="94" t="s">
        <v>12</v>
      </c>
      <c r="D1774" s="46" t="s">
        <v>12</v>
      </c>
      <c r="E1774" s="47">
        <f>SUBTOTAL(9,E1775)</f>
        <v>0</v>
      </c>
      <c r="F1774" s="47">
        <f t="shared" ref="F1774:G1774" si="137">SUBTOTAL(9,F1775)</f>
        <v>0</v>
      </c>
      <c r="G1774" s="47">
        <f t="shared" si="137"/>
        <v>0</v>
      </c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  <c r="AX1774" s="16"/>
      <c r="AY1774" s="16"/>
      <c r="AZ1774" s="16"/>
      <c r="BA1774" s="16"/>
      <c r="BB1774" s="16"/>
      <c r="BC1774" s="16"/>
      <c r="BD1774" s="16"/>
      <c r="BE1774" s="16"/>
      <c r="BF1774" s="16"/>
      <c r="BG1774" s="16"/>
      <c r="BH1774" s="16"/>
      <c r="BI1774" s="16"/>
      <c r="BJ1774" s="16"/>
      <c r="BK1774" s="16"/>
      <c r="BL1774" s="16"/>
      <c r="BM1774" s="16"/>
      <c r="BN1774" s="16"/>
      <c r="BO1774" s="16"/>
      <c r="BP1774" s="16"/>
      <c r="BQ1774" s="16"/>
      <c r="BR1774" s="16"/>
      <c r="BS1774" s="16"/>
      <c r="BT1774" s="16"/>
      <c r="BU1774" s="16"/>
      <c r="BV1774" s="16"/>
      <c r="BW1774" s="16"/>
      <c r="BX1774" s="16"/>
      <c r="BY1774" s="16"/>
      <c r="BZ1774" s="16"/>
      <c r="CA1774" s="16"/>
      <c r="CB1774" s="16"/>
      <c r="CC1774" s="16"/>
      <c r="CD1774" s="16"/>
      <c r="CE1774" s="16"/>
      <c r="CF1774" s="16"/>
      <c r="CG1774" s="16"/>
      <c r="CH1774" s="16"/>
      <c r="CI1774" s="16"/>
      <c r="CJ1774" s="16"/>
      <c r="CK1774" s="16"/>
      <c r="CL1774" s="16"/>
      <c r="CM1774" s="16"/>
      <c r="CN1774" s="16"/>
      <c r="CO1774" s="16"/>
      <c r="CP1774" s="16"/>
      <c r="CQ1774" s="16"/>
      <c r="CR1774" s="16"/>
      <c r="CS1774" s="16"/>
      <c r="CT1774" s="16"/>
      <c r="CU1774" s="16"/>
      <c r="CV1774" s="16"/>
      <c r="CW1774" s="16"/>
      <c r="CX1774" s="16"/>
      <c r="CY1774" s="16"/>
      <c r="CZ1774" s="16"/>
      <c r="DA1774" s="16"/>
      <c r="DB1774" s="16"/>
      <c r="DC1774" s="16"/>
      <c r="DD1774" s="16"/>
      <c r="DE1774" s="16"/>
      <c r="DF1774" s="16"/>
      <c r="DG1774" s="16"/>
      <c r="DH1774" s="16"/>
      <c r="DI1774" s="16"/>
      <c r="DJ1774" s="16"/>
      <c r="DK1774" s="16"/>
      <c r="DL1774" s="16"/>
      <c r="DM1774" s="16"/>
      <c r="DN1774" s="16"/>
      <c r="DO1774" s="16"/>
      <c r="DP1774" s="16"/>
      <c r="DQ1774" s="16"/>
    </row>
    <row r="1775" spans="1:121" ht="16.5" hidden="1" x14ac:dyDescent="0.25">
      <c r="A1775" s="24" t="s">
        <v>21</v>
      </c>
      <c r="B1775" s="73"/>
      <c r="C1775" s="50"/>
      <c r="D1775" s="50"/>
      <c r="E1775" s="50"/>
      <c r="F1775" s="50"/>
      <c r="G1775" s="50"/>
      <c r="H1775" s="13"/>
      <c r="I1775" s="13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  <c r="AK1775" s="13"/>
      <c r="AL1775" s="13"/>
      <c r="AM1775" s="13"/>
      <c r="AN1775" s="13"/>
      <c r="AO1775" s="13"/>
      <c r="AP1775" s="13"/>
      <c r="AQ1775" s="13"/>
      <c r="AR1775" s="13"/>
      <c r="AS1775" s="13"/>
      <c r="AT1775" s="13"/>
      <c r="AU1775" s="13"/>
      <c r="AV1775" s="13"/>
      <c r="AW1775" s="13"/>
      <c r="AX1775" s="13"/>
      <c r="AY1775" s="13"/>
      <c r="AZ1775" s="13"/>
      <c r="BA1775" s="13"/>
      <c r="BB1775" s="13"/>
      <c r="BC1775" s="13"/>
      <c r="BD1775" s="13"/>
      <c r="BE1775" s="13"/>
      <c r="BF1775" s="13"/>
      <c r="BG1775" s="13"/>
      <c r="BH1775" s="13"/>
      <c r="BI1775" s="13"/>
      <c r="BJ1775" s="13"/>
      <c r="BK1775" s="13"/>
      <c r="BL1775" s="13"/>
      <c r="BM1775" s="13"/>
      <c r="BN1775" s="13"/>
      <c r="BO1775" s="13"/>
      <c r="BP1775" s="13"/>
      <c r="BQ1775" s="13"/>
      <c r="BR1775" s="13"/>
      <c r="BS1775" s="13"/>
      <c r="BT1775" s="13"/>
      <c r="BU1775" s="13"/>
      <c r="BV1775" s="13"/>
      <c r="BW1775" s="13"/>
      <c r="BX1775" s="13"/>
      <c r="BY1775" s="13"/>
      <c r="BZ1775" s="13"/>
      <c r="CA1775" s="13"/>
      <c r="CB1775" s="13"/>
      <c r="CC1775" s="13"/>
      <c r="CD1775" s="13"/>
      <c r="CE1775" s="13"/>
      <c r="CF1775" s="13"/>
      <c r="CG1775" s="13"/>
      <c r="CH1775" s="13"/>
      <c r="CI1775" s="13"/>
      <c r="CJ1775" s="13"/>
      <c r="CK1775" s="13"/>
      <c r="CL1775" s="13"/>
      <c r="CM1775" s="13"/>
      <c r="CN1775" s="13"/>
      <c r="CO1775" s="13"/>
      <c r="CP1775" s="13"/>
      <c r="CQ1775" s="13"/>
      <c r="CR1775" s="13"/>
      <c r="CS1775" s="13"/>
      <c r="CT1775" s="13"/>
      <c r="CU1775" s="13"/>
      <c r="CV1775" s="13"/>
      <c r="CW1775" s="13"/>
      <c r="CX1775" s="13"/>
      <c r="CY1775" s="13"/>
      <c r="CZ1775" s="13"/>
      <c r="DA1775" s="13"/>
      <c r="DB1775" s="13"/>
      <c r="DC1775" s="13"/>
      <c r="DD1775" s="13"/>
      <c r="DE1775" s="13"/>
      <c r="DF1775" s="13"/>
      <c r="DG1775" s="13"/>
      <c r="DH1775" s="13"/>
      <c r="DI1775" s="13"/>
      <c r="DJ1775" s="13"/>
      <c r="DK1775" s="13"/>
      <c r="DL1775" s="13"/>
      <c r="DM1775" s="13"/>
      <c r="DN1775" s="13"/>
      <c r="DO1775" s="13"/>
      <c r="DP1775" s="13"/>
      <c r="DQ1775" s="13"/>
    </row>
    <row r="1776" spans="1:121" s="43" customFormat="1" ht="16.5" x14ac:dyDescent="0.25">
      <c r="A1776" s="39" t="s">
        <v>648</v>
      </c>
      <c r="B1776" s="71" t="s">
        <v>52</v>
      </c>
      <c r="C1776" s="93" t="s">
        <v>12</v>
      </c>
      <c r="D1776" s="41" t="s">
        <v>12</v>
      </c>
      <c r="E1776" s="42">
        <f>E1777+E1779+E1781+E1783+E1785+E1787</f>
        <v>0</v>
      </c>
      <c r="F1776" s="42">
        <f t="shared" ref="F1776:G1776" si="138">F1777+F1779+F1781+F1783+F1785+F1787</f>
        <v>0</v>
      </c>
      <c r="G1776" s="42">
        <f t="shared" si="138"/>
        <v>0</v>
      </c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  <c r="AX1776" s="16"/>
      <c r="AY1776" s="16"/>
      <c r="AZ1776" s="16"/>
      <c r="BA1776" s="16"/>
      <c r="BB1776" s="16"/>
      <c r="BC1776" s="16"/>
      <c r="BD1776" s="16"/>
      <c r="BE1776" s="16"/>
      <c r="BF1776" s="16"/>
      <c r="BG1776" s="16"/>
      <c r="BH1776" s="16"/>
      <c r="BI1776" s="16"/>
      <c r="BJ1776" s="16"/>
      <c r="BK1776" s="16"/>
      <c r="BL1776" s="16"/>
      <c r="BM1776" s="16"/>
      <c r="BN1776" s="16"/>
      <c r="BO1776" s="16"/>
      <c r="BP1776" s="16"/>
      <c r="BQ1776" s="16"/>
      <c r="BR1776" s="16"/>
      <c r="BS1776" s="16"/>
      <c r="BT1776" s="16"/>
      <c r="BU1776" s="16"/>
      <c r="BV1776" s="16"/>
      <c r="BW1776" s="16"/>
      <c r="BX1776" s="16"/>
      <c r="BY1776" s="16"/>
      <c r="BZ1776" s="16"/>
      <c r="CA1776" s="16"/>
      <c r="CB1776" s="16"/>
      <c r="CC1776" s="16"/>
      <c r="CD1776" s="16"/>
      <c r="CE1776" s="16"/>
      <c r="CF1776" s="16"/>
      <c r="CG1776" s="16"/>
      <c r="CH1776" s="16"/>
      <c r="CI1776" s="16"/>
      <c r="CJ1776" s="16"/>
      <c r="CK1776" s="16"/>
      <c r="CL1776" s="16"/>
      <c r="CM1776" s="16"/>
      <c r="CN1776" s="16"/>
      <c r="CO1776" s="16"/>
      <c r="CP1776" s="16"/>
      <c r="CQ1776" s="16"/>
      <c r="CR1776" s="16"/>
      <c r="CS1776" s="16"/>
      <c r="CT1776" s="16"/>
      <c r="CU1776" s="16"/>
      <c r="CV1776" s="16"/>
      <c r="CW1776" s="16"/>
      <c r="CX1776" s="16"/>
      <c r="CY1776" s="16"/>
      <c r="CZ1776" s="16"/>
      <c r="DA1776" s="16"/>
      <c r="DB1776" s="16"/>
      <c r="DC1776" s="16"/>
      <c r="DD1776" s="16"/>
      <c r="DE1776" s="16"/>
      <c r="DF1776" s="16"/>
      <c r="DG1776" s="16"/>
      <c r="DH1776" s="16"/>
      <c r="DI1776" s="16"/>
      <c r="DJ1776" s="16"/>
      <c r="DK1776" s="16"/>
      <c r="DL1776" s="16"/>
      <c r="DM1776" s="16"/>
      <c r="DN1776" s="16"/>
      <c r="DO1776" s="16"/>
      <c r="DP1776" s="16"/>
      <c r="DQ1776" s="16"/>
    </row>
    <row r="1777" spans="1:121" s="48" customFormat="1" ht="16.5" x14ac:dyDescent="0.25">
      <c r="A1777" s="44" t="s">
        <v>649</v>
      </c>
      <c r="B1777" s="72" t="s">
        <v>20</v>
      </c>
      <c r="C1777" s="94" t="s">
        <v>12</v>
      </c>
      <c r="D1777" s="46" t="s">
        <v>12</v>
      </c>
      <c r="E1777" s="47">
        <f>SUBTOTAL(9,E1778)</f>
        <v>0</v>
      </c>
      <c r="F1777" s="47">
        <f t="shared" ref="F1777:G1777" si="139">SUBTOTAL(9,F1778)</f>
        <v>0</v>
      </c>
      <c r="G1777" s="47">
        <f t="shared" si="139"/>
        <v>0</v>
      </c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  <c r="AX1777" s="16"/>
      <c r="AY1777" s="16"/>
      <c r="AZ1777" s="16"/>
      <c r="BA1777" s="16"/>
      <c r="BB1777" s="16"/>
      <c r="BC1777" s="16"/>
      <c r="BD1777" s="16"/>
      <c r="BE1777" s="16"/>
      <c r="BF1777" s="16"/>
      <c r="BG1777" s="16"/>
      <c r="BH1777" s="16"/>
      <c r="BI1777" s="16"/>
      <c r="BJ1777" s="16"/>
      <c r="BK1777" s="16"/>
      <c r="BL1777" s="16"/>
      <c r="BM1777" s="16"/>
      <c r="BN1777" s="16"/>
      <c r="BO1777" s="16"/>
      <c r="BP1777" s="16"/>
      <c r="BQ1777" s="16"/>
      <c r="BR1777" s="16"/>
      <c r="BS1777" s="16"/>
      <c r="BT1777" s="16"/>
      <c r="BU1777" s="16"/>
      <c r="BV1777" s="16"/>
      <c r="BW1777" s="16"/>
      <c r="BX1777" s="16"/>
      <c r="BY1777" s="16"/>
      <c r="BZ1777" s="16"/>
      <c r="CA1777" s="16"/>
      <c r="CB1777" s="16"/>
      <c r="CC1777" s="16"/>
      <c r="CD1777" s="16"/>
      <c r="CE1777" s="16"/>
      <c r="CF1777" s="16"/>
      <c r="CG1777" s="16"/>
      <c r="CH1777" s="16"/>
      <c r="CI1777" s="16"/>
      <c r="CJ1777" s="16"/>
      <c r="CK1777" s="16"/>
      <c r="CL1777" s="16"/>
      <c r="CM1777" s="16"/>
      <c r="CN1777" s="16"/>
      <c r="CO1777" s="16"/>
      <c r="CP1777" s="16"/>
      <c r="CQ1777" s="16"/>
      <c r="CR1777" s="16"/>
      <c r="CS1777" s="16"/>
      <c r="CT1777" s="16"/>
      <c r="CU1777" s="16"/>
      <c r="CV1777" s="16"/>
      <c r="CW1777" s="16"/>
      <c r="CX1777" s="16"/>
      <c r="CY1777" s="16"/>
      <c r="CZ1777" s="16"/>
      <c r="DA1777" s="16"/>
      <c r="DB1777" s="16"/>
      <c r="DC1777" s="16"/>
      <c r="DD1777" s="16"/>
      <c r="DE1777" s="16"/>
      <c r="DF1777" s="16"/>
      <c r="DG1777" s="16"/>
      <c r="DH1777" s="16"/>
      <c r="DI1777" s="16"/>
      <c r="DJ1777" s="16"/>
      <c r="DK1777" s="16"/>
      <c r="DL1777" s="16"/>
      <c r="DM1777" s="16"/>
      <c r="DN1777" s="16"/>
      <c r="DO1777" s="16"/>
      <c r="DP1777" s="16"/>
      <c r="DQ1777" s="16"/>
    </row>
    <row r="1778" spans="1:121" ht="16.5" hidden="1" x14ac:dyDescent="0.25">
      <c r="A1778" s="24" t="s">
        <v>21</v>
      </c>
      <c r="B1778" s="73"/>
      <c r="C1778" s="50"/>
      <c r="D1778" s="50"/>
      <c r="E1778" s="50"/>
      <c r="F1778" s="50"/>
      <c r="G1778" s="50"/>
      <c r="H1778" s="13"/>
      <c r="I1778" s="13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  <c r="AK1778" s="13"/>
      <c r="AL1778" s="13"/>
      <c r="AM1778" s="13"/>
      <c r="AN1778" s="13"/>
      <c r="AO1778" s="13"/>
      <c r="AP1778" s="13"/>
      <c r="AQ1778" s="13"/>
      <c r="AR1778" s="13"/>
      <c r="AS1778" s="13"/>
      <c r="AT1778" s="13"/>
      <c r="AU1778" s="13"/>
      <c r="AV1778" s="13"/>
      <c r="AW1778" s="13"/>
      <c r="AX1778" s="13"/>
      <c r="AY1778" s="13"/>
      <c r="AZ1778" s="13"/>
      <c r="BA1778" s="13"/>
      <c r="BB1778" s="13"/>
      <c r="BC1778" s="13"/>
      <c r="BD1778" s="13"/>
      <c r="BE1778" s="13"/>
      <c r="BF1778" s="13"/>
      <c r="BG1778" s="13"/>
      <c r="BH1778" s="13"/>
      <c r="BI1778" s="13"/>
      <c r="BJ1778" s="13"/>
      <c r="BK1778" s="13"/>
      <c r="BL1778" s="13"/>
      <c r="BM1778" s="13"/>
      <c r="BN1778" s="13"/>
      <c r="BO1778" s="13"/>
      <c r="BP1778" s="13"/>
      <c r="BQ1778" s="13"/>
      <c r="BR1778" s="13"/>
      <c r="BS1778" s="13"/>
      <c r="BT1778" s="13"/>
      <c r="BU1778" s="13"/>
      <c r="BV1778" s="13"/>
      <c r="BW1778" s="13"/>
      <c r="BX1778" s="13"/>
      <c r="BY1778" s="13"/>
      <c r="BZ1778" s="13"/>
      <c r="CA1778" s="13"/>
      <c r="CB1778" s="13"/>
      <c r="CC1778" s="13"/>
      <c r="CD1778" s="13"/>
      <c r="CE1778" s="13"/>
      <c r="CF1778" s="13"/>
      <c r="CG1778" s="13"/>
      <c r="CH1778" s="13"/>
      <c r="CI1778" s="13"/>
      <c r="CJ1778" s="13"/>
      <c r="CK1778" s="13"/>
      <c r="CL1778" s="13"/>
      <c r="CM1778" s="13"/>
      <c r="CN1778" s="13"/>
      <c r="CO1778" s="13"/>
      <c r="CP1778" s="13"/>
      <c r="CQ1778" s="13"/>
      <c r="CR1778" s="13"/>
      <c r="CS1778" s="13"/>
      <c r="CT1778" s="13"/>
      <c r="CU1778" s="13"/>
      <c r="CV1778" s="13"/>
      <c r="CW1778" s="13"/>
      <c r="CX1778" s="13"/>
      <c r="CY1778" s="13"/>
      <c r="CZ1778" s="13"/>
      <c r="DA1778" s="13"/>
      <c r="DB1778" s="13"/>
      <c r="DC1778" s="13"/>
      <c r="DD1778" s="13"/>
      <c r="DE1778" s="13"/>
      <c r="DF1778" s="13"/>
      <c r="DG1778" s="13"/>
      <c r="DH1778" s="13"/>
      <c r="DI1778" s="13"/>
      <c r="DJ1778" s="13"/>
      <c r="DK1778" s="13"/>
      <c r="DL1778" s="13"/>
      <c r="DM1778" s="13"/>
      <c r="DN1778" s="13"/>
      <c r="DO1778" s="13"/>
      <c r="DP1778" s="13"/>
      <c r="DQ1778" s="13"/>
    </row>
    <row r="1779" spans="1:121" s="48" customFormat="1" ht="16.5" x14ac:dyDescent="0.25">
      <c r="A1779" s="44" t="s">
        <v>650</v>
      </c>
      <c r="B1779" s="72" t="s">
        <v>23</v>
      </c>
      <c r="C1779" s="94" t="s">
        <v>12</v>
      </c>
      <c r="D1779" s="46" t="s">
        <v>12</v>
      </c>
      <c r="E1779" s="47">
        <f>SUBTOTAL(9,E1780)</f>
        <v>0</v>
      </c>
      <c r="F1779" s="47">
        <f t="shared" ref="F1779:G1779" si="140">SUBTOTAL(9,F1780)</f>
        <v>0</v>
      </c>
      <c r="G1779" s="47">
        <f t="shared" si="140"/>
        <v>0</v>
      </c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  <c r="AX1779" s="16"/>
      <c r="AY1779" s="16"/>
      <c r="AZ1779" s="16"/>
      <c r="BA1779" s="16"/>
      <c r="BB1779" s="16"/>
      <c r="BC1779" s="16"/>
      <c r="BD1779" s="16"/>
      <c r="BE1779" s="16"/>
      <c r="BF1779" s="16"/>
      <c r="BG1779" s="16"/>
      <c r="BH1779" s="16"/>
      <c r="BI1779" s="16"/>
      <c r="BJ1779" s="16"/>
      <c r="BK1779" s="16"/>
      <c r="BL1779" s="16"/>
      <c r="BM1779" s="16"/>
      <c r="BN1779" s="16"/>
      <c r="BO1779" s="16"/>
      <c r="BP1779" s="16"/>
      <c r="BQ1779" s="16"/>
      <c r="BR1779" s="16"/>
      <c r="BS1779" s="16"/>
      <c r="BT1779" s="16"/>
      <c r="BU1779" s="16"/>
      <c r="BV1779" s="16"/>
      <c r="BW1779" s="16"/>
      <c r="BX1779" s="16"/>
      <c r="BY1779" s="16"/>
      <c r="BZ1779" s="16"/>
      <c r="CA1779" s="16"/>
      <c r="CB1779" s="16"/>
      <c r="CC1779" s="16"/>
      <c r="CD1779" s="16"/>
      <c r="CE1779" s="16"/>
      <c r="CF1779" s="16"/>
      <c r="CG1779" s="16"/>
      <c r="CH1779" s="16"/>
      <c r="CI1779" s="16"/>
      <c r="CJ1779" s="16"/>
      <c r="CK1779" s="16"/>
      <c r="CL1779" s="16"/>
      <c r="CM1779" s="16"/>
      <c r="CN1779" s="16"/>
      <c r="CO1779" s="16"/>
      <c r="CP1779" s="16"/>
      <c r="CQ1779" s="16"/>
      <c r="CR1779" s="16"/>
      <c r="CS1779" s="16"/>
      <c r="CT1779" s="16"/>
      <c r="CU1779" s="16"/>
      <c r="CV1779" s="16"/>
      <c r="CW1779" s="16"/>
      <c r="CX1779" s="16"/>
      <c r="CY1779" s="16"/>
      <c r="CZ1779" s="16"/>
      <c r="DA1779" s="16"/>
      <c r="DB1779" s="16"/>
      <c r="DC1779" s="16"/>
      <c r="DD1779" s="16"/>
      <c r="DE1779" s="16"/>
      <c r="DF1779" s="16"/>
      <c r="DG1779" s="16"/>
      <c r="DH1779" s="16"/>
      <c r="DI1779" s="16"/>
      <c r="DJ1779" s="16"/>
      <c r="DK1779" s="16"/>
      <c r="DL1779" s="16"/>
      <c r="DM1779" s="16"/>
      <c r="DN1779" s="16"/>
      <c r="DO1779" s="16"/>
      <c r="DP1779" s="16"/>
      <c r="DQ1779" s="16"/>
    </row>
    <row r="1780" spans="1:121" ht="16.5" hidden="1" x14ac:dyDescent="0.25">
      <c r="A1780" s="24" t="s">
        <v>21</v>
      </c>
      <c r="B1780" s="73"/>
      <c r="C1780" s="50"/>
      <c r="D1780" s="50"/>
      <c r="E1780" s="50"/>
      <c r="F1780" s="50"/>
      <c r="G1780" s="50"/>
      <c r="H1780" s="13"/>
      <c r="I1780" s="13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  <c r="AK1780" s="13"/>
      <c r="AL1780" s="13"/>
      <c r="AM1780" s="13"/>
      <c r="AN1780" s="13"/>
      <c r="AO1780" s="13"/>
      <c r="AP1780" s="13"/>
      <c r="AQ1780" s="13"/>
      <c r="AR1780" s="13"/>
      <c r="AS1780" s="13"/>
      <c r="AT1780" s="13"/>
      <c r="AU1780" s="13"/>
      <c r="AV1780" s="13"/>
      <c r="AW1780" s="13"/>
      <c r="AX1780" s="13"/>
      <c r="AY1780" s="13"/>
      <c r="AZ1780" s="13"/>
      <c r="BA1780" s="13"/>
      <c r="BB1780" s="13"/>
      <c r="BC1780" s="13"/>
      <c r="BD1780" s="13"/>
      <c r="BE1780" s="13"/>
      <c r="BF1780" s="13"/>
      <c r="BG1780" s="13"/>
      <c r="BH1780" s="13"/>
      <c r="BI1780" s="13"/>
      <c r="BJ1780" s="13"/>
      <c r="BK1780" s="13"/>
      <c r="BL1780" s="13"/>
      <c r="BM1780" s="13"/>
      <c r="BN1780" s="13"/>
      <c r="BO1780" s="13"/>
      <c r="BP1780" s="13"/>
      <c r="BQ1780" s="13"/>
      <c r="BR1780" s="13"/>
      <c r="BS1780" s="13"/>
      <c r="BT1780" s="13"/>
      <c r="BU1780" s="13"/>
      <c r="BV1780" s="13"/>
      <c r="BW1780" s="13"/>
      <c r="BX1780" s="13"/>
      <c r="BY1780" s="13"/>
      <c r="BZ1780" s="13"/>
      <c r="CA1780" s="13"/>
      <c r="CB1780" s="13"/>
      <c r="CC1780" s="13"/>
      <c r="CD1780" s="13"/>
      <c r="CE1780" s="13"/>
      <c r="CF1780" s="13"/>
      <c r="CG1780" s="13"/>
      <c r="CH1780" s="13"/>
      <c r="CI1780" s="13"/>
      <c r="CJ1780" s="13"/>
      <c r="CK1780" s="13"/>
      <c r="CL1780" s="13"/>
      <c r="CM1780" s="13"/>
      <c r="CN1780" s="13"/>
      <c r="CO1780" s="13"/>
      <c r="CP1780" s="13"/>
      <c r="CQ1780" s="13"/>
      <c r="CR1780" s="13"/>
      <c r="CS1780" s="13"/>
      <c r="CT1780" s="13"/>
      <c r="CU1780" s="13"/>
      <c r="CV1780" s="13"/>
      <c r="CW1780" s="13"/>
      <c r="CX1780" s="13"/>
      <c r="CY1780" s="13"/>
      <c r="CZ1780" s="13"/>
      <c r="DA1780" s="13"/>
      <c r="DB1780" s="13"/>
      <c r="DC1780" s="13"/>
      <c r="DD1780" s="13"/>
      <c r="DE1780" s="13"/>
      <c r="DF1780" s="13"/>
      <c r="DG1780" s="13"/>
      <c r="DH1780" s="13"/>
      <c r="DI1780" s="13"/>
      <c r="DJ1780" s="13"/>
      <c r="DK1780" s="13"/>
      <c r="DL1780" s="13"/>
      <c r="DM1780" s="13"/>
      <c r="DN1780" s="13"/>
      <c r="DO1780" s="13"/>
      <c r="DP1780" s="13"/>
      <c r="DQ1780" s="13"/>
    </row>
    <row r="1781" spans="1:121" s="48" customFormat="1" ht="16.5" x14ac:dyDescent="0.25">
      <c r="A1781" s="44" t="s">
        <v>651</v>
      </c>
      <c r="B1781" s="72" t="s">
        <v>25</v>
      </c>
      <c r="C1781" s="94" t="s">
        <v>12</v>
      </c>
      <c r="D1781" s="46" t="s">
        <v>12</v>
      </c>
      <c r="E1781" s="47">
        <f>SUBTOTAL(9,E1782)</f>
        <v>0</v>
      </c>
      <c r="F1781" s="47">
        <f t="shared" ref="F1781:G1781" si="141">SUBTOTAL(9,F1782)</f>
        <v>0</v>
      </c>
      <c r="G1781" s="47">
        <f t="shared" si="141"/>
        <v>0</v>
      </c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  <c r="AX1781" s="16"/>
      <c r="AY1781" s="16"/>
      <c r="AZ1781" s="16"/>
      <c r="BA1781" s="16"/>
      <c r="BB1781" s="16"/>
      <c r="BC1781" s="16"/>
      <c r="BD1781" s="16"/>
      <c r="BE1781" s="16"/>
      <c r="BF1781" s="16"/>
      <c r="BG1781" s="16"/>
      <c r="BH1781" s="16"/>
      <c r="BI1781" s="16"/>
      <c r="BJ1781" s="16"/>
      <c r="BK1781" s="16"/>
      <c r="BL1781" s="16"/>
      <c r="BM1781" s="16"/>
      <c r="BN1781" s="16"/>
      <c r="BO1781" s="16"/>
      <c r="BP1781" s="16"/>
      <c r="BQ1781" s="16"/>
      <c r="BR1781" s="16"/>
      <c r="BS1781" s="16"/>
      <c r="BT1781" s="16"/>
      <c r="BU1781" s="16"/>
      <c r="BV1781" s="16"/>
      <c r="BW1781" s="16"/>
      <c r="BX1781" s="16"/>
      <c r="BY1781" s="16"/>
      <c r="BZ1781" s="16"/>
      <c r="CA1781" s="16"/>
      <c r="CB1781" s="16"/>
      <c r="CC1781" s="16"/>
      <c r="CD1781" s="16"/>
      <c r="CE1781" s="16"/>
      <c r="CF1781" s="16"/>
      <c r="CG1781" s="16"/>
      <c r="CH1781" s="16"/>
      <c r="CI1781" s="16"/>
      <c r="CJ1781" s="16"/>
      <c r="CK1781" s="16"/>
      <c r="CL1781" s="16"/>
      <c r="CM1781" s="16"/>
      <c r="CN1781" s="16"/>
      <c r="CO1781" s="16"/>
      <c r="CP1781" s="16"/>
      <c r="CQ1781" s="16"/>
      <c r="CR1781" s="16"/>
      <c r="CS1781" s="16"/>
      <c r="CT1781" s="16"/>
      <c r="CU1781" s="16"/>
      <c r="CV1781" s="16"/>
      <c r="CW1781" s="16"/>
      <c r="CX1781" s="16"/>
      <c r="CY1781" s="16"/>
      <c r="CZ1781" s="16"/>
      <c r="DA1781" s="16"/>
      <c r="DB1781" s="16"/>
      <c r="DC1781" s="16"/>
      <c r="DD1781" s="16"/>
      <c r="DE1781" s="16"/>
      <c r="DF1781" s="16"/>
      <c r="DG1781" s="16"/>
      <c r="DH1781" s="16"/>
      <c r="DI1781" s="16"/>
      <c r="DJ1781" s="16"/>
      <c r="DK1781" s="16"/>
      <c r="DL1781" s="16"/>
      <c r="DM1781" s="16"/>
      <c r="DN1781" s="16"/>
      <c r="DO1781" s="16"/>
      <c r="DP1781" s="16"/>
      <c r="DQ1781" s="16"/>
    </row>
    <row r="1782" spans="1:121" ht="16.5" hidden="1" x14ac:dyDescent="0.25">
      <c r="A1782" s="24" t="s">
        <v>21</v>
      </c>
      <c r="B1782" s="73"/>
      <c r="C1782" s="50"/>
      <c r="D1782" s="50"/>
      <c r="E1782" s="50"/>
      <c r="F1782" s="50"/>
      <c r="G1782" s="50"/>
      <c r="H1782" s="13"/>
      <c r="I1782" s="13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  <c r="AK1782" s="13"/>
      <c r="AL1782" s="13"/>
      <c r="AM1782" s="13"/>
      <c r="AN1782" s="13"/>
      <c r="AO1782" s="13"/>
      <c r="AP1782" s="13"/>
      <c r="AQ1782" s="13"/>
      <c r="AR1782" s="13"/>
      <c r="AS1782" s="13"/>
      <c r="AT1782" s="13"/>
      <c r="AU1782" s="13"/>
      <c r="AV1782" s="13"/>
      <c r="AW1782" s="13"/>
      <c r="AX1782" s="13"/>
      <c r="AY1782" s="13"/>
      <c r="AZ1782" s="13"/>
      <c r="BA1782" s="13"/>
      <c r="BB1782" s="13"/>
      <c r="BC1782" s="13"/>
      <c r="BD1782" s="13"/>
      <c r="BE1782" s="13"/>
      <c r="BF1782" s="13"/>
      <c r="BG1782" s="13"/>
      <c r="BH1782" s="13"/>
      <c r="BI1782" s="13"/>
      <c r="BJ1782" s="13"/>
      <c r="BK1782" s="13"/>
      <c r="BL1782" s="13"/>
      <c r="BM1782" s="13"/>
      <c r="BN1782" s="13"/>
      <c r="BO1782" s="13"/>
      <c r="BP1782" s="13"/>
      <c r="BQ1782" s="13"/>
      <c r="BR1782" s="13"/>
      <c r="BS1782" s="13"/>
      <c r="BT1782" s="13"/>
      <c r="BU1782" s="13"/>
      <c r="BV1782" s="13"/>
      <c r="BW1782" s="13"/>
      <c r="BX1782" s="13"/>
      <c r="BY1782" s="13"/>
      <c r="BZ1782" s="13"/>
      <c r="CA1782" s="13"/>
      <c r="CB1782" s="13"/>
      <c r="CC1782" s="13"/>
      <c r="CD1782" s="13"/>
      <c r="CE1782" s="13"/>
      <c r="CF1782" s="13"/>
      <c r="CG1782" s="13"/>
      <c r="CH1782" s="13"/>
      <c r="CI1782" s="13"/>
      <c r="CJ1782" s="13"/>
      <c r="CK1782" s="13"/>
      <c r="CL1782" s="13"/>
      <c r="CM1782" s="13"/>
      <c r="CN1782" s="13"/>
      <c r="CO1782" s="13"/>
      <c r="CP1782" s="13"/>
      <c r="CQ1782" s="13"/>
      <c r="CR1782" s="13"/>
      <c r="CS1782" s="13"/>
      <c r="CT1782" s="13"/>
      <c r="CU1782" s="13"/>
      <c r="CV1782" s="13"/>
      <c r="CW1782" s="13"/>
      <c r="CX1782" s="13"/>
      <c r="CY1782" s="13"/>
      <c r="CZ1782" s="13"/>
      <c r="DA1782" s="13"/>
      <c r="DB1782" s="13"/>
      <c r="DC1782" s="13"/>
      <c r="DD1782" s="13"/>
      <c r="DE1782" s="13"/>
      <c r="DF1782" s="13"/>
      <c r="DG1782" s="13"/>
      <c r="DH1782" s="13"/>
      <c r="DI1782" s="13"/>
      <c r="DJ1782" s="13"/>
      <c r="DK1782" s="13"/>
      <c r="DL1782" s="13"/>
      <c r="DM1782" s="13"/>
      <c r="DN1782" s="13"/>
      <c r="DO1782" s="13"/>
      <c r="DP1782" s="13"/>
      <c r="DQ1782" s="13"/>
    </row>
    <row r="1783" spans="1:121" s="48" customFormat="1" ht="16.5" x14ac:dyDescent="0.25">
      <c r="A1783" s="44" t="s">
        <v>652</v>
      </c>
      <c r="B1783" s="72" t="s">
        <v>27</v>
      </c>
      <c r="C1783" s="94" t="s">
        <v>12</v>
      </c>
      <c r="D1783" s="46" t="s">
        <v>12</v>
      </c>
      <c r="E1783" s="47">
        <f>SUBTOTAL(9,E1784)</f>
        <v>0</v>
      </c>
      <c r="F1783" s="47">
        <f t="shared" ref="F1783:G1783" si="142">SUBTOTAL(9,F1784)</f>
        <v>0</v>
      </c>
      <c r="G1783" s="47">
        <f t="shared" si="142"/>
        <v>0</v>
      </c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  <c r="AX1783" s="16"/>
      <c r="AY1783" s="16"/>
      <c r="AZ1783" s="16"/>
      <c r="BA1783" s="16"/>
      <c r="BB1783" s="16"/>
      <c r="BC1783" s="16"/>
      <c r="BD1783" s="16"/>
      <c r="BE1783" s="16"/>
      <c r="BF1783" s="16"/>
      <c r="BG1783" s="16"/>
      <c r="BH1783" s="16"/>
      <c r="BI1783" s="16"/>
      <c r="BJ1783" s="16"/>
      <c r="BK1783" s="16"/>
      <c r="BL1783" s="16"/>
      <c r="BM1783" s="16"/>
      <c r="BN1783" s="16"/>
      <c r="BO1783" s="16"/>
      <c r="BP1783" s="16"/>
      <c r="BQ1783" s="16"/>
      <c r="BR1783" s="16"/>
      <c r="BS1783" s="16"/>
      <c r="BT1783" s="16"/>
      <c r="BU1783" s="16"/>
      <c r="BV1783" s="16"/>
      <c r="BW1783" s="16"/>
      <c r="BX1783" s="16"/>
      <c r="BY1783" s="16"/>
      <c r="BZ1783" s="16"/>
      <c r="CA1783" s="16"/>
      <c r="CB1783" s="16"/>
      <c r="CC1783" s="16"/>
      <c r="CD1783" s="16"/>
      <c r="CE1783" s="16"/>
      <c r="CF1783" s="16"/>
      <c r="CG1783" s="16"/>
      <c r="CH1783" s="16"/>
      <c r="CI1783" s="16"/>
      <c r="CJ1783" s="16"/>
      <c r="CK1783" s="16"/>
      <c r="CL1783" s="16"/>
      <c r="CM1783" s="16"/>
      <c r="CN1783" s="16"/>
      <c r="CO1783" s="16"/>
      <c r="CP1783" s="16"/>
      <c r="CQ1783" s="16"/>
      <c r="CR1783" s="16"/>
      <c r="CS1783" s="16"/>
      <c r="CT1783" s="16"/>
      <c r="CU1783" s="16"/>
      <c r="CV1783" s="16"/>
      <c r="CW1783" s="16"/>
      <c r="CX1783" s="16"/>
      <c r="CY1783" s="16"/>
      <c r="CZ1783" s="16"/>
      <c r="DA1783" s="16"/>
      <c r="DB1783" s="16"/>
      <c r="DC1783" s="16"/>
      <c r="DD1783" s="16"/>
      <c r="DE1783" s="16"/>
      <c r="DF1783" s="16"/>
      <c r="DG1783" s="16"/>
      <c r="DH1783" s="16"/>
      <c r="DI1783" s="16"/>
      <c r="DJ1783" s="16"/>
      <c r="DK1783" s="16"/>
      <c r="DL1783" s="16"/>
      <c r="DM1783" s="16"/>
      <c r="DN1783" s="16"/>
      <c r="DO1783" s="16"/>
      <c r="DP1783" s="16"/>
      <c r="DQ1783" s="16"/>
    </row>
    <row r="1784" spans="1:121" ht="16.5" hidden="1" x14ac:dyDescent="0.25">
      <c r="A1784" s="24" t="s">
        <v>21</v>
      </c>
      <c r="B1784" s="73"/>
      <c r="C1784" s="50"/>
      <c r="D1784" s="50"/>
      <c r="E1784" s="50"/>
      <c r="F1784" s="50"/>
      <c r="G1784" s="50"/>
      <c r="H1784" s="13"/>
      <c r="I1784" s="13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  <c r="AK1784" s="13"/>
      <c r="AL1784" s="13"/>
      <c r="AM1784" s="13"/>
      <c r="AN1784" s="13"/>
      <c r="AO1784" s="13"/>
      <c r="AP1784" s="13"/>
      <c r="AQ1784" s="13"/>
      <c r="AR1784" s="13"/>
      <c r="AS1784" s="13"/>
      <c r="AT1784" s="13"/>
      <c r="AU1784" s="13"/>
      <c r="AV1784" s="13"/>
      <c r="AW1784" s="13"/>
      <c r="AX1784" s="13"/>
      <c r="AY1784" s="13"/>
      <c r="AZ1784" s="13"/>
      <c r="BA1784" s="13"/>
      <c r="BB1784" s="13"/>
      <c r="BC1784" s="13"/>
      <c r="BD1784" s="13"/>
      <c r="BE1784" s="13"/>
      <c r="BF1784" s="13"/>
      <c r="BG1784" s="13"/>
      <c r="BH1784" s="13"/>
      <c r="BI1784" s="13"/>
      <c r="BJ1784" s="13"/>
      <c r="BK1784" s="13"/>
      <c r="BL1784" s="13"/>
      <c r="BM1784" s="13"/>
      <c r="BN1784" s="13"/>
      <c r="BO1784" s="13"/>
      <c r="BP1784" s="13"/>
      <c r="BQ1784" s="13"/>
      <c r="BR1784" s="13"/>
      <c r="BS1784" s="13"/>
      <c r="BT1784" s="13"/>
      <c r="BU1784" s="13"/>
      <c r="BV1784" s="13"/>
      <c r="BW1784" s="13"/>
      <c r="BX1784" s="13"/>
      <c r="BY1784" s="13"/>
      <c r="BZ1784" s="13"/>
      <c r="CA1784" s="13"/>
      <c r="CB1784" s="13"/>
      <c r="CC1784" s="13"/>
      <c r="CD1784" s="13"/>
      <c r="CE1784" s="13"/>
      <c r="CF1784" s="13"/>
      <c r="CG1784" s="13"/>
      <c r="CH1784" s="13"/>
      <c r="CI1784" s="13"/>
      <c r="CJ1784" s="13"/>
      <c r="CK1784" s="13"/>
      <c r="CL1784" s="13"/>
      <c r="CM1784" s="13"/>
      <c r="CN1784" s="13"/>
      <c r="CO1784" s="13"/>
      <c r="CP1784" s="13"/>
      <c r="CQ1784" s="13"/>
      <c r="CR1784" s="13"/>
      <c r="CS1784" s="13"/>
      <c r="CT1784" s="13"/>
      <c r="CU1784" s="13"/>
      <c r="CV1784" s="13"/>
      <c r="CW1784" s="13"/>
      <c r="CX1784" s="13"/>
      <c r="CY1784" s="13"/>
      <c r="CZ1784" s="13"/>
      <c r="DA1784" s="13"/>
      <c r="DB1784" s="13"/>
      <c r="DC1784" s="13"/>
      <c r="DD1784" s="13"/>
      <c r="DE1784" s="13"/>
      <c r="DF1784" s="13"/>
      <c r="DG1784" s="13"/>
      <c r="DH1784" s="13"/>
      <c r="DI1784" s="13"/>
      <c r="DJ1784" s="13"/>
      <c r="DK1784" s="13"/>
      <c r="DL1784" s="13"/>
      <c r="DM1784" s="13"/>
      <c r="DN1784" s="13"/>
      <c r="DO1784" s="13"/>
      <c r="DP1784" s="13"/>
      <c r="DQ1784" s="13"/>
    </row>
    <row r="1785" spans="1:121" s="48" customFormat="1" ht="16.5" x14ac:dyDescent="0.25">
      <c r="A1785" s="44" t="s">
        <v>653</v>
      </c>
      <c r="B1785" s="72" t="s">
        <v>29</v>
      </c>
      <c r="C1785" s="94" t="s">
        <v>12</v>
      </c>
      <c r="D1785" s="46" t="s">
        <v>12</v>
      </c>
      <c r="E1785" s="47">
        <f>SUBTOTAL(9,E1786)</f>
        <v>0</v>
      </c>
      <c r="F1785" s="47">
        <f t="shared" ref="F1785:G1785" si="143">SUBTOTAL(9,F1786)</f>
        <v>0</v>
      </c>
      <c r="G1785" s="47">
        <f t="shared" si="143"/>
        <v>0</v>
      </c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  <c r="AX1785" s="16"/>
      <c r="AY1785" s="16"/>
      <c r="AZ1785" s="16"/>
      <c r="BA1785" s="16"/>
      <c r="BB1785" s="16"/>
      <c r="BC1785" s="16"/>
      <c r="BD1785" s="16"/>
      <c r="BE1785" s="16"/>
      <c r="BF1785" s="16"/>
      <c r="BG1785" s="16"/>
      <c r="BH1785" s="16"/>
      <c r="BI1785" s="16"/>
      <c r="BJ1785" s="16"/>
      <c r="BK1785" s="16"/>
      <c r="BL1785" s="16"/>
      <c r="BM1785" s="16"/>
      <c r="BN1785" s="16"/>
      <c r="BO1785" s="16"/>
      <c r="BP1785" s="16"/>
      <c r="BQ1785" s="16"/>
      <c r="BR1785" s="16"/>
      <c r="BS1785" s="16"/>
      <c r="BT1785" s="16"/>
      <c r="BU1785" s="16"/>
      <c r="BV1785" s="16"/>
      <c r="BW1785" s="16"/>
      <c r="BX1785" s="16"/>
      <c r="BY1785" s="16"/>
      <c r="BZ1785" s="16"/>
      <c r="CA1785" s="16"/>
      <c r="CB1785" s="16"/>
      <c r="CC1785" s="16"/>
      <c r="CD1785" s="16"/>
      <c r="CE1785" s="16"/>
      <c r="CF1785" s="16"/>
      <c r="CG1785" s="16"/>
      <c r="CH1785" s="16"/>
      <c r="CI1785" s="16"/>
      <c r="CJ1785" s="16"/>
      <c r="CK1785" s="16"/>
      <c r="CL1785" s="16"/>
      <c r="CM1785" s="16"/>
      <c r="CN1785" s="16"/>
      <c r="CO1785" s="16"/>
      <c r="CP1785" s="16"/>
      <c r="CQ1785" s="16"/>
      <c r="CR1785" s="16"/>
      <c r="CS1785" s="16"/>
      <c r="CT1785" s="16"/>
      <c r="CU1785" s="16"/>
      <c r="CV1785" s="16"/>
      <c r="CW1785" s="16"/>
      <c r="CX1785" s="16"/>
      <c r="CY1785" s="16"/>
      <c r="CZ1785" s="16"/>
      <c r="DA1785" s="16"/>
      <c r="DB1785" s="16"/>
      <c r="DC1785" s="16"/>
      <c r="DD1785" s="16"/>
      <c r="DE1785" s="16"/>
      <c r="DF1785" s="16"/>
      <c r="DG1785" s="16"/>
      <c r="DH1785" s="16"/>
      <c r="DI1785" s="16"/>
      <c r="DJ1785" s="16"/>
      <c r="DK1785" s="16"/>
      <c r="DL1785" s="16"/>
      <c r="DM1785" s="16"/>
      <c r="DN1785" s="16"/>
      <c r="DO1785" s="16"/>
      <c r="DP1785" s="16"/>
      <c r="DQ1785" s="16"/>
    </row>
    <row r="1786" spans="1:121" ht="16.5" hidden="1" x14ac:dyDescent="0.25">
      <c r="A1786" s="24" t="s">
        <v>21</v>
      </c>
      <c r="B1786" s="73"/>
      <c r="C1786" s="50"/>
      <c r="D1786" s="50"/>
      <c r="E1786" s="50"/>
      <c r="F1786" s="50"/>
      <c r="G1786" s="50"/>
      <c r="H1786" s="13"/>
      <c r="I1786" s="13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  <c r="AK1786" s="13"/>
      <c r="AL1786" s="13"/>
      <c r="AM1786" s="13"/>
      <c r="AN1786" s="13"/>
      <c r="AO1786" s="13"/>
      <c r="AP1786" s="13"/>
      <c r="AQ1786" s="13"/>
      <c r="AR1786" s="13"/>
      <c r="AS1786" s="13"/>
      <c r="AT1786" s="13"/>
      <c r="AU1786" s="13"/>
      <c r="AV1786" s="13"/>
      <c r="AW1786" s="13"/>
      <c r="AX1786" s="13"/>
      <c r="AY1786" s="13"/>
      <c r="AZ1786" s="13"/>
      <c r="BA1786" s="13"/>
      <c r="BB1786" s="13"/>
      <c r="BC1786" s="13"/>
      <c r="BD1786" s="13"/>
      <c r="BE1786" s="13"/>
      <c r="BF1786" s="13"/>
      <c r="BG1786" s="13"/>
      <c r="BH1786" s="13"/>
      <c r="BI1786" s="13"/>
      <c r="BJ1786" s="13"/>
      <c r="BK1786" s="13"/>
      <c r="BL1786" s="13"/>
      <c r="BM1786" s="13"/>
      <c r="BN1786" s="13"/>
      <c r="BO1786" s="13"/>
      <c r="BP1786" s="13"/>
      <c r="BQ1786" s="13"/>
      <c r="BR1786" s="13"/>
      <c r="BS1786" s="13"/>
      <c r="BT1786" s="13"/>
      <c r="BU1786" s="13"/>
      <c r="BV1786" s="13"/>
      <c r="BW1786" s="13"/>
      <c r="BX1786" s="13"/>
      <c r="BY1786" s="13"/>
      <c r="BZ1786" s="13"/>
      <c r="CA1786" s="13"/>
      <c r="CB1786" s="13"/>
      <c r="CC1786" s="13"/>
      <c r="CD1786" s="13"/>
      <c r="CE1786" s="13"/>
      <c r="CF1786" s="13"/>
      <c r="CG1786" s="13"/>
      <c r="CH1786" s="13"/>
      <c r="CI1786" s="13"/>
      <c r="CJ1786" s="13"/>
      <c r="CK1786" s="13"/>
      <c r="CL1786" s="13"/>
      <c r="CM1786" s="13"/>
      <c r="CN1786" s="13"/>
      <c r="CO1786" s="13"/>
      <c r="CP1786" s="13"/>
      <c r="CQ1786" s="13"/>
      <c r="CR1786" s="13"/>
      <c r="CS1786" s="13"/>
      <c r="CT1786" s="13"/>
      <c r="CU1786" s="13"/>
      <c r="CV1786" s="13"/>
      <c r="CW1786" s="13"/>
      <c r="CX1786" s="13"/>
      <c r="CY1786" s="13"/>
      <c r="CZ1786" s="13"/>
      <c r="DA1786" s="13"/>
      <c r="DB1786" s="13"/>
      <c r="DC1786" s="13"/>
      <c r="DD1786" s="13"/>
      <c r="DE1786" s="13"/>
      <c r="DF1786" s="13"/>
      <c r="DG1786" s="13"/>
      <c r="DH1786" s="13"/>
      <c r="DI1786" s="13"/>
      <c r="DJ1786" s="13"/>
      <c r="DK1786" s="13"/>
      <c r="DL1786" s="13"/>
      <c r="DM1786" s="13"/>
      <c r="DN1786" s="13"/>
      <c r="DO1786" s="13"/>
      <c r="DP1786" s="13"/>
      <c r="DQ1786" s="13"/>
    </row>
    <row r="1787" spans="1:121" s="48" customFormat="1" ht="16.5" x14ac:dyDescent="0.25">
      <c r="A1787" s="44" t="s">
        <v>654</v>
      </c>
      <c r="B1787" s="72" t="s">
        <v>31</v>
      </c>
      <c r="C1787" s="94" t="s">
        <v>12</v>
      </c>
      <c r="D1787" s="46" t="s">
        <v>12</v>
      </c>
      <c r="E1787" s="47">
        <f>SUBTOTAL(9,E1788)</f>
        <v>0</v>
      </c>
      <c r="F1787" s="47">
        <f t="shared" ref="F1787:G1787" si="144">SUBTOTAL(9,F1788)</f>
        <v>0</v>
      </c>
      <c r="G1787" s="47">
        <f t="shared" si="144"/>
        <v>0</v>
      </c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  <c r="AX1787" s="16"/>
      <c r="AY1787" s="16"/>
      <c r="AZ1787" s="16"/>
      <c r="BA1787" s="16"/>
      <c r="BB1787" s="16"/>
      <c r="BC1787" s="16"/>
      <c r="BD1787" s="16"/>
      <c r="BE1787" s="16"/>
      <c r="BF1787" s="16"/>
      <c r="BG1787" s="16"/>
      <c r="BH1787" s="16"/>
      <c r="BI1787" s="16"/>
      <c r="BJ1787" s="16"/>
      <c r="BK1787" s="16"/>
      <c r="BL1787" s="16"/>
      <c r="BM1787" s="16"/>
      <c r="BN1787" s="16"/>
      <c r="BO1787" s="16"/>
      <c r="BP1787" s="16"/>
      <c r="BQ1787" s="16"/>
      <c r="BR1787" s="16"/>
      <c r="BS1787" s="16"/>
      <c r="BT1787" s="16"/>
      <c r="BU1787" s="16"/>
      <c r="BV1787" s="16"/>
      <c r="BW1787" s="16"/>
      <c r="BX1787" s="16"/>
      <c r="BY1787" s="16"/>
      <c r="BZ1787" s="16"/>
      <c r="CA1787" s="16"/>
      <c r="CB1787" s="16"/>
      <c r="CC1787" s="16"/>
      <c r="CD1787" s="16"/>
      <c r="CE1787" s="16"/>
      <c r="CF1787" s="16"/>
      <c r="CG1787" s="16"/>
      <c r="CH1787" s="16"/>
      <c r="CI1787" s="16"/>
      <c r="CJ1787" s="16"/>
      <c r="CK1787" s="16"/>
      <c r="CL1787" s="16"/>
      <c r="CM1787" s="16"/>
      <c r="CN1787" s="16"/>
      <c r="CO1787" s="16"/>
      <c r="CP1787" s="16"/>
      <c r="CQ1787" s="16"/>
      <c r="CR1787" s="16"/>
      <c r="CS1787" s="16"/>
      <c r="CT1787" s="16"/>
      <c r="CU1787" s="16"/>
      <c r="CV1787" s="16"/>
      <c r="CW1787" s="16"/>
      <c r="CX1787" s="16"/>
      <c r="CY1787" s="16"/>
      <c r="CZ1787" s="16"/>
      <c r="DA1787" s="16"/>
      <c r="DB1787" s="16"/>
      <c r="DC1787" s="16"/>
      <c r="DD1787" s="16"/>
      <c r="DE1787" s="16"/>
      <c r="DF1787" s="16"/>
      <c r="DG1787" s="16"/>
      <c r="DH1787" s="16"/>
      <c r="DI1787" s="16"/>
      <c r="DJ1787" s="16"/>
      <c r="DK1787" s="16"/>
      <c r="DL1787" s="16"/>
      <c r="DM1787" s="16"/>
      <c r="DN1787" s="16"/>
      <c r="DO1787" s="16"/>
      <c r="DP1787" s="16"/>
      <c r="DQ1787" s="16"/>
    </row>
    <row r="1788" spans="1:121" ht="16.5" hidden="1" x14ac:dyDescent="0.25">
      <c r="A1788" s="24" t="s">
        <v>21</v>
      </c>
      <c r="B1788" s="73"/>
      <c r="C1788" s="50"/>
      <c r="D1788" s="50"/>
      <c r="E1788" s="50"/>
      <c r="F1788" s="50"/>
      <c r="G1788" s="50"/>
      <c r="H1788" s="13"/>
      <c r="I1788" s="13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  <c r="AK1788" s="13"/>
      <c r="AL1788" s="13"/>
      <c r="AM1788" s="13"/>
      <c r="AN1788" s="13"/>
      <c r="AO1788" s="13"/>
      <c r="AP1788" s="13"/>
      <c r="AQ1788" s="13"/>
      <c r="AR1788" s="13"/>
      <c r="AS1788" s="13"/>
      <c r="AT1788" s="13"/>
      <c r="AU1788" s="13"/>
      <c r="AV1788" s="13"/>
      <c r="AW1788" s="13"/>
      <c r="AX1788" s="13"/>
      <c r="AY1788" s="13"/>
      <c r="AZ1788" s="13"/>
      <c r="BA1788" s="13"/>
      <c r="BB1788" s="13"/>
      <c r="BC1788" s="13"/>
      <c r="BD1788" s="13"/>
      <c r="BE1788" s="13"/>
      <c r="BF1788" s="13"/>
      <c r="BG1788" s="13"/>
      <c r="BH1788" s="13"/>
      <c r="BI1788" s="13"/>
      <c r="BJ1788" s="13"/>
      <c r="BK1788" s="13"/>
      <c r="BL1788" s="13"/>
      <c r="BM1788" s="13"/>
      <c r="BN1788" s="13"/>
      <c r="BO1788" s="13"/>
      <c r="BP1788" s="13"/>
      <c r="BQ1788" s="13"/>
      <c r="BR1788" s="13"/>
      <c r="BS1788" s="13"/>
      <c r="BT1788" s="13"/>
      <c r="BU1788" s="13"/>
      <c r="BV1788" s="13"/>
      <c r="BW1788" s="13"/>
      <c r="BX1788" s="13"/>
      <c r="BY1788" s="13"/>
      <c r="BZ1788" s="13"/>
      <c r="CA1788" s="13"/>
      <c r="CB1788" s="13"/>
      <c r="CC1788" s="13"/>
      <c r="CD1788" s="13"/>
      <c r="CE1788" s="13"/>
      <c r="CF1788" s="13"/>
      <c r="CG1788" s="13"/>
      <c r="CH1788" s="13"/>
      <c r="CI1788" s="13"/>
      <c r="CJ1788" s="13"/>
      <c r="CK1788" s="13"/>
      <c r="CL1788" s="13"/>
      <c r="CM1788" s="13"/>
      <c r="CN1788" s="13"/>
      <c r="CO1788" s="13"/>
      <c r="CP1788" s="13"/>
      <c r="CQ1788" s="13"/>
      <c r="CR1788" s="13"/>
      <c r="CS1788" s="13"/>
      <c r="CT1788" s="13"/>
      <c r="CU1788" s="13"/>
      <c r="CV1788" s="13"/>
      <c r="CW1788" s="13"/>
      <c r="CX1788" s="13"/>
      <c r="CY1788" s="13"/>
      <c r="CZ1788" s="13"/>
      <c r="DA1788" s="13"/>
      <c r="DB1788" s="13"/>
      <c r="DC1788" s="13"/>
      <c r="DD1788" s="13"/>
      <c r="DE1788" s="13"/>
      <c r="DF1788" s="13"/>
      <c r="DG1788" s="13"/>
      <c r="DH1788" s="13"/>
      <c r="DI1788" s="13"/>
      <c r="DJ1788" s="13"/>
      <c r="DK1788" s="13"/>
      <c r="DL1788" s="13"/>
      <c r="DM1788" s="13"/>
      <c r="DN1788" s="13"/>
      <c r="DO1788" s="13"/>
      <c r="DP1788" s="13"/>
      <c r="DQ1788" s="13"/>
    </row>
    <row r="1789" spans="1:121" s="65" customFormat="1" ht="16.5" x14ac:dyDescent="0.25">
      <c r="A1789" s="61" t="s">
        <v>655</v>
      </c>
      <c r="B1789" s="76" t="s">
        <v>656</v>
      </c>
      <c r="C1789" s="97" t="s">
        <v>12</v>
      </c>
      <c r="D1789" s="63" t="s">
        <v>12</v>
      </c>
      <c r="E1789" s="64">
        <f>E1790+E1846+E1901+E1956+E2011+E2066</f>
        <v>1274</v>
      </c>
      <c r="F1789" s="64">
        <f>F1790+F1846+F1901+F1956+F2011+F2066</f>
        <v>10532.459803457379</v>
      </c>
      <c r="G1789" s="64">
        <f>G1790+G1846+G1901+G1956+G2011+G2066</f>
        <v>3486.7853</v>
      </c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  <c r="AX1789" s="16"/>
      <c r="AY1789" s="16"/>
      <c r="AZ1789" s="16"/>
      <c r="BA1789" s="16"/>
      <c r="BB1789" s="16"/>
      <c r="BC1789" s="16"/>
      <c r="BD1789" s="16"/>
      <c r="BE1789" s="16"/>
      <c r="BF1789" s="16"/>
      <c r="BG1789" s="16"/>
      <c r="BH1789" s="16"/>
      <c r="BI1789" s="16"/>
      <c r="BJ1789" s="16"/>
      <c r="BK1789" s="16"/>
      <c r="BL1789" s="16"/>
      <c r="BM1789" s="16"/>
      <c r="BN1789" s="16"/>
      <c r="BO1789" s="16"/>
      <c r="BP1789" s="16"/>
      <c r="BQ1789" s="16"/>
      <c r="BR1789" s="16"/>
      <c r="BS1789" s="16"/>
      <c r="BT1789" s="16"/>
      <c r="BU1789" s="16"/>
      <c r="BV1789" s="16"/>
      <c r="BW1789" s="16"/>
      <c r="BX1789" s="16"/>
      <c r="BY1789" s="16"/>
      <c r="BZ1789" s="16"/>
      <c r="CA1789" s="16"/>
      <c r="CB1789" s="16"/>
      <c r="CC1789" s="16"/>
      <c r="CD1789" s="16"/>
      <c r="CE1789" s="16"/>
      <c r="CF1789" s="16"/>
      <c r="CG1789" s="16"/>
      <c r="CH1789" s="16"/>
      <c r="CI1789" s="16"/>
      <c r="CJ1789" s="16"/>
      <c r="CK1789" s="16"/>
      <c r="CL1789" s="16"/>
      <c r="CM1789" s="16"/>
      <c r="CN1789" s="16"/>
      <c r="CO1789" s="16"/>
      <c r="CP1789" s="16"/>
      <c r="CQ1789" s="16"/>
      <c r="CR1789" s="16"/>
      <c r="CS1789" s="16"/>
      <c r="CT1789" s="16"/>
      <c r="CU1789" s="16"/>
      <c r="CV1789" s="16"/>
      <c r="CW1789" s="16"/>
      <c r="CX1789" s="16"/>
      <c r="CY1789" s="16"/>
      <c r="CZ1789" s="16"/>
      <c r="DA1789" s="16"/>
      <c r="DB1789" s="16"/>
      <c r="DC1789" s="16"/>
      <c r="DD1789" s="16"/>
      <c r="DE1789" s="16"/>
      <c r="DF1789" s="16"/>
      <c r="DG1789" s="16"/>
      <c r="DH1789" s="16"/>
      <c r="DI1789" s="16"/>
      <c r="DJ1789" s="16"/>
      <c r="DK1789" s="16"/>
      <c r="DL1789" s="16"/>
      <c r="DM1789" s="16"/>
      <c r="DN1789" s="16"/>
      <c r="DO1789" s="16"/>
      <c r="DP1789" s="16"/>
      <c r="DQ1789" s="16"/>
    </row>
    <row r="1790" spans="1:121" s="33" customFormat="1" ht="16.5" x14ac:dyDescent="0.25">
      <c r="A1790" s="29" t="s">
        <v>657</v>
      </c>
      <c r="B1790" s="75" t="s">
        <v>658</v>
      </c>
      <c r="C1790" s="91" t="s">
        <v>12</v>
      </c>
      <c r="D1790" s="31" t="s">
        <v>12</v>
      </c>
      <c r="E1790" s="32">
        <f>E1791+E1819</f>
        <v>1274</v>
      </c>
      <c r="F1790" s="32">
        <f>F1791+F1819</f>
        <v>10532.459803457379</v>
      </c>
      <c r="G1790" s="32">
        <f>G1791+G1819</f>
        <v>3486.7853</v>
      </c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  <c r="AX1790" s="16"/>
      <c r="AY1790" s="16"/>
      <c r="AZ1790" s="16"/>
      <c r="BA1790" s="16"/>
      <c r="BB1790" s="16"/>
      <c r="BC1790" s="16"/>
      <c r="BD1790" s="16"/>
      <c r="BE1790" s="16"/>
      <c r="BF1790" s="16"/>
      <c r="BG1790" s="16"/>
      <c r="BH1790" s="16"/>
      <c r="BI1790" s="16"/>
      <c r="BJ1790" s="16"/>
      <c r="BK1790" s="16"/>
      <c r="BL1790" s="16"/>
      <c r="BM1790" s="16"/>
      <c r="BN1790" s="16"/>
      <c r="BO1790" s="16"/>
      <c r="BP1790" s="16"/>
      <c r="BQ1790" s="16"/>
      <c r="BR1790" s="16"/>
      <c r="BS1790" s="16"/>
      <c r="BT1790" s="16"/>
      <c r="BU1790" s="16"/>
      <c r="BV1790" s="16"/>
      <c r="BW1790" s="16"/>
      <c r="BX1790" s="16"/>
      <c r="BY1790" s="16"/>
      <c r="BZ1790" s="16"/>
      <c r="CA1790" s="16"/>
      <c r="CB1790" s="16"/>
      <c r="CC1790" s="16"/>
      <c r="CD1790" s="16"/>
      <c r="CE1790" s="16"/>
      <c r="CF1790" s="16"/>
      <c r="CG1790" s="16"/>
      <c r="CH1790" s="16"/>
      <c r="CI1790" s="16"/>
      <c r="CJ1790" s="16"/>
      <c r="CK1790" s="16"/>
      <c r="CL1790" s="16"/>
      <c r="CM1790" s="16"/>
      <c r="CN1790" s="16"/>
      <c r="CO1790" s="16"/>
      <c r="CP1790" s="16"/>
      <c r="CQ1790" s="16"/>
      <c r="CR1790" s="16"/>
      <c r="CS1790" s="16"/>
      <c r="CT1790" s="16"/>
      <c r="CU1790" s="16"/>
      <c r="CV1790" s="16"/>
      <c r="CW1790" s="16"/>
      <c r="CX1790" s="16"/>
      <c r="CY1790" s="16"/>
      <c r="CZ1790" s="16"/>
      <c r="DA1790" s="16"/>
      <c r="DB1790" s="16"/>
      <c r="DC1790" s="16"/>
      <c r="DD1790" s="16"/>
      <c r="DE1790" s="16"/>
      <c r="DF1790" s="16"/>
      <c r="DG1790" s="16"/>
      <c r="DH1790" s="16"/>
      <c r="DI1790" s="16"/>
      <c r="DJ1790" s="16"/>
      <c r="DK1790" s="16"/>
      <c r="DL1790" s="16"/>
      <c r="DM1790" s="16"/>
      <c r="DN1790" s="16"/>
      <c r="DO1790" s="16"/>
      <c r="DP1790" s="16"/>
      <c r="DQ1790" s="16"/>
    </row>
    <row r="1791" spans="1:121" s="38" customFormat="1" ht="16.5" x14ac:dyDescent="0.25">
      <c r="A1791" s="66" t="s">
        <v>659</v>
      </c>
      <c r="B1791" s="74" t="s">
        <v>660</v>
      </c>
      <c r="C1791" s="92" t="s">
        <v>12</v>
      </c>
      <c r="D1791" s="36" t="s">
        <v>12</v>
      </c>
      <c r="E1791" s="37">
        <f>E1792+E1806</f>
        <v>1274</v>
      </c>
      <c r="F1791" s="37">
        <f>F1792+F1806</f>
        <v>10532.459803457379</v>
      </c>
      <c r="G1791" s="37">
        <f>G1792+G1806</f>
        <v>3486.7853</v>
      </c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  <c r="AX1791" s="16"/>
      <c r="AY1791" s="16"/>
      <c r="AZ1791" s="16"/>
      <c r="BA1791" s="16"/>
      <c r="BB1791" s="16"/>
      <c r="BC1791" s="16"/>
      <c r="BD1791" s="16"/>
      <c r="BE1791" s="16"/>
      <c r="BF1791" s="16"/>
      <c r="BG1791" s="16"/>
      <c r="BH1791" s="16"/>
      <c r="BI1791" s="16"/>
      <c r="BJ1791" s="16"/>
      <c r="BK1791" s="16"/>
      <c r="BL1791" s="16"/>
      <c r="BM1791" s="16"/>
      <c r="BN1791" s="16"/>
      <c r="BO1791" s="16"/>
      <c r="BP1791" s="16"/>
      <c r="BQ1791" s="16"/>
      <c r="BR1791" s="16"/>
      <c r="BS1791" s="16"/>
      <c r="BT1791" s="16"/>
      <c r="BU1791" s="16"/>
      <c r="BV1791" s="16"/>
      <c r="BW1791" s="16"/>
      <c r="BX1791" s="16"/>
      <c r="BY1791" s="16"/>
      <c r="BZ1791" s="16"/>
      <c r="CA1791" s="16"/>
      <c r="CB1791" s="16"/>
      <c r="CC1791" s="16"/>
      <c r="CD1791" s="16"/>
      <c r="CE1791" s="16"/>
      <c r="CF1791" s="16"/>
      <c r="CG1791" s="16"/>
      <c r="CH1791" s="16"/>
      <c r="CI1791" s="16"/>
      <c r="CJ1791" s="16"/>
      <c r="CK1791" s="16"/>
      <c r="CL1791" s="16"/>
      <c r="CM1791" s="16"/>
      <c r="CN1791" s="16"/>
      <c r="CO1791" s="16"/>
      <c r="CP1791" s="16"/>
      <c r="CQ1791" s="16"/>
      <c r="CR1791" s="16"/>
      <c r="CS1791" s="16"/>
      <c r="CT1791" s="16"/>
      <c r="CU1791" s="16"/>
      <c r="CV1791" s="16"/>
      <c r="CW1791" s="16"/>
      <c r="CX1791" s="16"/>
      <c r="CY1791" s="16"/>
      <c r="CZ1791" s="16"/>
      <c r="DA1791" s="16"/>
      <c r="DB1791" s="16"/>
      <c r="DC1791" s="16"/>
      <c r="DD1791" s="16"/>
      <c r="DE1791" s="16"/>
      <c r="DF1791" s="16"/>
      <c r="DG1791" s="16"/>
      <c r="DH1791" s="16"/>
      <c r="DI1791" s="16"/>
      <c r="DJ1791" s="16"/>
      <c r="DK1791" s="16"/>
      <c r="DL1791" s="16"/>
      <c r="DM1791" s="16"/>
      <c r="DN1791" s="16"/>
      <c r="DO1791" s="16"/>
      <c r="DP1791" s="16"/>
      <c r="DQ1791" s="16"/>
    </row>
    <row r="1792" spans="1:121" s="43" customFormat="1" ht="16.5" x14ac:dyDescent="0.25">
      <c r="A1792" s="67" t="s">
        <v>661</v>
      </c>
      <c r="B1792" s="71" t="s">
        <v>662</v>
      </c>
      <c r="C1792" s="93" t="s">
        <v>12</v>
      </c>
      <c r="D1792" s="41" t="s">
        <v>12</v>
      </c>
      <c r="E1792" s="42">
        <f>E1793+E1795+E1798+E1800+E1802+E1804</f>
        <v>136</v>
      </c>
      <c r="F1792" s="42">
        <f>F1793+F1795+F1798+F1800+F1802+F1804</f>
        <v>172</v>
      </c>
      <c r="G1792" s="42">
        <f>G1793+G1795+G1798+G1800+G1802+G1804</f>
        <v>135.73346000000001</v>
      </c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  <c r="AX1792" s="16"/>
      <c r="AY1792" s="16"/>
      <c r="AZ1792" s="16"/>
      <c r="BA1792" s="16"/>
      <c r="BB1792" s="16"/>
      <c r="BC1792" s="16"/>
      <c r="BD1792" s="16"/>
      <c r="BE1792" s="16"/>
      <c r="BF1792" s="16"/>
      <c r="BG1792" s="16"/>
      <c r="BH1792" s="16"/>
      <c r="BI1792" s="16"/>
      <c r="BJ1792" s="16"/>
      <c r="BK1792" s="16"/>
      <c r="BL1792" s="16"/>
      <c r="BM1792" s="16"/>
      <c r="BN1792" s="16"/>
      <c r="BO1792" s="16"/>
      <c r="BP1792" s="16"/>
      <c r="BQ1792" s="16"/>
      <c r="BR1792" s="16"/>
      <c r="BS1792" s="16"/>
      <c r="BT1792" s="16"/>
      <c r="BU1792" s="16"/>
      <c r="BV1792" s="16"/>
      <c r="BW1792" s="16"/>
      <c r="BX1792" s="16"/>
      <c r="BY1792" s="16"/>
      <c r="BZ1792" s="16"/>
      <c r="CA1792" s="16"/>
      <c r="CB1792" s="16"/>
      <c r="CC1792" s="16"/>
      <c r="CD1792" s="16"/>
      <c r="CE1792" s="16"/>
      <c r="CF1792" s="16"/>
      <c r="CG1792" s="16"/>
      <c r="CH1792" s="16"/>
      <c r="CI1792" s="16"/>
      <c r="CJ1792" s="16"/>
      <c r="CK1792" s="16"/>
      <c r="CL1792" s="16"/>
      <c r="CM1792" s="16"/>
      <c r="CN1792" s="16"/>
      <c r="CO1792" s="16"/>
      <c r="CP1792" s="16"/>
      <c r="CQ1792" s="16"/>
      <c r="CR1792" s="16"/>
      <c r="CS1792" s="16"/>
      <c r="CT1792" s="16"/>
      <c r="CU1792" s="16"/>
      <c r="CV1792" s="16"/>
      <c r="CW1792" s="16"/>
      <c r="CX1792" s="16"/>
      <c r="CY1792" s="16"/>
      <c r="CZ1792" s="16"/>
      <c r="DA1792" s="16"/>
      <c r="DB1792" s="16"/>
      <c r="DC1792" s="16"/>
      <c r="DD1792" s="16"/>
      <c r="DE1792" s="16"/>
      <c r="DF1792" s="16"/>
      <c r="DG1792" s="16"/>
      <c r="DH1792" s="16"/>
      <c r="DI1792" s="16"/>
      <c r="DJ1792" s="16"/>
      <c r="DK1792" s="16"/>
      <c r="DL1792" s="16"/>
      <c r="DM1792" s="16"/>
      <c r="DN1792" s="16"/>
      <c r="DO1792" s="16"/>
      <c r="DP1792" s="16"/>
      <c r="DQ1792" s="16"/>
    </row>
    <row r="1793" spans="1:121" s="48" customFormat="1" ht="16.5" x14ac:dyDescent="0.25">
      <c r="A1793" s="68" t="s">
        <v>663</v>
      </c>
      <c r="B1793" s="72" t="s">
        <v>664</v>
      </c>
      <c r="C1793" s="94" t="s">
        <v>12</v>
      </c>
      <c r="D1793" s="46" t="s">
        <v>12</v>
      </c>
      <c r="E1793" s="47">
        <f>SUBTOTAL(9,E1794:E1794)</f>
        <v>0</v>
      </c>
      <c r="F1793" s="47">
        <f>SUBTOTAL(9,F1794:F1794)</f>
        <v>0</v>
      </c>
      <c r="G1793" s="47">
        <f>SUBTOTAL(9,G1794:G1794)</f>
        <v>0</v>
      </c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  <c r="AX1793" s="16"/>
      <c r="AY1793" s="16"/>
      <c r="AZ1793" s="16"/>
      <c r="BA1793" s="16"/>
      <c r="BB1793" s="16"/>
      <c r="BC1793" s="16"/>
      <c r="BD1793" s="16"/>
      <c r="BE1793" s="16"/>
      <c r="BF1793" s="16"/>
      <c r="BG1793" s="16"/>
      <c r="BH1793" s="16"/>
      <c r="BI1793" s="16"/>
      <c r="BJ1793" s="16"/>
      <c r="BK1793" s="16"/>
      <c r="BL1793" s="16"/>
      <c r="BM1793" s="16"/>
      <c r="BN1793" s="16"/>
      <c r="BO1793" s="16"/>
      <c r="BP1793" s="16"/>
      <c r="BQ1793" s="16"/>
      <c r="BR1793" s="16"/>
      <c r="BS1793" s="16"/>
      <c r="BT1793" s="16"/>
      <c r="BU1793" s="16"/>
      <c r="BV1793" s="16"/>
      <c r="BW1793" s="16"/>
      <c r="BX1793" s="16"/>
      <c r="BY1793" s="16"/>
      <c r="BZ1793" s="16"/>
      <c r="CA1793" s="16"/>
      <c r="CB1793" s="16"/>
      <c r="CC1793" s="16"/>
      <c r="CD1793" s="16"/>
      <c r="CE1793" s="16"/>
      <c r="CF1793" s="16"/>
      <c r="CG1793" s="16"/>
      <c r="CH1793" s="16"/>
      <c r="CI1793" s="16"/>
      <c r="CJ1793" s="16"/>
      <c r="CK1793" s="16"/>
      <c r="CL1793" s="16"/>
      <c r="CM1793" s="16"/>
      <c r="CN1793" s="16"/>
      <c r="CO1793" s="16"/>
      <c r="CP1793" s="16"/>
      <c r="CQ1793" s="16"/>
      <c r="CR1793" s="16"/>
      <c r="CS1793" s="16"/>
      <c r="CT1793" s="16"/>
      <c r="CU1793" s="16"/>
      <c r="CV1793" s="16"/>
      <c r="CW1793" s="16"/>
      <c r="CX1793" s="16"/>
      <c r="CY1793" s="16"/>
      <c r="CZ1793" s="16"/>
      <c r="DA1793" s="16"/>
      <c r="DB1793" s="16"/>
      <c r="DC1793" s="16"/>
      <c r="DD1793" s="16"/>
      <c r="DE1793" s="16"/>
      <c r="DF1793" s="16"/>
      <c r="DG1793" s="16"/>
      <c r="DH1793" s="16"/>
      <c r="DI1793" s="16"/>
      <c r="DJ1793" s="16"/>
      <c r="DK1793" s="16"/>
      <c r="DL1793" s="16"/>
      <c r="DM1793" s="16"/>
      <c r="DN1793" s="16"/>
      <c r="DO1793" s="16"/>
      <c r="DP1793" s="16"/>
      <c r="DQ1793" s="16"/>
    </row>
    <row r="1794" spans="1:121" ht="16.5" hidden="1" x14ac:dyDescent="0.25">
      <c r="A1794" s="24"/>
      <c r="B1794" s="73"/>
      <c r="C1794" s="55"/>
      <c r="D1794" s="60"/>
      <c r="E1794" s="54"/>
      <c r="F1794" s="54"/>
      <c r="G1794" s="54"/>
    </row>
    <row r="1795" spans="1:121" s="48" customFormat="1" ht="16.5" x14ac:dyDescent="0.25">
      <c r="A1795" s="68" t="s">
        <v>668</v>
      </c>
      <c r="B1795" s="72" t="s">
        <v>23</v>
      </c>
      <c r="C1795" s="94" t="s">
        <v>12</v>
      </c>
      <c r="D1795" s="46" t="s">
        <v>12</v>
      </c>
      <c r="E1795" s="47">
        <f>SUBTOTAL(9,E1796:E1797)</f>
        <v>136</v>
      </c>
      <c r="F1795" s="47">
        <f t="shared" ref="F1795:G1795" si="145">SUBTOTAL(9,F1796:F1797)</f>
        <v>172</v>
      </c>
      <c r="G1795" s="47">
        <f t="shared" si="145"/>
        <v>135.73346000000001</v>
      </c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  <c r="AX1795" s="16"/>
      <c r="AY1795" s="16"/>
      <c r="AZ1795" s="16"/>
      <c r="BA1795" s="16"/>
      <c r="BB1795" s="16"/>
      <c r="BC1795" s="16"/>
      <c r="BD1795" s="16"/>
      <c r="BE1795" s="16"/>
      <c r="BF1795" s="16"/>
      <c r="BG1795" s="16"/>
      <c r="BH1795" s="16"/>
      <c r="BI1795" s="16"/>
      <c r="BJ1795" s="16"/>
      <c r="BK1795" s="16"/>
      <c r="BL1795" s="16"/>
      <c r="BM1795" s="16"/>
      <c r="BN1795" s="16"/>
      <c r="BO1795" s="16"/>
      <c r="BP1795" s="16"/>
      <c r="BQ1795" s="16"/>
      <c r="BR1795" s="16"/>
      <c r="BS1795" s="16"/>
      <c r="BT1795" s="16"/>
      <c r="BU1795" s="16"/>
      <c r="BV1795" s="16"/>
      <c r="BW1795" s="16"/>
      <c r="BX1795" s="16"/>
      <c r="BY1795" s="16"/>
      <c r="BZ1795" s="16"/>
      <c r="CA1795" s="16"/>
      <c r="CB1795" s="16"/>
      <c r="CC1795" s="16"/>
      <c r="CD1795" s="16"/>
      <c r="CE1795" s="16"/>
      <c r="CF1795" s="16"/>
      <c r="CG1795" s="16"/>
      <c r="CH1795" s="16"/>
      <c r="CI1795" s="16"/>
      <c r="CJ1795" s="16"/>
      <c r="CK1795" s="16"/>
      <c r="CL1795" s="16"/>
      <c r="CM1795" s="16"/>
      <c r="CN1795" s="16"/>
      <c r="CO1795" s="16"/>
      <c r="CP1795" s="16"/>
      <c r="CQ1795" s="16"/>
      <c r="CR1795" s="16"/>
      <c r="CS1795" s="16"/>
      <c r="CT1795" s="16"/>
      <c r="CU1795" s="16"/>
      <c r="CV1795" s="16"/>
      <c r="CW1795" s="16"/>
      <c r="CX1795" s="16"/>
      <c r="CY1795" s="16"/>
      <c r="CZ1795" s="16"/>
      <c r="DA1795" s="16"/>
      <c r="DB1795" s="16"/>
      <c r="DC1795" s="16"/>
      <c r="DD1795" s="16"/>
      <c r="DE1795" s="16"/>
      <c r="DF1795" s="16"/>
      <c r="DG1795" s="16"/>
      <c r="DH1795" s="16"/>
      <c r="DI1795" s="16"/>
      <c r="DJ1795" s="16"/>
      <c r="DK1795" s="16"/>
      <c r="DL1795" s="16"/>
      <c r="DM1795" s="16"/>
      <c r="DN1795" s="16"/>
      <c r="DO1795" s="16"/>
      <c r="DP1795" s="16"/>
      <c r="DQ1795" s="16"/>
    </row>
    <row r="1796" spans="1:121" s="27" customFormat="1" ht="16.5" x14ac:dyDescent="0.25">
      <c r="A1796" s="51"/>
      <c r="B1796" s="79" t="s">
        <v>1858</v>
      </c>
      <c r="C1796" s="55">
        <v>2017</v>
      </c>
      <c r="D1796" s="54">
        <v>0.4</v>
      </c>
      <c r="E1796" s="54">
        <v>33</v>
      </c>
      <c r="F1796" s="55">
        <v>86</v>
      </c>
      <c r="G1796" s="70">
        <v>57.577249999999999</v>
      </c>
    </row>
    <row r="1797" spans="1:121" s="27" customFormat="1" ht="16.5" x14ac:dyDescent="0.25">
      <c r="A1797" s="51"/>
      <c r="B1797" s="79" t="s">
        <v>3225</v>
      </c>
      <c r="C1797" s="55">
        <v>2018</v>
      </c>
      <c r="D1797" s="54">
        <v>0.4</v>
      </c>
      <c r="E1797" s="54">
        <v>103</v>
      </c>
      <c r="F1797" s="55">
        <v>86</v>
      </c>
      <c r="G1797" s="70">
        <v>78.156210000000002</v>
      </c>
    </row>
    <row r="1798" spans="1:121" s="48" customFormat="1" ht="16.5" x14ac:dyDescent="0.25">
      <c r="A1798" s="68" t="s">
        <v>676</v>
      </c>
      <c r="B1798" s="72" t="s">
        <v>25</v>
      </c>
      <c r="C1798" s="94" t="s">
        <v>12</v>
      </c>
      <c r="D1798" s="46" t="s">
        <v>12</v>
      </c>
      <c r="E1798" s="47">
        <f>SUBTOTAL(9,E1799:E1799)</f>
        <v>0</v>
      </c>
      <c r="F1798" s="47">
        <f>SUBTOTAL(9,F1799:F1799)</f>
        <v>0</v>
      </c>
      <c r="G1798" s="47">
        <f>SUBTOTAL(9,G1799:G1799)</f>
        <v>0</v>
      </c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  <c r="AX1798" s="16"/>
      <c r="AY1798" s="16"/>
      <c r="AZ1798" s="16"/>
      <c r="BA1798" s="16"/>
      <c r="BB1798" s="16"/>
      <c r="BC1798" s="16"/>
      <c r="BD1798" s="16"/>
      <c r="BE1798" s="16"/>
      <c r="BF1798" s="16"/>
      <c r="BG1798" s="16"/>
      <c r="BH1798" s="16"/>
      <c r="BI1798" s="16"/>
      <c r="BJ1798" s="16"/>
      <c r="BK1798" s="16"/>
      <c r="BL1798" s="16"/>
      <c r="BM1798" s="16"/>
      <c r="BN1798" s="16"/>
      <c r="BO1798" s="16"/>
      <c r="BP1798" s="16"/>
      <c r="BQ1798" s="16"/>
      <c r="BR1798" s="16"/>
      <c r="BS1798" s="16"/>
      <c r="BT1798" s="16"/>
      <c r="BU1798" s="16"/>
      <c r="BV1798" s="16"/>
      <c r="BW1798" s="16"/>
      <c r="BX1798" s="16"/>
      <c r="BY1798" s="16"/>
      <c r="BZ1798" s="16"/>
      <c r="CA1798" s="16"/>
      <c r="CB1798" s="16"/>
      <c r="CC1798" s="16"/>
      <c r="CD1798" s="16"/>
      <c r="CE1798" s="16"/>
      <c r="CF1798" s="16"/>
      <c r="CG1798" s="16"/>
      <c r="CH1798" s="16"/>
      <c r="CI1798" s="16"/>
      <c r="CJ1798" s="16"/>
      <c r="CK1798" s="16"/>
      <c r="CL1798" s="16"/>
      <c r="CM1798" s="16"/>
      <c r="CN1798" s="16"/>
      <c r="CO1798" s="16"/>
      <c r="CP1798" s="16"/>
      <c r="CQ1798" s="16"/>
      <c r="CR1798" s="16"/>
      <c r="CS1798" s="16"/>
      <c r="CT1798" s="16"/>
      <c r="CU1798" s="16"/>
      <c r="CV1798" s="16"/>
      <c r="CW1798" s="16"/>
      <c r="CX1798" s="16"/>
      <c r="CY1798" s="16"/>
      <c r="CZ1798" s="16"/>
      <c r="DA1798" s="16"/>
      <c r="DB1798" s="16"/>
      <c r="DC1798" s="16"/>
      <c r="DD1798" s="16"/>
      <c r="DE1798" s="16"/>
      <c r="DF1798" s="16"/>
      <c r="DG1798" s="16"/>
      <c r="DH1798" s="16"/>
      <c r="DI1798" s="16"/>
      <c r="DJ1798" s="16"/>
      <c r="DK1798" s="16"/>
      <c r="DL1798" s="16"/>
      <c r="DM1798" s="16"/>
      <c r="DN1798" s="16"/>
      <c r="DO1798" s="16"/>
      <c r="DP1798" s="16"/>
      <c r="DQ1798" s="16"/>
    </row>
    <row r="1799" spans="1:121" ht="16.5" hidden="1" x14ac:dyDescent="0.25">
      <c r="A1799" s="24"/>
      <c r="B1799" s="73"/>
      <c r="C1799" s="54"/>
      <c r="D1799" s="54"/>
      <c r="E1799" s="54"/>
      <c r="F1799" s="54"/>
      <c r="G1799" s="54"/>
      <c r="H1799" s="13"/>
      <c r="I1799" s="13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  <c r="AK1799" s="13"/>
      <c r="AL1799" s="13"/>
      <c r="AM1799" s="13"/>
      <c r="AN1799" s="13"/>
      <c r="AO1799" s="13"/>
      <c r="AP1799" s="13"/>
      <c r="AQ1799" s="13"/>
      <c r="AR1799" s="13"/>
      <c r="AS1799" s="13"/>
      <c r="AT1799" s="13"/>
      <c r="AU1799" s="13"/>
      <c r="AV1799" s="13"/>
      <c r="AW1799" s="13"/>
      <c r="AX1799" s="13"/>
      <c r="AY1799" s="13"/>
      <c r="AZ1799" s="13"/>
      <c r="BA1799" s="13"/>
      <c r="BB1799" s="13"/>
      <c r="BC1799" s="13"/>
      <c r="BD1799" s="13"/>
      <c r="BE1799" s="13"/>
      <c r="BF1799" s="13"/>
      <c r="BG1799" s="13"/>
      <c r="BH1799" s="13"/>
      <c r="BI1799" s="13"/>
      <c r="BJ1799" s="13"/>
      <c r="BK1799" s="13"/>
      <c r="BL1799" s="13"/>
      <c r="BM1799" s="13"/>
      <c r="BN1799" s="13"/>
      <c r="BO1799" s="13"/>
      <c r="BP1799" s="13"/>
      <c r="BQ1799" s="13"/>
      <c r="BR1799" s="13"/>
      <c r="BS1799" s="13"/>
      <c r="BT1799" s="13"/>
      <c r="BU1799" s="13"/>
      <c r="BV1799" s="13"/>
      <c r="BW1799" s="13"/>
      <c r="BX1799" s="13"/>
      <c r="BY1799" s="13"/>
      <c r="BZ1799" s="13"/>
      <c r="CA1799" s="13"/>
      <c r="CB1799" s="13"/>
      <c r="CC1799" s="13"/>
      <c r="CD1799" s="13"/>
      <c r="CE1799" s="13"/>
      <c r="CF1799" s="13"/>
      <c r="CG1799" s="13"/>
      <c r="CH1799" s="13"/>
      <c r="CI1799" s="13"/>
      <c r="CJ1799" s="13"/>
      <c r="CK1799" s="13"/>
      <c r="CL1799" s="13"/>
      <c r="CM1799" s="13"/>
      <c r="CN1799" s="13"/>
      <c r="CO1799" s="13"/>
      <c r="CP1799" s="13"/>
      <c r="CQ1799" s="13"/>
      <c r="CR1799" s="13"/>
      <c r="CS1799" s="13"/>
      <c r="CT1799" s="13"/>
      <c r="CU1799" s="13"/>
      <c r="CV1799" s="13"/>
      <c r="CW1799" s="13"/>
      <c r="CX1799" s="13"/>
      <c r="CY1799" s="13"/>
      <c r="CZ1799" s="13"/>
      <c r="DA1799" s="13"/>
      <c r="DB1799" s="13"/>
      <c r="DC1799" s="13"/>
      <c r="DD1799" s="13"/>
      <c r="DE1799" s="13"/>
      <c r="DF1799" s="13"/>
      <c r="DG1799" s="13"/>
      <c r="DH1799" s="13"/>
      <c r="DI1799" s="13"/>
      <c r="DJ1799" s="13"/>
      <c r="DK1799" s="13"/>
      <c r="DL1799" s="13"/>
      <c r="DM1799" s="13"/>
      <c r="DN1799" s="13"/>
      <c r="DO1799" s="13"/>
      <c r="DP1799" s="13"/>
      <c r="DQ1799" s="13"/>
    </row>
    <row r="1800" spans="1:121" s="48" customFormat="1" ht="16.5" x14ac:dyDescent="0.25">
      <c r="A1800" s="68" t="s">
        <v>682</v>
      </c>
      <c r="B1800" s="72" t="s">
        <v>683</v>
      </c>
      <c r="C1800" s="94" t="s">
        <v>12</v>
      </c>
      <c r="D1800" s="46" t="s">
        <v>12</v>
      </c>
      <c r="E1800" s="47">
        <f>SUBTOTAL(9,E1801)</f>
        <v>0</v>
      </c>
      <c r="F1800" s="47">
        <f>SUBTOTAL(9,F1801)</f>
        <v>0</v>
      </c>
      <c r="G1800" s="47">
        <f>SUBTOTAL(9,G1801)</f>
        <v>0</v>
      </c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  <c r="AX1800" s="16"/>
      <c r="AY1800" s="16"/>
      <c r="AZ1800" s="16"/>
      <c r="BA1800" s="16"/>
      <c r="BB1800" s="16"/>
      <c r="BC1800" s="16"/>
      <c r="BD1800" s="16"/>
      <c r="BE1800" s="16"/>
      <c r="BF1800" s="16"/>
      <c r="BG1800" s="16"/>
      <c r="BH1800" s="16"/>
      <c r="BI1800" s="16"/>
      <c r="BJ1800" s="16"/>
      <c r="BK1800" s="16"/>
      <c r="BL1800" s="16"/>
      <c r="BM1800" s="16"/>
      <c r="BN1800" s="16"/>
      <c r="BO1800" s="16"/>
      <c r="BP1800" s="16"/>
      <c r="BQ1800" s="16"/>
      <c r="BR1800" s="16"/>
      <c r="BS1800" s="16"/>
      <c r="BT1800" s="16"/>
      <c r="BU1800" s="16"/>
      <c r="BV1800" s="16"/>
      <c r="BW1800" s="16"/>
      <c r="BX1800" s="16"/>
      <c r="BY1800" s="16"/>
      <c r="BZ1800" s="16"/>
      <c r="CA1800" s="16"/>
      <c r="CB1800" s="16"/>
      <c r="CC1800" s="16"/>
      <c r="CD1800" s="16"/>
      <c r="CE1800" s="16"/>
      <c r="CF1800" s="16"/>
      <c r="CG1800" s="16"/>
      <c r="CH1800" s="16"/>
      <c r="CI1800" s="16"/>
      <c r="CJ1800" s="16"/>
      <c r="CK1800" s="16"/>
      <c r="CL1800" s="16"/>
      <c r="CM1800" s="16"/>
      <c r="CN1800" s="16"/>
      <c r="CO1800" s="16"/>
      <c r="CP1800" s="16"/>
      <c r="CQ1800" s="16"/>
      <c r="CR1800" s="16"/>
      <c r="CS1800" s="16"/>
      <c r="CT1800" s="16"/>
      <c r="CU1800" s="16"/>
      <c r="CV1800" s="16"/>
      <c r="CW1800" s="16"/>
      <c r="CX1800" s="16"/>
      <c r="CY1800" s="16"/>
      <c r="CZ1800" s="16"/>
      <c r="DA1800" s="16"/>
      <c r="DB1800" s="16"/>
      <c r="DC1800" s="16"/>
      <c r="DD1800" s="16"/>
      <c r="DE1800" s="16"/>
      <c r="DF1800" s="16"/>
      <c r="DG1800" s="16"/>
      <c r="DH1800" s="16"/>
      <c r="DI1800" s="16"/>
      <c r="DJ1800" s="16"/>
      <c r="DK1800" s="16"/>
      <c r="DL1800" s="16"/>
      <c r="DM1800" s="16"/>
      <c r="DN1800" s="16"/>
      <c r="DO1800" s="16"/>
      <c r="DP1800" s="16"/>
      <c r="DQ1800" s="16"/>
    </row>
    <row r="1801" spans="1:121" ht="16.5" hidden="1" x14ac:dyDescent="0.25">
      <c r="A1801" s="24"/>
      <c r="B1801" s="73"/>
      <c r="C1801" s="58"/>
      <c r="D1801" s="58"/>
      <c r="E1801" s="50"/>
      <c r="F1801" s="50"/>
      <c r="G1801" s="50"/>
    </row>
    <row r="1802" spans="1:121" s="48" customFormat="1" ht="16.5" x14ac:dyDescent="0.25">
      <c r="A1802" s="68" t="s">
        <v>684</v>
      </c>
      <c r="B1802" s="72" t="s">
        <v>29</v>
      </c>
      <c r="C1802" s="94" t="s">
        <v>12</v>
      </c>
      <c r="D1802" s="46" t="s">
        <v>12</v>
      </c>
      <c r="E1802" s="47">
        <f>SUBTOTAL(9,E1803)</f>
        <v>0</v>
      </c>
      <c r="F1802" s="47">
        <f>SUBTOTAL(9,F1803)</f>
        <v>0</v>
      </c>
      <c r="G1802" s="47">
        <f>SUBTOTAL(9,G1803)</f>
        <v>0</v>
      </c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16"/>
      <c r="AX1802" s="16"/>
      <c r="AY1802" s="16"/>
      <c r="AZ1802" s="16"/>
      <c r="BA1802" s="16"/>
      <c r="BB1802" s="16"/>
      <c r="BC1802" s="16"/>
      <c r="BD1802" s="16"/>
      <c r="BE1802" s="16"/>
      <c r="BF1802" s="16"/>
      <c r="BG1802" s="16"/>
      <c r="BH1802" s="16"/>
      <c r="BI1802" s="16"/>
      <c r="BJ1802" s="16"/>
      <c r="BK1802" s="16"/>
      <c r="BL1802" s="16"/>
      <c r="BM1802" s="16"/>
      <c r="BN1802" s="16"/>
      <c r="BO1802" s="16"/>
      <c r="BP1802" s="16"/>
      <c r="BQ1802" s="16"/>
      <c r="BR1802" s="16"/>
      <c r="BS1802" s="16"/>
      <c r="BT1802" s="16"/>
      <c r="BU1802" s="16"/>
      <c r="BV1802" s="16"/>
      <c r="BW1802" s="16"/>
      <c r="BX1802" s="16"/>
      <c r="BY1802" s="16"/>
      <c r="BZ1802" s="16"/>
      <c r="CA1802" s="16"/>
      <c r="CB1802" s="16"/>
      <c r="CC1802" s="16"/>
      <c r="CD1802" s="16"/>
      <c r="CE1802" s="16"/>
      <c r="CF1802" s="16"/>
      <c r="CG1802" s="16"/>
      <c r="CH1802" s="16"/>
      <c r="CI1802" s="16"/>
      <c r="CJ1802" s="16"/>
      <c r="CK1802" s="16"/>
      <c r="CL1802" s="16"/>
      <c r="CM1802" s="16"/>
      <c r="CN1802" s="16"/>
      <c r="CO1802" s="16"/>
      <c r="CP1802" s="16"/>
      <c r="CQ1802" s="16"/>
      <c r="CR1802" s="16"/>
      <c r="CS1802" s="16"/>
      <c r="CT1802" s="16"/>
      <c r="CU1802" s="16"/>
      <c r="CV1802" s="16"/>
      <c r="CW1802" s="16"/>
      <c r="CX1802" s="16"/>
      <c r="CY1802" s="16"/>
      <c r="CZ1802" s="16"/>
      <c r="DA1802" s="16"/>
      <c r="DB1802" s="16"/>
      <c r="DC1802" s="16"/>
      <c r="DD1802" s="16"/>
      <c r="DE1802" s="16"/>
      <c r="DF1802" s="16"/>
      <c r="DG1802" s="16"/>
      <c r="DH1802" s="16"/>
      <c r="DI1802" s="16"/>
      <c r="DJ1802" s="16"/>
      <c r="DK1802" s="16"/>
      <c r="DL1802" s="16"/>
      <c r="DM1802" s="16"/>
      <c r="DN1802" s="16"/>
      <c r="DO1802" s="16"/>
      <c r="DP1802" s="16"/>
      <c r="DQ1802" s="16"/>
    </row>
    <row r="1803" spans="1:121" ht="16.5" hidden="1" x14ac:dyDescent="0.25">
      <c r="A1803" s="24" t="s">
        <v>21</v>
      </c>
      <c r="B1803" s="73"/>
      <c r="C1803" s="50"/>
      <c r="D1803" s="50"/>
      <c r="E1803" s="50"/>
      <c r="F1803" s="50"/>
      <c r="G1803" s="50"/>
      <c r="H1803" s="13"/>
      <c r="I1803" s="13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  <c r="AK1803" s="13"/>
      <c r="AL1803" s="13"/>
      <c r="AM1803" s="13"/>
      <c r="AN1803" s="13"/>
      <c r="AO1803" s="13"/>
      <c r="AP1803" s="13"/>
      <c r="AQ1803" s="13"/>
      <c r="AR1803" s="13"/>
      <c r="AS1803" s="13"/>
      <c r="AT1803" s="13"/>
      <c r="AU1803" s="13"/>
      <c r="AV1803" s="13"/>
      <c r="AW1803" s="13"/>
      <c r="AX1803" s="13"/>
      <c r="AY1803" s="13"/>
      <c r="AZ1803" s="13"/>
      <c r="BA1803" s="13"/>
      <c r="BB1803" s="13"/>
      <c r="BC1803" s="13"/>
      <c r="BD1803" s="13"/>
      <c r="BE1803" s="13"/>
      <c r="BF1803" s="13"/>
      <c r="BG1803" s="13"/>
      <c r="BH1803" s="13"/>
      <c r="BI1803" s="13"/>
      <c r="BJ1803" s="13"/>
      <c r="BK1803" s="13"/>
      <c r="BL1803" s="13"/>
      <c r="BM1803" s="13"/>
      <c r="BN1803" s="13"/>
      <c r="BO1803" s="13"/>
      <c r="BP1803" s="13"/>
      <c r="BQ1803" s="13"/>
      <c r="BR1803" s="13"/>
      <c r="BS1803" s="13"/>
      <c r="BT1803" s="13"/>
      <c r="BU1803" s="13"/>
      <c r="BV1803" s="13"/>
      <c r="BW1803" s="13"/>
      <c r="BX1803" s="13"/>
      <c r="BY1803" s="13"/>
      <c r="BZ1803" s="13"/>
      <c r="CA1803" s="13"/>
      <c r="CB1803" s="13"/>
      <c r="CC1803" s="13"/>
      <c r="CD1803" s="13"/>
      <c r="CE1803" s="13"/>
      <c r="CF1803" s="13"/>
      <c r="CG1803" s="13"/>
      <c r="CH1803" s="13"/>
      <c r="CI1803" s="13"/>
      <c r="CJ1803" s="13"/>
      <c r="CK1803" s="13"/>
      <c r="CL1803" s="13"/>
      <c r="CM1803" s="13"/>
      <c r="CN1803" s="13"/>
      <c r="CO1803" s="13"/>
      <c r="CP1803" s="13"/>
      <c r="CQ1803" s="13"/>
      <c r="CR1803" s="13"/>
      <c r="CS1803" s="13"/>
      <c r="CT1803" s="13"/>
      <c r="CU1803" s="13"/>
      <c r="CV1803" s="13"/>
      <c r="CW1803" s="13"/>
      <c r="CX1803" s="13"/>
      <c r="CY1803" s="13"/>
      <c r="CZ1803" s="13"/>
      <c r="DA1803" s="13"/>
      <c r="DB1803" s="13"/>
      <c r="DC1803" s="13"/>
      <c r="DD1803" s="13"/>
      <c r="DE1803" s="13"/>
      <c r="DF1803" s="13"/>
      <c r="DG1803" s="13"/>
      <c r="DH1803" s="13"/>
      <c r="DI1803" s="13"/>
      <c r="DJ1803" s="13"/>
      <c r="DK1803" s="13"/>
      <c r="DL1803" s="13"/>
      <c r="DM1803" s="13"/>
      <c r="DN1803" s="13"/>
      <c r="DO1803" s="13"/>
      <c r="DP1803" s="13"/>
      <c r="DQ1803" s="13"/>
    </row>
    <row r="1804" spans="1:121" s="48" customFormat="1" ht="16.5" x14ac:dyDescent="0.25">
      <c r="A1804" s="68" t="s">
        <v>685</v>
      </c>
      <c r="B1804" s="72" t="s">
        <v>31</v>
      </c>
      <c r="C1804" s="94" t="s">
        <v>12</v>
      </c>
      <c r="D1804" s="46" t="s">
        <v>12</v>
      </c>
      <c r="E1804" s="47">
        <f>SUBTOTAL(9,E1805)</f>
        <v>0</v>
      </c>
      <c r="F1804" s="47">
        <f t="shared" ref="F1804:G1804" si="146">SUBTOTAL(9,F1805)</f>
        <v>0</v>
      </c>
      <c r="G1804" s="47">
        <f t="shared" si="146"/>
        <v>0</v>
      </c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16"/>
      <c r="AX1804" s="16"/>
      <c r="AY1804" s="16"/>
      <c r="AZ1804" s="16"/>
      <c r="BA1804" s="16"/>
      <c r="BB1804" s="16"/>
      <c r="BC1804" s="16"/>
      <c r="BD1804" s="16"/>
      <c r="BE1804" s="16"/>
      <c r="BF1804" s="16"/>
      <c r="BG1804" s="16"/>
      <c r="BH1804" s="16"/>
      <c r="BI1804" s="16"/>
      <c r="BJ1804" s="16"/>
      <c r="BK1804" s="16"/>
      <c r="BL1804" s="16"/>
      <c r="BM1804" s="16"/>
      <c r="BN1804" s="16"/>
      <c r="BO1804" s="16"/>
      <c r="BP1804" s="16"/>
      <c r="BQ1804" s="16"/>
      <c r="BR1804" s="16"/>
      <c r="BS1804" s="16"/>
      <c r="BT1804" s="16"/>
      <c r="BU1804" s="16"/>
      <c r="BV1804" s="16"/>
      <c r="BW1804" s="16"/>
      <c r="BX1804" s="16"/>
      <c r="BY1804" s="16"/>
      <c r="BZ1804" s="16"/>
      <c r="CA1804" s="16"/>
      <c r="CB1804" s="16"/>
      <c r="CC1804" s="16"/>
      <c r="CD1804" s="16"/>
      <c r="CE1804" s="16"/>
      <c r="CF1804" s="16"/>
      <c r="CG1804" s="16"/>
      <c r="CH1804" s="16"/>
      <c r="CI1804" s="16"/>
      <c r="CJ1804" s="16"/>
      <c r="CK1804" s="16"/>
      <c r="CL1804" s="16"/>
      <c r="CM1804" s="16"/>
      <c r="CN1804" s="16"/>
      <c r="CO1804" s="16"/>
      <c r="CP1804" s="16"/>
      <c r="CQ1804" s="16"/>
      <c r="CR1804" s="16"/>
      <c r="CS1804" s="16"/>
      <c r="CT1804" s="16"/>
      <c r="CU1804" s="16"/>
      <c r="CV1804" s="16"/>
      <c r="CW1804" s="16"/>
      <c r="CX1804" s="16"/>
      <c r="CY1804" s="16"/>
      <c r="CZ1804" s="16"/>
      <c r="DA1804" s="16"/>
      <c r="DB1804" s="16"/>
      <c r="DC1804" s="16"/>
      <c r="DD1804" s="16"/>
      <c r="DE1804" s="16"/>
      <c r="DF1804" s="16"/>
      <c r="DG1804" s="16"/>
      <c r="DH1804" s="16"/>
      <c r="DI1804" s="16"/>
      <c r="DJ1804" s="16"/>
      <c r="DK1804" s="16"/>
      <c r="DL1804" s="16"/>
      <c r="DM1804" s="16"/>
      <c r="DN1804" s="16"/>
      <c r="DO1804" s="16"/>
      <c r="DP1804" s="16"/>
      <c r="DQ1804" s="16"/>
    </row>
    <row r="1805" spans="1:121" ht="16.5" hidden="1" x14ac:dyDescent="0.25">
      <c r="A1805" s="24" t="s">
        <v>21</v>
      </c>
      <c r="B1805" s="73"/>
      <c r="C1805" s="50"/>
      <c r="D1805" s="50"/>
      <c r="E1805" s="50"/>
      <c r="F1805" s="50"/>
      <c r="G1805" s="50"/>
      <c r="H1805" s="13"/>
      <c r="I1805" s="13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  <c r="AK1805" s="13"/>
      <c r="AL1805" s="13"/>
      <c r="AM1805" s="13"/>
      <c r="AN1805" s="13"/>
      <c r="AO1805" s="13"/>
      <c r="AP1805" s="13"/>
      <c r="AQ1805" s="13"/>
      <c r="AR1805" s="13"/>
      <c r="AS1805" s="13"/>
      <c r="AT1805" s="13"/>
      <c r="AU1805" s="13"/>
      <c r="AV1805" s="13"/>
      <c r="AW1805" s="13"/>
      <c r="AX1805" s="13"/>
      <c r="AY1805" s="13"/>
      <c r="AZ1805" s="13"/>
      <c r="BA1805" s="13"/>
      <c r="BB1805" s="13"/>
      <c r="BC1805" s="13"/>
      <c r="BD1805" s="13"/>
      <c r="BE1805" s="13"/>
      <c r="BF1805" s="13"/>
      <c r="BG1805" s="13"/>
      <c r="BH1805" s="13"/>
      <c r="BI1805" s="13"/>
      <c r="BJ1805" s="13"/>
      <c r="BK1805" s="13"/>
      <c r="BL1805" s="13"/>
      <c r="BM1805" s="13"/>
      <c r="BN1805" s="13"/>
      <c r="BO1805" s="13"/>
      <c r="BP1805" s="13"/>
      <c r="BQ1805" s="13"/>
      <c r="BR1805" s="13"/>
      <c r="BS1805" s="13"/>
      <c r="BT1805" s="13"/>
      <c r="BU1805" s="13"/>
      <c r="BV1805" s="13"/>
      <c r="BW1805" s="13"/>
      <c r="BX1805" s="13"/>
      <c r="BY1805" s="13"/>
      <c r="BZ1805" s="13"/>
      <c r="CA1805" s="13"/>
      <c r="CB1805" s="13"/>
      <c r="CC1805" s="13"/>
      <c r="CD1805" s="13"/>
      <c r="CE1805" s="13"/>
      <c r="CF1805" s="13"/>
      <c r="CG1805" s="13"/>
      <c r="CH1805" s="13"/>
      <c r="CI1805" s="13"/>
      <c r="CJ1805" s="13"/>
      <c r="CK1805" s="13"/>
      <c r="CL1805" s="13"/>
      <c r="CM1805" s="13"/>
      <c r="CN1805" s="13"/>
      <c r="CO1805" s="13"/>
      <c r="CP1805" s="13"/>
      <c r="CQ1805" s="13"/>
      <c r="CR1805" s="13"/>
      <c r="CS1805" s="13"/>
      <c r="CT1805" s="13"/>
      <c r="CU1805" s="13"/>
      <c r="CV1805" s="13"/>
      <c r="CW1805" s="13"/>
      <c r="CX1805" s="13"/>
      <c r="CY1805" s="13"/>
      <c r="CZ1805" s="13"/>
      <c r="DA1805" s="13"/>
      <c r="DB1805" s="13"/>
      <c r="DC1805" s="13"/>
      <c r="DD1805" s="13"/>
      <c r="DE1805" s="13"/>
      <c r="DF1805" s="13"/>
      <c r="DG1805" s="13"/>
      <c r="DH1805" s="13"/>
      <c r="DI1805" s="13"/>
      <c r="DJ1805" s="13"/>
      <c r="DK1805" s="13"/>
      <c r="DL1805" s="13"/>
      <c r="DM1805" s="13"/>
      <c r="DN1805" s="13"/>
      <c r="DO1805" s="13"/>
      <c r="DP1805" s="13"/>
      <c r="DQ1805" s="13"/>
    </row>
    <row r="1806" spans="1:121" s="43" customFormat="1" ht="16.5" x14ac:dyDescent="0.25">
      <c r="A1806" s="67" t="s">
        <v>686</v>
      </c>
      <c r="B1806" s="71" t="s">
        <v>687</v>
      </c>
      <c r="C1806" s="93" t="s">
        <v>12</v>
      </c>
      <c r="D1806" s="41" t="s">
        <v>12</v>
      </c>
      <c r="E1806" s="42">
        <f>E1807+E1809+E1811+E1813+E1815+E1817</f>
        <v>1138</v>
      </c>
      <c r="F1806" s="42">
        <f>F1807+F1809+F1811+F1813+F1815+F1817</f>
        <v>10360.459803457379</v>
      </c>
      <c r="G1806" s="42">
        <f>G1807+G1809+G1811+G1813+G1815+G1817</f>
        <v>3351.0518400000001</v>
      </c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16"/>
      <c r="AX1806" s="16"/>
      <c r="AY1806" s="16"/>
      <c r="AZ1806" s="16"/>
      <c r="BA1806" s="16"/>
      <c r="BB1806" s="16"/>
      <c r="BC1806" s="16"/>
      <c r="BD1806" s="16"/>
      <c r="BE1806" s="16"/>
      <c r="BF1806" s="16"/>
      <c r="BG1806" s="16"/>
      <c r="BH1806" s="16"/>
      <c r="BI1806" s="16"/>
      <c r="BJ1806" s="16"/>
      <c r="BK1806" s="16"/>
      <c r="BL1806" s="16"/>
      <c r="BM1806" s="16"/>
      <c r="BN1806" s="16"/>
      <c r="BO1806" s="16"/>
      <c r="BP1806" s="16"/>
      <c r="BQ1806" s="16"/>
      <c r="BR1806" s="16"/>
      <c r="BS1806" s="16"/>
      <c r="BT1806" s="16"/>
      <c r="BU1806" s="16"/>
      <c r="BV1806" s="16"/>
      <c r="BW1806" s="16"/>
      <c r="BX1806" s="16"/>
      <c r="BY1806" s="16"/>
      <c r="BZ1806" s="16"/>
      <c r="CA1806" s="16"/>
      <c r="CB1806" s="16"/>
      <c r="CC1806" s="16"/>
      <c r="CD1806" s="16"/>
      <c r="CE1806" s="16"/>
      <c r="CF1806" s="16"/>
      <c r="CG1806" s="16"/>
      <c r="CH1806" s="16"/>
      <c r="CI1806" s="16"/>
      <c r="CJ1806" s="16"/>
      <c r="CK1806" s="16"/>
      <c r="CL1806" s="16"/>
      <c r="CM1806" s="16"/>
      <c r="CN1806" s="16"/>
      <c r="CO1806" s="16"/>
      <c r="CP1806" s="16"/>
      <c r="CQ1806" s="16"/>
      <c r="CR1806" s="16"/>
      <c r="CS1806" s="16"/>
      <c r="CT1806" s="16"/>
      <c r="CU1806" s="16"/>
      <c r="CV1806" s="16"/>
      <c r="CW1806" s="16"/>
      <c r="CX1806" s="16"/>
      <c r="CY1806" s="16"/>
      <c r="CZ1806" s="16"/>
      <c r="DA1806" s="16"/>
      <c r="DB1806" s="16"/>
      <c r="DC1806" s="16"/>
      <c r="DD1806" s="16"/>
      <c r="DE1806" s="16"/>
      <c r="DF1806" s="16"/>
      <c r="DG1806" s="16"/>
      <c r="DH1806" s="16"/>
      <c r="DI1806" s="16"/>
      <c r="DJ1806" s="16"/>
      <c r="DK1806" s="16"/>
      <c r="DL1806" s="16"/>
      <c r="DM1806" s="16"/>
      <c r="DN1806" s="16"/>
      <c r="DO1806" s="16"/>
      <c r="DP1806" s="16"/>
      <c r="DQ1806" s="16"/>
    </row>
    <row r="1807" spans="1:121" s="48" customFormat="1" ht="16.5" x14ac:dyDescent="0.25">
      <c r="A1807" s="68" t="s">
        <v>688</v>
      </c>
      <c r="B1807" s="72" t="s">
        <v>664</v>
      </c>
      <c r="C1807" s="94" t="s">
        <v>12</v>
      </c>
      <c r="D1807" s="46" t="s">
        <v>12</v>
      </c>
      <c r="E1807" s="47">
        <f>SUBTOTAL(9,E1808)</f>
        <v>0</v>
      </c>
      <c r="F1807" s="47">
        <f t="shared" ref="F1807:G1807" si="147">SUBTOTAL(9,F1808)</f>
        <v>0</v>
      </c>
      <c r="G1807" s="47">
        <f t="shared" si="147"/>
        <v>0</v>
      </c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16"/>
      <c r="AX1807" s="16"/>
      <c r="AY1807" s="16"/>
      <c r="AZ1807" s="16"/>
      <c r="BA1807" s="16"/>
      <c r="BB1807" s="16"/>
      <c r="BC1807" s="16"/>
      <c r="BD1807" s="16"/>
      <c r="BE1807" s="16"/>
      <c r="BF1807" s="16"/>
      <c r="BG1807" s="16"/>
      <c r="BH1807" s="16"/>
      <c r="BI1807" s="16"/>
      <c r="BJ1807" s="16"/>
      <c r="BK1807" s="16"/>
      <c r="BL1807" s="16"/>
      <c r="BM1807" s="16"/>
      <c r="BN1807" s="16"/>
      <c r="BO1807" s="16"/>
      <c r="BP1807" s="16"/>
      <c r="BQ1807" s="16"/>
      <c r="BR1807" s="16"/>
      <c r="BS1807" s="16"/>
      <c r="BT1807" s="16"/>
      <c r="BU1807" s="16"/>
      <c r="BV1807" s="16"/>
      <c r="BW1807" s="16"/>
      <c r="BX1807" s="16"/>
      <c r="BY1807" s="16"/>
      <c r="BZ1807" s="16"/>
      <c r="CA1807" s="16"/>
      <c r="CB1807" s="16"/>
      <c r="CC1807" s="16"/>
      <c r="CD1807" s="16"/>
      <c r="CE1807" s="16"/>
      <c r="CF1807" s="16"/>
      <c r="CG1807" s="16"/>
      <c r="CH1807" s="16"/>
      <c r="CI1807" s="16"/>
      <c r="CJ1807" s="16"/>
      <c r="CK1807" s="16"/>
      <c r="CL1807" s="16"/>
      <c r="CM1807" s="16"/>
      <c r="CN1807" s="16"/>
      <c r="CO1807" s="16"/>
      <c r="CP1807" s="16"/>
      <c r="CQ1807" s="16"/>
      <c r="CR1807" s="16"/>
      <c r="CS1807" s="16"/>
      <c r="CT1807" s="16"/>
      <c r="CU1807" s="16"/>
      <c r="CV1807" s="16"/>
      <c r="CW1807" s="16"/>
      <c r="CX1807" s="16"/>
      <c r="CY1807" s="16"/>
      <c r="CZ1807" s="16"/>
      <c r="DA1807" s="16"/>
      <c r="DB1807" s="16"/>
      <c r="DC1807" s="16"/>
      <c r="DD1807" s="16"/>
      <c r="DE1807" s="16"/>
      <c r="DF1807" s="16"/>
      <c r="DG1807" s="16"/>
      <c r="DH1807" s="16"/>
      <c r="DI1807" s="16"/>
      <c r="DJ1807" s="16"/>
      <c r="DK1807" s="16"/>
      <c r="DL1807" s="16"/>
      <c r="DM1807" s="16"/>
      <c r="DN1807" s="16"/>
      <c r="DO1807" s="16"/>
      <c r="DP1807" s="16"/>
      <c r="DQ1807" s="16"/>
    </row>
    <row r="1808" spans="1:121" ht="16.5" hidden="1" x14ac:dyDescent="0.25">
      <c r="A1808" s="24" t="s">
        <v>21</v>
      </c>
      <c r="B1808" s="73"/>
      <c r="C1808" s="54"/>
      <c r="D1808" s="54"/>
      <c r="E1808" s="50"/>
      <c r="F1808" s="50"/>
      <c r="G1808" s="50"/>
      <c r="H1808" s="13"/>
      <c r="I1808" s="13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  <c r="AK1808" s="13"/>
      <c r="AL1808" s="13"/>
      <c r="AM1808" s="13"/>
      <c r="AN1808" s="13"/>
      <c r="AO1808" s="13"/>
      <c r="AP1808" s="13"/>
      <c r="AQ1808" s="13"/>
      <c r="AR1808" s="13"/>
      <c r="AS1808" s="13"/>
      <c r="AT1808" s="13"/>
      <c r="AU1808" s="13"/>
      <c r="AV1808" s="13"/>
      <c r="AW1808" s="13"/>
      <c r="AX1808" s="13"/>
      <c r="AY1808" s="13"/>
      <c r="AZ1808" s="13"/>
      <c r="BA1808" s="13"/>
      <c r="BB1808" s="13"/>
      <c r="BC1808" s="13"/>
      <c r="BD1808" s="13"/>
      <c r="BE1808" s="13"/>
      <c r="BF1808" s="13"/>
      <c r="BG1808" s="13"/>
      <c r="BH1808" s="13"/>
      <c r="BI1808" s="13"/>
      <c r="BJ1808" s="13"/>
      <c r="BK1808" s="13"/>
      <c r="BL1808" s="13"/>
      <c r="BM1808" s="13"/>
      <c r="BN1808" s="13"/>
      <c r="BO1808" s="13"/>
      <c r="BP1808" s="13"/>
      <c r="BQ1808" s="13"/>
      <c r="BR1808" s="13"/>
      <c r="BS1808" s="13"/>
      <c r="BT1808" s="13"/>
      <c r="BU1808" s="13"/>
      <c r="BV1808" s="13"/>
      <c r="BW1808" s="13"/>
      <c r="BX1808" s="13"/>
      <c r="BY1808" s="13"/>
      <c r="BZ1808" s="13"/>
      <c r="CA1808" s="13"/>
      <c r="CB1808" s="13"/>
      <c r="CC1808" s="13"/>
      <c r="CD1808" s="13"/>
      <c r="CE1808" s="13"/>
      <c r="CF1808" s="13"/>
      <c r="CG1808" s="13"/>
      <c r="CH1808" s="13"/>
      <c r="CI1808" s="13"/>
      <c r="CJ1808" s="13"/>
      <c r="CK1808" s="13"/>
      <c r="CL1808" s="13"/>
      <c r="CM1808" s="13"/>
      <c r="CN1808" s="13"/>
      <c r="CO1808" s="13"/>
      <c r="CP1808" s="13"/>
      <c r="CQ1808" s="13"/>
      <c r="CR1808" s="13"/>
      <c r="CS1808" s="13"/>
      <c r="CT1808" s="13"/>
      <c r="CU1808" s="13"/>
      <c r="CV1808" s="13"/>
      <c r="CW1808" s="13"/>
      <c r="CX1808" s="13"/>
      <c r="CY1808" s="13"/>
      <c r="CZ1808" s="13"/>
      <c r="DA1808" s="13"/>
      <c r="DB1808" s="13"/>
      <c r="DC1808" s="13"/>
      <c r="DD1808" s="13"/>
      <c r="DE1808" s="13"/>
      <c r="DF1808" s="13"/>
      <c r="DG1808" s="13"/>
      <c r="DH1808" s="13"/>
      <c r="DI1808" s="13"/>
      <c r="DJ1808" s="13"/>
      <c r="DK1808" s="13"/>
      <c r="DL1808" s="13"/>
      <c r="DM1808" s="13"/>
      <c r="DN1808" s="13"/>
      <c r="DO1808" s="13"/>
      <c r="DP1808" s="13"/>
      <c r="DQ1808" s="13"/>
    </row>
    <row r="1809" spans="1:121" s="48" customFormat="1" ht="16.5" x14ac:dyDescent="0.25">
      <c r="A1809" s="68" t="s">
        <v>689</v>
      </c>
      <c r="B1809" s="72" t="s">
        <v>23</v>
      </c>
      <c r="C1809" s="94" t="s">
        <v>12</v>
      </c>
      <c r="D1809" s="46" t="s">
        <v>12</v>
      </c>
      <c r="E1809" s="47">
        <f>SUBTOTAL(9,E1810:E1810)</f>
        <v>93</v>
      </c>
      <c r="F1809" s="47">
        <f>SUBTOTAL(9,F1810:F1810)</f>
        <v>4578.4598034573801</v>
      </c>
      <c r="G1809" s="47">
        <f>SUBTOTAL(9,G1810:G1810)</f>
        <v>235.89465000000001</v>
      </c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16"/>
      <c r="AX1809" s="16"/>
      <c r="AY1809" s="16"/>
      <c r="AZ1809" s="16"/>
      <c r="BA1809" s="16"/>
      <c r="BB1809" s="16"/>
      <c r="BC1809" s="16"/>
      <c r="BD1809" s="16"/>
      <c r="BE1809" s="16"/>
      <c r="BF1809" s="16"/>
      <c r="BG1809" s="16"/>
      <c r="BH1809" s="16"/>
      <c r="BI1809" s="16"/>
      <c r="BJ1809" s="16"/>
      <c r="BK1809" s="16"/>
      <c r="BL1809" s="16"/>
      <c r="BM1809" s="16"/>
      <c r="BN1809" s="16"/>
      <c r="BO1809" s="16"/>
      <c r="BP1809" s="16"/>
      <c r="BQ1809" s="16"/>
      <c r="BR1809" s="16"/>
      <c r="BS1809" s="16"/>
      <c r="BT1809" s="16"/>
      <c r="BU1809" s="16"/>
      <c r="BV1809" s="16"/>
      <c r="BW1809" s="16"/>
      <c r="BX1809" s="16"/>
      <c r="BY1809" s="16"/>
      <c r="BZ1809" s="16"/>
      <c r="CA1809" s="16"/>
      <c r="CB1809" s="16"/>
      <c r="CC1809" s="16"/>
      <c r="CD1809" s="16"/>
      <c r="CE1809" s="16"/>
      <c r="CF1809" s="16"/>
      <c r="CG1809" s="16"/>
      <c r="CH1809" s="16"/>
      <c r="CI1809" s="16"/>
      <c r="CJ1809" s="16"/>
      <c r="CK1809" s="16"/>
      <c r="CL1809" s="16"/>
      <c r="CM1809" s="16"/>
      <c r="CN1809" s="16"/>
      <c r="CO1809" s="16"/>
      <c r="CP1809" s="16"/>
      <c r="CQ1809" s="16"/>
      <c r="CR1809" s="16"/>
      <c r="CS1809" s="16"/>
      <c r="CT1809" s="16"/>
      <c r="CU1809" s="16"/>
      <c r="CV1809" s="16"/>
      <c r="CW1809" s="16"/>
      <c r="CX1809" s="16"/>
      <c r="CY1809" s="16"/>
      <c r="CZ1809" s="16"/>
      <c r="DA1809" s="16"/>
      <c r="DB1809" s="16"/>
      <c r="DC1809" s="16"/>
      <c r="DD1809" s="16"/>
      <c r="DE1809" s="16"/>
      <c r="DF1809" s="16"/>
      <c r="DG1809" s="16"/>
      <c r="DH1809" s="16"/>
      <c r="DI1809" s="16"/>
      <c r="DJ1809" s="16"/>
      <c r="DK1809" s="16"/>
      <c r="DL1809" s="16"/>
      <c r="DM1809" s="16"/>
      <c r="DN1809" s="16"/>
      <c r="DO1809" s="16"/>
      <c r="DP1809" s="16"/>
      <c r="DQ1809" s="16"/>
    </row>
    <row r="1810" spans="1:121" s="27" customFormat="1" ht="16.5" x14ac:dyDescent="0.25">
      <c r="A1810" s="57"/>
      <c r="B1810" s="79" t="s">
        <v>3226</v>
      </c>
      <c r="C1810" s="55">
        <v>2018</v>
      </c>
      <c r="D1810" s="54">
        <v>6</v>
      </c>
      <c r="E1810" s="54">
        <v>93</v>
      </c>
      <c r="F1810" s="55">
        <v>4578.4598034573801</v>
      </c>
      <c r="G1810" s="54">
        <v>235.89465000000001</v>
      </c>
    </row>
    <row r="1811" spans="1:121" s="48" customFormat="1" ht="16.5" x14ac:dyDescent="0.25">
      <c r="A1811" s="68" t="s">
        <v>695</v>
      </c>
      <c r="B1811" s="72" t="s">
        <v>25</v>
      </c>
      <c r="C1811" s="94" t="s">
        <v>12</v>
      </c>
      <c r="D1811" s="46" t="s">
        <v>12</v>
      </c>
      <c r="E1811" s="47">
        <f>SUBTOTAL(9,E1812:E1812)</f>
        <v>1045</v>
      </c>
      <c r="F1811" s="47">
        <f>SUBTOTAL(9,F1812:F1812)</f>
        <v>5782</v>
      </c>
      <c r="G1811" s="47">
        <f>SUBTOTAL(9,G1812:G1812)</f>
        <v>3115.1571899999999</v>
      </c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  <c r="AX1811" s="16"/>
      <c r="AY1811" s="16"/>
      <c r="AZ1811" s="16"/>
      <c r="BA1811" s="16"/>
      <c r="BB1811" s="16"/>
      <c r="BC1811" s="16"/>
      <c r="BD1811" s="16"/>
      <c r="BE1811" s="16"/>
      <c r="BF1811" s="16"/>
      <c r="BG1811" s="16"/>
      <c r="BH1811" s="16"/>
      <c r="BI1811" s="16"/>
      <c r="BJ1811" s="16"/>
      <c r="BK1811" s="16"/>
      <c r="BL1811" s="16"/>
      <c r="BM1811" s="16"/>
      <c r="BN1811" s="16"/>
      <c r="BO1811" s="16"/>
      <c r="BP1811" s="16"/>
      <c r="BQ1811" s="16"/>
      <c r="BR1811" s="16"/>
      <c r="BS1811" s="16"/>
      <c r="BT1811" s="16"/>
      <c r="BU1811" s="16"/>
      <c r="BV1811" s="16"/>
      <c r="BW1811" s="16"/>
      <c r="BX1811" s="16"/>
      <c r="BY1811" s="16"/>
      <c r="BZ1811" s="16"/>
      <c r="CA1811" s="16"/>
      <c r="CB1811" s="16"/>
      <c r="CC1811" s="16"/>
      <c r="CD1811" s="16"/>
      <c r="CE1811" s="16"/>
      <c r="CF1811" s="16"/>
      <c r="CG1811" s="16"/>
      <c r="CH1811" s="16"/>
      <c r="CI1811" s="16"/>
      <c r="CJ1811" s="16"/>
      <c r="CK1811" s="16"/>
      <c r="CL1811" s="16"/>
      <c r="CM1811" s="16"/>
      <c r="CN1811" s="16"/>
      <c r="CO1811" s="16"/>
      <c r="CP1811" s="16"/>
      <c r="CQ1811" s="16"/>
      <c r="CR1811" s="16"/>
      <c r="CS1811" s="16"/>
      <c r="CT1811" s="16"/>
      <c r="CU1811" s="16"/>
      <c r="CV1811" s="16"/>
      <c r="CW1811" s="16"/>
      <c r="CX1811" s="16"/>
      <c r="CY1811" s="16"/>
      <c r="CZ1811" s="16"/>
      <c r="DA1811" s="16"/>
      <c r="DB1811" s="16"/>
      <c r="DC1811" s="16"/>
      <c r="DD1811" s="16"/>
      <c r="DE1811" s="16"/>
      <c r="DF1811" s="16"/>
      <c r="DG1811" s="16"/>
      <c r="DH1811" s="16"/>
      <c r="DI1811" s="16"/>
      <c r="DJ1811" s="16"/>
      <c r="DK1811" s="16"/>
      <c r="DL1811" s="16"/>
      <c r="DM1811" s="16"/>
      <c r="DN1811" s="16"/>
      <c r="DO1811" s="16"/>
      <c r="DP1811" s="16"/>
      <c r="DQ1811" s="16"/>
    </row>
    <row r="1812" spans="1:121" ht="16.5" x14ac:dyDescent="0.25">
      <c r="A1812" s="24"/>
      <c r="B1812" s="73" t="s">
        <v>3227</v>
      </c>
      <c r="C1812" s="54">
        <v>2018</v>
      </c>
      <c r="D1812" s="54">
        <v>10</v>
      </c>
      <c r="E1812" s="54">
        <v>1045</v>
      </c>
      <c r="F1812" s="54">
        <v>5782</v>
      </c>
      <c r="G1812" s="54">
        <v>3115.1571899999999</v>
      </c>
      <c r="I1812" s="27"/>
    </row>
    <row r="1813" spans="1:121" s="48" customFormat="1" ht="16.5" x14ac:dyDescent="0.25">
      <c r="A1813" s="68" t="s">
        <v>698</v>
      </c>
      <c r="B1813" s="72" t="s">
        <v>683</v>
      </c>
      <c r="C1813" s="94" t="s">
        <v>12</v>
      </c>
      <c r="D1813" s="46" t="s">
        <v>12</v>
      </c>
      <c r="E1813" s="47">
        <f>SUBTOTAL(9,E1814)</f>
        <v>0</v>
      </c>
      <c r="F1813" s="47">
        <f t="shared" ref="F1813:G1813" si="148">SUBTOTAL(9,F1814)</f>
        <v>0</v>
      </c>
      <c r="G1813" s="47">
        <f t="shared" si="148"/>
        <v>0</v>
      </c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  <c r="AX1813" s="16"/>
      <c r="AY1813" s="16"/>
      <c r="AZ1813" s="16"/>
      <c r="BA1813" s="16"/>
      <c r="BB1813" s="16"/>
      <c r="BC1813" s="16"/>
      <c r="BD1813" s="16"/>
      <c r="BE1813" s="16"/>
      <c r="BF1813" s="16"/>
      <c r="BG1813" s="16"/>
      <c r="BH1813" s="16"/>
      <c r="BI1813" s="16"/>
      <c r="BJ1813" s="16"/>
      <c r="BK1813" s="16"/>
      <c r="BL1813" s="16"/>
      <c r="BM1813" s="16"/>
      <c r="BN1813" s="16"/>
      <c r="BO1813" s="16"/>
      <c r="BP1813" s="16"/>
      <c r="BQ1813" s="16"/>
      <c r="BR1813" s="16"/>
      <c r="BS1813" s="16"/>
      <c r="BT1813" s="16"/>
      <c r="BU1813" s="16"/>
      <c r="BV1813" s="16"/>
      <c r="BW1813" s="16"/>
      <c r="BX1813" s="16"/>
      <c r="BY1813" s="16"/>
      <c r="BZ1813" s="16"/>
      <c r="CA1813" s="16"/>
      <c r="CB1813" s="16"/>
      <c r="CC1813" s="16"/>
      <c r="CD1813" s="16"/>
      <c r="CE1813" s="16"/>
      <c r="CF1813" s="16"/>
      <c r="CG1813" s="16"/>
      <c r="CH1813" s="16"/>
      <c r="CI1813" s="16"/>
      <c r="CJ1813" s="16"/>
      <c r="CK1813" s="16"/>
      <c r="CL1813" s="16"/>
      <c r="CM1813" s="16"/>
      <c r="CN1813" s="16"/>
      <c r="CO1813" s="16"/>
      <c r="CP1813" s="16"/>
      <c r="CQ1813" s="16"/>
      <c r="CR1813" s="16"/>
      <c r="CS1813" s="16"/>
      <c r="CT1813" s="16"/>
      <c r="CU1813" s="16"/>
      <c r="CV1813" s="16"/>
      <c r="CW1813" s="16"/>
      <c r="CX1813" s="16"/>
      <c r="CY1813" s="16"/>
      <c r="CZ1813" s="16"/>
      <c r="DA1813" s="16"/>
      <c r="DB1813" s="16"/>
      <c r="DC1813" s="16"/>
      <c r="DD1813" s="16"/>
      <c r="DE1813" s="16"/>
      <c r="DF1813" s="16"/>
      <c r="DG1813" s="16"/>
      <c r="DH1813" s="16"/>
      <c r="DI1813" s="16"/>
      <c r="DJ1813" s="16"/>
      <c r="DK1813" s="16"/>
      <c r="DL1813" s="16"/>
      <c r="DM1813" s="16"/>
      <c r="DN1813" s="16"/>
      <c r="DO1813" s="16"/>
      <c r="DP1813" s="16"/>
      <c r="DQ1813" s="16"/>
    </row>
    <row r="1814" spans="1:121" ht="16.5" hidden="1" x14ac:dyDescent="0.25">
      <c r="A1814" s="24" t="s">
        <v>21</v>
      </c>
      <c r="B1814" s="73"/>
      <c r="C1814" s="50"/>
      <c r="D1814" s="50"/>
      <c r="E1814" s="50"/>
      <c r="F1814" s="50"/>
      <c r="G1814" s="50"/>
      <c r="H1814" s="13"/>
      <c r="I1814" s="13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  <c r="AK1814" s="13"/>
      <c r="AL1814" s="13"/>
      <c r="AM1814" s="13"/>
      <c r="AN1814" s="13"/>
      <c r="AO1814" s="13"/>
      <c r="AP1814" s="13"/>
      <c r="AQ1814" s="13"/>
      <c r="AR1814" s="13"/>
      <c r="AS1814" s="13"/>
      <c r="AT1814" s="13"/>
      <c r="AU1814" s="13"/>
      <c r="AV1814" s="13"/>
      <c r="AW1814" s="13"/>
      <c r="AX1814" s="13"/>
      <c r="AY1814" s="13"/>
      <c r="AZ1814" s="13"/>
      <c r="BA1814" s="13"/>
      <c r="BB1814" s="13"/>
      <c r="BC1814" s="13"/>
      <c r="BD1814" s="13"/>
      <c r="BE1814" s="13"/>
      <c r="BF1814" s="13"/>
      <c r="BG1814" s="13"/>
      <c r="BH1814" s="13"/>
      <c r="BI1814" s="13"/>
      <c r="BJ1814" s="13"/>
      <c r="BK1814" s="13"/>
      <c r="BL1814" s="13"/>
      <c r="BM1814" s="13"/>
      <c r="BN1814" s="13"/>
      <c r="BO1814" s="13"/>
      <c r="BP1814" s="13"/>
      <c r="BQ1814" s="13"/>
      <c r="BR1814" s="13"/>
      <c r="BS1814" s="13"/>
      <c r="BT1814" s="13"/>
      <c r="BU1814" s="13"/>
      <c r="BV1814" s="13"/>
      <c r="BW1814" s="13"/>
      <c r="BX1814" s="13"/>
      <c r="BY1814" s="13"/>
      <c r="BZ1814" s="13"/>
      <c r="CA1814" s="13"/>
      <c r="CB1814" s="13"/>
      <c r="CC1814" s="13"/>
      <c r="CD1814" s="13"/>
      <c r="CE1814" s="13"/>
      <c r="CF1814" s="13"/>
      <c r="CG1814" s="13"/>
      <c r="CH1814" s="13"/>
      <c r="CI1814" s="13"/>
      <c r="CJ1814" s="13"/>
      <c r="CK1814" s="13"/>
      <c r="CL1814" s="13"/>
      <c r="CM1814" s="13"/>
      <c r="CN1814" s="13"/>
      <c r="CO1814" s="13"/>
      <c r="CP1814" s="13"/>
      <c r="CQ1814" s="13"/>
      <c r="CR1814" s="13"/>
      <c r="CS1814" s="13"/>
      <c r="CT1814" s="13"/>
      <c r="CU1814" s="13"/>
      <c r="CV1814" s="13"/>
      <c r="CW1814" s="13"/>
      <c r="CX1814" s="13"/>
      <c r="CY1814" s="13"/>
      <c r="CZ1814" s="13"/>
      <c r="DA1814" s="13"/>
      <c r="DB1814" s="13"/>
      <c r="DC1814" s="13"/>
      <c r="DD1814" s="13"/>
      <c r="DE1814" s="13"/>
      <c r="DF1814" s="13"/>
      <c r="DG1814" s="13"/>
      <c r="DH1814" s="13"/>
      <c r="DI1814" s="13"/>
      <c r="DJ1814" s="13"/>
      <c r="DK1814" s="13"/>
      <c r="DL1814" s="13"/>
      <c r="DM1814" s="13"/>
      <c r="DN1814" s="13"/>
      <c r="DO1814" s="13"/>
      <c r="DP1814" s="13"/>
      <c r="DQ1814" s="13"/>
    </row>
    <row r="1815" spans="1:121" s="48" customFormat="1" ht="16.5" x14ac:dyDescent="0.25">
      <c r="A1815" s="68" t="s">
        <v>699</v>
      </c>
      <c r="B1815" s="72" t="s">
        <v>29</v>
      </c>
      <c r="C1815" s="94" t="s">
        <v>12</v>
      </c>
      <c r="D1815" s="46" t="s">
        <v>12</v>
      </c>
      <c r="E1815" s="47">
        <f>SUBTOTAL(9,E1816)</f>
        <v>0</v>
      </c>
      <c r="F1815" s="47">
        <f t="shared" ref="F1815:G1815" si="149">SUBTOTAL(9,F1816)</f>
        <v>0</v>
      </c>
      <c r="G1815" s="47">
        <f t="shared" si="149"/>
        <v>0</v>
      </c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  <c r="AX1815" s="16"/>
      <c r="AY1815" s="16"/>
      <c r="AZ1815" s="16"/>
      <c r="BA1815" s="16"/>
      <c r="BB1815" s="16"/>
      <c r="BC1815" s="16"/>
      <c r="BD1815" s="16"/>
      <c r="BE1815" s="16"/>
      <c r="BF1815" s="16"/>
      <c r="BG1815" s="16"/>
      <c r="BH1815" s="16"/>
      <c r="BI1815" s="16"/>
      <c r="BJ1815" s="16"/>
      <c r="BK1815" s="16"/>
      <c r="BL1815" s="16"/>
      <c r="BM1815" s="16"/>
      <c r="BN1815" s="16"/>
      <c r="BO1815" s="16"/>
      <c r="BP1815" s="16"/>
      <c r="BQ1815" s="16"/>
      <c r="BR1815" s="16"/>
      <c r="BS1815" s="16"/>
      <c r="BT1815" s="16"/>
      <c r="BU1815" s="16"/>
      <c r="BV1815" s="16"/>
      <c r="BW1815" s="16"/>
      <c r="BX1815" s="16"/>
      <c r="BY1815" s="16"/>
      <c r="BZ1815" s="16"/>
      <c r="CA1815" s="16"/>
      <c r="CB1815" s="16"/>
      <c r="CC1815" s="16"/>
      <c r="CD1815" s="16"/>
      <c r="CE1815" s="16"/>
      <c r="CF1815" s="16"/>
      <c r="CG1815" s="16"/>
      <c r="CH1815" s="16"/>
      <c r="CI1815" s="16"/>
      <c r="CJ1815" s="16"/>
      <c r="CK1815" s="16"/>
      <c r="CL1815" s="16"/>
      <c r="CM1815" s="16"/>
      <c r="CN1815" s="16"/>
      <c r="CO1815" s="16"/>
      <c r="CP1815" s="16"/>
      <c r="CQ1815" s="16"/>
      <c r="CR1815" s="16"/>
      <c r="CS1815" s="16"/>
      <c r="CT1815" s="16"/>
      <c r="CU1815" s="16"/>
      <c r="CV1815" s="16"/>
      <c r="CW1815" s="16"/>
      <c r="CX1815" s="16"/>
      <c r="CY1815" s="16"/>
      <c r="CZ1815" s="16"/>
      <c r="DA1815" s="16"/>
      <c r="DB1815" s="16"/>
      <c r="DC1815" s="16"/>
      <c r="DD1815" s="16"/>
      <c r="DE1815" s="16"/>
      <c r="DF1815" s="16"/>
      <c r="DG1815" s="16"/>
      <c r="DH1815" s="16"/>
      <c r="DI1815" s="16"/>
      <c r="DJ1815" s="16"/>
      <c r="DK1815" s="16"/>
      <c r="DL1815" s="16"/>
      <c r="DM1815" s="16"/>
      <c r="DN1815" s="16"/>
      <c r="DO1815" s="16"/>
      <c r="DP1815" s="16"/>
      <c r="DQ1815" s="16"/>
    </row>
    <row r="1816" spans="1:121" ht="16.5" hidden="1" x14ac:dyDescent="0.25">
      <c r="A1816" s="24" t="s">
        <v>21</v>
      </c>
      <c r="B1816" s="73"/>
      <c r="C1816" s="50"/>
      <c r="D1816" s="50"/>
      <c r="E1816" s="50"/>
      <c r="F1816" s="50"/>
      <c r="G1816" s="50"/>
      <c r="H1816" s="13"/>
      <c r="I1816" s="13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  <c r="AK1816" s="13"/>
      <c r="AL1816" s="13"/>
      <c r="AM1816" s="13"/>
      <c r="AN1816" s="13"/>
      <c r="AO1816" s="13"/>
      <c r="AP1816" s="13"/>
      <c r="AQ1816" s="13"/>
      <c r="AR1816" s="13"/>
      <c r="AS1816" s="13"/>
      <c r="AT1816" s="13"/>
      <c r="AU1816" s="13"/>
      <c r="AV1816" s="13"/>
      <c r="AW1816" s="13"/>
      <c r="AX1816" s="13"/>
      <c r="AY1816" s="13"/>
      <c r="AZ1816" s="13"/>
      <c r="BA1816" s="13"/>
      <c r="BB1816" s="13"/>
      <c r="BC1816" s="13"/>
      <c r="BD1816" s="13"/>
      <c r="BE1816" s="13"/>
      <c r="BF1816" s="13"/>
      <c r="BG1816" s="13"/>
      <c r="BH1816" s="13"/>
      <c r="BI1816" s="13"/>
      <c r="BJ1816" s="13"/>
      <c r="BK1816" s="13"/>
      <c r="BL1816" s="13"/>
      <c r="BM1816" s="13"/>
      <c r="BN1816" s="13"/>
      <c r="BO1816" s="13"/>
      <c r="BP1816" s="13"/>
      <c r="BQ1816" s="13"/>
      <c r="BR1816" s="13"/>
      <c r="BS1816" s="13"/>
      <c r="BT1816" s="13"/>
      <c r="BU1816" s="13"/>
      <c r="BV1816" s="13"/>
      <c r="BW1816" s="13"/>
      <c r="BX1816" s="13"/>
      <c r="BY1816" s="13"/>
      <c r="BZ1816" s="13"/>
      <c r="CA1816" s="13"/>
      <c r="CB1816" s="13"/>
      <c r="CC1816" s="13"/>
      <c r="CD1816" s="13"/>
      <c r="CE1816" s="13"/>
      <c r="CF1816" s="13"/>
      <c r="CG1816" s="13"/>
      <c r="CH1816" s="13"/>
      <c r="CI1816" s="13"/>
      <c r="CJ1816" s="13"/>
      <c r="CK1816" s="13"/>
      <c r="CL1816" s="13"/>
      <c r="CM1816" s="13"/>
      <c r="CN1816" s="13"/>
      <c r="CO1816" s="13"/>
      <c r="CP1816" s="13"/>
      <c r="CQ1816" s="13"/>
      <c r="CR1816" s="13"/>
      <c r="CS1816" s="13"/>
      <c r="CT1816" s="13"/>
      <c r="CU1816" s="13"/>
      <c r="CV1816" s="13"/>
      <c r="CW1816" s="13"/>
      <c r="CX1816" s="13"/>
      <c r="CY1816" s="13"/>
      <c r="CZ1816" s="13"/>
      <c r="DA1816" s="13"/>
      <c r="DB1816" s="13"/>
      <c r="DC1816" s="13"/>
      <c r="DD1816" s="13"/>
      <c r="DE1816" s="13"/>
      <c r="DF1816" s="13"/>
      <c r="DG1816" s="13"/>
      <c r="DH1816" s="13"/>
      <c r="DI1816" s="13"/>
      <c r="DJ1816" s="13"/>
      <c r="DK1816" s="13"/>
      <c r="DL1816" s="13"/>
      <c r="DM1816" s="13"/>
      <c r="DN1816" s="13"/>
      <c r="DO1816" s="13"/>
      <c r="DP1816" s="13"/>
      <c r="DQ1816" s="13"/>
    </row>
    <row r="1817" spans="1:121" s="48" customFormat="1" ht="16.5" x14ac:dyDescent="0.25">
      <c r="A1817" s="68" t="s">
        <v>700</v>
      </c>
      <c r="B1817" s="72" t="s">
        <v>31</v>
      </c>
      <c r="C1817" s="94" t="s">
        <v>12</v>
      </c>
      <c r="D1817" s="46" t="s">
        <v>12</v>
      </c>
      <c r="E1817" s="47">
        <f>SUBTOTAL(9,E1818)</f>
        <v>0</v>
      </c>
      <c r="F1817" s="47">
        <f t="shared" ref="F1817:G1817" si="150">SUBTOTAL(9,F1818)</f>
        <v>0</v>
      </c>
      <c r="G1817" s="47">
        <f t="shared" si="150"/>
        <v>0</v>
      </c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  <c r="AX1817" s="16"/>
      <c r="AY1817" s="16"/>
      <c r="AZ1817" s="16"/>
      <c r="BA1817" s="16"/>
      <c r="BB1817" s="16"/>
      <c r="BC1817" s="16"/>
      <c r="BD1817" s="16"/>
      <c r="BE1817" s="16"/>
      <c r="BF1817" s="16"/>
      <c r="BG1817" s="16"/>
      <c r="BH1817" s="16"/>
      <c r="BI1817" s="16"/>
      <c r="BJ1817" s="16"/>
      <c r="BK1817" s="16"/>
      <c r="BL1817" s="16"/>
      <c r="BM1817" s="16"/>
      <c r="BN1817" s="16"/>
      <c r="BO1817" s="16"/>
      <c r="BP1817" s="16"/>
      <c r="BQ1817" s="16"/>
      <c r="BR1817" s="16"/>
      <c r="BS1817" s="16"/>
      <c r="BT1817" s="16"/>
      <c r="BU1817" s="16"/>
      <c r="BV1817" s="16"/>
      <c r="BW1817" s="16"/>
      <c r="BX1817" s="16"/>
      <c r="BY1817" s="16"/>
      <c r="BZ1817" s="16"/>
      <c r="CA1817" s="16"/>
      <c r="CB1817" s="16"/>
      <c r="CC1817" s="16"/>
      <c r="CD1817" s="16"/>
      <c r="CE1817" s="16"/>
      <c r="CF1817" s="16"/>
      <c r="CG1817" s="16"/>
      <c r="CH1817" s="16"/>
      <c r="CI1817" s="16"/>
      <c r="CJ1817" s="16"/>
      <c r="CK1817" s="16"/>
      <c r="CL1817" s="16"/>
      <c r="CM1817" s="16"/>
      <c r="CN1817" s="16"/>
      <c r="CO1817" s="16"/>
      <c r="CP1817" s="16"/>
      <c r="CQ1817" s="16"/>
      <c r="CR1817" s="16"/>
      <c r="CS1817" s="16"/>
      <c r="CT1817" s="16"/>
      <c r="CU1817" s="16"/>
      <c r="CV1817" s="16"/>
      <c r="CW1817" s="16"/>
      <c r="CX1817" s="16"/>
      <c r="CY1817" s="16"/>
      <c r="CZ1817" s="16"/>
      <c r="DA1817" s="16"/>
      <c r="DB1817" s="16"/>
      <c r="DC1817" s="16"/>
      <c r="DD1817" s="16"/>
      <c r="DE1817" s="16"/>
      <c r="DF1817" s="16"/>
      <c r="DG1817" s="16"/>
      <c r="DH1817" s="16"/>
      <c r="DI1817" s="16"/>
      <c r="DJ1817" s="16"/>
      <c r="DK1817" s="16"/>
      <c r="DL1817" s="16"/>
      <c r="DM1817" s="16"/>
      <c r="DN1817" s="16"/>
      <c r="DO1817" s="16"/>
      <c r="DP1817" s="16"/>
      <c r="DQ1817" s="16"/>
    </row>
    <row r="1818" spans="1:121" ht="16.5" hidden="1" x14ac:dyDescent="0.25">
      <c r="A1818" s="24" t="s">
        <v>21</v>
      </c>
      <c r="B1818" s="73"/>
      <c r="C1818" s="50"/>
      <c r="D1818" s="50"/>
      <c r="E1818" s="50"/>
      <c r="F1818" s="50"/>
      <c r="G1818" s="50"/>
      <c r="H1818" s="13"/>
      <c r="I1818" s="13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  <c r="AK1818" s="13"/>
      <c r="AL1818" s="13"/>
      <c r="AM1818" s="13"/>
      <c r="AN1818" s="13"/>
      <c r="AO1818" s="13"/>
      <c r="AP1818" s="13"/>
      <c r="AQ1818" s="13"/>
      <c r="AR1818" s="13"/>
      <c r="AS1818" s="13"/>
      <c r="AT1818" s="13"/>
      <c r="AU1818" s="13"/>
      <c r="AV1818" s="13"/>
      <c r="AW1818" s="13"/>
      <c r="AX1818" s="13"/>
      <c r="AY1818" s="13"/>
      <c r="AZ1818" s="13"/>
      <c r="BA1818" s="13"/>
      <c r="BB1818" s="13"/>
      <c r="BC1818" s="13"/>
      <c r="BD1818" s="13"/>
      <c r="BE1818" s="13"/>
      <c r="BF1818" s="13"/>
      <c r="BG1818" s="13"/>
      <c r="BH1818" s="13"/>
      <c r="BI1818" s="13"/>
      <c r="BJ1818" s="13"/>
      <c r="BK1818" s="13"/>
      <c r="BL1818" s="13"/>
      <c r="BM1818" s="13"/>
      <c r="BN1818" s="13"/>
      <c r="BO1818" s="13"/>
      <c r="BP1818" s="13"/>
      <c r="BQ1818" s="13"/>
      <c r="BR1818" s="13"/>
      <c r="BS1818" s="13"/>
      <c r="BT1818" s="13"/>
      <c r="BU1818" s="13"/>
      <c r="BV1818" s="13"/>
      <c r="BW1818" s="13"/>
      <c r="BX1818" s="13"/>
      <c r="BY1818" s="13"/>
      <c r="BZ1818" s="13"/>
      <c r="CA1818" s="13"/>
      <c r="CB1818" s="13"/>
      <c r="CC1818" s="13"/>
      <c r="CD1818" s="13"/>
      <c r="CE1818" s="13"/>
      <c r="CF1818" s="13"/>
      <c r="CG1818" s="13"/>
      <c r="CH1818" s="13"/>
      <c r="CI1818" s="13"/>
      <c r="CJ1818" s="13"/>
      <c r="CK1818" s="13"/>
      <c r="CL1818" s="13"/>
      <c r="CM1818" s="13"/>
      <c r="CN1818" s="13"/>
      <c r="CO1818" s="13"/>
      <c r="CP1818" s="13"/>
      <c r="CQ1818" s="13"/>
      <c r="CR1818" s="13"/>
      <c r="CS1818" s="13"/>
      <c r="CT1818" s="13"/>
      <c r="CU1818" s="13"/>
      <c r="CV1818" s="13"/>
      <c r="CW1818" s="13"/>
      <c r="CX1818" s="13"/>
      <c r="CY1818" s="13"/>
      <c r="CZ1818" s="13"/>
      <c r="DA1818" s="13"/>
      <c r="DB1818" s="13"/>
      <c r="DC1818" s="13"/>
      <c r="DD1818" s="13"/>
      <c r="DE1818" s="13"/>
      <c r="DF1818" s="13"/>
      <c r="DG1818" s="13"/>
      <c r="DH1818" s="13"/>
      <c r="DI1818" s="13"/>
      <c r="DJ1818" s="13"/>
      <c r="DK1818" s="13"/>
      <c r="DL1818" s="13"/>
      <c r="DM1818" s="13"/>
      <c r="DN1818" s="13"/>
      <c r="DO1818" s="13"/>
      <c r="DP1818" s="13"/>
      <c r="DQ1818" s="13"/>
    </row>
    <row r="1819" spans="1:121" s="38" customFormat="1" ht="16.5" x14ac:dyDescent="0.25">
      <c r="A1819" s="66" t="s">
        <v>701</v>
      </c>
      <c r="B1819" s="74" t="s">
        <v>702</v>
      </c>
      <c r="C1819" s="92" t="s">
        <v>12</v>
      </c>
      <c r="D1819" s="36" t="s">
        <v>12</v>
      </c>
      <c r="E1819" s="37">
        <f>E1820+E1833</f>
        <v>0</v>
      </c>
      <c r="F1819" s="37">
        <f t="shared" ref="F1819:G1819" si="151">F1820+F1833</f>
        <v>0</v>
      </c>
      <c r="G1819" s="37">
        <f t="shared" si="151"/>
        <v>0</v>
      </c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  <c r="AX1819" s="16"/>
      <c r="AY1819" s="16"/>
      <c r="AZ1819" s="16"/>
      <c r="BA1819" s="16"/>
      <c r="BB1819" s="16"/>
      <c r="BC1819" s="16"/>
      <c r="BD1819" s="16"/>
      <c r="BE1819" s="16"/>
      <c r="BF1819" s="16"/>
      <c r="BG1819" s="16"/>
      <c r="BH1819" s="16"/>
      <c r="BI1819" s="16"/>
      <c r="BJ1819" s="16"/>
      <c r="BK1819" s="16"/>
      <c r="BL1819" s="16"/>
      <c r="BM1819" s="16"/>
      <c r="BN1819" s="16"/>
      <c r="BO1819" s="16"/>
      <c r="BP1819" s="16"/>
      <c r="BQ1819" s="16"/>
      <c r="BR1819" s="16"/>
      <c r="BS1819" s="16"/>
      <c r="BT1819" s="16"/>
      <c r="BU1819" s="16"/>
      <c r="BV1819" s="16"/>
      <c r="BW1819" s="16"/>
      <c r="BX1819" s="16"/>
      <c r="BY1819" s="16"/>
      <c r="BZ1819" s="16"/>
      <c r="CA1819" s="16"/>
      <c r="CB1819" s="16"/>
      <c r="CC1819" s="16"/>
      <c r="CD1819" s="16"/>
      <c r="CE1819" s="16"/>
      <c r="CF1819" s="16"/>
      <c r="CG1819" s="16"/>
      <c r="CH1819" s="16"/>
      <c r="CI1819" s="16"/>
      <c r="CJ1819" s="16"/>
      <c r="CK1819" s="16"/>
      <c r="CL1819" s="16"/>
      <c r="CM1819" s="16"/>
      <c r="CN1819" s="16"/>
      <c r="CO1819" s="16"/>
      <c r="CP1819" s="16"/>
      <c r="CQ1819" s="16"/>
      <c r="CR1819" s="16"/>
      <c r="CS1819" s="16"/>
      <c r="CT1819" s="16"/>
      <c r="CU1819" s="16"/>
      <c r="CV1819" s="16"/>
      <c r="CW1819" s="16"/>
      <c r="CX1819" s="16"/>
      <c r="CY1819" s="16"/>
      <c r="CZ1819" s="16"/>
      <c r="DA1819" s="16"/>
      <c r="DB1819" s="16"/>
      <c r="DC1819" s="16"/>
      <c r="DD1819" s="16"/>
      <c r="DE1819" s="16"/>
      <c r="DF1819" s="16"/>
      <c r="DG1819" s="16"/>
      <c r="DH1819" s="16"/>
      <c r="DI1819" s="16"/>
      <c r="DJ1819" s="16"/>
      <c r="DK1819" s="16"/>
      <c r="DL1819" s="16"/>
      <c r="DM1819" s="16"/>
      <c r="DN1819" s="16"/>
      <c r="DO1819" s="16"/>
      <c r="DP1819" s="16"/>
      <c r="DQ1819" s="16"/>
    </row>
    <row r="1820" spans="1:121" s="43" customFormat="1" ht="16.5" x14ac:dyDescent="0.25">
      <c r="A1820" s="67" t="s">
        <v>703</v>
      </c>
      <c r="B1820" s="71" t="s">
        <v>662</v>
      </c>
      <c r="C1820" s="93" t="s">
        <v>12</v>
      </c>
      <c r="D1820" s="41" t="s">
        <v>12</v>
      </c>
      <c r="E1820" s="42">
        <f>E1821+E1823+E1825+E1827+E1829+E1831</f>
        <v>0</v>
      </c>
      <c r="F1820" s="42">
        <f t="shared" ref="F1820:G1820" si="152">F1821+F1823+F1825+F1827+F1829+F1831</f>
        <v>0</v>
      </c>
      <c r="G1820" s="42">
        <f t="shared" si="152"/>
        <v>0</v>
      </c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  <c r="AX1820" s="16"/>
      <c r="AY1820" s="16"/>
      <c r="AZ1820" s="16"/>
      <c r="BA1820" s="16"/>
      <c r="BB1820" s="16"/>
      <c r="BC1820" s="16"/>
      <c r="BD1820" s="16"/>
      <c r="BE1820" s="16"/>
      <c r="BF1820" s="16"/>
      <c r="BG1820" s="16"/>
      <c r="BH1820" s="16"/>
      <c r="BI1820" s="16"/>
      <c r="BJ1820" s="16"/>
      <c r="BK1820" s="16"/>
      <c r="BL1820" s="16"/>
      <c r="BM1820" s="16"/>
      <c r="BN1820" s="16"/>
      <c r="BO1820" s="16"/>
      <c r="BP1820" s="16"/>
      <c r="BQ1820" s="16"/>
      <c r="BR1820" s="16"/>
      <c r="BS1820" s="16"/>
      <c r="BT1820" s="16"/>
      <c r="BU1820" s="16"/>
      <c r="BV1820" s="16"/>
      <c r="BW1820" s="16"/>
      <c r="BX1820" s="16"/>
      <c r="BY1820" s="16"/>
      <c r="BZ1820" s="16"/>
      <c r="CA1820" s="16"/>
      <c r="CB1820" s="16"/>
      <c r="CC1820" s="16"/>
      <c r="CD1820" s="16"/>
      <c r="CE1820" s="16"/>
      <c r="CF1820" s="16"/>
      <c r="CG1820" s="16"/>
      <c r="CH1820" s="16"/>
      <c r="CI1820" s="16"/>
      <c r="CJ1820" s="16"/>
      <c r="CK1820" s="16"/>
      <c r="CL1820" s="16"/>
      <c r="CM1820" s="16"/>
      <c r="CN1820" s="16"/>
      <c r="CO1820" s="16"/>
      <c r="CP1820" s="16"/>
      <c r="CQ1820" s="16"/>
      <c r="CR1820" s="16"/>
      <c r="CS1820" s="16"/>
      <c r="CT1820" s="16"/>
      <c r="CU1820" s="16"/>
      <c r="CV1820" s="16"/>
      <c r="CW1820" s="16"/>
      <c r="CX1820" s="16"/>
      <c r="CY1820" s="16"/>
      <c r="CZ1820" s="16"/>
      <c r="DA1820" s="16"/>
      <c r="DB1820" s="16"/>
      <c r="DC1820" s="16"/>
      <c r="DD1820" s="16"/>
      <c r="DE1820" s="16"/>
      <c r="DF1820" s="16"/>
      <c r="DG1820" s="16"/>
      <c r="DH1820" s="16"/>
      <c r="DI1820" s="16"/>
      <c r="DJ1820" s="16"/>
      <c r="DK1820" s="16"/>
      <c r="DL1820" s="16"/>
      <c r="DM1820" s="16"/>
      <c r="DN1820" s="16"/>
      <c r="DO1820" s="16"/>
      <c r="DP1820" s="16"/>
      <c r="DQ1820" s="16"/>
    </row>
    <row r="1821" spans="1:121" s="48" customFormat="1" ht="16.5" x14ac:dyDescent="0.25">
      <c r="A1821" s="68" t="s">
        <v>704</v>
      </c>
      <c r="B1821" s="72" t="s">
        <v>664</v>
      </c>
      <c r="C1821" s="94" t="s">
        <v>12</v>
      </c>
      <c r="D1821" s="46" t="s">
        <v>12</v>
      </c>
      <c r="E1821" s="47">
        <f>SUBTOTAL(9,E1822)</f>
        <v>0</v>
      </c>
      <c r="F1821" s="47">
        <f t="shared" ref="F1821:G1821" si="153">SUBTOTAL(9,F1822)</f>
        <v>0</v>
      </c>
      <c r="G1821" s="47">
        <f t="shared" si="153"/>
        <v>0</v>
      </c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  <c r="AX1821" s="16"/>
      <c r="AY1821" s="16"/>
      <c r="AZ1821" s="16"/>
      <c r="BA1821" s="16"/>
      <c r="BB1821" s="16"/>
      <c r="BC1821" s="16"/>
      <c r="BD1821" s="16"/>
      <c r="BE1821" s="16"/>
      <c r="BF1821" s="16"/>
      <c r="BG1821" s="16"/>
      <c r="BH1821" s="16"/>
      <c r="BI1821" s="16"/>
      <c r="BJ1821" s="16"/>
      <c r="BK1821" s="16"/>
      <c r="BL1821" s="16"/>
      <c r="BM1821" s="16"/>
      <c r="BN1821" s="16"/>
      <c r="BO1821" s="16"/>
      <c r="BP1821" s="16"/>
      <c r="BQ1821" s="16"/>
      <c r="BR1821" s="16"/>
      <c r="BS1821" s="16"/>
      <c r="BT1821" s="16"/>
      <c r="BU1821" s="16"/>
      <c r="BV1821" s="16"/>
      <c r="BW1821" s="16"/>
      <c r="BX1821" s="16"/>
      <c r="BY1821" s="16"/>
      <c r="BZ1821" s="16"/>
      <c r="CA1821" s="16"/>
      <c r="CB1821" s="16"/>
      <c r="CC1821" s="16"/>
      <c r="CD1821" s="16"/>
      <c r="CE1821" s="16"/>
      <c r="CF1821" s="16"/>
      <c r="CG1821" s="16"/>
      <c r="CH1821" s="16"/>
      <c r="CI1821" s="16"/>
      <c r="CJ1821" s="16"/>
      <c r="CK1821" s="16"/>
      <c r="CL1821" s="16"/>
      <c r="CM1821" s="16"/>
      <c r="CN1821" s="16"/>
      <c r="CO1821" s="16"/>
      <c r="CP1821" s="16"/>
      <c r="CQ1821" s="16"/>
      <c r="CR1821" s="16"/>
      <c r="CS1821" s="16"/>
      <c r="CT1821" s="16"/>
      <c r="CU1821" s="16"/>
      <c r="CV1821" s="16"/>
      <c r="CW1821" s="16"/>
      <c r="CX1821" s="16"/>
      <c r="CY1821" s="16"/>
      <c r="CZ1821" s="16"/>
      <c r="DA1821" s="16"/>
      <c r="DB1821" s="16"/>
      <c r="DC1821" s="16"/>
      <c r="DD1821" s="16"/>
      <c r="DE1821" s="16"/>
      <c r="DF1821" s="16"/>
      <c r="DG1821" s="16"/>
      <c r="DH1821" s="16"/>
      <c r="DI1821" s="16"/>
      <c r="DJ1821" s="16"/>
      <c r="DK1821" s="16"/>
      <c r="DL1821" s="16"/>
      <c r="DM1821" s="16"/>
      <c r="DN1821" s="16"/>
      <c r="DO1821" s="16"/>
      <c r="DP1821" s="16"/>
      <c r="DQ1821" s="16"/>
    </row>
    <row r="1822" spans="1:121" ht="16.5" hidden="1" x14ac:dyDescent="0.25">
      <c r="A1822" s="24" t="s">
        <v>21</v>
      </c>
      <c r="B1822" s="73"/>
      <c r="C1822" s="50"/>
      <c r="D1822" s="50"/>
      <c r="E1822" s="50"/>
      <c r="F1822" s="50"/>
      <c r="G1822" s="50"/>
      <c r="H1822" s="13"/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  <c r="AK1822" s="13"/>
      <c r="AL1822" s="13"/>
      <c r="AM1822" s="13"/>
      <c r="AN1822" s="13"/>
      <c r="AO1822" s="13"/>
      <c r="AP1822" s="13"/>
      <c r="AQ1822" s="13"/>
      <c r="AR1822" s="13"/>
      <c r="AS1822" s="13"/>
      <c r="AT1822" s="13"/>
      <c r="AU1822" s="13"/>
      <c r="AV1822" s="13"/>
      <c r="AW1822" s="13"/>
      <c r="AX1822" s="13"/>
      <c r="AY1822" s="13"/>
      <c r="AZ1822" s="13"/>
      <c r="BA1822" s="13"/>
      <c r="BB1822" s="13"/>
      <c r="BC1822" s="13"/>
      <c r="BD1822" s="13"/>
      <c r="BE1822" s="13"/>
      <c r="BF1822" s="13"/>
      <c r="BG1822" s="13"/>
      <c r="BH1822" s="13"/>
      <c r="BI1822" s="13"/>
      <c r="BJ1822" s="13"/>
      <c r="BK1822" s="13"/>
      <c r="BL1822" s="13"/>
      <c r="BM1822" s="13"/>
      <c r="BN1822" s="13"/>
      <c r="BO1822" s="13"/>
      <c r="BP1822" s="13"/>
      <c r="BQ1822" s="13"/>
      <c r="BR1822" s="13"/>
      <c r="BS1822" s="13"/>
      <c r="BT1822" s="13"/>
      <c r="BU1822" s="13"/>
      <c r="BV1822" s="13"/>
      <c r="BW1822" s="13"/>
      <c r="BX1822" s="13"/>
      <c r="BY1822" s="13"/>
      <c r="BZ1822" s="13"/>
      <c r="CA1822" s="13"/>
      <c r="CB1822" s="13"/>
      <c r="CC1822" s="13"/>
      <c r="CD1822" s="13"/>
      <c r="CE1822" s="13"/>
      <c r="CF1822" s="13"/>
      <c r="CG1822" s="13"/>
      <c r="CH1822" s="13"/>
      <c r="CI1822" s="13"/>
      <c r="CJ1822" s="13"/>
      <c r="CK1822" s="13"/>
      <c r="CL1822" s="13"/>
      <c r="CM1822" s="13"/>
      <c r="CN1822" s="13"/>
      <c r="CO1822" s="13"/>
      <c r="CP1822" s="13"/>
      <c r="CQ1822" s="13"/>
      <c r="CR1822" s="13"/>
      <c r="CS1822" s="13"/>
      <c r="CT1822" s="13"/>
      <c r="CU1822" s="13"/>
      <c r="CV1822" s="13"/>
      <c r="CW1822" s="13"/>
      <c r="CX1822" s="13"/>
      <c r="CY1822" s="13"/>
      <c r="CZ1822" s="13"/>
      <c r="DA1822" s="13"/>
      <c r="DB1822" s="13"/>
      <c r="DC1822" s="13"/>
      <c r="DD1822" s="13"/>
      <c r="DE1822" s="13"/>
      <c r="DF1822" s="13"/>
      <c r="DG1822" s="13"/>
      <c r="DH1822" s="13"/>
      <c r="DI1822" s="13"/>
      <c r="DJ1822" s="13"/>
      <c r="DK1822" s="13"/>
      <c r="DL1822" s="13"/>
      <c r="DM1822" s="13"/>
      <c r="DN1822" s="13"/>
      <c r="DO1822" s="13"/>
      <c r="DP1822" s="13"/>
      <c r="DQ1822" s="13"/>
    </row>
    <row r="1823" spans="1:121" s="48" customFormat="1" ht="16.5" x14ac:dyDescent="0.25">
      <c r="A1823" s="68" t="s">
        <v>705</v>
      </c>
      <c r="B1823" s="72" t="s">
        <v>23</v>
      </c>
      <c r="C1823" s="94" t="s">
        <v>12</v>
      </c>
      <c r="D1823" s="46" t="s">
        <v>12</v>
      </c>
      <c r="E1823" s="47">
        <f>SUBTOTAL(9,E1824)</f>
        <v>0</v>
      </c>
      <c r="F1823" s="47">
        <f t="shared" ref="F1823:G1823" si="154">SUBTOTAL(9,F1824)</f>
        <v>0</v>
      </c>
      <c r="G1823" s="47">
        <f t="shared" si="154"/>
        <v>0</v>
      </c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  <c r="AX1823" s="16"/>
      <c r="AY1823" s="16"/>
      <c r="AZ1823" s="16"/>
      <c r="BA1823" s="16"/>
      <c r="BB1823" s="16"/>
      <c r="BC1823" s="16"/>
      <c r="BD1823" s="16"/>
      <c r="BE1823" s="16"/>
      <c r="BF1823" s="16"/>
      <c r="BG1823" s="16"/>
      <c r="BH1823" s="16"/>
      <c r="BI1823" s="16"/>
      <c r="BJ1823" s="16"/>
      <c r="BK1823" s="16"/>
      <c r="BL1823" s="16"/>
      <c r="BM1823" s="16"/>
      <c r="BN1823" s="16"/>
      <c r="BO1823" s="16"/>
      <c r="BP1823" s="16"/>
      <c r="BQ1823" s="16"/>
      <c r="BR1823" s="16"/>
      <c r="BS1823" s="16"/>
      <c r="BT1823" s="16"/>
      <c r="BU1823" s="16"/>
      <c r="BV1823" s="16"/>
      <c r="BW1823" s="16"/>
      <c r="BX1823" s="16"/>
      <c r="BY1823" s="16"/>
      <c r="BZ1823" s="16"/>
      <c r="CA1823" s="16"/>
      <c r="CB1823" s="16"/>
      <c r="CC1823" s="16"/>
      <c r="CD1823" s="16"/>
      <c r="CE1823" s="16"/>
      <c r="CF1823" s="16"/>
      <c r="CG1823" s="16"/>
      <c r="CH1823" s="16"/>
      <c r="CI1823" s="16"/>
      <c r="CJ1823" s="16"/>
      <c r="CK1823" s="16"/>
      <c r="CL1823" s="16"/>
      <c r="CM1823" s="16"/>
      <c r="CN1823" s="16"/>
      <c r="CO1823" s="16"/>
      <c r="CP1823" s="16"/>
      <c r="CQ1823" s="16"/>
      <c r="CR1823" s="16"/>
      <c r="CS1823" s="16"/>
      <c r="CT1823" s="16"/>
      <c r="CU1823" s="16"/>
      <c r="CV1823" s="16"/>
      <c r="CW1823" s="16"/>
      <c r="CX1823" s="16"/>
      <c r="CY1823" s="16"/>
      <c r="CZ1823" s="16"/>
      <c r="DA1823" s="16"/>
      <c r="DB1823" s="16"/>
      <c r="DC1823" s="16"/>
      <c r="DD1823" s="16"/>
      <c r="DE1823" s="16"/>
      <c r="DF1823" s="16"/>
      <c r="DG1823" s="16"/>
      <c r="DH1823" s="16"/>
      <c r="DI1823" s="16"/>
      <c r="DJ1823" s="16"/>
      <c r="DK1823" s="16"/>
      <c r="DL1823" s="16"/>
      <c r="DM1823" s="16"/>
      <c r="DN1823" s="16"/>
      <c r="DO1823" s="16"/>
      <c r="DP1823" s="16"/>
      <c r="DQ1823" s="16"/>
    </row>
    <row r="1824" spans="1:121" ht="16.5" hidden="1" x14ac:dyDescent="0.25">
      <c r="A1824" s="24" t="s">
        <v>21</v>
      </c>
      <c r="B1824" s="73"/>
      <c r="C1824" s="50"/>
      <c r="D1824" s="50"/>
      <c r="E1824" s="50"/>
      <c r="F1824" s="50"/>
      <c r="G1824" s="50"/>
      <c r="H1824" s="13"/>
      <c r="I1824" s="13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  <c r="AK1824" s="13"/>
      <c r="AL1824" s="13"/>
      <c r="AM1824" s="13"/>
      <c r="AN1824" s="13"/>
      <c r="AO1824" s="13"/>
      <c r="AP1824" s="13"/>
      <c r="AQ1824" s="13"/>
      <c r="AR1824" s="13"/>
      <c r="AS1824" s="13"/>
      <c r="AT1824" s="13"/>
      <c r="AU1824" s="13"/>
      <c r="AV1824" s="13"/>
      <c r="AW1824" s="13"/>
      <c r="AX1824" s="13"/>
      <c r="AY1824" s="13"/>
      <c r="AZ1824" s="13"/>
      <c r="BA1824" s="13"/>
      <c r="BB1824" s="13"/>
      <c r="BC1824" s="13"/>
      <c r="BD1824" s="13"/>
      <c r="BE1824" s="13"/>
      <c r="BF1824" s="13"/>
      <c r="BG1824" s="13"/>
      <c r="BH1824" s="13"/>
      <c r="BI1824" s="13"/>
      <c r="BJ1824" s="13"/>
      <c r="BK1824" s="13"/>
      <c r="BL1824" s="13"/>
      <c r="BM1824" s="13"/>
      <c r="BN1824" s="13"/>
      <c r="BO1824" s="13"/>
      <c r="BP1824" s="13"/>
      <c r="BQ1824" s="13"/>
      <c r="BR1824" s="13"/>
      <c r="BS1824" s="13"/>
      <c r="BT1824" s="13"/>
      <c r="BU1824" s="13"/>
      <c r="BV1824" s="13"/>
      <c r="BW1824" s="13"/>
      <c r="BX1824" s="13"/>
      <c r="BY1824" s="13"/>
      <c r="BZ1824" s="13"/>
      <c r="CA1824" s="13"/>
      <c r="CB1824" s="13"/>
      <c r="CC1824" s="13"/>
      <c r="CD1824" s="13"/>
      <c r="CE1824" s="13"/>
      <c r="CF1824" s="13"/>
      <c r="CG1824" s="13"/>
      <c r="CH1824" s="13"/>
      <c r="CI1824" s="13"/>
      <c r="CJ1824" s="13"/>
      <c r="CK1824" s="13"/>
      <c r="CL1824" s="13"/>
      <c r="CM1824" s="13"/>
      <c r="CN1824" s="13"/>
      <c r="CO1824" s="13"/>
      <c r="CP1824" s="13"/>
      <c r="CQ1824" s="13"/>
      <c r="CR1824" s="13"/>
      <c r="CS1824" s="13"/>
      <c r="CT1824" s="13"/>
      <c r="CU1824" s="13"/>
      <c r="CV1824" s="13"/>
      <c r="CW1824" s="13"/>
      <c r="CX1824" s="13"/>
      <c r="CY1824" s="13"/>
      <c r="CZ1824" s="13"/>
      <c r="DA1824" s="13"/>
      <c r="DB1824" s="13"/>
      <c r="DC1824" s="13"/>
      <c r="DD1824" s="13"/>
      <c r="DE1824" s="13"/>
      <c r="DF1824" s="13"/>
      <c r="DG1824" s="13"/>
      <c r="DH1824" s="13"/>
      <c r="DI1824" s="13"/>
      <c r="DJ1824" s="13"/>
      <c r="DK1824" s="13"/>
      <c r="DL1824" s="13"/>
      <c r="DM1824" s="13"/>
      <c r="DN1824" s="13"/>
      <c r="DO1824" s="13"/>
      <c r="DP1824" s="13"/>
      <c r="DQ1824" s="13"/>
    </row>
    <row r="1825" spans="1:121" s="48" customFormat="1" ht="16.5" x14ac:dyDescent="0.25">
      <c r="A1825" s="68" t="s">
        <v>706</v>
      </c>
      <c r="B1825" s="72" t="s">
        <v>25</v>
      </c>
      <c r="C1825" s="94" t="s">
        <v>12</v>
      </c>
      <c r="D1825" s="46" t="s">
        <v>12</v>
      </c>
      <c r="E1825" s="47">
        <f>SUBTOTAL(9,E1826)</f>
        <v>0</v>
      </c>
      <c r="F1825" s="47">
        <f t="shared" ref="F1825:G1825" si="155">SUBTOTAL(9,F1826)</f>
        <v>0</v>
      </c>
      <c r="G1825" s="47">
        <f t="shared" si="155"/>
        <v>0</v>
      </c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  <c r="AX1825" s="16"/>
      <c r="AY1825" s="16"/>
      <c r="AZ1825" s="16"/>
      <c r="BA1825" s="16"/>
      <c r="BB1825" s="16"/>
      <c r="BC1825" s="16"/>
      <c r="BD1825" s="16"/>
      <c r="BE1825" s="16"/>
      <c r="BF1825" s="16"/>
      <c r="BG1825" s="16"/>
      <c r="BH1825" s="16"/>
      <c r="BI1825" s="16"/>
      <c r="BJ1825" s="16"/>
      <c r="BK1825" s="16"/>
      <c r="BL1825" s="16"/>
      <c r="BM1825" s="16"/>
      <c r="BN1825" s="16"/>
      <c r="BO1825" s="16"/>
      <c r="BP1825" s="16"/>
      <c r="BQ1825" s="16"/>
      <c r="BR1825" s="16"/>
      <c r="BS1825" s="16"/>
      <c r="BT1825" s="16"/>
      <c r="BU1825" s="16"/>
      <c r="BV1825" s="16"/>
      <c r="BW1825" s="16"/>
      <c r="BX1825" s="16"/>
      <c r="BY1825" s="16"/>
      <c r="BZ1825" s="16"/>
      <c r="CA1825" s="16"/>
      <c r="CB1825" s="16"/>
      <c r="CC1825" s="16"/>
      <c r="CD1825" s="16"/>
      <c r="CE1825" s="16"/>
      <c r="CF1825" s="16"/>
      <c r="CG1825" s="16"/>
      <c r="CH1825" s="16"/>
      <c r="CI1825" s="16"/>
      <c r="CJ1825" s="16"/>
      <c r="CK1825" s="16"/>
      <c r="CL1825" s="16"/>
      <c r="CM1825" s="16"/>
      <c r="CN1825" s="16"/>
      <c r="CO1825" s="16"/>
      <c r="CP1825" s="16"/>
      <c r="CQ1825" s="16"/>
      <c r="CR1825" s="16"/>
      <c r="CS1825" s="16"/>
      <c r="CT1825" s="16"/>
      <c r="CU1825" s="16"/>
      <c r="CV1825" s="16"/>
      <c r="CW1825" s="16"/>
      <c r="CX1825" s="16"/>
      <c r="CY1825" s="16"/>
      <c r="CZ1825" s="16"/>
      <c r="DA1825" s="16"/>
      <c r="DB1825" s="16"/>
      <c r="DC1825" s="16"/>
      <c r="DD1825" s="16"/>
      <c r="DE1825" s="16"/>
      <c r="DF1825" s="16"/>
      <c r="DG1825" s="16"/>
      <c r="DH1825" s="16"/>
      <c r="DI1825" s="16"/>
      <c r="DJ1825" s="16"/>
      <c r="DK1825" s="16"/>
      <c r="DL1825" s="16"/>
      <c r="DM1825" s="16"/>
      <c r="DN1825" s="16"/>
      <c r="DO1825" s="16"/>
      <c r="DP1825" s="16"/>
      <c r="DQ1825" s="16"/>
    </row>
    <row r="1826" spans="1:121" ht="16.5" hidden="1" x14ac:dyDescent="0.25">
      <c r="A1826" s="24" t="s">
        <v>21</v>
      </c>
      <c r="B1826" s="73"/>
      <c r="C1826" s="50"/>
      <c r="D1826" s="50"/>
      <c r="E1826" s="50"/>
      <c r="F1826" s="50"/>
      <c r="G1826" s="50"/>
      <c r="H1826" s="13"/>
      <c r="I1826" s="13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  <c r="AK1826" s="13"/>
      <c r="AL1826" s="13"/>
      <c r="AM1826" s="13"/>
      <c r="AN1826" s="13"/>
      <c r="AO1826" s="13"/>
      <c r="AP1826" s="13"/>
      <c r="AQ1826" s="13"/>
      <c r="AR1826" s="13"/>
      <c r="AS1826" s="13"/>
      <c r="AT1826" s="13"/>
      <c r="AU1826" s="13"/>
      <c r="AV1826" s="13"/>
      <c r="AW1826" s="13"/>
      <c r="AX1826" s="13"/>
      <c r="AY1826" s="13"/>
      <c r="AZ1826" s="13"/>
      <c r="BA1826" s="13"/>
      <c r="BB1826" s="13"/>
      <c r="BC1826" s="13"/>
      <c r="BD1826" s="13"/>
      <c r="BE1826" s="13"/>
      <c r="BF1826" s="13"/>
      <c r="BG1826" s="13"/>
      <c r="BH1826" s="13"/>
      <c r="BI1826" s="13"/>
      <c r="BJ1826" s="13"/>
      <c r="BK1826" s="13"/>
      <c r="BL1826" s="13"/>
      <c r="BM1826" s="13"/>
      <c r="BN1826" s="13"/>
      <c r="BO1826" s="13"/>
      <c r="BP1826" s="13"/>
      <c r="BQ1826" s="13"/>
      <c r="BR1826" s="13"/>
      <c r="BS1826" s="13"/>
      <c r="BT1826" s="13"/>
      <c r="BU1826" s="13"/>
      <c r="BV1826" s="13"/>
      <c r="BW1826" s="13"/>
      <c r="BX1826" s="13"/>
      <c r="BY1826" s="13"/>
      <c r="BZ1826" s="13"/>
      <c r="CA1826" s="13"/>
      <c r="CB1826" s="13"/>
      <c r="CC1826" s="13"/>
      <c r="CD1826" s="13"/>
      <c r="CE1826" s="13"/>
      <c r="CF1826" s="13"/>
      <c r="CG1826" s="13"/>
      <c r="CH1826" s="13"/>
      <c r="CI1826" s="13"/>
      <c r="CJ1826" s="13"/>
      <c r="CK1826" s="13"/>
      <c r="CL1826" s="13"/>
      <c r="CM1826" s="13"/>
      <c r="CN1826" s="13"/>
      <c r="CO1826" s="13"/>
      <c r="CP1826" s="13"/>
      <c r="CQ1826" s="13"/>
      <c r="CR1826" s="13"/>
      <c r="CS1826" s="13"/>
      <c r="CT1826" s="13"/>
      <c r="CU1826" s="13"/>
      <c r="CV1826" s="13"/>
      <c r="CW1826" s="13"/>
      <c r="CX1826" s="13"/>
      <c r="CY1826" s="13"/>
      <c r="CZ1826" s="13"/>
      <c r="DA1826" s="13"/>
      <c r="DB1826" s="13"/>
      <c r="DC1826" s="13"/>
      <c r="DD1826" s="13"/>
      <c r="DE1826" s="13"/>
      <c r="DF1826" s="13"/>
      <c r="DG1826" s="13"/>
      <c r="DH1826" s="13"/>
      <c r="DI1826" s="13"/>
      <c r="DJ1826" s="13"/>
      <c r="DK1826" s="13"/>
      <c r="DL1826" s="13"/>
      <c r="DM1826" s="13"/>
      <c r="DN1826" s="13"/>
      <c r="DO1826" s="13"/>
      <c r="DP1826" s="13"/>
      <c r="DQ1826" s="13"/>
    </row>
    <row r="1827" spans="1:121" s="48" customFormat="1" ht="16.5" x14ac:dyDescent="0.25">
      <c r="A1827" s="68" t="s">
        <v>707</v>
      </c>
      <c r="B1827" s="72" t="s">
        <v>683</v>
      </c>
      <c r="C1827" s="94" t="s">
        <v>12</v>
      </c>
      <c r="D1827" s="46" t="s">
        <v>12</v>
      </c>
      <c r="E1827" s="47">
        <f>SUBTOTAL(9,E1828)</f>
        <v>0</v>
      </c>
      <c r="F1827" s="47">
        <f t="shared" ref="F1827:G1827" si="156">SUBTOTAL(9,F1828)</f>
        <v>0</v>
      </c>
      <c r="G1827" s="47">
        <f t="shared" si="156"/>
        <v>0</v>
      </c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  <c r="AX1827" s="16"/>
      <c r="AY1827" s="16"/>
      <c r="AZ1827" s="16"/>
      <c r="BA1827" s="16"/>
      <c r="BB1827" s="16"/>
      <c r="BC1827" s="16"/>
      <c r="BD1827" s="16"/>
      <c r="BE1827" s="16"/>
      <c r="BF1827" s="16"/>
      <c r="BG1827" s="16"/>
      <c r="BH1827" s="16"/>
      <c r="BI1827" s="16"/>
      <c r="BJ1827" s="16"/>
      <c r="BK1827" s="16"/>
      <c r="BL1827" s="16"/>
      <c r="BM1827" s="16"/>
      <c r="BN1827" s="16"/>
      <c r="BO1827" s="16"/>
      <c r="BP1827" s="16"/>
      <c r="BQ1827" s="16"/>
      <c r="BR1827" s="16"/>
      <c r="BS1827" s="16"/>
      <c r="BT1827" s="16"/>
      <c r="BU1827" s="16"/>
      <c r="BV1827" s="16"/>
      <c r="BW1827" s="16"/>
      <c r="BX1827" s="16"/>
      <c r="BY1827" s="16"/>
      <c r="BZ1827" s="16"/>
      <c r="CA1827" s="16"/>
      <c r="CB1827" s="16"/>
      <c r="CC1827" s="16"/>
      <c r="CD1827" s="16"/>
      <c r="CE1827" s="16"/>
      <c r="CF1827" s="16"/>
      <c r="CG1827" s="16"/>
      <c r="CH1827" s="16"/>
      <c r="CI1827" s="16"/>
      <c r="CJ1827" s="16"/>
      <c r="CK1827" s="16"/>
      <c r="CL1827" s="16"/>
      <c r="CM1827" s="16"/>
      <c r="CN1827" s="16"/>
      <c r="CO1827" s="16"/>
      <c r="CP1827" s="16"/>
      <c r="CQ1827" s="16"/>
      <c r="CR1827" s="16"/>
      <c r="CS1827" s="16"/>
      <c r="CT1827" s="16"/>
      <c r="CU1827" s="16"/>
      <c r="CV1827" s="16"/>
      <c r="CW1827" s="16"/>
      <c r="CX1827" s="16"/>
      <c r="CY1827" s="16"/>
      <c r="CZ1827" s="16"/>
      <c r="DA1827" s="16"/>
      <c r="DB1827" s="16"/>
      <c r="DC1827" s="16"/>
      <c r="DD1827" s="16"/>
      <c r="DE1827" s="16"/>
      <c r="DF1827" s="16"/>
      <c r="DG1827" s="16"/>
      <c r="DH1827" s="16"/>
      <c r="DI1827" s="16"/>
      <c r="DJ1827" s="16"/>
      <c r="DK1827" s="16"/>
      <c r="DL1827" s="16"/>
      <c r="DM1827" s="16"/>
      <c r="DN1827" s="16"/>
      <c r="DO1827" s="16"/>
      <c r="DP1827" s="16"/>
      <c r="DQ1827" s="16"/>
    </row>
    <row r="1828" spans="1:121" ht="16.5" hidden="1" x14ac:dyDescent="0.25">
      <c r="A1828" s="24" t="s">
        <v>21</v>
      </c>
      <c r="B1828" s="73"/>
      <c r="C1828" s="50"/>
      <c r="D1828" s="50"/>
      <c r="E1828" s="50"/>
      <c r="F1828" s="50"/>
      <c r="G1828" s="50"/>
      <c r="H1828" s="13"/>
      <c r="I1828" s="13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  <c r="AK1828" s="13"/>
      <c r="AL1828" s="13"/>
      <c r="AM1828" s="13"/>
      <c r="AN1828" s="13"/>
      <c r="AO1828" s="13"/>
      <c r="AP1828" s="13"/>
      <c r="AQ1828" s="13"/>
      <c r="AR1828" s="13"/>
      <c r="AS1828" s="13"/>
      <c r="AT1828" s="13"/>
      <c r="AU1828" s="13"/>
      <c r="AV1828" s="13"/>
      <c r="AW1828" s="13"/>
      <c r="AX1828" s="13"/>
      <c r="AY1828" s="13"/>
      <c r="AZ1828" s="13"/>
      <c r="BA1828" s="13"/>
      <c r="BB1828" s="13"/>
      <c r="BC1828" s="13"/>
      <c r="BD1828" s="13"/>
      <c r="BE1828" s="13"/>
      <c r="BF1828" s="13"/>
      <c r="BG1828" s="13"/>
      <c r="BH1828" s="13"/>
      <c r="BI1828" s="13"/>
      <c r="BJ1828" s="13"/>
      <c r="BK1828" s="13"/>
      <c r="BL1828" s="13"/>
      <c r="BM1828" s="13"/>
      <c r="BN1828" s="13"/>
      <c r="BO1828" s="13"/>
      <c r="BP1828" s="13"/>
      <c r="BQ1828" s="13"/>
      <c r="BR1828" s="13"/>
      <c r="BS1828" s="13"/>
      <c r="BT1828" s="13"/>
      <c r="BU1828" s="13"/>
      <c r="BV1828" s="13"/>
      <c r="BW1828" s="13"/>
      <c r="BX1828" s="13"/>
      <c r="BY1828" s="13"/>
      <c r="BZ1828" s="13"/>
      <c r="CA1828" s="13"/>
      <c r="CB1828" s="13"/>
      <c r="CC1828" s="13"/>
      <c r="CD1828" s="13"/>
      <c r="CE1828" s="13"/>
      <c r="CF1828" s="13"/>
      <c r="CG1828" s="13"/>
      <c r="CH1828" s="13"/>
      <c r="CI1828" s="13"/>
      <c r="CJ1828" s="13"/>
      <c r="CK1828" s="13"/>
      <c r="CL1828" s="13"/>
      <c r="CM1828" s="13"/>
      <c r="CN1828" s="13"/>
      <c r="CO1828" s="13"/>
      <c r="CP1828" s="13"/>
      <c r="CQ1828" s="13"/>
      <c r="CR1828" s="13"/>
      <c r="CS1828" s="13"/>
      <c r="CT1828" s="13"/>
      <c r="CU1828" s="13"/>
      <c r="CV1828" s="13"/>
      <c r="CW1828" s="13"/>
      <c r="CX1828" s="13"/>
      <c r="CY1828" s="13"/>
      <c r="CZ1828" s="13"/>
      <c r="DA1828" s="13"/>
      <c r="DB1828" s="13"/>
      <c r="DC1828" s="13"/>
      <c r="DD1828" s="13"/>
      <c r="DE1828" s="13"/>
      <c r="DF1828" s="13"/>
      <c r="DG1828" s="13"/>
      <c r="DH1828" s="13"/>
      <c r="DI1828" s="13"/>
      <c r="DJ1828" s="13"/>
      <c r="DK1828" s="13"/>
      <c r="DL1828" s="13"/>
      <c r="DM1828" s="13"/>
      <c r="DN1828" s="13"/>
      <c r="DO1828" s="13"/>
      <c r="DP1828" s="13"/>
      <c r="DQ1828" s="13"/>
    </row>
    <row r="1829" spans="1:121" s="48" customFormat="1" ht="16.5" x14ac:dyDescent="0.25">
      <c r="A1829" s="68" t="s">
        <v>708</v>
      </c>
      <c r="B1829" s="72" t="s">
        <v>29</v>
      </c>
      <c r="C1829" s="94" t="s">
        <v>12</v>
      </c>
      <c r="D1829" s="46" t="s">
        <v>12</v>
      </c>
      <c r="E1829" s="47">
        <f>SUBTOTAL(9,E1830)</f>
        <v>0</v>
      </c>
      <c r="F1829" s="47">
        <f t="shared" ref="F1829:G1829" si="157">SUBTOTAL(9,F1830)</f>
        <v>0</v>
      </c>
      <c r="G1829" s="47">
        <f t="shared" si="157"/>
        <v>0</v>
      </c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  <c r="AX1829" s="16"/>
      <c r="AY1829" s="16"/>
      <c r="AZ1829" s="16"/>
      <c r="BA1829" s="16"/>
      <c r="BB1829" s="16"/>
      <c r="BC1829" s="16"/>
      <c r="BD1829" s="16"/>
      <c r="BE1829" s="16"/>
      <c r="BF1829" s="16"/>
      <c r="BG1829" s="16"/>
      <c r="BH1829" s="16"/>
      <c r="BI1829" s="16"/>
      <c r="BJ1829" s="16"/>
      <c r="BK1829" s="16"/>
      <c r="BL1829" s="16"/>
      <c r="BM1829" s="16"/>
      <c r="BN1829" s="16"/>
      <c r="BO1829" s="16"/>
      <c r="BP1829" s="16"/>
      <c r="BQ1829" s="16"/>
      <c r="BR1829" s="16"/>
      <c r="BS1829" s="16"/>
      <c r="BT1829" s="16"/>
      <c r="BU1829" s="16"/>
      <c r="BV1829" s="16"/>
      <c r="BW1829" s="16"/>
      <c r="BX1829" s="16"/>
      <c r="BY1829" s="16"/>
      <c r="BZ1829" s="16"/>
      <c r="CA1829" s="16"/>
      <c r="CB1829" s="16"/>
      <c r="CC1829" s="16"/>
      <c r="CD1829" s="16"/>
      <c r="CE1829" s="16"/>
      <c r="CF1829" s="16"/>
      <c r="CG1829" s="16"/>
      <c r="CH1829" s="16"/>
      <c r="CI1829" s="16"/>
      <c r="CJ1829" s="16"/>
      <c r="CK1829" s="16"/>
      <c r="CL1829" s="16"/>
      <c r="CM1829" s="16"/>
      <c r="CN1829" s="16"/>
      <c r="CO1829" s="16"/>
      <c r="CP1829" s="16"/>
      <c r="CQ1829" s="16"/>
      <c r="CR1829" s="16"/>
      <c r="CS1829" s="16"/>
      <c r="CT1829" s="16"/>
      <c r="CU1829" s="16"/>
      <c r="CV1829" s="16"/>
      <c r="CW1829" s="16"/>
      <c r="CX1829" s="16"/>
      <c r="CY1829" s="16"/>
      <c r="CZ1829" s="16"/>
      <c r="DA1829" s="16"/>
      <c r="DB1829" s="16"/>
      <c r="DC1829" s="16"/>
      <c r="DD1829" s="16"/>
      <c r="DE1829" s="16"/>
      <c r="DF1829" s="16"/>
      <c r="DG1829" s="16"/>
      <c r="DH1829" s="16"/>
      <c r="DI1829" s="16"/>
      <c r="DJ1829" s="16"/>
      <c r="DK1829" s="16"/>
      <c r="DL1829" s="16"/>
      <c r="DM1829" s="16"/>
      <c r="DN1829" s="16"/>
      <c r="DO1829" s="16"/>
      <c r="DP1829" s="16"/>
      <c r="DQ1829" s="16"/>
    </row>
    <row r="1830" spans="1:121" ht="16.5" hidden="1" x14ac:dyDescent="0.25">
      <c r="A1830" s="24" t="s">
        <v>21</v>
      </c>
      <c r="B1830" s="73"/>
      <c r="C1830" s="50"/>
      <c r="D1830" s="50"/>
      <c r="E1830" s="50"/>
      <c r="F1830" s="50"/>
      <c r="G1830" s="50"/>
      <c r="H1830" s="13"/>
      <c r="I1830" s="13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  <c r="AK1830" s="13"/>
      <c r="AL1830" s="13"/>
      <c r="AM1830" s="13"/>
      <c r="AN1830" s="13"/>
      <c r="AO1830" s="13"/>
      <c r="AP1830" s="13"/>
      <c r="AQ1830" s="13"/>
      <c r="AR1830" s="13"/>
      <c r="AS1830" s="13"/>
      <c r="AT1830" s="13"/>
      <c r="AU1830" s="13"/>
      <c r="AV1830" s="13"/>
      <c r="AW1830" s="13"/>
      <c r="AX1830" s="13"/>
      <c r="AY1830" s="13"/>
      <c r="AZ1830" s="13"/>
      <c r="BA1830" s="13"/>
      <c r="BB1830" s="13"/>
      <c r="BC1830" s="13"/>
      <c r="BD1830" s="13"/>
      <c r="BE1830" s="13"/>
      <c r="BF1830" s="13"/>
      <c r="BG1830" s="13"/>
      <c r="BH1830" s="13"/>
      <c r="BI1830" s="13"/>
      <c r="BJ1830" s="13"/>
      <c r="BK1830" s="13"/>
      <c r="BL1830" s="13"/>
      <c r="BM1830" s="13"/>
      <c r="BN1830" s="13"/>
      <c r="BO1830" s="13"/>
      <c r="BP1830" s="13"/>
      <c r="BQ1830" s="13"/>
      <c r="BR1830" s="13"/>
      <c r="BS1830" s="13"/>
      <c r="BT1830" s="13"/>
      <c r="BU1830" s="13"/>
      <c r="BV1830" s="13"/>
      <c r="BW1830" s="13"/>
      <c r="BX1830" s="13"/>
      <c r="BY1830" s="13"/>
      <c r="BZ1830" s="13"/>
      <c r="CA1830" s="13"/>
      <c r="CB1830" s="13"/>
      <c r="CC1830" s="13"/>
      <c r="CD1830" s="13"/>
      <c r="CE1830" s="13"/>
      <c r="CF1830" s="13"/>
      <c r="CG1830" s="13"/>
      <c r="CH1830" s="13"/>
      <c r="CI1830" s="13"/>
      <c r="CJ1830" s="13"/>
      <c r="CK1830" s="13"/>
      <c r="CL1830" s="13"/>
      <c r="CM1830" s="13"/>
      <c r="CN1830" s="13"/>
      <c r="CO1830" s="13"/>
      <c r="CP1830" s="13"/>
      <c r="CQ1830" s="13"/>
      <c r="CR1830" s="13"/>
      <c r="CS1830" s="13"/>
      <c r="CT1830" s="13"/>
      <c r="CU1830" s="13"/>
      <c r="CV1830" s="13"/>
      <c r="CW1830" s="13"/>
      <c r="CX1830" s="13"/>
      <c r="CY1830" s="13"/>
      <c r="CZ1830" s="13"/>
      <c r="DA1830" s="13"/>
      <c r="DB1830" s="13"/>
      <c r="DC1830" s="13"/>
      <c r="DD1830" s="13"/>
      <c r="DE1830" s="13"/>
      <c r="DF1830" s="13"/>
      <c r="DG1830" s="13"/>
      <c r="DH1830" s="13"/>
      <c r="DI1830" s="13"/>
      <c r="DJ1830" s="13"/>
      <c r="DK1830" s="13"/>
      <c r="DL1830" s="13"/>
      <c r="DM1830" s="13"/>
      <c r="DN1830" s="13"/>
      <c r="DO1830" s="13"/>
      <c r="DP1830" s="13"/>
      <c r="DQ1830" s="13"/>
    </row>
    <row r="1831" spans="1:121" s="48" customFormat="1" ht="16.5" x14ac:dyDescent="0.25">
      <c r="A1831" s="68" t="s">
        <v>709</v>
      </c>
      <c r="B1831" s="72" t="s">
        <v>31</v>
      </c>
      <c r="C1831" s="94" t="s">
        <v>12</v>
      </c>
      <c r="D1831" s="46" t="s">
        <v>12</v>
      </c>
      <c r="E1831" s="47">
        <f>SUBTOTAL(9,E1832)</f>
        <v>0</v>
      </c>
      <c r="F1831" s="47">
        <f t="shared" ref="F1831:G1831" si="158">SUBTOTAL(9,F1832)</f>
        <v>0</v>
      </c>
      <c r="G1831" s="47">
        <f t="shared" si="158"/>
        <v>0</v>
      </c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  <c r="AX1831" s="16"/>
      <c r="AY1831" s="16"/>
      <c r="AZ1831" s="16"/>
      <c r="BA1831" s="16"/>
      <c r="BB1831" s="16"/>
      <c r="BC1831" s="16"/>
      <c r="BD1831" s="16"/>
      <c r="BE1831" s="16"/>
      <c r="BF1831" s="16"/>
      <c r="BG1831" s="16"/>
      <c r="BH1831" s="16"/>
      <c r="BI1831" s="16"/>
      <c r="BJ1831" s="16"/>
      <c r="BK1831" s="16"/>
      <c r="BL1831" s="16"/>
      <c r="BM1831" s="16"/>
      <c r="BN1831" s="16"/>
      <c r="BO1831" s="16"/>
      <c r="BP1831" s="16"/>
      <c r="BQ1831" s="16"/>
      <c r="BR1831" s="16"/>
      <c r="BS1831" s="16"/>
      <c r="BT1831" s="16"/>
      <c r="BU1831" s="16"/>
      <c r="BV1831" s="16"/>
      <c r="BW1831" s="16"/>
      <c r="BX1831" s="16"/>
      <c r="BY1831" s="16"/>
      <c r="BZ1831" s="16"/>
      <c r="CA1831" s="16"/>
      <c r="CB1831" s="16"/>
      <c r="CC1831" s="16"/>
      <c r="CD1831" s="16"/>
      <c r="CE1831" s="16"/>
      <c r="CF1831" s="16"/>
      <c r="CG1831" s="16"/>
      <c r="CH1831" s="16"/>
      <c r="CI1831" s="16"/>
      <c r="CJ1831" s="16"/>
      <c r="CK1831" s="16"/>
      <c r="CL1831" s="16"/>
      <c r="CM1831" s="16"/>
      <c r="CN1831" s="16"/>
      <c r="CO1831" s="16"/>
      <c r="CP1831" s="16"/>
      <c r="CQ1831" s="16"/>
      <c r="CR1831" s="16"/>
      <c r="CS1831" s="16"/>
      <c r="CT1831" s="16"/>
      <c r="CU1831" s="16"/>
      <c r="CV1831" s="16"/>
      <c r="CW1831" s="16"/>
      <c r="CX1831" s="16"/>
      <c r="CY1831" s="16"/>
      <c r="CZ1831" s="16"/>
      <c r="DA1831" s="16"/>
      <c r="DB1831" s="16"/>
      <c r="DC1831" s="16"/>
      <c r="DD1831" s="16"/>
      <c r="DE1831" s="16"/>
      <c r="DF1831" s="16"/>
      <c r="DG1831" s="16"/>
      <c r="DH1831" s="16"/>
      <c r="DI1831" s="16"/>
      <c r="DJ1831" s="16"/>
      <c r="DK1831" s="16"/>
      <c r="DL1831" s="16"/>
      <c r="DM1831" s="16"/>
      <c r="DN1831" s="16"/>
      <c r="DO1831" s="16"/>
      <c r="DP1831" s="16"/>
      <c r="DQ1831" s="16"/>
    </row>
    <row r="1832" spans="1:121" ht="16.5" hidden="1" x14ac:dyDescent="0.25">
      <c r="A1832" s="24" t="s">
        <v>21</v>
      </c>
      <c r="B1832" s="73"/>
      <c r="C1832" s="50"/>
      <c r="D1832" s="50"/>
      <c r="E1832" s="50"/>
      <c r="F1832" s="50"/>
      <c r="G1832" s="50"/>
      <c r="H1832" s="13"/>
      <c r="I1832" s="13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  <c r="AK1832" s="13"/>
      <c r="AL1832" s="13"/>
      <c r="AM1832" s="13"/>
      <c r="AN1832" s="13"/>
      <c r="AO1832" s="13"/>
      <c r="AP1832" s="13"/>
      <c r="AQ1832" s="13"/>
      <c r="AR1832" s="13"/>
      <c r="AS1832" s="13"/>
      <c r="AT1832" s="13"/>
      <c r="AU1832" s="13"/>
      <c r="AV1832" s="13"/>
      <c r="AW1832" s="13"/>
      <c r="AX1832" s="13"/>
      <c r="AY1832" s="13"/>
      <c r="AZ1832" s="13"/>
      <c r="BA1832" s="13"/>
      <c r="BB1832" s="13"/>
      <c r="BC1832" s="13"/>
      <c r="BD1832" s="13"/>
      <c r="BE1832" s="13"/>
      <c r="BF1832" s="13"/>
      <c r="BG1832" s="13"/>
      <c r="BH1832" s="13"/>
      <c r="BI1832" s="13"/>
      <c r="BJ1832" s="13"/>
      <c r="BK1832" s="13"/>
      <c r="BL1832" s="13"/>
      <c r="BM1832" s="13"/>
      <c r="BN1832" s="13"/>
      <c r="BO1832" s="13"/>
      <c r="BP1832" s="13"/>
      <c r="BQ1832" s="13"/>
      <c r="BR1832" s="13"/>
      <c r="BS1832" s="13"/>
      <c r="BT1832" s="13"/>
      <c r="BU1832" s="13"/>
      <c r="BV1832" s="13"/>
      <c r="BW1832" s="13"/>
      <c r="BX1832" s="13"/>
      <c r="BY1832" s="13"/>
      <c r="BZ1832" s="13"/>
      <c r="CA1832" s="13"/>
      <c r="CB1832" s="13"/>
      <c r="CC1832" s="13"/>
      <c r="CD1832" s="13"/>
      <c r="CE1832" s="13"/>
      <c r="CF1832" s="13"/>
      <c r="CG1832" s="13"/>
      <c r="CH1832" s="13"/>
      <c r="CI1832" s="13"/>
      <c r="CJ1832" s="13"/>
      <c r="CK1832" s="13"/>
      <c r="CL1832" s="13"/>
      <c r="CM1832" s="13"/>
      <c r="CN1832" s="13"/>
      <c r="CO1832" s="13"/>
      <c r="CP1832" s="13"/>
      <c r="CQ1832" s="13"/>
      <c r="CR1832" s="13"/>
      <c r="CS1832" s="13"/>
      <c r="CT1832" s="13"/>
      <c r="CU1832" s="13"/>
      <c r="CV1832" s="13"/>
      <c r="CW1832" s="13"/>
      <c r="CX1832" s="13"/>
      <c r="CY1832" s="13"/>
      <c r="CZ1832" s="13"/>
      <c r="DA1832" s="13"/>
      <c r="DB1832" s="13"/>
      <c r="DC1832" s="13"/>
      <c r="DD1832" s="13"/>
      <c r="DE1832" s="13"/>
      <c r="DF1832" s="13"/>
      <c r="DG1832" s="13"/>
      <c r="DH1832" s="13"/>
      <c r="DI1832" s="13"/>
      <c r="DJ1832" s="13"/>
      <c r="DK1832" s="13"/>
      <c r="DL1832" s="13"/>
      <c r="DM1832" s="13"/>
      <c r="DN1832" s="13"/>
      <c r="DO1832" s="13"/>
      <c r="DP1832" s="13"/>
      <c r="DQ1832" s="13"/>
    </row>
    <row r="1833" spans="1:121" s="43" customFormat="1" ht="16.5" x14ac:dyDescent="0.25">
      <c r="A1833" s="67" t="s">
        <v>710</v>
      </c>
      <c r="B1833" s="71" t="s">
        <v>687</v>
      </c>
      <c r="C1833" s="93" t="s">
        <v>12</v>
      </c>
      <c r="D1833" s="41" t="s">
        <v>12</v>
      </c>
      <c r="E1833" s="42">
        <f>E1834+E1836+E1838+E1840+E1842+E1844</f>
        <v>0</v>
      </c>
      <c r="F1833" s="42">
        <f t="shared" ref="F1833:G1833" si="159">F1834+F1836+F1838+F1840+F1842+F1844</f>
        <v>0</v>
      </c>
      <c r="G1833" s="42">
        <f t="shared" si="159"/>
        <v>0</v>
      </c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  <c r="AX1833" s="16"/>
      <c r="AY1833" s="16"/>
      <c r="AZ1833" s="16"/>
      <c r="BA1833" s="16"/>
      <c r="BB1833" s="16"/>
      <c r="BC1833" s="16"/>
      <c r="BD1833" s="16"/>
      <c r="BE1833" s="16"/>
      <c r="BF1833" s="16"/>
      <c r="BG1833" s="16"/>
      <c r="BH1833" s="16"/>
      <c r="BI1833" s="16"/>
      <c r="BJ1833" s="16"/>
      <c r="BK1833" s="16"/>
      <c r="BL1833" s="16"/>
      <c r="BM1833" s="16"/>
      <c r="BN1833" s="16"/>
      <c r="BO1833" s="16"/>
      <c r="BP1833" s="16"/>
      <c r="BQ1833" s="16"/>
      <c r="BR1833" s="16"/>
      <c r="BS1833" s="16"/>
      <c r="BT1833" s="16"/>
      <c r="BU1833" s="16"/>
      <c r="BV1833" s="16"/>
      <c r="BW1833" s="16"/>
      <c r="BX1833" s="16"/>
      <c r="BY1833" s="16"/>
      <c r="BZ1833" s="16"/>
      <c r="CA1833" s="16"/>
      <c r="CB1833" s="16"/>
      <c r="CC1833" s="16"/>
      <c r="CD1833" s="16"/>
      <c r="CE1833" s="16"/>
      <c r="CF1833" s="16"/>
      <c r="CG1833" s="16"/>
      <c r="CH1833" s="16"/>
      <c r="CI1833" s="16"/>
      <c r="CJ1833" s="16"/>
      <c r="CK1833" s="16"/>
      <c r="CL1833" s="16"/>
      <c r="CM1833" s="16"/>
      <c r="CN1833" s="16"/>
      <c r="CO1833" s="16"/>
      <c r="CP1833" s="16"/>
      <c r="CQ1833" s="16"/>
      <c r="CR1833" s="16"/>
      <c r="CS1833" s="16"/>
      <c r="CT1833" s="16"/>
      <c r="CU1833" s="16"/>
      <c r="CV1833" s="16"/>
      <c r="CW1833" s="16"/>
      <c r="CX1833" s="16"/>
      <c r="CY1833" s="16"/>
      <c r="CZ1833" s="16"/>
      <c r="DA1833" s="16"/>
      <c r="DB1833" s="16"/>
      <c r="DC1833" s="16"/>
      <c r="DD1833" s="16"/>
      <c r="DE1833" s="16"/>
      <c r="DF1833" s="16"/>
      <c r="DG1833" s="16"/>
      <c r="DH1833" s="16"/>
      <c r="DI1833" s="16"/>
      <c r="DJ1833" s="16"/>
      <c r="DK1833" s="16"/>
      <c r="DL1833" s="16"/>
      <c r="DM1833" s="16"/>
      <c r="DN1833" s="16"/>
      <c r="DO1833" s="16"/>
      <c r="DP1833" s="16"/>
      <c r="DQ1833" s="16"/>
    </row>
    <row r="1834" spans="1:121" s="48" customFormat="1" ht="16.5" x14ac:dyDescent="0.25">
      <c r="A1834" s="68" t="s">
        <v>711</v>
      </c>
      <c r="B1834" s="72" t="s">
        <v>664</v>
      </c>
      <c r="C1834" s="94" t="s">
        <v>12</v>
      </c>
      <c r="D1834" s="46" t="s">
        <v>12</v>
      </c>
      <c r="E1834" s="47">
        <f>SUBTOTAL(9,E1835)</f>
        <v>0</v>
      </c>
      <c r="F1834" s="47">
        <f t="shared" ref="F1834:G1834" si="160">SUBTOTAL(9,F1835)</f>
        <v>0</v>
      </c>
      <c r="G1834" s="47">
        <f t="shared" si="160"/>
        <v>0</v>
      </c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  <c r="AX1834" s="16"/>
      <c r="AY1834" s="16"/>
      <c r="AZ1834" s="16"/>
      <c r="BA1834" s="16"/>
      <c r="BB1834" s="16"/>
      <c r="BC1834" s="16"/>
      <c r="BD1834" s="16"/>
      <c r="BE1834" s="16"/>
      <c r="BF1834" s="16"/>
      <c r="BG1834" s="16"/>
      <c r="BH1834" s="16"/>
      <c r="BI1834" s="16"/>
      <c r="BJ1834" s="16"/>
      <c r="BK1834" s="16"/>
      <c r="BL1834" s="16"/>
      <c r="BM1834" s="16"/>
      <c r="BN1834" s="16"/>
      <c r="BO1834" s="16"/>
      <c r="BP1834" s="16"/>
      <c r="BQ1834" s="16"/>
      <c r="BR1834" s="16"/>
      <c r="BS1834" s="16"/>
      <c r="BT1834" s="16"/>
      <c r="BU1834" s="16"/>
      <c r="BV1834" s="16"/>
      <c r="BW1834" s="16"/>
      <c r="BX1834" s="16"/>
      <c r="BY1834" s="16"/>
      <c r="BZ1834" s="16"/>
      <c r="CA1834" s="16"/>
      <c r="CB1834" s="16"/>
      <c r="CC1834" s="16"/>
      <c r="CD1834" s="16"/>
      <c r="CE1834" s="16"/>
      <c r="CF1834" s="16"/>
      <c r="CG1834" s="16"/>
      <c r="CH1834" s="16"/>
      <c r="CI1834" s="16"/>
      <c r="CJ1834" s="16"/>
      <c r="CK1834" s="16"/>
      <c r="CL1834" s="16"/>
      <c r="CM1834" s="16"/>
      <c r="CN1834" s="16"/>
      <c r="CO1834" s="16"/>
      <c r="CP1834" s="16"/>
      <c r="CQ1834" s="16"/>
      <c r="CR1834" s="16"/>
      <c r="CS1834" s="16"/>
      <c r="CT1834" s="16"/>
      <c r="CU1834" s="16"/>
      <c r="CV1834" s="16"/>
      <c r="CW1834" s="16"/>
      <c r="CX1834" s="16"/>
      <c r="CY1834" s="16"/>
      <c r="CZ1834" s="16"/>
      <c r="DA1834" s="16"/>
      <c r="DB1834" s="16"/>
      <c r="DC1834" s="16"/>
      <c r="DD1834" s="16"/>
      <c r="DE1834" s="16"/>
      <c r="DF1834" s="16"/>
      <c r="DG1834" s="16"/>
      <c r="DH1834" s="16"/>
      <c r="DI1834" s="16"/>
      <c r="DJ1834" s="16"/>
      <c r="DK1834" s="16"/>
      <c r="DL1834" s="16"/>
      <c r="DM1834" s="16"/>
      <c r="DN1834" s="16"/>
      <c r="DO1834" s="16"/>
      <c r="DP1834" s="16"/>
      <c r="DQ1834" s="16"/>
    </row>
    <row r="1835" spans="1:121" ht="16.5" hidden="1" x14ac:dyDescent="0.25">
      <c r="A1835" s="24" t="s">
        <v>21</v>
      </c>
      <c r="B1835" s="73"/>
      <c r="C1835" s="50"/>
      <c r="D1835" s="50"/>
      <c r="E1835" s="50"/>
      <c r="F1835" s="50"/>
      <c r="G1835" s="50"/>
      <c r="H1835" s="13"/>
      <c r="I1835" s="13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  <c r="AK1835" s="13"/>
      <c r="AL1835" s="13"/>
      <c r="AM1835" s="13"/>
      <c r="AN1835" s="13"/>
      <c r="AO1835" s="13"/>
      <c r="AP1835" s="13"/>
      <c r="AQ1835" s="13"/>
      <c r="AR1835" s="13"/>
      <c r="AS1835" s="13"/>
      <c r="AT1835" s="13"/>
      <c r="AU1835" s="13"/>
      <c r="AV1835" s="13"/>
      <c r="AW1835" s="13"/>
      <c r="AX1835" s="13"/>
      <c r="AY1835" s="13"/>
      <c r="AZ1835" s="13"/>
      <c r="BA1835" s="13"/>
      <c r="BB1835" s="13"/>
      <c r="BC1835" s="13"/>
      <c r="BD1835" s="13"/>
      <c r="BE1835" s="13"/>
      <c r="BF1835" s="13"/>
      <c r="BG1835" s="13"/>
      <c r="BH1835" s="13"/>
      <c r="BI1835" s="13"/>
      <c r="BJ1835" s="13"/>
      <c r="BK1835" s="13"/>
      <c r="BL1835" s="13"/>
      <c r="BM1835" s="13"/>
      <c r="BN1835" s="13"/>
      <c r="BO1835" s="13"/>
      <c r="BP1835" s="13"/>
      <c r="BQ1835" s="13"/>
      <c r="BR1835" s="13"/>
      <c r="BS1835" s="13"/>
      <c r="BT1835" s="13"/>
      <c r="BU1835" s="13"/>
      <c r="BV1835" s="13"/>
      <c r="BW1835" s="13"/>
      <c r="BX1835" s="13"/>
      <c r="BY1835" s="13"/>
      <c r="BZ1835" s="13"/>
      <c r="CA1835" s="13"/>
      <c r="CB1835" s="13"/>
      <c r="CC1835" s="13"/>
      <c r="CD1835" s="13"/>
      <c r="CE1835" s="13"/>
      <c r="CF1835" s="13"/>
      <c r="CG1835" s="13"/>
      <c r="CH1835" s="13"/>
      <c r="CI1835" s="13"/>
      <c r="CJ1835" s="13"/>
      <c r="CK1835" s="13"/>
      <c r="CL1835" s="13"/>
      <c r="CM1835" s="13"/>
      <c r="CN1835" s="13"/>
      <c r="CO1835" s="13"/>
      <c r="CP1835" s="13"/>
      <c r="CQ1835" s="13"/>
      <c r="CR1835" s="13"/>
      <c r="CS1835" s="13"/>
      <c r="CT1835" s="13"/>
      <c r="CU1835" s="13"/>
      <c r="CV1835" s="13"/>
      <c r="CW1835" s="13"/>
      <c r="CX1835" s="13"/>
      <c r="CY1835" s="13"/>
      <c r="CZ1835" s="13"/>
      <c r="DA1835" s="13"/>
      <c r="DB1835" s="13"/>
      <c r="DC1835" s="13"/>
      <c r="DD1835" s="13"/>
      <c r="DE1835" s="13"/>
      <c r="DF1835" s="13"/>
      <c r="DG1835" s="13"/>
      <c r="DH1835" s="13"/>
      <c r="DI1835" s="13"/>
      <c r="DJ1835" s="13"/>
      <c r="DK1835" s="13"/>
      <c r="DL1835" s="13"/>
      <c r="DM1835" s="13"/>
      <c r="DN1835" s="13"/>
      <c r="DO1835" s="13"/>
      <c r="DP1835" s="13"/>
      <c r="DQ1835" s="13"/>
    </row>
    <row r="1836" spans="1:121" s="48" customFormat="1" ht="16.5" x14ac:dyDescent="0.25">
      <c r="A1836" s="68" t="s">
        <v>712</v>
      </c>
      <c r="B1836" s="72" t="s">
        <v>23</v>
      </c>
      <c r="C1836" s="94" t="s">
        <v>12</v>
      </c>
      <c r="D1836" s="46" t="s">
        <v>12</v>
      </c>
      <c r="E1836" s="47">
        <f>SUBTOTAL(9,E1837)</f>
        <v>0</v>
      </c>
      <c r="F1836" s="47">
        <f t="shared" ref="F1836:G1836" si="161">SUBTOTAL(9,F1837)</f>
        <v>0</v>
      </c>
      <c r="G1836" s="47">
        <f t="shared" si="161"/>
        <v>0</v>
      </c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  <c r="AX1836" s="16"/>
      <c r="AY1836" s="16"/>
      <c r="AZ1836" s="16"/>
      <c r="BA1836" s="16"/>
      <c r="BB1836" s="16"/>
      <c r="BC1836" s="16"/>
      <c r="BD1836" s="16"/>
      <c r="BE1836" s="16"/>
      <c r="BF1836" s="16"/>
      <c r="BG1836" s="16"/>
      <c r="BH1836" s="16"/>
      <c r="BI1836" s="16"/>
      <c r="BJ1836" s="16"/>
      <c r="BK1836" s="16"/>
      <c r="BL1836" s="16"/>
      <c r="BM1836" s="16"/>
      <c r="BN1836" s="16"/>
      <c r="BO1836" s="16"/>
      <c r="BP1836" s="16"/>
      <c r="BQ1836" s="16"/>
      <c r="BR1836" s="16"/>
      <c r="BS1836" s="16"/>
      <c r="BT1836" s="16"/>
      <c r="BU1836" s="16"/>
      <c r="BV1836" s="16"/>
      <c r="BW1836" s="16"/>
      <c r="BX1836" s="16"/>
      <c r="BY1836" s="16"/>
      <c r="BZ1836" s="16"/>
      <c r="CA1836" s="16"/>
      <c r="CB1836" s="16"/>
      <c r="CC1836" s="16"/>
      <c r="CD1836" s="16"/>
      <c r="CE1836" s="16"/>
      <c r="CF1836" s="16"/>
      <c r="CG1836" s="16"/>
      <c r="CH1836" s="16"/>
      <c r="CI1836" s="16"/>
      <c r="CJ1836" s="16"/>
      <c r="CK1836" s="16"/>
      <c r="CL1836" s="16"/>
      <c r="CM1836" s="16"/>
      <c r="CN1836" s="16"/>
      <c r="CO1836" s="16"/>
      <c r="CP1836" s="16"/>
      <c r="CQ1836" s="16"/>
      <c r="CR1836" s="16"/>
      <c r="CS1836" s="16"/>
      <c r="CT1836" s="16"/>
      <c r="CU1836" s="16"/>
      <c r="CV1836" s="16"/>
      <c r="CW1836" s="16"/>
      <c r="CX1836" s="16"/>
      <c r="CY1836" s="16"/>
      <c r="CZ1836" s="16"/>
      <c r="DA1836" s="16"/>
      <c r="DB1836" s="16"/>
      <c r="DC1836" s="16"/>
      <c r="DD1836" s="16"/>
      <c r="DE1836" s="16"/>
      <c r="DF1836" s="16"/>
      <c r="DG1836" s="16"/>
      <c r="DH1836" s="16"/>
      <c r="DI1836" s="16"/>
      <c r="DJ1836" s="16"/>
      <c r="DK1836" s="16"/>
      <c r="DL1836" s="16"/>
      <c r="DM1836" s="16"/>
      <c r="DN1836" s="16"/>
      <c r="DO1836" s="16"/>
      <c r="DP1836" s="16"/>
      <c r="DQ1836" s="16"/>
    </row>
    <row r="1837" spans="1:121" ht="16.5" hidden="1" x14ac:dyDescent="0.25">
      <c r="A1837" s="24" t="s">
        <v>21</v>
      </c>
      <c r="B1837" s="73"/>
      <c r="C1837" s="50"/>
      <c r="D1837" s="50"/>
      <c r="E1837" s="50"/>
      <c r="F1837" s="50"/>
      <c r="G1837" s="50"/>
      <c r="H1837" s="13"/>
      <c r="I1837" s="13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  <c r="AK1837" s="13"/>
      <c r="AL1837" s="13"/>
      <c r="AM1837" s="13"/>
      <c r="AN1837" s="13"/>
      <c r="AO1837" s="13"/>
      <c r="AP1837" s="13"/>
      <c r="AQ1837" s="13"/>
      <c r="AR1837" s="13"/>
      <c r="AS1837" s="13"/>
      <c r="AT1837" s="13"/>
      <c r="AU1837" s="13"/>
      <c r="AV1837" s="13"/>
      <c r="AW1837" s="13"/>
      <c r="AX1837" s="13"/>
      <c r="AY1837" s="13"/>
      <c r="AZ1837" s="13"/>
      <c r="BA1837" s="13"/>
      <c r="BB1837" s="13"/>
      <c r="BC1837" s="13"/>
      <c r="BD1837" s="13"/>
      <c r="BE1837" s="13"/>
      <c r="BF1837" s="13"/>
      <c r="BG1837" s="13"/>
      <c r="BH1837" s="13"/>
      <c r="BI1837" s="13"/>
      <c r="BJ1837" s="13"/>
      <c r="BK1837" s="13"/>
      <c r="BL1837" s="13"/>
      <c r="BM1837" s="13"/>
      <c r="BN1837" s="13"/>
      <c r="BO1837" s="13"/>
      <c r="BP1837" s="13"/>
      <c r="BQ1837" s="13"/>
      <c r="BR1837" s="13"/>
      <c r="BS1837" s="13"/>
      <c r="BT1837" s="13"/>
      <c r="BU1837" s="13"/>
      <c r="BV1837" s="13"/>
      <c r="BW1837" s="13"/>
      <c r="BX1837" s="13"/>
      <c r="BY1837" s="13"/>
      <c r="BZ1837" s="13"/>
      <c r="CA1837" s="13"/>
      <c r="CB1837" s="13"/>
      <c r="CC1837" s="13"/>
      <c r="CD1837" s="13"/>
      <c r="CE1837" s="13"/>
      <c r="CF1837" s="13"/>
      <c r="CG1837" s="13"/>
      <c r="CH1837" s="13"/>
      <c r="CI1837" s="13"/>
      <c r="CJ1837" s="13"/>
      <c r="CK1837" s="13"/>
      <c r="CL1837" s="13"/>
      <c r="CM1837" s="13"/>
      <c r="CN1837" s="13"/>
      <c r="CO1837" s="13"/>
      <c r="CP1837" s="13"/>
      <c r="CQ1837" s="13"/>
      <c r="CR1837" s="13"/>
      <c r="CS1837" s="13"/>
      <c r="CT1837" s="13"/>
      <c r="CU1837" s="13"/>
      <c r="CV1837" s="13"/>
      <c r="CW1837" s="13"/>
      <c r="CX1837" s="13"/>
      <c r="CY1837" s="13"/>
      <c r="CZ1837" s="13"/>
      <c r="DA1837" s="13"/>
      <c r="DB1837" s="13"/>
      <c r="DC1837" s="13"/>
      <c r="DD1837" s="13"/>
      <c r="DE1837" s="13"/>
      <c r="DF1837" s="13"/>
      <c r="DG1837" s="13"/>
      <c r="DH1837" s="13"/>
      <c r="DI1837" s="13"/>
      <c r="DJ1837" s="13"/>
      <c r="DK1837" s="13"/>
      <c r="DL1837" s="13"/>
      <c r="DM1837" s="13"/>
      <c r="DN1837" s="13"/>
      <c r="DO1837" s="13"/>
      <c r="DP1837" s="13"/>
      <c r="DQ1837" s="13"/>
    </row>
    <row r="1838" spans="1:121" s="48" customFormat="1" ht="16.5" x14ac:dyDescent="0.25">
      <c r="A1838" s="68" t="s">
        <v>713</v>
      </c>
      <c r="B1838" s="72" t="s">
        <v>25</v>
      </c>
      <c r="C1838" s="94" t="s">
        <v>12</v>
      </c>
      <c r="D1838" s="46" t="s">
        <v>12</v>
      </c>
      <c r="E1838" s="47">
        <f>SUBTOTAL(9,E1839)</f>
        <v>0</v>
      </c>
      <c r="F1838" s="47">
        <f t="shared" ref="F1838:G1838" si="162">SUBTOTAL(9,F1839)</f>
        <v>0</v>
      </c>
      <c r="G1838" s="47">
        <f t="shared" si="162"/>
        <v>0</v>
      </c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  <c r="AX1838" s="16"/>
      <c r="AY1838" s="16"/>
      <c r="AZ1838" s="16"/>
      <c r="BA1838" s="16"/>
      <c r="BB1838" s="16"/>
      <c r="BC1838" s="16"/>
      <c r="BD1838" s="16"/>
      <c r="BE1838" s="16"/>
      <c r="BF1838" s="16"/>
      <c r="BG1838" s="16"/>
      <c r="BH1838" s="16"/>
      <c r="BI1838" s="16"/>
      <c r="BJ1838" s="16"/>
      <c r="BK1838" s="16"/>
      <c r="BL1838" s="16"/>
      <c r="BM1838" s="16"/>
      <c r="BN1838" s="16"/>
      <c r="BO1838" s="16"/>
      <c r="BP1838" s="16"/>
      <c r="BQ1838" s="16"/>
      <c r="BR1838" s="16"/>
      <c r="BS1838" s="16"/>
      <c r="BT1838" s="16"/>
      <c r="BU1838" s="16"/>
      <c r="BV1838" s="16"/>
      <c r="BW1838" s="16"/>
      <c r="BX1838" s="16"/>
      <c r="BY1838" s="16"/>
      <c r="BZ1838" s="16"/>
      <c r="CA1838" s="16"/>
      <c r="CB1838" s="16"/>
      <c r="CC1838" s="16"/>
      <c r="CD1838" s="16"/>
      <c r="CE1838" s="16"/>
      <c r="CF1838" s="16"/>
      <c r="CG1838" s="16"/>
      <c r="CH1838" s="16"/>
      <c r="CI1838" s="16"/>
      <c r="CJ1838" s="16"/>
      <c r="CK1838" s="16"/>
      <c r="CL1838" s="16"/>
      <c r="CM1838" s="16"/>
      <c r="CN1838" s="16"/>
      <c r="CO1838" s="16"/>
      <c r="CP1838" s="16"/>
      <c r="CQ1838" s="16"/>
      <c r="CR1838" s="16"/>
      <c r="CS1838" s="16"/>
      <c r="CT1838" s="16"/>
      <c r="CU1838" s="16"/>
      <c r="CV1838" s="16"/>
      <c r="CW1838" s="16"/>
      <c r="CX1838" s="16"/>
      <c r="CY1838" s="16"/>
      <c r="CZ1838" s="16"/>
      <c r="DA1838" s="16"/>
      <c r="DB1838" s="16"/>
      <c r="DC1838" s="16"/>
      <c r="DD1838" s="16"/>
      <c r="DE1838" s="16"/>
      <c r="DF1838" s="16"/>
      <c r="DG1838" s="16"/>
      <c r="DH1838" s="16"/>
      <c r="DI1838" s="16"/>
      <c r="DJ1838" s="16"/>
      <c r="DK1838" s="16"/>
      <c r="DL1838" s="16"/>
      <c r="DM1838" s="16"/>
      <c r="DN1838" s="16"/>
      <c r="DO1838" s="16"/>
      <c r="DP1838" s="16"/>
      <c r="DQ1838" s="16"/>
    </row>
    <row r="1839" spans="1:121" ht="16.5" hidden="1" x14ac:dyDescent="0.25">
      <c r="A1839" s="24" t="s">
        <v>21</v>
      </c>
      <c r="B1839" s="73"/>
      <c r="C1839" s="50"/>
      <c r="D1839" s="50"/>
      <c r="E1839" s="50"/>
      <c r="F1839" s="50"/>
      <c r="G1839" s="50"/>
      <c r="H1839" s="13"/>
      <c r="I1839" s="13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  <c r="AK1839" s="13"/>
      <c r="AL1839" s="13"/>
      <c r="AM1839" s="13"/>
      <c r="AN1839" s="13"/>
      <c r="AO1839" s="13"/>
      <c r="AP1839" s="13"/>
      <c r="AQ1839" s="13"/>
      <c r="AR1839" s="13"/>
      <c r="AS1839" s="13"/>
      <c r="AT1839" s="13"/>
      <c r="AU1839" s="13"/>
      <c r="AV1839" s="13"/>
      <c r="AW1839" s="13"/>
      <c r="AX1839" s="13"/>
      <c r="AY1839" s="13"/>
      <c r="AZ1839" s="13"/>
      <c r="BA1839" s="13"/>
      <c r="BB1839" s="13"/>
      <c r="BC1839" s="13"/>
      <c r="BD1839" s="13"/>
      <c r="BE1839" s="13"/>
      <c r="BF1839" s="13"/>
      <c r="BG1839" s="13"/>
      <c r="BH1839" s="13"/>
      <c r="BI1839" s="13"/>
      <c r="BJ1839" s="13"/>
      <c r="BK1839" s="13"/>
      <c r="BL1839" s="13"/>
      <c r="BM1839" s="13"/>
      <c r="BN1839" s="13"/>
      <c r="BO1839" s="13"/>
      <c r="BP1839" s="13"/>
      <c r="BQ1839" s="13"/>
      <c r="BR1839" s="13"/>
      <c r="BS1839" s="13"/>
      <c r="BT1839" s="13"/>
      <c r="BU1839" s="13"/>
      <c r="BV1839" s="13"/>
      <c r="BW1839" s="13"/>
      <c r="BX1839" s="13"/>
      <c r="BY1839" s="13"/>
      <c r="BZ1839" s="13"/>
      <c r="CA1839" s="13"/>
      <c r="CB1839" s="13"/>
      <c r="CC1839" s="13"/>
      <c r="CD1839" s="13"/>
      <c r="CE1839" s="13"/>
      <c r="CF1839" s="13"/>
      <c r="CG1839" s="13"/>
      <c r="CH1839" s="13"/>
      <c r="CI1839" s="13"/>
      <c r="CJ1839" s="13"/>
      <c r="CK1839" s="13"/>
      <c r="CL1839" s="13"/>
      <c r="CM1839" s="13"/>
      <c r="CN1839" s="13"/>
      <c r="CO1839" s="13"/>
      <c r="CP1839" s="13"/>
      <c r="CQ1839" s="13"/>
      <c r="CR1839" s="13"/>
      <c r="CS1839" s="13"/>
      <c r="CT1839" s="13"/>
      <c r="CU1839" s="13"/>
      <c r="CV1839" s="13"/>
      <c r="CW1839" s="13"/>
      <c r="CX1839" s="13"/>
      <c r="CY1839" s="13"/>
      <c r="CZ1839" s="13"/>
      <c r="DA1839" s="13"/>
      <c r="DB1839" s="13"/>
      <c r="DC1839" s="13"/>
      <c r="DD1839" s="13"/>
      <c r="DE1839" s="13"/>
      <c r="DF1839" s="13"/>
      <c r="DG1839" s="13"/>
      <c r="DH1839" s="13"/>
      <c r="DI1839" s="13"/>
      <c r="DJ1839" s="13"/>
      <c r="DK1839" s="13"/>
      <c r="DL1839" s="13"/>
      <c r="DM1839" s="13"/>
      <c r="DN1839" s="13"/>
      <c r="DO1839" s="13"/>
      <c r="DP1839" s="13"/>
      <c r="DQ1839" s="13"/>
    </row>
    <row r="1840" spans="1:121" s="48" customFormat="1" ht="16.5" x14ac:dyDescent="0.25">
      <c r="A1840" s="68" t="s">
        <v>714</v>
      </c>
      <c r="B1840" s="72" t="s">
        <v>683</v>
      </c>
      <c r="C1840" s="94" t="s">
        <v>12</v>
      </c>
      <c r="D1840" s="46" t="s">
        <v>12</v>
      </c>
      <c r="E1840" s="47">
        <f>SUBTOTAL(9,E1841)</f>
        <v>0</v>
      </c>
      <c r="F1840" s="47">
        <f t="shared" ref="F1840:G1840" si="163">SUBTOTAL(9,F1841)</f>
        <v>0</v>
      </c>
      <c r="G1840" s="47">
        <f t="shared" si="163"/>
        <v>0</v>
      </c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  <c r="AX1840" s="16"/>
      <c r="AY1840" s="16"/>
      <c r="AZ1840" s="16"/>
      <c r="BA1840" s="16"/>
      <c r="BB1840" s="16"/>
      <c r="BC1840" s="16"/>
      <c r="BD1840" s="16"/>
      <c r="BE1840" s="16"/>
      <c r="BF1840" s="16"/>
      <c r="BG1840" s="16"/>
      <c r="BH1840" s="16"/>
      <c r="BI1840" s="16"/>
      <c r="BJ1840" s="16"/>
      <c r="BK1840" s="16"/>
      <c r="BL1840" s="16"/>
      <c r="BM1840" s="16"/>
      <c r="BN1840" s="16"/>
      <c r="BO1840" s="16"/>
      <c r="BP1840" s="16"/>
      <c r="BQ1840" s="16"/>
      <c r="BR1840" s="16"/>
      <c r="BS1840" s="16"/>
      <c r="BT1840" s="16"/>
      <c r="BU1840" s="16"/>
      <c r="BV1840" s="16"/>
      <c r="BW1840" s="16"/>
      <c r="BX1840" s="16"/>
      <c r="BY1840" s="16"/>
      <c r="BZ1840" s="16"/>
      <c r="CA1840" s="16"/>
      <c r="CB1840" s="16"/>
      <c r="CC1840" s="16"/>
      <c r="CD1840" s="16"/>
      <c r="CE1840" s="16"/>
      <c r="CF1840" s="16"/>
      <c r="CG1840" s="16"/>
      <c r="CH1840" s="16"/>
      <c r="CI1840" s="16"/>
      <c r="CJ1840" s="16"/>
      <c r="CK1840" s="16"/>
      <c r="CL1840" s="16"/>
      <c r="CM1840" s="16"/>
      <c r="CN1840" s="16"/>
      <c r="CO1840" s="16"/>
      <c r="CP1840" s="16"/>
      <c r="CQ1840" s="16"/>
      <c r="CR1840" s="16"/>
      <c r="CS1840" s="16"/>
      <c r="CT1840" s="16"/>
      <c r="CU1840" s="16"/>
      <c r="CV1840" s="16"/>
      <c r="CW1840" s="16"/>
      <c r="CX1840" s="16"/>
      <c r="CY1840" s="16"/>
      <c r="CZ1840" s="16"/>
      <c r="DA1840" s="16"/>
      <c r="DB1840" s="16"/>
      <c r="DC1840" s="16"/>
      <c r="DD1840" s="16"/>
      <c r="DE1840" s="16"/>
      <c r="DF1840" s="16"/>
      <c r="DG1840" s="16"/>
      <c r="DH1840" s="16"/>
      <c r="DI1840" s="16"/>
      <c r="DJ1840" s="16"/>
      <c r="DK1840" s="16"/>
      <c r="DL1840" s="16"/>
      <c r="DM1840" s="16"/>
      <c r="DN1840" s="16"/>
      <c r="DO1840" s="16"/>
      <c r="DP1840" s="16"/>
      <c r="DQ1840" s="16"/>
    </row>
    <row r="1841" spans="1:121" ht="16.5" hidden="1" x14ac:dyDescent="0.25">
      <c r="A1841" s="24" t="s">
        <v>21</v>
      </c>
      <c r="B1841" s="73"/>
      <c r="C1841" s="50"/>
      <c r="D1841" s="50"/>
      <c r="E1841" s="50"/>
      <c r="F1841" s="50"/>
      <c r="G1841" s="50"/>
      <c r="H1841" s="13"/>
      <c r="I1841" s="13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  <c r="AK1841" s="13"/>
      <c r="AL1841" s="13"/>
      <c r="AM1841" s="13"/>
      <c r="AN1841" s="13"/>
      <c r="AO1841" s="13"/>
      <c r="AP1841" s="13"/>
      <c r="AQ1841" s="13"/>
      <c r="AR1841" s="13"/>
      <c r="AS1841" s="13"/>
      <c r="AT1841" s="13"/>
      <c r="AU1841" s="13"/>
      <c r="AV1841" s="13"/>
      <c r="AW1841" s="13"/>
      <c r="AX1841" s="13"/>
      <c r="AY1841" s="13"/>
      <c r="AZ1841" s="13"/>
      <c r="BA1841" s="13"/>
      <c r="BB1841" s="13"/>
      <c r="BC1841" s="13"/>
      <c r="BD1841" s="13"/>
      <c r="BE1841" s="13"/>
      <c r="BF1841" s="13"/>
      <c r="BG1841" s="13"/>
      <c r="BH1841" s="13"/>
      <c r="BI1841" s="13"/>
      <c r="BJ1841" s="13"/>
      <c r="BK1841" s="13"/>
      <c r="BL1841" s="13"/>
      <c r="BM1841" s="13"/>
      <c r="BN1841" s="13"/>
      <c r="BO1841" s="13"/>
      <c r="BP1841" s="13"/>
      <c r="BQ1841" s="13"/>
      <c r="BR1841" s="13"/>
      <c r="BS1841" s="13"/>
      <c r="BT1841" s="13"/>
      <c r="BU1841" s="13"/>
      <c r="BV1841" s="13"/>
      <c r="BW1841" s="13"/>
      <c r="BX1841" s="13"/>
      <c r="BY1841" s="13"/>
      <c r="BZ1841" s="13"/>
      <c r="CA1841" s="13"/>
      <c r="CB1841" s="13"/>
      <c r="CC1841" s="13"/>
      <c r="CD1841" s="13"/>
      <c r="CE1841" s="13"/>
      <c r="CF1841" s="13"/>
      <c r="CG1841" s="13"/>
      <c r="CH1841" s="13"/>
      <c r="CI1841" s="13"/>
      <c r="CJ1841" s="13"/>
      <c r="CK1841" s="13"/>
      <c r="CL1841" s="13"/>
      <c r="CM1841" s="13"/>
      <c r="CN1841" s="13"/>
      <c r="CO1841" s="13"/>
      <c r="CP1841" s="13"/>
      <c r="CQ1841" s="13"/>
      <c r="CR1841" s="13"/>
      <c r="CS1841" s="13"/>
      <c r="CT1841" s="13"/>
      <c r="CU1841" s="13"/>
      <c r="CV1841" s="13"/>
      <c r="CW1841" s="13"/>
      <c r="CX1841" s="13"/>
      <c r="CY1841" s="13"/>
      <c r="CZ1841" s="13"/>
      <c r="DA1841" s="13"/>
      <c r="DB1841" s="13"/>
      <c r="DC1841" s="13"/>
      <c r="DD1841" s="13"/>
      <c r="DE1841" s="13"/>
      <c r="DF1841" s="13"/>
      <c r="DG1841" s="13"/>
      <c r="DH1841" s="13"/>
      <c r="DI1841" s="13"/>
      <c r="DJ1841" s="13"/>
      <c r="DK1841" s="13"/>
      <c r="DL1841" s="13"/>
      <c r="DM1841" s="13"/>
      <c r="DN1841" s="13"/>
      <c r="DO1841" s="13"/>
      <c r="DP1841" s="13"/>
      <c r="DQ1841" s="13"/>
    </row>
    <row r="1842" spans="1:121" s="48" customFormat="1" ht="16.5" x14ac:dyDescent="0.25">
      <c r="A1842" s="68" t="s">
        <v>715</v>
      </c>
      <c r="B1842" s="72" t="s">
        <v>29</v>
      </c>
      <c r="C1842" s="94" t="s">
        <v>12</v>
      </c>
      <c r="D1842" s="46" t="s">
        <v>12</v>
      </c>
      <c r="E1842" s="47">
        <f>SUBTOTAL(9,E1843)</f>
        <v>0</v>
      </c>
      <c r="F1842" s="47">
        <f t="shared" ref="F1842:G1842" si="164">SUBTOTAL(9,F1843)</f>
        <v>0</v>
      </c>
      <c r="G1842" s="47">
        <f t="shared" si="164"/>
        <v>0</v>
      </c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6"/>
      <c r="AZ1842" s="16"/>
      <c r="BA1842" s="16"/>
      <c r="BB1842" s="16"/>
      <c r="BC1842" s="16"/>
      <c r="BD1842" s="16"/>
      <c r="BE1842" s="16"/>
      <c r="BF1842" s="16"/>
      <c r="BG1842" s="16"/>
      <c r="BH1842" s="16"/>
      <c r="BI1842" s="16"/>
      <c r="BJ1842" s="16"/>
      <c r="BK1842" s="16"/>
      <c r="BL1842" s="16"/>
      <c r="BM1842" s="16"/>
      <c r="BN1842" s="16"/>
      <c r="BO1842" s="16"/>
      <c r="BP1842" s="16"/>
      <c r="BQ1842" s="16"/>
      <c r="BR1842" s="16"/>
      <c r="BS1842" s="16"/>
      <c r="BT1842" s="16"/>
      <c r="BU1842" s="16"/>
      <c r="BV1842" s="16"/>
      <c r="BW1842" s="16"/>
      <c r="BX1842" s="16"/>
      <c r="BY1842" s="16"/>
      <c r="BZ1842" s="16"/>
      <c r="CA1842" s="16"/>
      <c r="CB1842" s="16"/>
      <c r="CC1842" s="16"/>
      <c r="CD1842" s="16"/>
      <c r="CE1842" s="16"/>
      <c r="CF1842" s="16"/>
      <c r="CG1842" s="16"/>
      <c r="CH1842" s="16"/>
      <c r="CI1842" s="16"/>
      <c r="CJ1842" s="16"/>
      <c r="CK1842" s="16"/>
      <c r="CL1842" s="16"/>
      <c r="CM1842" s="16"/>
      <c r="CN1842" s="16"/>
      <c r="CO1842" s="16"/>
      <c r="CP1842" s="16"/>
      <c r="CQ1842" s="16"/>
      <c r="CR1842" s="16"/>
      <c r="CS1842" s="16"/>
      <c r="CT1842" s="16"/>
      <c r="CU1842" s="16"/>
      <c r="CV1842" s="16"/>
      <c r="CW1842" s="16"/>
      <c r="CX1842" s="16"/>
      <c r="CY1842" s="16"/>
      <c r="CZ1842" s="16"/>
      <c r="DA1842" s="16"/>
      <c r="DB1842" s="16"/>
      <c r="DC1842" s="16"/>
      <c r="DD1842" s="16"/>
      <c r="DE1842" s="16"/>
      <c r="DF1842" s="16"/>
      <c r="DG1842" s="16"/>
      <c r="DH1842" s="16"/>
      <c r="DI1842" s="16"/>
      <c r="DJ1842" s="16"/>
      <c r="DK1842" s="16"/>
      <c r="DL1842" s="16"/>
      <c r="DM1842" s="16"/>
      <c r="DN1842" s="16"/>
      <c r="DO1842" s="16"/>
      <c r="DP1842" s="16"/>
      <c r="DQ1842" s="16"/>
    </row>
    <row r="1843" spans="1:121" ht="16.5" hidden="1" x14ac:dyDescent="0.25">
      <c r="A1843" s="24" t="s">
        <v>21</v>
      </c>
      <c r="B1843" s="73"/>
      <c r="C1843" s="50"/>
      <c r="D1843" s="50"/>
      <c r="E1843" s="50"/>
      <c r="F1843" s="50"/>
      <c r="G1843" s="50"/>
      <c r="H1843" s="13"/>
      <c r="I1843" s="13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  <c r="AK1843" s="13"/>
      <c r="AL1843" s="13"/>
      <c r="AM1843" s="13"/>
      <c r="AN1843" s="13"/>
      <c r="AO1843" s="13"/>
      <c r="AP1843" s="13"/>
      <c r="AQ1843" s="13"/>
      <c r="AR1843" s="13"/>
      <c r="AS1843" s="13"/>
      <c r="AT1843" s="13"/>
      <c r="AU1843" s="13"/>
      <c r="AV1843" s="13"/>
      <c r="AW1843" s="13"/>
      <c r="AX1843" s="13"/>
      <c r="AY1843" s="13"/>
      <c r="AZ1843" s="13"/>
      <c r="BA1843" s="13"/>
      <c r="BB1843" s="13"/>
      <c r="BC1843" s="13"/>
      <c r="BD1843" s="13"/>
      <c r="BE1843" s="13"/>
      <c r="BF1843" s="13"/>
      <c r="BG1843" s="13"/>
      <c r="BH1843" s="13"/>
      <c r="BI1843" s="13"/>
      <c r="BJ1843" s="13"/>
      <c r="BK1843" s="13"/>
      <c r="BL1843" s="13"/>
      <c r="BM1843" s="13"/>
      <c r="BN1843" s="13"/>
      <c r="BO1843" s="13"/>
      <c r="BP1843" s="13"/>
      <c r="BQ1843" s="13"/>
      <c r="BR1843" s="13"/>
      <c r="BS1843" s="13"/>
      <c r="BT1843" s="13"/>
      <c r="BU1843" s="13"/>
      <c r="BV1843" s="13"/>
      <c r="BW1843" s="13"/>
      <c r="BX1843" s="13"/>
      <c r="BY1843" s="13"/>
      <c r="BZ1843" s="13"/>
      <c r="CA1843" s="13"/>
      <c r="CB1843" s="13"/>
      <c r="CC1843" s="13"/>
      <c r="CD1843" s="13"/>
      <c r="CE1843" s="13"/>
      <c r="CF1843" s="13"/>
      <c r="CG1843" s="13"/>
      <c r="CH1843" s="13"/>
      <c r="CI1843" s="13"/>
      <c r="CJ1843" s="13"/>
      <c r="CK1843" s="13"/>
      <c r="CL1843" s="13"/>
      <c r="CM1843" s="13"/>
      <c r="CN1843" s="13"/>
      <c r="CO1843" s="13"/>
      <c r="CP1843" s="13"/>
      <c r="CQ1843" s="13"/>
      <c r="CR1843" s="13"/>
      <c r="CS1843" s="13"/>
      <c r="CT1843" s="13"/>
      <c r="CU1843" s="13"/>
      <c r="CV1843" s="13"/>
      <c r="CW1843" s="13"/>
      <c r="CX1843" s="13"/>
      <c r="CY1843" s="13"/>
      <c r="CZ1843" s="13"/>
      <c r="DA1843" s="13"/>
      <c r="DB1843" s="13"/>
      <c r="DC1843" s="13"/>
      <c r="DD1843" s="13"/>
      <c r="DE1843" s="13"/>
      <c r="DF1843" s="13"/>
      <c r="DG1843" s="13"/>
      <c r="DH1843" s="13"/>
      <c r="DI1843" s="13"/>
      <c r="DJ1843" s="13"/>
      <c r="DK1843" s="13"/>
      <c r="DL1843" s="13"/>
      <c r="DM1843" s="13"/>
      <c r="DN1843" s="13"/>
      <c r="DO1843" s="13"/>
      <c r="DP1843" s="13"/>
      <c r="DQ1843" s="13"/>
    </row>
    <row r="1844" spans="1:121" s="48" customFormat="1" ht="16.5" x14ac:dyDescent="0.25">
      <c r="A1844" s="68" t="s">
        <v>716</v>
      </c>
      <c r="B1844" s="72" t="s">
        <v>31</v>
      </c>
      <c r="C1844" s="94" t="s">
        <v>12</v>
      </c>
      <c r="D1844" s="46" t="s">
        <v>12</v>
      </c>
      <c r="E1844" s="47">
        <f>SUBTOTAL(9,E1845)</f>
        <v>0</v>
      </c>
      <c r="F1844" s="47">
        <f t="shared" ref="F1844:G1844" si="165">SUBTOTAL(9,F1845)</f>
        <v>0</v>
      </c>
      <c r="G1844" s="47">
        <f t="shared" si="165"/>
        <v>0</v>
      </c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  <c r="AX1844" s="16"/>
      <c r="AY1844" s="16"/>
      <c r="AZ1844" s="16"/>
      <c r="BA1844" s="16"/>
      <c r="BB1844" s="16"/>
      <c r="BC1844" s="16"/>
      <c r="BD1844" s="16"/>
      <c r="BE1844" s="16"/>
      <c r="BF1844" s="16"/>
      <c r="BG1844" s="16"/>
      <c r="BH1844" s="16"/>
      <c r="BI1844" s="16"/>
      <c r="BJ1844" s="16"/>
      <c r="BK1844" s="16"/>
      <c r="BL1844" s="16"/>
      <c r="BM1844" s="16"/>
      <c r="BN1844" s="16"/>
      <c r="BO1844" s="16"/>
      <c r="BP1844" s="16"/>
      <c r="BQ1844" s="16"/>
      <c r="BR1844" s="16"/>
      <c r="BS1844" s="16"/>
      <c r="BT1844" s="16"/>
      <c r="BU1844" s="16"/>
      <c r="BV1844" s="16"/>
      <c r="BW1844" s="16"/>
      <c r="BX1844" s="16"/>
      <c r="BY1844" s="16"/>
      <c r="BZ1844" s="16"/>
      <c r="CA1844" s="16"/>
      <c r="CB1844" s="16"/>
      <c r="CC1844" s="16"/>
      <c r="CD1844" s="16"/>
      <c r="CE1844" s="16"/>
      <c r="CF1844" s="16"/>
      <c r="CG1844" s="16"/>
      <c r="CH1844" s="16"/>
      <c r="CI1844" s="16"/>
      <c r="CJ1844" s="16"/>
      <c r="CK1844" s="16"/>
      <c r="CL1844" s="16"/>
      <c r="CM1844" s="16"/>
      <c r="CN1844" s="16"/>
      <c r="CO1844" s="16"/>
      <c r="CP1844" s="16"/>
      <c r="CQ1844" s="16"/>
      <c r="CR1844" s="16"/>
      <c r="CS1844" s="16"/>
      <c r="CT1844" s="16"/>
      <c r="CU1844" s="16"/>
      <c r="CV1844" s="16"/>
      <c r="CW1844" s="16"/>
      <c r="CX1844" s="16"/>
      <c r="CY1844" s="16"/>
      <c r="CZ1844" s="16"/>
      <c r="DA1844" s="16"/>
      <c r="DB1844" s="16"/>
      <c r="DC1844" s="16"/>
      <c r="DD1844" s="16"/>
      <c r="DE1844" s="16"/>
      <c r="DF1844" s="16"/>
      <c r="DG1844" s="16"/>
      <c r="DH1844" s="16"/>
      <c r="DI1844" s="16"/>
      <c r="DJ1844" s="16"/>
      <c r="DK1844" s="16"/>
      <c r="DL1844" s="16"/>
      <c r="DM1844" s="16"/>
      <c r="DN1844" s="16"/>
      <c r="DO1844" s="16"/>
      <c r="DP1844" s="16"/>
      <c r="DQ1844" s="16"/>
    </row>
    <row r="1845" spans="1:121" ht="16.5" hidden="1" x14ac:dyDescent="0.25">
      <c r="A1845" s="24" t="s">
        <v>21</v>
      </c>
      <c r="B1845" s="73"/>
      <c r="C1845" s="50"/>
      <c r="D1845" s="50"/>
      <c r="E1845" s="50"/>
      <c r="F1845" s="50"/>
      <c r="G1845" s="50"/>
      <c r="H1845" s="13"/>
      <c r="I1845" s="13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  <c r="AK1845" s="13"/>
      <c r="AL1845" s="13"/>
      <c r="AM1845" s="13"/>
      <c r="AN1845" s="13"/>
      <c r="AO1845" s="13"/>
      <c r="AP1845" s="13"/>
      <c r="AQ1845" s="13"/>
      <c r="AR1845" s="13"/>
      <c r="AS1845" s="13"/>
      <c r="AT1845" s="13"/>
      <c r="AU1845" s="13"/>
      <c r="AV1845" s="13"/>
      <c r="AW1845" s="13"/>
      <c r="AX1845" s="13"/>
      <c r="AY1845" s="13"/>
      <c r="AZ1845" s="13"/>
      <c r="BA1845" s="13"/>
      <c r="BB1845" s="13"/>
      <c r="BC1845" s="13"/>
      <c r="BD1845" s="13"/>
      <c r="BE1845" s="13"/>
      <c r="BF1845" s="13"/>
      <c r="BG1845" s="13"/>
      <c r="BH1845" s="13"/>
      <c r="BI1845" s="13"/>
      <c r="BJ1845" s="13"/>
      <c r="BK1845" s="13"/>
      <c r="BL1845" s="13"/>
      <c r="BM1845" s="13"/>
      <c r="BN1845" s="13"/>
      <c r="BO1845" s="13"/>
      <c r="BP1845" s="13"/>
      <c r="BQ1845" s="13"/>
      <c r="BR1845" s="13"/>
      <c r="BS1845" s="13"/>
      <c r="BT1845" s="13"/>
      <c r="BU1845" s="13"/>
      <c r="BV1845" s="13"/>
      <c r="BW1845" s="13"/>
      <c r="BX1845" s="13"/>
      <c r="BY1845" s="13"/>
      <c r="BZ1845" s="13"/>
      <c r="CA1845" s="13"/>
      <c r="CB1845" s="13"/>
      <c r="CC1845" s="13"/>
      <c r="CD1845" s="13"/>
      <c r="CE1845" s="13"/>
      <c r="CF1845" s="13"/>
      <c r="CG1845" s="13"/>
      <c r="CH1845" s="13"/>
      <c r="CI1845" s="13"/>
      <c r="CJ1845" s="13"/>
      <c r="CK1845" s="13"/>
      <c r="CL1845" s="13"/>
      <c r="CM1845" s="13"/>
      <c r="CN1845" s="13"/>
      <c r="CO1845" s="13"/>
      <c r="CP1845" s="13"/>
      <c r="CQ1845" s="13"/>
      <c r="CR1845" s="13"/>
      <c r="CS1845" s="13"/>
      <c r="CT1845" s="13"/>
      <c r="CU1845" s="13"/>
      <c r="CV1845" s="13"/>
      <c r="CW1845" s="13"/>
      <c r="CX1845" s="13"/>
      <c r="CY1845" s="13"/>
      <c r="CZ1845" s="13"/>
      <c r="DA1845" s="13"/>
      <c r="DB1845" s="13"/>
      <c r="DC1845" s="13"/>
      <c r="DD1845" s="13"/>
      <c r="DE1845" s="13"/>
      <c r="DF1845" s="13"/>
      <c r="DG1845" s="13"/>
      <c r="DH1845" s="13"/>
      <c r="DI1845" s="13"/>
      <c r="DJ1845" s="13"/>
      <c r="DK1845" s="13"/>
      <c r="DL1845" s="13"/>
      <c r="DM1845" s="13"/>
      <c r="DN1845" s="13"/>
      <c r="DO1845" s="13"/>
      <c r="DP1845" s="13"/>
      <c r="DQ1845" s="13"/>
    </row>
    <row r="1846" spans="1:121" s="33" customFormat="1" ht="16.5" x14ac:dyDescent="0.25">
      <c r="A1846" s="29" t="s">
        <v>717</v>
      </c>
      <c r="B1846" s="75" t="s">
        <v>718</v>
      </c>
      <c r="C1846" s="91" t="s">
        <v>12</v>
      </c>
      <c r="D1846" s="31" t="s">
        <v>12</v>
      </c>
      <c r="E1846" s="32">
        <f>E1847+E1874</f>
        <v>0</v>
      </c>
      <c r="F1846" s="32">
        <f t="shared" ref="F1846:G1846" si="166">F1847+F1874</f>
        <v>0</v>
      </c>
      <c r="G1846" s="32">
        <f t="shared" si="166"/>
        <v>0</v>
      </c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  <c r="AX1846" s="16"/>
      <c r="AY1846" s="16"/>
      <c r="AZ1846" s="16"/>
      <c r="BA1846" s="16"/>
      <c r="BB1846" s="16"/>
      <c r="BC1846" s="16"/>
      <c r="BD1846" s="16"/>
      <c r="BE1846" s="16"/>
      <c r="BF1846" s="16"/>
      <c r="BG1846" s="16"/>
      <c r="BH1846" s="16"/>
      <c r="BI1846" s="16"/>
      <c r="BJ1846" s="16"/>
      <c r="BK1846" s="16"/>
      <c r="BL1846" s="16"/>
      <c r="BM1846" s="16"/>
      <c r="BN1846" s="16"/>
      <c r="BO1846" s="16"/>
      <c r="BP1846" s="16"/>
      <c r="BQ1846" s="16"/>
      <c r="BR1846" s="16"/>
      <c r="BS1846" s="16"/>
      <c r="BT1846" s="16"/>
      <c r="BU1846" s="16"/>
      <c r="BV1846" s="16"/>
      <c r="BW1846" s="16"/>
      <c r="BX1846" s="16"/>
      <c r="BY1846" s="16"/>
      <c r="BZ1846" s="16"/>
      <c r="CA1846" s="16"/>
      <c r="CB1846" s="16"/>
      <c r="CC1846" s="16"/>
      <c r="CD1846" s="16"/>
      <c r="CE1846" s="16"/>
      <c r="CF1846" s="16"/>
      <c r="CG1846" s="16"/>
      <c r="CH1846" s="16"/>
      <c r="CI1846" s="16"/>
      <c r="CJ1846" s="16"/>
      <c r="CK1846" s="16"/>
      <c r="CL1846" s="16"/>
      <c r="CM1846" s="16"/>
      <c r="CN1846" s="16"/>
      <c r="CO1846" s="16"/>
      <c r="CP1846" s="16"/>
      <c r="CQ1846" s="16"/>
      <c r="CR1846" s="16"/>
      <c r="CS1846" s="16"/>
      <c r="CT1846" s="16"/>
      <c r="CU1846" s="16"/>
      <c r="CV1846" s="16"/>
      <c r="CW1846" s="16"/>
      <c r="CX1846" s="16"/>
      <c r="CY1846" s="16"/>
      <c r="CZ1846" s="16"/>
      <c r="DA1846" s="16"/>
      <c r="DB1846" s="16"/>
      <c r="DC1846" s="16"/>
      <c r="DD1846" s="16"/>
      <c r="DE1846" s="16"/>
      <c r="DF1846" s="16"/>
      <c r="DG1846" s="16"/>
      <c r="DH1846" s="16"/>
      <c r="DI1846" s="16"/>
      <c r="DJ1846" s="16"/>
      <c r="DK1846" s="16"/>
      <c r="DL1846" s="16"/>
      <c r="DM1846" s="16"/>
      <c r="DN1846" s="16"/>
      <c r="DO1846" s="16"/>
      <c r="DP1846" s="16"/>
      <c r="DQ1846" s="16"/>
    </row>
    <row r="1847" spans="1:121" s="38" customFormat="1" ht="16.5" x14ac:dyDescent="0.25">
      <c r="A1847" s="66" t="s">
        <v>719</v>
      </c>
      <c r="B1847" s="74" t="s">
        <v>660</v>
      </c>
      <c r="C1847" s="92" t="s">
        <v>12</v>
      </c>
      <c r="D1847" s="36" t="s">
        <v>12</v>
      </c>
      <c r="E1847" s="37">
        <f>E1848+E1861</f>
        <v>0</v>
      </c>
      <c r="F1847" s="37">
        <f t="shared" ref="F1847:G1847" si="167">F1848+F1861</f>
        <v>0</v>
      </c>
      <c r="G1847" s="37">
        <f t="shared" si="167"/>
        <v>0</v>
      </c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  <c r="AX1847" s="16"/>
      <c r="AY1847" s="16"/>
      <c r="AZ1847" s="16"/>
      <c r="BA1847" s="16"/>
      <c r="BB1847" s="16"/>
      <c r="BC1847" s="16"/>
      <c r="BD1847" s="16"/>
      <c r="BE1847" s="16"/>
      <c r="BF1847" s="16"/>
      <c r="BG1847" s="16"/>
      <c r="BH1847" s="16"/>
      <c r="BI1847" s="16"/>
      <c r="BJ1847" s="16"/>
      <c r="BK1847" s="16"/>
      <c r="BL1847" s="16"/>
      <c r="BM1847" s="16"/>
      <c r="BN1847" s="16"/>
      <c r="BO1847" s="16"/>
      <c r="BP1847" s="16"/>
      <c r="BQ1847" s="16"/>
      <c r="BR1847" s="16"/>
      <c r="BS1847" s="16"/>
      <c r="BT1847" s="16"/>
      <c r="BU1847" s="16"/>
      <c r="BV1847" s="16"/>
      <c r="BW1847" s="16"/>
      <c r="BX1847" s="16"/>
      <c r="BY1847" s="16"/>
      <c r="BZ1847" s="16"/>
      <c r="CA1847" s="16"/>
      <c r="CB1847" s="16"/>
      <c r="CC1847" s="16"/>
      <c r="CD1847" s="16"/>
      <c r="CE1847" s="16"/>
      <c r="CF1847" s="16"/>
      <c r="CG1847" s="16"/>
      <c r="CH1847" s="16"/>
      <c r="CI1847" s="16"/>
      <c r="CJ1847" s="16"/>
      <c r="CK1847" s="16"/>
      <c r="CL1847" s="16"/>
      <c r="CM1847" s="16"/>
      <c r="CN1847" s="16"/>
      <c r="CO1847" s="16"/>
      <c r="CP1847" s="16"/>
      <c r="CQ1847" s="16"/>
      <c r="CR1847" s="16"/>
      <c r="CS1847" s="16"/>
      <c r="CT1847" s="16"/>
      <c r="CU1847" s="16"/>
      <c r="CV1847" s="16"/>
      <c r="CW1847" s="16"/>
      <c r="CX1847" s="16"/>
      <c r="CY1847" s="16"/>
      <c r="CZ1847" s="16"/>
      <c r="DA1847" s="16"/>
      <c r="DB1847" s="16"/>
      <c r="DC1847" s="16"/>
      <c r="DD1847" s="16"/>
      <c r="DE1847" s="16"/>
      <c r="DF1847" s="16"/>
      <c r="DG1847" s="16"/>
      <c r="DH1847" s="16"/>
      <c r="DI1847" s="16"/>
      <c r="DJ1847" s="16"/>
      <c r="DK1847" s="16"/>
      <c r="DL1847" s="16"/>
      <c r="DM1847" s="16"/>
      <c r="DN1847" s="16"/>
      <c r="DO1847" s="16"/>
      <c r="DP1847" s="16"/>
      <c r="DQ1847" s="16"/>
    </row>
    <row r="1848" spans="1:121" s="43" customFormat="1" ht="16.5" x14ac:dyDescent="0.25">
      <c r="A1848" s="67" t="s">
        <v>720</v>
      </c>
      <c r="B1848" s="71" t="s">
        <v>662</v>
      </c>
      <c r="C1848" s="93" t="s">
        <v>12</v>
      </c>
      <c r="D1848" s="41" t="s">
        <v>12</v>
      </c>
      <c r="E1848" s="42">
        <f>E1849+E1851+E1853+E1855+E1857+E1859</f>
        <v>0</v>
      </c>
      <c r="F1848" s="42">
        <f t="shared" ref="F1848:G1848" si="168">F1849+F1851+F1853+F1855+F1857+F1859</f>
        <v>0</v>
      </c>
      <c r="G1848" s="42">
        <f t="shared" si="168"/>
        <v>0</v>
      </c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  <c r="AX1848" s="16"/>
      <c r="AY1848" s="16"/>
      <c r="AZ1848" s="16"/>
      <c r="BA1848" s="16"/>
      <c r="BB1848" s="16"/>
      <c r="BC1848" s="16"/>
      <c r="BD1848" s="16"/>
      <c r="BE1848" s="16"/>
      <c r="BF1848" s="16"/>
      <c r="BG1848" s="16"/>
      <c r="BH1848" s="16"/>
      <c r="BI1848" s="16"/>
      <c r="BJ1848" s="16"/>
      <c r="BK1848" s="16"/>
      <c r="BL1848" s="16"/>
      <c r="BM1848" s="16"/>
      <c r="BN1848" s="16"/>
      <c r="BO1848" s="16"/>
      <c r="BP1848" s="16"/>
      <c r="BQ1848" s="16"/>
      <c r="BR1848" s="16"/>
      <c r="BS1848" s="16"/>
      <c r="BT1848" s="16"/>
      <c r="BU1848" s="16"/>
      <c r="BV1848" s="16"/>
      <c r="BW1848" s="16"/>
      <c r="BX1848" s="16"/>
      <c r="BY1848" s="16"/>
      <c r="BZ1848" s="16"/>
      <c r="CA1848" s="16"/>
      <c r="CB1848" s="16"/>
      <c r="CC1848" s="16"/>
      <c r="CD1848" s="16"/>
      <c r="CE1848" s="16"/>
      <c r="CF1848" s="16"/>
      <c r="CG1848" s="16"/>
      <c r="CH1848" s="16"/>
      <c r="CI1848" s="16"/>
      <c r="CJ1848" s="16"/>
      <c r="CK1848" s="16"/>
      <c r="CL1848" s="16"/>
      <c r="CM1848" s="16"/>
      <c r="CN1848" s="16"/>
      <c r="CO1848" s="16"/>
      <c r="CP1848" s="16"/>
      <c r="CQ1848" s="16"/>
      <c r="CR1848" s="16"/>
      <c r="CS1848" s="16"/>
      <c r="CT1848" s="16"/>
      <c r="CU1848" s="16"/>
      <c r="CV1848" s="16"/>
      <c r="CW1848" s="16"/>
      <c r="CX1848" s="16"/>
      <c r="CY1848" s="16"/>
      <c r="CZ1848" s="16"/>
      <c r="DA1848" s="16"/>
      <c r="DB1848" s="16"/>
      <c r="DC1848" s="16"/>
      <c r="DD1848" s="16"/>
      <c r="DE1848" s="16"/>
      <c r="DF1848" s="16"/>
      <c r="DG1848" s="16"/>
      <c r="DH1848" s="16"/>
      <c r="DI1848" s="16"/>
      <c r="DJ1848" s="16"/>
      <c r="DK1848" s="16"/>
      <c r="DL1848" s="16"/>
      <c r="DM1848" s="16"/>
      <c r="DN1848" s="16"/>
      <c r="DO1848" s="16"/>
      <c r="DP1848" s="16"/>
      <c r="DQ1848" s="16"/>
    </row>
    <row r="1849" spans="1:121" s="48" customFormat="1" ht="16.5" x14ac:dyDescent="0.25">
      <c r="A1849" s="68" t="s">
        <v>721</v>
      </c>
      <c r="B1849" s="72" t="s">
        <v>664</v>
      </c>
      <c r="C1849" s="94" t="s">
        <v>12</v>
      </c>
      <c r="D1849" s="46" t="s">
        <v>12</v>
      </c>
      <c r="E1849" s="47">
        <f>SUBTOTAL(9,E1850)</f>
        <v>0</v>
      </c>
      <c r="F1849" s="47">
        <f t="shared" ref="F1849:G1849" si="169">SUBTOTAL(9,F1850)</f>
        <v>0</v>
      </c>
      <c r="G1849" s="47">
        <f t="shared" si="169"/>
        <v>0</v>
      </c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  <c r="AX1849" s="16"/>
      <c r="AY1849" s="16"/>
      <c r="AZ1849" s="16"/>
      <c r="BA1849" s="16"/>
      <c r="BB1849" s="16"/>
      <c r="BC1849" s="16"/>
      <c r="BD1849" s="16"/>
      <c r="BE1849" s="16"/>
      <c r="BF1849" s="16"/>
      <c r="BG1849" s="16"/>
      <c r="BH1849" s="16"/>
      <c r="BI1849" s="16"/>
      <c r="BJ1849" s="16"/>
      <c r="BK1849" s="16"/>
      <c r="BL1849" s="16"/>
      <c r="BM1849" s="16"/>
      <c r="BN1849" s="16"/>
      <c r="BO1849" s="16"/>
      <c r="BP1849" s="16"/>
      <c r="BQ1849" s="16"/>
      <c r="BR1849" s="16"/>
      <c r="BS1849" s="16"/>
      <c r="BT1849" s="16"/>
      <c r="BU1849" s="16"/>
      <c r="BV1849" s="16"/>
      <c r="BW1849" s="16"/>
      <c r="BX1849" s="16"/>
      <c r="BY1849" s="16"/>
      <c r="BZ1849" s="16"/>
      <c r="CA1849" s="16"/>
      <c r="CB1849" s="16"/>
      <c r="CC1849" s="16"/>
      <c r="CD1849" s="16"/>
      <c r="CE1849" s="16"/>
      <c r="CF1849" s="16"/>
      <c r="CG1849" s="16"/>
      <c r="CH1849" s="16"/>
      <c r="CI1849" s="16"/>
      <c r="CJ1849" s="16"/>
      <c r="CK1849" s="16"/>
      <c r="CL1849" s="16"/>
      <c r="CM1849" s="16"/>
      <c r="CN1849" s="16"/>
      <c r="CO1849" s="16"/>
      <c r="CP1849" s="16"/>
      <c r="CQ1849" s="16"/>
      <c r="CR1849" s="16"/>
      <c r="CS1849" s="16"/>
      <c r="CT1849" s="16"/>
      <c r="CU1849" s="16"/>
      <c r="CV1849" s="16"/>
      <c r="CW1849" s="16"/>
      <c r="CX1849" s="16"/>
      <c r="CY1849" s="16"/>
      <c r="CZ1849" s="16"/>
      <c r="DA1849" s="16"/>
      <c r="DB1849" s="16"/>
      <c r="DC1849" s="16"/>
      <c r="DD1849" s="16"/>
      <c r="DE1849" s="16"/>
      <c r="DF1849" s="16"/>
      <c r="DG1849" s="16"/>
      <c r="DH1849" s="16"/>
      <c r="DI1849" s="16"/>
      <c r="DJ1849" s="16"/>
      <c r="DK1849" s="16"/>
      <c r="DL1849" s="16"/>
      <c r="DM1849" s="16"/>
      <c r="DN1849" s="16"/>
      <c r="DO1849" s="16"/>
      <c r="DP1849" s="16"/>
      <c r="DQ1849" s="16"/>
    </row>
    <row r="1850" spans="1:121" ht="16.5" hidden="1" x14ac:dyDescent="0.25">
      <c r="A1850" s="24" t="s">
        <v>21</v>
      </c>
      <c r="B1850" s="73"/>
      <c r="C1850" s="50"/>
      <c r="D1850" s="50"/>
      <c r="E1850" s="50"/>
      <c r="F1850" s="50"/>
      <c r="G1850" s="50"/>
      <c r="H1850" s="13"/>
      <c r="I1850" s="13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  <c r="AK1850" s="13"/>
      <c r="AL1850" s="13"/>
      <c r="AM1850" s="13"/>
      <c r="AN1850" s="13"/>
      <c r="AO1850" s="13"/>
      <c r="AP1850" s="13"/>
      <c r="AQ1850" s="13"/>
      <c r="AR1850" s="13"/>
      <c r="AS1850" s="13"/>
      <c r="AT1850" s="13"/>
      <c r="AU1850" s="13"/>
      <c r="AV1850" s="13"/>
      <c r="AW1850" s="13"/>
      <c r="AX1850" s="13"/>
      <c r="AY1850" s="13"/>
      <c r="AZ1850" s="13"/>
      <c r="BA1850" s="13"/>
      <c r="BB1850" s="13"/>
      <c r="BC1850" s="13"/>
      <c r="BD1850" s="13"/>
      <c r="BE1850" s="13"/>
      <c r="BF1850" s="13"/>
      <c r="BG1850" s="13"/>
      <c r="BH1850" s="13"/>
      <c r="BI1850" s="13"/>
      <c r="BJ1850" s="13"/>
      <c r="BK1850" s="13"/>
      <c r="BL1850" s="13"/>
      <c r="BM1850" s="13"/>
      <c r="BN1850" s="13"/>
      <c r="BO1850" s="13"/>
      <c r="BP1850" s="13"/>
      <c r="BQ1850" s="13"/>
      <c r="BR1850" s="13"/>
      <c r="BS1850" s="13"/>
      <c r="BT1850" s="13"/>
      <c r="BU1850" s="13"/>
      <c r="BV1850" s="13"/>
      <c r="BW1850" s="13"/>
      <c r="BX1850" s="13"/>
      <c r="BY1850" s="13"/>
      <c r="BZ1850" s="13"/>
      <c r="CA1850" s="13"/>
      <c r="CB1850" s="13"/>
      <c r="CC1850" s="13"/>
      <c r="CD1850" s="13"/>
      <c r="CE1850" s="13"/>
      <c r="CF1850" s="13"/>
      <c r="CG1850" s="13"/>
      <c r="CH1850" s="13"/>
      <c r="CI1850" s="13"/>
      <c r="CJ1850" s="13"/>
      <c r="CK1850" s="13"/>
      <c r="CL1850" s="13"/>
      <c r="CM1850" s="13"/>
      <c r="CN1850" s="13"/>
      <c r="CO1850" s="13"/>
      <c r="CP1850" s="13"/>
      <c r="CQ1850" s="13"/>
      <c r="CR1850" s="13"/>
      <c r="CS1850" s="13"/>
      <c r="CT1850" s="13"/>
      <c r="CU1850" s="13"/>
      <c r="CV1850" s="13"/>
      <c r="CW1850" s="13"/>
      <c r="CX1850" s="13"/>
      <c r="CY1850" s="13"/>
      <c r="CZ1850" s="13"/>
      <c r="DA1850" s="13"/>
      <c r="DB1850" s="13"/>
      <c r="DC1850" s="13"/>
      <c r="DD1850" s="13"/>
      <c r="DE1850" s="13"/>
      <c r="DF1850" s="13"/>
      <c r="DG1850" s="13"/>
      <c r="DH1850" s="13"/>
      <c r="DI1850" s="13"/>
      <c r="DJ1850" s="13"/>
      <c r="DK1850" s="13"/>
      <c r="DL1850" s="13"/>
      <c r="DM1850" s="13"/>
      <c r="DN1850" s="13"/>
      <c r="DO1850" s="13"/>
      <c r="DP1850" s="13"/>
      <c r="DQ1850" s="13"/>
    </row>
    <row r="1851" spans="1:121" s="48" customFormat="1" ht="16.5" x14ac:dyDescent="0.25">
      <c r="A1851" s="68" t="s">
        <v>722</v>
      </c>
      <c r="B1851" s="72" t="s">
        <v>23</v>
      </c>
      <c r="C1851" s="94" t="s">
        <v>12</v>
      </c>
      <c r="D1851" s="46" t="s">
        <v>12</v>
      </c>
      <c r="E1851" s="47">
        <f>SUBTOTAL(9,E1852)</f>
        <v>0</v>
      </c>
      <c r="F1851" s="47">
        <f t="shared" ref="F1851:G1851" si="170">SUBTOTAL(9,F1852)</f>
        <v>0</v>
      </c>
      <c r="G1851" s="47">
        <f t="shared" si="170"/>
        <v>0</v>
      </c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  <c r="AX1851" s="16"/>
      <c r="AY1851" s="16"/>
      <c r="AZ1851" s="16"/>
      <c r="BA1851" s="16"/>
      <c r="BB1851" s="16"/>
      <c r="BC1851" s="16"/>
      <c r="BD1851" s="16"/>
      <c r="BE1851" s="16"/>
      <c r="BF1851" s="16"/>
      <c r="BG1851" s="16"/>
      <c r="BH1851" s="16"/>
      <c r="BI1851" s="16"/>
      <c r="BJ1851" s="16"/>
      <c r="BK1851" s="16"/>
      <c r="BL1851" s="16"/>
      <c r="BM1851" s="16"/>
      <c r="BN1851" s="16"/>
      <c r="BO1851" s="16"/>
      <c r="BP1851" s="16"/>
      <c r="BQ1851" s="16"/>
      <c r="BR1851" s="16"/>
      <c r="BS1851" s="16"/>
      <c r="BT1851" s="16"/>
      <c r="BU1851" s="16"/>
      <c r="BV1851" s="16"/>
      <c r="BW1851" s="16"/>
      <c r="BX1851" s="16"/>
      <c r="BY1851" s="16"/>
      <c r="BZ1851" s="16"/>
      <c r="CA1851" s="16"/>
      <c r="CB1851" s="16"/>
      <c r="CC1851" s="16"/>
      <c r="CD1851" s="16"/>
      <c r="CE1851" s="16"/>
      <c r="CF1851" s="16"/>
      <c r="CG1851" s="16"/>
      <c r="CH1851" s="16"/>
      <c r="CI1851" s="16"/>
      <c r="CJ1851" s="16"/>
      <c r="CK1851" s="16"/>
      <c r="CL1851" s="16"/>
      <c r="CM1851" s="16"/>
      <c r="CN1851" s="16"/>
      <c r="CO1851" s="16"/>
      <c r="CP1851" s="16"/>
      <c r="CQ1851" s="16"/>
      <c r="CR1851" s="16"/>
      <c r="CS1851" s="16"/>
      <c r="CT1851" s="16"/>
      <c r="CU1851" s="16"/>
      <c r="CV1851" s="16"/>
      <c r="CW1851" s="16"/>
      <c r="CX1851" s="16"/>
      <c r="CY1851" s="16"/>
      <c r="CZ1851" s="16"/>
      <c r="DA1851" s="16"/>
      <c r="DB1851" s="16"/>
      <c r="DC1851" s="16"/>
      <c r="DD1851" s="16"/>
      <c r="DE1851" s="16"/>
      <c r="DF1851" s="16"/>
      <c r="DG1851" s="16"/>
      <c r="DH1851" s="16"/>
      <c r="DI1851" s="16"/>
      <c r="DJ1851" s="16"/>
      <c r="DK1851" s="16"/>
      <c r="DL1851" s="16"/>
      <c r="DM1851" s="16"/>
      <c r="DN1851" s="16"/>
      <c r="DO1851" s="16"/>
      <c r="DP1851" s="16"/>
      <c r="DQ1851" s="16"/>
    </row>
    <row r="1852" spans="1:121" ht="16.5" hidden="1" x14ac:dyDescent="0.25">
      <c r="A1852" s="24" t="s">
        <v>21</v>
      </c>
      <c r="B1852" s="73"/>
      <c r="C1852" s="50"/>
      <c r="D1852" s="50"/>
      <c r="E1852" s="50"/>
      <c r="F1852" s="50"/>
      <c r="G1852" s="50"/>
      <c r="H1852" s="13"/>
      <c r="I1852" s="13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  <c r="AK1852" s="13"/>
      <c r="AL1852" s="13"/>
      <c r="AM1852" s="13"/>
      <c r="AN1852" s="13"/>
      <c r="AO1852" s="13"/>
      <c r="AP1852" s="13"/>
      <c r="AQ1852" s="13"/>
      <c r="AR1852" s="13"/>
      <c r="AS1852" s="13"/>
      <c r="AT1852" s="13"/>
      <c r="AU1852" s="13"/>
      <c r="AV1852" s="13"/>
      <c r="AW1852" s="13"/>
      <c r="AX1852" s="13"/>
      <c r="AY1852" s="13"/>
      <c r="AZ1852" s="13"/>
      <c r="BA1852" s="13"/>
      <c r="BB1852" s="13"/>
      <c r="BC1852" s="13"/>
      <c r="BD1852" s="13"/>
      <c r="BE1852" s="13"/>
      <c r="BF1852" s="13"/>
      <c r="BG1852" s="13"/>
      <c r="BH1852" s="13"/>
      <c r="BI1852" s="13"/>
      <c r="BJ1852" s="13"/>
      <c r="BK1852" s="13"/>
      <c r="BL1852" s="13"/>
      <c r="BM1852" s="13"/>
      <c r="BN1852" s="13"/>
      <c r="BO1852" s="13"/>
      <c r="BP1852" s="13"/>
      <c r="BQ1852" s="13"/>
      <c r="BR1852" s="13"/>
      <c r="BS1852" s="13"/>
      <c r="BT1852" s="13"/>
      <c r="BU1852" s="13"/>
      <c r="BV1852" s="13"/>
      <c r="BW1852" s="13"/>
      <c r="BX1852" s="13"/>
      <c r="BY1852" s="13"/>
      <c r="BZ1852" s="13"/>
      <c r="CA1852" s="13"/>
      <c r="CB1852" s="13"/>
      <c r="CC1852" s="13"/>
      <c r="CD1852" s="13"/>
      <c r="CE1852" s="13"/>
      <c r="CF1852" s="13"/>
      <c r="CG1852" s="13"/>
      <c r="CH1852" s="13"/>
      <c r="CI1852" s="13"/>
      <c r="CJ1852" s="13"/>
      <c r="CK1852" s="13"/>
      <c r="CL1852" s="13"/>
      <c r="CM1852" s="13"/>
      <c r="CN1852" s="13"/>
      <c r="CO1852" s="13"/>
      <c r="CP1852" s="13"/>
      <c r="CQ1852" s="13"/>
      <c r="CR1852" s="13"/>
      <c r="CS1852" s="13"/>
      <c r="CT1852" s="13"/>
      <c r="CU1852" s="13"/>
      <c r="CV1852" s="13"/>
      <c r="CW1852" s="13"/>
      <c r="CX1852" s="13"/>
      <c r="CY1852" s="13"/>
      <c r="CZ1852" s="13"/>
      <c r="DA1852" s="13"/>
      <c r="DB1852" s="13"/>
      <c r="DC1852" s="13"/>
      <c r="DD1852" s="13"/>
      <c r="DE1852" s="13"/>
      <c r="DF1852" s="13"/>
      <c r="DG1852" s="13"/>
      <c r="DH1852" s="13"/>
      <c r="DI1852" s="13"/>
      <c r="DJ1852" s="13"/>
      <c r="DK1852" s="13"/>
      <c r="DL1852" s="13"/>
      <c r="DM1852" s="13"/>
      <c r="DN1852" s="13"/>
      <c r="DO1852" s="13"/>
      <c r="DP1852" s="13"/>
      <c r="DQ1852" s="13"/>
    </row>
    <row r="1853" spans="1:121" s="48" customFormat="1" ht="16.5" x14ac:dyDescent="0.25">
      <c r="A1853" s="68" t="s">
        <v>723</v>
      </c>
      <c r="B1853" s="72" t="s">
        <v>25</v>
      </c>
      <c r="C1853" s="94" t="s">
        <v>12</v>
      </c>
      <c r="D1853" s="46" t="s">
        <v>12</v>
      </c>
      <c r="E1853" s="47">
        <f>SUBTOTAL(9,E1854)</f>
        <v>0</v>
      </c>
      <c r="F1853" s="47">
        <f t="shared" ref="F1853:G1853" si="171">SUBTOTAL(9,F1854)</f>
        <v>0</v>
      </c>
      <c r="G1853" s="47">
        <f t="shared" si="171"/>
        <v>0</v>
      </c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6"/>
      <c r="AZ1853" s="16"/>
      <c r="BA1853" s="16"/>
      <c r="BB1853" s="16"/>
      <c r="BC1853" s="16"/>
      <c r="BD1853" s="16"/>
      <c r="BE1853" s="16"/>
      <c r="BF1853" s="16"/>
      <c r="BG1853" s="16"/>
      <c r="BH1853" s="16"/>
      <c r="BI1853" s="16"/>
      <c r="BJ1853" s="16"/>
      <c r="BK1853" s="16"/>
      <c r="BL1853" s="16"/>
      <c r="BM1853" s="16"/>
      <c r="BN1853" s="16"/>
      <c r="BO1853" s="16"/>
      <c r="BP1853" s="16"/>
      <c r="BQ1853" s="16"/>
      <c r="BR1853" s="16"/>
      <c r="BS1853" s="16"/>
      <c r="BT1853" s="16"/>
      <c r="BU1853" s="16"/>
      <c r="BV1853" s="16"/>
      <c r="BW1853" s="16"/>
      <c r="BX1853" s="16"/>
      <c r="BY1853" s="16"/>
      <c r="BZ1853" s="16"/>
      <c r="CA1853" s="16"/>
      <c r="CB1853" s="16"/>
      <c r="CC1853" s="16"/>
      <c r="CD1853" s="16"/>
      <c r="CE1853" s="16"/>
      <c r="CF1853" s="16"/>
      <c r="CG1853" s="16"/>
      <c r="CH1853" s="16"/>
      <c r="CI1853" s="16"/>
      <c r="CJ1853" s="16"/>
      <c r="CK1853" s="16"/>
      <c r="CL1853" s="16"/>
      <c r="CM1853" s="16"/>
      <c r="CN1853" s="16"/>
      <c r="CO1853" s="16"/>
      <c r="CP1853" s="16"/>
      <c r="CQ1853" s="16"/>
      <c r="CR1853" s="16"/>
      <c r="CS1853" s="16"/>
      <c r="CT1853" s="16"/>
      <c r="CU1853" s="16"/>
      <c r="CV1853" s="16"/>
      <c r="CW1853" s="16"/>
      <c r="CX1853" s="16"/>
      <c r="CY1853" s="16"/>
      <c r="CZ1853" s="16"/>
      <c r="DA1853" s="16"/>
      <c r="DB1853" s="16"/>
      <c r="DC1853" s="16"/>
      <c r="DD1853" s="16"/>
      <c r="DE1853" s="16"/>
      <c r="DF1853" s="16"/>
      <c r="DG1853" s="16"/>
      <c r="DH1853" s="16"/>
      <c r="DI1853" s="16"/>
      <c r="DJ1853" s="16"/>
      <c r="DK1853" s="16"/>
      <c r="DL1853" s="16"/>
      <c r="DM1853" s="16"/>
      <c r="DN1853" s="16"/>
      <c r="DO1853" s="16"/>
      <c r="DP1853" s="16"/>
      <c r="DQ1853" s="16"/>
    </row>
    <row r="1854" spans="1:121" ht="16.5" hidden="1" x14ac:dyDescent="0.25">
      <c r="A1854" s="24" t="s">
        <v>21</v>
      </c>
      <c r="B1854" s="73"/>
      <c r="C1854" s="50"/>
      <c r="D1854" s="50"/>
      <c r="E1854" s="50"/>
      <c r="F1854" s="50"/>
      <c r="G1854" s="50"/>
      <c r="H1854" s="13"/>
      <c r="I1854" s="13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  <c r="AK1854" s="13"/>
      <c r="AL1854" s="13"/>
      <c r="AM1854" s="13"/>
      <c r="AN1854" s="13"/>
      <c r="AO1854" s="13"/>
      <c r="AP1854" s="13"/>
      <c r="AQ1854" s="13"/>
      <c r="AR1854" s="13"/>
      <c r="AS1854" s="13"/>
      <c r="AT1854" s="13"/>
      <c r="AU1854" s="13"/>
      <c r="AV1854" s="13"/>
      <c r="AW1854" s="13"/>
      <c r="AX1854" s="13"/>
      <c r="AY1854" s="13"/>
      <c r="AZ1854" s="13"/>
      <c r="BA1854" s="13"/>
      <c r="BB1854" s="13"/>
      <c r="BC1854" s="13"/>
      <c r="BD1854" s="13"/>
      <c r="BE1854" s="13"/>
      <c r="BF1854" s="13"/>
      <c r="BG1854" s="13"/>
      <c r="BH1854" s="13"/>
      <c r="BI1854" s="13"/>
      <c r="BJ1854" s="13"/>
      <c r="BK1854" s="13"/>
      <c r="BL1854" s="13"/>
      <c r="BM1854" s="13"/>
      <c r="BN1854" s="13"/>
      <c r="BO1854" s="13"/>
      <c r="BP1854" s="13"/>
      <c r="BQ1854" s="13"/>
      <c r="BR1854" s="13"/>
      <c r="BS1854" s="13"/>
      <c r="BT1854" s="13"/>
      <c r="BU1854" s="13"/>
      <c r="BV1854" s="13"/>
      <c r="BW1854" s="13"/>
      <c r="BX1854" s="13"/>
      <c r="BY1854" s="13"/>
      <c r="BZ1854" s="13"/>
      <c r="CA1854" s="13"/>
      <c r="CB1854" s="13"/>
      <c r="CC1854" s="13"/>
      <c r="CD1854" s="13"/>
      <c r="CE1854" s="13"/>
      <c r="CF1854" s="13"/>
      <c r="CG1854" s="13"/>
      <c r="CH1854" s="13"/>
      <c r="CI1854" s="13"/>
      <c r="CJ1854" s="13"/>
      <c r="CK1854" s="13"/>
      <c r="CL1854" s="13"/>
      <c r="CM1854" s="13"/>
      <c r="CN1854" s="13"/>
      <c r="CO1854" s="13"/>
      <c r="CP1854" s="13"/>
      <c r="CQ1854" s="13"/>
      <c r="CR1854" s="13"/>
      <c r="CS1854" s="13"/>
      <c r="CT1854" s="13"/>
      <c r="CU1854" s="13"/>
      <c r="CV1854" s="13"/>
      <c r="CW1854" s="13"/>
      <c r="CX1854" s="13"/>
      <c r="CY1854" s="13"/>
      <c r="CZ1854" s="13"/>
      <c r="DA1854" s="13"/>
      <c r="DB1854" s="13"/>
      <c r="DC1854" s="13"/>
      <c r="DD1854" s="13"/>
      <c r="DE1854" s="13"/>
      <c r="DF1854" s="13"/>
      <c r="DG1854" s="13"/>
      <c r="DH1854" s="13"/>
      <c r="DI1854" s="13"/>
      <c r="DJ1854" s="13"/>
      <c r="DK1854" s="13"/>
      <c r="DL1854" s="13"/>
      <c r="DM1854" s="13"/>
      <c r="DN1854" s="13"/>
      <c r="DO1854" s="13"/>
      <c r="DP1854" s="13"/>
      <c r="DQ1854" s="13"/>
    </row>
    <row r="1855" spans="1:121" s="48" customFormat="1" ht="16.5" x14ac:dyDescent="0.25">
      <c r="A1855" s="68" t="s">
        <v>724</v>
      </c>
      <c r="B1855" s="72" t="s">
        <v>683</v>
      </c>
      <c r="C1855" s="94" t="s">
        <v>12</v>
      </c>
      <c r="D1855" s="46" t="s">
        <v>12</v>
      </c>
      <c r="E1855" s="47">
        <f>SUBTOTAL(9,E1856)</f>
        <v>0</v>
      </c>
      <c r="F1855" s="47">
        <f t="shared" ref="F1855:G1855" si="172">SUBTOTAL(9,F1856)</f>
        <v>0</v>
      </c>
      <c r="G1855" s="47">
        <f t="shared" si="172"/>
        <v>0</v>
      </c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6"/>
      <c r="AZ1855" s="16"/>
      <c r="BA1855" s="16"/>
      <c r="BB1855" s="16"/>
      <c r="BC1855" s="16"/>
      <c r="BD1855" s="16"/>
      <c r="BE1855" s="16"/>
      <c r="BF1855" s="16"/>
      <c r="BG1855" s="16"/>
      <c r="BH1855" s="16"/>
      <c r="BI1855" s="16"/>
      <c r="BJ1855" s="16"/>
      <c r="BK1855" s="16"/>
      <c r="BL1855" s="16"/>
      <c r="BM1855" s="16"/>
      <c r="BN1855" s="16"/>
      <c r="BO1855" s="16"/>
      <c r="BP1855" s="16"/>
      <c r="BQ1855" s="16"/>
      <c r="BR1855" s="16"/>
      <c r="BS1855" s="16"/>
      <c r="BT1855" s="16"/>
      <c r="BU1855" s="16"/>
      <c r="BV1855" s="16"/>
      <c r="BW1855" s="16"/>
      <c r="BX1855" s="16"/>
      <c r="BY1855" s="16"/>
      <c r="BZ1855" s="16"/>
      <c r="CA1855" s="16"/>
      <c r="CB1855" s="16"/>
      <c r="CC1855" s="16"/>
      <c r="CD1855" s="16"/>
      <c r="CE1855" s="16"/>
      <c r="CF1855" s="16"/>
      <c r="CG1855" s="16"/>
      <c r="CH1855" s="16"/>
      <c r="CI1855" s="16"/>
      <c r="CJ1855" s="16"/>
      <c r="CK1855" s="16"/>
      <c r="CL1855" s="16"/>
      <c r="CM1855" s="16"/>
      <c r="CN1855" s="16"/>
      <c r="CO1855" s="16"/>
      <c r="CP1855" s="16"/>
      <c r="CQ1855" s="16"/>
      <c r="CR1855" s="16"/>
      <c r="CS1855" s="16"/>
      <c r="CT1855" s="16"/>
      <c r="CU1855" s="16"/>
      <c r="CV1855" s="16"/>
      <c r="CW1855" s="16"/>
      <c r="CX1855" s="16"/>
      <c r="CY1855" s="16"/>
      <c r="CZ1855" s="16"/>
      <c r="DA1855" s="16"/>
      <c r="DB1855" s="16"/>
      <c r="DC1855" s="16"/>
      <c r="DD1855" s="16"/>
      <c r="DE1855" s="16"/>
      <c r="DF1855" s="16"/>
      <c r="DG1855" s="16"/>
      <c r="DH1855" s="16"/>
      <c r="DI1855" s="16"/>
      <c r="DJ1855" s="16"/>
      <c r="DK1855" s="16"/>
      <c r="DL1855" s="16"/>
      <c r="DM1855" s="16"/>
      <c r="DN1855" s="16"/>
      <c r="DO1855" s="16"/>
      <c r="DP1855" s="16"/>
      <c r="DQ1855" s="16"/>
    </row>
    <row r="1856" spans="1:121" ht="16.5" hidden="1" x14ac:dyDescent="0.25">
      <c r="A1856" s="24" t="s">
        <v>21</v>
      </c>
      <c r="B1856" s="73"/>
      <c r="C1856" s="50"/>
      <c r="D1856" s="50"/>
      <c r="E1856" s="50"/>
      <c r="F1856" s="50"/>
      <c r="G1856" s="50"/>
      <c r="H1856" s="13"/>
      <c r="I1856" s="13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  <c r="AK1856" s="13"/>
      <c r="AL1856" s="13"/>
      <c r="AM1856" s="13"/>
      <c r="AN1856" s="13"/>
      <c r="AO1856" s="13"/>
      <c r="AP1856" s="13"/>
      <c r="AQ1856" s="13"/>
      <c r="AR1856" s="13"/>
      <c r="AS1856" s="13"/>
      <c r="AT1856" s="13"/>
      <c r="AU1856" s="13"/>
      <c r="AV1856" s="13"/>
      <c r="AW1856" s="13"/>
      <c r="AX1856" s="13"/>
      <c r="AY1856" s="13"/>
      <c r="AZ1856" s="13"/>
      <c r="BA1856" s="13"/>
      <c r="BB1856" s="13"/>
      <c r="BC1856" s="13"/>
      <c r="BD1856" s="13"/>
      <c r="BE1856" s="13"/>
      <c r="BF1856" s="13"/>
      <c r="BG1856" s="13"/>
      <c r="BH1856" s="13"/>
      <c r="BI1856" s="13"/>
      <c r="BJ1856" s="13"/>
      <c r="BK1856" s="13"/>
      <c r="BL1856" s="13"/>
      <c r="BM1856" s="13"/>
      <c r="BN1856" s="13"/>
      <c r="BO1856" s="13"/>
      <c r="BP1856" s="13"/>
      <c r="BQ1856" s="13"/>
      <c r="BR1856" s="13"/>
      <c r="BS1856" s="13"/>
      <c r="BT1856" s="13"/>
      <c r="BU1856" s="13"/>
      <c r="BV1856" s="13"/>
      <c r="BW1856" s="13"/>
      <c r="BX1856" s="13"/>
      <c r="BY1856" s="13"/>
      <c r="BZ1856" s="13"/>
      <c r="CA1856" s="13"/>
      <c r="CB1856" s="13"/>
      <c r="CC1856" s="13"/>
      <c r="CD1856" s="13"/>
      <c r="CE1856" s="13"/>
      <c r="CF1856" s="13"/>
      <c r="CG1856" s="13"/>
      <c r="CH1856" s="13"/>
      <c r="CI1856" s="13"/>
      <c r="CJ1856" s="13"/>
      <c r="CK1856" s="13"/>
      <c r="CL1856" s="13"/>
      <c r="CM1856" s="13"/>
      <c r="CN1856" s="13"/>
      <c r="CO1856" s="13"/>
      <c r="CP1856" s="13"/>
      <c r="CQ1856" s="13"/>
      <c r="CR1856" s="13"/>
      <c r="CS1856" s="13"/>
      <c r="CT1856" s="13"/>
      <c r="CU1856" s="13"/>
      <c r="CV1856" s="13"/>
      <c r="CW1856" s="13"/>
      <c r="CX1856" s="13"/>
      <c r="CY1856" s="13"/>
      <c r="CZ1856" s="13"/>
      <c r="DA1856" s="13"/>
      <c r="DB1856" s="13"/>
      <c r="DC1856" s="13"/>
      <c r="DD1856" s="13"/>
      <c r="DE1856" s="13"/>
      <c r="DF1856" s="13"/>
      <c r="DG1856" s="13"/>
      <c r="DH1856" s="13"/>
      <c r="DI1856" s="13"/>
      <c r="DJ1856" s="13"/>
      <c r="DK1856" s="13"/>
      <c r="DL1856" s="13"/>
      <c r="DM1856" s="13"/>
      <c r="DN1856" s="13"/>
      <c r="DO1856" s="13"/>
      <c r="DP1856" s="13"/>
      <c r="DQ1856" s="13"/>
    </row>
    <row r="1857" spans="1:121" s="48" customFormat="1" ht="16.5" x14ac:dyDescent="0.25">
      <c r="A1857" s="68" t="s">
        <v>725</v>
      </c>
      <c r="B1857" s="72" t="s">
        <v>29</v>
      </c>
      <c r="C1857" s="94" t="s">
        <v>12</v>
      </c>
      <c r="D1857" s="46" t="s">
        <v>12</v>
      </c>
      <c r="E1857" s="47">
        <f>SUBTOTAL(9,E1858)</f>
        <v>0</v>
      </c>
      <c r="F1857" s="47">
        <f t="shared" ref="F1857:G1857" si="173">SUBTOTAL(9,F1858)</f>
        <v>0</v>
      </c>
      <c r="G1857" s="47">
        <f t="shared" si="173"/>
        <v>0</v>
      </c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  <c r="AX1857" s="16"/>
      <c r="AY1857" s="16"/>
      <c r="AZ1857" s="16"/>
      <c r="BA1857" s="16"/>
      <c r="BB1857" s="16"/>
      <c r="BC1857" s="16"/>
      <c r="BD1857" s="16"/>
      <c r="BE1857" s="16"/>
      <c r="BF1857" s="16"/>
      <c r="BG1857" s="16"/>
      <c r="BH1857" s="16"/>
      <c r="BI1857" s="16"/>
      <c r="BJ1857" s="16"/>
      <c r="BK1857" s="16"/>
      <c r="BL1857" s="16"/>
      <c r="BM1857" s="16"/>
      <c r="BN1857" s="16"/>
      <c r="BO1857" s="16"/>
      <c r="BP1857" s="16"/>
      <c r="BQ1857" s="16"/>
      <c r="BR1857" s="16"/>
      <c r="BS1857" s="16"/>
      <c r="BT1857" s="16"/>
      <c r="BU1857" s="16"/>
      <c r="BV1857" s="16"/>
      <c r="BW1857" s="16"/>
      <c r="BX1857" s="16"/>
      <c r="BY1857" s="16"/>
      <c r="BZ1857" s="16"/>
      <c r="CA1857" s="16"/>
      <c r="CB1857" s="16"/>
      <c r="CC1857" s="16"/>
      <c r="CD1857" s="16"/>
      <c r="CE1857" s="16"/>
      <c r="CF1857" s="16"/>
      <c r="CG1857" s="16"/>
      <c r="CH1857" s="16"/>
      <c r="CI1857" s="16"/>
      <c r="CJ1857" s="16"/>
      <c r="CK1857" s="16"/>
      <c r="CL1857" s="16"/>
      <c r="CM1857" s="16"/>
      <c r="CN1857" s="16"/>
      <c r="CO1857" s="16"/>
      <c r="CP1857" s="16"/>
      <c r="CQ1857" s="16"/>
      <c r="CR1857" s="16"/>
      <c r="CS1857" s="16"/>
      <c r="CT1857" s="16"/>
      <c r="CU1857" s="16"/>
      <c r="CV1857" s="16"/>
      <c r="CW1857" s="16"/>
      <c r="CX1857" s="16"/>
      <c r="CY1857" s="16"/>
      <c r="CZ1857" s="16"/>
      <c r="DA1857" s="16"/>
      <c r="DB1857" s="16"/>
      <c r="DC1857" s="16"/>
      <c r="DD1857" s="16"/>
      <c r="DE1857" s="16"/>
      <c r="DF1857" s="16"/>
      <c r="DG1857" s="16"/>
      <c r="DH1857" s="16"/>
      <c r="DI1857" s="16"/>
      <c r="DJ1857" s="16"/>
      <c r="DK1857" s="16"/>
      <c r="DL1857" s="16"/>
      <c r="DM1857" s="16"/>
      <c r="DN1857" s="16"/>
      <c r="DO1857" s="16"/>
      <c r="DP1857" s="16"/>
      <c r="DQ1857" s="16"/>
    </row>
    <row r="1858" spans="1:121" ht="16.5" hidden="1" x14ac:dyDescent="0.25">
      <c r="A1858" s="24" t="s">
        <v>21</v>
      </c>
      <c r="B1858" s="73"/>
      <c r="C1858" s="50"/>
      <c r="D1858" s="50"/>
      <c r="E1858" s="50"/>
      <c r="F1858" s="50"/>
      <c r="G1858" s="50"/>
      <c r="H1858" s="13"/>
      <c r="I1858" s="13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  <c r="AK1858" s="13"/>
      <c r="AL1858" s="13"/>
      <c r="AM1858" s="13"/>
      <c r="AN1858" s="13"/>
      <c r="AO1858" s="13"/>
      <c r="AP1858" s="13"/>
      <c r="AQ1858" s="13"/>
      <c r="AR1858" s="13"/>
      <c r="AS1858" s="13"/>
      <c r="AT1858" s="13"/>
      <c r="AU1858" s="13"/>
      <c r="AV1858" s="13"/>
      <c r="AW1858" s="13"/>
      <c r="AX1858" s="13"/>
      <c r="AY1858" s="13"/>
      <c r="AZ1858" s="13"/>
      <c r="BA1858" s="13"/>
      <c r="BB1858" s="13"/>
      <c r="BC1858" s="13"/>
      <c r="BD1858" s="13"/>
      <c r="BE1858" s="13"/>
      <c r="BF1858" s="13"/>
      <c r="BG1858" s="13"/>
      <c r="BH1858" s="13"/>
      <c r="BI1858" s="13"/>
      <c r="BJ1858" s="13"/>
      <c r="BK1858" s="13"/>
      <c r="BL1858" s="13"/>
      <c r="BM1858" s="13"/>
      <c r="BN1858" s="13"/>
      <c r="BO1858" s="13"/>
      <c r="BP1858" s="13"/>
      <c r="BQ1858" s="13"/>
      <c r="BR1858" s="13"/>
      <c r="BS1858" s="13"/>
      <c r="BT1858" s="13"/>
      <c r="BU1858" s="13"/>
      <c r="BV1858" s="13"/>
      <c r="BW1858" s="13"/>
      <c r="BX1858" s="13"/>
      <c r="BY1858" s="13"/>
      <c r="BZ1858" s="13"/>
      <c r="CA1858" s="13"/>
      <c r="CB1858" s="13"/>
      <c r="CC1858" s="13"/>
      <c r="CD1858" s="13"/>
      <c r="CE1858" s="13"/>
      <c r="CF1858" s="13"/>
      <c r="CG1858" s="13"/>
      <c r="CH1858" s="13"/>
      <c r="CI1858" s="13"/>
      <c r="CJ1858" s="13"/>
      <c r="CK1858" s="13"/>
      <c r="CL1858" s="13"/>
      <c r="CM1858" s="13"/>
      <c r="CN1858" s="13"/>
      <c r="CO1858" s="13"/>
      <c r="CP1858" s="13"/>
      <c r="CQ1858" s="13"/>
      <c r="CR1858" s="13"/>
      <c r="CS1858" s="13"/>
      <c r="CT1858" s="13"/>
      <c r="CU1858" s="13"/>
      <c r="CV1858" s="13"/>
      <c r="CW1858" s="13"/>
      <c r="CX1858" s="13"/>
      <c r="CY1858" s="13"/>
      <c r="CZ1858" s="13"/>
      <c r="DA1858" s="13"/>
      <c r="DB1858" s="13"/>
      <c r="DC1858" s="13"/>
      <c r="DD1858" s="13"/>
      <c r="DE1858" s="13"/>
      <c r="DF1858" s="13"/>
      <c r="DG1858" s="13"/>
      <c r="DH1858" s="13"/>
      <c r="DI1858" s="13"/>
      <c r="DJ1858" s="13"/>
      <c r="DK1858" s="13"/>
      <c r="DL1858" s="13"/>
      <c r="DM1858" s="13"/>
      <c r="DN1858" s="13"/>
      <c r="DO1858" s="13"/>
      <c r="DP1858" s="13"/>
      <c r="DQ1858" s="13"/>
    </row>
    <row r="1859" spans="1:121" s="48" customFormat="1" ht="16.5" x14ac:dyDescent="0.25">
      <c r="A1859" s="68" t="s">
        <v>726</v>
      </c>
      <c r="B1859" s="72" t="s">
        <v>31</v>
      </c>
      <c r="C1859" s="94" t="s">
        <v>12</v>
      </c>
      <c r="D1859" s="46" t="s">
        <v>12</v>
      </c>
      <c r="E1859" s="47">
        <f>SUBTOTAL(9,E1860)</f>
        <v>0</v>
      </c>
      <c r="F1859" s="47">
        <f t="shared" ref="F1859:G1859" si="174">SUBTOTAL(9,F1860)</f>
        <v>0</v>
      </c>
      <c r="G1859" s="47">
        <f t="shared" si="174"/>
        <v>0</v>
      </c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  <c r="AX1859" s="16"/>
      <c r="AY1859" s="16"/>
      <c r="AZ1859" s="16"/>
      <c r="BA1859" s="16"/>
      <c r="BB1859" s="16"/>
      <c r="BC1859" s="16"/>
      <c r="BD1859" s="16"/>
      <c r="BE1859" s="16"/>
      <c r="BF1859" s="16"/>
      <c r="BG1859" s="16"/>
      <c r="BH1859" s="16"/>
      <c r="BI1859" s="16"/>
      <c r="BJ1859" s="16"/>
      <c r="BK1859" s="16"/>
      <c r="BL1859" s="16"/>
      <c r="BM1859" s="16"/>
      <c r="BN1859" s="16"/>
      <c r="BO1859" s="16"/>
      <c r="BP1859" s="16"/>
      <c r="BQ1859" s="16"/>
      <c r="BR1859" s="16"/>
      <c r="BS1859" s="16"/>
      <c r="BT1859" s="16"/>
      <c r="BU1859" s="16"/>
      <c r="BV1859" s="16"/>
      <c r="BW1859" s="16"/>
      <c r="BX1859" s="16"/>
      <c r="BY1859" s="16"/>
      <c r="BZ1859" s="16"/>
      <c r="CA1859" s="16"/>
      <c r="CB1859" s="16"/>
      <c r="CC1859" s="16"/>
      <c r="CD1859" s="16"/>
      <c r="CE1859" s="16"/>
      <c r="CF1859" s="16"/>
      <c r="CG1859" s="16"/>
      <c r="CH1859" s="16"/>
      <c r="CI1859" s="16"/>
      <c r="CJ1859" s="16"/>
      <c r="CK1859" s="16"/>
      <c r="CL1859" s="16"/>
      <c r="CM1859" s="16"/>
      <c r="CN1859" s="16"/>
      <c r="CO1859" s="16"/>
      <c r="CP1859" s="16"/>
      <c r="CQ1859" s="16"/>
      <c r="CR1859" s="16"/>
      <c r="CS1859" s="16"/>
      <c r="CT1859" s="16"/>
      <c r="CU1859" s="16"/>
      <c r="CV1859" s="16"/>
      <c r="CW1859" s="16"/>
      <c r="CX1859" s="16"/>
      <c r="CY1859" s="16"/>
      <c r="CZ1859" s="16"/>
      <c r="DA1859" s="16"/>
      <c r="DB1859" s="16"/>
      <c r="DC1859" s="16"/>
      <c r="DD1859" s="16"/>
      <c r="DE1859" s="16"/>
      <c r="DF1859" s="16"/>
      <c r="DG1859" s="16"/>
      <c r="DH1859" s="16"/>
      <c r="DI1859" s="16"/>
      <c r="DJ1859" s="16"/>
      <c r="DK1859" s="16"/>
      <c r="DL1859" s="16"/>
      <c r="DM1859" s="16"/>
      <c r="DN1859" s="16"/>
      <c r="DO1859" s="16"/>
      <c r="DP1859" s="16"/>
      <c r="DQ1859" s="16"/>
    </row>
    <row r="1860" spans="1:121" ht="16.5" hidden="1" x14ac:dyDescent="0.25">
      <c r="A1860" s="24" t="s">
        <v>21</v>
      </c>
      <c r="B1860" s="73"/>
      <c r="C1860" s="50"/>
      <c r="D1860" s="50"/>
      <c r="E1860" s="50"/>
      <c r="F1860" s="50"/>
      <c r="G1860" s="50"/>
      <c r="H1860" s="13"/>
      <c r="I1860" s="13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  <c r="AK1860" s="13"/>
      <c r="AL1860" s="13"/>
      <c r="AM1860" s="13"/>
      <c r="AN1860" s="13"/>
      <c r="AO1860" s="13"/>
      <c r="AP1860" s="13"/>
      <c r="AQ1860" s="13"/>
      <c r="AR1860" s="13"/>
      <c r="AS1860" s="13"/>
      <c r="AT1860" s="13"/>
      <c r="AU1860" s="13"/>
      <c r="AV1860" s="13"/>
      <c r="AW1860" s="13"/>
      <c r="AX1860" s="13"/>
      <c r="AY1860" s="13"/>
      <c r="AZ1860" s="13"/>
      <c r="BA1860" s="13"/>
      <c r="BB1860" s="13"/>
      <c r="BC1860" s="13"/>
      <c r="BD1860" s="13"/>
      <c r="BE1860" s="13"/>
      <c r="BF1860" s="13"/>
      <c r="BG1860" s="13"/>
      <c r="BH1860" s="13"/>
      <c r="BI1860" s="13"/>
      <c r="BJ1860" s="13"/>
      <c r="BK1860" s="13"/>
      <c r="BL1860" s="13"/>
      <c r="BM1860" s="13"/>
      <c r="BN1860" s="13"/>
      <c r="BO1860" s="13"/>
      <c r="BP1860" s="13"/>
      <c r="BQ1860" s="13"/>
      <c r="BR1860" s="13"/>
      <c r="BS1860" s="13"/>
      <c r="BT1860" s="13"/>
      <c r="BU1860" s="13"/>
      <c r="BV1860" s="13"/>
      <c r="BW1860" s="13"/>
      <c r="BX1860" s="13"/>
      <c r="BY1860" s="13"/>
      <c r="BZ1860" s="13"/>
      <c r="CA1860" s="13"/>
      <c r="CB1860" s="13"/>
      <c r="CC1860" s="13"/>
      <c r="CD1860" s="13"/>
      <c r="CE1860" s="13"/>
      <c r="CF1860" s="13"/>
      <c r="CG1860" s="13"/>
      <c r="CH1860" s="13"/>
      <c r="CI1860" s="13"/>
      <c r="CJ1860" s="13"/>
      <c r="CK1860" s="13"/>
      <c r="CL1860" s="13"/>
      <c r="CM1860" s="13"/>
      <c r="CN1860" s="13"/>
      <c r="CO1860" s="13"/>
      <c r="CP1860" s="13"/>
      <c r="CQ1860" s="13"/>
      <c r="CR1860" s="13"/>
      <c r="CS1860" s="13"/>
      <c r="CT1860" s="13"/>
      <c r="CU1860" s="13"/>
      <c r="CV1860" s="13"/>
      <c r="CW1860" s="13"/>
      <c r="CX1860" s="13"/>
      <c r="CY1860" s="13"/>
      <c r="CZ1860" s="13"/>
      <c r="DA1860" s="13"/>
      <c r="DB1860" s="13"/>
      <c r="DC1860" s="13"/>
      <c r="DD1860" s="13"/>
      <c r="DE1860" s="13"/>
      <c r="DF1860" s="13"/>
      <c r="DG1860" s="13"/>
      <c r="DH1860" s="13"/>
      <c r="DI1860" s="13"/>
      <c r="DJ1860" s="13"/>
      <c r="DK1860" s="13"/>
      <c r="DL1860" s="13"/>
      <c r="DM1860" s="13"/>
      <c r="DN1860" s="13"/>
      <c r="DO1860" s="13"/>
      <c r="DP1860" s="13"/>
      <c r="DQ1860" s="13"/>
    </row>
    <row r="1861" spans="1:121" s="43" customFormat="1" ht="16.5" x14ac:dyDescent="0.25">
      <c r="A1861" s="67" t="s">
        <v>727</v>
      </c>
      <c r="B1861" s="71" t="s">
        <v>687</v>
      </c>
      <c r="C1861" s="93" t="s">
        <v>12</v>
      </c>
      <c r="D1861" s="41" t="s">
        <v>12</v>
      </c>
      <c r="E1861" s="42">
        <f>E1862+E1864+E1866+E1868+E1870+E1872</f>
        <v>0</v>
      </c>
      <c r="F1861" s="42">
        <f t="shared" ref="F1861:G1861" si="175">F1862+F1864+F1866+F1868+F1870+F1872</f>
        <v>0</v>
      </c>
      <c r="G1861" s="42">
        <f t="shared" si="175"/>
        <v>0</v>
      </c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  <c r="AO1861" s="16"/>
      <c r="AP1861" s="16"/>
      <c r="AQ1861" s="16"/>
      <c r="AR1861" s="16"/>
      <c r="AS1861" s="16"/>
      <c r="AT1861" s="16"/>
      <c r="AU1861" s="16"/>
      <c r="AV1861" s="16"/>
      <c r="AW1861" s="16"/>
      <c r="AX1861" s="16"/>
      <c r="AY1861" s="16"/>
      <c r="AZ1861" s="16"/>
      <c r="BA1861" s="16"/>
      <c r="BB1861" s="16"/>
      <c r="BC1861" s="16"/>
      <c r="BD1861" s="16"/>
      <c r="BE1861" s="16"/>
      <c r="BF1861" s="16"/>
      <c r="BG1861" s="16"/>
      <c r="BH1861" s="16"/>
      <c r="BI1861" s="16"/>
      <c r="BJ1861" s="16"/>
      <c r="BK1861" s="16"/>
      <c r="BL1861" s="16"/>
      <c r="BM1861" s="16"/>
      <c r="BN1861" s="16"/>
      <c r="BO1861" s="16"/>
      <c r="BP1861" s="16"/>
      <c r="BQ1861" s="16"/>
      <c r="BR1861" s="16"/>
      <c r="BS1861" s="16"/>
      <c r="BT1861" s="16"/>
      <c r="BU1861" s="16"/>
      <c r="BV1861" s="16"/>
      <c r="BW1861" s="16"/>
      <c r="BX1861" s="16"/>
      <c r="BY1861" s="16"/>
      <c r="BZ1861" s="16"/>
      <c r="CA1861" s="16"/>
      <c r="CB1861" s="16"/>
      <c r="CC1861" s="16"/>
      <c r="CD1861" s="16"/>
      <c r="CE1861" s="16"/>
      <c r="CF1861" s="16"/>
      <c r="CG1861" s="16"/>
      <c r="CH1861" s="16"/>
      <c r="CI1861" s="16"/>
      <c r="CJ1861" s="16"/>
      <c r="CK1861" s="16"/>
      <c r="CL1861" s="16"/>
      <c r="CM1861" s="16"/>
      <c r="CN1861" s="16"/>
      <c r="CO1861" s="16"/>
      <c r="CP1861" s="16"/>
      <c r="CQ1861" s="16"/>
      <c r="CR1861" s="16"/>
      <c r="CS1861" s="16"/>
      <c r="CT1861" s="16"/>
      <c r="CU1861" s="16"/>
      <c r="CV1861" s="16"/>
      <c r="CW1861" s="16"/>
      <c r="CX1861" s="16"/>
      <c r="CY1861" s="16"/>
      <c r="CZ1861" s="16"/>
      <c r="DA1861" s="16"/>
      <c r="DB1861" s="16"/>
      <c r="DC1861" s="16"/>
      <c r="DD1861" s="16"/>
      <c r="DE1861" s="16"/>
      <c r="DF1861" s="16"/>
      <c r="DG1861" s="16"/>
      <c r="DH1861" s="16"/>
      <c r="DI1861" s="16"/>
      <c r="DJ1861" s="16"/>
      <c r="DK1861" s="16"/>
      <c r="DL1861" s="16"/>
      <c r="DM1861" s="16"/>
      <c r="DN1861" s="16"/>
      <c r="DO1861" s="16"/>
      <c r="DP1861" s="16"/>
      <c r="DQ1861" s="16"/>
    </row>
    <row r="1862" spans="1:121" s="48" customFormat="1" ht="16.5" x14ac:dyDescent="0.25">
      <c r="A1862" s="68" t="s">
        <v>728</v>
      </c>
      <c r="B1862" s="72" t="s">
        <v>664</v>
      </c>
      <c r="C1862" s="94" t="s">
        <v>12</v>
      </c>
      <c r="D1862" s="46" t="s">
        <v>12</v>
      </c>
      <c r="E1862" s="47">
        <f>SUBTOTAL(9,E1863)</f>
        <v>0</v>
      </c>
      <c r="F1862" s="47">
        <f t="shared" ref="F1862:G1862" si="176">SUBTOTAL(9,F1863)</f>
        <v>0</v>
      </c>
      <c r="G1862" s="47">
        <f t="shared" si="176"/>
        <v>0</v>
      </c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  <c r="AO1862" s="16"/>
      <c r="AP1862" s="16"/>
      <c r="AQ1862" s="16"/>
      <c r="AR1862" s="16"/>
      <c r="AS1862" s="16"/>
      <c r="AT1862" s="16"/>
      <c r="AU1862" s="16"/>
      <c r="AV1862" s="16"/>
      <c r="AW1862" s="16"/>
      <c r="AX1862" s="16"/>
      <c r="AY1862" s="16"/>
      <c r="AZ1862" s="16"/>
      <c r="BA1862" s="16"/>
      <c r="BB1862" s="16"/>
      <c r="BC1862" s="16"/>
      <c r="BD1862" s="16"/>
      <c r="BE1862" s="16"/>
      <c r="BF1862" s="16"/>
      <c r="BG1862" s="16"/>
      <c r="BH1862" s="16"/>
      <c r="BI1862" s="16"/>
      <c r="BJ1862" s="16"/>
      <c r="BK1862" s="16"/>
      <c r="BL1862" s="16"/>
      <c r="BM1862" s="16"/>
      <c r="BN1862" s="16"/>
      <c r="BO1862" s="16"/>
      <c r="BP1862" s="16"/>
      <c r="BQ1862" s="16"/>
      <c r="BR1862" s="16"/>
      <c r="BS1862" s="16"/>
      <c r="BT1862" s="16"/>
      <c r="BU1862" s="16"/>
      <c r="BV1862" s="16"/>
      <c r="BW1862" s="16"/>
      <c r="BX1862" s="16"/>
      <c r="BY1862" s="16"/>
      <c r="BZ1862" s="16"/>
      <c r="CA1862" s="16"/>
      <c r="CB1862" s="16"/>
      <c r="CC1862" s="16"/>
      <c r="CD1862" s="16"/>
      <c r="CE1862" s="16"/>
      <c r="CF1862" s="16"/>
      <c r="CG1862" s="16"/>
      <c r="CH1862" s="16"/>
      <c r="CI1862" s="16"/>
      <c r="CJ1862" s="16"/>
      <c r="CK1862" s="16"/>
      <c r="CL1862" s="16"/>
      <c r="CM1862" s="16"/>
      <c r="CN1862" s="16"/>
      <c r="CO1862" s="16"/>
      <c r="CP1862" s="16"/>
      <c r="CQ1862" s="16"/>
      <c r="CR1862" s="16"/>
      <c r="CS1862" s="16"/>
      <c r="CT1862" s="16"/>
      <c r="CU1862" s="16"/>
      <c r="CV1862" s="16"/>
      <c r="CW1862" s="16"/>
      <c r="CX1862" s="16"/>
      <c r="CY1862" s="16"/>
      <c r="CZ1862" s="16"/>
      <c r="DA1862" s="16"/>
      <c r="DB1862" s="16"/>
      <c r="DC1862" s="16"/>
      <c r="DD1862" s="16"/>
      <c r="DE1862" s="16"/>
      <c r="DF1862" s="16"/>
      <c r="DG1862" s="16"/>
      <c r="DH1862" s="16"/>
      <c r="DI1862" s="16"/>
      <c r="DJ1862" s="16"/>
      <c r="DK1862" s="16"/>
      <c r="DL1862" s="16"/>
      <c r="DM1862" s="16"/>
      <c r="DN1862" s="16"/>
      <c r="DO1862" s="16"/>
      <c r="DP1862" s="16"/>
      <c r="DQ1862" s="16"/>
    </row>
    <row r="1863" spans="1:121" ht="16.5" hidden="1" x14ac:dyDescent="0.25">
      <c r="A1863" s="24" t="s">
        <v>21</v>
      </c>
      <c r="B1863" s="73"/>
      <c r="C1863" s="50"/>
      <c r="D1863" s="50"/>
      <c r="E1863" s="50"/>
      <c r="F1863" s="50"/>
      <c r="G1863" s="50"/>
      <c r="H1863" s="13"/>
      <c r="I1863" s="13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  <c r="AK1863" s="13"/>
      <c r="AL1863" s="13"/>
      <c r="AM1863" s="13"/>
      <c r="AN1863" s="13"/>
      <c r="AO1863" s="13"/>
      <c r="AP1863" s="13"/>
      <c r="AQ1863" s="13"/>
      <c r="AR1863" s="13"/>
      <c r="AS1863" s="13"/>
      <c r="AT1863" s="13"/>
      <c r="AU1863" s="13"/>
      <c r="AV1863" s="13"/>
      <c r="AW1863" s="13"/>
      <c r="AX1863" s="13"/>
      <c r="AY1863" s="13"/>
      <c r="AZ1863" s="13"/>
      <c r="BA1863" s="13"/>
      <c r="BB1863" s="13"/>
      <c r="BC1863" s="13"/>
      <c r="BD1863" s="13"/>
      <c r="BE1863" s="13"/>
      <c r="BF1863" s="13"/>
      <c r="BG1863" s="13"/>
      <c r="BH1863" s="13"/>
      <c r="BI1863" s="13"/>
      <c r="BJ1863" s="13"/>
      <c r="BK1863" s="13"/>
      <c r="BL1863" s="13"/>
      <c r="BM1863" s="13"/>
      <c r="BN1863" s="13"/>
      <c r="BO1863" s="13"/>
      <c r="BP1863" s="13"/>
      <c r="BQ1863" s="13"/>
      <c r="BR1863" s="13"/>
      <c r="BS1863" s="13"/>
      <c r="BT1863" s="13"/>
      <c r="BU1863" s="13"/>
      <c r="BV1863" s="13"/>
      <c r="BW1863" s="13"/>
      <c r="BX1863" s="13"/>
      <c r="BY1863" s="13"/>
      <c r="BZ1863" s="13"/>
      <c r="CA1863" s="13"/>
      <c r="CB1863" s="13"/>
      <c r="CC1863" s="13"/>
      <c r="CD1863" s="13"/>
      <c r="CE1863" s="13"/>
      <c r="CF1863" s="13"/>
      <c r="CG1863" s="13"/>
      <c r="CH1863" s="13"/>
      <c r="CI1863" s="13"/>
      <c r="CJ1863" s="13"/>
      <c r="CK1863" s="13"/>
      <c r="CL1863" s="13"/>
      <c r="CM1863" s="13"/>
      <c r="CN1863" s="13"/>
      <c r="CO1863" s="13"/>
      <c r="CP1863" s="13"/>
      <c r="CQ1863" s="13"/>
      <c r="CR1863" s="13"/>
      <c r="CS1863" s="13"/>
      <c r="CT1863" s="13"/>
      <c r="CU1863" s="13"/>
      <c r="CV1863" s="13"/>
      <c r="CW1863" s="13"/>
      <c r="CX1863" s="13"/>
      <c r="CY1863" s="13"/>
      <c r="CZ1863" s="13"/>
      <c r="DA1863" s="13"/>
      <c r="DB1863" s="13"/>
      <c r="DC1863" s="13"/>
      <c r="DD1863" s="13"/>
      <c r="DE1863" s="13"/>
      <c r="DF1863" s="13"/>
      <c r="DG1863" s="13"/>
      <c r="DH1863" s="13"/>
      <c r="DI1863" s="13"/>
      <c r="DJ1863" s="13"/>
      <c r="DK1863" s="13"/>
      <c r="DL1863" s="13"/>
      <c r="DM1863" s="13"/>
      <c r="DN1863" s="13"/>
      <c r="DO1863" s="13"/>
      <c r="DP1863" s="13"/>
      <c r="DQ1863" s="13"/>
    </row>
    <row r="1864" spans="1:121" s="48" customFormat="1" ht="16.5" x14ac:dyDescent="0.25">
      <c r="A1864" s="68" t="s">
        <v>729</v>
      </c>
      <c r="B1864" s="72" t="s">
        <v>23</v>
      </c>
      <c r="C1864" s="94" t="s">
        <v>12</v>
      </c>
      <c r="D1864" s="46" t="s">
        <v>12</v>
      </c>
      <c r="E1864" s="47">
        <f>SUBTOTAL(9,E1865)</f>
        <v>0</v>
      </c>
      <c r="F1864" s="47">
        <f t="shared" ref="F1864:G1864" si="177">SUBTOTAL(9,F1865)</f>
        <v>0</v>
      </c>
      <c r="G1864" s="47">
        <f t="shared" si="177"/>
        <v>0</v>
      </c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  <c r="AO1864" s="16"/>
      <c r="AP1864" s="16"/>
      <c r="AQ1864" s="16"/>
      <c r="AR1864" s="16"/>
      <c r="AS1864" s="16"/>
      <c r="AT1864" s="16"/>
      <c r="AU1864" s="16"/>
      <c r="AV1864" s="16"/>
      <c r="AW1864" s="16"/>
      <c r="AX1864" s="16"/>
      <c r="AY1864" s="16"/>
      <c r="AZ1864" s="16"/>
      <c r="BA1864" s="16"/>
      <c r="BB1864" s="16"/>
      <c r="BC1864" s="16"/>
      <c r="BD1864" s="16"/>
      <c r="BE1864" s="16"/>
      <c r="BF1864" s="16"/>
      <c r="BG1864" s="16"/>
      <c r="BH1864" s="16"/>
      <c r="BI1864" s="16"/>
      <c r="BJ1864" s="16"/>
      <c r="BK1864" s="16"/>
      <c r="BL1864" s="16"/>
      <c r="BM1864" s="16"/>
      <c r="BN1864" s="16"/>
      <c r="BO1864" s="16"/>
      <c r="BP1864" s="16"/>
      <c r="BQ1864" s="16"/>
      <c r="BR1864" s="16"/>
      <c r="BS1864" s="16"/>
      <c r="BT1864" s="16"/>
      <c r="BU1864" s="16"/>
      <c r="BV1864" s="16"/>
      <c r="BW1864" s="16"/>
      <c r="BX1864" s="16"/>
      <c r="BY1864" s="16"/>
      <c r="BZ1864" s="16"/>
      <c r="CA1864" s="16"/>
      <c r="CB1864" s="16"/>
      <c r="CC1864" s="16"/>
      <c r="CD1864" s="16"/>
      <c r="CE1864" s="16"/>
      <c r="CF1864" s="16"/>
      <c r="CG1864" s="16"/>
      <c r="CH1864" s="16"/>
      <c r="CI1864" s="16"/>
      <c r="CJ1864" s="16"/>
      <c r="CK1864" s="16"/>
      <c r="CL1864" s="16"/>
      <c r="CM1864" s="16"/>
      <c r="CN1864" s="16"/>
      <c r="CO1864" s="16"/>
      <c r="CP1864" s="16"/>
      <c r="CQ1864" s="16"/>
      <c r="CR1864" s="16"/>
      <c r="CS1864" s="16"/>
      <c r="CT1864" s="16"/>
      <c r="CU1864" s="16"/>
      <c r="CV1864" s="16"/>
      <c r="CW1864" s="16"/>
      <c r="CX1864" s="16"/>
      <c r="CY1864" s="16"/>
      <c r="CZ1864" s="16"/>
      <c r="DA1864" s="16"/>
      <c r="DB1864" s="16"/>
      <c r="DC1864" s="16"/>
      <c r="DD1864" s="16"/>
      <c r="DE1864" s="16"/>
      <c r="DF1864" s="16"/>
      <c r="DG1864" s="16"/>
      <c r="DH1864" s="16"/>
      <c r="DI1864" s="16"/>
      <c r="DJ1864" s="16"/>
      <c r="DK1864" s="16"/>
      <c r="DL1864" s="16"/>
      <c r="DM1864" s="16"/>
      <c r="DN1864" s="16"/>
      <c r="DO1864" s="16"/>
      <c r="DP1864" s="16"/>
      <c r="DQ1864" s="16"/>
    </row>
    <row r="1865" spans="1:121" ht="16.5" hidden="1" x14ac:dyDescent="0.25">
      <c r="A1865" s="24" t="s">
        <v>21</v>
      </c>
      <c r="B1865" s="73"/>
      <c r="C1865" s="50"/>
      <c r="D1865" s="50"/>
      <c r="E1865" s="50"/>
      <c r="F1865" s="50"/>
      <c r="G1865" s="50"/>
      <c r="H1865" s="13"/>
      <c r="I1865" s="13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  <c r="AK1865" s="13"/>
      <c r="AL1865" s="13"/>
      <c r="AM1865" s="13"/>
      <c r="AN1865" s="13"/>
      <c r="AO1865" s="13"/>
      <c r="AP1865" s="13"/>
      <c r="AQ1865" s="13"/>
      <c r="AR1865" s="13"/>
      <c r="AS1865" s="13"/>
      <c r="AT1865" s="13"/>
      <c r="AU1865" s="13"/>
      <c r="AV1865" s="13"/>
      <c r="AW1865" s="13"/>
      <c r="AX1865" s="13"/>
      <c r="AY1865" s="13"/>
      <c r="AZ1865" s="13"/>
      <c r="BA1865" s="13"/>
      <c r="BB1865" s="13"/>
      <c r="BC1865" s="13"/>
      <c r="BD1865" s="13"/>
      <c r="BE1865" s="13"/>
      <c r="BF1865" s="13"/>
      <c r="BG1865" s="13"/>
      <c r="BH1865" s="13"/>
      <c r="BI1865" s="13"/>
      <c r="BJ1865" s="13"/>
      <c r="BK1865" s="13"/>
      <c r="BL1865" s="13"/>
      <c r="BM1865" s="13"/>
      <c r="BN1865" s="13"/>
      <c r="BO1865" s="13"/>
      <c r="BP1865" s="13"/>
      <c r="BQ1865" s="13"/>
      <c r="BR1865" s="13"/>
      <c r="BS1865" s="13"/>
      <c r="BT1865" s="13"/>
      <c r="BU1865" s="13"/>
      <c r="BV1865" s="13"/>
      <c r="BW1865" s="13"/>
      <c r="BX1865" s="13"/>
      <c r="BY1865" s="13"/>
      <c r="BZ1865" s="13"/>
      <c r="CA1865" s="13"/>
      <c r="CB1865" s="13"/>
      <c r="CC1865" s="13"/>
      <c r="CD1865" s="13"/>
      <c r="CE1865" s="13"/>
      <c r="CF1865" s="13"/>
      <c r="CG1865" s="13"/>
      <c r="CH1865" s="13"/>
      <c r="CI1865" s="13"/>
      <c r="CJ1865" s="13"/>
      <c r="CK1865" s="13"/>
      <c r="CL1865" s="13"/>
      <c r="CM1865" s="13"/>
      <c r="CN1865" s="13"/>
      <c r="CO1865" s="13"/>
      <c r="CP1865" s="13"/>
      <c r="CQ1865" s="13"/>
      <c r="CR1865" s="13"/>
      <c r="CS1865" s="13"/>
      <c r="CT1865" s="13"/>
      <c r="CU1865" s="13"/>
      <c r="CV1865" s="13"/>
      <c r="CW1865" s="13"/>
      <c r="CX1865" s="13"/>
      <c r="CY1865" s="13"/>
      <c r="CZ1865" s="13"/>
      <c r="DA1865" s="13"/>
      <c r="DB1865" s="13"/>
      <c r="DC1865" s="13"/>
      <c r="DD1865" s="13"/>
      <c r="DE1865" s="13"/>
      <c r="DF1865" s="13"/>
      <c r="DG1865" s="13"/>
      <c r="DH1865" s="13"/>
      <c r="DI1865" s="13"/>
      <c r="DJ1865" s="13"/>
      <c r="DK1865" s="13"/>
      <c r="DL1865" s="13"/>
      <c r="DM1865" s="13"/>
      <c r="DN1865" s="13"/>
      <c r="DO1865" s="13"/>
      <c r="DP1865" s="13"/>
      <c r="DQ1865" s="13"/>
    </row>
    <row r="1866" spans="1:121" s="48" customFormat="1" ht="16.5" x14ac:dyDescent="0.25">
      <c r="A1866" s="68" t="s">
        <v>730</v>
      </c>
      <c r="B1866" s="72" t="s">
        <v>25</v>
      </c>
      <c r="C1866" s="94" t="s">
        <v>12</v>
      </c>
      <c r="D1866" s="46" t="s">
        <v>12</v>
      </c>
      <c r="E1866" s="47">
        <f>SUBTOTAL(9,E1867)</f>
        <v>0</v>
      </c>
      <c r="F1866" s="47">
        <f t="shared" ref="F1866:G1866" si="178">SUBTOTAL(9,F1867)</f>
        <v>0</v>
      </c>
      <c r="G1866" s="47">
        <f t="shared" si="178"/>
        <v>0</v>
      </c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16"/>
      <c r="AI1866" s="16"/>
      <c r="AJ1866" s="16"/>
      <c r="AK1866" s="16"/>
      <c r="AL1866" s="16"/>
      <c r="AM1866" s="16"/>
      <c r="AN1866" s="16"/>
      <c r="AO1866" s="16"/>
      <c r="AP1866" s="16"/>
      <c r="AQ1866" s="16"/>
      <c r="AR1866" s="16"/>
      <c r="AS1866" s="16"/>
      <c r="AT1866" s="16"/>
      <c r="AU1866" s="16"/>
      <c r="AV1866" s="16"/>
      <c r="AW1866" s="16"/>
      <c r="AX1866" s="16"/>
      <c r="AY1866" s="16"/>
      <c r="AZ1866" s="16"/>
      <c r="BA1866" s="16"/>
      <c r="BB1866" s="16"/>
      <c r="BC1866" s="16"/>
      <c r="BD1866" s="16"/>
      <c r="BE1866" s="16"/>
      <c r="BF1866" s="16"/>
      <c r="BG1866" s="16"/>
      <c r="BH1866" s="16"/>
      <c r="BI1866" s="16"/>
      <c r="BJ1866" s="16"/>
      <c r="BK1866" s="16"/>
      <c r="BL1866" s="16"/>
      <c r="BM1866" s="16"/>
      <c r="BN1866" s="16"/>
      <c r="BO1866" s="16"/>
      <c r="BP1866" s="16"/>
      <c r="BQ1866" s="16"/>
      <c r="BR1866" s="16"/>
      <c r="BS1866" s="16"/>
      <c r="BT1866" s="16"/>
      <c r="BU1866" s="16"/>
      <c r="BV1866" s="16"/>
      <c r="BW1866" s="16"/>
      <c r="BX1866" s="16"/>
      <c r="BY1866" s="16"/>
      <c r="BZ1866" s="16"/>
      <c r="CA1866" s="16"/>
      <c r="CB1866" s="16"/>
      <c r="CC1866" s="16"/>
      <c r="CD1866" s="16"/>
      <c r="CE1866" s="16"/>
      <c r="CF1866" s="16"/>
      <c r="CG1866" s="16"/>
      <c r="CH1866" s="16"/>
      <c r="CI1866" s="16"/>
      <c r="CJ1866" s="16"/>
      <c r="CK1866" s="16"/>
      <c r="CL1866" s="16"/>
      <c r="CM1866" s="16"/>
      <c r="CN1866" s="16"/>
      <c r="CO1866" s="16"/>
      <c r="CP1866" s="16"/>
      <c r="CQ1866" s="16"/>
      <c r="CR1866" s="16"/>
      <c r="CS1866" s="16"/>
      <c r="CT1866" s="16"/>
      <c r="CU1866" s="16"/>
      <c r="CV1866" s="16"/>
      <c r="CW1866" s="16"/>
      <c r="CX1866" s="16"/>
      <c r="CY1866" s="16"/>
      <c r="CZ1866" s="16"/>
      <c r="DA1866" s="16"/>
      <c r="DB1866" s="16"/>
      <c r="DC1866" s="16"/>
      <c r="DD1866" s="16"/>
      <c r="DE1866" s="16"/>
      <c r="DF1866" s="16"/>
      <c r="DG1866" s="16"/>
      <c r="DH1866" s="16"/>
      <c r="DI1866" s="16"/>
      <c r="DJ1866" s="16"/>
      <c r="DK1866" s="16"/>
      <c r="DL1866" s="16"/>
      <c r="DM1866" s="16"/>
      <c r="DN1866" s="16"/>
      <c r="DO1866" s="16"/>
      <c r="DP1866" s="16"/>
      <c r="DQ1866" s="16"/>
    </row>
    <row r="1867" spans="1:121" ht="16.5" hidden="1" x14ac:dyDescent="0.25">
      <c r="A1867" s="24" t="s">
        <v>21</v>
      </c>
      <c r="B1867" s="73"/>
      <c r="C1867" s="50"/>
      <c r="D1867" s="50"/>
      <c r="E1867" s="50"/>
      <c r="F1867" s="50"/>
      <c r="G1867" s="50"/>
      <c r="H1867" s="13"/>
      <c r="I1867" s="13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  <c r="AK1867" s="13"/>
      <c r="AL1867" s="13"/>
      <c r="AM1867" s="13"/>
      <c r="AN1867" s="13"/>
      <c r="AO1867" s="13"/>
      <c r="AP1867" s="13"/>
      <c r="AQ1867" s="13"/>
      <c r="AR1867" s="13"/>
      <c r="AS1867" s="13"/>
      <c r="AT1867" s="13"/>
      <c r="AU1867" s="13"/>
      <c r="AV1867" s="13"/>
      <c r="AW1867" s="13"/>
      <c r="AX1867" s="13"/>
      <c r="AY1867" s="13"/>
      <c r="AZ1867" s="13"/>
      <c r="BA1867" s="13"/>
      <c r="BB1867" s="13"/>
      <c r="BC1867" s="13"/>
      <c r="BD1867" s="13"/>
      <c r="BE1867" s="13"/>
      <c r="BF1867" s="13"/>
      <c r="BG1867" s="13"/>
      <c r="BH1867" s="13"/>
      <c r="BI1867" s="13"/>
      <c r="BJ1867" s="13"/>
      <c r="BK1867" s="13"/>
      <c r="BL1867" s="13"/>
      <c r="BM1867" s="13"/>
      <c r="BN1867" s="13"/>
      <c r="BO1867" s="13"/>
      <c r="BP1867" s="13"/>
      <c r="BQ1867" s="13"/>
      <c r="BR1867" s="13"/>
      <c r="BS1867" s="13"/>
      <c r="BT1867" s="13"/>
      <c r="BU1867" s="13"/>
      <c r="BV1867" s="13"/>
      <c r="BW1867" s="13"/>
      <c r="BX1867" s="13"/>
      <c r="BY1867" s="13"/>
      <c r="BZ1867" s="13"/>
      <c r="CA1867" s="13"/>
      <c r="CB1867" s="13"/>
      <c r="CC1867" s="13"/>
      <c r="CD1867" s="13"/>
      <c r="CE1867" s="13"/>
      <c r="CF1867" s="13"/>
      <c r="CG1867" s="13"/>
      <c r="CH1867" s="13"/>
      <c r="CI1867" s="13"/>
      <c r="CJ1867" s="13"/>
      <c r="CK1867" s="13"/>
      <c r="CL1867" s="13"/>
      <c r="CM1867" s="13"/>
      <c r="CN1867" s="13"/>
      <c r="CO1867" s="13"/>
      <c r="CP1867" s="13"/>
      <c r="CQ1867" s="13"/>
      <c r="CR1867" s="13"/>
      <c r="CS1867" s="13"/>
      <c r="CT1867" s="13"/>
      <c r="CU1867" s="13"/>
      <c r="CV1867" s="13"/>
      <c r="CW1867" s="13"/>
      <c r="CX1867" s="13"/>
      <c r="CY1867" s="13"/>
      <c r="CZ1867" s="13"/>
      <c r="DA1867" s="13"/>
      <c r="DB1867" s="13"/>
      <c r="DC1867" s="13"/>
      <c r="DD1867" s="13"/>
      <c r="DE1867" s="13"/>
      <c r="DF1867" s="13"/>
      <c r="DG1867" s="13"/>
      <c r="DH1867" s="13"/>
      <c r="DI1867" s="13"/>
      <c r="DJ1867" s="13"/>
      <c r="DK1867" s="13"/>
      <c r="DL1867" s="13"/>
      <c r="DM1867" s="13"/>
      <c r="DN1867" s="13"/>
      <c r="DO1867" s="13"/>
      <c r="DP1867" s="13"/>
      <c r="DQ1867" s="13"/>
    </row>
    <row r="1868" spans="1:121" s="48" customFormat="1" ht="16.5" x14ac:dyDescent="0.25">
      <c r="A1868" s="68" t="s">
        <v>731</v>
      </c>
      <c r="B1868" s="72" t="s">
        <v>683</v>
      </c>
      <c r="C1868" s="94" t="s">
        <v>12</v>
      </c>
      <c r="D1868" s="46" t="s">
        <v>12</v>
      </c>
      <c r="E1868" s="47">
        <f>SUBTOTAL(9,E1869)</f>
        <v>0</v>
      </c>
      <c r="F1868" s="47">
        <f t="shared" ref="F1868:G1868" si="179">SUBTOTAL(9,F1869)</f>
        <v>0</v>
      </c>
      <c r="G1868" s="47">
        <f t="shared" si="179"/>
        <v>0</v>
      </c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  <c r="AO1868" s="16"/>
      <c r="AP1868" s="16"/>
      <c r="AQ1868" s="16"/>
      <c r="AR1868" s="16"/>
      <c r="AS1868" s="16"/>
      <c r="AT1868" s="16"/>
      <c r="AU1868" s="16"/>
      <c r="AV1868" s="16"/>
      <c r="AW1868" s="16"/>
      <c r="AX1868" s="16"/>
      <c r="AY1868" s="16"/>
      <c r="AZ1868" s="16"/>
      <c r="BA1868" s="16"/>
      <c r="BB1868" s="16"/>
      <c r="BC1868" s="16"/>
      <c r="BD1868" s="16"/>
      <c r="BE1868" s="16"/>
      <c r="BF1868" s="16"/>
      <c r="BG1868" s="16"/>
      <c r="BH1868" s="16"/>
      <c r="BI1868" s="16"/>
      <c r="BJ1868" s="16"/>
      <c r="BK1868" s="16"/>
      <c r="BL1868" s="16"/>
      <c r="BM1868" s="16"/>
      <c r="BN1868" s="16"/>
      <c r="BO1868" s="16"/>
      <c r="BP1868" s="16"/>
      <c r="BQ1868" s="16"/>
      <c r="BR1868" s="16"/>
      <c r="BS1868" s="16"/>
      <c r="BT1868" s="16"/>
      <c r="BU1868" s="16"/>
      <c r="BV1868" s="16"/>
      <c r="BW1868" s="16"/>
      <c r="BX1868" s="16"/>
      <c r="BY1868" s="16"/>
      <c r="BZ1868" s="16"/>
      <c r="CA1868" s="16"/>
      <c r="CB1868" s="16"/>
      <c r="CC1868" s="16"/>
      <c r="CD1868" s="16"/>
      <c r="CE1868" s="16"/>
      <c r="CF1868" s="16"/>
      <c r="CG1868" s="16"/>
      <c r="CH1868" s="16"/>
      <c r="CI1868" s="16"/>
      <c r="CJ1868" s="16"/>
      <c r="CK1868" s="16"/>
      <c r="CL1868" s="16"/>
      <c r="CM1868" s="16"/>
      <c r="CN1868" s="16"/>
      <c r="CO1868" s="16"/>
      <c r="CP1868" s="16"/>
      <c r="CQ1868" s="16"/>
      <c r="CR1868" s="16"/>
      <c r="CS1868" s="16"/>
      <c r="CT1868" s="16"/>
      <c r="CU1868" s="16"/>
      <c r="CV1868" s="16"/>
      <c r="CW1868" s="16"/>
      <c r="CX1868" s="16"/>
      <c r="CY1868" s="16"/>
      <c r="CZ1868" s="16"/>
      <c r="DA1868" s="16"/>
      <c r="DB1868" s="16"/>
      <c r="DC1868" s="16"/>
      <c r="DD1868" s="16"/>
      <c r="DE1868" s="16"/>
      <c r="DF1868" s="16"/>
      <c r="DG1868" s="16"/>
      <c r="DH1868" s="16"/>
      <c r="DI1868" s="16"/>
      <c r="DJ1868" s="16"/>
      <c r="DK1868" s="16"/>
      <c r="DL1868" s="16"/>
      <c r="DM1868" s="16"/>
      <c r="DN1868" s="16"/>
      <c r="DO1868" s="16"/>
      <c r="DP1868" s="16"/>
      <c r="DQ1868" s="16"/>
    </row>
    <row r="1869" spans="1:121" ht="16.5" hidden="1" x14ac:dyDescent="0.25">
      <c r="A1869" s="24" t="s">
        <v>21</v>
      </c>
      <c r="B1869" s="73"/>
      <c r="C1869" s="50"/>
      <c r="D1869" s="50"/>
      <c r="E1869" s="50"/>
      <c r="F1869" s="50"/>
      <c r="G1869" s="50"/>
      <c r="H1869" s="13"/>
      <c r="I1869" s="13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  <c r="AK1869" s="13"/>
      <c r="AL1869" s="13"/>
      <c r="AM1869" s="13"/>
      <c r="AN1869" s="13"/>
      <c r="AO1869" s="13"/>
      <c r="AP1869" s="13"/>
      <c r="AQ1869" s="13"/>
      <c r="AR1869" s="13"/>
      <c r="AS1869" s="13"/>
      <c r="AT1869" s="13"/>
      <c r="AU1869" s="13"/>
      <c r="AV1869" s="13"/>
      <c r="AW1869" s="13"/>
      <c r="AX1869" s="13"/>
      <c r="AY1869" s="13"/>
      <c r="AZ1869" s="13"/>
      <c r="BA1869" s="13"/>
      <c r="BB1869" s="13"/>
      <c r="BC1869" s="13"/>
      <c r="BD1869" s="13"/>
      <c r="BE1869" s="13"/>
      <c r="BF1869" s="13"/>
      <c r="BG1869" s="13"/>
      <c r="BH1869" s="13"/>
      <c r="BI1869" s="13"/>
      <c r="BJ1869" s="13"/>
      <c r="BK1869" s="13"/>
      <c r="BL1869" s="13"/>
      <c r="BM1869" s="13"/>
      <c r="BN1869" s="13"/>
      <c r="BO1869" s="13"/>
      <c r="BP1869" s="13"/>
      <c r="BQ1869" s="13"/>
      <c r="BR1869" s="13"/>
      <c r="BS1869" s="13"/>
      <c r="BT1869" s="13"/>
      <c r="BU1869" s="13"/>
      <c r="BV1869" s="13"/>
      <c r="BW1869" s="13"/>
      <c r="BX1869" s="13"/>
      <c r="BY1869" s="13"/>
      <c r="BZ1869" s="13"/>
      <c r="CA1869" s="13"/>
      <c r="CB1869" s="13"/>
      <c r="CC1869" s="13"/>
      <c r="CD1869" s="13"/>
      <c r="CE1869" s="13"/>
      <c r="CF1869" s="13"/>
      <c r="CG1869" s="13"/>
      <c r="CH1869" s="13"/>
      <c r="CI1869" s="13"/>
      <c r="CJ1869" s="13"/>
      <c r="CK1869" s="13"/>
      <c r="CL1869" s="13"/>
      <c r="CM1869" s="13"/>
      <c r="CN1869" s="13"/>
      <c r="CO1869" s="13"/>
      <c r="CP1869" s="13"/>
      <c r="CQ1869" s="13"/>
      <c r="CR1869" s="13"/>
      <c r="CS1869" s="13"/>
      <c r="CT1869" s="13"/>
      <c r="CU1869" s="13"/>
      <c r="CV1869" s="13"/>
      <c r="CW1869" s="13"/>
      <c r="CX1869" s="13"/>
      <c r="CY1869" s="13"/>
      <c r="CZ1869" s="13"/>
      <c r="DA1869" s="13"/>
      <c r="DB1869" s="13"/>
      <c r="DC1869" s="13"/>
      <c r="DD1869" s="13"/>
      <c r="DE1869" s="13"/>
      <c r="DF1869" s="13"/>
      <c r="DG1869" s="13"/>
      <c r="DH1869" s="13"/>
      <c r="DI1869" s="13"/>
      <c r="DJ1869" s="13"/>
      <c r="DK1869" s="13"/>
      <c r="DL1869" s="13"/>
      <c r="DM1869" s="13"/>
      <c r="DN1869" s="13"/>
      <c r="DO1869" s="13"/>
      <c r="DP1869" s="13"/>
      <c r="DQ1869" s="13"/>
    </row>
    <row r="1870" spans="1:121" s="48" customFormat="1" ht="16.5" x14ac:dyDescent="0.25">
      <c r="A1870" s="68" t="s">
        <v>732</v>
      </c>
      <c r="B1870" s="72" t="s">
        <v>29</v>
      </c>
      <c r="C1870" s="94" t="s">
        <v>12</v>
      </c>
      <c r="D1870" s="46" t="s">
        <v>12</v>
      </c>
      <c r="E1870" s="47">
        <f>SUBTOTAL(9,E1871)</f>
        <v>0</v>
      </c>
      <c r="F1870" s="47">
        <f t="shared" ref="F1870:G1870" si="180">SUBTOTAL(9,F1871)</f>
        <v>0</v>
      </c>
      <c r="G1870" s="47">
        <f t="shared" si="180"/>
        <v>0</v>
      </c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  <c r="AO1870" s="16"/>
      <c r="AP1870" s="16"/>
      <c r="AQ1870" s="16"/>
      <c r="AR1870" s="16"/>
      <c r="AS1870" s="16"/>
      <c r="AT1870" s="16"/>
      <c r="AU1870" s="16"/>
      <c r="AV1870" s="16"/>
      <c r="AW1870" s="16"/>
      <c r="AX1870" s="16"/>
      <c r="AY1870" s="16"/>
      <c r="AZ1870" s="16"/>
      <c r="BA1870" s="16"/>
      <c r="BB1870" s="16"/>
      <c r="BC1870" s="16"/>
      <c r="BD1870" s="16"/>
      <c r="BE1870" s="16"/>
      <c r="BF1870" s="16"/>
      <c r="BG1870" s="16"/>
      <c r="BH1870" s="16"/>
      <c r="BI1870" s="16"/>
      <c r="BJ1870" s="16"/>
      <c r="BK1870" s="16"/>
      <c r="BL1870" s="16"/>
      <c r="BM1870" s="16"/>
      <c r="BN1870" s="16"/>
      <c r="BO1870" s="16"/>
      <c r="BP1870" s="16"/>
      <c r="BQ1870" s="16"/>
      <c r="BR1870" s="16"/>
      <c r="BS1870" s="16"/>
      <c r="BT1870" s="16"/>
      <c r="BU1870" s="16"/>
      <c r="BV1870" s="16"/>
      <c r="BW1870" s="16"/>
      <c r="BX1870" s="16"/>
      <c r="BY1870" s="16"/>
      <c r="BZ1870" s="16"/>
      <c r="CA1870" s="16"/>
      <c r="CB1870" s="16"/>
      <c r="CC1870" s="16"/>
      <c r="CD1870" s="16"/>
      <c r="CE1870" s="16"/>
      <c r="CF1870" s="16"/>
      <c r="CG1870" s="16"/>
      <c r="CH1870" s="16"/>
      <c r="CI1870" s="16"/>
      <c r="CJ1870" s="16"/>
      <c r="CK1870" s="16"/>
      <c r="CL1870" s="16"/>
      <c r="CM1870" s="16"/>
      <c r="CN1870" s="16"/>
      <c r="CO1870" s="16"/>
      <c r="CP1870" s="16"/>
      <c r="CQ1870" s="16"/>
      <c r="CR1870" s="16"/>
      <c r="CS1870" s="16"/>
      <c r="CT1870" s="16"/>
      <c r="CU1870" s="16"/>
      <c r="CV1870" s="16"/>
      <c r="CW1870" s="16"/>
      <c r="CX1870" s="16"/>
      <c r="CY1870" s="16"/>
      <c r="CZ1870" s="16"/>
      <c r="DA1870" s="16"/>
      <c r="DB1870" s="16"/>
      <c r="DC1870" s="16"/>
      <c r="DD1870" s="16"/>
      <c r="DE1870" s="16"/>
      <c r="DF1870" s="16"/>
      <c r="DG1870" s="16"/>
      <c r="DH1870" s="16"/>
      <c r="DI1870" s="16"/>
      <c r="DJ1870" s="16"/>
      <c r="DK1870" s="16"/>
      <c r="DL1870" s="16"/>
      <c r="DM1870" s="16"/>
      <c r="DN1870" s="16"/>
      <c r="DO1870" s="16"/>
      <c r="DP1870" s="16"/>
      <c r="DQ1870" s="16"/>
    </row>
    <row r="1871" spans="1:121" ht="16.5" hidden="1" x14ac:dyDescent="0.25">
      <c r="A1871" s="24" t="s">
        <v>21</v>
      </c>
      <c r="B1871" s="73"/>
      <c r="C1871" s="50"/>
      <c r="D1871" s="50"/>
      <c r="E1871" s="50"/>
      <c r="F1871" s="50"/>
      <c r="G1871" s="50"/>
      <c r="H1871" s="13"/>
      <c r="I1871" s="13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  <c r="AK1871" s="13"/>
      <c r="AL1871" s="13"/>
      <c r="AM1871" s="13"/>
      <c r="AN1871" s="13"/>
      <c r="AO1871" s="13"/>
      <c r="AP1871" s="13"/>
      <c r="AQ1871" s="13"/>
      <c r="AR1871" s="13"/>
      <c r="AS1871" s="13"/>
      <c r="AT1871" s="13"/>
      <c r="AU1871" s="13"/>
      <c r="AV1871" s="13"/>
      <c r="AW1871" s="13"/>
      <c r="AX1871" s="13"/>
      <c r="AY1871" s="13"/>
      <c r="AZ1871" s="13"/>
      <c r="BA1871" s="13"/>
      <c r="BB1871" s="13"/>
      <c r="BC1871" s="13"/>
      <c r="BD1871" s="13"/>
      <c r="BE1871" s="13"/>
      <c r="BF1871" s="13"/>
      <c r="BG1871" s="13"/>
      <c r="BH1871" s="13"/>
      <c r="BI1871" s="13"/>
      <c r="BJ1871" s="13"/>
      <c r="BK1871" s="13"/>
      <c r="BL1871" s="13"/>
      <c r="BM1871" s="13"/>
      <c r="BN1871" s="13"/>
      <c r="BO1871" s="13"/>
      <c r="BP1871" s="13"/>
      <c r="BQ1871" s="13"/>
      <c r="BR1871" s="13"/>
      <c r="BS1871" s="13"/>
      <c r="BT1871" s="13"/>
      <c r="BU1871" s="13"/>
      <c r="BV1871" s="13"/>
      <c r="BW1871" s="13"/>
      <c r="BX1871" s="13"/>
      <c r="BY1871" s="13"/>
      <c r="BZ1871" s="13"/>
      <c r="CA1871" s="13"/>
      <c r="CB1871" s="13"/>
      <c r="CC1871" s="13"/>
      <c r="CD1871" s="13"/>
      <c r="CE1871" s="13"/>
      <c r="CF1871" s="13"/>
      <c r="CG1871" s="13"/>
      <c r="CH1871" s="13"/>
      <c r="CI1871" s="13"/>
      <c r="CJ1871" s="13"/>
      <c r="CK1871" s="13"/>
      <c r="CL1871" s="13"/>
      <c r="CM1871" s="13"/>
      <c r="CN1871" s="13"/>
      <c r="CO1871" s="13"/>
      <c r="CP1871" s="13"/>
      <c r="CQ1871" s="13"/>
      <c r="CR1871" s="13"/>
      <c r="CS1871" s="13"/>
      <c r="CT1871" s="13"/>
      <c r="CU1871" s="13"/>
      <c r="CV1871" s="13"/>
      <c r="CW1871" s="13"/>
      <c r="CX1871" s="13"/>
      <c r="CY1871" s="13"/>
      <c r="CZ1871" s="13"/>
      <c r="DA1871" s="13"/>
      <c r="DB1871" s="13"/>
      <c r="DC1871" s="13"/>
      <c r="DD1871" s="13"/>
      <c r="DE1871" s="13"/>
      <c r="DF1871" s="13"/>
      <c r="DG1871" s="13"/>
      <c r="DH1871" s="13"/>
      <c r="DI1871" s="13"/>
      <c r="DJ1871" s="13"/>
      <c r="DK1871" s="13"/>
      <c r="DL1871" s="13"/>
      <c r="DM1871" s="13"/>
      <c r="DN1871" s="13"/>
      <c r="DO1871" s="13"/>
      <c r="DP1871" s="13"/>
      <c r="DQ1871" s="13"/>
    </row>
    <row r="1872" spans="1:121" s="48" customFormat="1" ht="16.5" x14ac:dyDescent="0.25">
      <c r="A1872" s="68" t="s">
        <v>733</v>
      </c>
      <c r="B1872" s="72" t="s">
        <v>31</v>
      </c>
      <c r="C1872" s="94" t="s">
        <v>12</v>
      </c>
      <c r="D1872" s="46" t="s">
        <v>12</v>
      </c>
      <c r="E1872" s="47">
        <f>SUBTOTAL(9,E1873)</f>
        <v>0</v>
      </c>
      <c r="F1872" s="47">
        <f t="shared" ref="F1872:G1872" si="181">SUBTOTAL(9,F1873)</f>
        <v>0</v>
      </c>
      <c r="G1872" s="47">
        <f t="shared" si="181"/>
        <v>0</v>
      </c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  <c r="AO1872" s="16"/>
      <c r="AP1872" s="16"/>
      <c r="AQ1872" s="16"/>
      <c r="AR1872" s="16"/>
      <c r="AS1872" s="16"/>
      <c r="AT1872" s="16"/>
      <c r="AU1872" s="16"/>
      <c r="AV1872" s="16"/>
      <c r="AW1872" s="16"/>
      <c r="AX1872" s="16"/>
      <c r="AY1872" s="16"/>
      <c r="AZ1872" s="16"/>
      <c r="BA1872" s="16"/>
      <c r="BB1872" s="16"/>
      <c r="BC1872" s="16"/>
      <c r="BD1872" s="16"/>
      <c r="BE1872" s="16"/>
      <c r="BF1872" s="16"/>
      <c r="BG1872" s="16"/>
      <c r="BH1872" s="16"/>
      <c r="BI1872" s="16"/>
      <c r="BJ1872" s="16"/>
      <c r="BK1872" s="16"/>
      <c r="BL1872" s="16"/>
      <c r="BM1872" s="16"/>
      <c r="BN1872" s="16"/>
      <c r="BO1872" s="16"/>
      <c r="BP1872" s="16"/>
      <c r="BQ1872" s="16"/>
      <c r="BR1872" s="16"/>
      <c r="BS1872" s="16"/>
      <c r="BT1872" s="16"/>
      <c r="BU1872" s="16"/>
      <c r="BV1872" s="16"/>
      <c r="BW1872" s="16"/>
      <c r="BX1872" s="16"/>
      <c r="BY1872" s="16"/>
      <c r="BZ1872" s="16"/>
      <c r="CA1872" s="16"/>
      <c r="CB1872" s="16"/>
      <c r="CC1872" s="16"/>
      <c r="CD1872" s="16"/>
      <c r="CE1872" s="16"/>
      <c r="CF1872" s="16"/>
      <c r="CG1872" s="16"/>
      <c r="CH1872" s="16"/>
      <c r="CI1872" s="16"/>
      <c r="CJ1872" s="16"/>
      <c r="CK1872" s="16"/>
      <c r="CL1872" s="16"/>
      <c r="CM1872" s="16"/>
      <c r="CN1872" s="16"/>
      <c r="CO1872" s="16"/>
      <c r="CP1872" s="16"/>
      <c r="CQ1872" s="16"/>
      <c r="CR1872" s="16"/>
      <c r="CS1872" s="16"/>
      <c r="CT1872" s="16"/>
      <c r="CU1872" s="16"/>
      <c r="CV1872" s="16"/>
      <c r="CW1872" s="16"/>
      <c r="CX1872" s="16"/>
      <c r="CY1872" s="16"/>
      <c r="CZ1872" s="16"/>
      <c r="DA1872" s="16"/>
      <c r="DB1872" s="16"/>
      <c r="DC1872" s="16"/>
      <c r="DD1872" s="16"/>
      <c r="DE1872" s="16"/>
      <c r="DF1872" s="16"/>
      <c r="DG1872" s="16"/>
      <c r="DH1872" s="16"/>
      <c r="DI1872" s="16"/>
      <c r="DJ1872" s="16"/>
      <c r="DK1872" s="16"/>
      <c r="DL1872" s="16"/>
      <c r="DM1872" s="16"/>
      <c r="DN1872" s="16"/>
      <c r="DO1872" s="16"/>
      <c r="DP1872" s="16"/>
      <c r="DQ1872" s="16"/>
    </row>
    <row r="1873" spans="1:121" ht="16.5" hidden="1" x14ac:dyDescent="0.25">
      <c r="A1873" s="24" t="s">
        <v>21</v>
      </c>
      <c r="B1873" s="73"/>
      <c r="C1873" s="50"/>
      <c r="D1873" s="50"/>
      <c r="E1873" s="50"/>
      <c r="F1873" s="50"/>
      <c r="G1873" s="50"/>
      <c r="H1873" s="13"/>
      <c r="I1873" s="13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  <c r="AK1873" s="13"/>
      <c r="AL1873" s="13"/>
      <c r="AM1873" s="13"/>
      <c r="AN1873" s="13"/>
      <c r="AO1873" s="13"/>
      <c r="AP1873" s="13"/>
      <c r="AQ1873" s="13"/>
      <c r="AR1873" s="13"/>
      <c r="AS1873" s="13"/>
      <c r="AT1873" s="13"/>
      <c r="AU1873" s="13"/>
      <c r="AV1873" s="13"/>
      <c r="AW1873" s="13"/>
      <c r="AX1873" s="13"/>
      <c r="AY1873" s="13"/>
      <c r="AZ1873" s="13"/>
      <c r="BA1873" s="13"/>
      <c r="BB1873" s="13"/>
      <c r="BC1873" s="13"/>
      <c r="BD1873" s="13"/>
      <c r="BE1873" s="13"/>
      <c r="BF1873" s="13"/>
      <c r="BG1873" s="13"/>
      <c r="BH1873" s="13"/>
      <c r="BI1873" s="13"/>
      <c r="BJ1873" s="13"/>
      <c r="BK1873" s="13"/>
      <c r="BL1873" s="13"/>
      <c r="BM1873" s="13"/>
      <c r="BN1873" s="13"/>
      <c r="BO1873" s="13"/>
      <c r="BP1873" s="13"/>
      <c r="BQ1873" s="13"/>
      <c r="BR1873" s="13"/>
      <c r="BS1873" s="13"/>
      <c r="BT1873" s="13"/>
      <c r="BU1873" s="13"/>
      <c r="BV1873" s="13"/>
      <c r="BW1873" s="13"/>
      <c r="BX1873" s="13"/>
      <c r="BY1873" s="13"/>
      <c r="BZ1873" s="13"/>
      <c r="CA1873" s="13"/>
      <c r="CB1873" s="13"/>
      <c r="CC1873" s="13"/>
      <c r="CD1873" s="13"/>
      <c r="CE1873" s="13"/>
      <c r="CF1873" s="13"/>
      <c r="CG1873" s="13"/>
      <c r="CH1873" s="13"/>
      <c r="CI1873" s="13"/>
      <c r="CJ1873" s="13"/>
      <c r="CK1873" s="13"/>
      <c r="CL1873" s="13"/>
      <c r="CM1873" s="13"/>
      <c r="CN1873" s="13"/>
      <c r="CO1873" s="13"/>
      <c r="CP1873" s="13"/>
      <c r="CQ1873" s="13"/>
      <c r="CR1873" s="13"/>
      <c r="CS1873" s="13"/>
      <c r="CT1873" s="13"/>
      <c r="CU1873" s="13"/>
      <c r="CV1873" s="13"/>
      <c r="CW1873" s="13"/>
      <c r="CX1873" s="13"/>
      <c r="CY1873" s="13"/>
      <c r="CZ1873" s="13"/>
      <c r="DA1873" s="13"/>
      <c r="DB1873" s="13"/>
      <c r="DC1873" s="13"/>
      <c r="DD1873" s="13"/>
      <c r="DE1873" s="13"/>
      <c r="DF1873" s="13"/>
      <c r="DG1873" s="13"/>
      <c r="DH1873" s="13"/>
      <c r="DI1873" s="13"/>
      <c r="DJ1873" s="13"/>
      <c r="DK1873" s="13"/>
      <c r="DL1873" s="13"/>
      <c r="DM1873" s="13"/>
      <c r="DN1873" s="13"/>
      <c r="DO1873" s="13"/>
      <c r="DP1873" s="13"/>
      <c r="DQ1873" s="13"/>
    </row>
    <row r="1874" spans="1:121" s="38" customFormat="1" ht="16.5" x14ac:dyDescent="0.25">
      <c r="A1874" s="66" t="s">
        <v>734</v>
      </c>
      <c r="B1874" s="74" t="s">
        <v>702</v>
      </c>
      <c r="C1874" s="92" t="s">
        <v>12</v>
      </c>
      <c r="D1874" s="36" t="s">
        <v>12</v>
      </c>
      <c r="E1874" s="37">
        <f>E1875+E1888</f>
        <v>0</v>
      </c>
      <c r="F1874" s="37">
        <f t="shared" ref="F1874:G1874" si="182">F1875+F1888</f>
        <v>0</v>
      </c>
      <c r="G1874" s="37">
        <f t="shared" si="182"/>
        <v>0</v>
      </c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/>
      <c r="AO1874" s="16"/>
      <c r="AP1874" s="16"/>
      <c r="AQ1874" s="16"/>
      <c r="AR1874" s="16"/>
      <c r="AS1874" s="16"/>
      <c r="AT1874" s="16"/>
      <c r="AU1874" s="16"/>
      <c r="AV1874" s="16"/>
      <c r="AW1874" s="16"/>
      <c r="AX1874" s="16"/>
      <c r="AY1874" s="16"/>
      <c r="AZ1874" s="16"/>
      <c r="BA1874" s="16"/>
      <c r="BB1874" s="16"/>
      <c r="BC1874" s="16"/>
      <c r="BD1874" s="16"/>
      <c r="BE1874" s="16"/>
      <c r="BF1874" s="16"/>
      <c r="BG1874" s="16"/>
      <c r="BH1874" s="16"/>
      <c r="BI1874" s="16"/>
      <c r="BJ1874" s="16"/>
      <c r="BK1874" s="16"/>
      <c r="BL1874" s="16"/>
      <c r="BM1874" s="16"/>
      <c r="BN1874" s="16"/>
      <c r="BO1874" s="16"/>
      <c r="BP1874" s="16"/>
      <c r="BQ1874" s="16"/>
      <c r="BR1874" s="16"/>
      <c r="BS1874" s="16"/>
      <c r="BT1874" s="16"/>
      <c r="BU1874" s="16"/>
      <c r="BV1874" s="16"/>
      <c r="BW1874" s="16"/>
      <c r="BX1874" s="16"/>
      <c r="BY1874" s="16"/>
      <c r="BZ1874" s="16"/>
      <c r="CA1874" s="16"/>
      <c r="CB1874" s="16"/>
      <c r="CC1874" s="16"/>
      <c r="CD1874" s="16"/>
      <c r="CE1874" s="16"/>
      <c r="CF1874" s="16"/>
      <c r="CG1874" s="16"/>
      <c r="CH1874" s="16"/>
      <c r="CI1874" s="16"/>
      <c r="CJ1874" s="16"/>
      <c r="CK1874" s="16"/>
      <c r="CL1874" s="16"/>
      <c r="CM1874" s="16"/>
      <c r="CN1874" s="16"/>
      <c r="CO1874" s="16"/>
      <c r="CP1874" s="16"/>
      <c r="CQ1874" s="16"/>
      <c r="CR1874" s="16"/>
      <c r="CS1874" s="16"/>
      <c r="CT1874" s="16"/>
      <c r="CU1874" s="16"/>
      <c r="CV1874" s="16"/>
      <c r="CW1874" s="16"/>
      <c r="CX1874" s="16"/>
      <c r="CY1874" s="16"/>
      <c r="CZ1874" s="16"/>
      <c r="DA1874" s="16"/>
      <c r="DB1874" s="16"/>
      <c r="DC1874" s="16"/>
      <c r="DD1874" s="16"/>
      <c r="DE1874" s="16"/>
      <c r="DF1874" s="16"/>
      <c r="DG1874" s="16"/>
      <c r="DH1874" s="16"/>
      <c r="DI1874" s="16"/>
      <c r="DJ1874" s="16"/>
      <c r="DK1874" s="16"/>
      <c r="DL1874" s="16"/>
      <c r="DM1874" s="16"/>
      <c r="DN1874" s="16"/>
      <c r="DO1874" s="16"/>
      <c r="DP1874" s="16"/>
      <c r="DQ1874" s="16"/>
    </row>
    <row r="1875" spans="1:121" s="43" customFormat="1" ht="16.5" x14ac:dyDescent="0.25">
      <c r="A1875" s="67" t="s">
        <v>735</v>
      </c>
      <c r="B1875" s="71" t="s">
        <v>662</v>
      </c>
      <c r="C1875" s="93" t="s">
        <v>12</v>
      </c>
      <c r="D1875" s="41" t="s">
        <v>12</v>
      </c>
      <c r="E1875" s="42">
        <f>E1876+E1878+E1880+E1882+E1884+E1886</f>
        <v>0</v>
      </c>
      <c r="F1875" s="42">
        <f t="shared" ref="F1875:G1875" si="183">F1876+F1878+F1880+F1882+F1884+F1886</f>
        <v>0</v>
      </c>
      <c r="G1875" s="42">
        <f t="shared" si="183"/>
        <v>0</v>
      </c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  <c r="AO1875" s="16"/>
      <c r="AP1875" s="16"/>
      <c r="AQ1875" s="16"/>
      <c r="AR1875" s="16"/>
      <c r="AS1875" s="16"/>
      <c r="AT1875" s="16"/>
      <c r="AU1875" s="16"/>
      <c r="AV1875" s="16"/>
      <c r="AW1875" s="16"/>
      <c r="AX1875" s="16"/>
      <c r="AY1875" s="16"/>
      <c r="AZ1875" s="16"/>
      <c r="BA1875" s="16"/>
      <c r="BB1875" s="16"/>
      <c r="BC1875" s="16"/>
      <c r="BD1875" s="16"/>
      <c r="BE1875" s="16"/>
      <c r="BF1875" s="16"/>
      <c r="BG1875" s="16"/>
      <c r="BH1875" s="16"/>
      <c r="BI1875" s="16"/>
      <c r="BJ1875" s="16"/>
      <c r="BK1875" s="16"/>
      <c r="BL1875" s="16"/>
      <c r="BM1875" s="16"/>
      <c r="BN1875" s="16"/>
      <c r="BO1875" s="16"/>
      <c r="BP1875" s="16"/>
      <c r="BQ1875" s="16"/>
      <c r="BR1875" s="16"/>
      <c r="BS1875" s="16"/>
      <c r="BT1875" s="16"/>
      <c r="BU1875" s="16"/>
      <c r="BV1875" s="16"/>
      <c r="BW1875" s="16"/>
      <c r="BX1875" s="16"/>
      <c r="BY1875" s="16"/>
      <c r="BZ1875" s="16"/>
      <c r="CA1875" s="16"/>
      <c r="CB1875" s="16"/>
      <c r="CC1875" s="16"/>
      <c r="CD1875" s="16"/>
      <c r="CE1875" s="16"/>
      <c r="CF1875" s="16"/>
      <c r="CG1875" s="16"/>
      <c r="CH1875" s="16"/>
      <c r="CI1875" s="16"/>
      <c r="CJ1875" s="16"/>
      <c r="CK1875" s="16"/>
      <c r="CL1875" s="16"/>
      <c r="CM1875" s="16"/>
      <c r="CN1875" s="16"/>
      <c r="CO1875" s="16"/>
      <c r="CP1875" s="16"/>
      <c r="CQ1875" s="16"/>
      <c r="CR1875" s="16"/>
      <c r="CS1875" s="16"/>
      <c r="CT1875" s="16"/>
      <c r="CU1875" s="16"/>
      <c r="CV1875" s="16"/>
      <c r="CW1875" s="16"/>
      <c r="CX1875" s="16"/>
      <c r="CY1875" s="16"/>
      <c r="CZ1875" s="16"/>
      <c r="DA1875" s="16"/>
      <c r="DB1875" s="16"/>
      <c r="DC1875" s="16"/>
      <c r="DD1875" s="16"/>
      <c r="DE1875" s="16"/>
      <c r="DF1875" s="16"/>
      <c r="DG1875" s="16"/>
      <c r="DH1875" s="16"/>
      <c r="DI1875" s="16"/>
      <c r="DJ1875" s="16"/>
      <c r="DK1875" s="16"/>
      <c r="DL1875" s="16"/>
      <c r="DM1875" s="16"/>
      <c r="DN1875" s="16"/>
      <c r="DO1875" s="16"/>
      <c r="DP1875" s="16"/>
      <c r="DQ1875" s="16"/>
    </row>
    <row r="1876" spans="1:121" s="48" customFormat="1" ht="16.5" x14ac:dyDescent="0.25">
      <c r="A1876" s="68" t="s">
        <v>736</v>
      </c>
      <c r="B1876" s="72" t="s">
        <v>664</v>
      </c>
      <c r="C1876" s="94" t="s">
        <v>12</v>
      </c>
      <c r="D1876" s="46" t="s">
        <v>12</v>
      </c>
      <c r="E1876" s="47">
        <f>SUBTOTAL(9,E1877)</f>
        <v>0</v>
      </c>
      <c r="F1876" s="47">
        <f t="shared" ref="F1876:G1876" si="184">SUBTOTAL(9,F1877)</f>
        <v>0</v>
      </c>
      <c r="G1876" s="47">
        <f t="shared" si="184"/>
        <v>0</v>
      </c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  <c r="AO1876" s="16"/>
      <c r="AP1876" s="16"/>
      <c r="AQ1876" s="16"/>
      <c r="AR1876" s="16"/>
      <c r="AS1876" s="16"/>
      <c r="AT1876" s="16"/>
      <c r="AU1876" s="16"/>
      <c r="AV1876" s="16"/>
      <c r="AW1876" s="16"/>
      <c r="AX1876" s="16"/>
      <c r="AY1876" s="16"/>
      <c r="AZ1876" s="16"/>
      <c r="BA1876" s="16"/>
      <c r="BB1876" s="16"/>
      <c r="BC1876" s="16"/>
      <c r="BD1876" s="16"/>
      <c r="BE1876" s="16"/>
      <c r="BF1876" s="16"/>
      <c r="BG1876" s="16"/>
      <c r="BH1876" s="16"/>
      <c r="BI1876" s="16"/>
      <c r="BJ1876" s="16"/>
      <c r="BK1876" s="16"/>
      <c r="BL1876" s="16"/>
      <c r="BM1876" s="16"/>
      <c r="BN1876" s="16"/>
      <c r="BO1876" s="16"/>
      <c r="BP1876" s="16"/>
      <c r="BQ1876" s="16"/>
      <c r="BR1876" s="16"/>
      <c r="BS1876" s="16"/>
      <c r="BT1876" s="16"/>
      <c r="BU1876" s="16"/>
      <c r="BV1876" s="16"/>
      <c r="BW1876" s="16"/>
      <c r="BX1876" s="16"/>
      <c r="BY1876" s="16"/>
      <c r="BZ1876" s="16"/>
      <c r="CA1876" s="16"/>
      <c r="CB1876" s="16"/>
      <c r="CC1876" s="16"/>
      <c r="CD1876" s="16"/>
      <c r="CE1876" s="16"/>
      <c r="CF1876" s="16"/>
      <c r="CG1876" s="16"/>
      <c r="CH1876" s="16"/>
      <c r="CI1876" s="16"/>
      <c r="CJ1876" s="16"/>
      <c r="CK1876" s="16"/>
      <c r="CL1876" s="16"/>
      <c r="CM1876" s="16"/>
      <c r="CN1876" s="16"/>
      <c r="CO1876" s="16"/>
      <c r="CP1876" s="16"/>
      <c r="CQ1876" s="16"/>
      <c r="CR1876" s="16"/>
      <c r="CS1876" s="16"/>
      <c r="CT1876" s="16"/>
      <c r="CU1876" s="16"/>
      <c r="CV1876" s="16"/>
      <c r="CW1876" s="16"/>
      <c r="CX1876" s="16"/>
      <c r="CY1876" s="16"/>
      <c r="CZ1876" s="16"/>
      <c r="DA1876" s="16"/>
      <c r="DB1876" s="16"/>
      <c r="DC1876" s="16"/>
      <c r="DD1876" s="16"/>
      <c r="DE1876" s="16"/>
      <c r="DF1876" s="16"/>
      <c r="DG1876" s="16"/>
      <c r="DH1876" s="16"/>
      <c r="DI1876" s="16"/>
      <c r="DJ1876" s="16"/>
      <c r="DK1876" s="16"/>
      <c r="DL1876" s="16"/>
      <c r="DM1876" s="16"/>
      <c r="DN1876" s="16"/>
      <c r="DO1876" s="16"/>
      <c r="DP1876" s="16"/>
      <c r="DQ1876" s="16"/>
    </row>
    <row r="1877" spans="1:121" ht="16.5" hidden="1" x14ac:dyDescent="0.25">
      <c r="A1877" s="24" t="s">
        <v>21</v>
      </c>
      <c r="B1877" s="73"/>
      <c r="C1877" s="50"/>
      <c r="D1877" s="50"/>
      <c r="E1877" s="50"/>
      <c r="F1877" s="50"/>
      <c r="G1877" s="50"/>
      <c r="H1877" s="13"/>
      <c r="I1877" s="13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  <c r="AK1877" s="13"/>
      <c r="AL1877" s="13"/>
      <c r="AM1877" s="13"/>
      <c r="AN1877" s="13"/>
      <c r="AO1877" s="13"/>
      <c r="AP1877" s="13"/>
      <c r="AQ1877" s="13"/>
      <c r="AR1877" s="13"/>
      <c r="AS1877" s="13"/>
      <c r="AT1877" s="13"/>
      <c r="AU1877" s="13"/>
      <c r="AV1877" s="13"/>
      <c r="AW1877" s="13"/>
      <c r="AX1877" s="13"/>
      <c r="AY1877" s="13"/>
      <c r="AZ1877" s="13"/>
      <c r="BA1877" s="13"/>
      <c r="BB1877" s="13"/>
      <c r="BC1877" s="13"/>
      <c r="BD1877" s="13"/>
      <c r="BE1877" s="13"/>
      <c r="BF1877" s="13"/>
      <c r="BG1877" s="13"/>
      <c r="BH1877" s="13"/>
      <c r="BI1877" s="13"/>
      <c r="BJ1877" s="13"/>
      <c r="BK1877" s="13"/>
      <c r="BL1877" s="13"/>
      <c r="BM1877" s="13"/>
      <c r="BN1877" s="13"/>
      <c r="BO1877" s="13"/>
      <c r="BP1877" s="13"/>
      <c r="BQ1877" s="13"/>
      <c r="BR1877" s="13"/>
      <c r="BS1877" s="13"/>
      <c r="BT1877" s="13"/>
      <c r="BU1877" s="13"/>
      <c r="BV1877" s="13"/>
      <c r="BW1877" s="13"/>
      <c r="BX1877" s="13"/>
      <c r="BY1877" s="13"/>
      <c r="BZ1877" s="13"/>
      <c r="CA1877" s="13"/>
      <c r="CB1877" s="13"/>
      <c r="CC1877" s="13"/>
      <c r="CD1877" s="13"/>
      <c r="CE1877" s="13"/>
      <c r="CF1877" s="13"/>
      <c r="CG1877" s="13"/>
      <c r="CH1877" s="13"/>
      <c r="CI1877" s="13"/>
      <c r="CJ1877" s="13"/>
      <c r="CK1877" s="13"/>
      <c r="CL1877" s="13"/>
      <c r="CM1877" s="13"/>
      <c r="CN1877" s="13"/>
      <c r="CO1877" s="13"/>
      <c r="CP1877" s="13"/>
      <c r="CQ1877" s="13"/>
      <c r="CR1877" s="13"/>
      <c r="CS1877" s="13"/>
      <c r="CT1877" s="13"/>
      <c r="CU1877" s="13"/>
      <c r="CV1877" s="13"/>
      <c r="CW1877" s="13"/>
      <c r="CX1877" s="13"/>
      <c r="CY1877" s="13"/>
      <c r="CZ1877" s="13"/>
      <c r="DA1877" s="13"/>
      <c r="DB1877" s="13"/>
      <c r="DC1877" s="13"/>
      <c r="DD1877" s="13"/>
      <c r="DE1877" s="13"/>
      <c r="DF1877" s="13"/>
      <c r="DG1877" s="13"/>
      <c r="DH1877" s="13"/>
      <c r="DI1877" s="13"/>
      <c r="DJ1877" s="13"/>
      <c r="DK1877" s="13"/>
      <c r="DL1877" s="13"/>
      <c r="DM1877" s="13"/>
      <c r="DN1877" s="13"/>
      <c r="DO1877" s="13"/>
      <c r="DP1877" s="13"/>
      <c r="DQ1877" s="13"/>
    </row>
    <row r="1878" spans="1:121" s="48" customFormat="1" ht="16.5" x14ac:dyDescent="0.25">
      <c r="A1878" s="68" t="s">
        <v>737</v>
      </c>
      <c r="B1878" s="72" t="s">
        <v>23</v>
      </c>
      <c r="C1878" s="94" t="s">
        <v>12</v>
      </c>
      <c r="D1878" s="46" t="s">
        <v>12</v>
      </c>
      <c r="E1878" s="47">
        <f>SUBTOTAL(9,E1879)</f>
        <v>0</v>
      </c>
      <c r="F1878" s="47">
        <f t="shared" ref="F1878:G1878" si="185">SUBTOTAL(9,F1879)</f>
        <v>0</v>
      </c>
      <c r="G1878" s="47">
        <f t="shared" si="185"/>
        <v>0</v>
      </c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  <c r="AT1878" s="16"/>
      <c r="AU1878" s="16"/>
      <c r="AV1878" s="16"/>
      <c r="AW1878" s="16"/>
      <c r="AX1878" s="16"/>
      <c r="AY1878" s="16"/>
      <c r="AZ1878" s="16"/>
      <c r="BA1878" s="16"/>
      <c r="BB1878" s="16"/>
      <c r="BC1878" s="16"/>
      <c r="BD1878" s="16"/>
      <c r="BE1878" s="16"/>
      <c r="BF1878" s="16"/>
      <c r="BG1878" s="16"/>
      <c r="BH1878" s="16"/>
      <c r="BI1878" s="16"/>
      <c r="BJ1878" s="16"/>
      <c r="BK1878" s="16"/>
      <c r="BL1878" s="16"/>
      <c r="BM1878" s="16"/>
      <c r="BN1878" s="16"/>
      <c r="BO1878" s="16"/>
      <c r="BP1878" s="16"/>
      <c r="BQ1878" s="16"/>
      <c r="BR1878" s="16"/>
      <c r="BS1878" s="16"/>
      <c r="BT1878" s="16"/>
      <c r="BU1878" s="16"/>
      <c r="BV1878" s="16"/>
      <c r="BW1878" s="16"/>
      <c r="BX1878" s="16"/>
      <c r="BY1878" s="16"/>
      <c r="BZ1878" s="16"/>
      <c r="CA1878" s="16"/>
      <c r="CB1878" s="16"/>
      <c r="CC1878" s="16"/>
      <c r="CD1878" s="16"/>
      <c r="CE1878" s="16"/>
      <c r="CF1878" s="16"/>
      <c r="CG1878" s="16"/>
      <c r="CH1878" s="16"/>
      <c r="CI1878" s="16"/>
      <c r="CJ1878" s="16"/>
      <c r="CK1878" s="16"/>
      <c r="CL1878" s="16"/>
      <c r="CM1878" s="16"/>
      <c r="CN1878" s="16"/>
      <c r="CO1878" s="16"/>
      <c r="CP1878" s="16"/>
      <c r="CQ1878" s="16"/>
      <c r="CR1878" s="16"/>
      <c r="CS1878" s="16"/>
      <c r="CT1878" s="16"/>
      <c r="CU1878" s="16"/>
      <c r="CV1878" s="16"/>
      <c r="CW1878" s="16"/>
      <c r="CX1878" s="16"/>
      <c r="CY1878" s="16"/>
      <c r="CZ1878" s="16"/>
      <c r="DA1878" s="16"/>
      <c r="DB1878" s="16"/>
      <c r="DC1878" s="16"/>
      <c r="DD1878" s="16"/>
      <c r="DE1878" s="16"/>
      <c r="DF1878" s="16"/>
      <c r="DG1878" s="16"/>
      <c r="DH1878" s="16"/>
      <c r="DI1878" s="16"/>
      <c r="DJ1878" s="16"/>
      <c r="DK1878" s="16"/>
      <c r="DL1878" s="16"/>
      <c r="DM1878" s="16"/>
      <c r="DN1878" s="16"/>
      <c r="DO1878" s="16"/>
      <c r="DP1878" s="16"/>
      <c r="DQ1878" s="16"/>
    </row>
    <row r="1879" spans="1:121" ht="16.5" hidden="1" x14ac:dyDescent="0.25">
      <c r="A1879" s="24" t="s">
        <v>21</v>
      </c>
      <c r="B1879" s="73"/>
      <c r="C1879" s="50"/>
      <c r="D1879" s="50"/>
      <c r="E1879" s="50"/>
      <c r="F1879" s="50"/>
      <c r="G1879" s="50"/>
      <c r="H1879" s="13"/>
      <c r="I1879" s="13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  <c r="AK1879" s="13"/>
      <c r="AL1879" s="13"/>
      <c r="AM1879" s="13"/>
      <c r="AN1879" s="13"/>
      <c r="AO1879" s="13"/>
      <c r="AP1879" s="13"/>
      <c r="AQ1879" s="13"/>
      <c r="AR1879" s="13"/>
      <c r="AS1879" s="13"/>
      <c r="AT1879" s="13"/>
      <c r="AU1879" s="13"/>
      <c r="AV1879" s="13"/>
      <c r="AW1879" s="13"/>
      <c r="AX1879" s="13"/>
      <c r="AY1879" s="13"/>
      <c r="AZ1879" s="13"/>
      <c r="BA1879" s="13"/>
      <c r="BB1879" s="13"/>
      <c r="BC1879" s="13"/>
      <c r="BD1879" s="13"/>
      <c r="BE1879" s="13"/>
      <c r="BF1879" s="13"/>
      <c r="BG1879" s="13"/>
      <c r="BH1879" s="13"/>
      <c r="BI1879" s="13"/>
      <c r="BJ1879" s="13"/>
      <c r="BK1879" s="13"/>
      <c r="BL1879" s="13"/>
      <c r="BM1879" s="13"/>
      <c r="BN1879" s="13"/>
      <c r="BO1879" s="13"/>
      <c r="BP1879" s="13"/>
      <c r="BQ1879" s="13"/>
      <c r="BR1879" s="13"/>
      <c r="BS1879" s="13"/>
      <c r="BT1879" s="13"/>
      <c r="BU1879" s="13"/>
      <c r="BV1879" s="13"/>
      <c r="BW1879" s="13"/>
      <c r="BX1879" s="13"/>
      <c r="BY1879" s="13"/>
      <c r="BZ1879" s="13"/>
      <c r="CA1879" s="13"/>
      <c r="CB1879" s="13"/>
      <c r="CC1879" s="13"/>
      <c r="CD1879" s="13"/>
      <c r="CE1879" s="13"/>
      <c r="CF1879" s="13"/>
      <c r="CG1879" s="13"/>
      <c r="CH1879" s="13"/>
      <c r="CI1879" s="13"/>
      <c r="CJ1879" s="13"/>
      <c r="CK1879" s="13"/>
      <c r="CL1879" s="13"/>
      <c r="CM1879" s="13"/>
      <c r="CN1879" s="13"/>
      <c r="CO1879" s="13"/>
      <c r="CP1879" s="13"/>
      <c r="CQ1879" s="13"/>
      <c r="CR1879" s="13"/>
      <c r="CS1879" s="13"/>
      <c r="CT1879" s="13"/>
      <c r="CU1879" s="13"/>
      <c r="CV1879" s="13"/>
      <c r="CW1879" s="13"/>
      <c r="CX1879" s="13"/>
      <c r="CY1879" s="13"/>
      <c r="CZ1879" s="13"/>
      <c r="DA1879" s="13"/>
      <c r="DB1879" s="13"/>
      <c r="DC1879" s="13"/>
      <c r="DD1879" s="13"/>
      <c r="DE1879" s="13"/>
      <c r="DF1879" s="13"/>
      <c r="DG1879" s="13"/>
      <c r="DH1879" s="13"/>
      <c r="DI1879" s="13"/>
      <c r="DJ1879" s="13"/>
      <c r="DK1879" s="13"/>
      <c r="DL1879" s="13"/>
      <c r="DM1879" s="13"/>
      <c r="DN1879" s="13"/>
      <c r="DO1879" s="13"/>
      <c r="DP1879" s="13"/>
      <c r="DQ1879" s="13"/>
    </row>
    <row r="1880" spans="1:121" s="48" customFormat="1" ht="16.5" x14ac:dyDescent="0.25">
      <c r="A1880" s="68" t="s">
        <v>738</v>
      </c>
      <c r="B1880" s="72" t="s">
        <v>25</v>
      </c>
      <c r="C1880" s="94" t="s">
        <v>12</v>
      </c>
      <c r="D1880" s="46" t="s">
        <v>12</v>
      </c>
      <c r="E1880" s="47">
        <f>SUBTOTAL(9,E1881)</f>
        <v>0</v>
      </c>
      <c r="F1880" s="47">
        <f t="shared" ref="F1880:G1880" si="186">SUBTOTAL(9,F1881)</f>
        <v>0</v>
      </c>
      <c r="G1880" s="47">
        <f t="shared" si="186"/>
        <v>0</v>
      </c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  <c r="AO1880" s="16"/>
      <c r="AP1880" s="16"/>
      <c r="AQ1880" s="16"/>
      <c r="AR1880" s="16"/>
      <c r="AS1880" s="16"/>
      <c r="AT1880" s="16"/>
      <c r="AU1880" s="16"/>
      <c r="AV1880" s="16"/>
      <c r="AW1880" s="16"/>
      <c r="AX1880" s="16"/>
      <c r="AY1880" s="16"/>
      <c r="AZ1880" s="16"/>
      <c r="BA1880" s="16"/>
      <c r="BB1880" s="16"/>
      <c r="BC1880" s="16"/>
      <c r="BD1880" s="16"/>
      <c r="BE1880" s="16"/>
      <c r="BF1880" s="16"/>
      <c r="BG1880" s="16"/>
      <c r="BH1880" s="16"/>
      <c r="BI1880" s="16"/>
      <c r="BJ1880" s="16"/>
      <c r="BK1880" s="16"/>
      <c r="BL1880" s="16"/>
      <c r="BM1880" s="16"/>
      <c r="BN1880" s="16"/>
      <c r="BO1880" s="16"/>
      <c r="BP1880" s="16"/>
      <c r="BQ1880" s="16"/>
      <c r="BR1880" s="16"/>
      <c r="BS1880" s="16"/>
      <c r="BT1880" s="16"/>
      <c r="BU1880" s="16"/>
      <c r="BV1880" s="16"/>
      <c r="BW1880" s="16"/>
      <c r="BX1880" s="16"/>
      <c r="BY1880" s="16"/>
      <c r="BZ1880" s="16"/>
      <c r="CA1880" s="16"/>
      <c r="CB1880" s="16"/>
      <c r="CC1880" s="16"/>
      <c r="CD1880" s="16"/>
      <c r="CE1880" s="16"/>
      <c r="CF1880" s="16"/>
      <c r="CG1880" s="16"/>
      <c r="CH1880" s="16"/>
      <c r="CI1880" s="16"/>
      <c r="CJ1880" s="16"/>
      <c r="CK1880" s="16"/>
      <c r="CL1880" s="16"/>
      <c r="CM1880" s="16"/>
      <c r="CN1880" s="16"/>
      <c r="CO1880" s="16"/>
      <c r="CP1880" s="16"/>
      <c r="CQ1880" s="16"/>
      <c r="CR1880" s="16"/>
      <c r="CS1880" s="16"/>
      <c r="CT1880" s="16"/>
      <c r="CU1880" s="16"/>
      <c r="CV1880" s="16"/>
      <c r="CW1880" s="16"/>
      <c r="CX1880" s="16"/>
      <c r="CY1880" s="16"/>
      <c r="CZ1880" s="16"/>
      <c r="DA1880" s="16"/>
      <c r="DB1880" s="16"/>
      <c r="DC1880" s="16"/>
      <c r="DD1880" s="16"/>
      <c r="DE1880" s="16"/>
      <c r="DF1880" s="16"/>
      <c r="DG1880" s="16"/>
      <c r="DH1880" s="16"/>
      <c r="DI1880" s="16"/>
      <c r="DJ1880" s="16"/>
      <c r="DK1880" s="16"/>
      <c r="DL1880" s="16"/>
      <c r="DM1880" s="16"/>
      <c r="DN1880" s="16"/>
      <c r="DO1880" s="16"/>
      <c r="DP1880" s="16"/>
      <c r="DQ1880" s="16"/>
    </row>
    <row r="1881" spans="1:121" ht="16.5" hidden="1" x14ac:dyDescent="0.25">
      <c r="A1881" s="24" t="s">
        <v>21</v>
      </c>
      <c r="B1881" s="73"/>
      <c r="C1881" s="50"/>
      <c r="D1881" s="50"/>
      <c r="E1881" s="50"/>
      <c r="F1881" s="50"/>
      <c r="G1881" s="50"/>
      <c r="H1881" s="13"/>
      <c r="I1881" s="13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  <c r="AK1881" s="13"/>
      <c r="AL1881" s="13"/>
      <c r="AM1881" s="13"/>
      <c r="AN1881" s="13"/>
      <c r="AO1881" s="13"/>
      <c r="AP1881" s="13"/>
      <c r="AQ1881" s="13"/>
      <c r="AR1881" s="13"/>
      <c r="AS1881" s="13"/>
      <c r="AT1881" s="13"/>
      <c r="AU1881" s="13"/>
      <c r="AV1881" s="13"/>
      <c r="AW1881" s="13"/>
      <c r="AX1881" s="13"/>
      <c r="AY1881" s="13"/>
      <c r="AZ1881" s="13"/>
      <c r="BA1881" s="13"/>
      <c r="BB1881" s="13"/>
      <c r="BC1881" s="13"/>
      <c r="BD1881" s="13"/>
      <c r="BE1881" s="13"/>
      <c r="BF1881" s="13"/>
      <c r="BG1881" s="13"/>
      <c r="BH1881" s="13"/>
      <c r="BI1881" s="13"/>
      <c r="BJ1881" s="13"/>
      <c r="BK1881" s="13"/>
      <c r="BL1881" s="13"/>
      <c r="BM1881" s="13"/>
      <c r="BN1881" s="13"/>
      <c r="BO1881" s="13"/>
      <c r="BP1881" s="13"/>
      <c r="BQ1881" s="13"/>
      <c r="BR1881" s="13"/>
      <c r="BS1881" s="13"/>
      <c r="BT1881" s="13"/>
      <c r="BU1881" s="13"/>
      <c r="BV1881" s="13"/>
      <c r="BW1881" s="13"/>
      <c r="BX1881" s="13"/>
      <c r="BY1881" s="13"/>
      <c r="BZ1881" s="13"/>
      <c r="CA1881" s="13"/>
      <c r="CB1881" s="13"/>
      <c r="CC1881" s="13"/>
      <c r="CD1881" s="13"/>
      <c r="CE1881" s="13"/>
      <c r="CF1881" s="13"/>
      <c r="CG1881" s="13"/>
      <c r="CH1881" s="13"/>
      <c r="CI1881" s="13"/>
      <c r="CJ1881" s="13"/>
      <c r="CK1881" s="13"/>
      <c r="CL1881" s="13"/>
      <c r="CM1881" s="13"/>
      <c r="CN1881" s="13"/>
      <c r="CO1881" s="13"/>
      <c r="CP1881" s="13"/>
      <c r="CQ1881" s="13"/>
      <c r="CR1881" s="13"/>
      <c r="CS1881" s="13"/>
      <c r="CT1881" s="13"/>
      <c r="CU1881" s="13"/>
      <c r="CV1881" s="13"/>
      <c r="CW1881" s="13"/>
      <c r="CX1881" s="13"/>
      <c r="CY1881" s="13"/>
      <c r="CZ1881" s="13"/>
      <c r="DA1881" s="13"/>
      <c r="DB1881" s="13"/>
      <c r="DC1881" s="13"/>
      <c r="DD1881" s="13"/>
      <c r="DE1881" s="13"/>
      <c r="DF1881" s="13"/>
      <c r="DG1881" s="13"/>
      <c r="DH1881" s="13"/>
      <c r="DI1881" s="13"/>
      <c r="DJ1881" s="13"/>
      <c r="DK1881" s="13"/>
      <c r="DL1881" s="13"/>
      <c r="DM1881" s="13"/>
      <c r="DN1881" s="13"/>
      <c r="DO1881" s="13"/>
      <c r="DP1881" s="13"/>
      <c r="DQ1881" s="13"/>
    </row>
    <row r="1882" spans="1:121" s="48" customFormat="1" ht="16.5" x14ac:dyDescent="0.25">
      <c r="A1882" s="68" t="s">
        <v>739</v>
      </c>
      <c r="B1882" s="72" t="s">
        <v>683</v>
      </c>
      <c r="C1882" s="94" t="s">
        <v>12</v>
      </c>
      <c r="D1882" s="46" t="s">
        <v>12</v>
      </c>
      <c r="E1882" s="47">
        <f>SUBTOTAL(9,E1883)</f>
        <v>0</v>
      </c>
      <c r="F1882" s="47">
        <f t="shared" ref="F1882:G1882" si="187">SUBTOTAL(9,F1883)</f>
        <v>0</v>
      </c>
      <c r="G1882" s="47">
        <f t="shared" si="187"/>
        <v>0</v>
      </c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  <c r="AO1882" s="16"/>
      <c r="AP1882" s="16"/>
      <c r="AQ1882" s="16"/>
      <c r="AR1882" s="16"/>
      <c r="AS1882" s="16"/>
      <c r="AT1882" s="16"/>
      <c r="AU1882" s="16"/>
      <c r="AV1882" s="16"/>
      <c r="AW1882" s="16"/>
      <c r="AX1882" s="16"/>
      <c r="AY1882" s="16"/>
      <c r="AZ1882" s="16"/>
      <c r="BA1882" s="16"/>
      <c r="BB1882" s="16"/>
      <c r="BC1882" s="16"/>
      <c r="BD1882" s="16"/>
      <c r="BE1882" s="16"/>
      <c r="BF1882" s="16"/>
      <c r="BG1882" s="16"/>
      <c r="BH1882" s="16"/>
      <c r="BI1882" s="16"/>
      <c r="BJ1882" s="16"/>
      <c r="BK1882" s="16"/>
      <c r="BL1882" s="16"/>
      <c r="BM1882" s="16"/>
      <c r="BN1882" s="16"/>
      <c r="BO1882" s="16"/>
      <c r="BP1882" s="16"/>
      <c r="BQ1882" s="16"/>
      <c r="BR1882" s="16"/>
      <c r="BS1882" s="16"/>
      <c r="BT1882" s="16"/>
      <c r="BU1882" s="16"/>
      <c r="BV1882" s="16"/>
      <c r="BW1882" s="16"/>
      <c r="BX1882" s="16"/>
      <c r="BY1882" s="16"/>
      <c r="BZ1882" s="16"/>
      <c r="CA1882" s="16"/>
      <c r="CB1882" s="16"/>
      <c r="CC1882" s="16"/>
      <c r="CD1882" s="16"/>
      <c r="CE1882" s="16"/>
      <c r="CF1882" s="16"/>
      <c r="CG1882" s="16"/>
      <c r="CH1882" s="16"/>
      <c r="CI1882" s="16"/>
      <c r="CJ1882" s="16"/>
      <c r="CK1882" s="16"/>
      <c r="CL1882" s="16"/>
      <c r="CM1882" s="16"/>
      <c r="CN1882" s="16"/>
      <c r="CO1882" s="16"/>
      <c r="CP1882" s="16"/>
      <c r="CQ1882" s="16"/>
      <c r="CR1882" s="16"/>
      <c r="CS1882" s="16"/>
      <c r="CT1882" s="16"/>
      <c r="CU1882" s="16"/>
      <c r="CV1882" s="16"/>
      <c r="CW1882" s="16"/>
      <c r="CX1882" s="16"/>
      <c r="CY1882" s="16"/>
      <c r="CZ1882" s="16"/>
      <c r="DA1882" s="16"/>
      <c r="DB1882" s="16"/>
      <c r="DC1882" s="16"/>
      <c r="DD1882" s="16"/>
      <c r="DE1882" s="16"/>
      <c r="DF1882" s="16"/>
      <c r="DG1882" s="16"/>
      <c r="DH1882" s="16"/>
      <c r="DI1882" s="16"/>
      <c r="DJ1882" s="16"/>
      <c r="DK1882" s="16"/>
      <c r="DL1882" s="16"/>
      <c r="DM1882" s="16"/>
      <c r="DN1882" s="16"/>
      <c r="DO1882" s="16"/>
      <c r="DP1882" s="16"/>
      <c r="DQ1882" s="16"/>
    </row>
    <row r="1883" spans="1:121" ht="16.5" hidden="1" x14ac:dyDescent="0.25">
      <c r="A1883" s="24" t="s">
        <v>21</v>
      </c>
      <c r="B1883" s="73"/>
      <c r="C1883" s="50"/>
      <c r="D1883" s="50"/>
      <c r="E1883" s="50"/>
      <c r="F1883" s="50"/>
      <c r="G1883" s="50"/>
      <c r="H1883" s="13"/>
      <c r="I1883" s="13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  <c r="AK1883" s="13"/>
      <c r="AL1883" s="13"/>
      <c r="AM1883" s="13"/>
      <c r="AN1883" s="13"/>
      <c r="AO1883" s="13"/>
      <c r="AP1883" s="13"/>
      <c r="AQ1883" s="13"/>
      <c r="AR1883" s="13"/>
      <c r="AS1883" s="13"/>
      <c r="AT1883" s="13"/>
      <c r="AU1883" s="13"/>
      <c r="AV1883" s="13"/>
      <c r="AW1883" s="13"/>
      <c r="AX1883" s="13"/>
      <c r="AY1883" s="13"/>
      <c r="AZ1883" s="13"/>
      <c r="BA1883" s="13"/>
      <c r="BB1883" s="13"/>
      <c r="BC1883" s="13"/>
      <c r="BD1883" s="13"/>
      <c r="BE1883" s="13"/>
      <c r="BF1883" s="13"/>
      <c r="BG1883" s="13"/>
      <c r="BH1883" s="13"/>
      <c r="BI1883" s="13"/>
      <c r="BJ1883" s="13"/>
      <c r="BK1883" s="13"/>
      <c r="BL1883" s="13"/>
      <c r="BM1883" s="13"/>
      <c r="BN1883" s="13"/>
      <c r="BO1883" s="13"/>
      <c r="BP1883" s="13"/>
      <c r="BQ1883" s="13"/>
      <c r="BR1883" s="13"/>
      <c r="BS1883" s="13"/>
      <c r="BT1883" s="13"/>
      <c r="BU1883" s="13"/>
      <c r="BV1883" s="13"/>
      <c r="BW1883" s="13"/>
      <c r="BX1883" s="13"/>
      <c r="BY1883" s="13"/>
      <c r="BZ1883" s="13"/>
      <c r="CA1883" s="13"/>
      <c r="CB1883" s="13"/>
      <c r="CC1883" s="13"/>
      <c r="CD1883" s="13"/>
      <c r="CE1883" s="13"/>
      <c r="CF1883" s="13"/>
      <c r="CG1883" s="13"/>
      <c r="CH1883" s="13"/>
      <c r="CI1883" s="13"/>
      <c r="CJ1883" s="13"/>
      <c r="CK1883" s="13"/>
      <c r="CL1883" s="13"/>
      <c r="CM1883" s="13"/>
      <c r="CN1883" s="13"/>
      <c r="CO1883" s="13"/>
      <c r="CP1883" s="13"/>
      <c r="CQ1883" s="13"/>
      <c r="CR1883" s="13"/>
      <c r="CS1883" s="13"/>
      <c r="CT1883" s="13"/>
      <c r="CU1883" s="13"/>
      <c r="CV1883" s="13"/>
      <c r="CW1883" s="13"/>
      <c r="CX1883" s="13"/>
      <c r="CY1883" s="13"/>
      <c r="CZ1883" s="13"/>
      <c r="DA1883" s="13"/>
      <c r="DB1883" s="13"/>
      <c r="DC1883" s="13"/>
      <c r="DD1883" s="13"/>
      <c r="DE1883" s="13"/>
      <c r="DF1883" s="13"/>
      <c r="DG1883" s="13"/>
      <c r="DH1883" s="13"/>
      <c r="DI1883" s="13"/>
      <c r="DJ1883" s="13"/>
      <c r="DK1883" s="13"/>
      <c r="DL1883" s="13"/>
      <c r="DM1883" s="13"/>
      <c r="DN1883" s="13"/>
      <c r="DO1883" s="13"/>
      <c r="DP1883" s="13"/>
      <c r="DQ1883" s="13"/>
    </row>
    <row r="1884" spans="1:121" s="48" customFormat="1" ht="16.5" x14ac:dyDescent="0.25">
      <c r="A1884" s="68" t="s">
        <v>740</v>
      </c>
      <c r="B1884" s="72" t="s">
        <v>29</v>
      </c>
      <c r="C1884" s="94" t="s">
        <v>12</v>
      </c>
      <c r="D1884" s="46" t="s">
        <v>12</v>
      </c>
      <c r="E1884" s="47">
        <f>SUBTOTAL(9,E1885)</f>
        <v>0</v>
      </c>
      <c r="F1884" s="47">
        <f t="shared" ref="F1884:G1884" si="188">SUBTOTAL(9,F1885)</f>
        <v>0</v>
      </c>
      <c r="G1884" s="47">
        <f t="shared" si="188"/>
        <v>0</v>
      </c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  <c r="AO1884" s="16"/>
      <c r="AP1884" s="16"/>
      <c r="AQ1884" s="16"/>
      <c r="AR1884" s="16"/>
      <c r="AS1884" s="16"/>
      <c r="AT1884" s="16"/>
      <c r="AU1884" s="16"/>
      <c r="AV1884" s="16"/>
      <c r="AW1884" s="16"/>
      <c r="AX1884" s="16"/>
      <c r="AY1884" s="16"/>
      <c r="AZ1884" s="16"/>
      <c r="BA1884" s="16"/>
      <c r="BB1884" s="16"/>
      <c r="BC1884" s="16"/>
      <c r="BD1884" s="16"/>
      <c r="BE1884" s="16"/>
      <c r="BF1884" s="16"/>
      <c r="BG1884" s="16"/>
      <c r="BH1884" s="16"/>
      <c r="BI1884" s="16"/>
      <c r="BJ1884" s="16"/>
      <c r="BK1884" s="16"/>
      <c r="BL1884" s="16"/>
      <c r="BM1884" s="16"/>
      <c r="BN1884" s="16"/>
      <c r="BO1884" s="16"/>
      <c r="BP1884" s="16"/>
      <c r="BQ1884" s="16"/>
      <c r="BR1884" s="16"/>
      <c r="BS1884" s="16"/>
      <c r="BT1884" s="16"/>
      <c r="BU1884" s="16"/>
      <c r="BV1884" s="16"/>
      <c r="BW1884" s="16"/>
      <c r="BX1884" s="16"/>
      <c r="BY1884" s="16"/>
      <c r="BZ1884" s="16"/>
      <c r="CA1884" s="16"/>
      <c r="CB1884" s="16"/>
      <c r="CC1884" s="16"/>
      <c r="CD1884" s="16"/>
      <c r="CE1884" s="16"/>
      <c r="CF1884" s="16"/>
      <c r="CG1884" s="16"/>
      <c r="CH1884" s="16"/>
      <c r="CI1884" s="16"/>
      <c r="CJ1884" s="16"/>
      <c r="CK1884" s="16"/>
      <c r="CL1884" s="16"/>
      <c r="CM1884" s="16"/>
      <c r="CN1884" s="16"/>
      <c r="CO1884" s="16"/>
      <c r="CP1884" s="16"/>
      <c r="CQ1884" s="16"/>
      <c r="CR1884" s="16"/>
      <c r="CS1884" s="16"/>
      <c r="CT1884" s="16"/>
      <c r="CU1884" s="16"/>
      <c r="CV1884" s="16"/>
      <c r="CW1884" s="16"/>
      <c r="CX1884" s="16"/>
      <c r="CY1884" s="16"/>
      <c r="CZ1884" s="16"/>
      <c r="DA1884" s="16"/>
      <c r="DB1884" s="16"/>
      <c r="DC1884" s="16"/>
      <c r="DD1884" s="16"/>
      <c r="DE1884" s="16"/>
      <c r="DF1884" s="16"/>
      <c r="DG1884" s="16"/>
      <c r="DH1884" s="16"/>
      <c r="DI1884" s="16"/>
      <c r="DJ1884" s="16"/>
      <c r="DK1884" s="16"/>
      <c r="DL1884" s="16"/>
      <c r="DM1884" s="16"/>
      <c r="DN1884" s="16"/>
      <c r="DO1884" s="16"/>
      <c r="DP1884" s="16"/>
      <c r="DQ1884" s="16"/>
    </row>
    <row r="1885" spans="1:121" ht="16.5" hidden="1" x14ac:dyDescent="0.25">
      <c r="A1885" s="24" t="s">
        <v>21</v>
      </c>
      <c r="B1885" s="73"/>
      <c r="C1885" s="50"/>
      <c r="D1885" s="50"/>
      <c r="E1885" s="50"/>
      <c r="F1885" s="50"/>
      <c r="G1885" s="50"/>
      <c r="H1885" s="13"/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  <c r="AK1885" s="13"/>
      <c r="AL1885" s="13"/>
      <c r="AM1885" s="13"/>
      <c r="AN1885" s="13"/>
      <c r="AO1885" s="13"/>
      <c r="AP1885" s="13"/>
      <c r="AQ1885" s="13"/>
      <c r="AR1885" s="13"/>
      <c r="AS1885" s="13"/>
      <c r="AT1885" s="13"/>
      <c r="AU1885" s="13"/>
      <c r="AV1885" s="13"/>
      <c r="AW1885" s="13"/>
      <c r="AX1885" s="13"/>
      <c r="AY1885" s="13"/>
      <c r="AZ1885" s="13"/>
      <c r="BA1885" s="13"/>
      <c r="BB1885" s="13"/>
      <c r="BC1885" s="13"/>
      <c r="BD1885" s="13"/>
      <c r="BE1885" s="13"/>
      <c r="BF1885" s="13"/>
      <c r="BG1885" s="13"/>
      <c r="BH1885" s="13"/>
      <c r="BI1885" s="13"/>
      <c r="BJ1885" s="13"/>
      <c r="BK1885" s="13"/>
      <c r="BL1885" s="13"/>
      <c r="BM1885" s="13"/>
      <c r="BN1885" s="13"/>
      <c r="BO1885" s="13"/>
      <c r="BP1885" s="13"/>
      <c r="BQ1885" s="13"/>
      <c r="BR1885" s="13"/>
      <c r="BS1885" s="13"/>
      <c r="BT1885" s="13"/>
      <c r="BU1885" s="13"/>
      <c r="BV1885" s="13"/>
      <c r="BW1885" s="13"/>
      <c r="BX1885" s="13"/>
      <c r="BY1885" s="13"/>
      <c r="BZ1885" s="13"/>
      <c r="CA1885" s="13"/>
      <c r="CB1885" s="13"/>
      <c r="CC1885" s="13"/>
      <c r="CD1885" s="13"/>
      <c r="CE1885" s="13"/>
      <c r="CF1885" s="13"/>
      <c r="CG1885" s="13"/>
      <c r="CH1885" s="13"/>
      <c r="CI1885" s="13"/>
      <c r="CJ1885" s="13"/>
      <c r="CK1885" s="13"/>
      <c r="CL1885" s="13"/>
      <c r="CM1885" s="13"/>
      <c r="CN1885" s="13"/>
      <c r="CO1885" s="13"/>
      <c r="CP1885" s="13"/>
      <c r="CQ1885" s="13"/>
      <c r="CR1885" s="13"/>
      <c r="CS1885" s="13"/>
      <c r="CT1885" s="13"/>
      <c r="CU1885" s="13"/>
      <c r="CV1885" s="13"/>
      <c r="CW1885" s="13"/>
      <c r="CX1885" s="13"/>
      <c r="CY1885" s="13"/>
      <c r="CZ1885" s="13"/>
      <c r="DA1885" s="13"/>
      <c r="DB1885" s="13"/>
      <c r="DC1885" s="13"/>
      <c r="DD1885" s="13"/>
      <c r="DE1885" s="13"/>
      <c r="DF1885" s="13"/>
      <c r="DG1885" s="13"/>
      <c r="DH1885" s="13"/>
      <c r="DI1885" s="13"/>
      <c r="DJ1885" s="13"/>
      <c r="DK1885" s="13"/>
      <c r="DL1885" s="13"/>
      <c r="DM1885" s="13"/>
      <c r="DN1885" s="13"/>
      <c r="DO1885" s="13"/>
      <c r="DP1885" s="13"/>
      <c r="DQ1885" s="13"/>
    </row>
    <row r="1886" spans="1:121" s="48" customFormat="1" ht="16.5" x14ac:dyDescent="0.25">
      <c r="A1886" s="68" t="s">
        <v>741</v>
      </c>
      <c r="B1886" s="72" t="s">
        <v>31</v>
      </c>
      <c r="C1886" s="94" t="s">
        <v>12</v>
      </c>
      <c r="D1886" s="46" t="s">
        <v>12</v>
      </c>
      <c r="E1886" s="47">
        <f>SUBTOTAL(9,E1887)</f>
        <v>0</v>
      </c>
      <c r="F1886" s="47">
        <f t="shared" ref="F1886:G1886" si="189">SUBTOTAL(9,F1887)</f>
        <v>0</v>
      </c>
      <c r="G1886" s="47">
        <f t="shared" si="189"/>
        <v>0</v>
      </c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  <c r="AO1886" s="16"/>
      <c r="AP1886" s="16"/>
      <c r="AQ1886" s="16"/>
      <c r="AR1886" s="16"/>
      <c r="AS1886" s="16"/>
      <c r="AT1886" s="16"/>
      <c r="AU1886" s="16"/>
      <c r="AV1886" s="16"/>
      <c r="AW1886" s="16"/>
      <c r="AX1886" s="16"/>
      <c r="AY1886" s="16"/>
      <c r="AZ1886" s="16"/>
      <c r="BA1886" s="16"/>
      <c r="BB1886" s="16"/>
      <c r="BC1886" s="16"/>
      <c r="BD1886" s="16"/>
      <c r="BE1886" s="16"/>
      <c r="BF1886" s="16"/>
      <c r="BG1886" s="16"/>
      <c r="BH1886" s="16"/>
      <c r="BI1886" s="16"/>
      <c r="BJ1886" s="16"/>
      <c r="BK1886" s="16"/>
      <c r="BL1886" s="16"/>
      <c r="BM1886" s="16"/>
      <c r="BN1886" s="16"/>
      <c r="BO1886" s="16"/>
      <c r="BP1886" s="16"/>
      <c r="BQ1886" s="16"/>
      <c r="BR1886" s="16"/>
      <c r="BS1886" s="16"/>
      <c r="BT1886" s="16"/>
      <c r="BU1886" s="16"/>
      <c r="BV1886" s="16"/>
      <c r="BW1886" s="16"/>
      <c r="BX1886" s="16"/>
      <c r="BY1886" s="16"/>
      <c r="BZ1886" s="16"/>
      <c r="CA1886" s="16"/>
      <c r="CB1886" s="16"/>
      <c r="CC1886" s="16"/>
      <c r="CD1886" s="16"/>
      <c r="CE1886" s="16"/>
      <c r="CF1886" s="16"/>
      <c r="CG1886" s="16"/>
      <c r="CH1886" s="16"/>
      <c r="CI1886" s="16"/>
      <c r="CJ1886" s="16"/>
      <c r="CK1886" s="16"/>
      <c r="CL1886" s="16"/>
      <c r="CM1886" s="16"/>
      <c r="CN1886" s="16"/>
      <c r="CO1886" s="16"/>
      <c r="CP1886" s="16"/>
      <c r="CQ1886" s="16"/>
      <c r="CR1886" s="16"/>
      <c r="CS1886" s="16"/>
      <c r="CT1886" s="16"/>
      <c r="CU1886" s="16"/>
      <c r="CV1886" s="16"/>
      <c r="CW1886" s="16"/>
      <c r="CX1886" s="16"/>
      <c r="CY1886" s="16"/>
      <c r="CZ1886" s="16"/>
      <c r="DA1886" s="16"/>
      <c r="DB1886" s="16"/>
      <c r="DC1886" s="16"/>
      <c r="DD1886" s="16"/>
      <c r="DE1886" s="16"/>
      <c r="DF1886" s="16"/>
      <c r="DG1886" s="16"/>
      <c r="DH1886" s="16"/>
      <c r="DI1886" s="16"/>
      <c r="DJ1886" s="16"/>
      <c r="DK1886" s="16"/>
      <c r="DL1886" s="16"/>
      <c r="DM1886" s="16"/>
      <c r="DN1886" s="16"/>
      <c r="DO1886" s="16"/>
      <c r="DP1886" s="16"/>
      <c r="DQ1886" s="16"/>
    </row>
    <row r="1887" spans="1:121" ht="16.5" hidden="1" x14ac:dyDescent="0.25">
      <c r="A1887" s="24" t="s">
        <v>21</v>
      </c>
      <c r="B1887" s="73"/>
      <c r="C1887" s="50"/>
      <c r="D1887" s="50"/>
      <c r="E1887" s="50"/>
      <c r="F1887" s="50"/>
      <c r="G1887" s="50"/>
      <c r="H1887" s="13"/>
      <c r="I1887" s="13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  <c r="AK1887" s="13"/>
      <c r="AL1887" s="13"/>
      <c r="AM1887" s="13"/>
      <c r="AN1887" s="13"/>
      <c r="AO1887" s="13"/>
      <c r="AP1887" s="13"/>
      <c r="AQ1887" s="13"/>
      <c r="AR1887" s="13"/>
      <c r="AS1887" s="13"/>
      <c r="AT1887" s="13"/>
      <c r="AU1887" s="13"/>
      <c r="AV1887" s="13"/>
      <c r="AW1887" s="13"/>
      <c r="AX1887" s="13"/>
      <c r="AY1887" s="13"/>
      <c r="AZ1887" s="13"/>
      <c r="BA1887" s="13"/>
      <c r="BB1887" s="13"/>
      <c r="BC1887" s="13"/>
      <c r="BD1887" s="13"/>
      <c r="BE1887" s="13"/>
      <c r="BF1887" s="13"/>
      <c r="BG1887" s="13"/>
      <c r="BH1887" s="13"/>
      <c r="BI1887" s="13"/>
      <c r="BJ1887" s="13"/>
      <c r="BK1887" s="13"/>
      <c r="BL1887" s="13"/>
      <c r="BM1887" s="13"/>
      <c r="BN1887" s="13"/>
      <c r="BO1887" s="13"/>
      <c r="BP1887" s="13"/>
      <c r="BQ1887" s="13"/>
      <c r="BR1887" s="13"/>
      <c r="BS1887" s="13"/>
      <c r="BT1887" s="13"/>
      <c r="BU1887" s="13"/>
      <c r="BV1887" s="13"/>
      <c r="BW1887" s="13"/>
      <c r="BX1887" s="13"/>
      <c r="BY1887" s="13"/>
      <c r="BZ1887" s="13"/>
      <c r="CA1887" s="13"/>
      <c r="CB1887" s="13"/>
      <c r="CC1887" s="13"/>
      <c r="CD1887" s="13"/>
      <c r="CE1887" s="13"/>
      <c r="CF1887" s="13"/>
      <c r="CG1887" s="13"/>
      <c r="CH1887" s="13"/>
      <c r="CI1887" s="13"/>
      <c r="CJ1887" s="13"/>
      <c r="CK1887" s="13"/>
      <c r="CL1887" s="13"/>
      <c r="CM1887" s="13"/>
      <c r="CN1887" s="13"/>
      <c r="CO1887" s="13"/>
      <c r="CP1887" s="13"/>
      <c r="CQ1887" s="13"/>
      <c r="CR1887" s="13"/>
      <c r="CS1887" s="13"/>
      <c r="CT1887" s="13"/>
      <c r="CU1887" s="13"/>
      <c r="CV1887" s="13"/>
      <c r="CW1887" s="13"/>
      <c r="CX1887" s="13"/>
      <c r="CY1887" s="13"/>
      <c r="CZ1887" s="13"/>
      <c r="DA1887" s="13"/>
      <c r="DB1887" s="13"/>
      <c r="DC1887" s="13"/>
      <c r="DD1887" s="13"/>
      <c r="DE1887" s="13"/>
      <c r="DF1887" s="13"/>
      <c r="DG1887" s="13"/>
      <c r="DH1887" s="13"/>
      <c r="DI1887" s="13"/>
      <c r="DJ1887" s="13"/>
      <c r="DK1887" s="13"/>
      <c r="DL1887" s="13"/>
      <c r="DM1887" s="13"/>
      <c r="DN1887" s="13"/>
      <c r="DO1887" s="13"/>
      <c r="DP1887" s="13"/>
      <c r="DQ1887" s="13"/>
    </row>
    <row r="1888" spans="1:121" s="43" customFormat="1" ht="16.5" x14ac:dyDescent="0.25">
      <c r="A1888" s="67" t="s">
        <v>742</v>
      </c>
      <c r="B1888" s="71" t="s">
        <v>687</v>
      </c>
      <c r="C1888" s="93" t="s">
        <v>12</v>
      </c>
      <c r="D1888" s="41" t="s">
        <v>12</v>
      </c>
      <c r="E1888" s="42">
        <f>E1889+E1891+E1893+E1895+E1897+E1899</f>
        <v>0</v>
      </c>
      <c r="F1888" s="42">
        <f t="shared" ref="F1888:G1888" si="190">F1889+F1891+F1893+F1895+F1897+F1899</f>
        <v>0</v>
      </c>
      <c r="G1888" s="42">
        <f t="shared" si="190"/>
        <v>0</v>
      </c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  <c r="AO1888" s="16"/>
      <c r="AP1888" s="16"/>
      <c r="AQ1888" s="16"/>
      <c r="AR1888" s="16"/>
      <c r="AS1888" s="16"/>
      <c r="AT1888" s="16"/>
      <c r="AU1888" s="16"/>
      <c r="AV1888" s="16"/>
      <c r="AW1888" s="16"/>
      <c r="AX1888" s="16"/>
      <c r="AY1888" s="16"/>
      <c r="AZ1888" s="16"/>
      <c r="BA1888" s="16"/>
      <c r="BB1888" s="16"/>
      <c r="BC1888" s="16"/>
      <c r="BD1888" s="16"/>
      <c r="BE1888" s="16"/>
      <c r="BF1888" s="16"/>
      <c r="BG1888" s="16"/>
      <c r="BH1888" s="16"/>
      <c r="BI1888" s="16"/>
      <c r="BJ1888" s="16"/>
      <c r="BK1888" s="16"/>
      <c r="BL1888" s="16"/>
      <c r="BM1888" s="16"/>
      <c r="BN1888" s="16"/>
      <c r="BO1888" s="16"/>
      <c r="BP1888" s="16"/>
      <c r="BQ1888" s="16"/>
      <c r="BR1888" s="16"/>
      <c r="BS1888" s="16"/>
      <c r="BT1888" s="16"/>
      <c r="BU1888" s="16"/>
      <c r="BV1888" s="16"/>
      <c r="BW1888" s="16"/>
      <c r="BX1888" s="16"/>
      <c r="BY1888" s="16"/>
      <c r="BZ1888" s="16"/>
      <c r="CA1888" s="16"/>
      <c r="CB1888" s="16"/>
      <c r="CC1888" s="16"/>
      <c r="CD1888" s="16"/>
      <c r="CE1888" s="16"/>
      <c r="CF1888" s="16"/>
      <c r="CG1888" s="16"/>
      <c r="CH1888" s="16"/>
      <c r="CI1888" s="16"/>
      <c r="CJ1888" s="16"/>
      <c r="CK1888" s="16"/>
      <c r="CL1888" s="16"/>
      <c r="CM1888" s="16"/>
      <c r="CN1888" s="16"/>
      <c r="CO1888" s="16"/>
      <c r="CP1888" s="16"/>
      <c r="CQ1888" s="16"/>
      <c r="CR1888" s="16"/>
      <c r="CS1888" s="16"/>
      <c r="CT1888" s="16"/>
      <c r="CU1888" s="16"/>
      <c r="CV1888" s="16"/>
      <c r="CW1888" s="16"/>
      <c r="CX1888" s="16"/>
      <c r="CY1888" s="16"/>
      <c r="CZ1888" s="16"/>
      <c r="DA1888" s="16"/>
      <c r="DB1888" s="16"/>
      <c r="DC1888" s="16"/>
      <c r="DD1888" s="16"/>
      <c r="DE1888" s="16"/>
      <c r="DF1888" s="16"/>
      <c r="DG1888" s="16"/>
      <c r="DH1888" s="16"/>
      <c r="DI1888" s="16"/>
      <c r="DJ1888" s="16"/>
      <c r="DK1888" s="16"/>
      <c r="DL1888" s="16"/>
      <c r="DM1888" s="16"/>
      <c r="DN1888" s="16"/>
      <c r="DO1888" s="16"/>
      <c r="DP1888" s="16"/>
      <c r="DQ1888" s="16"/>
    </row>
    <row r="1889" spans="1:121" s="48" customFormat="1" ht="16.5" x14ac:dyDescent="0.25">
      <c r="A1889" s="68" t="s">
        <v>743</v>
      </c>
      <c r="B1889" s="72" t="s">
        <v>664</v>
      </c>
      <c r="C1889" s="94" t="s">
        <v>12</v>
      </c>
      <c r="D1889" s="46" t="s">
        <v>12</v>
      </c>
      <c r="E1889" s="47">
        <f>SUBTOTAL(9,E1890)</f>
        <v>0</v>
      </c>
      <c r="F1889" s="47">
        <f t="shared" ref="F1889:G1889" si="191">SUBTOTAL(9,F1890)</f>
        <v>0</v>
      </c>
      <c r="G1889" s="47">
        <f t="shared" si="191"/>
        <v>0</v>
      </c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  <c r="AO1889" s="16"/>
      <c r="AP1889" s="16"/>
      <c r="AQ1889" s="16"/>
      <c r="AR1889" s="16"/>
      <c r="AS1889" s="16"/>
      <c r="AT1889" s="16"/>
      <c r="AU1889" s="16"/>
      <c r="AV1889" s="16"/>
      <c r="AW1889" s="16"/>
      <c r="AX1889" s="16"/>
      <c r="AY1889" s="16"/>
      <c r="AZ1889" s="16"/>
      <c r="BA1889" s="16"/>
      <c r="BB1889" s="16"/>
      <c r="BC1889" s="16"/>
      <c r="BD1889" s="16"/>
      <c r="BE1889" s="16"/>
      <c r="BF1889" s="16"/>
      <c r="BG1889" s="16"/>
      <c r="BH1889" s="16"/>
      <c r="BI1889" s="16"/>
      <c r="BJ1889" s="16"/>
      <c r="BK1889" s="16"/>
      <c r="BL1889" s="16"/>
      <c r="BM1889" s="16"/>
      <c r="BN1889" s="16"/>
      <c r="BO1889" s="16"/>
      <c r="BP1889" s="16"/>
      <c r="BQ1889" s="16"/>
      <c r="BR1889" s="16"/>
      <c r="BS1889" s="16"/>
      <c r="BT1889" s="16"/>
      <c r="BU1889" s="16"/>
      <c r="BV1889" s="16"/>
      <c r="BW1889" s="16"/>
      <c r="BX1889" s="16"/>
      <c r="BY1889" s="16"/>
      <c r="BZ1889" s="16"/>
      <c r="CA1889" s="16"/>
      <c r="CB1889" s="16"/>
      <c r="CC1889" s="16"/>
      <c r="CD1889" s="16"/>
      <c r="CE1889" s="16"/>
      <c r="CF1889" s="16"/>
      <c r="CG1889" s="16"/>
      <c r="CH1889" s="16"/>
      <c r="CI1889" s="16"/>
      <c r="CJ1889" s="16"/>
      <c r="CK1889" s="16"/>
      <c r="CL1889" s="16"/>
      <c r="CM1889" s="16"/>
      <c r="CN1889" s="16"/>
      <c r="CO1889" s="16"/>
      <c r="CP1889" s="16"/>
      <c r="CQ1889" s="16"/>
      <c r="CR1889" s="16"/>
      <c r="CS1889" s="16"/>
      <c r="CT1889" s="16"/>
      <c r="CU1889" s="16"/>
      <c r="CV1889" s="16"/>
      <c r="CW1889" s="16"/>
      <c r="CX1889" s="16"/>
      <c r="CY1889" s="16"/>
      <c r="CZ1889" s="16"/>
      <c r="DA1889" s="16"/>
      <c r="DB1889" s="16"/>
      <c r="DC1889" s="16"/>
      <c r="DD1889" s="16"/>
      <c r="DE1889" s="16"/>
      <c r="DF1889" s="16"/>
      <c r="DG1889" s="16"/>
      <c r="DH1889" s="16"/>
      <c r="DI1889" s="16"/>
      <c r="DJ1889" s="16"/>
      <c r="DK1889" s="16"/>
      <c r="DL1889" s="16"/>
      <c r="DM1889" s="16"/>
      <c r="DN1889" s="16"/>
      <c r="DO1889" s="16"/>
      <c r="DP1889" s="16"/>
      <c r="DQ1889" s="16"/>
    </row>
    <row r="1890" spans="1:121" ht="16.5" hidden="1" x14ac:dyDescent="0.25">
      <c r="A1890" s="24" t="s">
        <v>21</v>
      </c>
      <c r="B1890" s="73"/>
      <c r="C1890" s="50"/>
      <c r="D1890" s="50"/>
      <c r="E1890" s="50"/>
      <c r="F1890" s="50"/>
      <c r="G1890" s="50"/>
      <c r="H1890" s="13"/>
      <c r="I1890" s="13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  <c r="AK1890" s="13"/>
      <c r="AL1890" s="13"/>
      <c r="AM1890" s="13"/>
      <c r="AN1890" s="13"/>
      <c r="AO1890" s="13"/>
      <c r="AP1890" s="13"/>
      <c r="AQ1890" s="13"/>
      <c r="AR1890" s="13"/>
      <c r="AS1890" s="13"/>
      <c r="AT1890" s="13"/>
      <c r="AU1890" s="13"/>
      <c r="AV1890" s="13"/>
      <c r="AW1890" s="13"/>
      <c r="AX1890" s="13"/>
      <c r="AY1890" s="13"/>
      <c r="AZ1890" s="13"/>
      <c r="BA1890" s="13"/>
      <c r="BB1890" s="13"/>
      <c r="BC1890" s="13"/>
      <c r="BD1890" s="13"/>
      <c r="BE1890" s="13"/>
      <c r="BF1890" s="13"/>
      <c r="BG1890" s="13"/>
      <c r="BH1890" s="13"/>
      <c r="BI1890" s="13"/>
      <c r="BJ1890" s="13"/>
      <c r="BK1890" s="13"/>
      <c r="BL1890" s="13"/>
      <c r="BM1890" s="13"/>
      <c r="BN1890" s="13"/>
      <c r="BO1890" s="13"/>
      <c r="BP1890" s="13"/>
      <c r="BQ1890" s="13"/>
      <c r="BR1890" s="13"/>
      <c r="BS1890" s="13"/>
      <c r="BT1890" s="13"/>
      <c r="BU1890" s="13"/>
      <c r="BV1890" s="13"/>
      <c r="BW1890" s="13"/>
      <c r="BX1890" s="13"/>
      <c r="BY1890" s="13"/>
      <c r="BZ1890" s="13"/>
      <c r="CA1890" s="13"/>
      <c r="CB1890" s="13"/>
      <c r="CC1890" s="13"/>
      <c r="CD1890" s="13"/>
      <c r="CE1890" s="13"/>
      <c r="CF1890" s="13"/>
      <c r="CG1890" s="13"/>
      <c r="CH1890" s="13"/>
      <c r="CI1890" s="13"/>
      <c r="CJ1890" s="13"/>
      <c r="CK1890" s="13"/>
      <c r="CL1890" s="13"/>
      <c r="CM1890" s="13"/>
      <c r="CN1890" s="13"/>
      <c r="CO1890" s="13"/>
      <c r="CP1890" s="13"/>
      <c r="CQ1890" s="13"/>
      <c r="CR1890" s="13"/>
      <c r="CS1890" s="13"/>
      <c r="CT1890" s="13"/>
      <c r="CU1890" s="13"/>
      <c r="CV1890" s="13"/>
      <c r="CW1890" s="13"/>
      <c r="CX1890" s="13"/>
      <c r="CY1890" s="13"/>
      <c r="CZ1890" s="13"/>
      <c r="DA1890" s="13"/>
      <c r="DB1890" s="13"/>
      <c r="DC1890" s="13"/>
      <c r="DD1890" s="13"/>
      <c r="DE1890" s="13"/>
      <c r="DF1890" s="13"/>
      <c r="DG1890" s="13"/>
      <c r="DH1890" s="13"/>
      <c r="DI1890" s="13"/>
      <c r="DJ1890" s="13"/>
      <c r="DK1890" s="13"/>
      <c r="DL1890" s="13"/>
      <c r="DM1890" s="13"/>
      <c r="DN1890" s="13"/>
      <c r="DO1890" s="13"/>
      <c r="DP1890" s="13"/>
      <c r="DQ1890" s="13"/>
    </row>
    <row r="1891" spans="1:121" s="48" customFormat="1" ht="16.5" x14ac:dyDescent="0.25">
      <c r="A1891" s="68" t="s">
        <v>744</v>
      </c>
      <c r="B1891" s="72" t="s">
        <v>23</v>
      </c>
      <c r="C1891" s="94" t="s">
        <v>12</v>
      </c>
      <c r="D1891" s="46" t="s">
        <v>12</v>
      </c>
      <c r="E1891" s="47">
        <f>SUBTOTAL(9,E1892)</f>
        <v>0</v>
      </c>
      <c r="F1891" s="47">
        <f t="shared" ref="F1891:G1891" si="192">SUBTOTAL(9,F1892)</f>
        <v>0</v>
      </c>
      <c r="G1891" s="47">
        <f t="shared" si="192"/>
        <v>0</v>
      </c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/>
      <c r="AT1891" s="16"/>
      <c r="AU1891" s="16"/>
      <c r="AV1891" s="16"/>
      <c r="AW1891" s="16"/>
      <c r="AX1891" s="16"/>
      <c r="AY1891" s="16"/>
      <c r="AZ1891" s="16"/>
      <c r="BA1891" s="16"/>
      <c r="BB1891" s="16"/>
      <c r="BC1891" s="16"/>
      <c r="BD1891" s="16"/>
      <c r="BE1891" s="16"/>
      <c r="BF1891" s="16"/>
      <c r="BG1891" s="16"/>
      <c r="BH1891" s="16"/>
      <c r="BI1891" s="16"/>
      <c r="BJ1891" s="16"/>
      <c r="BK1891" s="16"/>
      <c r="BL1891" s="16"/>
      <c r="BM1891" s="16"/>
      <c r="BN1891" s="16"/>
      <c r="BO1891" s="16"/>
      <c r="BP1891" s="16"/>
      <c r="BQ1891" s="16"/>
      <c r="BR1891" s="16"/>
      <c r="BS1891" s="16"/>
      <c r="BT1891" s="16"/>
      <c r="BU1891" s="16"/>
      <c r="BV1891" s="16"/>
      <c r="BW1891" s="16"/>
      <c r="BX1891" s="16"/>
      <c r="BY1891" s="16"/>
      <c r="BZ1891" s="16"/>
      <c r="CA1891" s="16"/>
      <c r="CB1891" s="16"/>
      <c r="CC1891" s="16"/>
      <c r="CD1891" s="16"/>
      <c r="CE1891" s="16"/>
      <c r="CF1891" s="16"/>
      <c r="CG1891" s="16"/>
      <c r="CH1891" s="16"/>
      <c r="CI1891" s="16"/>
      <c r="CJ1891" s="16"/>
      <c r="CK1891" s="16"/>
      <c r="CL1891" s="16"/>
      <c r="CM1891" s="16"/>
      <c r="CN1891" s="16"/>
      <c r="CO1891" s="16"/>
      <c r="CP1891" s="16"/>
      <c r="CQ1891" s="16"/>
      <c r="CR1891" s="16"/>
      <c r="CS1891" s="16"/>
      <c r="CT1891" s="16"/>
      <c r="CU1891" s="16"/>
      <c r="CV1891" s="16"/>
      <c r="CW1891" s="16"/>
      <c r="CX1891" s="16"/>
      <c r="CY1891" s="16"/>
      <c r="CZ1891" s="16"/>
      <c r="DA1891" s="16"/>
      <c r="DB1891" s="16"/>
      <c r="DC1891" s="16"/>
      <c r="DD1891" s="16"/>
      <c r="DE1891" s="16"/>
      <c r="DF1891" s="16"/>
      <c r="DG1891" s="16"/>
      <c r="DH1891" s="16"/>
      <c r="DI1891" s="16"/>
      <c r="DJ1891" s="16"/>
      <c r="DK1891" s="16"/>
      <c r="DL1891" s="16"/>
      <c r="DM1891" s="16"/>
      <c r="DN1891" s="16"/>
      <c r="DO1891" s="16"/>
      <c r="DP1891" s="16"/>
      <c r="DQ1891" s="16"/>
    </row>
    <row r="1892" spans="1:121" ht="16.5" hidden="1" x14ac:dyDescent="0.25">
      <c r="A1892" s="24" t="s">
        <v>21</v>
      </c>
      <c r="B1892" s="73"/>
      <c r="C1892" s="50"/>
      <c r="D1892" s="50"/>
      <c r="E1892" s="50"/>
      <c r="F1892" s="50"/>
      <c r="G1892" s="50"/>
      <c r="H1892" s="13"/>
      <c r="I1892" s="13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  <c r="AK1892" s="13"/>
      <c r="AL1892" s="13"/>
      <c r="AM1892" s="13"/>
      <c r="AN1892" s="13"/>
      <c r="AO1892" s="13"/>
      <c r="AP1892" s="13"/>
      <c r="AQ1892" s="13"/>
      <c r="AR1892" s="13"/>
      <c r="AS1892" s="13"/>
      <c r="AT1892" s="13"/>
      <c r="AU1892" s="13"/>
      <c r="AV1892" s="13"/>
      <c r="AW1892" s="13"/>
      <c r="AX1892" s="13"/>
      <c r="AY1892" s="13"/>
      <c r="AZ1892" s="13"/>
      <c r="BA1892" s="13"/>
      <c r="BB1892" s="13"/>
      <c r="BC1892" s="13"/>
      <c r="BD1892" s="13"/>
      <c r="BE1892" s="13"/>
      <c r="BF1892" s="13"/>
      <c r="BG1892" s="13"/>
      <c r="BH1892" s="13"/>
      <c r="BI1892" s="13"/>
      <c r="BJ1892" s="13"/>
      <c r="BK1892" s="13"/>
      <c r="BL1892" s="13"/>
      <c r="BM1892" s="13"/>
      <c r="BN1892" s="13"/>
      <c r="BO1892" s="13"/>
      <c r="BP1892" s="13"/>
      <c r="BQ1892" s="13"/>
      <c r="BR1892" s="13"/>
      <c r="BS1892" s="13"/>
      <c r="BT1892" s="13"/>
      <c r="BU1892" s="13"/>
      <c r="BV1892" s="13"/>
      <c r="BW1892" s="13"/>
      <c r="BX1892" s="13"/>
      <c r="BY1892" s="13"/>
      <c r="BZ1892" s="13"/>
      <c r="CA1892" s="13"/>
      <c r="CB1892" s="13"/>
      <c r="CC1892" s="13"/>
      <c r="CD1892" s="13"/>
      <c r="CE1892" s="13"/>
      <c r="CF1892" s="13"/>
      <c r="CG1892" s="13"/>
      <c r="CH1892" s="13"/>
      <c r="CI1892" s="13"/>
      <c r="CJ1892" s="13"/>
      <c r="CK1892" s="13"/>
      <c r="CL1892" s="13"/>
      <c r="CM1892" s="13"/>
      <c r="CN1892" s="13"/>
      <c r="CO1892" s="13"/>
      <c r="CP1892" s="13"/>
      <c r="CQ1892" s="13"/>
      <c r="CR1892" s="13"/>
      <c r="CS1892" s="13"/>
      <c r="CT1892" s="13"/>
      <c r="CU1892" s="13"/>
      <c r="CV1892" s="13"/>
      <c r="CW1892" s="13"/>
      <c r="CX1892" s="13"/>
      <c r="CY1892" s="13"/>
      <c r="CZ1892" s="13"/>
      <c r="DA1892" s="13"/>
      <c r="DB1892" s="13"/>
      <c r="DC1892" s="13"/>
      <c r="DD1892" s="13"/>
      <c r="DE1892" s="13"/>
      <c r="DF1892" s="13"/>
      <c r="DG1892" s="13"/>
      <c r="DH1892" s="13"/>
      <c r="DI1892" s="13"/>
      <c r="DJ1892" s="13"/>
      <c r="DK1892" s="13"/>
      <c r="DL1892" s="13"/>
      <c r="DM1892" s="13"/>
      <c r="DN1892" s="13"/>
      <c r="DO1892" s="13"/>
      <c r="DP1892" s="13"/>
      <c r="DQ1892" s="13"/>
    </row>
    <row r="1893" spans="1:121" s="48" customFormat="1" ht="16.5" x14ac:dyDescent="0.25">
      <c r="A1893" s="68" t="s">
        <v>745</v>
      </c>
      <c r="B1893" s="72" t="s">
        <v>25</v>
      </c>
      <c r="C1893" s="94" t="s">
        <v>12</v>
      </c>
      <c r="D1893" s="46" t="s">
        <v>12</v>
      </c>
      <c r="E1893" s="47">
        <f>SUBTOTAL(9,E1894)</f>
        <v>0</v>
      </c>
      <c r="F1893" s="47">
        <f t="shared" ref="F1893:G1893" si="193">SUBTOTAL(9,F1894)</f>
        <v>0</v>
      </c>
      <c r="G1893" s="47">
        <f t="shared" si="193"/>
        <v>0</v>
      </c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  <c r="AT1893" s="16"/>
      <c r="AU1893" s="16"/>
      <c r="AV1893" s="16"/>
      <c r="AW1893" s="16"/>
      <c r="AX1893" s="16"/>
      <c r="AY1893" s="16"/>
      <c r="AZ1893" s="16"/>
      <c r="BA1893" s="16"/>
      <c r="BB1893" s="16"/>
      <c r="BC1893" s="16"/>
      <c r="BD1893" s="16"/>
      <c r="BE1893" s="16"/>
      <c r="BF1893" s="16"/>
      <c r="BG1893" s="16"/>
      <c r="BH1893" s="16"/>
      <c r="BI1893" s="16"/>
      <c r="BJ1893" s="16"/>
      <c r="BK1893" s="16"/>
      <c r="BL1893" s="16"/>
      <c r="BM1893" s="16"/>
      <c r="BN1893" s="16"/>
      <c r="BO1893" s="16"/>
      <c r="BP1893" s="16"/>
      <c r="BQ1893" s="16"/>
      <c r="BR1893" s="16"/>
      <c r="BS1893" s="16"/>
      <c r="BT1893" s="16"/>
      <c r="BU1893" s="16"/>
      <c r="BV1893" s="16"/>
      <c r="BW1893" s="16"/>
      <c r="BX1893" s="16"/>
      <c r="BY1893" s="16"/>
      <c r="BZ1893" s="16"/>
      <c r="CA1893" s="16"/>
      <c r="CB1893" s="16"/>
      <c r="CC1893" s="16"/>
      <c r="CD1893" s="16"/>
      <c r="CE1893" s="16"/>
      <c r="CF1893" s="16"/>
      <c r="CG1893" s="16"/>
      <c r="CH1893" s="16"/>
      <c r="CI1893" s="16"/>
      <c r="CJ1893" s="16"/>
      <c r="CK1893" s="16"/>
      <c r="CL1893" s="16"/>
      <c r="CM1893" s="16"/>
      <c r="CN1893" s="16"/>
      <c r="CO1893" s="16"/>
      <c r="CP1893" s="16"/>
      <c r="CQ1893" s="16"/>
      <c r="CR1893" s="16"/>
      <c r="CS1893" s="16"/>
      <c r="CT1893" s="16"/>
      <c r="CU1893" s="16"/>
      <c r="CV1893" s="16"/>
      <c r="CW1893" s="16"/>
      <c r="CX1893" s="16"/>
      <c r="CY1893" s="16"/>
      <c r="CZ1893" s="16"/>
      <c r="DA1893" s="16"/>
      <c r="DB1893" s="16"/>
      <c r="DC1893" s="16"/>
      <c r="DD1893" s="16"/>
      <c r="DE1893" s="16"/>
      <c r="DF1893" s="16"/>
      <c r="DG1893" s="16"/>
      <c r="DH1893" s="16"/>
      <c r="DI1893" s="16"/>
      <c r="DJ1893" s="16"/>
      <c r="DK1893" s="16"/>
      <c r="DL1893" s="16"/>
      <c r="DM1893" s="16"/>
      <c r="DN1893" s="16"/>
      <c r="DO1893" s="16"/>
      <c r="DP1893" s="16"/>
      <c r="DQ1893" s="16"/>
    </row>
    <row r="1894" spans="1:121" ht="16.5" hidden="1" x14ac:dyDescent="0.25">
      <c r="A1894" s="24" t="s">
        <v>21</v>
      </c>
      <c r="B1894" s="73"/>
      <c r="C1894" s="50"/>
      <c r="D1894" s="50"/>
      <c r="E1894" s="50"/>
      <c r="F1894" s="50"/>
      <c r="G1894" s="50"/>
      <c r="H1894" s="13"/>
      <c r="I1894" s="13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  <c r="AK1894" s="13"/>
      <c r="AL1894" s="13"/>
      <c r="AM1894" s="13"/>
      <c r="AN1894" s="13"/>
      <c r="AO1894" s="13"/>
      <c r="AP1894" s="13"/>
      <c r="AQ1894" s="13"/>
      <c r="AR1894" s="13"/>
      <c r="AS1894" s="13"/>
      <c r="AT1894" s="13"/>
      <c r="AU1894" s="13"/>
      <c r="AV1894" s="13"/>
      <c r="AW1894" s="13"/>
      <c r="AX1894" s="13"/>
      <c r="AY1894" s="13"/>
      <c r="AZ1894" s="13"/>
      <c r="BA1894" s="13"/>
      <c r="BB1894" s="13"/>
      <c r="BC1894" s="13"/>
      <c r="BD1894" s="13"/>
      <c r="BE1894" s="13"/>
      <c r="BF1894" s="13"/>
      <c r="BG1894" s="13"/>
      <c r="BH1894" s="13"/>
      <c r="BI1894" s="13"/>
      <c r="BJ1894" s="13"/>
      <c r="BK1894" s="13"/>
      <c r="BL1894" s="13"/>
      <c r="BM1894" s="13"/>
      <c r="BN1894" s="13"/>
      <c r="BO1894" s="13"/>
      <c r="BP1894" s="13"/>
      <c r="BQ1894" s="13"/>
      <c r="BR1894" s="13"/>
      <c r="BS1894" s="13"/>
      <c r="BT1894" s="13"/>
      <c r="BU1894" s="13"/>
      <c r="BV1894" s="13"/>
      <c r="BW1894" s="13"/>
      <c r="BX1894" s="13"/>
      <c r="BY1894" s="13"/>
      <c r="BZ1894" s="13"/>
      <c r="CA1894" s="13"/>
      <c r="CB1894" s="13"/>
      <c r="CC1894" s="13"/>
      <c r="CD1894" s="13"/>
      <c r="CE1894" s="13"/>
      <c r="CF1894" s="13"/>
      <c r="CG1894" s="13"/>
      <c r="CH1894" s="13"/>
      <c r="CI1894" s="13"/>
      <c r="CJ1894" s="13"/>
      <c r="CK1894" s="13"/>
      <c r="CL1894" s="13"/>
      <c r="CM1894" s="13"/>
      <c r="CN1894" s="13"/>
      <c r="CO1894" s="13"/>
      <c r="CP1894" s="13"/>
      <c r="CQ1894" s="13"/>
      <c r="CR1894" s="13"/>
      <c r="CS1894" s="13"/>
      <c r="CT1894" s="13"/>
      <c r="CU1894" s="13"/>
      <c r="CV1894" s="13"/>
      <c r="CW1894" s="13"/>
      <c r="CX1894" s="13"/>
      <c r="CY1894" s="13"/>
      <c r="CZ1894" s="13"/>
      <c r="DA1894" s="13"/>
      <c r="DB1894" s="13"/>
      <c r="DC1894" s="13"/>
      <c r="DD1894" s="13"/>
      <c r="DE1894" s="13"/>
      <c r="DF1894" s="13"/>
      <c r="DG1894" s="13"/>
      <c r="DH1894" s="13"/>
      <c r="DI1894" s="13"/>
      <c r="DJ1894" s="13"/>
      <c r="DK1894" s="13"/>
      <c r="DL1894" s="13"/>
      <c r="DM1894" s="13"/>
      <c r="DN1894" s="13"/>
      <c r="DO1894" s="13"/>
      <c r="DP1894" s="13"/>
      <c r="DQ1894" s="13"/>
    </row>
    <row r="1895" spans="1:121" s="48" customFormat="1" ht="16.5" x14ac:dyDescent="0.25">
      <c r="A1895" s="68" t="s">
        <v>746</v>
      </c>
      <c r="B1895" s="72" t="s">
        <v>683</v>
      </c>
      <c r="C1895" s="94" t="s">
        <v>12</v>
      </c>
      <c r="D1895" s="46" t="s">
        <v>12</v>
      </c>
      <c r="E1895" s="47">
        <f>SUBTOTAL(9,E1896)</f>
        <v>0</v>
      </c>
      <c r="F1895" s="47">
        <f t="shared" ref="F1895:G1895" si="194">SUBTOTAL(9,F1896)</f>
        <v>0</v>
      </c>
      <c r="G1895" s="47">
        <f t="shared" si="194"/>
        <v>0</v>
      </c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6"/>
      <c r="AS1895" s="16"/>
      <c r="AT1895" s="16"/>
      <c r="AU1895" s="16"/>
      <c r="AV1895" s="16"/>
      <c r="AW1895" s="16"/>
      <c r="AX1895" s="16"/>
      <c r="AY1895" s="16"/>
      <c r="AZ1895" s="16"/>
      <c r="BA1895" s="16"/>
      <c r="BB1895" s="16"/>
      <c r="BC1895" s="16"/>
      <c r="BD1895" s="16"/>
      <c r="BE1895" s="16"/>
      <c r="BF1895" s="16"/>
      <c r="BG1895" s="16"/>
      <c r="BH1895" s="16"/>
      <c r="BI1895" s="16"/>
      <c r="BJ1895" s="16"/>
      <c r="BK1895" s="16"/>
      <c r="BL1895" s="16"/>
      <c r="BM1895" s="16"/>
      <c r="BN1895" s="16"/>
      <c r="BO1895" s="16"/>
      <c r="BP1895" s="16"/>
      <c r="BQ1895" s="16"/>
      <c r="BR1895" s="16"/>
      <c r="BS1895" s="16"/>
      <c r="BT1895" s="16"/>
      <c r="BU1895" s="16"/>
      <c r="BV1895" s="16"/>
      <c r="BW1895" s="16"/>
      <c r="BX1895" s="16"/>
      <c r="BY1895" s="16"/>
      <c r="BZ1895" s="16"/>
      <c r="CA1895" s="16"/>
      <c r="CB1895" s="16"/>
      <c r="CC1895" s="16"/>
      <c r="CD1895" s="16"/>
      <c r="CE1895" s="16"/>
      <c r="CF1895" s="16"/>
      <c r="CG1895" s="16"/>
      <c r="CH1895" s="16"/>
      <c r="CI1895" s="16"/>
      <c r="CJ1895" s="16"/>
      <c r="CK1895" s="16"/>
      <c r="CL1895" s="16"/>
      <c r="CM1895" s="16"/>
      <c r="CN1895" s="16"/>
      <c r="CO1895" s="16"/>
      <c r="CP1895" s="16"/>
      <c r="CQ1895" s="16"/>
      <c r="CR1895" s="16"/>
      <c r="CS1895" s="16"/>
      <c r="CT1895" s="16"/>
      <c r="CU1895" s="16"/>
      <c r="CV1895" s="16"/>
      <c r="CW1895" s="16"/>
      <c r="CX1895" s="16"/>
      <c r="CY1895" s="16"/>
      <c r="CZ1895" s="16"/>
      <c r="DA1895" s="16"/>
      <c r="DB1895" s="16"/>
      <c r="DC1895" s="16"/>
      <c r="DD1895" s="16"/>
      <c r="DE1895" s="16"/>
      <c r="DF1895" s="16"/>
      <c r="DG1895" s="16"/>
      <c r="DH1895" s="16"/>
      <c r="DI1895" s="16"/>
      <c r="DJ1895" s="16"/>
      <c r="DK1895" s="16"/>
      <c r="DL1895" s="16"/>
      <c r="DM1895" s="16"/>
      <c r="DN1895" s="16"/>
      <c r="DO1895" s="16"/>
      <c r="DP1895" s="16"/>
      <c r="DQ1895" s="16"/>
    </row>
    <row r="1896" spans="1:121" ht="16.5" hidden="1" x14ac:dyDescent="0.25">
      <c r="A1896" s="24" t="s">
        <v>21</v>
      </c>
      <c r="B1896" s="73"/>
      <c r="C1896" s="50"/>
      <c r="D1896" s="50"/>
      <c r="E1896" s="50"/>
      <c r="F1896" s="50"/>
      <c r="G1896" s="50"/>
      <c r="H1896" s="13"/>
      <c r="I1896" s="13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  <c r="AK1896" s="13"/>
      <c r="AL1896" s="13"/>
      <c r="AM1896" s="13"/>
      <c r="AN1896" s="13"/>
      <c r="AO1896" s="13"/>
      <c r="AP1896" s="13"/>
      <c r="AQ1896" s="13"/>
      <c r="AR1896" s="13"/>
      <c r="AS1896" s="13"/>
      <c r="AT1896" s="13"/>
      <c r="AU1896" s="13"/>
      <c r="AV1896" s="13"/>
      <c r="AW1896" s="13"/>
      <c r="AX1896" s="13"/>
      <c r="AY1896" s="13"/>
      <c r="AZ1896" s="13"/>
      <c r="BA1896" s="13"/>
      <c r="BB1896" s="13"/>
      <c r="BC1896" s="13"/>
      <c r="BD1896" s="13"/>
      <c r="BE1896" s="13"/>
      <c r="BF1896" s="13"/>
      <c r="BG1896" s="13"/>
      <c r="BH1896" s="13"/>
      <c r="BI1896" s="13"/>
      <c r="BJ1896" s="13"/>
      <c r="BK1896" s="13"/>
      <c r="BL1896" s="13"/>
      <c r="BM1896" s="13"/>
      <c r="BN1896" s="13"/>
      <c r="BO1896" s="13"/>
      <c r="BP1896" s="13"/>
      <c r="BQ1896" s="13"/>
      <c r="BR1896" s="13"/>
      <c r="BS1896" s="13"/>
      <c r="BT1896" s="13"/>
      <c r="BU1896" s="13"/>
      <c r="BV1896" s="13"/>
      <c r="BW1896" s="13"/>
      <c r="BX1896" s="13"/>
      <c r="BY1896" s="13"/>
      <c r="BZ1896" s="13"/>
      <c r="CA1896" s="13"/>
      <c r="CB1896" s="13"/>
      <c r="CC1896" s="13"/>
      <c r="CD1896" s="13"/>
      <c r="CE1896" s="13"/>
      <c r="CF1896" s="13"/>
      <c r="CG1896" s="13"/>
      <c r="CH1896" s="13"/>
      <c r="CI1896" s="13"/>
      <c r="CJ1896" s="13"/>
      <c r="CK1896" s="13"/>
      <c r="CL1896" s="13"/>
      <c r="CM1896" s="13"/>
      <c r="CN1896" s="13"/>
      <c r="CO1896" s="13"/>
      <c r="CP1896" s="13"/>
      <c r="CQ1896" s="13"/>
      <c r="CR1896" s="13"/>
      <c r="CS1896" s="13"/>
      <c r="CT1896" s="13"/>
      <c r="CU1896" s="13"/>
      <c r="CV1896" s="13"/>
      <c r="CW1896" s="13"/>
      <c r="CX1896" s="13"/>
      <c r="CY1896" s="13"/>
      <c r="CZ1896" s="13"/>
      <c r="DA1896" s="13"/>
      <c r="DB1896" s="13"/>
      <c r="DC1896" s="13"/>
      <c r="DD1896" s="13"/>
      <c r="DE1896" s="13"/>
      <c r="DF1896" s="13"/>
      <c r="DG1896" s="13"/>
      <c r="DH1896" s="13"/>
      <c r="DI1896" s="13"/>
      <c r="DJ1896" s="13"/>
      <c r="DK1896" s="13"/>
      <c r="DL1896" s="13"/>
      <c r="DM1896" s="13"/>
      <c r="DN1896" s="13"/>
      <c r="DO1896" s="13"/>
      <c r="DP1896" s="13"/>
      <c r="DQ1896" s="13"/>
    </row>
    <row r="1897" spans="1:121" s="48" customFormat="1" ht="16.5" x14ac:dyDescent="0.25">
      <c r="A1897" s="68" t="s">
        <v>747</v>
      </c>
      <c r="B1897" s="72" t="s">
        <v>29</v>
      </c>
      <c r="C1897" s="94" t="s">
        <v>12</v>
      </c>
      <c r="D1897" s="46" t="s">
        <v>12</v>
      </c>
      <c r="E1897" s="47">
        <f>SUBTOTAL(9,E1898)</f>
        <v>0</v>
      </c>
      <c r="F1897" s="47">
        <f t="shared" ref="F1897:G1897" si="195">SUBTOTAL(9,F1898)</f>
        <v>0</v>
      </c>
      <c r="G1897" s="47">
        <f t="shared" si="195"/>
        <v>0</v>
      </c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  <c r="AO1897" s="16"/>
      <c r="AP1897" s="16"/>
      <c r="AQ1897" s="16"/>
      <c r="AR1897" s="16"/>
      <c r="AS1897" s="16"/>
      <c r="AT1897" s="16"/>
      <c r="AU1897" s="16"/>
      <c r="AV1897" s="16"/>
      <c r="AW1897" s="16"/>
      <c r="AX1897" s="16"/>
      <c r="AY1897" s="16"/>
      <c r="AZ1897" s="16"/>
      <c r="BA1897" s="16"/>
      <c r="BB1897" s="16"/>
      <c r="BC1897" s="16"/>
      <c r="BD1897" s="16"/>
      <c r="BE1897" s="16"/>
      <c r="BF1897" s="16"/>
      <c r="BG1897" s="16"/>
      <c r="BH1897" s="16"/>
      <c r="BI1897" s="16"/>
      <c r="BJ1897" s="16"/>
      <c r="BK1897" s="16"/>
      <c r="BL1897" s="16"/>
      <c r="BM1897" s="16"/>
      <c r="BN1897" s="16"/>
      <c r="BO1897" s="16"/>
      <c r="BP1897" s="16"/>
      <c r="BQ1897" s="16"/>
      <c r="BR1897" s="16"/>
      <c r="BS1897" s="16"/>
      <c r="BT1897" s="16"/>
      <c r="BU1897" s="16"/>
      <c r="BV1897" s="16"/>
      <c r="BW1897" s="16"/>
      <c r="BX1897" s="16"/>
      <c r="BY1897" s="16"/>
      <c r="BZ1897" s="16"/>
      <c r="CA1897" s="16"/>
      <c r="CB1897" s="16"/>
      <c r="CC1897" s="16"/>
      <c r="CD1897" s="16"/>
      <c r="CE1897" s="16"/>
      <c r="CF1897" s="16"/>
      <c r="CG1897" s="16"/>
      <c r="CH1897" s="16"/>
      <c r="CI1897" s="16"/>
      <c r="CJ1897" s="16"/>
      <c r="CK1897" s="16"/>
      <c r="CL1897" s="16"/>
      <c r="CM1897" s="16"/>
      <c r="CN1897" s="16"/>
      <c r="CO1897" s="16"/>
      <c r="CP1897" s="16"/>
      <c r="CQ1897" s="16"/>
      <c r="CR1897" s="16"/>
      <c r="CS1897" s="16"/>
      <c r="CT1897" s="16"/>
      <c r="CU1897" s="16"/>
      <c r="CV1897" s="16"/>
      <c r="CW1897" s="16"/>
      <c r="CX1897" s="16"/>
      <c r="CY1897" s="16"/>
      <c r="CZ1897" s="16"/>
      <c r="DA1897" s="16"/>
      <c r="DB1897" s="16"/>
      <c r="DC1897" s="16"/>
      <c r="DD1897" s="16"/>
      <c r="DE1897" s="16"/>
      <c r="DF1897" s="16"/>
      <c r="DG1897" s="16"/>
      <c r="DH1897" s="16"/>
      <c r="DI1897" s="16"/>
      <c r="DJ1897" s="16"/>
      <c r="DK1897" s="16"/>
      <c r="DL1897" s="16"/>
      <c r="DM1897" s="16"/>
      <c r="DN1897" s="16"/>
      <c r="DO1897" s="16"/>
      <c r="DP1897" s="16"/>
      <c r="DQ1897" s="16"/>
    </row>
    <row r="1898" spans="1:121" ht="16.5" hidden="1" x14ac:dyDescent="0.25">
      <c r="A1898" s="24" t="s">
        <v>21</v>
      </c>
      <c r="B1898" s="73"/>
      <c r="C1898" s="50"/>
      <c r="D1898" s="50"/>
      <c r="E1898" s="50"/>
      <c r="F1898" s="50"/>
      <c r="G1898" s="50"/>
      <c r="H1898" s="13"/>
      <c r="I1898" s="13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  <c r="AK1898" s="13"/>
      <c r="AL1898" s="13"/>
      <c r="AM1898" s="13"/>
      <c r="AN1898" s="13"/>
      <c r="AO1898" s="13"/>
      <c r="AP1898" s="13"/>
      <c r="AQ1898" s="13"/>
      <c r="AR1898" s="13"/>
      <c r="AS1898" s="13"/>
      <c r="AT1898" s="13"/>
      <c r="AU1898" s="13"/>
      <c r="AV1898" s="13"/>
      <c r="AW1898" s="13"/>
      <c r="AX1898" s="13"/>
      <c r="AY1898" s="13"/>
      <c r="AZ1898" s="13"/>
      <c r="BA1898" s="13"/>
      <c r="BB1898" s="13"/>
      <c r="BC1898" s="13"/>
      <c r="BD1898" s="13"/>
      <c r="BE1898" s="13"/>
      <c r="BF1898" s="13"/>
      <c r="BG1898" s="13"/>
      <c r="BH1898" s="13"/>
      <c r="BI1898" s="13"/>
      <c r="BJ1898" s="13"/>
      <c r="BK1898" s="13"/>
      <c r="BL1898" s="13"/>
      <c r="BM1898" s="13"/>
      <c r="BN1898" s="13"/>
      <c r="BO1898" s="13"/>
      <c r="BP1898" s="13"/>
      <c r="BQ1898" s="13"/>
      <c r="BR1898" s="13"/>
      <c r="BS1898" s="13"/>
      <c r="BT1898" s="13"/>
      <c r="BU1898" s="13"/>
      <c r="BV1898" s="13"/>
      <c r="BW1898" s="13"/>
      <c r="BX1898" s="13"/>
      <c r="BY1898" s="13"/>
      <c r="BZ1898" s="13"/>
      <c r="CA1898" s="13"/>
      <c r="CB1898" s="13"/>
      <c r="CC1898" s="13"/>
      <c r="CD1898" s="13"/>
      <c r="CE1898" s="13"/>
      <c r="CF1898" s="13"/>
      <c r="CG1898" s="13"/>
      <c r="CH1898" s="13"/>
      <c r="CI1898" s="13"/>
      <c r="CJ1898" s="13"/>
      <c r="CK1898" s="13"/>
      <c r="CL1898" s="13"/>
      <c r="CM1898" s="13"/>
      <c r="CN1898" s="13"/>
      <c r="CO1898" s="13"/>
      <c r="CP1898" s="13"/>
      <c r="CQ1898" s="13"/>
      <c r="CR1898" s="13"/>
      <c r="CS1898" s="13"/>
      <c r="CT1898" s="13"/>
      <c r="CU1898" s="13"/>
      <c r="CV1898" s="13"/>
      <c r="CW1898" s="13"/>
      <c r="CX1898" s="13"/>
      <c r="CY1898" s="13"/>
      <c r="CZ1898" s="13"/>
      <c r="DA1898" s="13"/>
      <c r="DB1898" s="13"/>
      <c r="DC1898" s="13"/>
      <c r="DD1898" s="13"/>
      <c r="DE1898" s="13"/>
      <c r="DF1898" s="13"/>
      <c r="DG1898" s="13"/>
      <c r="DH1898" s="13"/>
      <c r="DI1898" s="13"/>
      <c r="DJ1898" s="13"/>
      <c r="DK1898" s="13"/>
      <c r="DL1898" s="13"/>
      <c r="DM1898" s="13"/>
      <c r="DN1898" s="13"/>
      <c r="DO1898" s="13"/>
      <c r="DP1898" s="13"/>
      <c r="DQ1898" s="13"/>
    </row>
    <row r="1899" spans="1:121" s="48" customFormat="1" ht="16.5" x14ac:dyDescent="0.25">
      <c r="A1899" s="68" t="s">
        <v>748</v>
      </c>
      <c r="B1899" s="72" t="s">
        <v>31</v>
      </c>
      <c r="C1899" s="94" t="s">
        <v>12</v>
      </c>
      <c r="D1899" s="46" t="s">
        <v>12</v>
      </c>
      <c r="E1899" s="47">
        <f>SUBTOTAL(9,E1900)</f>
        <v>0</v>
      </c>
      <c r="F1899" s="47">
        <f t="shared" ref="F1899:G1899" si="196">SUBTOTAL(9,F1900)</f>
        <v>0</v>
      </c>
      <c r="G1899" s="47">
        <f t="shared" si="196"/>
        <v>0</v>
      </c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  <c r="AO1899" s="16"/>
      <c r="AP1899" s="16"/>
      <c r="AQ1899" s="16"/>
      <c r="AR1899" s="16"/>
      <c r="AS1899" s="16"/>
      <c r="AT1899" s="16"/>
      <c r="AU1899" s="16"/>
      <c r="AV1899" s="16"/>
      <c r="AW1899" s="16"/>
      <c r="AX1899" s="16"/>
      <c r="AY1899" s="16"/>
      <c r="AZ1899" s="16"/>
      <c r="BA1899" s="16"/>
      <c r="BB1899" s="16"/>
      <c r="BC1899" s="16"/>
      <c r="BD1899" s="16"/>
      <c r="BE1899" s="16"/>
      <c r="BF1899" s="16"/>
      <c r="BG1899" s="16"/>
      <c r="BH1899" s="16"/>
      <c r="BI1899" s="16"/>
      <c r="BJ1899" s="16"/>
      <c r="BK1899" s="16"/>
      <c r="BL1899" s="16"/>
      <c r="BM1899" s="16"/>
      <c r="BN1899" s="16"/>
      <c r="BO1899" s="16"/>
      <c r="BP1899" s="16"/>
      <c r="BQ1899" s="16"/>
      <c r="BR1899" s="16"/>
      <c r="BS1899" s="16"/>
      <c r="BT1899" s="16"/>
      <c r="BU1899" s="16"/>
      <c r="BV1899" s="16"/>
      <c r="BW1899" s="16"/>
      <c r="BX1899" s="16"/>
      <c r="BY1899" s="16"/>
      <c r="BZ1899" s="16"/>
      <c r="CA1899" s="16"/>
      <c r="CB1899" s="16"/>
      <c r="CC1899" s="16"/>
      <c r="CD1899" s="16"/>
      <c r="CE1899" s="16"/>
      <c r="CF1899" s="16"/>
      <c r="CG1899" s="16"/>
      <c r="CH1899" s="16"/>
      <c r="CI1899" s="16"/>
      <c r="CJ1899" s="16"/>
      <c r="CK1899" s="16"/>
      <c r="CL1899" s="16"/>
      <c r="CM1899" s="16"/>
      <c r="CN1899" s="16"/>
      <c r="CO1899" s="16"/>
      <c r="CP1899" s="16"/>
      <c r="CQ1899" s="16"/>
      <c r="CR1899" s="16"/>
      <c r="CS1899" s="16"/>
      <c r="CT1899" s="16"/>
      <c r="CU1899" s="16"/>
      <c r="CV1899" s="16"/>
      <c r="CW1899" s="16"/>
      <c r="CX1899" s="16"/>
      <c r="CY1899" s="16"/>
      <c r="CZ1899" s="16"/>
      <c r="DA1899" s="16"/>
      <c r="DB1899" s="16"/>
      <c r="DC1899" s="16"/>
      <c r="DD1899" s="16"/>
      <c r="DE1899" s="16"/>
      <c r="DF1899" s="16"/>
      <c r="DG1899" s="16"/>
      <c r="DH1899" s="16"/>
      <c r="DI1899" s="16"/>
      <c r="DJ1899" s="16"/>
      <c r="DK1899" s="16"/>
      <c r="DL1899" s="16"/>
      <c r="DM1899" s="16"/>
      <c r="DN1899" s="16"/>
      <c r="DO1899" s="16"/>
      <c r="DP1899" s="16"/>
      <c r="DQ1899" s="16"/>
    </row>
    <row r="1900" spans="1:121" ht="16.5" hidden="1" x14ac:dyDescent="0.25">
      <c r="A1900" s="24" t="s">
        <v>21</v>
      </c>
      <c r="B1900" s="73"/>
      <c r="C1900" s="50"/>
      <c r="D1900" s="50"/>
      <c r="E1900" s="50"/>
      <c r="F1900" s="50"/>
      <c r="G1900" s="50"/>
      <c r="H1900" s="13"/>
      <c r="I1900" s="13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  <c r="AK1900" s="13"/>
      <c r="AL1900" s="13"/>
      <c r="AM1900" s="13"/>
      <c r="AN1900" s="13"/>
      <c r="AO1900" s="13"/>
      <c r="AP1900" s="13"/>
      <c r="AQ1900" s="13"/>
      <c r="AR1900" s="13"/>
      <c r="AS1900" s="13"/>
      <c r="AT1900" s="13"/>
      <c r="AU1900" s="13"/>
      <c r="AV1900" s="13"/>
      <c r="AW1900" s="13"/>
      <c r="AX1900" s="13"/>
      <c r="AY1900" s="13"/>
      <c r="AZ1900" s="13"/>
      <c r="BA1900" s="13"/>
      <c r="BB1900" s="13"/>
      <c r="BC1900" s="13"/>
      <c r="BD1900" s="13"/>
      <c r="BE1900" s="13"/>
      <c r="BF1900" s="13"/>
      <c r="BG1900" s="13"/>
      <c r="BH1900" s="13"/>
      <c r="BI1900" s="13"/>
      <c r="BJ1900" s="13"/>
      <c r="BK1900" s="13"/>
      <c r="BL1900" s="13"/>
      <c r="BM1900" s="13"/>
      <c r="BN1900" s="13"/>
      <c r="BO1900" s="13"/>
      <c r="BP1900" s="13"/>
      <c r="BQ1900" s="13"/>
      <c r="BR1900" s="13"/>
      <c r="BS1900" s="13"/>
      <c r="BT1900" s="13"/>
      <c r="BU1900" s="13"/>
      <c r="BV1900" s="13"/>
      <c r="BW1900" s="13"/>
      <c r="BX1900" s="13"/>
      <c r="BY1900" s="13"/>
      <c r="BZ1900" s="13"/>
      <c r="CA1900" s="13"/>
      <c r="CB1900" s="13"/>
      <c r="CC1900" s="13"/>
      <c r="CD1900" s="13"/>
      <c r="CE1900" s="13"/>
      <c r="CF1900" s="13"/>
      <c r="CG1900" s="13"/>
      <c r="CH1900" s="13"/>
      <c r="CI1900" s="13"/>
      <c r="CJ1900" s="13"/>
      <c r="CK1900" s="13"/>
      <c r="CL1900" s="13"/>
      <c r="CM1900" s="13"/>
      <c r="CN1900" s="13"/>
      <c r="CO1900" s="13"/>
      <c r="CP1900" s="13"/>
      <c r="CQ1900" s="13"/>
      <c r="CR1900" s="13"/>
      <c r="CS1900" s="13"/>
      <c r="CT1900" s="13"/>
      <c r="CU1900" s="13"/>
      <c r="CV1900" s="13"/>
      <c r="CW1900" s="13"/>
      <c r="CX1900" s="13"/>
      <c r="CY1900" s="13"/>
      <c r="CZ1900" s="13"/>
      <c r="DA1900" s="13"/>
      <c r="DB1900" s="13"/>
      <c r="DC1900" s="13"/>
      <c r="DD1900" s="13"/>
      <c r="DE1900" s="13"/>
      <c r="DF1900" s="13"/>
      <c r="DG1900" s="13"/>
      <c r="DH1900" s="13"/>
      <c r="DI1900" s="13"/>
      <c r="DJ1900" s="13"/>
      <c r="DK1900" s="13"/>
      <c r="DL1900" s="13"/>
      <c r="DM1900" s="13"/>
      <c r="DN1900" s="13"/>
      <c r="DO1900" s="13"/>
      <c r="DP1900" s="13"/>
      <c r="DQ1900" s="13"/>
    </row>
    <row r="1901" spans="1:121" s="33" customFormat="1" ht="16.5" x14ac:dyDescent="0.25">
      <c r="A1901" s="29" t="s">
        <v>749</v>
      </c>
      <c r="B1901" s="75" t="s">
        <v>750</v>
      </c>
      <c r="C1901" s="91" t="s">
        <v>12</v>
      </c>
      <c r="D1901" s="31" t="s">
        <v>12</v>
      </c>
      <c r="E1901" s="32">
        <f>E1902+E1929</f>
        <v>0</v>
      </c>
      <c r="F1901" s="32">
        <f t="shared" ref="F1901:G1901" si="197">F1902+F1929</f>
        <v>0</v>
      </c>
      <c r="G1901" s="32">
        <f t="shared" si="197"/>
        <v>0</v>
      </c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/>
      <c r="AT1901" s="16"/>
      <c r="AU1901" s="16"/>
      <c r="AV1901" s="16"/>
      <c r="AW1901" s="16"/>
      <c r="AX1901" s="16"/>
      <c r="AY1901" s="16"/>
      <c r="AZ1901" s="16"/>
      <c r="BA1901" s="16"/>
      <c r="BB1901" s="16"/>
      <c r="BC1901" s="16"/>
      <c r="BD1901" s="16"/>
      <c r="BE1901" s="16"/>
      <c r="BF1901" s="16"/>
      <c r="BG1901" s="16"/>
      <c r="BH1901" s="16"/>
      <c r="BI1901" s="16"/>
      <c r="BJ1901" s="16"/>
      <c r="BK1901" s="16"/>
      <c r="BL1901" s="16"/>
      <c r="BM1901" s="16"/>
      <c r="BN1901" s="16"/>
      <c r="BO1901" s="16"/>
      <c r="BP1901" s="16"/>
      <c r="BQ1901" s="16"/>
      <c r="BR1901" s="16"/>
      <c r="BS1901" s="16"/>
      <c r="BT1901" s="16"/>
      <c r="BU1901" s="16"/>
      <c r="BV1901" s="16"/>
      <c r="BW1901" s="16"/>
      <c r="BX1901" s="16"/>
      <c r="BY1901" s="16"/>
      <c r="BZ1901" s="16"/>
      <c r="CA1901" s="16"/>
      <c r="CB1901" s="16"/>
      <c r="CC1901" s="16"/>
      <c r="CD1901" s="16"/>
      <c r="CE1901" s="16"/>
      <c r="CF1901" s="16"/>
      <c r="CG1901" s="16"/>
      <c r="CH1901" s="16"/>
      <c r="CI1901" s="16"/>
      <c r="CJ1901" s="16"/>
      <c r="CK1901" s="16"/>
      <c r="CL1901" s="16"/>
      <c r="CM1901" s="16"/>
      <c r="CN1901" s="16"/>
      <c r="CO1901" s="16"/>
      <c r="CP1901" s="16"/>
      <c r="CQ1901" s="16"/>
      <c r="CR1901" s="16"/>
      <c r="CS1901" s="16"/>
      <c r="CT1901" s="16"/>
      <c r="CU1901" s="16"/>
      <c r="CV1901" s="16"/>
      <c r="CW1901" s="16"/>
      <c r="CX1901" s="16"/>
      <c r="CY1901" s="16"/>
      <c r="CZ1901" s="16"/>
      <c r="DA1901" s="16"/>
      <c r="DB1901" s="16"/>
      <c r="DC1901" s="16"/>
      <c r="DD1901" s="16"/>
      <c r="DE1901" s="16"/>
      <c r="DF1901" s="16"/>
      <c r="DG1901" s="16"/>
      <c r="DH1901" s="16"/>
      <c r="DI1901" s="16"/>
      <c r="DJ1901" s="16"/>
      <c r="DK1901" s="16"/>
      <c r="DL1901" s="16"/>
      <c r="DM1901" s="16"/>
      <c r="DN1901" s="16"/>
      <c r="DO1901" s="16"/>
      <c r="DP1901" s="16"/>
      <c r="DQ1901" s="16"/>
    </row>
    <row r="1902" spans="1:121" s="38" customFormat="1" ht="16.5" x14ac:dyDescent="0.25">
      <c r="A1902" s="66" t="s">
        <v>751</v>
      </c>
      <c r="B1902" s="74" t="s">
        <v>660</v>
      </c>
      <c r="C1902" s="92" t="s">
        <v>12</v>
      </c>
      <c r="D1902" s="36" t="s">
        <v>12</v>
      </c>
      <c r="E1902" s="37">
        <f>E1903+E1916</f>
        <v>0</v>
      </c>
      <c r="F1902" s="37">
        <f t="shared" ref="F1902:G1902" si="198">F1903+F1916</f>
        <v>0</v>
      </c>
      <c r="G1902" s="37">
        <f t="shared" si="198"/>
        <v>0</v>
      </c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  <c r="AO1902" s="16"/>
      <c r="AP1902" s="16"/>
      <c r="AQ1902" s="16"/>
      <c r="AR1902" s="16"/>
      <c r="AS1902" s="16"/>
      <c r="AT1902" s="16"/>
      <c r="AU1902" s="16"/>
      <c r="AV1902" s="16"/>
      <c r="AW1902" s="16"/>
      <c r="AX1902" s="16"/>
      <c r="AY1902" s="16"/>
      <c r="AZ1902" s="16"/>
      <c r="BA1902" s="16"/>
      <c r="BB1902" s="16"/>
      <c r="BC1902" s="16"/>
      <c r="BD1902" s="16"/>
      <c r="BE1902" s="16"/>
      <c r="BF1902" s="16"/>
      <c r="BG1902" s="16"/>
      <c r="BH1902" s="16"/>
      <c r="BI1902" s="16"/>
      <c r="BJ1902" s="16"/>
      <c r="BK1902" s="16"/>
      <c r="BL1902" s="16"/>
      <c r="BM1902" s="16"/>
      <c r="BN1902" s="16"/>
      <c r="BO1902" s="16"/>
      <c r="BP1902" s="16"/>
      <c r="BQ1902" s="16"/>
      <c r="BR1902" s="16"/>
      <c r="BS1902" s="16"/>
      <c r="BT1902" s="16"/>
      <c r="BU1902" s="16"/>
      <c r="BV1902" s="16"/>
      <c r="BW1902" s="16"/>
      <c r="BX1902" s="16"/>
      <c r="BY1902" s="16"/>
      <c r="BZ1902" s="16"/>
      <c r="CA1902" s="16"/>
      <c r="CB1902" s="16"/>
      <c r="CC1902" s="16"/>
      <c r="CD1902" s="16"/>
      <c r="CE1902" s="16"/>
      <c r="CF1902" s="16"/>
      <c r="CG1902" s="16"/>
      <c r="CH1902" s="16"/>
      <c r="CI1902" s="16"/>
      <c r="CJ1902" s="16"/>
      <c r="CK1902" s="16"/>
      <c r="CL1902" s="16"/>
      <c r="CM1902" s="16"/>
      <c r="CN1902" s="16"/>
      <c r="CO1902" s="16"/>
      <c r="CP1902" s="16"/>
      <c r="CQ1902" s="16"/>
      <c r="CR1902" s="16"/>
      <c r="CS1902" s="16"/>
      <c r="CT1902" s="16"/>
      <c r="CU1902" s="16"/>
      <c r="CV1902" s="16"/>
      <c r="CW1902" s="16"/>
      <c r="CX1902" s="16"/>
      <c r="CY1902" s="16"/>
      <c r="CZ1902" s="16"/>
      <c r="DA1902" s="16"/>
      <c r="DB1902" s="16"/>
      <c r="DC1902" s="16"/>
      <c r="DD1902" s="16"/>
      <c r="DE1902" s="16"/>
      <c r="DF1902" s="16"/>
      <c r="DG1902" s="16"/>
      <c r="DH1902" s="16"/>
      <c r="DI1902" s="16"/>
      <c r="DJ1902" s="16"/>
      <c r="DK1902" s="16"/>
      <c r="DL1902" s="16"/>
      <c r="DM1902" s="16"/>
      <c r="DN1902" s="16"/>
      <c r="DO1902" s="16"/>
      <c r="DP1902" s="16"/>
      <c r="DQ1902" s="16"/>
    </row>
    <row r="1903" spans="1:121" s="43" customFormat="1" ht="16.5" x14ac:dyDescent="0.25">
      <c r="A1903" s="67" t="s">
        <v>752</v>
      </c>
      <c r="B1903" s="71" t="s">
        <v>662</v>
      </c>
      <c r="C1903" s="93" t="s">
        <v>12</v>
      </c>
      <c r="D1903" s="41" t="s">
        <v>12</v>
      </c>
      <c r="E1903" s="42">
        <f>E1904+E1906+E1908+E1910+E1912+E1914</f>
        <v>0</v>
      </c>
      <c r="F1903" s="42">
        <f t="shared" ref="F1903:G1903" si="199">F1904+F1906+F1908+F1910+F1912+F1914</f>
        <v>0</v>
      </c>
      <c r="G1903" s="42">
        <f t="shared" si="199"/>
        <v>0</v>
      </c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/>
      <c r="AT1903" s="16"/>
      <c r="AU1903" s="16"/>
      <c r="AV1903" s="16"/>
      <c r="AW1903" s="16"/>
      <c r="AX1903" s="16"/>
      <c r="AY1903" s="16"/>
      <c r="AZ1903" s="16"/>
      <c r="BA1903" s="16"/>
      <c r="BB1903" s="16"/>
      <c r="BC1903" s="16"/>
      <c r="BD1903" s="16"/>
      <c r="BE1903" s="16"/>
      <c r="BF1903" s="16"/>
      <c r="BG1903" s="16"/>
      <c r="BH1903" s="16"/>
      <c r="BI1903" s="16"/>
      <c r="BJ1903" s="16"/>
      <c r="BK1903" s="16"/>
      <c r="BL1903" s="16"/>
      <c r="BM1903" s="16"/>
      <c r="BN1903" s="16"/>
      <c r="BO1903" s="16"/>
      <c r="BP1903" s="16"/>
      <c r="BQ1903" s="16"/>
      <c r="BR1903" s="16"/>
      <c r="BS1903" s="16"/>
      <c r="BT1903" s="16"/>
      <c r="BU1903" s="16"/>
      <c r="BV1903" s="16"/>
      <c r="BW1903" s="16"/>
      <c r="BX1903" s="16"/>
      <c r="BY1903" s="16"/>
      <c r="BZ1903" s="16"/>
      <c r="CA1903" s="16"/>
      <c r="CB1903" s="16"/>
      <c r="CC1903" s="16"/>
      <c r="CD1903" s="16"/>
      <c r="CE1903" s="16"/>
      <c r="CF1903" s="16"/>
      <c r="CG1903" s="16"/>
      <c r="CH1903" s="16"/>
      <c r="CI1903" s="16"/>
      <c r="CJ1903" s="16"/>
      <c r="CK1903" s="16"/>
      <c r="CL1903" s="16"/>
      <c r="CM1903" s="16"/>
      <c r="CN1903" s="16"/>
      <c r="CO1903" s="16"/>
      <c r="CP1903" s="16"/>
      <c r="CQ1903" s="16"/>
      <c r="CR1903" s="16"/>
      <c r="CS1903" s="16"/>
      <c r="CT1903" s="16"/>
      <c r="CU1903" s="16"/>
      <c r="CV1903" s="16"/>
      <c r="CW1903" s="16"/>
      <c r="CX1903" s="16"/>
      <c r="CY1903" s="16"/>
      <c r="CZ1903" s="16"/>
      <c r="DA1903" s="16"/>
      <c r="DB1903" s="16"/>
      <c r="DC1903" s="16"/>
      <c r="DD1903" s="16"/>
      <c r="DE1903" s="16"/>
      <c r="DF1903" s="16"/>
      <c r="DG1903" s="16"/>
      <c r="DH1903" s="16"/>
      <c r="DI1903" s="16"/>
      <c r="DJ1903" s="16"/>
      <c r="DK1903" s="16"/>
      <c r="DL1903" s="16"/>
      <c r="DM1903" s="16"/>
      <c r="DN1903" s="16"/>
      <c r="DO1903" s="16"/>
      <c r="DP1903" s="16"/>
      <c r="DQ1903" s="16"/>
    </row>
    <row r="1904" spans="1:121" s="48" customFormat="1" ht="16.5" x14ac:dyDescent="0.25">
      <c r="A1904" s="68" t="s">
        <v>753</v>
      </c>
      <c r="B1904" s="72" t="s">
        <v>664</v>
      </c>
      <c r="C1904" s="94" t="s">
        <v>12</v>
      </c>
      <c r="D1904" s="46" t="s">
        <v>12</v>
      </c>
      <c r="E1904" s="47">
        <f>SUBTOTAL(9,E1905)</f>
        <v>0</v>
      </c>
      <c r="F1904" s="47">
        <f t="shared" ref="F1904:G1904" si="200">SUBTOTAL(9,F1905)</f>
        <v>0</v>
      </c>
      <c r="G1904" s="47">
        <f t="shared" si="200"/>
        <v>0</v>
      </c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  <c r="AO1904" s="16"/>
      <c r="AP1904" s="16"/>
      <c r="AQ1904" s="16"/>
      <c r="AR1904" s="16"/>
      <c r="AS1904" s="16"/>
      <c r="AT1904" s="16"/>
      <c r="AU1904" s="16"/>
      <c r="AV1904" s="16"/>
      <c r="AW1904" s="16"/>
      <c r="AX1904" s="16"/>
      <c r="AY1904" s="16"/>
      <c r="AZ1904" s="16"/>
      <c r="BA1904" s="16"/>
      <c r="BB1904" s="16"/>
      <c r="BC1904" s="16"/>
      <c r="BD1904" s="16"/>
      <c r="BE1904" s="16"/>
      <c r="BF1904" s="16"/>
      <c r="BG1904" s="16"/>
      <c r="BH1904" s="16"/>
      <c r="BI1904" s="16"/>
      <c r="BJ1904" s="16"/>
      <c r="BK1904" s="16"/>
      <c r="BL1904" s="16"/>
      <c r="BM1904" s="16"/>
      <c r="BN1904" s="16"/>
      <c r="BO1904" s="16"/>
      <c r="BP1904" s="16"/>
      <c r="BQ1904" s="16"/>
      <c r="BR1904" s="16"/>
      <c r="BS1904" s="16"/>
      <c r="BT1904" s="16"/>
      <c r="BU1904" s="16"/>
      <c r="BV1904" s="16"/>
      <c r="BW1904" s="16"/>
      <c r="BX1904" s="16"/>
      <c r="BY1904" s="16"/>
      <c r="BZ1904" s="16"/>
      <c r="CA1904" s="16"/>
      <c r="CB1904" s="16"/>
      <c r="CC1904" s="16"/>
      <c r="CD1904" s="16"/>
      <c r="CE1904" s="16"/>
      <c r="CF1904" s="16"/>
      <c r="CG1904" s="16"/>
      <c r="CH1904" s="16"/>
      <c r="CI1904" s="16"/>
      <c r="CJ1904" s="16"/>
      <c r="CK1904" s="16"/>
      <c r="CL1904" s="16"/>
      <c r="CM1904" s="16"/>
      <c r="CN1904" s="16"/>
      <c r="CO1904" s="16"/>
      <c r="CP1904" s="16"/>
      <c r="CQ1904" s="16"/>
      <c r="CR1904" s="16"/>
      <c r="CS1904" s="16"/>
      <c r="CT1904" s="16"/>
      <c r="CU1904" s="16"/>
      <c r="CV1904" s="16"/>
      <c r="CW1904" s="16"/>
      <c r="CX1904" s="16"/>
      <c r="CY1904" s="16"/>
      <c r="CZ1904" s="16"/>
      <c r="DA1904" s="16"/>
      <c r="DB1904" s="16"/>
      <c r="DC1904" s="16"/>
      <c r="DD1904" s="16"/>
      <c r="DE1904" s="16"/>
      <c r="DF1904" s="16"/>
      <c r="DG1904" s="16"/>
      <c r="DH1904" s="16"/>
      <c r="DI1904" s="16"/>
      <c r="DJ1904" s="16"/>
      <c r="DK1904" s="16"/>
      <c r="DL1904" s="16"/>
      <c r="DM1904" s="16"/>
      <c r="DN1904" s="16"/>
      <c r="DO1904" s="16"/>
      <c r="DP1904" s="16"/>
      <c r="DQ1904" s="16"/>
    </row>
    <row r="1905" spans="1:121" ht="16.5" hidden="1" x14ac:dyDescent="0.25">
      <c r="A1905" s="24" t="s">
        <v>21</v>
      </c>
      <c r="B1905" s="73"/>
      <c r="C1905" s="50"/>
      <c r="D1905" s="50"/>
      <c r="E1905" s="50"/>
      <c r="F1905" s="50"/>
      <c r="G1905" s="50"/>
      <c r="H1905" s="13"/>
      <c r="I1905" s="13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  <c r="AK1905" s="13"/>
      <c r="AL1905" s="13"/>
      <c r="AM1905" s="13"/>
      <c r="AN1905" s="13"/>
      <c r="AO1905" s="13"/>
      <c r="AP1905" s="13"/>
      <c r="AQ1905" s="13"/>
      <c r="AR1905" s="13"/>
      <c r="AS1905" s="13"/>
      <c r="AT1905" s="13"/>
      <c r="AU1905" s="13"/>
      <c r="AV1905" s="13"/>
      <c r="AW1905" s="13"/>
      <c r="AX1905" s="13"/>
      <c r="AY1905" s="13"/>
      <c r="AZ1905" s="13"/>
      <c r="BA1905" s="13"/>
      <c r="BB1905" s="13"/>
      <c r="BC1905" s="13"/>
      <c r="BD1905" s="13"/>
      <c r="BE1905" s="13"/>
      <c r="BF1905" s="13"/>
      <c r="BG1905" s="13"/>
      <c r="BH1905" s="13"/>
      <c r="BI1905" s="13"/>
      <c r="BJ1905" s="13"/>
      <c r="BK1905" s="13"/>
      <c r="BL1905" s="13"/>
      <c r="BM1905" s="13"/>
      <c r="BN1905" s="13"/>
      <c r="BO1905" s="13"/>
      <c r="BP1905" s="13"/>
      <c r="BQ1905" s="13"/>
      <c r="BR1905" s="13"/>
      <c r="BS1905" s="13"/>
      <c r="BT1905" s="13"/>
      <c r="BU1905" s="13"/>
      <c r="BV1905" s="13"/>
      <c r="BW1905" s="13"/>
      <c r="BX1905" s="13"/>
      <c r="BY1905" s="13"/>
      <c r="BZ1905" s="13"/>
      <c r="CA1905" s="13"/>
      <c r="CB1905" s="13"/>
      <c r="CC1905" s="13"/>
      <c r="CD1905" s="13"/>
      <c r="CE1905" s="13"/>
      <c r="CF1905" s="13"/>
      <c r="CG1905" s="13"/>
      <c r="CH1905" s="13"/>
      <c r="CI1905" s="13"/>
      <c r="CJ1905" s="13"/>
      <c r="CK1905" s="13"/>
      <c r="CL1905" s="13"/>
      <c r="CM1905" s="13"/>
      <c r="CN1905" s="13"/>
      <c r="CO1905" s="13"/>
      <c r="CP1905" s="13"/>
      <c r="CQ1905" s="13"/>
      <c r="CR1905" s="13"/>
      <c r="CS1905" s="13"/>
      <c r="CT1905" s="13"/>
      <c r="CU1905" s="13"/>
      <c r="CV1905" s="13"/>
      <c r="CW1905" s="13"/>
      <c r="CX1905" s="13"/>
      <c r="CY1905" s="13"/>
      <c r="CZ1905" s="13"/>
      <c r="DA1905" s="13"/>
      <c r="DB1905" s="13"/>
      <c r="DC1905" s="13"/>
      <c r="DD1905" s="13"/>
      <c r="DE1905" s="13"/>
      <c r="DF1905" s="13"/>
      <c r="DG1905" s="13"/>
      <c r="DH1905" s="13"/>
      <c r="DI1905" s="13"/>
      <c r="DJ1905" s="13"/>
      <c r="DK1905" s="13"/>
      <c r="DL1905" s="13"/>
      <c r="DM1905" s="13"/>
      <c r="DN1905" s="13"/>
      <c r="DO1905" s="13"/>
      <c r="DP1905" s="13"/>
      <c r="DQ1905" s="13"/>
    </row>
    <row r="1906" spans="1:121" s="48" customFormat="1" ht="16.5" x14ac:dyDescent="0.25">
      <c r="A1906" s="68" t="s">
        <v>754</v>
      </c>
      <c r="B1906" s="72" t="s">
        <v>23</v>
      </c>
      <c r="C1906" s="94" t="s">
        <v>12</v>
      </c>
      <c r="D1906" s="46" t="s">
        <v>12</v>
      </c>
      <c r="E1906" s="47">
        <f>SUBTOTAL(9,E1907)</f>
        <v>0</v>
      </c>
      <c r="F1906" s="47">
        <f t="shared" ref="F1906:G1906" si="201">SUBTOTAL(9,F1907)</f>
        <v>0</v>
      </c>
      <c r="G1906" s="47">
        <f t="shared" si="201"/>
        <v>0</v>
      </c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  <c r="AO1906" s="16"/>
      <c r="AP1906" s="16"/>
      <c r="AQ1906" s="16"/>
      <c r="AR1906" s="16"/>
      <c r="AS1906" s="16"/>
      <c r="AT1906" s="16"/>
      <c r="AU1906" s="16"/>
      <c r="AV1906" s="16"/>
      <c r="AW1906" s="16"/>
      <c r="AX1906" s="16"/>
      <c r="AY1906" s="16"/>
      <c r="AZ1906" s="16"/>
      <c r="BA1906" s="16"/>
      <c r="BB1906" s="16"/>
      <c r="BC1906" s="16"/>
      <c r="BD1906" s="16"/>
      <c r="BE1906" s="16"/>
      <c r="BF1906" s="16"/>
      <c r="BG1906" s="16"/>
      <c r="BH1906" s="16"/>
      <c r="BI1906" s="16"/>
      <c r="BJ1906" s="16"/>
      <c r="BK1906" s="16"/>
      <c r="BL1906" s="16"/>
      <c r="BM1906" s="16"/>
      <c r="BN1906" s="16"/>
      <c r="BO1906" s="16"/>
      <c r="BP1906" s="16"/>
      <c r="BQ1906" s="16"/>
      <c r="BR1906" s="16"/>
      <c r="BS1906" s="16"/>
      <c r="BT1906" s="16"/>
      <c r="BU1906" s="16"/>
      <c r="BV1906" s="16"/>
      <c r="BW1906" s="16"/>
      <c r="BX1906" s="16"/>
      <c r="BY1906" s="16"/>
      <c r="BZ1906" s="16"/>
      <c r="CA1906" s="16"/>
      <c r="CB1906" s="16"/>
      <c r="CC1906" s="16"/>
      <c r="CD1906" s="16"/>
      <c r="CE1906" s="16"/>
      <c r="CF1906" s="16"/>
      <c r="CG1906" s="16"/>
      <c r="CH1906" s="16"/>
      <c r="CI1906" s="16"/>
      <c r="CJ1906" s="16"/>
      <c r="CK1906" s="16"/>
      <c r="CL1906" s="16"/>
      <c r="CM1906" s="16"/>
      <c r="CN1906" s="16"/>
      <c r="CO1906" s="16"/>
      <c r="CP1906" s="16"/>
      <c r="CQ1906" s="16"/>
      <c r="CR1906" s="16"/>
      <c r="CS1906" s="16"/>
      <c r="CT1906" s="16"/>
      <c r="CU1906" s="16"/>
      <c r="CV1906" s="16"/>
      <c r="CW1906" s="16"/>
      <c r="CX1906" s="16"/>
      <c r="CY1906" s="16"/>
      <c r="CZ1906" s="16"/>
      <c r="DA1906" s="16"/>
      <c r="DB1906" s="16"/>
      <c r="DC1906" s="16"/>
      <c r="DD1906" s="16"/>
      <c r="DE1906" s="16"/>
      <c r="DF1906" s="16"/>
      <c r="DG1906" s="16"/>
      <c r="DH1906" s="16"/>
      <c r="DI1906" s="16"/>
      <c r="DJ1906" s="16"/>
      <c r="DK1906" s="16"/>
      <c r="DL1906" s="16"/>
      <c r="DM1906" s="16"/>
      <c r="DN1906" s="16"/>
      <c r="DO1906" s="16"/>
      <c r="DP1906" s="16"/>
      <c r="DQ1906" s="16"/>
    </row>
    <row r="1907" spans="1:121" ht="16.5" hidden="1" x14ac:dyDescent="0.25">
      <c r="A1907" s="24" t="s">
        <v>21</v>
      </c>
      <c r="B1907" s="73"/>
      <c r="C1907" s="50"/>
      <c r="D1907" s="50"/>
      <c r="E1907" s="50"/>
      <c r="F1907" s="50"/>
      <c r="G1907" s="50"/>
      <c r="H1907" s="13"/>
      <c r="I1907" s="13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  <c r="AK1907" s="13"/>
      <c r="AL1907" s="13"/>
      <c r="AM1907" s="13"/>
      <c r="AN1907" s="13"/>
      <c r="AO1907" s="13"/>
      <c r="AP1907" s="13"/>
      <c r="AQ1907" s="13"/>
      <c r="AR1907" s="13"/>
      <c r="AS1907" s="13"/>
      <c r="AT1907" s="13"/>
      <c r="AU1907" s="13"/>
      <c r="AV1907" s="13"/>
      <c r="AW1907" s="13"/>
      <c r="AX1907" s="13"/>
      <c r="AY1907" s="13"/>
      <c r="AZ1907" s="13"/>
      <c r="BA1907" s="13"/>
      <c r="BB1907" s="13"/>
      <c r="BC1907" s="13"/>
      <c r="BD1907" s="13"/>
      <c r="BE1907" s="13"/>
      <c r="BF1907" s="13"/>
      <c r="BG1907" s="13"/>
      <c r="BH1907" s="13"/>
      <c r="BI1907" s="13"/>
      <c r="BJ1907" s="13"/>
      <c r="BK1907" s="13"/>
      <c r="BL1907" s="13"/>
      <c r="BM1907" s="13"/>
      <c r="BN1907" s="13"/>
      <c r="BO1907" s="13"/>
      <c r="BP1907" s="13"/>
      <c r="BQ1907" s="13"/>
      <c r="BR1907" s="13"/>
      <c r="BS1907" s="13"/>
      <c r="BT1907" s="13"/>
      <c r="BU1907" s="13"/>
      <c r="BV1907" s="13"/>
      <c r="BW1907" s="13"/>
      <c r="BX1907" s="13"/>
      <c r="BY1907" s="13"/>
      <c r="BZ1907" s="13"/>
      <c r="CA1907" s="13"/>
      <c r="CB1907" s="13"/>
      <c r="CC1907" s="13"/>
      <c r="CD1907" s="13"/>
      <c r="CE1907" s="13"/>
      <c r="CF1907" s="13"/>
      <c r="CG1907" s="13"/>
      <c r="CH1907" s="13"/>
      <c r="CI1907" s="13"/>
      <c r="CJ1907" s="13"/>
      <c r="CK1907" s="13"/>
      <c r="CL1907" s="13"/>
      <c r="CM1907" s="13"/>
      <c r="CN1907" s="13"/>
      <c r="CO1907" s="13"/>
      <c r="CP1907" s="13"/>
      <c r="CQ1907" s="13"/>
      <c r="CR1907" s="13"/>
      <c r="CS1907" s="13"/>
      <c r="CT1907" s="13"/>
      <c r="CU1907" s="13"/>
      <c r="CV1907" s="13"/>
      <c r="CW1907" s="13"/>
      <c r="CX1907" s="13"/>
      <c r="CY1907" s="13"/>
      <c r="CZ1907" s="13"/>
      <c r="DA1907" s="13"/>
      <c r="DB1907" s="13"/>
      <c r="DC1907" s="13"/>
      <c r="DD1907" s="13"/>
      <c r="DE1907" s="13"/>
      <c r="DF1907" s="13"/>
      <c r="DG1907" s="13"/>
      <c r="DH1907" s="13"/>
      <c r="DI1907" s="13"/>
      <c r="DJ1907" s="13"/>
      <c r="DK1907" s="13"/>
      <c r="DL1907" s="13"/>
      <c r="DM1907" s="13"/>
      <c r="DN1907" s="13"/>
      <c r="DO1907" s="13"/>
      <c r="DP1907" s="13"/>
      <c r="DQ1907" s="13"/>
    </row>
    <row r="1908" spans="1:121" s="48" customFormat="1" ht="16.5" x14ac:dyDescent="0.25">
      <c r="A1908" s="68" t="s">
        <v>755</v>
      </c>
      <c r="B1908" s="72" t="s">
        <v>25</v>
      </c>
      <c r="C1908" s="94" t="s">
        <v>12</v>
      </c>
      <c r="D1908" s="46" t="s">
        <v>12</v>
      </c>
      <c r="E1908" s="47">
        <f>SUBTOTAL(9,E1909)</f>
        <v>0</v>
      </c>
      <c r="F1908" s="47">
        <f t="shared" ref="F1908:G1908" si="202">SUBTOTAL(9,F1909)</f>
        <v>0</v>
      </c>
      <c r="G1908" s="47">
        <f t="shared" si="202"/>
        <v>0</v>
      </c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/>
      <c r="AT1908" s="16"/>
      <c r="AU1908" s="16"/>
      <c r="AV1908" s="16"/>
      <c r="AW1908" s="16"/>
      <c r="AX1908" s="16"/>
      <c r="AY1908" s="16"/>
      <c r="AZ1908" s="16"/>
      <c r="BA1908" s="16"/>
      <c r="BB1908" s="16"/>
      <c r="BC1908" s="16"/>
      <c r="BD1908" s="16"/>
      <c r="BE1908" s="16"/>
      <c r="BF1908" s="16"/>
      <c r="BG1908" s="16"/>
      <c r="BH1908" s="16"/>
      <c r="BI1908" s="16"/>
      <c r="BJ1908" s="16"/>
      <c r="BK1908" s="16"/>
      <c r="BL1908" s="16"/>
      <c r="BM1908" s="16"/>
      <c r="BN1908" s="16"/>
      <c r="BO1908" s="16"/>
      <c r="BP1908" s="16"/>
      <c r="BQ1908" s="16"/>
      <c r="BR1908" s="16"/>
      <c r="BS1908" s="16"/>
      <c r="BT1908" s="16"/>
      <c r="BU1908" s="16"/>
      <c r="BV1908" s="16"/>
      <c r="BW1908" s="16"/>
      <c r="BX1908" s="16"/>
      <c r="BY1908" s="16"/>
      <c r="BZ1908" s="16"/>
      <c r="CA1908" s="16"/>
      <c r="CB1908" s="16"/>
      <c r="CC1908" s="16"/>
      <c r="CD1908" s="16"/>
      <c r="CE1908" s="16"/>
      <c r="CF1908" s="16"/>
      <c r="CG1908" s="16"/>
      <c r="CH1908" s="16"/>
      <c r="CI1908" s="16"/>
      <c r="CJ1908" s="16"/>
      <c r="CK1908" s="16"/>
      <c r="CL1908" s="16"/>
      <c r="CM1908" s="16"/>
      <c r="CN1908" s="16"/>
      <c r="CO1908" s="16"/>
      <c r="CP1908" s="16"/>
      <c r="CQ1908" s="16"/>
      <c r="CR1908" s="16"/>
      <c r="CS1908" s="16"/>
      <c r="CT1908" s="16"/>
      <c r="CU1908" s="16"/>
      <c r="CV1908" s="16"/>
      <c r="CW1908" s="16"/>
      <c r="CX1908" s="16"/>
      <c r="CY1908" s="16"/>
      <c r="CZ1908" s="16"/>
      <c r="DA1908" s="16"/>
      <c r="DB1908" s="16"/>
      <c r="DC1908" s="16"/>
      <c r="DD1908" s="16"/>
      <c r="DE1908" s="16"/>
      <c r="DF1908" s="16"/>
      <c r="DG1908" s="16"/>
      <c r="DH1908" s="16"/>
      <c r="DI1908" s="16"/>
      <c r="DJ1908" s="16"/>
      <c r="DK1908" s="16"/>
      <c r="DL1908" s="16"/>
      <c r="DM1908" s="16"/>
      <c r="DN1908" s="16"/>
      <c r="DO1908" s="16"/>
      <c r="DP1908" s="16"/>
      <c r="DQ1908" s="16"/>
    </row>
    <row r="1909" spans="1:121" ht="16.5" hidden="1" x14ac:dyDescent="0.25">
      <c r="A1909" s="24" t="s">
        <v>21</v>
      </c>
      <c r="B1909" s="73"/>
      <c r="C1909" s="50"/>
      <c r="D1909" s="50"/>
      <c r="E1909" s="50"/>
      <c r="F1909" s="50"/>
      <c r="G1909" s="50"/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  <c r="AK1909" s="13"/>
      <c r="AL1909" s="13"/>
      <c r="AM1909" s="13"/>
      <c r="AN1909" s="13"/>
      <c r="AO1909" s="13"/>
      <c r="AP1909" s="13"/>
      <c r="AQ1909" s="13"/>
      <c r="AR1909" s="13"/>
      <c r="AS1909" s="13"/>
      <c r="AT1909" s="13"/>
      <c r="AU1909" s="13"/>
      <c r="AV1909" s="13"/>
      <c r="AW1909" s="13"/>
      <c r="AX1909" s="13"/>
      <c r="AY1909" s="13"/>
      <c r="AZ1909" s="13"/>
      <c r="BA1909" s="13"/>
      <c r="BB1909" s="13"/>
      <c r="BC1909" s="13"/>
      <c r="BD1909" s="13"/>
      <c r="BE1909" s="13"/>
      <c r="BF1909" s="13"/>
      <c r="BG1909" s="13"/>
      <c r="BH1909" s="13"/>
      <c r="BI1909" s="13"/>
      <c r="BJ1909" s="13"/>
      <c r="BK1909" s="13"/>
      <c r="BL1909" s="13"/>
      <c r="BM1909" s="13"/>
      <c r="BN1909" s="13"/>
      <c r="BO1909" s="13"/>
      <c r="BP1909" s="13"/>
      <c r="BQ1909" s="13"/>
      <c r="BR1909" s="13"/>
      <c r="BS1909" s="13"/>
      <c r="BT1909" s="13"/>
      <c r="BU1909" s="13"/>
      <c r="BV1909" s="13"/>
      <c r="BW1909" s="13"/>
      <c r="BX1909" s="13"/>
      <c r="BY1909" s="13"/>
      <c r="BZ1909" s="13"/>
      <c r="CA1909" s="13"/>
      <c r="CB1909" s="13"/>
      <c r="CC1909" s="13"/>
      <c r="CD1909" s="13"/>
      <c r="CE1909" s="13"/>
      <c r="CF1909" s="13"/>
      <c r="CG1909" s="13"/>
      <c r="CH1909" s="13"/>
      <c r="CI1909" s="13"/>
      <c r="CJ1909" s="13"/>
      <c r="CK1909" s="13"/>
      <c r="CL1909" s="13"/>
      <c r="CM1909" s="13"/>
      <c r="CN1909" s="13"/>
      <c r="CO1909" s="13"/>
      <c r="CP1909" s="13"/>
      <c r="CQ1909" s="13"/>
      <c r="CR1909" s="13"/>
      <c r="CS1909" s="13"/>
      <c r="CT1909" s="13"/>
      <c r="CU1909" s="13"/>
      <c r="CV1909" s="13"/>
      <c r="CW1909" s="13"/>
      <c r="CX1909" s="13"/>
      <c r="CY1909" s="13"/>
      <c r="CZ1909" s="13"/>
      <c r="DA1909" s="13"/>
      <c r="DB1909" s="13"/>
      <c r="DC1909" s="13"/>
      <c r="DD1909" s="13"/>
      <c r="DE1909" s="13"/>
      <c r="DF1909" s="13"/>
      <c r="DG1909" s="13"/>
      <c r="DH1909" s="13"/>
      <c r="DI1909" s="13"/>
      <c r="DJ1909" s="13"/>
      <c r="DK1909" s="13"/>
      <c r="DL1909" s="13"/>
      <c r="DM1909" s="13"/>
      <c r="DN1909" s="13"/>
      <c r="DO1909" s="13"/>
      <c r="DP1909" s="13"/>
      <c r="DQ1909" s="13"/>
    </row>
    <row r="1910" spans="1:121" s="48" customFormat="1" ht="16.5" x14ac:dyDescent="0.25">
      <c r="A1910" s="68" t="s">
        <v>756</v>
      </c>
      <c r="B1910" s="72" t="s">
        <v>683</v>
      </c>
      <c r="C1910" s="94" t="s">
        <v>12</v>
      </c>
      <c r="D1910" s="46" t="s">
        <v>12</v>
      </c>
      <c r="E1910" s="47">
        <f>SUBTOTAL(9,E1911)</f>
        <v>0</v>
      </c>
      <c r="F1910" s="47">
        <f t="shared" ref="F1910:G1910" si="203">SUBTOTAL(9,F1911)</f>
        <v>0</v>
      </c>
      <c r="G1910" s="47">
        <f t="shared" si="203"/>
        <v>0</v>
      </c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  <c r="AO1910" s="16"/>
      <c r="AP1910" s="16"/>
      <c r="AQ1910" s="16"/>
      <c r="AR1910" s="16"/>
      <c r="AS1910" s="16"/>
      <c r="AT1910" s="16"/>
      <c r="AU1910" s="16"/>
      <c r="AV1910" s="16"/>
      <c r="AW1910" s="16"/>
      <c r="AX1910" s="16"/>
      <c r="AY1910" s="16"/>
      <c r="AZ1910" s="16"/>
      <c r="BA1910" s="16"/>
      <c r="BB1910" s="16"/>
      <c r="BC1910" s="16"/>
      <c r="BD1910" s="16"/>
      <c r="BE1910" s="16"/>
      <c r="BF1910" s="16"/>
      <c r="BG1910" s="16"/>
      <c r="BH1910" s="16"/>
      <c r="BI1910" s="16"/>
      <c r="BJ1910" s="16"/>
      <c r="BK1910" s="16"/>
      <c r="BL1910" s="16"/>
      <c r="BM1910" s="16"/>
      <c r="BN1910" s="16"/>
      <c r="BO1910" s="16"/>
      <c r="BP1910" s="16"/>
      <c r="BQ1910" s="16"/>
      <c r="BR1910" s="16"/>
      <c r="BS1910" s="16"/>
      <c r="BT1910" s="16"/>
      <c r="BU1910" s="16"/>
      <c r="BV1910" s="16"/>
      <c r="BW1910" s="16"/>
      <c r="BX1910" s="16"/>
      <c r="BY1910" s="16"/>
      <c r="BZ1910" s="16"/>
      <c r="CA1910" s="16"/>
      <c r="CB1910" s="16"/>
      <c r="CC1910" s="16"/>
      <c r="CD1910" s="16"/>
      <c r="CE1910" s="16"/>
      <c r="CF1910" s="16"/>
      <c r="CG1910" s="16"/>
      <c r="CH1910" s="16"/>
      <c r="CI1910" s="16"/>
      <c r="CJ1910" s="16"/>
      <c r="CK1910" s="16"/>
      <c r="CL1910" s="16"/>
      <c r="CM1910" s="16"/>
      <c r="CN1910" s="16"/>
      <c r="CO1910" s="16"/>
      <c r="CP1910" s="16"/>
      <c r="CQ1910" s="16"/>
      <c r="CR1910" s="16"/>
      <c r="CS1910" s="16"/>
      <c r="CT1910" s="16"/>
      <c r="CU1910" s="16"/>
      <c r="CV1910" s="16"/>
      <c r="CW1910" s="16"/>
      <c r="CX1910" s="16"/>
      <c r="CY1910" s="16"/>
      <c r="CZ1910" s="16"/>
      <c r="DA1910" s="16"/>
      <c r="DB1910" s="16"/>
      <c r="DC1910" s="16"/>
      <c r="DD1910" s="16"/>
      <c r="DE1910" s="16"/>
      <c r="DF1910" s="16"/>
      <c r="DG1910" s="16"/>
      <c r="DH1910" s="16"/>
      <c r="DI1910" s="16"/>
      <c r="DJ1910" s="16"/>
      <c r="DK1910" s="16"/>
      <c r="DL1910" s="16"/>
      <c r="DM1910" s="16"/>
      <c r="DN1910" s="16"/>
      <c r="DO1910" s="16"/>
      <c r="DP1910" s="16"/>
      <c r="DQ1910" s="16"/>
    </row>
    <row r="1911" spans="1:121" ht="16.5" hidden="1" x14ac:dyDescent="0.25">
      <c r="A1911" s="24" t="s">
        <v>21</v>
      </c>
      <c r="B1911" s="73"/>
      <c r="C1911" s="50"/>
      <c r="D1911" s="50"/>
      <c r="E1911" s="50"/>
      <c r="F1911" s="50"/>
      <c r="G1911" s="50"/>
      <c r="H1911" s="13"/>
      <c r="I1911" s="13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  <c r="AK1911" s="13"/>
      <c r="AL1911" s="13"/>
      <c r="AM1911" s="13"/>
      <c r="AN1911" s="13"/>
      <c r="AO1911" s="13"/>
      <c r="AP1911" s="13"/>
      <c r="AQ1911" s="13"/>
      <c r="AR1911" s="13"/>
      <c r="AS1911" s="13"/>
      <c r="AT1911" s="13"/>
      <c r="AU1911" s="13"/>
      <c r="AV1911" s="13"/>
      <c r="AW1911" s="13"/>
      <c r="AX1911" s="13"/>
      <c r="AY1911" s="13"/>
      <c r="AZ1911" s="13"/>
      <c r="BA1911" s="13"/>
      <c r="BB1911" s="13"/>
      <c r="BC1911" s="13"/>
      <c r="BD1911" s="13"/>
      <c r="BE1911" s="13"/>
      <c r="BF1911" s="13"/>
      <c r="BG1911" s="13"/>
      <c r="BH1911" s="13"/>
      <c r="BI1911" s="13"/>
      <c r="BJ1911" s="13"/>
      <c r="BK1911" s="13"/>
      <c r="BL1911" s="13"/>
      <c r="BM1911" s="13"/>
      <c r="BN1911" s="13"/>
      <c r="BO1911" s="13"/>
      <c r="BP1911" s="13"/>
      <c r="BQ1911" s="13"/>
      <c r="BR1911" s="13"/>
      <c r="BS1911" s="13"/>
      <c r="BT1911" s="13"/>
      <c r="BU1911" s="13"/>
      <c r="BV1911" s="13"/>
      <c r="BW1911" s="13"/>
      <c r="BX1911" s="13"/>
      <c r="BY1911" s="13"/>
      <c r="BZ1911" s="13"/>
      <c r="CA1911" s="13"/>
      <c r="CB1911" s="13"/>
      <c r="CC1911" s="13"/>
      <c r="CD1911" s="13"/>
      <c r="CE1911" s="13"/>
      <c r="CF1911" s="13"/>
      <c r="CG1911" s="13"/>
      <c r="CH1911" s="13"/>
      <c r="CI1911" s="13"/>
      <c r="CJ1911" s="13"/>
      <c r="CK1911" s="13"/>
      <c r="CL1911" s="13"/>
      <c r="CM1911" s="13"/>
      <c r="CN1911" s="13"/>
      <c r="CO1911" s="13"/>
      <c r="CP1911" s="13"/>
      <c r="CQ1911" s="13"/>
      <c r="CR1911" s="13"/>
      <c r="CS1911" s="13"/>
      <c r="CT1911" s="13"/>
      <c r="CU1911" s="13"/>
      <c r="CV1911" s="13"/>
      <c r="CW1911" s="13"/>
      <c r="CX1911" s="13"/>
      <c r="CY1911" s="13"/>
      <c r="CZ1911" s="13"/>
      <c r="DA1911" s="13"/>
      <c r="DB1911" s="13"/>
      <c r="DC1911" s="13"/>
      <c r="DD1911" s="13"/>
      <c r="DE1911" s="13"/>
      <c r="DF1911" s="13"/>
      <c r="DG1911" s="13"/>
      <c r="DH1911" s="13"/>
      <c r="DI1911" s="13"/>
      <c r="DJ1911" s="13"/>
      <c r="DK1911" s="13"/>
      <c r="DL1911" s="13"/>
      <c r="DM1911" s="13"/>
      <c r="DN1911" s="13"/>
      <c r="DO1911" s="13"/>
      <c r="DP1911" s="13"/>
      <c r="DQ1911" s="13"/>
    </row>
    <row r="1912" spans="1:121" s="48" customFormat="1" ht="16.5" x14ac:dyDescent="0.25">
      <c r="A1912" s="68" t="s">
        <v>757</v>
      </c>
      <c r="B1912" s="72" t="s">
        <v>29</v>
      </c>
      <c r="C1912" s="94" t="s">
        <v>12</v>
      </c>
      <c r="D1912" s="46" t="s">
        <v>12</v>
      </c>
      <c r="E1912" s="47">
        <f>SUBTOTAL(9,E1913)</f>
        <v>0</v>
      </c>
      <c r="F1912" s="47">
        <f t="shared" ref="F1912:G1912" si="204">SUBTOTAL(9,F1913)</f>
        <v>0</v>
      </c>
      <c r="G1912" s="47">
        <f t="shared" si="204"/>
        <v>0</v>
      </c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  <c r="AO1912" s="16"/>
      <c r="AP1912" s="16"/>
      <c r="AQ1912" s="16"/>
      <c r="AR1912" s="16"/>
      <c r="AS1912" s="16"/>
      <c r="AT1912" s="16"/>
      <c r="AU1912" s="16"/>
      <c r="AV1912" s="16"/>
      <c r="AW1912" s="16"/>
      <c r="AX1912" s="16"/>
      <c r="AY1912" s="16"/>
      <c r="AZ1912" s="16"/>
      <c r="BA1912" s="16"/>
      <c r="BB1912" s="16"/>
      <c r="BC1912" s="16"/>
      <c r="BD1912" s="16"/>
      <c r="BE1912" s="16"/>
      <c r="BF1912" s="16"/>
      <c r="BG1912" s="16"/>
      <c r="BH1912" s="16"/>
      <c r="BI1912" s="16"/>
      <c r="BJ1912" s="16"/>
      <c r="BK1912" s="16"/>
      <c r="BL1912" s="16"/>
      <c r="BM1912" s="16"/>
      <c r="BN1912" s="16"/>
      <c r="BO1912" s="16"/>
      <c r="BP1912" s="16"/>
      <c r="BQ1912" s="16"/>
      <c r="BR1912" s="16"/>
      <c r="BS1912" s="16"/>
      <c r="BT1912" s="16"/>
      <c r="BU1912" s="16"/>
      <c r="BV1912" s="16"/>
      <c r="BW1912" s="16"/>
      <c r="BX1912" s="16"/>
      <c r="BY1912" s="16"/>
      <c r="BZ1912" s="16"/>
      <c r="CA1912" s="16"/>
      <c r="CB1912" s="16"/>
      <c r="CC1912" s="16"/>
      <c r="CD1912" s="16"/>
      <c r="CE1912" s="16"/>
      <c r="CF1912" s="16"/>
      <c r="CG1912" s="16"/>
      <c r="CH1912" s="16"/>
      <c r="CI1912" s="16"/>
      <c r="CJ1912" s="16"/>
      <c r="CK1912" s="16"/>
      <c r="CL1912" s="16"/>
      <c r="CM1912" s="16"/>
      <c r="CN1912" s="16"/>
      <c r="CO1912" s="16"/>
      <c r="CP1912" s="16"/>
      <c r="CQ1912" s="16"/>
      <c r="CR1912" s="16"/>
      <c r="CS1912" s="16"/>
      <c r="CT1912" s="16"/>
      <c r="CU1912" s="16"/>
      <c r="CV1912" s="16"/>
      <c r="CW1912" s="16"/>
      <c r="CX1912" s="16"/>
      <c r="CY1912" s="16"/>
      <c r="CZ1912" s="16"/>
      <c r="DA1912" s="16"/>
      <c r="DB1912" s="16"/>
      <c r="DC1912" s="16"/>
      <c r="DD1912" s="16"/>
      <c r="DE1912" s="16"/>
      <c r="DF1912" s="16"/>
      <c r="DG1912" s="16"/>
      <c r="DH1912" s="16"/>
      <c r="DI1912" s="16"/>
      <c r="DJ1912" s="16"/>
      <c r="DK1912" s="16"/>
      <c r="DL1912" s="16"/>
      <c r="DM1912" s="16"/>
      <c r="DN1912" s="16"/>
      <c r="DO1912" s="16"/>
      <c r="DP1912" s="16"/>
      <c r="DQ1912" s="16"/>
    </row>
    <row r="1913" spans="1:121" ht="16.5" hidden="1" x14ac:dyDescent="0.25">
      <c r="A1913" s="24" t="s">
        <v>21</v>
      </c>
      <c r="B1913" s="73"/>
      <c r="C1913" s="50"/>
      <c r="D1913" s="50"/>
      <c r="E1913" s="50"/>
      <c r="F1913" s="50"/>
      <c r="G1913" s="50"/>
      <c r="H1913" s="13"/>
      <c r="I1913" s="13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  <c r="AK1913" s="13"/>
      <c r="AL1913" s="13"/>
      <c r="AM1913" s="13"/>
      <c r="AN1913" s="13"/>
      <c r="AO1913" s="13"/>
      <c r="AP1913" s="13"/>
      <c r="AQ1913" s="13"/>
      <c r="AR1913" s="13"/>
      <c r="AS1913" s="13"/>
      <c r="AT1913" s="13"/>
      <c r="AU1913" s="13"/>
      <c r="AV1913" s="13"/>
      <c r="AW1913" s="13"/>
      <c r="AX1913" s="13"/>
      <c r="AY1913" s="13"/>
      <c r="AZ1913" s="13"/>
      <c r="BA1913" s="13"/>
      <c r="BB1913" s="13"/>
      <c r="BC1913" s="13"/>
      <c r="BD1913" s="13"/>
      <c r="BE1913" s="13"/>
      <c r="BF1913" s="13"/>
      <c r="BG1913" s="13"/>
      <c r="BH1913" s="13"/>
      <c r="BI1913" s="13"/>
      <c r="BJ1913" s="13"/>
      <c r="BK1913" s="13"/>
      <c r="BL1913" s="13"/>
      <c r="BM1913" s="13"/>
      <c r="BN1913" s="13"/>
      <c r="BO1913" s="13"/>
      <c r="BP1913" s="13"/>
      <c r="BQ1913" s="13"/>
      <c r="BR1913" s="13"/>
      <c r="BS1913" s="13"/>
      <c r="BT1913" s="13"/>
      <c r="BU1913" s="13"/>
      <c r="BV1913" s="13"/>
      <c r="BW1913" s="13"/>
      <c r="BX1913" s="13"/>
      <c r="BY1913" s="13"/>
      <c r="BZ1913" s="13"/>
      <c r="CA1913" s="13"/>
      <c r="CB1913" s="13"/>
      <c r="CC1913" s="13"/>
      <c r="CD1913" s="13"/>
      <c r="CE1913" s="13"/>
      <c r="CF1913" s="13"/>
      <c r="CG1913" s="13"/>
      <c r="CH1913" s="13"/>
      <c r="CI1913" s="13"/>
      <c r="CJ1913" s="13"/>
      <c r="CK1913" s="13"/>
      <c r="CL1913" s="13"/>
      <c r="CM1913" s="13"/>
      <c r="CN1913" s="13"/>
      <c r="CO1913" s="13"/>
      <c r="CP1913" s="13"/>
      <c r="CQ1913" s="13"/>
      <c r="CR1913" s="13"/>
      <c r="CS1913" s="13"/>
      <c r="CT1913" s="13"/>
      <c r="CU1913" s="13"/>
      <c r="CV1913" s="13"/>
      <c r="CW1913" s="13"/>
      <c r="CX1913" s="13"/>
      <c r="CY1913" s="13"/>
      <c r="CZ1913" s="13"/>
      <c r="DA1913" s="13"/>
      <c r="DB1913" s="13"/>
      <c r="DC1913" s="13"/>
      <c r="DD1913" s="13"/>
      <c r="DE1913" s="13"/>
      <c r="DF1913" s="13"/>
      <c r="DG1913" s="13"/>
      <c r="DH1913" s="13"/>
      <c r="DI1913" s="13"/>
      <c r="DJ1913" s="13"/>
      <c r="DK1913" s="13"/>
      <c r="DL1913" s="13"/>
      <c r="DM1913" s="13"/>
      <c r="DN1913" s="13"/>
      <c r="DO1913" s="13"/>
      <c r="DP1913" s="13"/>
      <c r="DQ1913" s="13"/>
    </row>
    <row r="1914" spans="1:121" s="48" customFormat="1" ht="16.5" x14ac:dyDescent="0.25">
      <c r="A1914" s="68" t="s">
        <v>758</v>
      </c>
      <c r="B1914" s="72" t="s">
        <v>31</v>
      </c>
      <c r="C1914" s="94" t="s">
        <v>12</v>
      </c>
      <c r="D1914" s="46" t="s">
        <v>12</v>
      </c>
      <c r="E1914" s="47">
        <f>SUBTOTAL(9,E1915)</f>
        <v>0</v>
      </c>
      <c r="F1914" s="47">
        <f t="shared" ref="F1914:G1914" si="205">SUBTOTAL(9,F1915)</f>
        <v>0</v>
      </c>
      <c r="G1914" s="47">
        <f t="shared" si="205"/>
        <v>0</v>
      </c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  <c r="AO1914" s="16"/>
      <c r="AP1914" s="16"/>
      <c r="AQ1914" s="16"/>
      <c r="AR1914" s="16"/>
      <c r="AS1914" s="16"/>
      <c r="AT1914" s="16"/>
      <c r="AU1914" s="16"/>
      <c r="AV1914" s="16"/>
      <c r="AW1914" s="16"/>
      <c r="AX1914" s="16"/>
      <c r="AY1914" s="16"/>
      <c r="AZ1914" s="16"/>
      <c r="BA1914" s="16"/>
      <c r="BB1914" s="16"/>
      <c r="BC1914" s="16"/>
      <c r="BD1914" s="16"/>
      <c r="BE1914" s="16"/>
      <c r="BF1914" s="16"/>
      <c r="BG1914" s="16"/>
      <c r="BH1914" s="16"/>
      <c r="BI1914" s="16"/>
      <c r="BJ1914" s="16"/>
      <c r="BK1914" s="16"/>
      <c r="BL1914" s="16"/>
      <c r="BM1914" s="16"/>
      <c r="BN1914" s="16"/>
      <c r="BO1914" s="16"/>
      <c r="BP1914" s="16"/>
      <c r="BQ1914" s="16"/>
      <c r="BR1914" s="16"/>
      <c r="BS1914" s="16"/>
      <c r="BT1914" s="16"/>
      <c r="BU1914" s="16"/>
      <c r="BV1914" s="16"/>
      <c r="BW1914" s="16"/>
      <c r="BX1914" s="16"/>
      <c r="BY1914" s="16"/>
      <c r="BZ1914" s="16"/>
      <c r="CA1914" s="16"/>
      <c r="CB1914" s="16"/>
      <c r="CC1914" s="16"/>
      <c r="CD1914" s="16"/>
      <c r="CE1914" s="16"/>
      <c r="CF1914" s="16"/>
      <c r="CG1914" s="16"/>
      <c r="CH1914" s="16"/>
      <c r="CI1914" s="16"/>
      <c r="CJ1914" s="16"/>
      <c r="CK1914" s="16"/>
      <c r="CL1914" s="16"/>
      <c r="CM1914" s="16"/>
      <c r="CN1914" s="16"/>
      <c r="CO1914" s="16"/>
      <c r="CP1914" s="16"/>
      <c r="CQ1914" s="16"/>
      <c r="CR1914" s="16"/>
      <c r="CS1914" s="16"/>
      <c r="CT1914" s="16"/>
      <c r="CU1914" s="16"/>
      <c r="CV1914" s="16"/>
      <c r="CW1914" s="16"/>
      <c r="CX1914" s="16"/>
      <c r="CY1914" s="16"/>
      <c r="CZ1914" s="16"/>
      <c r="DA1914" s="16"/>
      <c r="DB1914" s="16"/>
      <c r="DC1914" s="16"/>
      <c r="DD1914" s="16"/>
      <c r="DE1914" s="16"/>
      <c r="DF1914" s="16"/>
      <c r="DG1914" s="16"/>
      <c r="DH1914" s="16"/>
      <c r="DI1914" s="16"/>
      <c r="DJ1914" s="16"/>
      <c r="DK1914" s="16"/>
      <c r="DL1914" s="16"/>
      <c r="DM1914" s="16"/>
      <c r="DN1914" s="16"/>
      <c r="DO1914" s="16"/>
      <c r="DP1914" s="16"/>
      <c r="DQ1914" s="16"/>
    </row>
    <row r="1915" spans="1:121" ht="16.5" hidden="1" x14ac:dyDescent="0.25">
      <c r="A1915" s="24" t="s">
        <v>21</v>
      </c>
      <c r="B1915" s="73"/>
      <c r="C1915" s="50"/>
      <c r="D1915" s="50"/>
      <c r="E1915" s="50"/>
      <c r="F1915" s="50"/>
      <c r="G1915" s="50"/>
      <c r="H1915" s="13"/>
      <c r="I1915" s="13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  <c r="AK1915" s="13"/>
      <c r="AL1915" s="13"/>
      <c r="AM1915" s="13"/>
      <c r="AN1915" s="13"/>
      <c r="AO1915" s="13"/>
      <c r="AP1915" s="13"/>
      <c r="AQ1915" s="13"/>
      <c r="AR1915" s="13"/>
      <c r="AS1915" s="13"/>
      <c r="AT1915" s="13"/>
      <c r="AU1915" s="13"/>
      <c r="AV1915" s="13"/>
      <c r="AW1915" s="13"/>
      <c r="AX1915" s="13"/>
      <c r="AY1915" s="13"/>
      <c r="AZ1915" s="13"/>
      <c r="BA1915" s="13"/>
      <c r="BB1915" s="13"/>
      <c r="BC1915" s="13"/>
      <c r="BD1915" s="13"/>
      <c r="BE1915" s="13"/>
      <c r="BF1915" s="13"/>
      <c r="BG1915" s="13"/>
      <c r="BH1915" s="13"/>
      <c r="BI1915" s="13"/>
      <c r="BJ1915" s="13"/>
      <c r="BK1915" s="13"/>
      <c r="BL1915" s="13"/>
      <c r="BM1915" s="13"/>
      <c r="BN1915" s="13"/>
      <c r="BO1915" s="13"/>
      <c r="BP1915" s="13"/>
      <c r="BQ1915" s="13"/>
      <c r="BR1915" s="13"/>
      <c r="BS1915" s="13"/>
      <c r="BT1915" s="13"/>
      <c r="BU1915" s="13"/>
      <c r="BV1915" s="13"/>
      <c r="BW1915" s="13"/>
      <c r="BX1915" s="13"/>
      <c r="BY1915" s="13"/>
      <c r="BZ1915" s="13"/>
      <c r="CA1915" s="13"/>
      <c r="CB1915" s="13"/>
      <c r="CC1915" s="13"/>
      <c r="CD1915" s="13"/>
      <c r="CE1915" s="13"/>
      <c r="CF1915" s="13"/>
      <c r="CG1915" s="13"/>
      <c r="CH1915" s="13"/>
      <c r="CI1915" s="13"/>
      <c r="CJ1915" s="13"/>
      <c r="CK1915" s="13"/>
      <c r="CL1915" s="13"/>
      <c r="CM1915" s="13"/>
      <c r="CN1915" s="13"/>
      <c r="CO1915" s="13"/>
      <c r="CP1915" s="13"/>
      <c r="CQ1915" s="13"/>
      <c r="CR1915" s="13"/>
      <c r="CS1915" s="13"/>
      <c r="CT1915" s="13"/>
      <c r="CU1915" s="13"/>
      <c r="CV1915" s="13"/>
      <c r="CW1915" s="13"/>
      <c r="CX1915" s="13"/>
      <c r="CY1915" s="13"/>
      <c r="CZ1915" s="13"/>
      <c r="DA1915" s="13"/>
      <c r="DB1915" s="13"/>
      <c r="DC1915" s="13"/>
      <c r="DD1915" s="13"/>
      <c r="DE1915" s="13"/>
      <c r="DF1915" s="13"/>
      <c r="DG1915" s="13"/>
      <c r="DH1915" s="13"/>
      <c r="DI1915" s="13"/>
      <c r="DJ1915" s="13"/>
      <c r="DK1915" s="13"/>
      <c r="DL1915" s="13"/>
      <c r="DM1915" s="13"/>
      <c r="DN1915" s="13"/>
      <c r="DO1915" s="13"/>
      <c r="DP1915" s="13"/>
      <c r="DQ1915" s="13"/>
    </row>
    <row r="1916" spans="1:121" s="43" customFormat="1" ht="16.5" x14ac:dyDescent="0.25">
      <c r="A1916" s="67" t="s">
        <v>759</v>
      </c>
      <c r="B1916" s="71" t="s">
        <v>687</v>
      </c>
      <c r="C1916" s="93" t="s">
        <v>12</v>
      </c>
      <c r="D1916" s="41" t="s">
        <v>12</v>
      </c>
      <c r="E1916" s="42">
        <f>E1917+E1919+E1921+E1923+E1925+E1927</f>
        <v>0</v>
      </c>
      <c r="F1916" s="42">
        <f t="shared" ref="F1916:G1916" si="206">F1917+F1919+F1921+F1923+F1925+F1927</f>
        <v>0</v>
      </c>
      <c r="G1916" s="42">
        <f t="shared" si="206"/>
        <v>0</v>
      </c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  <c r="AO1916" s="16"/>
      <c r="AP1916" s="16"/>
      <c r="AQ1916" s="16"/>
      <c r="AR1916" s="16"/>
      <c r="AS1916" s="16"/>
      <c r="AT1916" s="16"/>
      <c r="AU1916" s="16"/>
      <c r="AV1916" s="16"/>
      <c r="AW1916" s="16"/>
      <c r="AX1916" s="16"/>
      <c r="AY1916" s="16"/>
      <c r="AZ1916" s="16"/>
      <c r="BA1916" s="16"/>
      <c r="BB1916" s="16"/>
      <c r="BC1916" s="16"/>
      <c r="BD1916" s="16"/>
      <c r="BE1916" s="16"/>
      <c r="BF1916" s="16"/>
      <c r="BG1916" s="16"/>
      <c r="BH1916" s="16"/>
      <c r="BI1916" s="16"/>
      <c r="BJ1916" s="16"/>
      <c r="BK1916" s="16"/>
      <c r="BL1916" s="16"/>
      <c r="BM1916" s="16"/>
      <c r="BN1916" s="16"/>
      <c r="BO1916" s="16"/>
      <c r="BP1916" s="16"/>
      <c r="BQ1916" s="16"/>
      <c r="BR1916" s="16"/>
      <c r="BS1916" s="16"/>
      <c r="BT1916" s="16"/>
      <c r="BU1916" s="16"/>
      <c r="BV1916" s="16"/>
      <c r="BW1916" s="16"/>
      <c r="BX1916" s="16"/>
      <c r="BY1916" s="16"/>
      <c r="BZ1916" s="16"/>
      <c r="CA1916" s="16"/>
      <c r="CB1916" s="16"/>
      <c r="CC1916" s="16"/>
      <c r="CD1916" s="16"/>
      <c r="CE1916" s="16"/>
      <c r="CF1916" s="16"/>
      <c r="CG1916" s="16"/>
      <c r="CH1916" s="16"/>
      <c r="CI1916" s="16"/>
      <c r="CJ1916" s="16"/>
      <c r="CK1916" s="16"/>
      <c r="CL1916" s="16"/>
      <c r="CM1916" s="16"/>
      <c r="CN1916" s="16"/>
      <c r="CO1916" s="16"/>
      <c r="CP1916" s="16"/>
      <c r="CQ1916" s="16"/>
      <c r="CR1916" s="16"/>
      <c r="CS1916" s="16"/>
      <c r="CT1916" s="16"/>
      <c r="CU1916" s="16"/>
      <c r="CV1916" s="16"/>
      <c r="CW1916" s="16"/>
      <c r="CX1916" s="16"/>
      <c r="CY1916" s="16"/>
      <c r="CZ1916" s="16"/>
      <c r="DA1916" s="16"/>
      <c r="DB1916" s="16"/>
      <c r="DC1916" s="16"/>
      <c r="DD1916" s="16"/>
      <c r="DE1916" s="16"/>
      <c r="DF1916" s="16"/>
      <c r="DG1916" s="16"/>
      <c r="DH1916" s="16"/>
      <c r="DI1916" s="16"/>
      <c r="DJ1916" s="16"/>
      <c r="DK1916" s="16"/>
      <c r="DL1916" s="16"/>
      <c r="DM1916" s="16"/>
      <c r="DN1916" s="16"/>
      <c r="DO1916" s="16"/>
      <c r="DP1916" s="16"/>
      <c r="DQ1916" s="16"/>
    </row>
    <row r="1917" spans="1:121" s="48" customFormat="1" ht="16.5" x14ac:dyDescent="0.25">
      <c r="A1917" s="68" t="s">
        <v>760</v>
      </c>
      <c r="B1917" s="72" t="s">
        <v>664</v>
      </c>
      <c r="C1917" s="94" t="s">
        <v>12</v>
      </c>
      <c r="D1917" s="46" t="s">
        <v>12</v>
      </c>
      <c r="E1917" s="47">
        <f>SUBTOTAL(9,E1918)</f>
        <v>0</v>
      </c>
      <c r="F1917" s="47">
        <f t="shared" ref="F1917:G1917" si="207">SUBTOTAL(9,F1918)</f>
        <v>0</v>
      </c>
      <c r="G1917" s="47">
        <f t="shared" si="207"/>
        <v>0</v>
      </c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/>
      <c r="AT1917" s="16"/>
      <c r="AU1917" s="16"/>
      <c r="AV1917" s="16"/>
      <c r="AW1917" s="16"/>
      <c r="AX1917" s="16"/>
      <c r="AY1917" s="16"/>
      <c r="AZ1917" s="16"/>
      <c r="BA1917" s="16"/>
      <c r="BB1917" s="16"/>
      <c r="BC1917" s="16"/>
      <c r="BD1917" s="16"/>
      <c r="BE1917" s="16"/>
      <c r="BF1917" s="16"/>
      <c r="BG1917" s="16"/>
      <c r="BH1917" s="16"/>
      <c r="BI1917" s="16"/>
      <c r="BJ1917" s="16"/>
      <c r="BK1917" s="16"/>
      <c r="BL1917" s="16"/>
      <c r="BM1917" s="16"/>
      <c r="BN1917" s="16"/>
      <c r="BO1917" s="16"/>
      <c r="BP1917" s="16"/>
      <c r="BQ1917" s="16"/>
      <c r="BR1917" s="16"/>
      <c r="BS1917" s="16"/>
      <c r="BT1917" s="16"/>
      <c r="BU1917" s="16"/>
      <c r="BV1917" s="16"/>
      <c r="BW1917" s="16"/>
      <c r="BX1917" s="16"/>
      <c r="BY1917" s="16"/>
      <c r="BZ1917" s="16"/>
      <c r="CA1917" s="16"/>
      <c r="CB1917" s="16"/>
      <c r="CC1917" s="16"/>
      <c r="CD1917" s="16"/>
      <c r="CE1917" s="16"/>
      <c r="CF1917" s="16"/>
      <c r="CG1917" s="16"/>
      <c r="CH1917" s="16"/>
      <c r="CI1917" s="16"/>
      <c r="CJ1917" s="16"/>
      <c r="CK1917" s="16"/>
      <c r="CL1917" s="16"/>
      <c r="CM1917" s="16"/>
      <c r="CN1917" s="16"/>
      <c r="CO1917" s="16"/>
      <c r="CP1917" s="16"/>
      <c r="CQ1917" s="16"/>
      <c r="CR1917" s="16"/>
      <c r="CS1917" s="16"/>
      <c r="CT1917" s="16"/>
      <c r="CU1917" s="16"/>
      <c r="CV1917" s="16"/>
      <c r="CW1917" s="16"/>
      <c r="CX1917" s="16"/>
      <c r="CY1917" s="16"/>
      <c r="CZ1917" s="16"/>
      <c r="DA1917" s="16"/>
      <c r="DB1917" s="16"/>
      <c r="DC1917" s="16"/>
      <c r="DD1917" s="16"/>
      <c r="DE1917" s="16"/>
      <c r="DF1917" s="16"/>
      <c r="DG1917" s="16"/>
      <c r="DH1917" s="16"/>
      <c r="DI1917" s="16"/>
      <c r="DJ1917" s="16"/>
      <c r="DK1917" s="16"/>
      <c r="DL1917" s="16"/>
      <c r="DM1917" s="16"/>
      <c r="DN1917" s="16"/>
      <c r="DO1917" s="16"/>
      <c r="DP1917" s="16"/>
      <c r="DQ1917" s="16"/>
    </row>
    <row r="1918" spans="1:121" ht="16.5" hidden="1" x14ac:dyDescent="0.25">
      <c r="A1918" s="24" t="s">
        <v>21</v>
      </c>
      <c r="B1918" s="73"/>
      <c r="C1918" s="50"/>
      <c r="D1918" s="50"/>
      <c r="E1918" s="50"/>
      <c r="F1918" s="50"/>
      <c r="G1918" s="50"/>
      <c r="H1918" s="13"/>
      <c r="I1918" s="13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  <c r="AK1918" s="13"/>
      <c r="AL1918" s="13"/>
      <c r="AM1918" s="13"/>
      <c r="AN1918" s="13"/>
      <c r="AO1918" s="13"/>
      <c r="AP1918" s="13"/>
      <c r="AQ1918" s="13"/>
      <c r="AR1918" s="13"/>
      <c r="AS1918" s="13"/>
      <c r="AT1918" s="13"/>
      <c r="AU1918" s="13"/>
      <c r="AV1918" s="13"/>
      <c r="AW1918" s="13"/>
      <c r="AX1918" s="13"/>
      <c r="AY1918" s="13"/>
      <c r="AZ1918" s="13"/>
      <c r="BA1918" s="13"/>
      <c r="BB1918" s="13"/>
      <c r="BC1918" s="13"/>
      <c r="BD1918" s="13"/>
      <c r="BE1918" s="13"/>
      <c r="BF1918" s="13"/>
      <c r="BG1918" s="13"/>
      <c r="BH1918" s="13"/>
      <c r="BI1918" s="13"/>
      <c r="BJ1918" s="13"/>
      <c r="BK1918" s="13"/>
      <c r="BL1918" s="13"/>
      <c r="BM1918" s="13"/>
      <c r="BN1918" s="13"/>
      <c r="BO1918" s="13"/>
      <c r="BP1918" s="13"/>
      <c r="BQ1918" s="13"/>
      <c r="BR1918" s="13"/>
      <c r="BS1918" s="13"/>
      <c r="BT1918" s="13"/>
      <c r="BU1918" s="13"/>
      <c r="BV1918" s="13"/>
      <c r="BW1918" s="13"/>
      <c r="BX1918" s="13"/>
      <c r="BY1918" s="13"/>
      <c r="BZ1918" s="13"/>
      <c r="CA1918" s="13"/>
      <c r="CB1918" s="13"/>
      <c r="CC1918" s="13"/>
      <c r="CD1918" s="13"/>
      <c r="CE1918" s="13"/>
      <c r="CF1918" s="13"/>
      <c r="CG1918" s="13"/>
      <c r="CH1918" s="13"/>
      <c r="CI1918" s="13"/>
      <c r="CJ1918" s="13"/>
      <c r="CK1918" s="13"/>
      <c r="CL1918" s="13"/>
      <c r="CM1918" s="13"/>
      <c r="CN1918" s="13"/>
      <c r="CO1918" s="13"/>
      <c r="CP1918" s="13"/>
      <c r="CQ1918" s="13"/>
      <c r="CR1918" s="13"/>
      <c r="CS1918" s="13"/>
      <c r="CT1918" s="13"/>
      <c r="CU1918" s="13"/>
      <c r="CV1918" s="13"/>
      <c r="CW1918" s="13"/>
      <c r="CX1918" s="13"/>
      <c r="CY1918" s="13"/>
      <c r="CZ1918" s="13"/>
      <c r="DA1918" s="13"/>
      <c r="DB1918" s="13"/>
      <c r="DC1918" s="13"/>
      <c r="DD1918" s="13"/>
      <c r="DE1918" s="13"/>
      <c r="DF1918" s="13"/>
      <c r="DG1918" s="13"/>
      <c r="DH1918" s="13"/>
      <c r="DI1918" s="13"/>
      <c r="DJ1918" s="13"/>
      <c r="DK1918" s="13"/>
      <c r="DL1918" s="13"/>
      <c r="DM1918" s="13"/>
      <c r="DN1918" s="13"/>
      <c r="DO1918" s="13"/>
      <c r="DP1918" s="13"/>
      <c r="DQ1918" s="13"/>
    </row>
    <row r="1919" spans="1:121" s="48" customFormat="1" ht="16.5" x14ac:dyDescent="0.25">
      <c r="A1919" s="68" t="s">
        <v>761</v>
      </c>
      <c r="B1919" s="72" t="s">
        <v>23</v>
      </c>
      <c r="C1919" s="94" t="s">
        <v>12</v>
      </c>
      <c r="D1919" s="46" t="s">
        <v>12</v>
      </c>
      <c r="E1919" s="47">
        <f>SUBTOTAL(9,E1920)</f>
        <v>0</v>
      </c>
      <c r="F1919" s="47">
        <f t="shared" ref="F1919:G1919" si="208">SUBTOTAL(9,F1920)</f>
        <v>0</v>
      </c>
      <c r="G1919" s="47">
        <f t="shared" si="208"/>
        <v>0</v>
      </c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  <c r="AO1919" s="16"/>
      <c r="AP1919" s="16"/>
      <c r="AQ1919" s="16"/>
      <c r="AR1919" s="16"/>
      <c r="AS1919" s="16"/>
      <c r="AT1919" s="16"/>
      <c r="AU1919" s="16"/>
      <c r="AV1919" s="16"/>
      <c r="AW1919" s="16"/>
      <c r="AX1919" s="16"/>
      <c r="AY1919" s="16"/>
      <c r="AZ1919" s="16"/>
      <c r="BA1919" s="16"/>
      <c r="BB1919" s="16"/>
      <c r="BC1919" s="16"/>
      <c r="BD1919" s="16"/>
      <c r="BE1919" s="16"/>
      <c r="BF1919" s="16"/>
      <c r="BG1919" s="16"/>
      <c r="BH1919" s="16"/>
      <c r="BI1919" s="16"/>
      <c r="BJ1919" s="16"/>
      <c r="BK1919" s="16"/>
      <c r="BL1919" s="16"/>
      <c r="BM1919" s="16"/>
      <c r="BN1919" s="16"/>
      <c r="BO1919" s="16"/>
      <c r="BP1919" s="16"/>
      <c r="BQ1919" s="16"/>
      <c r="BR1919" s="16"/>
      <c r="BS1919" s="16"/>
      <c r="BT1919" s="16"/>
      <c r="BU1919" s="16"/>
      <c r="BV1919" s="16"/>
      <c r="BW1919" s="16"/>
      <c r="BX1919" s="16"/>
      <c r="BY1919" s="16"/>
      <c r="BZ1919" s="16"/>
      <c r="CA1919" s="16"/>
      <c r="CB1919" s="16"/>
      <c r="CC1919" s="16"/>
      <c r="CD1919" s="16"/>
      <c r="CE1919" s="16"/>
      <c r="CF1919" s="16"/>
      <c r="CG1919" s="16"/>
      <c r="CH1919" s="16"/>
      <c r="CI1919" s="16"/>
      <c r="CJ1919" s="16"/>
      <c r="CK1919" s="16"/>
      <c r="CL1919" s="16"/>
      <c r="CM1919" s="16"/>
      <c r="CN1919" s="16"/>
      <c r="CO1919" s="16"/>
      <c r="CP1919" s="16"/>
      <c r="CQ1919" s="16"/>
      <c r="CR1919" s="16"/>
      <c r="CS1919" s="16"/>
      <c r="CT1919" s="16"/>
      <c r="CU1919" s="16"/>
      <c r="CV1919" s="16"/>
      <c r="CW1919" s="16"/>
      <c r="CX1919" s="16"/>
      <c r="CY1919" s="16"/>
      <c r="CZ1919" s="16"/>
      <c r="DA1919" s="16"/>
      <c r="DB1919" s="16"/>
      <c r="DC1919" s="16"/>
      <c r="DD1919" s="16"/>
      <c r="DE1919" s="16"/>
      <c r="DF1919" s="16"/>
      <c r="DG1919" s="16"/>
      <c r="DH1919" s="16"/>
      <c r="DI1919" s="16"/>
      <c r="DJ1919" s="16"/>
      <c r="DK1919" s="16"/>
      <c r="DL1919" s="16"/>
      <c r="DM1919" s="16"/>
      <c r="DN1919" s="16"/>
      <c r="DO1919" s="16"/>
      <c r="DP1919" s="16"/>
      <c r="DQ1919" s="16"/>
    </row>
    <row r="1920" spans="1:121" ht="16.5" hidden="1" x14ac:dyDescent="0.25">
      <c r="A1920" s="24" t="s">
        <v>21</v>
      </c>
      <c r="B1920" s="73"/>
      <c r="C1920" s="50"/>
      <c r="D1920" s="50"/>
      <c r="E1920" s="50"/>
      <c r="F1920" s="50"/>
      <c r="G1920" s="50"/>
      <c r="H1920" s="13"/>
      <c r="I1920" s="13"/>
      <c r="J1920" s="13"/>
      <c r="K1920" s="13"/>
      <c r="L1920" s="13"/>
      <c r="M1920" s="13"/>
      <c r="N1920" s="13"/>
      <c r="O1920" s="13"/>
      <c r="P1920" s="13"/>
      <c r="Q1920" s="1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  <c r="AK1920" s="13"/>
      <c r="AL1920" s="13"/>
      <c r="AM1920" s="13"/>
      <c r="AN1920" s="13"/>
      <c r="AO1920" s="13"/>
      <c r="AP1920" s="13"/>
      <c r="AQ1920" s="13"/>
      <c r="AR1920" s="13"/>
      <c r="AS1920" s="13"/>
      <c r="AT1920" s="13"/>
      <c r="AU1920" s="13"/>
      <c r="AV1920" s="13"/>
      <c r="AW1920" s="13"/>
      <c r="AX1920" s="13"/>
      <c r="AY1920" s="13"/>
      <c r="AZ1920" s="13"/>
      <c r="BA1920" s="13"/>
      <c r="BB1920" s="13"/>
      <c r="BC1920" s="13"/>
      <c r="BD1920" s="13"/>
      <c r="BE1920" s="13"/>
      <c r="BF1920" s="13"/>
      <c r="BG1920" s="13"/>
      <c r="BH1920" s="13"/>
      <c r="BI1920" s="13"/>
      <c r="BJ1920" s="13"/>
      <c r="BK1920" s="13"/>
      <c r="BL1920" s="13"/>
      <c r="BM1920" s="13"/>
      <c r="BN1920" s="13"/>
      <c r="BO1920" s="13"/>
      <c r="BP1920" s="13"/>
      <c r="BQ1920" s="13"/>
      <c r="BR1920" s="13"/>
      <c r="BS1920" s="13"/>
      <c r="BT1920" s="13"/>
      <c r="BU1920" s="13"/>
      <c r="BV1920" s="13"/>
      <c r="BW1920" s="13"/>
      <c r="BX1920" s="13"/>
      <c r="BY1920" s="13"/>
      <c r="BZ1920" s="13"/>
      <c r="CA1920" s="13"/>
      <c r="CB1920" s="13"/>
      <c r="CC1920" s="13"/>
      <c r="CD1920" s="13"/>
      <c r="CE1920" s="13"/>
      <c r="CF1920" s="13"/>
      <c r="CG1920" s="13"/>
      <c r="CH1920" s="13"/>
      <c r="CI1920" s="13"/>
      <c r="CJ1920" s="13"/>
      <c r="CK1920" s="13"/>
      <c r="CL1920" s="13"/>
      <c r="CM1920" s="13"/>
      <c r="CN1920" s="13"/>
      <c r="CO1920" s="13"/>
      <c r="CP1920" s="13"/>
      <c r="CQ1920" s="13"/>
      <c r="CR1920" s="13"/>
      <c r="CS1920" s="13"/>
      <c r="CT1920" s="13"/>
      <c r="CU1920" s="13"/>
      <c r="CV1920" s="13"/>
      <c r="CW1920" s="13"/>
      <c r="CX1920" s="13"/>
      <c r="CY1920" s="13"/>
      <c r="CZ1920" s="13"/>
      <c r="DA1920" s="13"/>
      <c r="DB1920" s="13"/>
      <c r="DC1920" s="13"/>
      <c r="DD1920" s="13"/>
      <c r="DE1920" s="13"/>
      <c r="DF1920" s="13"/>
      <c r="DG1920" s="13"/>
      <c r="DH1920" s="13"/>
      <c r="DI1920" s="13"/>
      <c r="DJ1920" s="13"/>
      <c r="DK1920" s="13"/>
      <c r="DL1920" s="13"/>
      <c r="DM1920" s="13"/>
      <c r="DN1920" s="13"/>
      <c r="DO1920" s="13"/>
      <c r="DP1920" s="13"/>
      <c r="DQ1920" s="13"/>
    </row>
    <row r="1921" spans="1:121" s="48" customFormat="1" ht="16.5" x14ac:dyDescent="0.25">
      <c r="A1921" s="68" t="s">
        <v>762</v>
      </c>
      <c r="B1921" s="72" t="s">
        <v>25</v>
      </c>
      <c r="C1921" s="94" t="s">
        <v>12</v>
      </c>
      <c r="D1921" s="46" t="s">
        <v>12</v>
      </c>
      <c r="E1921" s="47">
        <f>SUBTOTAL(9,E1922)</f>
        <v>0</v>
      </c>
      <c r="F1921" s="47">
        <f t="shared" ref="F1921:G1921" si="209">SUBTOTAL(9,F1922)</f>
        <v>0</v>
      </c>
      <c r="G1921" s="47">
        <f t="shared" si="209"/>
        <v>0</v>
      </c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/>
      <c r="AT1921" s="16"/>
      <c r="AU1921" s="16"/>
      <c r="AV1921" s="16"/>
      <c r="AW1921" s="16"/>
      <c r="AX1921" s="16"/>
      <c r="AY1921" s="16"/>
      <c r="AZ1921" s="16"/>
      <c r="BA1921" s="16"/>
      <c r="BB1921" s="16"/>
      <c r="BC1921" s="16"/>
      <c r="BD1921" s="16"/>
      <c r="BE1921" s="16"/>
      <c r="BF1921" s="16"/>
      <c r="BG1921" s="16"/>
      <c r="BH1921" s="16"/>
      <c r="BI1921" s="16"/>
      <c r="BJ1921" s="16"/>
      <c r="BK1921" s="16"/>
      <c r="BL1921" s="16"/>
      <c r="BM1921" s="16"/>
      <c r="BN1921" s="16"/>
      <c r="BO1921" s="16"/>
      <c r="BP1921" s="16"/>
      <c r="BQ1921" s="16"/>
      <c r="BR1921" s="16"/>
      <c r="BS1921" s="16"/>
      <c r="BT1921" s="16"/>
      <c r="BU1921" s="16"/>
      <c r="BV1921" s="16"/>
      <c r="BW1921" s="16"/>
      <c r="BX1921" s="16"/>
      <c r="BY1921" s="16"/>
      <c r="BZ1921" s="16"/>
      <c r="CA1921" s="16"/>
      <c r="CB1921" s="16"/>
      <c r="CC1921" s="16"/>
      <c r="CD1921" s="16"/>
      <c r="CE1921" s="16"/>
      <c r="CF1921" s="16"/>
      <c r="CG1921" s="16"/>
      <c r="CH1921" s="16"/>
      <c r="CI1921" s="16"/>
      <c r="CJ1921" s="16"/>
      <c r="CK1921" s="16"/>
      <c r="CL1921" s="16"/>
      <c r="CM1921" s="16"/>
      <c r="CN1921" s="16"/>
      <c r="CO1921" s="16"/>
      <c r="CP1921" s="16"/>
      <c r="CQ1921" s="16"/>
      <c r="CR1921" s="16"/>
      <c r="CS1921" s="16"/>
      <c r="CT1921" s="16"/>
      <c r="CU1921" s="16"/>
      <c r="CV1921" s="16"/>
      <c r="CW1921" s="16"/>
      <c r="CX1921" s="16"/>
      <c r="CY1921" s="16"/>
      <c r="CZ1921" s="16"/>
      <c r="DA1921" s="16"/>
      <c r="DB1921" s="16"/>
      <c r="DC1921" s="16"/>
      <c r="DD1921" s="16"/>
      <c r="DE1921" s="16"/>
      <c r="DF1921" s="16"/>
      <c r="DG1921" s="16"/>
      <c r="DH1921" s="16"/>
      <c r="DI1921" s="16"/>
      <c r="DJ1921" s="16"/>
      <c r="DK1921" s="16"/>
      <c r="DL1921" s="16"/>
      <c r="DM1921" s="16"/>
      <c r="DN1921" s="16"/>
      <c r="DO1921" s="16"/>
      <c r="DP1921" s="16"/>
      <c r="DQ1921" s="16"/>
    </row>
    <row r="1922" spans="1:121" ht="16.5" hidden="1" x14ac:dyDescent="0.25">
      <c r="A1922" s="24" t="s">
        <v>21</v>
      </c>
      <c r="B1922" s="73"/>
      <c r="C1922" s="50"/>
      <c r="D1922" s="50"/>
      <c r="E1922" s="50"/>
      <c r="F1922" s="50"/>
      <c r="G1922" s="50"/>
      <c r="H1922" s="13"/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  <c r="AK1922" s="13"/>
      <c r="AL1922" s="13"/>
      <c r="AM1922" s="13"/>
      <c r="AN1922" s="13"/>
      <c r="AO1922" s="13"/>
      <c r="AP1922" s="13"/>
      <c r="AQ1922" s="13"/>
      <c r="AR1922" s="13"/>
      <c r="AS1922" s="13"/>
      <c r="AT1922" s="13"/>
      <c r="AU1922" s="13"/>
      <c r="AV1922" s="13"/>
      <c r="AW1922" s="13"/>
      <c r="AX1922" s="13"/>
      <c r="AY1922" s="13"/>
      <c r="AZ1922" s="13"/>
      <c r="BA1922" s="13"/>
      <c r="BB1922" s="13"/>
      <c r="BC1922" s="13"/>
      <c r="BD1922" s="13"/>
      <c r="BE1922" s="13"/>
      <c r="BF1922" s="13"/>
      <c r="BG1922" s="13"/>
      <c r="BH1922" s="13"/>
      <c r="BI1922" s="13"/>
      <c r="BJ1922" s="13"/>
      <c r="BK1922" s="13"/>
      <c r="BL1922" s="13"/>
      <c r="BM1922" s="13"/>
      <c r="BN1922" s="13"/>
      <c r="BO1922" s="13"/>
      <c r="BP1922" s="13"/>
      <c r="BQ1922" s="13"/>
      <c r="BR1922" s="13"/>
      <c r="BS1922" s="13"/>
      <c r="BT1922" s="13"/>
      <c r="BU1922" s="13"/>
      <c r="BV1922" s="13"/>
      <c r="BW1922" s="13"/>
      <c r="BX1922" s="13"/>
      <c r="BY1922" s="13"/>
      <c r="BZ1922" s="13"/>
      <c r="CA1922" s="13"/>
      <c r="CB1922" s="13"/>
      <c r="CC1922" s="13"/>
      <c r="CD1922" s="13"/>
      <c r="CE1922" s="13"/>
      <c r="CF1922" s="13"/>
      <c r="CG1922" s="13"/>
      <c r="CH1922" s="13"/>
      <c r="CI1922" s="13"/>
      <c r="CJ1922" s="13"/>
      <c r="CK1922" s="13"/>
      <c r="CL1922" s="13"/>
      <c r="CM1922" s="13"/>
      <c r="CN1922" s="13"/>
      <c r="CO1922" s="13"/>
      <c r="CP1922" s="13"/>
      <c r="CQ1922" s="13"/>
      <c r="CR1922" s="13"/>
      <c r="CS1922" s="13"/>
      <c r="CT1922" s="13"/>
      <c r="CU1922" s="13"/>
      <c r="CV1922" s="13"/>
      <c r="CW1922" s="13"/>
      <c r="CX1922" s="13"/>
      <c r="CY1922" s="13"/>
      <c r="CZ1922" s="13"/>
      <c r="DA1922" s="13"/>
      <c r="DB1922" s="13"/>
      <c r="DC1922" s="13"/>
      <c r="DD1922" s="13"/>
      <c r="DE1922" s="13"/>
      <c r="DF1922" s="13"/>
      <c r="DG1922" s="13"/>
      <c r="DH1922" s="13"/>
      <c r="DI1922" s="13"/>
      <c r="DJ1922" s="13"/>
      <c r="DK1922" s="13"/>
      <c r="DL1922" s="13"/>
      <c r="DM1922" s="13"/>
      <c r="DN1922" s="13"/>
      <c r="DO1922" s="13"/>
      <c r="DP1922" s="13"/>
      <c r="DQ1922" s="13"/>
    </row>
    <row r="1923" spans="1:121" s="48" customFormat="1" ht="16.5" x14ac:dyDescent="0.25">
      <c r="A1923" s="68" t="s">
        <v>763</v>
      </c>
      <c r="B1923" s="72" t="s">
        <v>683</v>
      </c>
      <c r="C1923" s="94" t="s">
        <v>12</v>
      </c>
      <c r="D1923" s="46" t="s">
        <v>12</v>
      </c>
      <c r="E1923" s="47">
        <f>SUBTOTAL(9,E1924)</f>
        <v>0</v>
      </c>
      <c r="F1923" s="47">
        <f t="shared" ref="F1923:G1923" si="210">SUBTOTAL(9,F1924)</f>
        <v>0</v>
      </c>
      <c r="G1923" s="47">
        <f t="shared" si="210"/>
        <v>0</v>
      </c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  <c r="AT1923" s="16"/>
      <c r="AU1923" s="16"/>
      <c r="AV1923" s="16"/>
      <c r="AW1923" s="16"/>
      <c r="AX1923" s="16"/>
      <c r="AY1923" s="16"/>
      <c r="AZ1923" s="16"/>
      <c r="BA1923" s="16"/>
      <c r="BB1923" s="16"/>
      <c r="BC1923" s="16"/>
      <c r="BD1923" s="16"/>
      <c r="BE1923" s="16"/>
      <c r="BF1923" s="16"/>
      <c r="BG1923" s="16"/>
      <c r="BH1923" s="16"/>
      <c r="BI1923" s="16"/>
      <c r="BJ1923" s="16"/>
      <c r="BK1923" s="16"/>
      <c r="BL1923" s="16"/>
      <c r="BM1923" s="16"/>
      <c r="BN1923" s="16"/>
      <c r="BO1923" s="16"/>
      <c r="BP1923" s="16"/>
      <c r="BQ1923" s="16"/>
      <c r="BR1923" s="16"/>
      <c r="BS1923" s="16"/>
      <c r="BT1923" s="16"/>
      <c r="BU1923" s="16"/>
      <c r="BV1923" s="16"/>
      <c r="BW1923" s="16"/>
      <c r="BX1923" s="16"/>
      <c r="BY1923" s="16"/>
      <c r="BZ1923" s="16"/>
      <c r="CA1923" s="16"/>
      <c r="CB1923" s="16"/>
      <c r="CC1923" s="16"/>
      <c r="CD1923" s="16"/>
      <c r="CE1923" s="16"/>
      <c r="CF1923" s="16"/>
      <c r="CG1923" s="16"/>
      <c r="CH1923" s="16"/>
      <c r="CI1923" s="16"/>
      <c r="CJ1923" s="16"/>
      <c r="CK1923" s="16"/>
      <c r="CL1923" s="16"/>
      <c r="CM1923" s="16"/>
      <c r="CN1923" s="16"/>
      <c r="CO1923" s="16"/>
      <c r="CP1923" s="16"/>
      <c r="CQ1923" s="16"/>
      <c r="CR1923" s="16"/>
      <c r="CS1923" s="16"/>
      <c r="CT1923" s="16"/>
      <c r="CU1923" s="16"/>
      <c r="CV1923" s="16"/>
      <c r="CW1923" s="16"/>
      <c r="CX1923" s="16"/>
      <c r="CY1923" s="16"/>
      <c r="CZ1923" s="16"/>
      <c r="DA1923" s="16"/>
      <c r="DB1923" s="16"/>
      <c r="DC1923" s="16"/>
      <c r="DD1923" s="16"/>
      <c r="DE1923" s="16"/>
      <c r="DF1923" s="16"/>
      <c r="DG1923" s="16"/>
      <c r="DH1923" s="16"/>
      <c r="DI1923" s="16"/>
      <c r="DJ1923" s="16"/>
      <c r="DK1923" s="16"/>
      <c r="DL1923" s="16"/>
      <c r="DM1923" s="16"/>
      <c r="DN1923" s="16"/>
      <c r="DO1923" s="16"/>
      <c r="DP1923" s="16"/>
      <c r="DQ1923" s="16"/>
    </row>
    <row r="1924" spans="1:121" ht="16.5" hidden="1" x14ac:dyDescent="0.25">
      <c r="A1924" s="24" t="s">
        <v>21</v>
      </c>
      <c r="B1924" s="73"/>
      <c r="C1924" s="50"/>
      <c r="D1924" s="50"/>
      <c r="E1924" s="50"/>
      <c r="F1924" s="50"/>
      <c r="G1924" s="50"/>
      <c r="H1924" s="13"/>
      <c r="I1924" s="13"/>
      <c r="J1924" s="13"/>
      <c r="K1924" s="13"/>
      <c r="L1924" s="13"/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  <c r="AK1924" s="13"/>
      <c r="AL1924" s="13"/>
      <c r="AM1924" s="13"/>
      <c r="AN1924" s="13"/>
      <c r="AO1924" s="13"/>
      <c r="AP1924" s="13"/>
      <c r="AQ1924" s="13"/>
      <c r="AR1924" s="13"/>
      <c r="AS1924" s="13"/>
      <c r="AT1924" s="13"/>
      <c r="AU1924" s="13"/>
      <c r="AV1924" s="13"/>
      <c r="AW1924" s="13"/>
      <c r="AX1924" s="13"/>
      <c r="AY1924" s="13"/>
      <c r="AZ1924" s="13"/>
      <c r="BA1924" s="13"/>
      <c r="BB1924" s="13"/>
      <c r="BC1924" s="13"/>
      <c r="BD1924" s="13"/>
      <c r="BE1924" s="13"/>
      <c r="BF1924" s="13"/>
      <c r="BG1924" s="13"/>
      <c r="BH1924" s="13"/>
      <c r="BI1924" s="13"/>
      <c r="BJ1924" s="13"/>
      <c r="BK1924" s="13"/>
      <c r="BL1924" s="13"/>
      <c r="BM1924" s="13"/>
      <c r="BN1924" s="13"/>
      <c r="BO1924" s="13"/>
      <c r="BP1924" s="13"/>
      <c r="BQ1924" s="13"/>
      <c r="BR1924" s="13"/>
      <c r="BS1924" s="13"/>
      <c r="BT1924" s="13"/>
      <c r="BU1924" s="13"/>
      <c r="BV1924" s="13"/>
      <c r="BW1924" s="13"/>
      <c r="BX1924" s="13"/>
      <c r="BY1924" s="13"/>
      <c r="BZ1924" s="13"/>
      <c r="CA1924" s="13"/>
      <c r="CB1924" s="13"/>
      <c r="CC1924" s="13"/>
      <c r="CD1924" s="13"/>
      <c r="CE1924" s="13"/>
      <c r="CF1924" s="13"/>
      <c r="CG1924" s="13"/>
      <c r="CH1924" s="13"/>
      <c r="CI1924" s="13"/>
      <c r="CJ1924" s="13"/>
      <c r="CK1924" s="13"/>
      <c r="CL1924" s="13"/>
      <c r="CM1924" s="13"/>
      <c r="CN1924" s="13"/>
      <c r="CO1924" s="13"/>
      <c r="CP1924" s="13"/>
      <c r="CQ1924" s="13"/>
      <c r="CR1924" s="13"/>
      <c r="CS1924" s="13"/>
      <c r="CT1924" s="13"/>
      <c r="CU1924" s="13"/>
      <c r="CV1924" s="13"/>
      <c r="CW1924" s="13"/>
      <c r="CX1924" s="13"/>
      <c r="CY1924" s="13"/>
      <c r="CZ1924" s="13"/>
      <c r="DA1924" s="13"/>
      <c r="DB1924" s="13"/>
      <c r="DC1924" s="13"/>
      <c r="DD1924" s="13"/>
      <c r="DE1924" s="13"/>
      <c r="DF1924" s="13"/>
      <c r="DG1924" s="13"/>
      <c r="DH1924" s="13"/>
      <c r="DI1924" s="13"/>
      <c r="DJ1924" s="13"/>
      <c r="DK1924" s="13"/>
      <c r="DL1924" s="13"/>
      <c r="DM1924" s="13"/>
      <c r="DN1924" s="13"/>
      <c r="DO1924" s="13"/>
      <c r="DP1924" s="13"/>
      <c r="DQ1924" s="13"/>
    </row>
    <row r="1925" spans="1:121" s="48" customFormat="1" ht="16.5" x14ac:dyDescent="0.25">
      <c r="A1925" s="68" t="s">
        <v>764</v>
      </c>
      <c r="B1925" s="72" t="s">
        <v>29</v>
      </c>
      <c r="C1925" s="94" t="s">
        <v>12</v>
      </c>
      <c r="D1925" s="46" t="s">
        <v>12</v>
      </c>
      <c r="E1925" s="47">
        <f>SUBTOTAL(9,E1926)</f>
        <v>0</v>
      </c>
      <c r="F1925" s="47">
        <f t="shared" ref="F1925:G1925" si="211">SUBTOTAL(9,F1926)</f>
        <v>0</v>
      </c>
      <c r="G1925" s="47">
        <f t="shared" si="211"/>
        <v>0</v>
      </c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  <c r="AT1925" s="16"/>
      <c r="AU1925" s="16"/>
      <c r="AV1925" s="16"/>
      <c r="AW1925" s="16"/>
      <c r="AX1925" s="16"/>
      <c r="AY1925" s="16"/>
      <c r="AZ1925" s="16"/>
      <c r="BA1925" s="16"/>
      <c r="BB1925" s="16"/>
      <c r="BC1925" s="16"/>
      <c r="BD1925" s="16"/>
      <c r="BE1925" s="16"/>
      <c r="BF1925" s="16"/>
      <c r="BG1925" s="16"/>
      <c r="BH1925" s="16"/>
      <c r="BI1925" s="16"/>
      <c r="BJ1925" s="16"/>
      <c r="BK1925" s="16"/>
      <c r="BL1925" s="16"/>
      <c r="BM1925" s="16"/>
      <c r="BN1925" s="16"/>
      <c r="BO1925" s="16"/>
      <c r="BP1925" s="16"/>
      <c r="BQ1925" s="16"/>
      <c r="BR1925" s="16"/>
      <c r="BS1925" s="16"/>
      <c r="BT1925" s="16"/>
      <c r="BU1925" s="16"/>
      <c r="BV1925" s="16"/>
      <c r="BW1925" s="16"/>
      <c r="BX1925" s="16"/>
      <c r="BY1925" s="16"/>
      <c r="BZ1925" s="16"/>
      <c r="CA1925" s="16"/>
      <c r="CB1925" s="16"/>
      <c r="CC1925" s="16"/>
      <c r="CD1925" s="16"/>
      <c r="CE1925" s="16"/>
      <c r="CF1925" s="16"/>
      <c r="CG1925" s="16"/>
      <c r="CH1925" s="16"/>
      <c r="CI1925" s="16"/>
      <c r="CJ1925" s="16"/>
      <c r="CK1925" s="16"/>
      <c r="CL1925" s="16"/>
      <c r="CM1925" s="16"/>
      <c r="CN1925" s="16"/>
      <c r="CO1925" s="16"/>
      <c r="CP1925" s="16"/>
      <c r="CQ1925" s="16"/>
      <c r="CR1925" s="16"/>
      <c r="CS1925" s="16"/>
      <c r="CT1925" s="16"/>
      <c r="CU1925" s="16"/>
      <c r="CV1925" s="16"/>
      <c r="CW1925" s="16"/>
      <c r="CX1925" s="16"/>
      <c r="CY1925" s="16"/>
      <c r="CZ1925" s="16"/>
      <c r="DA1925" s="16"/>
      <c r="DB1925" s="16"/>
      <c r="DC1925" s="16"/>
      <c r="DD1925" s="16"/>
      <c r="DE1925" s="16"/>
      <c r="DF1925" s="16"/>
      <c r="DG1925" s="16"/>
      <c r="DH1925" s="16"/>
      <c r="DI1925" s="16"/>
      <c r="DJ1925" s="16"/>
      <c r="DK1925" s="16"/>
      <c r="DL1925" s="16"/>
      <c r="DM1925" s="16"/>
      <c r="DN1925" s="16"/>
      <c r="DO1925" s="16"/>
      <c r="DP1925" s="16"/>
      <c r="DQ1925" s="16"/>
    </row>
    <row r="1926" spans="1:121" ht="16.5" hidden="1" x14ac:dyDescent="0.25">
      <c r="A1926" s="24" t="s">
        <v>21</v>
      </c>
      <c r="B1926" s="73"/>
      <c r="C1926" s="50"/>
      <c r="D1926" s="50"/>
      <c r="E1926" s="50"/>
      <c r="F1926" s="50"/>
      <c r="G1926" s="50"/>
      <c r="H1926" s="13"/>
      <c r="I1926" s="13"/>
      <c r="J1926" s="13"/>
      <c r="K1926" s="13"/>
      <c r="L1926" s="13"/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  <c r="AK1926" s="13"/>
      <c r="AL1926" s="13"/>
      <c r="AM1926" s="13"/>
      <c r="AN1926" s="13"/>
      <c r="AO1926" s="13"/>
      <c r="AP1926" s="13"/>
      <c r="AQ1926" s="13"/>
      <c r="AR1926" s="13"/>
      <c r="AS1926" s="13"/>
      <c r="AT1926" s="13"/>
      <c r="AU1926" s="13"/>
      <c r="AV1926" s="13"/>
      <c r="AW1926" s="13"/>
      <c r="AX1926" s="13"/>
      <c r="AY1926" s="13"/>
      <c r="AZ1926" s="13"/>
      <c r="BA1926" s="13"/>
      <c r="BB1926" s="13"/>
      <c r="BC1926" s="13"/>
      <c r="BD1926" s="13"/>
      <c r="BE1926" s="13"/>
      <c r="BF1926" s="13"/>
      <c r="BG1926" s="13"/>
      <c r="BH1926" s="13"/>
      <c r="BI1926" s="13"/>
      <c r="BJ1926" s="13"/>
      <c r="BK1926" s="13"/>
      <c r="BL1926" s="13"/>
      <c r="BM1926" s="13"/>
      <c r="BN1926" s="13"/>
      <c r="BO1926" s="13"/>
      <c r="BP1926" s="13"/>
      <c r="BQ1926" s="13"/>
      <c r="BR1926" s="13"/>
      <c r="BS1926" s="13"/>
      <c r="BT1926" s="13"/>
      <c r="BU1926" s="13"/>
      <c r="BV1926" s="13"/>
      <c r="BW1926" s="13"/>
      <c r="BX1926" s="13"/>
      <c r="BY1926" s="13"/>
      <c r="BZ1926" s="13"/>
      <c r="CA1926" s="13"/>
      <c r="CB1926" s="13"/>
      <c r="CC1926" s="13"/>
      <c r="CD1926" s="13"/>
      <c r="CE1926" s="13"/>
      <c r="CF1926" s="13"/>
      <c r="CG1926" s="13"/>
      <c r="CH1926" s="13"/>
      <c r="CI1926" s="13"/>
      <c r="CJ1926" s="13"/>
      <c r="CK1926" s="13"/>
      <c r="CL1926" s="13"/>
      <c r="CM1926" s="13"/>
      <c r="CN1926" s="13"/>
      <c r="CO1926" s="13"/>
      <c r="CP1926" s="13"/>
      <c r="CQ1926" s="13"/>
      <c r="CR1926" s="13"/>
      <c r="CS1926" s="13"/>
      <c r="CT1926" s="13"/>
      <c r="CU1926" s="13"/>
      <c r="CV1926" s="13"/>
      <c r="CW1926" s="13"/>
      <c r="CX1926" s="13"/>
      <c r="CY1926" s="13"/>
      <c r="CZ1926" s="13"/>
      <c r="DA1926" s="13"/>
      <c r="DB1926" s="13"/>
      <c r="DC1926" s="13"/>
      <c r="DD1926" s="13"/>
      <c r="DE1926" s="13"/>
      <c r="DF1926" s="13"/>
      <c r="DG1926" s="13"/>
      <c r="DH1926" s="13"/>
      <c r="DI1926" s="13"/>
      <c r="DJ1926" s="13"/>
      <c r="DK1926" s="13"/>
      <c r="DL1926" s="13"/>
      <c r="DM1926" s="13"/>
      <c r="DN1926" s="13"/>
      <c r="DO1926" s="13"/>
      <c r="DP1926" s="13"/>
      <c r="DQ1926" s="13"/>
    </row>
    <row r="1927" spans="1:121" s="48" customFormat="1" ht="16.5" x14ac:dyDescent="0.25">
      <c r="A1927" s="68" t="s">
        <v>765</v>
      </c>
      <c r="B1927" s="72" t="s">
        <v>31</v>
      </c>
      <c r="C1927" s="94" t="s">
        <v>12</v>
      </c>
      <c r="D1927" s="46" t="s">
        <v>12</v>
      </c>
      <c r="E1927" s="47">
        <f>SUBTOTAL(9,E1928)</f>
        <v>0</v>
      </c>
      <c r="F1927" s="47">
        <f t="shared" ref="F1927:G1927" si="212">SUBTOTAL(9,F1928)</f>
        <v>0</v>
      </c>
      <c r="G1927" s="47">
        <f t="shared" si="212"/>
        <v>0</v>
      </c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  <c r="AT1927" s="16"/>
      <c r="AU1927" s="16"/>
      <c r="AV1927" s="16"/>
      <c r="AW1927" s="16"/>
      <c r="AX1927" s="16"/>
      <c r="AY1927" s="16"/>
      <c r="AZ1927" s="16"/>
      <c r="BA1927" s="16"/>
      <c r="BB1927" s="16"/>
      <c r="BC1927" s="16"/>
      <c r="BD1927" s="16"/>
      <c r="BE1927" s="16"/>
      <c r="BF1927" s="16"/>
      <c r="BG1927" s="16"/>
      <c r="BH1927" s="16"/>
      <c r="BI1927" s="16"/>
      <c r="BJ1927" s="16"/>
      <c r="BK1927" s="16"/>
      <c r="BL1927" s="16"/>
      <c r="BM1927" s="16"/>
      <c r="BN1927" s="16"/>
      <c r="BO1927" s="16"/>
      <c r="BP1927" s="16"/>
      <c r="BQ1927" s="16"/>
      <c r="BR1927" s="16"/>
      <c r="BS1927" s="16"/>
      <c r="BT1927" s="16"/>
      <c r="BU1927" s="16"/>
      <c r="BV1927" s="16"/>
      <c r="BW1927" s="16"/>
      <c r="BX1927" s="16"/>
      <c r="BY1927" s="16"/>
      <c r="BZ1927" s="16"/>
      <c r="CA1927" s="16"/>
      <c r="CB1927" s="16"/>
      <c r="CC1927" s="16"/>
      <c r="CD1927" s="16"/>
      <c r="CE1927" s="16"/>
      <c r="CF1927" s="16"/>
      <c r="CG1927" s="16"/>
      <c r="CH1927" s="16"/>
      <c r="CI1927" s="16"/>
      <c r="CJ1927" s="16"/>
      <c r="CK1927" s="16"/>
      <c r="CL1927" s="16"/>
      <c r="CM1927" s="16"/>
      <c r="CN1927" s="16"/>
      <c r="CO1927" s="16"/>
      <c r="CP1927" s="16"/>
      <c r="CQ1927" s="16"/>
      <c r="CR1927" s="16"/>
      <c r="CS1927" s="16"/>
      <c r="CT1927" s="16"/>
      <c r="CU1927" s="16"/>
      <c r="CV1927" s="16"/>
      <c r="CW1927" s="16"/>
      <c r="CX1927" s="16"/>
      <c r="CY1927" s="16"/>
      <c r="CZ1927" s="16"/>
      <c r="DA1927" s="16"/>
      <c r="DB1927" s="16"/>
      <c r="DC1927" s="16"/>
      <c r="DD1927" s="16"/>
      <c r="DE1927" s="16"/>
      <c r="DF1927" s="16"/>
      <c r="DG1927" s="16"/>
      <c r="DH1927" s="16"/>
      <c r="DI1927" s="16"/>
      <c r="DJ1927" s="16"/>
      <c r="DK1927" s="16"/>
      <c r="DL1927" s="16"/>
      <c r="DM1927" s="16"/>
      <c r="DN1927" s="16"/>
      <c r="DO1927" s="16"/>
      <c r="DP1927" s="16"/>
      <c r="DQ1927" s="16"/>
    </row>
    <row r="1928" spans="1:121" ht="16.5" hidden="1" x14ac:dyDescent="0.25">
      <c r="A1928" s="24" t="s">
        <v>21</v>
      </c>
      <c r="B1928" s="73"/>
      <c r="C1928" s="50"/>
      <c r="D1928" s="50"/>
      <c r="E1928" s="50"/>
      <c r="F1928" s="50"/>
      <c r="G1928" s="50"/>
      <c r="H1928" s="13"/>
      <c r="I1928" s="13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  <c r="AK1928" s="13"/>
      <c r="AL1928" s="13"/>
      <c r="AM1928" s="13"/>
      <c r="AN1928" s="13"/>
      <c r="AO1928" s="13"/>
      <c r="AP1928" s="13"/>
      <c r="AQ1928" s="13"/>
      <c r="AR1928" s="13"/>
      <c r="AS1928" s="13"/>
      <c r="AT1928" s="13"/>
      <c r="AU1928" s="13"/>
      <c r="AV1928" s="13"/>
      <c r="AW1928" s="13"/>
      <c r="AX1928" s="13"/>
      <c r="AY1928" s="13"/>
      <c r="AZ1928" s="13"/>
      <c r="BA1928" s="13"/>
      <c r="BB1928" s="13"/>
      <c r="BC1928" s="13"/>
      <c r="BD1928" s="13"/>
      <c r="BE1928" s="13"/>
      <c r="BF1928" s="13"/>
      <c r="BG1928" s="13"/>
      <c r="BH1928" s="13"/>
      <c r="BI1928" s="13"/>
      <c r="BJ1928" s="13"/>
      <c r="BK1928" s="13"/>
      <c r="BL1928" s="13"/>
      <c r="BM1928" s="13"/>
      <c r="BN1928" s="13"/>
      <c r="BO1928" s="13"/>
      <c r="BP1928" s="13"/>
      <c r="BQ1928" s="13"/>
      <c r="BR1928" s="13"/>
      <c r="BS1928" s="13"/>
      <c r="BT1928" s="13"/>
      <c r="BU1928" s="13"/>
      <c r="BV1928" s="13"/>
      <c r="BW1928" s="13"/>
      <c r="BX1928" s="13"/>
      <c r="BY1928" s="13"/>
      <c r="BZ1928" s="13"/>
      <c r="CA1928" s="13"/>
      <c r="CB1928" s="13"/>
      <c r="CC1928" s="13"/>
      <c r="CD1928" s="13"/>
      <c r="CE1928" s="13"/>
      <c r="CF1928" s="13"/>
      <c r="CG1928" s="13"/>
      <c r="CH1928" s="13"/>
      <c r="CI1928" s="13"/>
      <c r="CJ1928" s="13"/>
      <c r="CK1928" s="13"/>
      <c r="CL1928" s="13"/>
      <c r="CM1928" s="13"/>
      <c r="CN1928" s="13"/>
      <c r="CO1928" s="13"/>
      <c r="CP1928" s="13"/>
      <c r="CQ1928" s="13"/>
      <c r="CR1928" s="13"/>
      <c r="CS1928" s="13"/>
      <c r="CT1928" s="13"/>
      <c r="CU1928" s="13"/>
      <c r="CV1928" s="13"/>
      <c r="CW1928" s="13"/>
      <c r="CX1928" s="13"/>
      <c r="CY1928" s="13"/>
      <c r="CZ1928" s="13"/>
      <c r="DA1928" s="13"/>
      <c r="DB1928" s="13"/>
      <c r="DC1928" s="13"/>
      <c r="DD1928" s="13"/>
      <c r="DE1928" s="13"/>
      <c r="DF1928" s="13"/>
      <c r="DG1928" s="13"/>
      <c r="DH1928" s="13"/>
      <c r="DI1928" s="13"/>
      <c r="DJ1928" s="13"/>
      <c r="DK1928" s="13"/>
      <c r="DL1928" s="13"/>
      <c r="DM1928" s="13"/>
      <c r="DN1928" s="13"/>
      <c r="DO1928" s="13"/>
      <c r="DP1928" s="13"/>
      <c r="DQ1928" s="13"/>
    </row>
    <row r="1929" spans="1:121" s="38" customFormat="1" ht="16.5" x14ac:dyDescent="0.25">
      <c r="A1929" s="66" t="s">
        <v>766</v>
      </c>
      <c r="B1929" s="74" t="s">
        <v>702</v>
      </c>
      <c r="C1929" s="92" t="s">
        <v>12</v>
      </c>
      <c r="D1929" s="36" t="s">
        <v>12</v>
      </c>
      <c r="E1929" s="37">
        <f>E1930+E1943</f>
        <v>0</v>
      </c>
      <c r="F1929" s="37">
        <f t="shared" ref="F1929:G1929" si="213">F1930+F1943</f>
        <v>0</v>
      </c>
      <c r="G1929" s="37">
        <f t="shared" si="213"/>
        <v>0</v>
      </c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/>
      <c r="AV1929" s="16"/>
      <c r="AW1929" s="16"/>
      <c r="AX1929" s="16"/>
      <c r="AY1929" s="16"/>
      <c r="AZ1929" s="16"/>
      <c r="BA1929" s="16"/>
      <c r="BB1929" s="16"/>
      <c r="BC1929" s="16"/>
      <c r="BD1929" s="16"/>
      <c r="BE1929" s="16"/>
      <c r="BF1929" s="16"/>
      <c r="BG1929" s="16"/>
      <c r="BH1929" s="16"/>
      <c r="BI1929" s="16"/>
      <c r="BJ1929" s="16"/>
      <c r="BK1929" s="16"/>
      <c r="BL1929" s="16"/>
      <c r="BM1929" s="16"/>
      <c r="BN1929" s="16"/>
      <c r="BO1929" s="16"/>
      <c r="BP1929" s="16"/>
      <c r="BQ1929" s="16"/>
      <c r="BR1929" s="16"/>
      <c r="BS1929" s="16"/>
      <c r="BT1929" s="16"/>
      <c r="BU1929" s="16"/>
      <c r="BV1929" s="16"/>
      <c r="BW1929" s="16"/>
      <c r="BX1929" s="16"/>
      <c r="BY1929" s="16"/>
      <c r="BZ1929" s="16"/>
      <c r="CA1929" s="16"/>
      <c r="CB1929" s="16"/>
      <c r="CC1929" s="16"/>
      <c r="CD1929" s="16"/>
      <c r="CE1929" s="16"/>
      <c r="CF1929" s="16"/>
      <c r="CG1929" s="16"/>
      <c r="CH1929" s="16"/>
      <c r="CI1929" s="16"/>
      <c r="CJ1929" s="16"/>
      <c r="CK1929" s="16"/>
      <c r="CL1929" s="16"/>
      <c r="CM1929" s="16"/>
      <c r="CN1929" s="16"/>
      <c r="CO1929" s="16"/>
      <c r="CP1929" s="16"/>
      <c r="CQ1929" s="16"/>
      <c r="CR1929" s="16"/>
      <c r="CS1929" s="16"/>
      <c r="CT1929" s="16"/>
      <c r="CU1929" s="16"/>
      <c r="CV1929" s="16"/>
      <c r="CW1929" s="16"/>
      <c r="CX1929" s="16"/>
      <c r="CY1929" s="16"/>
      <c r="CZ1929" s="16"/>
      <c r="DA1929" s="16"/>
      <c r="DB1929" s="16"/>
      <c r="DC1929" s="16"/>
      <c r="DD1929" s="16"/>
      <c r="DE1929" s="16"/>
      <c r="DF1929" s="16"/>
      <c r="DG1929" s="16"/>
      <c r="DH1929" s="16"/>
      <c r="DI1929" s="16"/>
      <c r="DJ1929" s="16"/>
      <c r="DK1929" s="16"/>
      <c r="DL1929" s="16"/>
      <c r="DM1929" s="16"/>
      <c r="DN1929" s="16"/>
      <c r="DO1929" s="16"/>
      <c r="DP1929" s="16"/>
      <c r="DQ1929" s="16"/>
    </row>
    <row r="1930" spans="1:121" s="43" customFormat="1" ht="16.5" x14ac:dyDescent="0.25">
      <c r="A1930" s="67" t="s">
        <v>767</v>
      </c>
      <c r="B1930" s="71" t="s">
        <v>662</v>
      </c>
      <c r="C1930" s="93" t="s">
        <v>12</v>
      </c>
      <c r="D1930" s="41" t="s">
        <v>12</v>
      </c>
      <c r="E1930" s="42">
        <f>E1931+E1933+E1935+E1937+E1939+E1941</f>
        <v>0</v>
      </c>
      <c r="F1930" s="42">
        <f t="shared" ref="F1930:G1930" si="214">F1931+F1933+F1935+F1937+F1939+F1941</f>
        <v>0</v>
      </c>
      <c r="G1930" s="42">
        <f t="shared" si="214"/>
        <v>0</v>
      </c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  <c r="AT1930" s="16"/>
      <c r="AU1930" s="16"/>
      <c r="AV1930" s="16"/>
      <c r="AW1930" s="16"/>
      <c r="AX1930" s="16"/>
      <c r="AY1930" s="16"/>
      <c r="AZ1930" s="16"/>
      <c r="BA1930" s="16"/>
      <c r="BB1930" s="16"/>
      <c r="BC1930" s="16"/>
      <c r="BD1930" s="16"/>
      <c r="BE1930" s="16"/>
      <c r="BF1930" s="16"/>
      <c r="BG1930" s="16"/>
      <c r="BH1930" s="16"/>
      <c r="BI1930" s="16"/>
      <c r="BJ1930" s="16"/>
      <c r="BK1930" s="16"/>
      <c r="BL1930" s="16"/>
      <c r="BM1930" s="16"/>
      <c r="BN1930" s="16"/>
      <c r="BO1930" s="16"/>
      <c r="BP1930" s="16"/>
      <c r="BQ1930" s="16"/>
      <c r="BR1930" s="16"/>
      <c r="BS1930" s="16"/>
      <c r="BT1930" s="16"/>
      <c r="BU1930" s="16"/>
      <c r="BV1930" s="16"/>
      <c r="BW1930" s="16"/>
      <c r="BX1930" s="16"/>
      <c r="BY1930" s="16"/>
      <c r="BZ1930" s="16"/>
      <c r="CA1930" s="16"/>
      <c r="CB1930" s="16"/>
      <c r="CC1930" s="16"/>
      <c r="CD1930" s="16"/>
      <c r="CE1930" s="16"/>
      <c r="CF1930" s="16"/>
      <c r="CG1930" s="16"/>
      <c r="CH1930" s="16"/>
      <c r="CI1930" s="16"/>
      <c r="CJ1930" s="16"/>
      <c r="CK1930" s="16"/>
      <c r="CL1930" s="16"/>
      <c r="CM1930" s="16"/>
      <c r="CN1930" s="16"/>
      <c r="CO1930" s="16"/>
      <c r="CP1930" s="16"/>
      <c r="CQ1930" s="16"/>
      <c r="CR1930" s="16"/>
      <c r="CS1930" s="16"/>
      <c r="CT1930" s="16"/>
      <c r="CU1930" s="16"/>
      <c r="CV1930" s="16"/>
      <c r="CW1930" s="16"/>
      <c r="CX1930" s="16"/>
      <c r="CY1930" s="16"/>
      <c r="CZ1930" s="16"/>
      <c r="DA1930" s="16"/>
      <c r="DB1930" s="16"/>
      <c r="DC1930" s="16"/>
      <c r="DD1930" s="16"/>
      <c r="DE1930" s="16"/>
      <c r="DF1930" s="16"/>
      <c r="DG1930" s="16"/>
      <c r="DH1930" s="16"/>
      <c r="DI1930" s="16"/>
      <c r="DJ1930" s="16"/>
      <c r="DK1930" s="16"/>
      <c r="DL1930" s="16"/>
      <c r="DM1930" s="16"/>
      <c r="DN1930" s="16"/>
      <c r="DO1930" s="16"/>
      <c r="DP1930" s="16"/>
      <c r="DQ1930" s="16"/>
    </row>
    <row r="1931" spans="1:121" s="48" customFormat="1" ht="16.5" x14ac:dyDescent="0.25">
      <c r="A1931" s="68" t="s">
        <v>768</v>
      </c>
      <c r="B1931" s="72" t="s">
        <v>664</v>
      </c>
      <c r="C1931" s="94" t="s">
        <v>12</v>
      </c>
      <c r="D1931" s="46" t="s">
        <v>12</v>
      </c>
      <c r="E1931" s="47">
        <f>SUBTOTAL(9,E1932)</f>
        <v>0</v>
      </c>
      <c r="F1931" s="47">
        <f t="shared" ref="F1931:G1931" si="215">SUBTOTAL(9,F1932)</f>
        <v>0</v>
      </c>
      <c r="G1931" s="47">
        <f t="shared" si="215"/>
        <v>0</v>
      </c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/>
      <c r="AT1931" s="16"/>
      <c r="AU1931" s="16"/>
      <c r="AV1931" s="16"/>
      <c r="AW1931" s="16"/>
      <c r="AX1931" s="16"/>
      <c r="AY1931" s="16"/>
      <c r="AZ1931" s="16"/>
      <c r="BA1931" s="16"/>
      <c r="BB1931" s="16"/>
      <c r="BC1931" s="16"/>
      <c r="BD1931" s="16"/>
      <c r="BE1931" s="16"/>
      <c r="BF1931" s="16"/>
      <c r="BG1931" s="16"/>
      <c r="BH1931" s="16"/>
      <c r="BI1931" s="16"/>
      <c r="BJ1931" s="16"/>
      <c r="BK1931" s="16"/>
      <c r="BL1931" s="16"/>
      <c r="BM1931" s="16"/>
      <c r="BN1931" s="16"/>
      <c r="BO1931" s="16"/>
      <c r="BP1931" s="16"/>
      <c r="BQ1931" s="16"/>
      <c r="BR1931" s="16"/>
      <c r="BS1931" s="16"/>
      <c r="BT1931" s="16"/>
      <c r="BU1931" s="16"/>
      <c r="BV1931" s="16"/>
      <c r="BW1931" s="16"/>
      <c r="BX1931" s="16"/>
      <c r="BY1931" s="16"/>
      <c r="BZ1931" s="16"/>
      <c r="CA1931" s="16"/>
      <c r="CB1931" s="16"/>
      <c r="CC1931" s="16"/>
      <c r="CD1931" s="16"/>
      <c r="CE1931" s="16"/>
      <c r="CF1931" s="16"/>
      <c r="CG1931" s="16"/>
      <c r="CH1931" s="16"/>
      <c r="CI1931" s="16"/>
      <c r="CJ1931" s="16"/>
      <c r="CK1931" s="16"/>
      <c r="CL1931" s="16"/>
      <c r="CM1931" s="16"/>
      <c r="CN1931" s="16"/>
      <c r="CO1931" s="16"/>
      <c r="CP1931" s="16"/>
      <c r="CQ1931" s="16"/>
      <c r="CR1931" s="16"/>
      <c r="CS1931" s="16"/>
      <c r="CT1931" s="16"/>
      <c r="CU1931" s="16"/>
      <c r="CV1931" s="16"/>
      <c r="CW1931" s="16"/>
      <c r="CX1931" s="16"/>
      <c r="CY1931" s="16"/>
      <c r="CZ1931" s="16"/>
      <c r="DA1931" s="16"/>
      <c r="DB1931" s="16"/>
      <c r="DC1931" s="16"/>
      <c r="DD1931" s="16"/>
      <c r="DE1931" s="16"/>
      <c r="DF1931" s="16"/>
      <c r="DG1931" s="16"/>
      <c r="DH1931" s="16"/>
      <c r="DI1931" s="16"/>
      <c r="DJ1931" s="16"/>
      <c r="DK1931" s="16"/>
      <c r="DL1931" s="16"/>
      <c r="DM1931" s="16"/>
      <c r="DN1931" s="16"/>
      <c r="DO1931" s="16"/>
      <c r="DP1931" s="16"/>
      <c r="DQ1931" s="16"/>
    </row>
    <row r="1932" spans="1:121" ht="16.5" hidden="1" x14ac:dyDescent="0.25">
      <c r="A1932" s="24" t="s">
        <v>21</v>
      </c>
      <c r="B1932" s="73"/>
      <c r="C1932" s="50"/>
      <c r="D1932" s="50"/>
      <c r="E1932" s="50"/>
      <c r="F1932" s="50"/>
      <c r="G1932" s="50"/>
      <c r="H1932" s="13"/>
      <c r="I1932" s="13"/>
      <c r="J1932" s="13"/>
      <c r="K1932" s="13"/>
      <c r="L1932" s="13"/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  <c r="AK1932" s="13"/>
      <c r="AL1932" s="13"/>
      <c r="AM1932" s="13"/>
      <c r="AN1932" s="13"/>
      <c r="AO1932" s="13"/>
      <c r="AP1932" s="13"/>
      <c r="AQ1932" s="13"/>
      <c r="AR1932" s="13"/>
      <c r="AS1932" s="13"/>
      <c r="AT1932" s="13"/>
      <c r="AU1932" s="13"/>
      <c r="AV1932" s="13"/>
      <c r="AW1932" s="13"/>
      <c r="AX1932" s="13"/>
      <c r="AY1932" s="13"/>
      <c r="AZ1932" s="13"/>
      <c r="BA1932" s="13"/>
      <c r="BB1932" s="13"/>
      <c r="BC1932" s="13"/>
      <c r="BD1932" s="13"/>
      <c r="BE1932" s="13"/>
      <c r="BF1932" s="13"/>
      <c r="BG1932" s="13"/>
      <c r="BH1932" s="13"/>
      <c r="BI1932" s="13"/>
      <c r="BJ1932" s="13"/>
      <c r="BK1932" s="13"/>
      <c r="BL1932" s="13"/>
      <c r="BM1932" s="13"/>
      <c r="BN1932" s="13"/>
      <c r="BO1932" s="13"/>
      <c r="BP1932" s="13"/>
      <c r="BQ1932" s="13"/>
      <c r="BR1932" s="13"/>
      <c r="BS1932" s="13"/>
      <c r="BT1932" s="13"/>
      <c r="BU1932" s="13"/>
      <c r="BV1932" s="13"/>
      <c r="BW1932" s="13"/>
      <c r="BX1932" s="13"/>
      <c r="BY1932" s="13"/>
      <c r="BZ1932" s="13"/>
      <c r="CA1932" s="13"/>
      <c r="CB1932" s="13"/>
      <c r="CC1932" s="13"/>
      <c r="CD1932" s="13"/>
      <c r="CE1932" s="13"/>
      <c r="CF1932" s="13"/>
      <c r="CG1932" s="13"/>
      <c r="CH1932" s="13"/>
      <c r="CI1932" s="13"/>
      <c r="CJ1932" s="13"/>
      <c r="CK1932" s="13"/>
      <c r="CL1932" s="13"/>
      <c r="CM1932" s="13"/>
      <c r="CN1932" s="13"/>
      <c r="CO1932" s="13"/>
      <c r="CP1932" s="13"/>
      <c r="CQ1932" s="13"/>
      <c r="CR1932" s="13"/>
      <c r="CS1932" s="13"/>
      <c r="CT1932" s="13"/>
      <c r="CU1932" s="13"/>
      <c r="CV1932" s="13"/>
      <c r="CW1932" s="13"/>
      <c r="CX1932" s="13"/>
      <c r="CY1932" s="13"/>
      <c r="CZ1932" s="13"/>
      <c r="DA1932" s="13"/>
      <c r="DB1932" s="13"/>
      <c r="DC1932" s="13"/>
      <c r="DD1932" s="13"/>
      <c r="DE1932" s="13"/>
      <c r="DF1932" s="13"/>
      <c r="DG1932" s="13"/>
      <c r="DH1932" s="13"/>
      <c r="DI1932" s="13"/>
      <c r="DJ1932" s="13"/>
      <c r="DK1932" s="13"/>
      <c r="DL1932" s="13"/>
      <c r="DM1932" s="13"/>
      <c r="DN1932" s="13"/>
      <c r="DO1932" s="13"/>
      <c r="DP1932" s="13"/>
      <c r="DQ1932" s="13"/>
    </row>
    <row r="1933" spans="1:121" s="48" customFormat="1" ht="16.5" x14ac:dyDescent="0.25">
      <c r="A1933" s="68" t="s">
        <v>769</v>
      </c>
      <c r="B1933" s="72" t="s">
        <v>23</v>
      </c>
      <c r="C1933" s="94" t="s">
        <v>12</v>
      </c>
      <c r="D1933" s="46" t="s">
        <v>12</v>
      </c>
      <c r="E1933" s="47">
        <f>SUBTOTAL(9,E1934)</f>
        <v>0</v>
      </c>
      <c r="F1933" s="47">
        <f t="shared" ref="F1933:G1933" si="216">SUBTOTAL(9,F1934)</f>
        <v>0</v>
      </c>
      <c r="G1933" s="47">
        <f t="shared" si="216"/>
        <v>0</v>
      </c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/>
      <c r="AT1933" s="16"/>
      <c r="AU1933" s="16"/>
      <c r="AV1933" s="16"/>
      <c r="AW1933" s="16"/>
      <c r="AX1933" s="16"/>
      <c r="AY1933" s="16"/>
      <c r="AZ1933" s="16"/>
      <c r="BA1933" s="16"/>
      <c r="BB1933" s="16"/>
      <c r="BC1933" s="16"/>
      <c r="BD1933" s="16"/>
      <c r="BE1933" s="16"/>
      <c r="BF1933" s="16"/>
      <c r="BG1933" s="16"/>
      <c r="BH1933" s="16"/>
      <c r="BI1933" s="16"/>
      <c r="BJ1933" s="16"/>
      <c r="BK1933" s="16"/>
      <c r="BL1933" s="16"/>
      <c r="BM1933" s="16"/>
      <c r="BN1933" s="16"/>
      <c r="BO1933" s="16"/>
      <c r="BP1933" s="16"/>
      <c r="BQ1933" s="16"/>
      <c r="BR1933" s="16"/>
      <c r="BS1933" s="16"/>
      <c r="BT1933" s="16"/>
      <c r="BU1933" s="16"/>
      <c r="BV1933" s="16"/>
      <c r="BW1933" s="16"/>
      <c r="BX1933" s="16"/>
      <c r="BY1933" s="16"/>
      <c r="BZ1933" s="16"/>
      <c r="CA1933" s="16"/>
      <c r="CB1933" s="16"/>
      <c r="CC1933" s="16"/>
      <c r="CD1933" s="16"/>
      <c r="CE1933" s="16"/>
      <c r="CF1933" s="16"/>
      <c r="CG1933" s="16"/>
      <c r="CH1933" s="16"/>
      <c r="CI1933" s="16"/>
      <c r="CJ1933" s="16"/>
      <c r="CK1933" s="16"/>
      <c r="CL1933" s="16"/>
      <c r="CM1933" s="16"/>
      <c r="CN1933" s="16"/>
      <c r="CO1933" s="16"/>
      <c r="CP1933" s="16"/>
      <c r="CQ1933" s="16"/>
      <c r="CR1933" s="16"/>
      <c r="CS1933" s="16"/>
      <c r="CT1933" s="16"/>
      <c r="CU1933" s="16"/>
      <c r="CV1933" s="16"/>
      <c r="CW1933" s="16"/>
      <c r="CX1933" s="16"/>
      <c r="CY1933" s="16"/>
      <c r="CZ1933" s="16"/>
      <c r="DA1933" s="16"/>
      <c r="DB1933" s="16"/>
      <c r="DC1933" s="16"/>
      <c r="DD1933" s="16"/>
      <c r="DE1933" s="16"/>
      <c r="DF1933" s="16"/>
      <c r="DG1933" s="16"/>
      <c r="DH1933" s="16"/>
      <c r="DI1933" s="16"/>
      <c r="DJ1933" s="16"/>
      <c r="DK1933" s="16"/>
      <c r="DL1933" s="16"/>
      <c r="DM1933" s="16"/>
      <c r="DN1933" s="16"/>
      <c r="DO1933" s="16"/>
      <c r="DP1933" s="16"/>
      <c r="DQ1933" s="16"/>
    </row>
    <row r="1934" spans="1:121" ht="16.5" hidden="1" x14ac:dyDescent="0.25">
      <c r="A1934" s="24" t="s">
        <v>21</v>
      </c>
      <c r="B1934" s="73"/>
      <c r="C1934" s="50"/>
      <c r="D1934" s="50"/>
      <c r="E1934" s="50"/>
      <c r="F1934" s="50"/>
      <c r="G1934" s="50"/>
      <c r="H1934" s="13"/>
      <c r="I1934" s="13"/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  <c r="AK1934" s="13"/>
      <c r="AL1934" s="13"/>
      <c r="AM1934" s="13"/>
      <c r="AN1934" s="13"/>
      <c r="AO1934" s="13"/>
      <c r="AP1934" s="13"/>
      <c r="AQ1934" s="13"/>
      <c r="AR1934" s="13"/>
      <c r="AS1934" s="13"/>
      <c r="AT1934" s="13"/>
      <c r="AU1934" s="13"/>
      <c r="AV1934" s="13"/>
      <c r="AW1934" s="13"/>
      <c r="AX1934" s="13"/>
      <c r="AY1934" s="13"/>
      <c r="AZ1934" s="13"/>
      <c r="BA1934" s="13"/>
      <c r="BB1934" s="13"/>
      <c r="BC1934" s="13"/>
      <c r="BD1934" s="13"/>
      <c r="BE1934" s="13"/>
      <c r="BF1934" s="13"/>
      <c r="BG1934" s="13"/>
      <c r="BH1934" s="13"/>
      <c r="BI1934" s="13"/>
      <c r="BJ1934" s="13"/>
      <c r="BK1934" s="13"/>
      <c r="BL1934" s="13"/>
      <c r="BM1934" s="13"/>
      <c r="BN1934" s="13"/>
      <c r="BO1934" s="13"/>
      <c r="BP1934" s="13"/>
      <c r="BQ1934" s="13"/>
      <c r="BR1934" s="13"/>
      <c r="BS1934" s="13"/>
      <c r="BT1934" s="13"/>
      <c r="BU1934" s="13"/>
      <c r="BV1934" s="13"/>
      <c r="BW1934" s="13"/>
      <c r="BX1934" s="13"/>
      <c r="BY1934" s="13"/>
      <c r="BZ1934" s="13"/>
      <c r="CA1934" s="13"/>
      <c r="CB1934" s="13"/>
      <c r="CC1934" s="13"/>
      <c r="CD1934" s="13"/>
      <c r="CE1934" s="13"/>
      <c r="CF1934" s="13"/>
      <c r="CG1934" s="13"/>
      <c r="CH1934" s="13"/>
      <c r="CI1934" s="13"/>
      <c r="CJ1934" s="13"/>
      <c r="CK1934" s="13"/>
      <c r="CL1934" s="13"/>
      <c r="CM1934" s="13"/>
      <c r="CN1934" s="13"/>
      <c r="CO1934" s="13"/>
      <c r="CP1934" s="13"/>
      <c r="CQ1934" s="13"/>
      <c r="CR1934" s="13"/>
      <c r="CS1934" s="13"/>
      <c r="CT1934" s="13"/>
      <c r="CU1934" s="13"/>
      <c r="CV1934" s="13"/>
      <c r="CW1934" s="13"/>
      <c r="CX1934" s="13"/>
      <c r="CY1934" s="13"/>
      <c r="CZ1934" s="13"/>
      <c r="DA1934" s="13"/>
      <c r="DB1934" s="13"/>
      <c r="DC1934" s="13"/>
      <c r="DD1934" s="13"/>
      <c r="DE1934" s="13"/>
      <c r="DF1934" s="13"/>
      <c r="DG1934" s="13"/>
      <c r="DH1934" s="13"/>
      <c r="DI1934" s="13"/>
      <c r="DJ1934" s="13"/>
      <c r="DK1934" s="13"/>
      <c r="DL1934" s="13"/>
      <c r="DM1934" s="13"/>
      <c r="DN1934" s="13"/>
      <c r="DO1934" s="13"/>
      <c r="DP1934" s="13"/>
      <c r="DQ1934" s="13"/>
    </row>
    <row r="1935" spans="1:121" s="48" customFormat="1" ht="16.5" x14ac:dyDescent="0.25">
      <c r="A1935" s="68" t="s">
        <v>770</v>
      </c>
      <c r="B1935" s="72" t="s">
        <v>25</v>
      </c>
      <c r="C1935" s="94" t="s">
        <v>12</v>
      </c>
      <c r="D1935" s="46" t="s">
        <v>12</v>
      </c>
      <c r="E1935" s="47">
        <f>SUBTOTAL(9,E1936)</f>
        <v>0</v>
      </c>
      <c r="F1935" s="47">
        <f t="shared" ref="F1935:G1935" si="217">SUBTOTAL(9,F1936)</f>
        <v>0</v>
      </c>
      <c r="G1935" s="47">
        <f t="shared" si="217"/>
        <v>0</v>
      </c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  <c r="AT1935" s="16"/>
      <c r="AU1935" s="16"/>
      <c r="AV1935" s="16"/>
      <c r="AW1935" s="16"/>
      <c r="AX1935" s="16"/>
      <c r="AY1935" s="16"/>
      <c r="AZ1935" s="16"/>
      <c r="BA1935" s="16"/>
      <c r="BB1935" s="16"/>
      <c r="BC1935" s="16"/>
      <c r="BD1935" s="16"/>
      <c r="BE1935" s="16"/>
      <c r="BF1935" s="16"/>
      <c r="BG1935" s="16"/>
      <c r="BH1935" s="16"/>
      <c r="BI1935" s="16"/>
      <c r="BJ1935" s="16"/>
      <c r="BK1935" s="16"/>
      <c r="BL1935" s="16"/>
      <c r="BM1935" s="16"/>
      <c r="BN1935" s="16"/>
      <c r="BO1935" s="16"/>
      <c r="BP1935" s="16"/>
      <c r="BQ1935" s="16"/>
      <c r="BR1935" s="16"/>
      <c r="BS1935" s="16"/>
      <c r="BT1935" s="16"/>
      <c r="BU1935" s="16"/>
      <c r="BV1935" s="16"/>
      <c r="BW1935" s="16"/>
      <c r="BX1935" s="16"/>
      <c r="BY1935" s="16"/>
      <c r="BZ1935" s="16"/>
      <c r="CA1935" s="16"/>
      <c r="CB1935" s="16"/>
      <c r="CC1935" s="16"/>
      <c r="CD1935" s="16"/>
      <c r="CE1935" s="16"/>
      <c r="CF1935" s="16"/>
      <c r="CG1935" s="16"/>
      <c r="CH1935" s="16"/>
      <c r="CI1935" s="16"/>
      <c r="CJ1935" s="16"/>
      <c r="CK1935" s="16"/>
      <c r="CL1935" s="16"/>
      <c r="CM1935" s="16"/>
      <c r="CN1935" s="16"/>
      <c r="CO1935" s="16"/>
      <c r="CP1935" s="16"/>
      <c r="CQ1935" s="16"/>
      <c r="CR1935" s="16"/>
      <c r="CS1935" s="16"/>
      <c r="CT1935" s="16"/>
      <c r="CU1935" s="16"/>
      <c r="CV1935" s="16"/>
      <c r="CW1935" s="16"/>
      <c r="CX1935" s="16"/>
      <c r="CY1935" s="16"/>
      <c r="CZ1935" s="16"/>
      <c r="DA1935" s="16"/>
      <c r="DB1935" s="16"/>
      <c r="DC1935" s="16"/>
      <c r="DD1935" s="16"/>
      <c r="DE1935" s="16"/>
      <c r="DF1935" s="16"/>
      <c r="DG1935" s="16"/>
      <c r="DH1935" s="16"/>
      <c r="DI1935" s="16"/>
      <c r="DJ1935" s="16"/>
      <c r="DK1935" s="16"/>
      <c r="DL1935" s="16"/>
      <c r="DM1935" s="16"/>
      <c r="DN1935" s="16"/>
      <c r="DO1935" s="16"/>
      <c r="DP1935" s="16"/>
      <c r="DQ1935" s="16"/>
    </row>
    <row r="1936" spans="1:121" ht="16.5" hidden="1" x14ac:dyDescent="0.25">
      <c r="A1936" s="24" t="s">
        <v>21</v>
      </c>
      <c r="B1936" s="73"/>
      <c r="C1936" s="50"/>
      <c r="D1936" s="50"/>
      <c r="E1936" s="50"/>
      <c r="F1936" s="50"/>
      <c r="G1936" s="50"/>
      <c r="H1936" s="13"/>
      <c r="I1936" s="13"/>
      <c r="J1936" s="13"/>
      <c r="K1936" s="13"/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  <c r="AK1936" s="13"/>
      <c r="AL1936" s="13"/>
      <c r="AM1936" s="13"/>
      <c r="AN1936" s="13"/>
      <c r="AO1936" s="13"/>
      <c r="AP1936" s="13"/>
      <c r="AQ1936" s="13"/>
      <c r="AR1936" s="13"/>
      <c r="AS1936" s="13"/>
      <c r="AT1936" s="13"/>
      <c r="AU1936" s="13"/>
      <c r="AV1936" s="13"/>
      <c r="AW1936" s="13"/>
      <c r="AX1936" s="13"/>
      <c r="AY1936" s="13"/>
      <c r="AZ1936" s="13"/>
      <c r="BA1936" s="13"/>
      <c r="BB1936" s="13"/>
      <c r="BC1936" s="13"/>
      <c r="BD1936" s="13"/>
      <c r="BE1936" s="13"/>
      <c r="BF1936" s="13"/>
      <c r="BG1936" s="13"/>
      <c r="BH1936" s="13"/>
      <c r="BI1936" s="13"/>
      <c r="BJ1936" s="13"/>
      <c r="BK1936" s="13"/>
      <c r="BL1936" s="13"/>
      <c r="BM1936" s="13"/>
      <c r="BN1936" s="13"/>
      <c r="BO1936" s="13"/>
      <c r="BP1936" s="13"/>
      <c r="BQ1936" s="13"/>
      <c r="BR1936" s="13"/>
      <c r="BS1936" s="13"/>
      <c r="BT1936" s="13"/>
      <c r="BU1936" s="13"/>
      <c r="BV1936" s="13"/>
      <c r="BW1936" s="13"/>
      <c r="BX1936" s="13"/>
      <c r="BY1936" s="13"/>
      <c r="BZ1936" s="13"/>
      <c r="CA1936" s="13"/>
      <c r="CB1936" s="13"/>
      <c r="CC1936" s="13"/>
      <c r="CD1936" s="13"/>
      <c r="CE1936" s="13"/>
      <c r="CF1936" s="13"/>
      <c r="CG1936" s="13"/>
      <c r="CH1936" s="13"/>
      <c r="CI1936" s="13"/>
      <c r="CJ1936" s="13"/>
      <c r="CK1936" s="13"/>
      <c r="CL1936" s="13"/>
      <c r="CM1936" s="13"/>
      <c r="CN1936" s="13"/>
      <c r="CO1936" s="13"/>
      <c r="CP1936" s="13"/>
      <c r="CQ1936" s="13"/>
      <c r="CR1936" s="13"/>
      <c r="CS1936" s="13"/>
      <c r="CT1936" s="13"/>
      <c r="CU1936" s="13"/>
      <c r="CV1936" s="13"/>
      <c r="CW1936" s="13"/>
      <c r="CX1936" s="13"/>
      <c r="CY1936" s="13"/>
      <c r="CZ1936" s="13"/>
      <c r="DA1936" s="13"/>
      <c r="DB1936" s="13"/>
      <c r="DC1936" s="13"/>
      <c r="DD1936" s="13"/>
      <c r="DE1936" s="13"/>
      <c r="DF1936" s="13"/>
      <c r="DG1936" s="13"/>
      <c r="DH1936" s="13"/>
      <c r="DI1936" s="13"/>
      <c r="DJ1936" s="13"/>
      <c r="DK1936" s="13"/>
      <c r="DL1936" s="13"/>
      <c r="DM1936" s="13"/>
      <c r="DN1936" s="13"/>
      <c r="DO1936" s="13"/>
      <c r="DP1936" s="13"/>
      <c r="DQ1936" s="13"/>
    </row>
    <row r="1937" spans="1:121" s="48" customFormat="1" ht="16.5" x14ac:dyDescent="0.25">
      <c r="A1937" s="68" t="s">
        <v>771</v>
      </c>
      <c r="B1937" s="72" t="s">
        <v>683</v>
      </c>
      <c r="C1937" s="94" t="s">
        <v>12</v>
      </c>
      <c r="D1937" s="46" t="s">
        <v>12</v>
      </c>
      <c r="E1937" s="47">
        <f>SUBTOTAL(9,E1938)</f>
        <v>0</v>
      </c>
      <c r="F1937" s="47">
        <f t="shared" ref="F1937:G1937" si="218">SUBTOTAL(9,F1938)</f>
        <v>0</v>
      </c>
      <c r="G1937" s="47">
        <f t="shared" si="218"/>
        <v>0</v>
      </c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6"/>
      <c r="AZ1937" s="16"/>
      <c r="BA1937" s="16"/>
      <c r="BB1937" s="16"/>
      <c r="BC1937" s="16"/>
      <c r="BD1937" s="16"/>
      <c r="BE1937" s="16"/>
      <c r="BF1937" s="16"/>
      <c r="BG1937" s="16"/>
      <c r="BH1937" s="16"/>
      <c r="BI1937" s="16"/>
      <c r="BJ1937" s="16"/>
      <c r="BK1937" s="16"/>
      <c r="BL1937" s="16"/>
      <c r="BM1937" s="16"/>
      <c r="BN1937" s="16"/>
      <c r="BO1937" s="16"/>
      <c r="BP1937" s="16"/>
      <c r="BQ1937" s="16"/>
      <c r="BR1937" s="16"/>
      <c r="BS1937" s="16"/>
      <c r="BT1937" s="16"/>
      <c r="BU1937" s="16"/>
      <c r="BV1937" s="16"/>
      <c r="BW1937" s="16"/>
      <c r="BX1937" s="16"/>
      <c r="BY1937" s="16"/>
      <c r="BZ1937" s="16"/>
      <c r="CA1937" s="16"/>
      <c r="CB1937" s="16"/>
      <c r="CC1937" s="16"/>
      <c r="CD1937" s="16"/>
      <c r="CE1937" s="16"/>
      <c r="CF1937" s="16"/>
      <c r="CG1937" s="16"/>
      <c r="CH1937" s="16"/>
      <c r="CI1937" s="16"/>
      <c r="CJ1937" s="16"/>
      <c r="CK1937" s="16"/>
      <c r="CL1937" s="16"/>
      <c r="CM1937" s="16"/>
      <c r="CN1937" s="16"/>
      <c r="CO1937" s="16"/>
      <c r="CP1937" s="16"/>
      <c r="CQ1937" s="16"/>
      <c r="CR1937" s="16"/>
      <c r="CS1937" s="16"/>
      <c r="CT1937" s="16"/>
      <c r="CU1937" s="16"/>
      <c r="CV1937" s="16"/>
      <c r="CW1937" s="16"/>
      <c r="CX1937" s="16"/>
      <c r="CY1937" s="16"/>
      <c r="CZ1937" s="16"/>
      <c r="DA1937" s="16"/>
      <c r="DB1937" s="16"/>
      <c r="DC1937" s="16"/>
      <c r="DD1937" s="16"/>
      <c r="DE1937" s="16"/>
      <c r="DF1937" s="16"/>
      <c r="DG1937" s="16"/>
      <c r="DH1937" s="16"/>
      <c r="DI1937" s="16"/>
      <c r="DJ1937" s="16"/>
      <c r="DK1937" s="16"/>
      <c r="DL1937" s="16"/>
      <c r="DM1937" s="16"/>
      <c r="DN1937" s="16"/>
      <c r="DO1937" s="16"/>
      <c r="DP1937" s="16"/>
      <c r="DQ1937" s="16"/>
    </row>
    <row r="1938" spans="1:121" ht="16.5" hidden="1" x14ac:dyDescent="0.25">
      <c r="A1938" s="24" t="s">
        <v>21</v>
      </c>
      <c r="B1938" s="73"/>
      <c r="C1938" s="50"/>
      <c r="D1938" s="50"/>
      <c r="E1938" s="50"/>
      <c r="F1938" s="50"/>
      <c r="G1938" s="50"/>
      <c r="H1938" s="13"/>
      <c r="I1938" s="13"/>
      <c r="J1938" s="13"/>
      <c r="K1938" s="13"/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  <c r="AK1938" s="13"/>
      <c r="AL1938" s="13"/>
      <c r="AM1938" s="13"/>
      <c r="AN1938" s="13"/>
      <c r="AO1938" s="13"/>
      <c r="AP1938" s="13"/>
      <c r="AQ1938" s="13"/>
      <c r="AR1938" s="13"/>
      <c r="AS1938" s="13"/>
      <c r="AT1938" s="13"/>
      <c r="AU1938" s="13"/>
      <c r="AV1938" s="13"/>
      <c r="AW1938" s="13"/>
      <c r="AX1938" s="13"/>
      <c r="AY1938" s="13"/>
      <c r="AZ1938" s="13"/>
      <c r="BA1938" s="13"/>
      <c r="BB1938" s="13"/>
      <c r="BC1938" s="13"/>
      <c r="BD1938" s="13"/>
      <c r="BE1938" s="13"/>
      <c r="BF1938" s="13"/>
      <c r="BG1938" s="13"/>
      <c r="BH1938" s="13"/>
      <c r="BI1938" s="13"/>
      <c r="BJ1938" s="13"/>
      <c r="BK1938" s="13"/>
      <c r="BL1938" s="13"/>
      <c r="BM1938" s="13"/>
      <c r="BN1938" s="13"/>
      <c r="BO1938" s="13"/>
      <c r="BP1938" s="13"/>
      <c r="BQ1938" s="13"/>
      <c r="BR1938" s="13"/>
      <c r="BS1938" s="13"/>
      <c r="BT1938" s="13"/>
      <c r="BU1938" s="13"/>
      <c r="BV1938" s="13"/>
      <c r="BW1938" s="13"/>
      <c r="BX1938" s="13"/>
      <c r="BY1938" s="13"/>
      <c r="BZ1938" s="13"/>
      <c r="CA1938" s="13"/>
      <c r="CB1938" s="13"/>
      <c r="CC1938" s="13"/>
      <c r="CD1938" s="13"/>
      <c r="CE1938" s="13"/>
      <c r="CF1938" s="13"/>
      <c r="CG1938" s="13"/>
      <c r="CH1938" s="13"/>
      <c r="CI1938" s="13"/>
      <c r="CJ1938" s="13"/>
      <c r="CK1938" s="13"/>
      <c r="CL1938" s="13"/>
      <c r="CM1938" s="13"/>
      <c r="CN1938" s="13"/>
      <c r="CO1938" s="13"/>
      <c r="CP1938" s="13"/>
      <c r="CQ1938" s="13"/>
      <c r="CR1938" s="13"/>
      <c r="CS1938" s="13"/>
      <c r="CT1938" s="13"/>
      <c r="CU1938" s="13"/>
      <c r="CV1938" s="13"/>
      <c r="CW1938" s="13"/>
      <c r="CX1938" s="13"/>
      <c r="CY1938" s="13"/>
      <c r="CZ1938" s="13"/>
      <c r="DA1938" s="13"/>
      <c r="DB1938" s="13"/>
      <c r="DC1938" s="13"/>
      <c r="DD1938" s="13"/>
      <c r="DE1938" s="13"/>
      <c r="DF1938" s="13"/>
      <c r="DG1938" s="13"/>
      <c r="DH1938" s="13"/>
      <c r="DI1938" s="13"/>
      <c r="DJ1938" s="13"/>
      <c r="DK1938" s="13"/>
      <c r="DL1938" s="13"/>
      <c r="DM1938" s="13"/>
      <c r="DN1938" s="13"/>
      <c r="DO1938" s="13"/>
      <c r="DP1938" s="13"/>
      <c r="DQ1938" s="13"/>
    </row>
    <row r="1939" spans="1:121" s="48" customFormat="1" ht="16.5" x14ac:dyDescent="0.25">
      <c r="A1939" s="68" t="s">
        <v>772</v>
      </c>
      <c r="B1939" s="72" t="s">
        <v>29</v>
      </c>
      <c r="C1939" s="94" t="s">
        <v>12</v>
      </c>
      <c r="D1939" s="46" t="s">
        <v>12</v>
      </c>
      <c r="E1939" s="47">
        <f>SUBTOTAL(9,E1940)</f>
        <v>0</v>
      </c>
      <c r="F1939" s="47">
        <f t="shared" ref="F1939:G1939" si="219">SUBTOTAL(9,F1940)</f>
        <v>0</v>
      </c>
      <c r="G1939" s="47">
        <f t="shared" si="219"/>
        <v>0</v>
      </c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/>
      <c r="AW1939" s="16"/>
      <c r="AX1939" s="16"/>
      <c r="AY1939" s="16"/>
      <c r="AZ1939" s="16"/>
      <c r="BA1939" s="16"/>
      <c r="BB1939" s="16"/>
      <c r="BC1939" s="16"/>
      <c r="BD1939" s="16"/>
      <c r="BE1939" s="16"/>
      <c r="BF1939" s="16"/>
      <c r="BG1939" s="16"/>
      <c r="BH1939" s="16"/>
      <c r="BI1939" s="16"/>
      <c r="BJ1939" s="16"/>
      <c r="BK1939" s="16"/>
      <c r="BL1939" s="16"/>
      <c r="BM1939" s="16"/>
      <c r="BN1939" s="16"/>
      <c r="BO1939" s="16"/>
      <c r="BP1939" s="16"/>
      <c r="BQ1939" s="16"/>
      <c r="BR1939" s="16"/>
      <c r="BS1939" s="16"/>
      <c r="BT1939" s="16"/>
      <c r="BU1939" s="16"/>
      <c r="BV1939" s="16"/>
      <c r="BW1939" s="16"/>
      <c r="BX1939" s="16"/>
      <c r="BY1939" s="16"/>
      <c r="BZ1939" s="16"/>
      <c r="CA1939" s="16"/>
      <c r="CB1939" s="16"/>
      <c r="CC1939" s="16"/>
      <c r="CD1939" s="16"/>
      <c r="CE1939" s="16"/>
      <c r="CF1939" s="16"/>
      <c r="CG1939" s="16"/>
      <c r="CH1939" s="16"/>
      <c r="CI1939" s="16"/>
      <c r="CJ1939" s="16"/>
      <c r="CK1939" s="16"/>
      <c r="CL1939" s="16"/>
      <c r="CM1939" s="16"/>
      <c r="CN1939" s="16"/>
      <c r="CO1939" s="16"/>
      <c r="CP1939" s="16"/>
      <c r="CQ1939" s="16"/>
      <c r="CR1939" s="16"/>
      <c r="CS1939" s="16"/>
      <c r="CT1939" s="16"/>
      <c r="CU1939" s="16"/>
      <c r="CV1939" s="16"/>
      <c r="CW1939" s="16"/>
      <c r="CX1939" s="16"/>
      <c r="CY1939" s="16"/>
      <c r="CZ1939" s="16"/>
      <c r="DA1939" s="16"/>
      <c r="DB1939" s="16"/>
      <c r="DC1939" s="16"/>
      <c r="DD1939" s="16"/>
      <c r="DE1939" s="16"/>
      <c r="DF1939" s="16"/>
      <c r="DG1939" s="16"/>
      <c r="DH1939" s="16"/>
      <c r="DI1939" s="16"/>
      <c r="DJ1939" s="16"/>
      <c r="DK1939" s="16"/>
      <c r="DL1939" s="16"/>
      <c r="DM1939" s="16"/>
      <c r="DN1939" s="16"/>
      <c r="DO1939" s="16"/>
      <c r="DP1939" s="16"/>
      <c r="DQ1939" s="16"/>
    </row>
    <row r="1940" spans="1:121" ht="16.5" hidden="1" x14ac:dyDescent="0.25">
      <c r="A1940" s="24" t="s">
        <v>21</v>
      </c>
      <c r="B1940" s="73"/>
      <c r="C1940" s="50"/>
      <c r="D1940" s="50"/>
      <c r="E1940" s="50"/>
      <c r="F1940" s="50"/>
      <c r="G1940" s="50"/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  <c r="AK1940" s="13"/>
      <c r="AL1940" s="13"/>
      <c r="AM1940" s="13"/>
      <c r="AN1940" s="13"/>
      <c r="AO1940" s="13"/>
      <c r="AP1940" s="13"/>
      <c r="AQ1940" s="13"/>
      <c r="AR1940" s="13"/>
      <c r="AS1940" s="13"/>
      <c r="AT1940" s="13"/>
      <c r="AU1940" s="13"/>
      <c r="AV1940" s="13"/>
      <c r="AW1940" s="13"/>
      <c r="AX1940" s="13"/>
      <c r="AY1940" s="13"/>
      <c r="AZ1940" s="13"/>
      <c r="BA1940" s="13"/>
      <c r="BB1940" s="13"/>
      <c r="BC1940" s="13"/>
      <c r="BD1940" s="13"/>
      <c r="BE1940" s="13"/>
      <c r="BF1940" s="13"/>
      <c r="BG1940" s="13"/>
      <c r="BH1940" s="13"/>
      <c r="BI1940" s="13"/>
      <c r="BJ1940" s="13"/>
      <c r="BK1940" s="13"/>
      <c r="BL1940" s="13"/>
      <c r="BM1940" s="13"/>
      <c r="BN1940" s="13"/>
      <c r="BO1940" s="13"/>
      <c r="BP1940" s="13"/>
      <c r="BQ1940" s="13"/>
      <c r="BR1940" s="13"/>
      <c r="BS1940" s="13"/>
      <c r="BT1940" s="13"/>
      <c r="BU1940" s="13"/>
      <c r="BV1940" s="13"/>
      <c r="BW1940" s="13"/>
      <c r="BX1940" s="13"/>
      <c r="BY1940" s="13"/>
      <c r="BZ1940" s="13"/>
      <c r="CA1940" s="13"/>
      <c r="CB1940" s="13"/>
      <c r="CC1940" s="13"/>
      <c r="CD1940" s="13"/>
      <c r="CE1940" s="13"/>
      <c r="CF1940" s="13"/>
      <c r="CG1940" s="13"/>
      <c r="CH1940" s="13"/>
      <c r="CI1940" s="13"/>
      <c r="CJ1940" s="13"/>
      <c r="CK1940" s="13"/>
      <c r="CL1940" s="13"/>
      <c r="CM1940" s="13"/>
      <c r="CN1940" s="13"/>
      <c r="CO1940" s="13"/>
      <c r="CP1940" s="13"/>
      <c r="CQ1940" s="13"/>
      <c r="CR1940" s="13"/>
      <c r="CS1940" s="13"/>
      <c r="CT1940" s="13"/>
      <c r="CU1940" s="13"/>
      <c r="CV1940" s="13"/>
      <c r="CW1940" s="13"/>
      <c r="CX1940" s="13"/>
      <c r="CY1940" s="13"/>
      <c r="CZ1940" s="13"/>
      <c r="DA1940" s="13"/>
      <c r="DB1940" s="13"/>
      <c r="DC1940" s="13"/>
      <c r="DD1940" s="13"/>
      <c r="DE1940" s="13"/>
      <c r="DF1940" s="13"/>
      <c r="DG1940" s="13"/>
      <c r="DH1940" s="13"/>
      <c r="DI1940" s="13"/>
      <c r="DJ1940" s="13"/>
      <c r="DK1940" s="13"/>
      <c r="DL1940" s="13"/>
      <c r="DM1940" s="13"/>
      <c r="DN1940" s="13"/>
      <c r="DO1940" s="13"/>
      <c r="DP1940" s="13"/>
      <c r="DQ1940" s="13"/>
    </row>
    <row r="1941" spans="1:121" s="48" customFormat="1" ht="16.5" x14ac:dyDescent="0.25">
      <c r="A1941" s="68" t="s">
        <v>773</v>
      </c>
      <c r="B1941" s="72" t="s">
        <v>31</v>
      </c>
      <c r="C1941" s="94" t="s">
        <v>12</v>
      </c>
      <c r="D1941" s="46" t="s">
        <v>12</v>
      </c>
      <c r="E1941" s="47">
        <f>SUBTOTAL(9,E1942)</f>
        <v>0</v>
      </c>
      <c r="F1941" s="47">
        <f t="shared" ref="F1941:G1941" si="220">SUBTOTAL(9,F1942)</f>
        <v>0</v>
      </c>
      <c r="G1941" s="47">
        <f t="shared" si="220"/>
        <v>0</v>
      </c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/>
      <c r="AW1941" s="16"/>
      <c r="AX1941" s="16"/>
      <c r="AY1941" s="16"/>
      <c r="AZ1941" s="16"/>
      <c r="BA1941" s="16"/>
      <c r="BB1941" s="16"/>
      <c r="BC1941" s="16"/>
      <c r="BD1941" s="16"/>
      <c r="BE1941" s="16"/>
      <c r="BF1941" s="16"/>
      <c r="BG1941" s="16"/>
      <c r="BH1941" s="16"/>
      <c r="BI1941" s="16"/>
      <c r="BJ1941" s="16"/>
      <c r="BK1941" s="16"/>
      <c r="BL1941" s="16"/>
      <c r="BM1941" s="16"/>
      <c r="BN1941" s="16"/>
      <c r="BO1941" s="16"/>
      <c r="BP1941" s="16"/>
      <c r="BQ1941" s="16"/>
      <c r="BR1941" s="16"/>
      <c r="BS1941" s="16"/>
      <c r="BT1941" s="16"/>
      <c r="BU1941" s="16"/>
      <c r="BV1941" s="16"/>
      <c r="BW1941" s="16"/>
      <c r="BX1941" s="16"/>
      <c r="BY1941" s="16"/>
      <c r="BZ1941" s="16"/>
      <c r="CA1941" s="16"/>
      <c r="CB1941" s="16"/>
      <c r="CC1941" s="16"/>
      <c r="CD1941" s="16"/>
      <c r="CE1941" s="16"/>
      <c r="CF1941" s="16"/>
      <c r="CG1941" s="16"/>
      <c r="CH1941" s="16"/>
      <c r="CI1941" s="16"/>
      <c r="CJ1941" s="16"/>
      <c r="CK1941" s="16"/>
      <c r="CL1941" s="16"/>
      <c r="CM1941" s="16"/>
      <c r="CN1941" s="16"/>
      <c r="CO1941" s="16"/>
      <c r="CP1941" s="16"/>
      <c r="CQ1941" s="16"/>
      <c r="CR1941" s="16"/>
      <c r="CS1941" s="16"/>
      <c r="CT1941" s="16"/>
      <c r="CU1941" s="16"/>
      <c r="CV1941" s="16"/>
      <c r="CW1941" s="16"/>
      <c r="CX1941" s="16"/>
      <c r="CY1941" s="16"/>
      <c r="CZ1941" s="16"/>
      <c r="DA1941" s="16"/>
      <c r="DB1941" s="16"/>
      <c r="DC1941" s="16"/>
      <c r="DD1941" s="16"/>
      <c r="DE1941" s="16"/>
      <c r="DF1941" s="16"/>
      <c r="DG1941" s="16"/>
      <c r="DH1941" s="16"/>
      <c r="DI1941" s="16"/>
      <c r="DJ1941" s="16"/>
      <c r="DK1941" s="16"/>
      <c r="DL1941" s="16"/>
      <c r="DM1941" s="16"/>
      <c r="DN1941" s="16"/>
      <c r="DO1941" s="16"/>
      <c r="DP1941" s="16"/>
      <c r="DQ1941" s="16"/>
    </row>
    <row r="1942" spans="1:121" ht="16.5" hidden="1" x14ac:dyDescent="0.25">
      <c r="A1942" s="24" t="s">
        <v>21</v>
      </c>
      <c r="B1942" s="73"/>
      <c r="C1942" s="50"/>
      <c r="D1942" s="50"/>
      <c r="E1942" s="50"/>
      <c r="F1942" s="50"/>
      <c r="G1942" s="50"/>
      <c r="H1942" s="13"/>
      <c r="I1942" s="13"/>
      <c r="J1942" s="13"/>
      <c r="K1942" s="13"/>
      <c r="L1942" s="13"/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  <c r="AK1942" s="13"/>
      <c r="AL1942" s="13"/>
      <c r="AM1942" s="13"/>
      <c r="AN1942" s="13"/>
      <c r="AO1942" s="13"/>
      <c r="AP1942" s="13"/>
      <c r="AQ1942" s="13"/>
      <c r="AR1942" s="13"/>
      <c r="AS1942" s="13"/>
      <c r="AT1942" s="13"/>
      <c r="AU1942" s="13"/>
      <c r="AV1942" s="13"/>
      <c r="AW1942" s="13"/>
      <c r="AX1942" s="13"/>
      <c r="AY1942" s="13"/>
      <c r="AZ1942" s="13"/>
      <c r="BA1942" s="13"/>
      <c r="BB1942" s="13"/>
      <c r="BC1942" s="13"/>
      <c r="BD1942" s="13"/>
      <c r="BE1942" s="13"/>
      <c r="BF1942" s="13"/>
      <c r="BG1942" s="13"/>
      <c r="BH1942" s="13"/>
      <c r="BI1942" s="13"/>
      <c r="BJ1942" s="13"/>
      <c r="BK1942" s="13"/>
      <c r="BL1942" s="13"/>
      <c r="BM1942" s="13"/>
      <c r="BN1942" s="13"/>
      <c r="BO1942" s="13"/>
      <c r="BP1942" s="13"/>
      <c r="BQ1942" s="13"/>
      <c r="BR1942" s="13"/>
      <c r="BS1942" s="13"/>
      <c r="BT1942" s="13"/>
      <c r="BU1942" s="13"/>
      <c r="BV1942" s="13"/>
      <c r="BW1942" s="13"/>
      <c r="BX1942" s="13"/>
      <c r="BY1942" s="13"/>
      <c r="BZ1942" s="13"/>
      <c r="CA1942" s="13"/>
      <c r="CB1942" s="13"/>
      <c r="CC1942" s="13"/>
      <c r="CD1942" s="13"/>
      <c r="CE1942" s="13"/>
      <c r="CF1942" s="13"/>
      <c r="CG1942" s="13"/>
      <c r="CH1942" s="13"/>
      <c r="CI1942" s="13"/>
      <c r="CJ1942" s="13"/>
      <c r="CK1942" s="13"/>
      <c r="CL1942" s="13"/>
      <c r="CM1942" s="13"/>
      <c r="CN1942" s="13"/>
      <c r="CO1942" s="13"/>
      <c r="CP1942" s="13"/>
      <c r="CQ1942" s="13"/>
      <c r="CR1942" s="13"/>
      <c r="CS1942" s="13"/>
      <c r="CT1942" s="13"/>
      <c r="CU1942" s="13"/>
      <c r="CV1942" s="13"/>
      <c r="CW1942" s="13"/>
      <c r="CX1942" s="13"/>
      <c r="CY1942" s="13"/>
      <c r="CZ1942" s="13"/>
      <c r="DA1942" s="13"/>
      <c r="DB1942" s="13"/>
      <c r="DC1942" s="13"/>
      <c r="DD1942" s="13"/>
      <c r="DE1942" s="13"/>
      <c r="DF1942" s="13"/>
      <c r="DG1942" s="13"/>
      <c r="DH1942" s="13"/>
      <c r="DI1942" s="13"/>
      <c r="DJ1942" s="13"/>
      <c r="DK1942" s="13"/>
      <c r="DL1942" s="13"/>
      <c r="DM1942" s="13"/>
      <c r="DN1942" s="13"/>
      <c r="DO1942" s="13"/>
      <c r="DP1942" s="13"/>
      <c r="DQ1942" s="13"/>
    </row>
    <row r="1943" spans="1:121" s="43" customFormat="1" ht="16.5" x14ac:dyDescent="0.25">
      <c r="A1943" s="67" t="s">
        <v>774</v>
      </c>
      <c r="B1943" s="71" t="s">
        <v>687</v>
      </c>
      <c r="C1943" s="93" t="s">
        <v>12</v>
      </c>
      <c r="D1943" s="41" t="s">
        <v>12</v>
      </c>
      <c r="E1943" s="42">
        <f>E1944+E1946+E1948+E1950+E1952+E1954</f>
        <v>0</v>
      </c>
      <c r="F1943" s="42">
        <f t="shared" ref="F1943:G1943" si="221">F1944+F1946+F1948+F1950+F1952+F1954</f>
        <v>0</v>
      </c>
      <c r="G1943" s="42">
        <f t="shared" si="221"/>
        <v>0</v>
      </c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6"/>
      <c r="AZ1943" s="16"/>
      <c r="BA1943" s="16"/>
      <c r="BB1943" s="16"/>
      <c r="BC1943" s="16"/>
      <c r="BD1943" s="16"/>
      <c r="BE1943" s="16"/>
      <c r="BF1943" s="16"/>
      <c r="BG1943" s="16"/>
      <c r="BH1943" s="16"/>
      <c r="BI1943" s="16"/>
      <c r="BJ1943" s="16"/>
      <c r="BK1943" s="16"/>
      <c r="BL1943" s="16"/>
      <c r="BM1943" s="16"/>
      <c r="BN1943" s="16"/>
      <c r="BO1943" s="16"/>
      <c r="BP1943" s="16"/>
      <c r="BQ1943" s="16"/>
      <c r="BR1943" s="16"/>
      <c r="BS1943" s="16"/>
      <c r="BT1943" s="16"/>
      <c r="BU1943" s="16"/>
      <c r="BV1943" s="16"/>
      <c r="BW1943" s="16"/>
      <c r="BX1943" s="16"/>
      <c r="BY1943" s="16"/>
      <c r="BZ1943" s="16"/>
      <c r="CA1943" s="16"/>
      <c r="CB1943" s="16"/>
      <c r="CC1943" s="16"/>
      <c r="CD1943" s="16"/>
      <c r="CE1943" s="16"/>
      <c r="CF1943" s="16"/>
      <c r="CG1943" s="16"/>
      <c r="CH1943" s="16"/>
      <c r="CI1943" s="16"/>
      <c r="CJ1943" s="16"/>
      <c r="CK1943" s="16"/>
      <c r="CL1943" s="16"/>
      <c r="CM1943" s="16"/>
      <c r="CN1943" s="16"/>
      <c r="CO1943" s="16"/>
      <c r="CP1943" s="16"/>
      <c r="CQ1943" s="16"/>
      <c r="CR1943" s="16"/>
      <c r="CS1943" s="16"/>
      <c r="CT1943" s="16"/>
      <c r="CU1943" s="16"/>
      <c r="CV1943" s="16"/>
      <c r="CW1943" s="16"/>
      <c r="CX1943" s="16"/>
      <c r="CY1943" s="16"/>
      <c r="CZ1943" s="16"/>
      <c r="DA1943" s="16"/>
      <c r="DB1943" s="16"/>
      <c r="DC1943" s="16"/>
      <c r="DD1943" s="16"/>
      <c r="DE1943" s="16"/>
      <c r="DF1943" s="16"/>
      <c r="DG1943" s="16"/>
      <c r="DH1943" s="16"/>
      <c r="DI1943" s="16"/>
      <c r="DJ1943" s="16"/>
      <c r="DK1943" s="16"/>
      <c r="DL1943" s="16"/>
      <c r="DM1943" s="16"/>
      <c r="DN1943" s="16"/>
      <c r="DO1943" s="16"/>
      <c r="DP1943" s="16"/>
      <c r="DQ1943" s="16"/>
    </row>
    <row r="1944" spans="1:121" s="48" customFormat="1" ht="16.5" x14ac:dyDescent="0.25">
      <c r="A1944" s="68" t="s">
        <v>775</v>
      </c>
      <c r="B1944" s="72" t="s">
        <v>664</v>
      </c>
      <c r="C1944" s="94" t="s">
        <v>12</v>
      </c>
      <c r="D1944" s="46" t="s">
        <v>12</v>
      </c>
      <c r="E1944" s="47">
        <f>SUBTOTAL(9,E1945)</f>
        <v>0</v>
      </c>
      <c r="F1944" s="47">
        <f t="shared" ref="F1944:G1944" si="222">SUBTOTAL(9,F1945)</f>
        <v>0</v>
      </c>
      <c r="G1944" s="47">
        <f t="shared" si="222"/>
        <v>0</v>
      </c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  <c r="AT1944" s="16"/>
      <c r="AU1944" s="16"/>
      <c r="AV1944" s="16"/>
      <c r="AW1944" s="16"/>
      <c r="AX1944" s="16"/>
      <c r="AY1944" s="16"/>
      <c r="AZ1944" s="16"/>
      <c r="BA1944" s="16"/>
      <c r="BB1944" s="16"/>
      <c r="BC1944" s="16"/>
      <c r="BD1944" s="16"/>
      <c r="BE1944" s="16"/>
      <c r="BF1944" s="16"/>
      <c r="BG1944" s="16"/>
      <c r="BH1944" s="16"/>
      <c r="BI1944" s="16"/>
      <c r="BJ1944" s="16"/>
      <c r="BK1944" s="16"/>
      <c r="BL1944" s="16"/>
      <c r="BM1944" s="16"/>
      <c r="BN1944" s="16"/>
      <c r="BO1944" s="16"/>
      <c r="BP1944" s="16"/>
      <c r="BQ1944" s="16"/>
      <c r="BR1944" s="16"/>
      <c r="BS1944" s="16"/>
      <c r="BT1944" s="16"/>
      <c r="BU1944" s="16"/>
      <c r="BV1944" s="16"/>
      <c r="BW1944" s="16"/>
      <c r="BX1944" s="16"/>
      <c r="BY1944" s="16"/>
      <c r="BZ1944" s="16"/>
      <c r="CA1944" s="16"/>
      <c r="CB1944" s="16"/>
      <c r="CC1944" s="16"/>
      <c r="CD1944" s="16"/>
      <c r="CE1944" s="16"/>
      <c r="CF1944" s="16"/>
      <c r="CG1944" s="16"/>
      <c r="CH1944" s="16"/>
      <c r="CI1944" s="16"/>
      <c r="CJ1944" s="16"/>
      <c r="CK1944" s="16"/>
      <c r="CL1944" s="16"/>
      <c r="CM1944" s="16"/>
      <c r="CN1944" s="16"/>
      <c r="CO1944" s="16"/>
      <c r="CP1944" s="16"/>
      <c r="CQ1944" s="16"/>
      <c r="CR1944" s="16"/>
      <c r="CS1944" s="16"/>
      <c r="CT1944" s="16"/>
      <c r="CU1944" s="16"/>
      <c r="CV1944" s="16"/>
      <c r="CW1944" s="16"/>
      <c r="CX1944" s="16"/>
      <c r="CY1944" s="16"/>
      <c r="CZ1944" s="16"/>
      <c r="DA1944" s="16"/>
      <c r="DB1944" s="16"/>
      <c r="DC1944" s="16"/>
      <c r="DD1944" s="16"/>
      <c r="DE1944" s="16"/>
      <c r="DF1944" s="16"/>
      <c r="DG1944" s="16"/>
      <c r="DH1944" s="16"/>
      <c r="DI1944" s="16"/>
      <c r="DJ1944" s="16"/>
      <c r="DK1944" s="16"/>
      <c r="DL1944" s="16"/>
      <c r="DM1944" s="16"/>
      <c r="DN1944" s="16"/>
      <c r="DO1944" s="16"/>
      <c r="DP1944" s="16"/>
      <c r="DQ1944" s="16"/>
    </row>
    <row r="1945" spans="1:121" ht="16.5" hidden="1" x14ac:dyDescent="0.25">
      <c r="A1945" s="24" t="s">
        <v>21</v>
      </c>
      <c r="B1945" s="73"/>
      <c r="C1945" s="50"/>
      <c r="D1945" s="50"/>
      <c r="E1945" s="50"/>
      <c r="F1945" s="50"/>
      <c r="G1945" s="50"/>
      <c r="H1945" s="13"/>
      <c r="I1945" s="13"/>
      <c r="J1945" s="13"/>
      <c r="K1945" s="13"/>
      <c r="L1945" s="13"/>
      <c r="M1945" s="13"/>
      <c r="N1945" s="13"/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  <c r="AK1945" s="13"/>
      <c r="AL1945" s="13"/>
      <c r="AM1945" s="13"/>
      <c r="AN1945" s="13"/>
      <c r="AO1945" s="13"/>
      <c r="AP1945" s="13"/>
      <c r="AQ1945" s="13"/>
      <c r="AR1945" s="13"/>
      <c r="AS1945" s="13"/>
      <c r="AT1945" s="13"/>
      <c r="AU1945" s="13"/>
      <c r="AV1945" s="13"/>
      <c r="AW1945" s="13"/>
      <c r="AX1945" s="13"/>
      <c r="AY1945" s="13"/>
      <c r="AZ1945" s="13"/>
      <c r="BA1945" s="13"/>
      <c r="BB1945" s="13"/>
      <c r="BC1945" s="13"/>
      <c r="BD1945" s="13"/>
      <c r="BE1945" s="13"/>
      <c r="BF1945" s="13"/>
      <c r="BG1945" s="13"/>
      <c r="BH1945" s="13"/>
      <c r="BI1945" s="13"/>
      <c r="BJ1945" s="13"/>
      <c r="BK1945" s="13"/>
      <c r="BL1945" s="13"/>
      <c r="BM1945" s="13"/>
      <c r="BN1945" s="13"/>
      <c r="BO1945" s="13"/>
      <c r="BP1945" s="13"/>
      <c r="BQ1945" s="13"/>
      <c r="BR1945" s="13"/>
      <c r="BS1945" s="13"/>
      <c r="BT1945" s="13"/>
      <c r="BU1945" s="13"/>
      <c r="BV1945" s="13"/>
      <c r="BW1945" s="13"/>
      <c r="BX1945" s="13"/>
      <c r="BY1945" s="13"/>
      <c r="BZ1945" s="13"/>
      <c r="CA1945" s="13"/>
      <c r="CB1945" s="13"/>
      <c r="CC1945" s="13"/>
      <c r="CD1945" s="13"/>
      <c r="CE1945" s="13"/>
      <c r="CF1945" s="13"/>
      <c r="CG1945" s="13"/>
      <c r="CH1945" s="13"/>
      <c r="CI1945" s="13"/>
      <c r="CJ1945" s="13"/>
      <c r="CK1945" s="13"/>
      <c r="CL1945" s="13"/>
      <c r="CM1945" s="13"/>
      <c r="CN1945" s="13"/>
      <c r="CO1945" s="13"/>
      <c r="CP1945" s="13"/>
      <c r="CQ1945" s="13"/>
      <c r="CR1945" s="13"/>
      <c r="CS1945" s="13"/>
      <c r="CT1945" s="13"/>
      <c r="CU1945" s="13"/>
      <c r="CV1945" s="13"/>
      <c r="CW1945" s="13"/>
      <c r="CX1945" s="13"/>
      <c r="CY1945" s="13"/>
      <c r="CZ1945" s="13"/>
      <c r="DA1945" s="13"/>
      <c r="DB1945" s="13"/>
      <c r="DC1945" s="13"/>
      <c r="DD1945" s="13"/>
      <c r="DE1945" s="13"/>
      <c r="DF1945" s="13"/>
      <c r="DG1945" s="13"/>
      <c r="DH1945" s="13"/>
      <c r="DI1945" s="13"/>
      <c r="DJ1945" s="13"/>
      <c r="DK1945" s="13"/>
      <c r="DL1945" s="13"/>
      <c r="DM1945" s="13"/>
      <c r="DN1945" s="13"/>
      <c r="DO1945" s="13"/>
      <c r="DP1945" s="13"/>
      <c r="DQ1945" s="13"/>
    </row>
    <row r="1946" spans="1:121" s="48" customFormat="1" ht="16.5" x14ac:dyDescent="0.25">
      <c r="A1946" s="68" t="s">
        <v>776</v>
      </c>
      <c r="B1946" s="72" t="s">
        <v>23</v>
      </c>
      <c r="C1946" s="94" t="s">
        <v>12</v>
      </c>
      <c r="D1946" s="46" t="s">
        <v>12</v>
      </c>
      <c r="E1946" s="47">
        <f>SUBTOTAL(9,E1947)</f>
        <v>0</v>
      </c>
      <c r="F1946" s="47">
        <f t="shared" ref="F1946:G1946" si="223">SUBTOTAL(9,F1947)</f>
        <v>0</v>
      </c>
      <c r="G1946" s="47">
        <f t="shared" si="223"/>
        <v>0</v>
      </c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  <c r="AU1946" s="16"/>
      <c r="AV1946" s="16"/>
      <c r="AW1946" s="16"/>
      <c r="AX1946" s="16"/>
      <c r="AY1946" s="16"/>
      <c r="AZ1946" s="16"/>
      <c r="BA1946" s="16"/>
      <c r="BB1946" s="16"/>
      <c r="BC1946" s="16"/>
      <c r="BD1946" s="16"/>
      <c r="BE1946" s="16"/>
      <c r="BF1946" s="16"/>
      <c r="BG1946" s="16"/>
      <c r="BH1946" s="16"/>
      <c r="BI1946" s="16"/>
      <c r="BJ1946" s="16"/>
      <c r="BK1946" s="16"/>
      <c r="BL1946" s="16"/>
      <c r="BM1946" s="16"/>
      <c r="BN1946" s="16"/>
      <c r="BO1946" s="16"/>
      <c r="BP1946" s="16"/>
      <c r="BQ1946" s="16"/>
      <c r="BR1946" s="16"/>
      <c r="BS1946" s="16"/>
      <c r="BT1946" s="16"/>
      <c r="BU1946" s="16"/>
      <c r="BV1946" s="16"/>
      <c r="BW1946" s="16"/>
      <c r="BX1946" s="16"/>
      <c r="BY1946" s="16"/>
      <c r="BZ1946" s="16"/>
      <c r="CA1946" s="16"/>
      <c r="CB1946" s="16"/>
      <c r="CC1946" s="16"/>
      <c r="CD1946" s="16"/>
      <c r="CE1946" s="16"/>
      <c r="CF1946" s="16"/>
      <c r="CG1946" s="16"/>
      <c r="CH1946" s="16"/>
      <c r="CI1946" s="16"/>
      <c r="CJ1946" s="16"/>
      <c r="CK1946" s="16"/>
      <c r="CL1946" s="16"/>
      <c r="CM1946" s="16"/>
      <c r="CN1946" s="16"/>
      <c r="CO1946" s="16"/>
      <c r="CP1946" s="16"/>
      <c r="CQ1946" s="16"/>
      <c r="CR1946" s="16"/>
      <c r="CS1946" s="16"/>
      <c r="CT1946" s="16"/>
      <c r="CU1946" s="16"/>
      <c r="CV1946" s="16"/>
      <c r="CW1946" s="16"/>
      <c r="CX1946" s="16"/>
      <c r="CY1946" s="16"/>
      <c r="CZ1946" s="16"/>
      <c r="DA1946" s="16"/>
      <c r="DB1946" s="16"/>
      <c r="DC1946" s="16"/>
      <c r="DD1946" s="16"/>
      <c r="DE1946" s="16"/>
      <c r="DF1946" s="16"/>
      <c r="DG1946" s="16"/>
      <c r="DH1946" s="16"/>
      <c r="DI1946" s="16"/>
      <c r="DJ1946" s="16"/>
      <c r="DK1946" s="16"/>
      <c r="DL1946" s="16"/>
      <c r="DM1946" s="16"/>
      <c r="DN1946" s="16"/>
      <c r="DO1946" s="16"/>
      <c r="DP1946" s="16"/>
      <c r="DQ1946" s="16"/>
    </row>
    <row r="1947" spans="1:121" ht="16.5" hidden="1" x14ac:dyDescent="0.25">
      <c r="A1947" s="24" t="s">
        <v>21</v>
      </c>
      <c r="B1947" s="73"/>
      <c r="C1947" s="50"/>
      <c r="D1947" s="50"/>
      <c r="E1947" s="50"/>
      <c r="F1947" s="50"/>
      <c r="G1947" s="50"/>
      <c r="H1947" s="13"/>
      <c r="I1947" s="13"/>
      <c r="J1947" s="13"/>
      <c r="K1947" s="13"/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  <c r="AK1947" s="13"/>
      <c r="AL1947" s="13"/>
      <c r="AM1947" s="13"/>
      <c r="AN1947" s="13"/>
      <c r="AO1947" s="13"/>
      <c r="AP1947" s="13"/>
      <c r="AQ1947" s="13"/>
      <c r="AR1947" s="13"/>
      <c r="AS1947" s="13"/>
      <c r="AT1947" s="13"/>
      <c r="AU1947" s="13"/>
      <c r="AV1947" s="13"/>
      <c r="AW1947" s="13"/>
      <c r="AX1947" s="13"/>
      <c r="AY1947" s="13"/>
      <c r="AZ1947" s="13"/>
      <c r="BA1947" s="13"/>
      <c r="BB1947" s="13"/>
      <c r="BC1947" s="13"/>
      <c r="BD1947" s="13"/>
      <c r="BE1947" s="13"/>
      <c r="BF1947" s="13"/>
      <c r="BG1947" s="13"/>
      <c r="BH1947" s="13"/>
      <c r="BI1947" s="13"/>
      <c r="BJ1947" s="13"/>
      <c r="BK1947" s="13"/>
      <c r="BL1947" s="13"/>
      <c r="BM1947" s="13"/>
      <c r="BN1947" s="13"/>
      <c r="BO1947" s="13"/>
      <c r="BP1947" s="13"/>
      <c r="BQ1947" s="13"/>
      <c r="BR1947" s="13"/>
      <c r="BS1947" s="13"/>
      <c r="BT1947" s="13"/>
      <c r="BU1947" s="13"/>
      <c r="BV1947" s="13"/>
      <c r="BW1947" s="13"/>
      <c r="BX1947" s="13"/>
      <c r="BY1947" s="13"/>
      <c r="BZ1947" s="13"/>
      <c r="CA1947" s="13"/>
      <c r="CB1947" s="13"/>
      <c r="CC1947" s="13"/>
      <c r="CD1947" s="13"/>
      <c r="CE1947" s="13"/>
      <c r="CF1947" s="13"/>
      <c r="CG1947" s="13"/>
      <c r="CH1947" s="13"/>
      <c r="CI1947" s="13"/>
      <c r="CJ1947" s="13"/>
      <c r="CK1947" s="13"/>
      <c r="CL1947" s="13"/>
      <c r="CM1947" s="13"/>
      <c r="CN1947" s="13"/>
      <c r="CO1947" s="13"/>
      <c r="CP1947" s="13"/>
      <c r="CQ1947" s="13"/>
      <c r="CR1947" s="13"/>
      <c r="CS1947" s="13"/>
      <c r="CT1947" s="13"/>
      <c r="CU1947" s="13"/>
      <c r="CV1947" s="13"/>
      <c r="CW1947" s="13"/>
      <c r="CX1947" s="13"/>
      <c r="CY1947" s="13"/>
      <c r="CZ1947" s="13"/>
      <c r="DA1947" s="13"/>
      <c r="DB1947" s="13"/>
      <c r="DC1947" s="13"/>
      <c r="DD1947" s="13"/>
      <c r="DE1947" s="13"/>
      <c r="DF1947" s="13"/>
      <c r="DG1947" s="13"/>
      <c r="DH1947" s="13"/>
      <c r="DI1947" s="13"/>
      <c r="DJ1947" s="13"/>
      <c r="DK1947" s="13"/>
      <c r="DL1947" s="13"/>
      <c r="DM1947" s="13"/>
      <c r="DN1947" s="13"/>
      <c r="DO1947" s="13"/>
      <c r="DP1947" s="13"/>
      <c r="DQ1947" s="13"/>
    </row>
    <row r="1948" spans="1:121" s="48" customFormat="1" ht="16.5" x14ac:dyDescent="0.25">
      <c r="A1948" s="68" t="s">
        <v>777</v>
      </c>
      <c r="B1948" s="72" t="s">
        <v>25</v>
      </c>
      <c r="C1948" s="94" t="s">
        <v>12</v>
      </c>
      <c r="D1948" s="46" t="s">
        <v>12</v>
      </c>
      <c r="E1948" s="47">
        <f>SUBTOTAL(9,E1949)</f>
        <v>0</v>
      </c>
      <c r="F1948" s="47">
        <f t="shared" ref="F1948:G1948" si="224">SUBTOTAL(9,F1949)</f>
        <v>0</v>
      </c>
      <c r="G1948" s="47">
        <f t="shared" si="224"/>
        <v>0</v>
      </c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  <c r="AT1948" s="16"/>
      <c r="AU1948" s="16"/>
      <c r="AV1948" s="16"/>
      <c r="AW1948" s="16"/>
      <c r="AX1948" s="16"/>
      <c r="AY1948" s="16"/>
      <c r="AZ1948" s="16"/>
      <c r="BA1948" s="16"/>
      <c r="BB1948" s="16"/>
      <c r="BC1948" s="16"/>
      <c r="BD1948" s="16"/>
      <c r="BE1948" s="16"/>
      <c r="BF1948" s="16"/>
      <c r="BG1948" s="16"/>
      <c r="BH1948" s="16"/>
      <c r="BI1948" s="16"/>
      <c r="BJ1948" s="16"/>
      <c r="BK1948" s="16"/>
      <c r="BL1948" s="16"/>
      <c r="BM1948" s="16"/>
      <c r="BN1948" s="16"/>
      <c r="BO1948" s="16"/>
      <c r="BP1948" s="16"/>
      <c r="BQ1948" s="16"/>
      <c r="BR1948" s="16"/>
      <c r="BS1948" s="16"/>
      <c r="BT1948" s="16"/>
      <c r="BU1948" s="16"/>
      <c r="BV1948" s="16"/>
      <c r="BW1948" s="16"/>
      <c r="BX1948" s="16"/>
      <c r="BY1948" s="16"/>
      <c r="BZ1948" s="16"/>
      <c r="CA1948" s="16"/>
      <c r="CB1948" s="16"/>
      <c r="CC1948" s="16"/>
      <c r="CD1948" s="16"/>
      <c r="CE1948" s="16"/>
      <c r="CF1948" s="16"/>
      <c r="CG1948" s="16"/>
      <c r="CH1948" s="16"/>
      <c r="CI1948" s="16"/>
      <c r="CJ1948" s="16"/>
      <c r="CK1948" s="16"/>
      <c r="CL1948" s="16"/>
      <c r="CM1948" s="16"/>
      <c r="CN1948" s="16"/>
      <c r="CO1948" s="16"/>
      <c r="CP1948" s="16"/>
      <c r="CQ1948" s="16"/>
      <c r="CR1948" s="16"/>
      <c r="CS1948" s="16"/>
      <c r="CT1948" s="16"/>
      <c r="CU1948" s="16"/>
      <c r="CV1948" s="16"/>
      <c r="CW1948" s="16"/>
      <c r="CX1948" s="16"/>
      <c r="CY1948" s="16"/>
      <c r="CZ1948" s="16"/>
      <c r="DA1948" s="16"/>
      <c r="DB1948" s="16"/>
      <c r="DC1948" s="16"/>
      <c r="DD1948" s="16"/>
      <c r="DE1948" s="16"/>
      <c r="DF1948" s="16"/>
      <c r="DG1948" s="16"/>
      <c r="DH1948" s="16"/>
      <c r="DI1948" s="16"/>
      <c r="DJ1948" s="16"/>
      <c r="DK1948" s="16"/>
      <c r="DL1948" s="16"/>
      <c r="DM1948" s="16"/>
      <c r="DN1948" s="16"/>
      <c r="DO1948" s="16"/>
      <c r="DP1948" s="16"/>
      <c r="DQ1948" s="16"/>
    </row>
    <row r="1949" spans="1:121" ht="16.5" hidden="1" x14ac:dyDescent="0.25">
      <c r="A1949" s="24" t="s">
        <v>21</v>
      </c>
      <c r="B1949" s="73"/>
      <c r="C1949" s="50"/>
      <c r="D1949" s="50"/>
      <c r="E1949" s="50"/>
      <c r="F1949" s="50"/>
      <c r="G1949" s="50"/>
      <c r="H1949" s="13"/>
      <c r="I1949" s="13"/>
      <c r="J1949" s="13"/>
      <c r="K1949" s="13"/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  <c r="AK1949" s="13"/>
      <c r="AL1949" s="13"/>
      <c r="AM1949" s="13"/>
      <c r="AN1949" s="13"/>
      <c r="AO1949" s="13"/>
      <c r="AP1949" s="13"/>
      <c r="AQ1949" s="13"/>
      <c r="AR1949" s="13"/>
      <c r="AS1949" s="13"/>
      <c r="AT1949" s="13"/>
      <c r="AU1949" s="13"/>
      <c r="AV1949" s="13"/>
      <c r="AW1949" s="13"/>
      <c r="AX1949" s="13"/>
      <c r="AY1949" s="13"/>
      <c r="AZ1949" s="13"/>
      <c r="BA1949" s="13"/>
      <c r="BB1949" s="13"/>
      <c r="BC1949" s="13"/>
      <c r="BD1949" s="13"/>
      <c r="BE1949" s="13"/>
      <c r="BF1949" s="13"/>
      <c r="BG1949" s="13"/>
      <c r="BH1949" s="13"/>
      <c r="BI1949" s="13"/>
      <c r="BJ1949" s="13"/>
      <c r="BK1949" s="13"/>
      <c r="BL1949" s="13"/>
      <c r="BM1949" s="13"/>
      <c r="BN1949" s="13"/>
      <c r="BO1949" s="13"/>
      <c r="BP1949" s="13"/>
      <c r="BQ1949" s="13"/>
      <c r="BR1949" s="13"/>
      <c r="BS1949" s="13"/>
      <c r="BT1949" s="13"/>
      <c r="BU1949" s="13"/>
      <c r="BV1949" s="13"/>
      <c r="BW1949" s="13"/>
      <c r="BX1949" s="13"/>
      <c r="BY1949" s="13"/>
      <c r="BZ1949" s="13"/>
      <c r="CA1949" s="13"/>
      <c r="CB1949" s="13"/>
      <c r="CC1949" s="13"/>
      <c r="CD1949" s="13"/>
      <c r="CE1949" s="13"/>
      <c r="CF1949" s="13"/>
      <c r="CG1949" s="13"/>
      <c r="CH1949" s="13"/>
      <c r="CI1949" s="13"/>
      <c r="CJ1949" s="13"/>
      <c r="CK1949" s="13"/>
      <c r="CL1949" s="13"/>
      <c r="CM1949" s="13"/>
      <c r="CN1949" s="13"/>
      <c r="CO1949" s="13"/>
      <c r="CP1949" s="13"/>
      <c r="CQ1949" s="13"/>
      <c r="CR1949" s="13"/>
      <c r="CS1949" s="13"/>
      <c r="CT1949" s="13"/>
      <c r="CU1949" s="13"/>
      <c r="CV1949" s="13"/>
      <c r="CW1949" s="13"/>
      <c r="CX1949" s="13"/>
      <c r="CY1949" s="13"/>
      <c r="CZ1949" s="13"/>
      <c r="DA1949" s="13"/>
      <c r="DB1949" s="13"/>
      <c r="DC1949" s="13"/>
      <c r="DD1949" s="13"/>
      <c r="DE1949" s="13"/>
      <c r="DF1949" s="13"/>
      <c r="DG1949" s="13"/>
      <c r="DH1949" s="13"/>
      <c r="DI1949" s="13"/>
      <c r="DJ1949" s="13"/>
      <c r="DK1949" s="13"/>
      <c r="DL1949" s="13"/>
      <c r="DM1949" s="13"/>
      <c r="DN1949" s="13"/>
      <c r="DO1949" s="13"/>
      <c r="DP1949" s="13"/>
      <c r="DQ1949" s="13"/>
    </row>
    <row r="1950" spans="1:121" s="48" customFormat="1" ht="16.5" x14ac:dyDescent="0.25">
      <c r="A1950" s="68" t="s">
        <v>778</v>
      </c>
      <c r="B1950" s="72" t="s">
        <v>683</v>
      </c>
      <c r="C1950" s="94" t="s">
        <v>12</v>
      </c>
      <c r="D1950" s="46" t="s">
        <v>12</v>
      </c>
      <c r="E1950" s="47">
        <f>SUBTOTAL(9,E1951)</f>
        <v>0</v>
      </c>
      <c r="F1950" s="47">
        <f t="shared" ref="F1950:G1950" si="225">SUBTOTAL(9,F1951)</f>
        <v>0</v>
      </c>
      <c r="G1950" s="47">
        <f t="shared" si="225"/>
        <v>0</v>
      </c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  <c r="AO1950" s="16"/>
      <c r="AP1950" s="16"/>
      <c r="AQ1950" s="16"/>
      <c r="AR1950" s="16"/>
      <c r="AS1950" s="16"/>
      <c r="AT1950" s="16"/>
      <c r="AU1950" s="16"/>
      <c r="AV1950" s="16"/>
      <c r="AW1950" s="16"/>
      <c r="AX1950" s="16"/>
      <c r="AY1950" s="16"/>
      <c r="AZ1950" s="16"/>
      <c r="BA1950" s="16"/>
      <c r="BB1950" s="16"/>
      <c r="BC1950" s="16"/>
      <c r="BD1950" s="16"/>
      <c r="BE1950" s="16"/>
      <c r="BF1950" s="16"/>
      <c r="BG1950" s="16"/>
      <c r="BH1950" s="16"/>
      <c r="BI1950" s="16"/>
      <c r="BJ1950" s="16"/>
      <c r="BK1950" s="16"/>
      <c r="BL1950" s="16"/>
      <c r="BM1950" s="16"/>
      <c r="BN1950" s="16"/>
      <c r="BO1950" s="16"/>
      <c r="BP1950" s="16"/>
      <c r="BQ1950" s="16"/>
      <c r="BR1950" s="16"/>
      <c r="BS1950" s="16"/>
      <c r="BT1950" s="16"/>
      <c r="BU1950" s="16"/>
      <c r="BV1950" s="16"/>
      <c r="BW1950" s="16"/>
      <c r="BX1950" s="16"/>
      <c r="BY1950" s="16"/>
      <c r="BZ1950" s="16"/>
      <c r="CA1950" s="16"/>
      <c r="CB1950" s="16"/>
      <c r="CC1950" s="16"/>
      <c r="CD1950" s="16"/>
      <c r="CE1950" s="16"/>
      <c r="CF1950" s="16"/>
      <c r="CG1950" s="16"/>
      <c r="CH1950" s="16"/>
      <c r="CI1950" s="16"/>
      <c r="CJ1950" s="16"/>
      <c r="CK1950" s="16"/>
      <c r="CL1950" s="16"/>
      <c r="CM1950" s="16"/>
      <c r="CN1950" s="16"/>
      <c r="CO1950" s="16"/>
      <c r="CP1950" s="16"/>
      <c r="CQ1950" s="16"/>
      <c r="CR1950" s="16"/>
      <c r="CS1950" s="16"/>
      <c r="CT1950" s="16"/>
      <c r="CU1950" s="16"/>
      <c r="CV1950" s="16"/>
      <c r="CW1950" s="16"/>
      <c r="CX1950" s="16"/>
      <c r="CY1950" s="16"/>
      <c r="CZ1950" s="16"/>
      <c r="DA1950" s="16"/>
      <c r="DB1950" s="16"/>
      <c r="DC1950" s="16"/>
      <c r="DD1950" s="16"/>
      <c r="DE1950" s="16"/>
      <c r="DF1950" s="16"/>
      <c r="DG1950" s="16"/>
      <c r="DH1950" s="16"/>
      <c r="DI1950" s="16"/>
      <c r="DJ1950" s="16"/>
      <c r="DK1950" s="16"/>
      <c r="DL1950" s="16"/>
      <c r="DM1950" s="16"/>
      <c r="DN1950" s="16"/>
      <c r="DO1950" s="16"/>
      <c r="DP1950" s="16"/>
      <c r="DQ1950" s="16"/>
    </row>
    <row r="1951" spans="1:121" ht="16.5" hidden="1" x14ac:dyDescent="0.25">
      <c r="A1951" s="24" t="s">
        <v>21</v>
      </c>
      <c r="B1951" s="73"/>
      <c r="C1951" s="50"/>
      <c r="D1951" s="50"/>
      <c r="E1951" s="50"/>
      <c r="F1951" s="50"/>
      <c r="G1951" s="50"/>
      <c r="H1951" s="13"/>
      <c r="I1951" s="13"/>
      <c r="J1951" s="13"/>
      <c r="K1951" s="13"/>
      <c r="L1951" s="13"/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  <c r="AK1951" s="13"/>
      <c r="AL1951" s="13"/>
      <c r="AM1951" s="13"/>
      <c r="AN1951" s="13"/>
      <c r="AO1951" s="13"/>
      <c r="AP1951" s="13"/>
      <c r="AQ1951" s="13"/>
      <c r="AR1951" s="13"/>
      <c r="AS1951" s="13"/>
      <c r="AT1951" s="13"/>
      <c r="AU1951" s="13"/>
      <c r="AV1951" s="13"/>
      <c r="AW1951" s="13"/>
      <c r="AX1951" s="13"/>
      <c r="AY1951" s="13"/>
      <c r="AZ1951" s="13"/>
      <c r="BA1951" s="13"/>
      <c r="BB1951" s="13"/>
      <c r="BC1951" s="13"/>
      <c r="BD1951" s="13"/>
      <c r="BE1951" s="13"/>
      <c r="BF1951" s="13"/>
      <c r="BG1951" s="13"/>
      <c r="BH1951" s="13"/>
      <c r="BI1951" s="13"/>
      <c r="BJ1951" s="13"/>
      <c r="BK1951" s="13"/>
      <c r="BL1951" s="13"/>
      <c r="BM1951" s="13"/>
      <c r="BN1951" s="13"/>
      <c r="BO1951" s="13"/>
      <c r="BP1951" s="13"/>
      <c r="BQ1951" s="13"/>
      <c r="BR1951" s="13"/>
      <c r="BS1951" s="13"/>
      <c r="BT1951" s="13"/>
      <c r="BU1951" s="13"/>
      <c r="BV1951" s="13"/>
      <c r="BW1951" s="13"/>
      <c r="BX1951" s="13"/>
      <c r="BY1951" s="13"/>
      <c r="BZ1951" s="13"/>
      <c r="CA1951" s="13"/>
      <c r="CB1951" s="13"/>
      <c r="CC1951" s="13"/>
      <c r="CD1951" s="13"/>
      <c r="CE1951" s="13"/>
      <c r="CF1951" s="13"/>
      <c r="CG1951" s="13"/>
      <c r="CH1951" s="13"/>
      <c r="CI1951" s="13"/>
      <c r="CJ1951" s="13"/>
      <c r="CK1951" s="13"/>
      <c r="CL1951" s="13"/>
      <c r="CM1951" s="13"/>
      <c r="CN1951" s="13"/>
      <c r="CO1951" s="13"/>
      <c r="CP1951" s="13"/>
      <c r="CQ1951" s="13"/>
      <c r="CR1951" s="13"/>
      <c r="CS1951" s="13"/>
      <c r="CT1951" s="13"/>
      <c r="CU1951" s="13"/>
      <c r="CV1951" s="13"/>
      <c r="CW1951" s="13"/>
      <c r="CX1951" s="13"/>
      <c r="CY1951" s="13"/>
      <c r="CZ1951" s="13"/>
      <c r="DA1951" s="13"/>
      <c r="DB1951" s="13"/>
      <c r="DC1951" s="13"/>
      <c r="DD1951" s="13"/>
      <c r="DE1951" s="13"/>
      <c r="DF1951" s="13"/>
      <c r="DG1951" s="13"/>
      <c r="DH1951" s="13"/>
      <c r="DI1951" s="13"/>
      <c r="DJ1951" s="13"/>
      <c r="DK1951" s="13"/>
      <c r="DL1951" s="13"/>
      <c r="DM1951" s="13"/>
      <c r="DN1951" s="13"/>
      <c r="DO1951" s="13"/>
      <c r="DP1951" s="13"/>
      <c r="DQ1951" s="13"/>
    </row>
    <row r="1952" spans="1:121" s="48" customFormat="1" ht="16.5" x14ac:dyDescent="0.25">
      <c r="A1952" s="68" t="s">
        <v>779</v>
      </c>
      <c r="B1952" s="72" t="s">
        <v>29</v>
      </c>
      <c r="C1952" s="94" t="s">
        <v>12</v>
      </c>
      <c r="D1952" s="46" t="s">
        <v>12</v>
      </c>
      <c r="E1952" s="47">
        <f>SUBTOTAL(9,E1953)</f>
        <v>0</v>
      </c>
      <c r="F1952" s="47">
        <f t="shared" ref="F1952:G1952" si="226">SUBTOTAL(9,F1953)</f>
        <v>0</v>
      </c>
      <c r="G1952" s="47">
        <f t="shared" si="226"/>
        <v>0</v>
      </c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  <c r="AO1952" s="16"/>
      <c r="AP1952" s="16"/>
      <c r="AQ1952" s="16"/>
      <c r="AR1952" s="16"/>
      <c r="AS1952" s="16"/>
      <c r="AT1952" s="16"/>
      <c r="AU1952" s="16"/>
      <c r="AV1952" s="16"/>
      <c r="AW1952" s="16"/>
      <c r="AX1952" s="16"/>
      <c r="AY1952" s="16"/>
      <c r="AZ1952" s="16"/>
      <c r="BA1952" s="16"/>
      <c r="BB1952" s="16"/>
      <c r="BC1952" s="16"/>
      <c r="BD1952" s="16"/>
      <c r="BE1952" s="16"/>
      <c r="BF1952" s="16"/>
      <c r="BG1952" s="16"/>
      <c r="BH1952" s="16"/>
      <c r="BI1952" s="16"/>
      <c r="BJ1952" s="16"/>
      <c r="BK1952" s="16"/>
      <c r="BL1952" s="16"/>
      <c r="BM1952" s="16"/>
      <c r="BN1952" s="16"/>
      <c r="BO1952" s="16"/>
      <c r="BP1952" s="16"/>
      <c r="BQ1952" s="16"/>
      <c r="BR1952" s="16"/>
      <c r="BS1952" s="16"/>
      <c r="BT1952" s="16"/>
      <c r="BU1952" s="16"/>
      <c r="BV1952" s="16"/>
      <c r="BW1952" s="16"/>
      <c r="BX1952" s="16"/>
      <c r="BY1952" s="16"/>
      <c r="BZ1952" s="16"/>
      <c r="CA1952" s="16"/>
      <c r="CB1952" s="16"/>
      <c r="CC1952" s="16"/>
      <c r="CD1952" s="16"/>
      <c r="CE1952" s="16"/>
      <c r="CF1952" s="16"/>
      <c r="CG1952" s="16"/>
      <c r="CH1952" s="16"/>
      <c r="CI1952" s="16"/>
      <c r="CJ1952" s="16"/>
      <c r="CK1952" s="16"/>
      <c r="CL1952" s="16"/>
      <c r="CM1952" s="16"/>
      <c r="CN1952" s="16"/>
      <c r="CO1952" s="16"/>
      <c r="CP1952" s="16"/>
      <c r="CQ1952" s="16"/>
      <c r="CR1952" s="16"/>
      <c r="CS1952" s="16"/>
      <c r="CT1952" s="16"/>
      <c r="CU1952" s="16"/>
      <c r="CV1952" s="16"/>
      <c r="CW1952" s="16"/>
      <c r="CX1952" s="16"/>
      <c r="CY1952" s="16"/>
      <c r="CZ1952" s="16"/>
      <c r="DA1952" s="16"/>
      <c r="DB1952" s="16"/>
      <c r="DC1952" s="16"/>
      <c r="DD1952" s="16"/>
      <c r="DE1952" s="16"/>
      <c r="DF1952" s="16"/>
      <c r="DG1952" s="16"/>
      <c r="DH1952" s="16"/>
      <c r="DI1952" s="16"/>
      <c r="DJ1952" s="16"/>
      <c r="DK1952" s="16"/>
      <c r="DL1952" s="16"/>
      <c r="DM1952" s="16"/>
      <c r="DN1952" s="16"/>
      <c r="DO1952" s="16"/>
      <c r="DP1952" s="16"/>
      <c r="DQ1952" s="16"/>
    </row>
    <row r="1953" spans="1:121" ht="16.5" hidden="1" x14ac:dyDescent="0.25">
      <c r="A1953" s="24" t="s">
        <v>21</v>
      </c>
      <c r="B1953" s="73"/>
      <c r="C1953" s="50"/>
      <c r="D1953" s="50"/>
      <c r="E1953" s="50"/>
      <c r="F1953" s="50"/>
      <c r="G1953" s="50"/>
      <c r="H1953" s="13"/>
      <c r="I1953" s="13"/>
      <c r="J1953" s="13"/>
      <c r="K1953" s="13"/>
      <c r="L1953" s="13"/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  <c r="AK1953" s="13"/>
      <c r="AL1953" s="13"/>
      <c r="AM1953" s="13"/>
      <c r="AN1953" s="13"/>
      <c r="AO1953" s="13"/>
      <c r="AP1953" s="13"/>
      <c r="AQ1953" s="13"/>
      <c r="AR1953" s="13"/>
      <c r="AS1953" s="13"/>
      <c r="AT1953" s="13"/>
      <c r="AU1953" s="13"/>
      <c r="AV1953" s="13"/>
      <c r="AW1953" s="13"/>
      <c r="AX1953" s="13"/>
      <c r="AY1953" s="13"/>
      <c r="AZ1953" s="13"/>
      <c r="BA1953" s="13"/>
      <c r="BB1953" s="13"/>
      <c r="BC1953" s="13"/>
      <c r="BD1953" s="13"/>
      <c r="BE1953" s="13"/>
      <c r="BF1953" s="13"/>
      <c r="BG1953" s="13"/>
      <c r="BH1953" s="13"/>
      <c r="BI1953" s="13"/>
      <c r="BJ1953" s="13"/>
      <c r="BK1953" s="13"/>
      <c r="BL1953" s="13"/>
      <c r="BM1953" s="13"/>
      <c r="BN1953" s="13"/>
      <c r="BO1953" s="13"/>
      <c r="BP1953" s="13"/>
      <c r="BQ1953" s="13"/>
      <c r="BR1953" s="13"/>
      <c r="BS1953" s="13"/>
      <c r="BT1953" s="13"/>
      <c r="BU1953" s="13"/>
      <c r="BV1953" s="13"/>
      <c r="BW1953" s="13"/>
      <c r="BX1953" s="13"/>
      <c r="BY1953" s="13"/>
      <c r="BZ1953" s="13"/>
      <c r="CA1953" s="13"/>
      <c r="CB1953" s="13"/>
      <c r="CC1953" s="13"/>
      <c r="CD1953" s="13"/>
      <c r="CE1953" s="13"/>
      <c r="CF1953" s="13"/>
      <c r="CG1953" s="13"/>
      <c r="CH1953" s="13"/>
      <c r="CI1953" s="13"/>
      <c r="CJ1953" s="13"/>
      <c r="CK1953" s="13"/>
      <c r="CL1953" s="13"/>
      <c r="CM1953" s="13"/>
      <c r="CN1953" s="13"/>
      <c r="CO1953" s="13"/>
      <c r="CP1953" s="13"/>
      <c r="CQ1953" s="13"/>
      <c r="CR1953" s="13"/>
      <c r="CS1953" s="13"/>
      <c r="CT1953" s="13"/>
      <c r="CU1953" s="13"/>
      <c r="CV1953" s="13"/>
      <c r="CW1953" s="13"/>
      <c r="CX1953" s="13"/>
      <c r="CY1953" s="13"/>
      <c r="CZ1953" s="13"/>
      <c r="DA1953" s="13"/>
      <c r="DB1953" s="13"/>
      <c r="DC1953" s="13"/>
      <c r="DD1953" s="13"/>
      <c r="DE1953" s="13"/>
      <c r="DF1953" s="13"/>
      <c r="DG1953" s="13"/>
      <c r="DH1953" s="13"/>
      <c r="DI1953" s="13"/>
      <c r="DJ1953" s="13"/>
      <c r="DK1953" s="13"/>
      <c r="DL1953" s="13"/>
      <c r="DM1953" s="13"/>
      <c r="DN1953" s="13"/>
      <c r="DO1953" s="13"/>
      <c r="DP1953" s="13"/>
      <c r="DQ1953" s="13"/>
    </row>
    <row r="1954" spans="1:121" s="48" customFormat="1" ht="16.5" x14ac:dyDescent="0.25">
      <c r="A1954" s="68" t="s">
        <v>780</v>
      </c>
      <c r="B1954" s="72" t="s">
        <v>31</v>
      </c>
      <c r="C1954" s="94" t="s">
        <v>12</v>
      </c>
      <c r="D1954" s="46" t="s">
        <v>12</v>
      </c>
      <c r="E1954" s="47">
        <f>SUBTOTAL(9,E1955)</f>
        <v>0</v>
      </c>
      <c r="F1954" s="47">
        <f t="shared" ref="F1954:G1954" si="227">SUBTOTAL(9,F1955)</f>
        <v>0</v>
      </c>
      <c r="G1954" s="47">
        <f t="shared" si="227"/>
        <v>0</v>
      </c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/>
      <c r="AT1954" s="16"/>
      <c r="AU1954" s="16"/>
      <c r="AV1954" s="16"/>
      <c r="AW1954" s="16"/>
      <c r="AX1954" s="16"/>
      <c r="AY1954" s="16"/>
      <c r="AZ1954" s="16"/>
      <c r="BA1954" s="16"/>
      <c r="BB1954" s="16"/>
      <c r="BC1954" s="16"/>
      <c r="BD1954" s="16"/>
      <c r="BE1954" s="16"/>
      <c r="BF1954" s="16"/>
      <c r="BG1954" s="16"/>
      <c r="BH1954" s="16"/>
      <c r="BI1954" s="16"/>
      <c r="BJ1954" s="16"/>
      <c r="BK1954" s="16"/>
      <c r="BL1954" s="16"/>
      <c r="BM1954" s="16"/>
      <c r="BN1954" s="16"/>
      <c r="BO1954" s="16"/>
      <c r="BP1954" s="16"/>
      <c r="BQ1954" s="16"/>
      <c r="BR1954" s="16"/>
      <c r="BS1954" s="16"/>
      <c r="BT1954" s="16"/>
      <c r="BU1954" s="16"/>
      <c r="BV1954" s="16"/>
      <c r="BW1954" s="16"/>
      <c r="BX1954" s="16"/>
      <c r="BY1954" s="16"/>
      <c r="BZ1954" s="16"/>
      <c r="CA1954" s="16"/>
      <c r="CB1954" s="16"/>
      <c r="CC1954" s="16"/>
      <c r="CD1954" s="16"/>
      <c r="CE1954" s="16"/>
      <c r="CF1954" s="16"/>
      <c r="CG1954" s="16"/>
      <c r="CH1954" s="16"/>
      <c r="CI1954" s="16"/>
      <c r="CJ1954" s="16"/>
      <c r="CK1954" s="16"/>
      <c r="CL1954" s="16"/>
      <c r="CM1954" s="16"/>
      <c r="CN1954" s="16"/>
      <c r="CO1954" s="16"/>
      <c r="CP1954" s="16"/>
      <c r="CQ1954" s="16"/>
      <c r="CR1954" s="16"/>
      <c r="CS1954" s="16"/>
      <c r="CT1954" s="16"/>
      <c r="CU1954" s="16"/>
      <c r="CV1954" s="16"/>
      <c r="CW1954" s="16"/>
      <c r="CX1954" s="16"/>
      <c r="CY1954" s="16"/>
      <c r="CZ1954" s="16"/>
      <c r="DA1954" s="16"/>
      <c r="DB1954" s="16"/>
      <c r="DC1954" s="16"/>
      <c r="DD1954" s="16"/>
      <c r="DE1954" s="16"/>
      <c r="DF1954" s="16"/>
      <c r="DG1954" s="16"/>
      <c r="DH1954" s="16"/>
      <c r="DI1954" s="16"/>
      <c r="DJ1954" s="16"/>
      <c r="DK1954" s="16"/>
      <c r="DL1954" s="16"/>
      <c r="DM1954" s="16"/>
      <c r="DN1954" s="16"/>
      <c r="DO1954" s="16"/>
      <c r="DP1954" s="16"/>
      <c r="DQ1954" s="16"/>
    </row>
    <row r="1955" spans="1:121" ht="16.5" hidden="1" x14ac:dyDescent="0.25">
      <c r="A1955" s="24" t="s">
        <v>21</v>
      </c>
      <c r="B1955" s="73"/>
      <c r="C1955" s="50"/>
      <c r="D1955" s="50"/>
      <c r="E1955" s="50"/>
      <c r="F1955" s="50"/>
      <c r="G1955" s="50"/>
      <c r="H1955" s="13"/>
      <c r="I1955" s="13"/>
      <c r="J1955" s="13"/>
      <c r="K1955" s="13"/>
      <c r="L1955" s="13"/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  <c r="AK1955" s="13"/>
      <c r="AL1955" s="13"/>
      <c r="AM1955" s="13"/>
      <c r="AN1955" s="13"/>
      <c r="AO1955" s="13"/>
      <c r="AP1955" s="13"/>
      <c r="AQ1955" s="13"/>
      <c r="AR1955" s="13"/>
      <c r="AS1955" s="13"/>
      <c r="AT1955" s="13"/>
      <c r="AU1955" s="13"/>
      <c r="AV1955" s="13"/>
      <c r="AW1955" s="13"/>
      <c r="AX1955" s="13"/>
      <c r="AY1955" s="13"/>
      <c r="AZ1955" s="13"/>
      <c r="BA1955" s="13"/>
      <c r="BB1955" s="13"/>
      <c r="BC1955" s="13"/>
      <c r="BD1955" s="13"/>
      <c r="BE1955" s="13"/>
      <c r="BF1955" s="13"/>
      <c r="BG1955" s="13"/>
      <c r="BH1955" s="13"/>
      <c r="BI1955" s="13"/>
      <c r="BJ1955" s="13"/>
      <c r="BK1955" s="13"/>
      <c r="BL1955" s="13"/>
      <c r="BM1955" s="13"/>
      <c r="BN1955" s="13"/>
      <c r="BO1955" s="13"/>
      <c r="BP1955" s="13"/>
      <c r="BQ1955" s="13"/>
      <c r="BR1955" s="13"/>
      <c r="BS1955" s="13"/>
      <c r="BT1955" s="13"/>
      <c r="BU1955" s="13"/>
      <c r="BV1955" s="13"/>
      <c r="BW1955" s="13"/>
      <c r="BX1955" s="13"/>
      <c r="BY1955" s="13"/>
      <c r="BZ1955" s="13"/>
      <c r="CA1955" s="13"/>
      <c r="CB1955" s="13"/>
      <c r="CC1955" s="13"/>
      <c r="CD1955" s="13"/>
      <c r="CE1955" s="13"/>
      <c r="CF1955" s="13"/>
      <c r="CG1955" s="13"/>
      <c r="CH1955" s="13"/>
      <c r="CI1955" s="13"/>
      <c r="CJ1955" s="13"/>
      <c r="CK1955" s="13"/>
      <c r="CL1955" s="13"/>
      <c r="CM1955" s="13"/>
      <c r="CN1955" s="13"/>
      <c r="CO1955" s="13"/>
      <c r="CP1955" s="13"/>
      <c r="CQ1955" s="13"/>
      <c r="CR1955" s="13"/>
      <c r="CS1955" s="13"/>
      <c r="CT1955" s="13"/>
      <c r="CU1955" s="13"/>
      <c r="CV1955" s="13"/>
      <c r="CW1955" s="13"/>
      <c r="CX1955" s="13"/>
      <c r="CY1955" s="13"/>
      <c r="CZ1955" s="13"/>
      <c r="DA1955" s="13"/>
      <c r="DB1955" s="13"/>
      <c r="DC1955" s="13"/>
      <c r="DD1955" s="13"/>
      <c r="DE1955" s="13"/>
      <c r="DF1955" s="13"/>
      <c r="DG1955" s="13"/>
      <c r="DH1955" s="13"/>
      <c r="DI1955" s="13"/>
      <c r="DJ1955" s="13"/>
      <c r="DK1955" s="13"/>
      <c r="DL1955" s="13"/>
      <c r="DM1955" s="13"/>
      <c r="DN1955" s="13"/>
      <c r="DO1955" s="13"/>
      <c r="DP1955" s="13"/>
      <c r="DQ1955" s="13"/>
    </row>
    <row r="1956" spans="1:121" s="33" customFormat="1" ht="16.5" x14ac:dyDescent="0.25">
      <c r="A1956" s="29" t="s">
        <v>781</v>
      </c>
      <c r="B1956" s="75" t="s">
        <v>782</v>
      </c>
      <c r="C1956" s="91" t="s">
        <v>12</v>
      </c>
      <c r="D1956" s="31" t="s">
        <v>12</v>
      </c>
      <c r="E1956" s="32">
        <f>E1957+E1984</f>
        <v>0</v>
      </c>
      <c r="F1956" s="32">
        <f t="shared" ref="F1956:G1956" si="228">F1957+F1984</f>
        <v>0</v>
      </c>
      <c r="G1956" s="32">
        <f t="shared" si="228"/>
        <v>0</v>
      </c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  <c r="AO1956" s="16"/>
      <c r="AP1956" s="16"/>
      <c r="AQ1956" s="16"/>
      <c r="AR1956" s="16"/>
      <c r="AS1956" s="16"/>
      <c r="AT1956" s="16"/>
      <c r="AU1956" s="16"/>
      <c r="AV1956" s="16"/>
      <c r="AW1956" s="16"/>
      <c r="AX1956" s="16"/>
      <c r="AY1956" s="16"/>
      <c r="AZ1956" s="16"/>
      <c r="BA1956" s="16"/>
      <c r="BB1956" s="16"/>
      <c r="BC1956" s="16"/>
      <c r="BD1956" s="16"/>
      <c r="BE1956" s="16"/>
      <c r="BF1956" s="16"/>
      <c r="BG1956" s="16"/>
      <c r="BH1956" s="16"/>
      <c r="BI1956" s="16"/>
      <c r="BJ1956" s="16"/>
      <c r="BK1956" s="16"/>
      <c r="BL1956" s="16"/>
      <c r="BM1956" s="16"/>
      <c r="BN1956" s="16"/>
      <c r="BO1956" s="16"/>
      <c r="BP1956" s="16"/>
      <c r="BQ1956" s="16"/>
      <c r="BR1956" s="16"/>
      <c r="BS1956" s="16"/>
      <c r="BT1956" s="16"/>
      <c r="BU1956" s="16"/>
      <c r="BV1956" s="16"/>
      <c r="BW1956" s="16"/>
      <c r="BX1956" s="16"/>
      <c r="BY1956" s="16"/>
      <c r="BZ1956" s="16"/>
      <c r="CA1956" s="16"/>
      <c r="CB1956" s="16"/>
      <c r="CC1956" s="16"/>
      <c r="CD1956" s="16"/>
      <c r="CE1956" s="16"/>
      <c r="CF1956" s="16"/>
      <c r="CG1956" s="16"/>
      <c r="CH1956" s="16"/>
      <c r="CI1956" s="16"/>
      <c r="CJ1956" s="16"/>
      <c r="CK1956" s="16"/>
      <c r="CL1956" s="16"/>
      <c r="CM1956" s="16"/>
      <c r="CN1956" s="16"/>
      <c r="CO1956" s="16"/>
      <c r="CP1956" s="16"/>
      <c r="CQ1956" s="16"/>
      <c r="CR1956" s="16"/>
      <c r="CS1956" s="16"/>
      <c r="CT1956" s="16"/>
      <c r="CU1956" s="16"/>
      <c r="CV1956" s="16"/>
      <c r="CW1956" s="16"/>
      <c r="CX1956" s="16"/>
      <c r="CY1956" s="16"/>
      <c r="CZ1956" s="16"/>
      <c r="DA1956" s="16"/>
      <c r="DB1956" s="16"/>
      <c r="DC1956" s="16"/>
      <c r="DD1956" s="16"/>
      <c r="DE1956" s="16"/>
      <c r="DF1956" s="16"/>
      <c r="DG1956" s="16"/>
      <c r="DH1956" s="16"/>
      <c r="DI1956" s="16"/>
      <c r="DJ1956" s="16"/>
      <c r="DK1956" s="16"/>
      <c r="DL1956" s="16"/>
      <c r="DM1956" s="16"/>
      <c r="DN1956" s="16"/>
      <c r="DO1956" s="16"/>
      <c r="DP1956" s="16"/>
      <c r="DQ1956" s="16"/>
    </row>
    <row r="1957" spans="1:121" s="38" customFormat="1" ht="16.5" x14ac:dyDescent="0.25">
      <c r="A1957" s="66" t="s">
        <v>783</v>
      </c>
      <c r="B1957" s="74" t="s">
        <v>660</v>
      </c>
      <c r="C1957" s="92" t="s">
        <v>12</v>
      </c>
      <c r="D1957" s="36" t="s">
        <v>12</v>
      </c>
      <c r="E1957" s="37">
        <f>E1958+E1971</f>
        <v>0</v>
      </c>
      <c r="F1957" s="37">
        <f t="shared" ref="F1957:G1957" si="229">F1958+F1971</f>
        <v>0</v>
      </c>
      <c r="G1957" s="37">
        <f t="shared" si="229"/>
        <v>0</v>
      </c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  <c r="AO1957" s="16"/>
      <c r="AP1957" s="16"/>
      <c r="AQ1957" s="16"/>
      <c r="AR1957" s="16"/>
      <c r="AS1957" s="16"/>
      <c r="AT1957" s="16"/>
      <c r="AU1957" s="16"/>
      <c r="AV1957" s="16"/>
      <c r="AW1957" s="16"/>
      <c r="AX1957" s="16"/>
      <c r="AY1957" s="16"/>
      <c r="AZ1957" s="16"/>
      <c r="BA1957" s="16"/>
      <c r="BB1957" s="16"/>
      <c r="BC1957" s="16"/>
      <c r="BD1957" s="16"/>
      <c r="BE1957" s="16"/>
      <c r="BF1957" s="16"/>
      <c r="BG1957" s="16"/>
      <c r="BH1957" s="16"/>
      <c r="BI1957" s="16"/>
      <c r="BJ1957" s="16"/>
      <c r="BK1957" s="16"/>
      <c r="BL1957" s="16"/>
      <c r="BM1957" s="16"/>
      <c r="BN1957" s="16"/>
      <c r="BO1957" s="16"/>
      <c r="BP1957" s="16"/>
      <c r="BQ1957" s="16"/>
      <c r="BR1957" s="16"/>
      <c r="BS1957" s="16"/>
      <c r="BT1957" s="16"/>
      <c r="BU1957" s="16"/>
      <c r="BV1957" s="16"/>
      <c r="BW1957" s="16"/>
      <c r="BX1957" s="16"/>
      <c r="BY1957" s="16"/>
      <c r="BZ1957" s="16"/>
      <c r="CA1957" s="16"/>
      <c r="CB1957" s="16"/>
      <c r="CC1957" s="16"/>
      <c r="CD1957" s="16"/>
      <c r="CE1957" s="16"/>
      <c r="CF1957" s="16"/>
      <c r="CG1957" s="16"/>
      <c r="CH1957" s="16"/>
      <c r="CI1957" s="16"/>
      <c r="CJ1957" s="16"/>
      <c r="CK1957" s="16"/>
      <c r="CL1957" s="16"/>
      <c r="CM1957" s="16"/>
      <c r="CN1957" s="16"/>
      <c r="CO1957" s="16"/>
      <c r="CP1957" s="16"/>
      <c r="CQ1957" s="16"/>
      <c r="CR1957" s="16"/>
      <c r="CS1957" s="16"/>
      <c r="CT1957" s="16"/>
      <c r="CU1957" s="16"/>
      <c r="CV1957" s="16"/>
      <c r="CW1957" s="16"/>
      <c r="CX1957" s="16"/>
      <c r="CY1957" s="16"/>
      <c r="CZ1957" s="16"/>
      <c r="DA1957" s="16"/>
      <c r="DB1957" s="16"/>
      <c r="DC1957" s="16"/>
      <c r="DD1957" s="16"/>
      <c r="DE1957" s="16"/>
      <c r="DF1957" s="16"/>
      <c r="DG1957" s="16"/>
      <c r="DH1957" s="16"/>
      <c r="DI1957" s="16"/>
      <c r="DJ1957" s="16"/>
      <c r="DK1957" s="16"/>
      <c r="DL1957" s="16"/>
      <c r="DM1957" s="16"/>
      <c r="DN1957" s="16"/>
      <c r="DO1957" s="16"/>
      <c r="DP1957" s="16"/>
      <c r="DQ1957" s="16"/>
    </row>
    <row r="1958" spans="1:121" s="43" customFormat="1" ht="16.5" x14ac:dyDescent="0.25">
      <c r="A1958" s="67" t="s">
        <v>784</v>
      </c>
      <c r="B1958" s="71" t="s">
        <v>662</v>
      </c>
      <c r="C1958" s="93" t="s">
        <v>12</v>
      </c>
      <c r="D1958" s="41" t="s">
        <v>12</v>
      </c>
      <c r="E1958" s="42">
        <f>E1959+E1961+E1963+E1965+E1967+E1969</f>
        <v>0</v>
      </c>
      <c r="F1958" s="42">
        <f t="shared" ref="F1958:G1958" si="230">F1959+F1961+F1963+F1965+F1967+F1969</f>
        <v>0</v>
      </c>
      <c r="G1958" s="42">
        <f t="shared" si="230"/>
        <v>0</v>
      </c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  <c r="AO1958" s="16"/>
      <c r="AP1958" s="16"/>
      <c r="AQ1958" s="16"/>
      <c r="AR1958" s="16"/>
      <c r="AS1958" s="16"/>
      <c r="AT1958" s="16"/>
      <c r="AU1958" s="16"/>
      <c r="AV1958" s="16"/>
      <c r="AW1958" s="16"/>
      <c r="AX1958" s="16"/>
      <c r="AY1958" s="16"/>
      <c r="AZ1958" s="16"/>
      <c r="BA1958" s="16"/>
      <c r="BB1958" s="16"/>
      <c r="BC1958" s="16"/>
      <c r="BD1958" s="16"/>
      <c r="BE1958" s="16"/>
      <c r="BF1958" s="16"/>
      <c r="BG1958" s="16"/>
      <c r="BH1958" s="16"/>
      <c r="BI1958" s="16"/>
      <c r="BJ1958" s="16"/>
      <c r="BK1958" s="16"/>
      <c r="BL1958" s="16"/>
      <c r="BM1958" s="16"/>
      <c r="BN1958" s="16"/>
      <c r="BO1958" s="16"/>
      <c r="BP1958" s="16"/>
      <c r="BQ1958" s="16"/>
      <c r="BR1958" s="16"/>
      <c r="BS1958" s="16"/>
      <c r="BT1958" s="16"/>
      <c r="BU1958" s="16"/>
      <c r="BV1958" s="16"/>
      <c r="BW1958" s="16"/>
      <c r="BX1958" s="16"/>
      <c r="BY1958" s="16"/>
      <c r="BZ1958" s="16"/>
      <c r="CA1958" s="16"/>
      <c r="CB1958" s="16"/>
      <c r="CC1958" s="16"/>
      <c r="CD1958" s="16"/>
      <c r="CE1958" s="16"/>
      <c r="CF1958" s="16"/>
      <c r="CG1958" s="16"/>
      <c r="CH1958" s="16"/>
      <c r="CI1958" s="16"/>
      <c r="CJ1958" s="16"/>
      <c r="CK1958" s="16"/>
      <c r="CL1958" s="16"/>
      <c r="CM1958" s="16"/>
      <c r="CN1958" s="16"/>
      <c r="CO1958" s="16"/>
      <c r="CP1958" s="16"/>
      <c r="CQ1958" s="16"/>
      <c r="CR1958" s="16"/>
      <c r="CS1958" s="16"/>
      <c r="CT1958" s="16"/>
      <c r="CU1958" s="16"/>
      <c r="CV1958" s="16"/>
      <c r="CW1958" s="16"/>
      <c r="CX1958" s="16"/>
      <c r="CY1958" s="16"/>
      <c r="CZ1958" s="16"/>
      <c r="DA1958" s="16"/>
      <c r="DB1958" s="16"/>
      <c r="DC1958" s="16"/>
      <c r="DD1958" s="16"/>
      <c r="DE1958" s="16"/>
      <c r="DF1958" s="16"/>
      <c r="DG1958" s="16"/>
      <c r="DH1958" s="16"/>
      <c r="DI1958" s="16"/>
      <c r="DJ1958" s="16"/>
      <c r="DK1958" s="16"/>
      <c r="DL1958" s="16"/>
      <c r="DM1958" s="16"/>
      <c r="DN1958" s="16"/>
      <c r="DO1958" s="16"/>
      <c r="DP1958" s="16"/>
      <c r="DQ1958" s="16"/>
    </row>
    <row r="1959" spans="1:121" s="48" customFormat="1" ht="16.5" x14ac:dyDescent="0.25">
      <c r="A1959" s="68" t="s">
        <v>785</v>
      </c>
      <c r="B1959" s="72" t="s">
        <v>664</v>
      </c>
      <c r="C1959" s="94" t="s">
        <v>12</v>
      </c>
      <c r="D1959" s="46" t="s">
        <v>12</v>
      </c>
      <c r="E1959" s="47">
        <f>SUBTOTAL(9,E1960)</f>
        <v>0</v>
      </c>
      <c r="F1959" s="47">
        <f t="shared" ref="F1959:G1959" si="231">SUBTOTAL(9,F1960)</f>
        <v>0</v>
      </c>
      <c r="G1959" s="47">
        <f t="shared" si="231"/>
        <v>0</v>
      </c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/>
      <c r="AT1959" s="16"/>
      <c r="AU1959" s="16"/>
      <c r="AV1959" s="16"/>
      <c r="AW1959" s="16"/>
      <c r="AX1959" s="16"/>
      <c r="AY1959" s="16"/>
      <c r="AZ1959" s="16"/>
      <c r="BA1959" s="16"/>
      <c r="BB1959" s="16"/>
      <c r="BC1959" s="16"/>
      <c r="BD1959" s="16"/>
      <c r="BE1959" s="16"/>
      <c r="BF1959" s="16"/>
      <c r="BG1959" s="16"/>
      <c r="BH1959" s="16"/>
      <c r="BI1959" s="16"/>
      <c r="BJ1959" s="16"/>
      <c r="BK1959" s="16"/>
      <c r="BL1959" s="16"/>
      <c r="BM1959" s="16"/>
      <c r="BN1959" s="16"/>
      <c r="BO1959" s="16"/>
      <c r="BP1959" s="16"/>
      <c r="BQ1959" s="16"/>
      <c r="BR1959" s="16"/>
      <c r="BS1959" s="16"/>
      <c r="BT1959" s="16"/>
      <c r="BU1959" s="16"/>
      <c r="BV1959" s="16"/>
      <c r="BW1959" s="16"/>
      <c r="BX1959" s="16"/>
      <c r="BY1959" s="16"/>
      <c r="BZ1959" s="16"/>
      <c r="CA1959" s="16"/>
      <c r="CB1959" s="16"/>
      <c r="CC1959" s="16"/>
      <c r="CD1959" s="16"/>
      <c r="CE1959" s="16"/>
      <c r="CF1959" s="16"/>
      <c r="CG1959" s="16"/>
      <c r="CH1959" s="16"/>
      <c r="CI1959" s="16"/>
      <c r="CJ1959" s="16"/>
      <c r="CK1959" s="16"/>
      <c r="CL1959" s="16"/>
      <c r="CM1959" s="16"/>
      <c r="CN1959" s="16"/>
      <c r="CO1959" s="16"/>
      <c r="CP1959" s="16"/>
      <c r="CQ1959" s="16"/>
      <c r="CR1959" s="16"/>
      <c r="CS1959" s="16"/>
      <c r="CT1959" s="16"/>
      <c r="CU1959" s="16"/>
      <c r="CV1959" s="16"/>
      <c r="CW1959" s="16"/>
      <c r="CX1959" s="16"/>
      <c r="CY1959" s="16"/>
      <c r="CZ1959" s="16"/>
      <c r="DA1959" s="16"/>
      <c r="DB1959" s="16"/>
      <c r="DC1959" s="16"/>
      <c r="DD1959" s="16"/>
      <c r="DE1959" s="16"/>
      <c r="DF1959" s="16"/>
      <c r="DG1959" s="16"/>
      <c r="DH1959" s="16"/>
      <c r="DI1959" s="16"/>
      <c r="DJ1959" s="16"/>
      <c r="DK1959" s="16"/>
      <c r="DL1959" s="16"/>
      <c r="DM1959" s="16"/>
      <c r="DN1959" s="16"/>
      <c r="DO1959" s="16"/>
      <c r="DP1959" s="16"/>
      <c r="DQ1959" s="16"/>
    </row>
    <row r="1960" spans="1:121" ht="16.5" hidden="1" x14ac:dyDescent="0.25">
      <c r="A1960" s="24" t="s">
        <v>21</v>
      </c>
      <c r="B1960" s="73"/>
      <c r="C1960" s="50"/>
      <c r="D1960" s="50"/>
      <c r="E1960" s="50"/>
      <c r="F1960" s="50"/>
      <c r="G1960" s="50"/>
      <c r="H1960" s="13"/>
      <c r="I1960" s="13"/>
      <c r="J1960" s="13"/>
      <c r="K1960" s="13"/>
      <c r="L1960" s="13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  <c r="AK1960" s="13"/>
      <c r="AL1960" s="13"/>
      <c r="AM1960" s="13"/>
      <c r="AN1960" s="13"/>
      <c r="AO1960" s="13"/>
      <c r="AP1960" s="13"/>
      <c r="AQ1960" s="13"/>
      <c r="AR1960" s="13"/>
      <c r="AS1960" s="13"/>
      <c r="AT1960" s="13"/>
      <c r="AU1960" s="13"/>
      <c r="AV1960" s="13"/>
      <c r="AW1960" s="13"/>
      <c r="AX1960" s="13"/>
      <c r="AY1960" s="13"/>
      <c r="AZ1960" s="13"/>
      <c r="BA1960" s="13"/>
      <c r="BB1960" s="13"/>
      <c r="BC1960" s="13"/>
      <c r="BD1960" s="13"/>
      <c r="BE1960" s="13"/>
      <c r="BF1960" s="13"/>
      <c r="BG1960" s="13"/>
      <c r="BH1960" s="13"/>
      <c r="BI1960" s="13"/>
      <c r="BJ1960" s="13"/>
      <c r="BK1960" s="13"/>
      <c r="BL1960" s="13"/>
      <c r="BM1960" s="13"/>
      <c r="BN1960" s="13"/>
      <c r="BO1960" s="13"/>
      <c r="BP1960" s="13"/>
      <c r="BQ1960" s="13"/>
      <c r="BR1960" s="13"/>
      <c r="BS1960" s="13"/>
      <c r="BT1960" s="13"/>
      <c r="BU1960" s="13"/>
      <c r="BV1960" s="13"/>
      <c r="BW1960" s="13"/>
      <c r="BX1960" s="13"/>
      <c r="BY1960" s="13"/>
      <c r="BZ1960" s="13"/>
      <c r="CA1960" s="13"/>
      <c r="CB1960" s="13"/>
      <c r="CC1960" s="13"/>
      <c r="CD1960" s="13"/>
      <c r="CE1960" s="13"/>
      <c r="CF1960" s="13"/>
      <c r="CG1960" s="13"/>
      <c r="CH1960" s="13"/>
      <c r="CI1960" s="13"/>
      <c r="CJ1960" s="13"/>
      <c r="CK1960" s="13"/>
      <c r="CL1960" s="13"/>
      <c r="CM1960" s="13"/>
      <c r="CN1960" s="13"/>
      <c r="CO1960" s="13"/>
      <c r="CP1960" s="13"/>
      <c r="CQ1960" s="13"/>
      <c r="CR1960" s="13"/>
      <c r="CS1960" s="13"/>
      <c r="CT1960" s="13"/>
      <c r="CU1960" s="13"/>
      <c r="CV1960" s="13"/>
      <c r="CW1960" s="13"/>
      <c r="CX1960" s="13"/>
      <c r="CY1960" s="13"/>
      <c r="CZ1960" s="13"/>
      <c r="DA1960" s="13"/>
      <c r="DB1960" s="13"/>
      <c r="DC1960" s="13"/>
      <c r="DD1960" s="13"/>
      <c r="DE1960" s="13"/>
      <c r="DF1960" s="13"/>
      <c r="DG1960" s="13"/>
      <c r="DH1960" s="13"/>
      <c r="DI1960" s="13"/>
      <c r="DJ1960" s="13"/>
      <c r="DK1960" s="13"/>
      <c r="DL1960" s="13"/>
      <c r="DM1960" s="13"/>
      <c r="DN1960" s="13"/>
      <c r="DO1960" s="13"/>
      <c r="DP1960" s="13"/>
      <c r="DQ1960" s="13"/>
    </row>
    <row r="1961" spans="1:121" s="48" customFormat="1" ht="16.5" x14ac:dyDescent="0.25">
      <c r="A1961" s="68" t="s">
        <v>786</v>
      </c>
      <c r="B1961" s="72" t="s">
        <v>23</v>
      </c>
      <c r="C1961" s="94" t="s">
        <v>12</v>
      </c>
      <c r="D1961" s="46" t="s">
        <v>12</v>
      </c>
      <c r="E1961" s="47">
        <f>SUBTOTAL(9,E1962)</f>
        <v>0</v>
      </c>
      <c r="F1961" s="47">
        <f t="shared" ref="F1961:G1961" si="232">SUBTOTAL(9,F1962)</f>
        <v>0</v>
      </c>
      <c r="G1961" s="47">
        <f t="shared" si="232"/>
        <v>0</v>
      </c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  <c r="AT1961" s="16"/>
      <c r="AU1961" s="16"/>
      <c r="AV1961" s="16"/>
      <c r="AW1961" s="16"/>
      <c r="AX1961" s="16"/>
      <c r="AY1961" s="16"/>
      <c r="AZ1961" s="16"/>
      <c r="BA1961" s="16"/>
      <c r="BB1961" s="16"/>
      <c r="BC1961" s="16"/>
      <c r="BD1961" s="16"/>
      <c r="BE1961" s="16"/>
      <c r="BF1961" s="16"/>
      <c r="BG1961" s="16"/>
      <c r="BH1961" s="16"/>
      <c r="BI1961" s="16"/>
      <c r="BJ1961" s="16"/>
      <c r="BK1961" s="16"/>
      <c r="BL1961" s="16"/>
      <c r="BM1961" s="16"/>
      <c r="BN1961" s="16"/>
      <c r="BO1961" s="16"/>
      <c r="BP1961" s="16"/>
      <c r="BQ1961" s="16"/>
      <c r="BR1961" s="16"/>
      <c r="BS1961" s="16"/>
      <c r="BT1961" s="16"/>
      <c r="BU1961" s="16"/>
      <c r="BV1961" s="16"/>
      <c r="BW1961" s="16"/>
      <c r="BX1961" s="16"/>
      <c r="BY1961" s="16"/>
      <c r="BZ1961" s="16"/>
      <c r="CA1961" s="16"/>
      <c r="CB1961" s="16"/>
      <c r="CC1961" s="16"/>
      <c r="CD1961" s="16"/>
      <c r="CE1961" s="16"/>
      <c r="CF1961" s="16"/>
      <c r="CG1961" s="16"/>
      <c r="CH1961" s="16"/>
      <c r="CI1961" s="16"/>
      <c r="CJ1961" s="16"/>
      <c r="CK1961" s="16"/>
      <c r="CL1961" s="16"/>
      <c r="CM1961" s="16"/>
      <c r="CN1961" s="16"/>
      <c r="CO1961" s="16"/>
      <c r="CP1961" s="16"/>
      <c r="CQ1961" s="16"/>
      <c r="CR1961" s="16"/>
      <c r="CS1961" s="16"/>
      <c r="CT1961" s="16"/>
      <c r="CU1961" s="16"/>
      <c r="CV1961" s="16"/>
      <c r="CW1961" s="16"/>
      <c r="CX1961" s="16"/>
      <c r="CY1961" s="16"/>
      <c r="CZ1961" s="16"/>
      <c r="DA1961" s="16"/>
      <c r="DB1961" s="16"/>
      <c r="DC1961" s="16"/>
      <c r="DD1961" s="16"/>
      <c r="DE1961" s="16"/>
      <c r="DF1961" s="16"/>
      <c r="DG1961" s="16"/>
      <c r="DH1961" s="16"/>
      <c r="DI1961" s="16"/>
      <c r="DJ1961" s="16"/>
      <c r="DK1961" s="16"/>
      <c r="DL1961" s="16"/>
      <c r="DM1961" s="16"/>
      <c r="DN1961" s="16"/>
      <c r="DO1961" s="16"/>
      <c r="DP1961" s="16"/>
      <c r="DQ1961" s="16"/>
    </row>
    <row r="1962" spans="1:121" ht="16.5" hidden="1" x14ac:dyDescent="0.25">
      <c r="A1962" s="24" t="s">
        <v>21</v>
      </c>
      <c r="B1962" s="73"/>
      <c r="C1962" s="50"/>
      <c r="D1962" s="50"/>
      <c r="E1962" s="50"/>
      <c r="F1962" s="50"/>
      <c r="G1962" s="50"/>
      <c r="H1962" s="13"/>
      <c r="I1962" s="13"/>
      <c r="J1962" s="13"/>
      <c r="K1962" s="13"/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  <c r="AK1962" s="13"/>
      <c r="AL1962" s="13"/>
      <c r="AM1962" s="13"/>
      <c r="AN1962" s="13"/>
      <c r="AO1962" s="13"/>
      <c r="AP1962" s="13"/>
      <c r="AQ1962" s="13"/>
      <c r="AR1962" s="13"/>
      <c r="AS1962" s="13"/>
      <c r="AT1962" s="13"/>
      <c r="AU1962" s="13"/>
      <c r="AV1962" s="13"/>
      <c r="AW1962" s="13"/>
      <c r="AX1962" s="13"/>
      <c r="AY1962" s="13"/>
      <c r="AZ1962" s="13"/>
      <c r="BA1962" s="13"/>
      <c r="BB1962" s="13"/>
      <c r="BC1962" s="13"/>
      <c r="BD1962" s="13"/>
      <c r="BE1962" s="13"/>
      <c r="BF1962" s="13"/>
      <c r="BG1962" s="13"/>
      <c r="BH1962" s="13"/>
      <c r="BI1962" s="13"/>
      <c r="BJ1962" s="13"/>
      <c r="BK1962" s="13"/>
      <c r="BL1962" s="13"/>
      <c r="BM1962" s="13"/>
      <c r="BN1962" s="13"/>
      <c r="BO1962" s="13"/>
      <c r="BP1962" s="13"/>
      <c r="BQ1962" s="13"/>
      <c r="BR1962" s="13"/>
      <c r="BS1962" s="13"/>
      <c r="BT1962" s="13"/>
      <c r="BU1962" s="13"/>
      <c r="BV1962" s="13"/>
      <c r="BW1962" s="13"/>
      <c r="BX1962" s="13"/>
      <c r="BY1962" s="13"/>
      <c r="BZ1962" s="13"/>
      <c r="CA1962" s="13"/>
      <c r="CB1962" s="13"/>
      <c r="CC1962" s="13"/>
      <c r="CD1962" s="13"/>
      <c r="CE1962" s="13"/>
      <c r="CF1962" s="13"/>
      <c r="CG1962" s="13"/>
      <c r="CH1962" s="13"/>
      <c r="CI1962" s="13"/>
      <c r="CJ1962" s="13"/>
      <c r="CK1962" s="13"/>
      <c r="CL1962" s="13"/>
      <c r="CM1962" s="13"/>
      <c r="CN1962" s="13"/>
      <c r="CO1962" s="13"/>
      <c r="CP1962" s="13"/>
      <c r="CQ1962" s="13"/>
      <c r="CR1962" s="13"/>
      <c r="CS1962" s="13"/>
      <c r="CT1962" s="13"/>
      <c r="CU1962" s="13"/>
      <c r="CV1962" s="13"/>
      <c r="CW1962" s="13"/>
      <c r="CX1962" s="13"/>
      <c r="CY1962" s="13"/>
      <c r="CZ1962" s="13"/>
      <c r="DA1962" s="13"/>
      <c r="DB1962" s="13"/>
      <c r="DC1962" s="13"/>
      <c r="DD1962" s="13"/>
      <c r="DE1962" s="13"/>
      <c r="DF1962" s="13"/>
      <c r="DG1962" s="13"/>
      <c r="DH1962" s="13"/>
      <c r="DI1962" s="13"/>
      <c r="DJ1962" s="13"/>
      <c r="DK1962" s="13"/>
      <c r="DL1962" s="13"/>
      <c r="DM1962" s="13"/>
      <c r="DN1962" s="13"/>
      <c r="DO1962" s="13"/>
      <c r="DP1962" s="13"/>
      <c r="DQ1962" s="13"/>
    </row>
    <row r="1963" spans="1:121" s="48" customFormat="1" ht="16.5" x14ac:dyDescent="0.25">
      <c r="A1963" s="68" t="s">
        <v>787</v>
      </c>
      <c r="B1963" s="72" t="s">
        <v>25</v>
      </c>
      <c r="C1963" s="94" t="s">
        <v>12</v>
      </c>
      <c r="D1963" s="46" t="s">
        <v>12</v>
      </c>
      <c r="E1963" s="47">
        <f>SUBTOTAL(9,E1964)</f>
        <v>0</v>
      </c>
      <c r="F1963" s="47">
        <f t="shared" ref="F1963:G1963" si="233">SUBTOTAL(9,F1964)</f>
        <v>0</v>
      </c>
      <c r="G1963" s="47">
        <f t="shared" si="233"/>
        <v>0</v>
      </c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/>
      <c r="AW1963" s="16"/>
      <c r="AX1963" s="16"/>
      <c r="AY1963" s="16"/>
      <c r="AZ1963" s="16"/>
      <c r="BA1963" s="16"/>
      <c r="BB1963" s="16"/>
      <c r="BC1963" s="16"/>
      <c r="BD1963" s="16"/>
      <c r="BE1963" s="16"/>
      <c r="BF1963" s="16"/>
      <c r="BG1963" s="16"/>
      <c r="BH1963" s="16"/>
      <c r="BI1963" s="16"/>
      <c r="BJ1963" s="16"/>
      <c r="BK1963" s="16"/>
      <c r="BL1963" s="16"/>
      <c r="BM1963" s="16"/>
      <c r="BN1963" s="16"/>
      <c r="BO1963" s="16"/>
      <c r="BP1963" s="16"/>
      <c r="BQ1963" s="16"/>
      <c r="BR1963" s="16"/>
      <c r="BS1963" s="16"/>
      <c r="BT1963" s="16"/>
      <c r="BU1963" s="16"/>
      <c r="BV1963" s="16"/>
      <c r="BW1963" s="16"/>
      <c r="BX1963" s="16"/>
      <c r="BY1963" s="16"/>
      <c r="BZ1963" s="16"/>
      <c r="CA1963" s="16"/>
      <c r="CB1963" s="16"/>
      <c r="CC1963" s="16"/>
      <c r="CD1963" s="16"/>
      <c r="CE1963" s="16"/>
      <c r="CF1963" s="16"/>
      <c r="CG1963" s="16"/>
      <c r="CH1963" s="16"/>
      <c r="CI1963" s="16"/>
      <c r="CJ1963" s="16"/>
      <c r="CK1963" s="16"/>
      <c r="CL1963" s="16"/>
      <c r="CM1963" s="16"/>
      <c r="CN1963" s="16"/>
      <c r="CO1963" s="16"/>
      <c r="CP1963" s="16"/>
      <c r="CQ1963" s="16"/>
      <c r="CR1963" s="16"/>
      <c r="CS1963" s="16"/>
      <c r="CT1963" s="16"/>
      <c r="CU1963" s="16"/>
      <c r="CV1963" s="16"/>
      <c r="CW1963" s="16"/>
      <c r="CX1963" s="16"/>
      <c r="CY1963" s="16"/>
      <c r="CZ1963" s="16"/>
      <c r="DA1963" s="16"/>
      <c r="DB1963" s="16"/>
      <c r="DC1963" s="16"/>
      <c r="DD1963" s="16"/>
      <c r="DE1963" s="16"/>
      <c r="DF1963" s="16"/>
      <c r="DG1963" s="16"/>
      <c r="DH1963" s="16"/>
      <c r="DI1963" s="16"/>
      <c r="DJ1963" s="16"/>
      <c r="DK1963" s="16"/>
      <c r="DL1963" s="16"/>
      <c r="DM1963" s="16"/>
      <c r="DN1963" s="16"/>
      <c r="DO1963" s="16"/>
      <c r="DP1963" s="16"/>
      <c r="DQ1963" s="16"/>
    </row>
    <row r="1964" spans="1:121" ht="16.5" hidden="1" x14ac:dyDescent="0.25">
      <c r="A1964" s="24" t="s">
        <v>21</v>
      </c>
      <c r="B1964" s="73"/>
      <c r="C1964" s="50"/>
      <c r="D1964" s="50"/>
      <c r="E1964" s="50"/>
      <c r="F1964" s="50"/>
      <c r="G1964" s="50"/>
      <c r="H1964" s="13"/>
      <c r="I1964" s="13"/>
      <c r="J1964" s="13"/>
      <c r="K1964" s="13"/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  <c r="AK1964" s="13"/>
      <c r="AL1964" s="13"/>
      <c r="AM1964" s="13"/>
      <c r="AN1964" s="13"/>
      <c r="AO1964" s="13"/>
      <c r="AP1964" s="13"/>
      <c r="AQ1964" s="13"/>
      <c r="AR1964" s="13"/>
      <c r="AS1964" s="13"/>
      <c r="AT1964" s="13"/>
      <c r="AU1964" s="13"/>
      <c r="AV1964" s="13"/>
      <c r="AW1964" s="13"/>
      <c r="AX1964" s="13"/>
      <c r="AY1964" s="13"/>
      <c r="AZ1964" s="13"/>
      <c r="BA1964" s="13"/>
      <c r="BB1964" s="13"/>
      <c r="BC1964" s="13"/>
      <c r="BD1964" s="13"/>
      <c r="BE1964" s="13"/>
      <c r="BF1964" s="13"/>
      <c r="BG1964" s="13"/>
      <c r="BH1964" s="13"/>
      <c r="BI1964" s="13"/>
      <c r="BJ1964" s="13"/>
      <c r="BK1964" s="13"/>
      <c r="BL1964" s="13"/>
      <c r="BM1964" s="13"/>
      <c r="BN1964" s="13"/>
      <c r="BO1964" s="13"/>
      <c r="BP1964" s="13"/>
      <c r="BQ1964" s="13"/>
      <c r="BR1964" s="13"/>
      <c r="BS1964" s="13"/>
      <c r="BT1964" s="13"/>
      <c r="BU1964" s="13"/>
      <c r="BV1964" s="13"/>
      <c r="BW1964" s="13"/>
      <c r="BX1964" s="13"/>
      <c r="BY1964" s="13"/>
      <c r="BZ1964" s="13"/>
      <c r="CA1964" s="13"/>
      <c r="CB1964" s="13"/>
      <c r="CC1964" s="13"/>
      <c r="CD1964" s="13"/>
      <c r="CE1964" s="13"/>
      <c r="CF1964" s="13"/>
      <c r="CG1964" s="13"/>
      <c r="CH1964" s="13"/>
      <c r="CI1964" s="13"/>
      <c r="CJ1964" s="13"/>
      <c r="CK1964" s="13"/>
      <c r="CL1964" s="13"/>
      <c r="CM1964" s="13"/>
      <c r="CN1964" s="13"/>
      <c r="CO1964" s="13"/>
      <c r="CP1964" s="13"/>
      <c r="CQ1964" s="13"/>
      <c r="CR1964" s="13"/>
      <c r="CS1964" s="13"/>
      <c r="CT1964" s="13"/>
      <c r="CU1964" s="13"/>
      <c r="CV1964" s="13"/>
      <c r="CW1964" s="13"/>
      <c r="CX1964" s="13"/>
      <c r="CY1964" s="13"/>
      <c r="CZ1964" s="13"/>
      <c r="DA1964" s="13"/>
      <c r="DB1964" s="13"/>
      <c r="DC1964" s="13"/>
      <c r="DD1964" s="13"/>
      <c r="DE1964" s="13"/>
      <c r="DF1964" s="13"/>
      <c r="DG1964" s="13"/>
      <c r="DH1964" s="13"/>
      <c r="DI1964" s="13"/>
      <c r="DJ1964" s="13"/>
      <c r="DK1964" s="13"/>
      <c r="DL1964" s="13"/>
      <c r="DM1964" s="13"/>
      <c r="DN1964" s="13"/>
      <c r="DO1964" s="13"/>
      <c r="DP1964" s="13"/>
      <c r="DQ1964" s="13"/>
    </row>
    <row r="1965" spans="1:121" s="48" customFormat="1" ht="16.5" x14ac:dyDescent="0.25">
      <c r="A1965" s="68" t="s">
        <v>788</v>
      </c>
      <c r="B1965" s="72" t="s">
        <v>683</v>
      </c>
      <c r="C1965" s="94" t="s">
        <v>12</v>
      </c>
      <c r="D1965" s="46" t="s">
        <v>12</v>
      </c>
      <c r="E1965" s="47">
        <f>SUBTOTAL(9,E1966)</f>
        <v>0</v>
      </c>
      <c r="F1965" s="47">
        <f t="shared" ref="F1965:G1965" si="234">SUBTOTAL(9,F1966)</f>
        <v>0</v>
      </c>
      <c r="G1965" s="47">
        <f t="shared" si="234"/>
        <v>0</v>
      </c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/>
      <c r="AW1965" s="16"/>
      <c r="AX1965" s="16"/>
      <c r="AY1965" s="16"/>
      <c r="AZ1965" s="16"/>
      <c r="BA1965" s="16"/>
      <c r="BB1965" s="16"/>
      <c r="BC1965" s="16"/>
      <c r="BD1965" s="16"/>
      <c r="BE1965" s="16"/>
      <c r="BF1965" s="16"/>
      <c r="BG1965" s="16"/>
      <c r="BH1965" s="16"/>
      <c r="BI1965" s="16"/>
      <c r="BJ1965" s="16"/>
      <c r="BK1965" s="16"/>
      <c r="BL1965" s="16"/>
      <c r="BM1965" s="16"/>
      <c r="BN1965" s="16"/>
      <c r="BO1965" s="16"/>
      <c r="BP1965" s="16"/>
      <c r="BQ1965" s="16"/>
      <c r="BR1965" s="16"/>
      <c r="BS1965" s="16"/>
      <c r="BT1965" s="16"/>
      <c r="BU1965" s="16"/>
      <c r="BV1965" s="16"/>
      <c r="BW1965" s="16"/>
      <c r="BX1965" s="16"/>
      <c r="BY1965" s="16"/>
      <c r="BZ1965" s="16"/>
      <c r="CA1965" s="16"/>
      <c r="CB1965" s="16"/>
      <c r="CC1965" s="16"/>
      <c r="CD1965" s="16"/>
      <c r="CE1965" s="16"/>
      <c r="CF1965" s="16"/>
      <c r="CG1965" s="16"/>
      <c r="CH1965" s="16"/>
      <c r="CI1965" s="16"/>
      <c r="CJ1965" s="16"/>
      <c r="CK1965" s="16"/>
      <c r="CL1965" s="16"/>
      <c r="CM1965" s="16"/>
      <c r="CN1965" s="16"/>
      <c r="CO1965" s="16"/>
      <c r="CP1965" s="16"/>
      <c r="CQ1965" s="16"/>
      <c r="CR1965" s="16"/>
      <c r="CS1965" s="16"/>
      <c r="CT1965" s="16"/>
      <c r="CU1965" s="16"/>
      <c r="CV1965" s="16"/>
      <c r="CW1965" s="16"/>
      <c r="CX1965" s="16"/>
      <c r="CY1965" s="16"/>
      <c r="CZ1965" s="16"/>
      <c r="DA1965" s="16"/>
      <c r="DB1965" s="16"/>
      <c r="DC1965" s="16"/>
      <c r="DD1965" s="16"/>
      <c r="DE1965" s="16"/>
      <c r="DF1965" s="16"/>
      <c r="DG1965" s="16"/>
      <c r="DH1965" s="16"/>
      <c r="DI1965" s="16"/>
      <c r="DJ1965" s="16"/>
      <c r="DK1965" s="16"/>
      <c r="DL1965" s="16"/>
      <c r="DM1965" s="16"/>
      <c r="DN1965" s="16"/>
      <c r="DO1965" s="16"/>
      <c r="DP1965" s="16"/>
      <c r="DQ1965" s="16"/>
    </row>
    <row r="1966" spans="1:121" ht="16.5" hidden="1" x14ac:dyDescent="0.25">
      <c r="A1966" s="24" t="s">
        <v>21</v>
      </c>
      <c r="B1966" s="73"/>
      <c r="C1966" s="50"/>
      <c r="D1966" s="50"/>
      <c r="E1966" s="50"/>
      <c r="F1966" s="50"/>
      <c r="G1966" s="50"/>
      <c r="H1966" s="13"/>
      <c r="I1966" s="13"/>
      <c r="J1966" s="13"/>
      <c r="K1966" s="13"/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  <c r="AK1966" s="13"/>
      <c r="AL1966" s="13"/>
      <c r="AM1966" s="13"/>
      <c r="AN1966" s="13"/>
      <c r="AO1966" s="13"/>
      <c r="AP1966" s="13"/>
      <c r="AQ1966" s="13"/>
      <c r="AR1966" s="13"/>
      <c r="AS1966" s="13"/>
      <c r="AT1966" s="13"/>
      <c r="AU1966" s="13"/>
      <c r="AV1966" s="13"/>
      <c r="AW1966" s="13"/>
      <c r="AX1966" s="13"/>
      <c r="AY1966" s="13"/>
      <c r="AZ1966" s="13"/>
      <c r="BA1966" s="13"/>
      <c r="BB1966" s="13"/>
      <c r="BC1966" s="13"/>
      <c r="BD1966" s="13"/>
      <c r="BE1966" s="13"/>
      <c r="BF1966" s="13"/>
      <c r="BG1966" s="13"/>
      <c r="BH1966" s="13"/>
      <c r="BI1966" s="13"/>
      <c r="BJ1966" s="13"/>
      <c r="BK1966" s="13"/>
      <c r="BL1966" s="13"/>
      <c r="BM1966" s="13"/>
      <c r="BN1966" s="13"/>
      <c r="BO1966" s="13"/>
      <c r="BP1966" s="13"/>
      <c r="BQ1966" s="13"/>
      <c r="BR1966" s="13"/>
      <c r="BS1966" s="13"/>
      <c r="BT1966" s="13"/>
      <c r="BU1966" s="13"/>
      <c r="BV1966" s="13"/>
      <c r="BW1966" s="13"/>
      <c r="BX1966" s="13"/>
      <c r="BY1966" s="13"/>
      <c r="BZ1966" s="13"/>
      <c r="CA1966" s="13"/>
      <c r="CB1966" s="13"/>
      <c r="CC1966" s="13"/>
      <c r="CD1966" s="13"/>
      <c r="CE1966" s="13"/>
      <c r="CF1966" s="13"/>
      <c r="CG1966" s="13"/>
      <c r="CH1966" s="13"/>
      <c r="CI1966" s="13"/>
      <c r="CJ1966" s="13"/>
      <c r="CK1966" s="13"/>
      <c r="CL1966" s="13"/>
      <c r="CM1966" s="13"/>
      <c r="CN1966" s="13"/>
      <c r="CO1966" s="13"/>
      <c r="CP1966" s="13"/>
      <c r="CQ1966" s="13"/>
      <c r="CR1966" s="13"/>
      <c r="CS1966" s="13"/>
      <c r="CT1966" s="13"/>
      <c r="CU1966" s="13"/>
      <c r="CV1966" s="13"/>
      <c r="CW1966" s="13"/>
      <c r="CX1966" s="13"/>
      <c r="CY1966" s="13"/>
      <c r="CZ1966" s="13"/>
      <c r="DA1966" s="13"/>
      <c r="DB1966" s="13"/>
      <c r="DC1966" s="13"/>
      <c r="DD1966" s="13"/>
      <c r="DE1966" s="13"/>
      <c r="DF1966" s="13"/>
      <c r="DG1966" s="13"/>
      <c r="DH1966" s="13"/>
      <c r="DI1966" s="13"/>
      <c r="DJ1966" s="13"/>
      <c r="DK1966" s="13"/>
      <c r="DL1966" s="13"/>
      <c r="DM1966" s="13"/>
      <c r="DN1966" s="13"/>
      <c r="DO1966" s="13"/>
      <c r="DP1966" s="13"/>
      <c r="DQ1966" s="13"/>
    </row>
    <row r="1967" spans="1:121" s="48" customFormat="1" ht="16.5" x14ac:dyDescent="0.25">
      <c r="A1967" s="68" t="s">
        <v>789</v>
      </c>
      <c r="B1967" s="72" t="s">
        <v>29</v>
      </c>
      <c r="C1967" s="94" t="s">
        <v>12</v>
      </c>
      <c r="D1967" s="46" t="s">
        <v>12</v>
      </c>
      <c r="E1967" s="47">
        <f>SUBTOTAL(9,E1968)</f>
        <v>0</v>
      </c>
      <c r="F1967" s="47">
        <f t="shared" ref="F1967:G1967" si="235">SUBTOTAL(9,F1968)</f>
        <v>0</v>
      </c>
      <c r="G1967" s="47">
        <f t="shared" si="235"/>
        <v>0</v>
      </c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/>
      <c r="AT1967" s="16"/>
      <c r="AU1967" s="16"/>
      <c r="AV1967" s="16"/>
      <c r="AW1967" s="16"/>
      <c r="AX1967" s="16"/>
      <c r="AY1967" s="16"/>
      <c r="AZ1967" s="16"/>
      <c r="BA1967" s="16"/>
      <c r="BB1967" s="16"/>
      <c r="BC1967" s="16"/>
      <c r="BD1967" s="16"/>
      <c r="BE1967" s="16"/>
      <c r="BF1967" s="16"/>
      <c r="BG1967" s="16"/>
      <c r="BH1967" s="16"/>
      <c r="BI1967" s="16"/>
      <c r="BJ1967" s="16"/>
      <c r="BK1967" s="16"/>
      <c r="BL1967" s="16"/>
      <c r="BM1967" s="16"/>
      <c r="BN1967" s="16"/>
      <c r="BO1967" s="16"/>
      <c r="BP1967" s="16"/>
      <c r="BQ1967" s="16"/>
      <c r="BR1967" s="16"/>
      <c r="BS1967" s="16"/>
      <c r="BT1967" s="16"/>
      <c r="BU1967" s="16"/>
      <c r="BV1967" s="16"/>
      <c r="BW1967" s="16"/>
      <c r="BX1967" s="16"/>
      <c r="BY1967" s="16"/>
      <c r="BZ1967" s="16"/>
      <c r="CA1967" s="16"/>
      <c r="CB1967" s="16"/>
      <c r="CC1967" s="16"/>
      <c r="CD1967" s="16"/>
      <c r="CE1967" s="16"/>
      <c r="CF1967" s="16"/>
      <c r="CG1967" s="16"/>
      <c r="CH1967" s="16"/>
      <c r="CI1967" s="16"/>
      <c r="CJ1967" s="16"/>
      <c r="CK1967" s="16"/>
      <c r="CL1967" s="16"/>
      <c r="CM1967" s="16"/>
      <c r="CN1967" s="16"/>
      <c r="CO1967" s="16"/>
      <c r="CP1967" s="16"/>
      <c r="CQ1967" s="16"/>
      <c r="CR1967" s="16"/>
      <c r="CS1967" s="16"/>
      <c r="CT1967" s="16"/>
      <c r="CU1967" s="16"/>
      <c r="CV1967" s="16"/>
      <c r="CW1967" s="16"/>
      <c r="CX1967" s="16"/>
      <c r="CY1967" s="16"/>
      <c r="CZ1967" s="16"/>
      <c r="DA1967" s="16"/>
      <c r="DB1967" s="16"/>
      <c r="DC1967" s="16"/>
      <c r="DD1967" s="16"/>
      <c r="DE1967" s="16"/>
      <c r="DF1967" s="16"/>
      <c r="DG1967" s="16"/>
      <c r="DH1967" s="16"/>
      <c r="DI1967" s="16"/>
      <c r="DJ1967" s="16"/>
      <c r="DK1967" s="16"/>
      <c r="DL1967" s="16"/>
      <c r="DM1967" s="16"/>
      <c r="DN1967" s="16"/>
      <c r="DO1967" s="16"/>
      <c r="DP1967" s="16"/>
      <c r="DQ1967" s="16"/>
    </row>
    <row r="1968" spans="1:121" ht="16.5" hidden="1" x14ac:dyDescent="0.25">
      <c r="A1968" s="24" t="s">
        <v>21</v>
      </c>
      <c r="B1968" s="73"/>
      <c r="C1968" s="50"/>
      <c r="D1968" s="50"/>
      <c r="E1968" s="50"/>
      <c r="F1968" s="50"/>
      <c r="G1968" s="50"/>
      <c r="H1968" s="13"/>
      <c r="I1968" s="13"/>
      <c r="J1968" s="13"/>
      <c r="K1968" s="13"/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  <c r="AK1968" s="13"/>
      <c r="AL1968" s="13"/>
      <c r="AM1968" s="13"/>
      <c r="AN1968" s="13"/>
      <c r="AO1968" s="13"/>
      <c r="AP1968" s="13"/>
      <c r="AQ1968" s="13"/>
      <c r="AR1968" s="13"/>
      <c r="AS1968" s="13"/>
      <c r="AT1968" s="13"/>
      <c r="AU1968" s="13"/>
      <c r="AV1968" s="13"/>
      <c r="AW1968" s="13"/>
      <c r="AX1968" s="13"/>
      <c r="AY1968" s="13"/>
      <c r="AZ1968" s="13"/>
      <c r="BA1968" s="13"/>
      <c r="BB1968" s="13"/>
      <c r="BC1968" s="13"/>
      <c r="BD1968" s="13"/>
      <c r="BE1968" s="13"/>
      <c r="BF1968" s="13"/>
      <c r="BG1968" s="13"/>
      <c r="BH1968" s="13"/>
      <c r="BI1968" s="13"/>
      <c r="BJ1968" s="13"/>
      <c r="BK1968" s="13"/>
      <c r="BL1968" s="13"/>
      <c r="BM1968" s="13"/>
      <c r="BN1968" s="13"/>
      <c r="BO1968" s="13"/>
      <c r="BP1968" s="13"/>
      <c r="BQ1968" s="13"/>
      <c r="BR1968" s="13"/>
      <c r="BS1968" s="13"/>
      <c r="BT1968" s="13"/>
      <c r="BU1968" s="13"/>
      <c r="BV1968" s="13"/>
      <c r="BW1968" s="13"/>
      <c r="BX1968" s="13"/>
      <c r="BY1968" s="13"/>
      <c r="BZ1968" s="13"/>
      <c r="CA1968" s="13"/>
      <c r="CB1968" s="13"/>
      <c r="CC1968" s="13"/>
      <c r="CD1968" s="13"/>
      <c r="CE1968" s="13"/>
      <c r="CF1968" s="13"/>
      <c r="CG1968" s="13"/>
      <c r="CH1968" s="13"/>
      <c r="CI1968" s="13"/>
      <c r="CJ1968" s="13"/>
      <c r="CK1968" s="13"/>
      <c r="CL1968" s="13"/>
      <c r="CM1968" s="13"/>
      <c r="CN1968" s="13"/>
      <c r="CO1968" s="13"/>
      <c r="CP1968" s="13"/>
      <c r="CQ1968" s="13"/>
      <c r="CR1968" s="13"/>
      <c r="CS1968" s="13"/>
      <c r="CT1968" s="13"/>
      <c r="CU1968" s="13"/>
      <c r="CV1968" s="13"/>
      <c r="CW1968" s="13"/>
      <c r="CX1968" s="13"/>
      <c r="CY1968" s="13"/>
      <c r="CZ1968" s="13"/>
      <c r="DA1968" s="13"/>
      <c r="DB1968" s="13"/>
      <c r="DC1968" s="13"/>
      <c r="DD1968" s="13"/>
      <c r="DE1968" s="13"/>
      <c r="DF1968" s="13"/>
      <c r="DG1968" s="13"/>
      <c r="DH1968" s="13"/>
      <c r="DI1968" s="13"/>
      <c r="DJ1968" s="13"/>
      <c r="DK1968" s="13"/>
      <c r="DL1968" s="13"/>
      <c r="DM1968" s="13"/>
      <c r="DN1968" s="13"/>
      <c r="DO1968" s="13"/>
      <c r="DP1968" s="13"/>
      <c r="DQ1968" s="13"/>
    </row>
    <row r="1969" spans="1:121" s="48" customFormat="1" ht="16.5" x14ac:dyDescent="0.25">
      <c r="A1969" s="68" t="s">
        <v>790</v>
      </c>
      <c r="B1969" s="72" t="s">
        <v>31</v>
      </c>
      <c r="C1969" s="94" t="s">
        <v>12</v>
      </c>
      <c r="D1969" s="46" t="s">
        <v>12</v>
      </c>
      <c r="E1969" s="47">
        <f>SUBTOTAL(9,E1970)</f>
        <v>0</v>
      </c>
      <c r="F1969" s="47">
        <f t="shared" ref="F1969:G1969" si="236">SUBTOTAL(9,F1970)</f>
        <v>0</v>
      </c>
      <c r="G1969" s="47">
        <f t="shared" si="236"/>
        <v>0</v>
      </c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  <c r="AT1969" s="16"/>
      <c r="AU1969" s="16"/>
      <c r="AV1969" s="16"/>
      <c r="AW1969" s="16"/>
      <c r="AX1969" s="16"/>
      <c r="AY1969" s="16"/>
      <c r="AZ1969" s="16"/>
      <c r="BA1969" s="16"/>
      <c r="BB1969" s="16"/>
      <c r="BC1969" s="16"/>
      <c r="BD1969" s="16"/>
      <c r="BE1969" s="16"/>
      <c r="BF1969" s="16"/>
      <c r="BG1969" s="16"/>
      <c r="BH1969" s="16"/>
      <c r="BI1969" s="16"/>
      <c r="BJ1969" s="16"/>
      <c r="BK1969" s="16"/>
      <c r="BL1969" s="16"/>
      <c r="BM1969" s="16"/>
      <c r="BN1969" s="16"/>
      <c r="BO1969" s="16"/>
      <c r="BP1969" s="16"/>
      <c r="BQ1969" s="16"/>
      <c r="BR1969" s="16"/>
      <c r="BS1969" s="16"/>
      <c r="BT1969" s="16"/>
      <c r="BU1969" s="16"/>
      <c r="BV1969" s="16"/>
      <c r="BW1969" s="16"/>
      <c r="BX1969" s="16"/>
      <c r="BY1969" s="16"/>
      <c r="BZ1969" s="16"/>
      <c r="CA1969" s="16"/>
      <c r="CB1969" s="16"/>
      <c r="CC1969" s="16"/>
      <c r="CD1969" s="16"/>
      <c r="CE1969" s="16"/>
      <c r="CF1969" s="16"/>
      <c r="CG1969" s="16"/>
      <c r="CH1969" s="16"/>
      <c r="CI1969" s="16"/>
      <c r="CJ1969" s="16"/>
      <c r="CK1969" s="16"/>
      <c r="CL1969" s="16"/>
      <c r="CM1969" s="16"/>
      <c r="CN1969" s="16"/>
      <c r="CO1969" s="16"/>
      <c r="CP1969" s="16"/>
      <c r="CQ1969" s="16"/>
      <c r="CR1969" s="16"/>
      <c r="CS1969" s="16"/>
      <c r="CT1969" s="16"/>
      <c r="CU1969" s="16"/>
      <c r="CV1969" s="16"/>
      <c r="CW1969" s="16"/>
      <c r="CX1969" s="16"/>
      <c r="CY1969" s="16"/>
      <c r="CZ1969" s="16"/>
      <c r="DA1969" s="16"/>
      <c r="DB1969" s="16"/>
      <c r="DC1969" s="16"/>
      <c r="DD1969" s="16"/>
      <c r="DE1969" s="16"/>
      <c r="DF1969" s="16"/>
      <c r="DG1969" s="16"/>
      <c r="DH1969" s="16"/>
      <c r="DI1969" s="16"/>
      <c r="DJ1969" s="16"/>
      <c r="DK1969" s="16"/>
      <c r="DL1969" s="16"/>
      <c r="DM1969" s="16"/>
      <c r="DN1969" s="16"/>
      <c r="DO1969" s="16"/>
      <c r="DP1969" s="16"/>
      <c r="DQ1969" s="16"/>
    </row>
    <row r="1970" spans="1:121" ht="16.5" hidden="1" x14ac:dyDescent="0.25">
      <c r="A1970" s="24" t="s">
        <v>21</v>
      </c>
      <c r="B1970" s="73"/>
      <c r="C1970" s="50"/>
      <c r="D1970" s="50"/>
      <c r="E1970" s="50"/>
      <c r="F1970" s="50"/>
      <c r="G1970" s="50"/>
      <c r="H1970" s="13"/>
      <c r="I1970" s="13"/>
      <c r="J1970" s="13"/>
      <c r="K1970" s="13"/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  <c r="AK1970" s="13"/>
      <c r="AL1970" s="13"/>
      <c r="AM1970" s="13"/>
      <c r="AN1970" s="13"/>
      <c r="AO1970" s="13"/>
      <c r="AP1970" s="13"/>
      <c r="AQ1970" s="13"/>
      <c r="AR1970" s="13"/>
      <c r="AS1970" s="13"/>
      <c r="AT1970" s="13"/>
      <c r="AU1970" s="13"/>
      <c r="AV1970" s="13"/>
      <c r="AW1970" s="13"/>
      <c r="AX1970" s="13"/>
      <c r="AY1970" s="13"/>
      <c r="AZ1970" s="13"/>
      <c r="BA1970" s="13"/>
      <c r="BB1970" s="13"/>
      <c r="BC1970" s="13"/>
      <c r="BD1970" s="13"/>
      <c r="BE1970" s="13"/>
      <c r="BF1970" s="13"/>
      <c r="BG1970" s="13"/>
      <c r="BH1970" s="13"/>
      <c r="BI1970" s="13"/>
      <c r="BJ1970" s="13"/>
      <c r="BK1970" s="13"/>
      <c r="BL1970" s="13"/>
      <c r="BM1970" s="13"/>
      <c r="BN1970" s="13"/>
      <c r="BO1970" s="13"/>
      <c r="BP1970" s="13"/>
      <c r="BQ1970" s="13"/>
      <c r="BR1970" s="13"/>
      <c r="BS1970" s="13"/>
      <c r="BT1970" s="13"/>
      <c r="BU1970" s="13"/>
      <c r="BV1970" s="13"/>
      <c r="BW1970" s="13"/>
      <c r="BX1970" s="13"/>
      <c r="BY1970" s="13"/>
      <c r="BZ1970" s="13"/>
      <c r="CA1970" s="13"/>
      <c r="CB1970" s="13"/>
      <c r="CC1970" s="13"/>
      <c r="CD1970" s="13"/>
      <c r="CE1970" s="13"/>
      <c r="CF1970" s="13"/>
      <c r="CG1970" s="13"/>
      <c r="CH1970" s="13"/>
      <c r="CI1970" s="13"/>
      <c r="CJ1970" s="13"/>
      <c r="CK1970" s="13"/>
      <c r="CL1970" s="13"/>
      <c r="CM1970" s="13"/>
      <c r="CN1970" s="13"/>
      <c r="CO1970" s="13"/>
      <c r="CP1970" s="13"/>
      <c r="CQ1970" s="13"/>
      <c r="CR1970" s="13"/>
      <c r="CS1970" s="13"/>
      <c r="CT1970" s="13"/>
      <c r="CU1970" s="13"/>
      <c r="CV1970" s="13"/>
      <c r="CW1970" s="13"/>
      <c r="CX1970" s="13"/>
      <c r="CY1970" s="13"/>
      <c r="CZ1970" s="13"/>
      <c r="DA1970" s="13"/>
      <c r="DB1970" s="13"/>
      <c r="DC1970" s="13"/>
      <c r="DD1970" s="13"/>
      <c r="DE1970" s="13"/>
      <c r="DF1970" s="13"/>
      <c r="DG1970" s="13"/>
      <c r="DH1970" s="13"/>
      <c r="DI1970" s="13"/>
      <c r="DJ1970" s="13"/>
      <c r="DK1970" s="13"/>
      <c r="DL1970" s="13"/>
      <c r="DM1970" s="13"/>
      <c r="DN1970" s="13"/>
      <c r="DO1970" s="13"/>
      <c r="DP1970" s="13"/>
      <c r="DQ1970" s="13"/>
    </row>
    <row r="1971" spans="1:121" s="43" customFormat="1" ht="16.5" x14ac:dyDescent="0.25">
      <c r="A1971" s="67" t="s">
        <v>791</v>
      </c>
      <c r="B1971" s="71" t="s">
        <v>687</v>
      </c>
      <c r="C1971" s="93" t="s">
        <v>12</v>
      </c>
      <c r="D1971" s="41" t="s">
        <v>12</v>
      </c>
      <c r="E1971" s="42">
        <f>E1972+E1974+E1976+E1978+E1980+E1982</f>
        <v>0</v>
      </c>
      <c r="F1971" s="42">
        <f t="shared" ref="F1971:G1971" si="237">F1972+F1974+F1976+F1978+F1980+F1982</f>
        <v>0</v>
      </c>
      <c r="G1971" s="42">
        <f t="shared" si="237"/>
        <v>0</v>
      </c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/>
      <c r="AU1971" s="16"/>
      <c r="AV1971" s="16"/>
      <c r="AW1971" s="16"/>
      <c r="AX1971" s="16"/>
      <c r="AY1971" s="16"/>
      <c r="AZ1971" s="16"/>
      <c r="BA1971" s="16"/>
      <c r="BB1971" s="16"/>
      <c r="BC1971" s="16"/>
      <c r="BD1971" s="16"/>
      <c r="BE1971" s="16"/>
      <c r="BF1971" s="16"/>
      <c r="BG1971" s="16"/>
      <c r="BH1971" s="16"/>
      <c r="BI1971" s="16"/>
      <c r="BJ1971" s="16"/>
      <c r="BK1971" s="16"/>
      <c r="BL1971" s="16"/>
      <c r="BM1971" s="16"/>
      <c r="BN1971" s="16"/>
      <c r="BO1971" s="16"/>
      <c r="BP1971" s="16"/>
      <c r="BQ1971" s="16"/>
      <c r="BR1971" s="16"/>
      <c r="BS1971" s="16"/>
      <c r="BT1971" s="16"/>
      <c r="BU1971" s="16"/>
      <c r="BV1971" s="16"/>
      <c r="BW1971" s="16"/>
      <c r="BX1971" s="16"/>
      <c r="BY1971" s="16"/>
      <c r="BZ1971" s="16"/>
      <c r="CA1971" s="16"/>
      <c r="CB1971" s="16"/>
      <c r="CC1971" s="16"/>
      <c r="CD1971" s="16"/>
      <c r="CE1971" s="16"/>
      <c r="CF1971" s="16"/>
      <c r="CG1971" s="16"/>
      <c r="CH1971" s="16"/>
      <c r="CI1971" s="16"/>
      <c r="CJ1971" s="16"/>
      <c r="CK1971" s="16"/>
      <c r="CL1971" s="16"/>
      <c r="CM1971" s="16"/>
      <c r="CN1971" s="16"/>
      <c r="CO1971" s="16"/>
      <c r="CP1971" s="16"/>
      <c r="CQ1971" s="16"/>
      <c r="CR1971" s="16"/>
      <c r="CS1971" s="16"/>
      <c r="CT1971" s="16"/>
      <c r="CU1971" s="16"/>
      <c r="CV1971" s="16"/>
      <c r="CW1971" s="16"/>
      <c r="CX1971" s="16"/>
      <c r="CY1971" s="16"/>
      <c r="CZ1971" s="16"/>
      <c r="DA1971" s="16"/>
      <c r="DB1971" s="16"/>
      <c r="DC1971" s="16"/>
      <c r="DD1971" s="16"/>
      <c r="DE1971" s="16"/>
      <c r="DF1971" s="16"/>
      <c r="DG1971" s="16"/>
      <c r="DH1971" s="16"/>
      <c r="DI1971" s="16"/>
      <c r="DJ1971" s="16"/>
      <c r="DK1971" s="16"/>
      <c r="DL1971" s="16"/>
      <c r="DM1971" s="16"/>
      <c r="DN1971" s="16"/>
      <c r="DO1971" s="16"/>
      <c r="DP1971" s="16"/>
      <c r="DQ1971" s="16"/>
    </row>
    <row r="1972" spans="1:121" s="48" customFormat="1" ht="16.5" x14ac:dyDescent="0.25">
      <c r="A1972" s="68" t="s">
        <v>792</v>
      </c>
      <c r="B1972" s="72" t="s">
        <v>664</v>
      </c>
      <c r="C1972" s="94" t="s">
        <v>12</v>
      </c>
      <c r="D1972" s="46" t="s">
        <v>12</v>
      </c>
      <c r="E1972" s="47">
        <f>SUBTOTAL(9,E1973)</f>
        <v>0</v>
      </c>
      <c r="F1972" s="47">
        <f t="shared" ref="F1972:G1972" si="238">SUBTOTAL(9,F1973)</f>
        <v>0</v>
      </c>
      <c r="G1972" s="47">
        <f t="shared" si="238"/>
        <v>0</v>
      </c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  <c r="AT1972" s="16"/>
      <c r="AU1972" s="16"/>
      <c r="AV1972" s="16"/>
      <c r="AW1972" s="16"/>
      <c r="AX1972" s="16"/>
      <c r="AY1972" s="16"/>
      <c r="AZ1972" s="16"/>
      <c r="BA1972" s="16"/>
      <c r="BB1972" s="16"/>
      <c r="BC1972" s="16"/>
      <c r="BD1972" s="16"/>
      <c r="BE1972" s="16"/>
      <c r="BF1972" s="16"/>
      <c r="BG1972" s="16"/>
      <c r="BH1972" s="16"/>
      <c r="BI1972" s="16"/>
      <c r="BJ1972" s="16"/>
      <c r="BK1972" s="16"/>
      <c r="BL1972" s="16"/>
      <c r="BM1972" s="16"/>
      <c r="BN1972" s="16"/>
      <c r="BO1972" s="16"/>
      <c r="BP1972" s="16"/>
      <c r="BQ1972" s="16"/>
      <c r="BR1972" s="16"/>
      <c r="BS1972" s="16"/>
      <c r="BT1972" s="16"/>
      <c r="BU1972" s="16"/>
      <c r="BV1972" s="16"/>
      <c r="BW1972" s="16"/>
      <c r="BX1972" s="16"/>
      <c r="BY1972" s="16"/>
      <c r="BZ1972" s="16"/>
      <c r="CA1972" s="16"/>
      <c r="CB1972" s="16"/>
      <c r="CC1972" s="16"/>
      <c r="CD1972" s="16"/>
      <c r="CE1972" s="16"/>
      <c r="CF1972" s="16"/>
      <c r="CG1972" s="16"/>
      <c r="CH1972" s="16"/>
      <c r="CI1972" s="16"/>
      <c r="CJ1972" s="16"/>
      <c r="CK1972" s="16"/>
      <c r="CL1972" s="16"/>
      <c r="CM1972" s="16"/>
      <c r="CN1972" s="16"/>
      <c r="CO1972" s="16"/>
      <c r="CP1972" s="16"/>
      <c r="CQ1972" s="16"/>
      <c r="CR1972" s="16"/>
      <c r="CS1972" s="16"/>
      <c r="CT1972" s="16"/>
      <c r="CU1972" s="16"/>
      <c r="CV1972" s="16"/>
      <c r="CW1972" s="16"/>
      <c r="CX1972" s="16"/>
      <c r="CY1972" s="16"/>
      <c r="CZ1972" s="16"/>
      <c r="DA1972" s="16"/>
      <c r="DB1972" s="16"/>
      <c r="DC1972" s="16"/>
      <c r="DD1972" s="16"/>
      <c r="DE1972" s="16"/>
      <c r="DF1972" s="16"/>
      <c r="DG1972" s="16"/>
      <c r="DH1972" s="16"/>
      <c r="DI1972" s="16"/>
      <c r="DJ1972" s="16"/>
      <c r="DK1972" s="16"/>
      <c r="DL1972" s="16"/>
      <c r="DM1972" s="16"/>
      <c r="DN1972" s="16"/>
      <c r="DO1972" s="16"/>
      <c r="DP1972" s="16"/>
      <c r="DQ1972" s="16"/>
    </row>
    <row r="1973" spans="1:121" ht="16.5" hidden="1" x14ac:dyDescent="0.25">
      <c r="A1973" s="24" t="s">
        <v>21</v>
      </c>
      <c r="B1973" s="73"/>
      <c r="C1973" s="50"/>
      <c r="D1973" s="50"/>
      <c r="E1973" s="50"/>
      <c r="F1973" s="50"/>
      <c r="G1973" s="50"/>
      <c r="H1973" s="13"/>
      <c r="I1973" s="13"/>
      <c r="J1973" s="13"/>
      <c r="K1973" s="13"/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  <c r="AK1973" s="13"/>
      <c r="AL1973" s="13"/>
      <c r="AM1973" s="13"/>
      <c r="AN1973" s="13"/>
      <c r="AO1973" s="13"/>
      <c r="AP1973" s="13"/>
      <c r="AQ1973" s="13"/>
      <c r="AR1973" s="13"/>
      <c r="AS1973" s="13"/>
      <c r="AT1973" s="13"/>
      <c r="AU1973" s="13"/>
      <c r="AV1973" s="13"/>
      <c r="AW1973" s="13"/>
      <c r="AX1973" s="13"/>
      <c r="AY1973" s="13"/>
      <c r="AZ1973" s="13"/>
      <c r="BA1973" s="13"/>
      <c r="BB1973" s="13"/>
      <c r="BC1973" s="13"/>
      <c r="BD1973" s="13"/>
      <c r="BE1973" s="13"/>
      <c r="BF1973" s="13"/>
      <c r="BG1973" s="13"/>
      <c r="BH1973" s="13"/>
      <c r="BI1973" s="13"/>
      <c r="BJ1973" s="13"/>
      <c r="BK1973" s="13"/>
      <c r="BL1973" s="13"/>
      <c r="BM1973" s="13"/>
      <c r="BN1973" s="13"/>
      <c r="BO1973" s="13"/>
      <c r="BP1973" s="13"/>
      <c r="BQ1973" s="13"/>
      <c r="BR1973" s="13"/>
      <c r="BS1973" s="13"/>
      <c r="BT1973" s="13"/>
      <c r="BU1973" s="13"/>
      <c r="BV1973" s="13"/>
      <c r="BW1973" s="13"/>
      <c r="BX1973" s="13"/>
      <c r="BY1973" s="13"/>
      <c r="BZ1973" s="13"/>
      <c r="CA1973" s="13"/>
      <c r="CB1973" s="13"/>
      <c r="CC1973" s="13"/>
      <c r="CD1973" s="13"/>
      <c r="CE1973" s="13"/>
      <c r="CF1973" s="13"/>
      <c r="CG1973" s="13"/>
      <c r="CH1973" s="13"/>
      <c r="CI1973" s="13"/>
      <c r="CJ1973" s="13"/>
      <c r="CK1973" s="13"/>
      <c r="CL1973" s="13"/>
      <c r="CM1973" s="13"/>
      <c r="CN1973" s="13"/>
      <c r="CO1973" s="13"/>
      <c r="CP1973" s="13"/>
      <c r="CQ1973" s="13"/>
      <c r="CR1973" s="13"/>
      <c r="CS1973" s="13"/>
      <c r="CT1973" s="13"/>
      <c r="CU1973" s="13"/>
      <c r="CV1973" s="13"/>
      <c r="CW1973" s="13"/>
      <c r="CX1973" s="13"/>
      <c r="CY1973" s="13"/>
      <c r="CZ1973" s="13"/>
      <c r="DA1973" s="13"/>
      <c r="DB1973" s="13"/>
      <c r="DC1973" s="13"/>
      <c r="DD1973" s="13"/>
      <c r="DE1973" s="13"/>
      <c r="DF1973" s="13"/>
      <c r="DG1973" s="13"/>
      <c r="DH1973" s="13"/>
      <c r="DI1973" s="13"/>
      <c r="DJ1973" s="13"/>
      <c r="DK1973" s="13"/>
      <c r="DL1973" s="13"/>
      <c r="DM1973" s="13"/>
      <c r="DN1973" s="13"/>
      <c r="DO1973" s="13"/>
      <c r="DP1973" s="13"/>
      <c r="DQ1973" s="13"/>
    </row>
    <row r="1974" spans="1:121" s="48" customFormat="1" ht="16.5" x14ac:dyDescent="0.25">
      <c r="A1974" s="68" t="s">
        <v>793</v>
      </c>
      <c r="B1974" s="72" t="s">
        <v>23</v>
      </c>
      <c r="C1974" s="94" t="s">
        <v>12</v>
      </c>
      <c r="D1974" s="46" t="s">
        <v>12</v>
      </c>
      <c r="E1974" s="47">
        <f>SUBTOTAL(9,E1975)</f>
        <v>0</v>
      </c>
      <c r="F1974" s="47">
        <f t="shared" ref="F1974:G1974" si="239">SUBTOTAL(9,F1975)</f>
        <v>0</v>
      </c>
      <c r="G1974" s="47">
        <f t="shared" si="239"/>
        <v>0</v>
      </c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/>
      <c r="AT1974" s="16"/>
      <c r="AU1974" s="16"/>
      <c r="AV1974" s="16"/>
      <c r="AW1974" s="16"/>
      <c r="AX1974" s="16"/>
      <c r="AY1974" s="16"/>
      <c r="AZ1974" s="16"/>
      <c r="BA1974" s="16"/>
      <c r="BB1974" s="16"/>
      <c r="BC1974" s="16"/>
      <c r="BD1974" s="16"/>
      <c r="BE1974" s="16"/>
      <c r="BF1974" s="16"/>
      <c r="BG1974" s="16"/>
      <c r="BH1974" s="16"/>
      <c r="BI1974" s="16"/>
      <c r="BJ1974" s="16"/>
      <c r="BK1974" s="16"/>
      <c r="BL1974" s="16"/>
      <c r="BM1974" s="16"/>
      <c r="BN1974" s="16"/>
      <c r="BO1974" s="16"/>
      <c r="BP1974" s="16"/>
      <c r="BQ1974" s="16"/>
      <c r="BR1974" s="16"/>
      <c r="BS1974" s="16"/>
      <c r="BT1974" s="16"/>
      <c r="BU1974" s="16"/>
      <c r="BV1974" s="16"/>
      <c r="BW1974" s="16"/>
      <c r="BX1974" s="16"/>
      <c r="BY1974" s="16"/>
      <c r="BZ1974" s="16"/>
      <c r="CA1974" s="16"/>
      <c r="CB1974" s="16"/>
      <c r="CC1974" s="16"/>
      <c r="CD1974" s="16"/>
      <c r="CE1974" s="16"/>
      <c r="CF1974" s="16"/>
      <c r="CG1974" s="16"/>
      <c r="CH1974" s="16"/>
      <c r="CI1974" s="16"/>
      <c r="CJ1974" s="16"/>
      <c r="CK1974" s="16"/>
      <c r="CL1974" s="16"/>
      <c r="CM1974" s="16"/>
      <c r="CN1974" s="16"/>
      <c r="CO1974" s="16"/>
      <c r="CP1974" s="16"/>
      <c r="CQ1974" s="16"/>
      <c r="CR1974" s="16"/>
      <c r="CS1974" s="16"/>
      <c r="CT1974" s="16"/>
      <c r="CU1974" s="16"/>
      <c r="CV1974" s="16"/>
      <c r="CW1974" s="16"/>
      <c r="CX1974" s="16"/>
      <c r="CY1974" s="16"/>
      <c r="CZ1974" s="16"/>
      <c r="DA1974" s="16"/>
      <c r="DB1974" s="16"/>
      <c r="DC1974" s="16"/>
      <c r="DD1974" s="16"/>
      <c r="DE1974" s="16"/>
      <c r="DF1974" s="16"/>
      <c r="DG1974" s="16"/>
      <c r="DH1974" s="16"/>
      <c r="DI1974" s="16"/>
      <c r="DJ1974" s="16"/>
      <c r="DK1974" s="16"/>
      <c r="DL1974" s="16"/>
      <c r="DM1974" s="16"/>
      <c r="DN1974" s="16"/>
      <c r="DO1974" s="16"/>
      <c r="DP1974" s="16"/>
      <c r="DQ1974" s="16"/>
    </row>
    <row r="1975" spans="1:121" ht="16.5" hidden="1" x14ac:dyDescent="0.25">
      <c r="A1975" s="24" t="s">
        <v>21</v>
      </c>
      <c r="B1975" s="73"/>
      <c r="C1975" s="50"/>
      <c r="D1975" s="50"/>
      <c r="E1975" s="50"/>
      <c r="F1975" s="50"/>
      <c r="G1975" s="50"/>
      <c r="H1975" s="13"/>
      <c r="I1975" s="13"/>
      <c r="J1975" s="13"/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  <c r="AK1975" s="13"/>
      <c r="AL1975" s="13"/>
      <c r="AM1975" s="13"/>
      <c r="AN1975" s="13"/>
      <c r="AO1975" s="13"/>
      <c r="AP1975" s="13"/>
      <c r="AQ1975" s="13"/>
      <c r="AR1975" s="13"/>
      <c r="AS1975" s="13"/>
      <c r="AT1975" s="13"/>
      <c r="AU1975" s="13"/>
      <c r="AV1975" s="13"/>
      <c r="AW1975" s="13"/>
      <c r="AX1975" s="13"/>
      <c r="AY1975" s="13"/>
      <c r="AZ1975" s="13"/>
      <c r="BA1975" s="13"/>
      <c r="BB1975" s="13"/>
      <c r="BC1975" s="13"/>
      <c r="BD1975" s="13"/>
      <c r="BE1975" s="13"/>
      <c r="BF1975" s="13"/>
      <c r="BG1975" s="13"/>
      <c r="BH1975" s="13"/>
      <c r="BI1975" s="13"/>
      <c r="BJ1975" s="13"/>
      <c r="BK1975" s="13"/>
      <c r="BL1975" s="13"/>
      <c r="BM1975" s="13"/>
      <c r="BN1975" s="13"/>
      <c r="BO1975" s="13"/>
      <c r="BP1975" s="13"/>
      <c r="BQ1975" s="13"/>
      <c r="BR1975" s="13"/>
      <c r="BS1975" s="13"/>
      <c r="BT1975" s="13"/>
      <c r="BU1975" s="13"/>
      <c r="BV1975" s="13"/>
      <c r="BW1975" s="13"/>
      <c r="BX1975" s="13"/>
      <c r="BY1975" s="13"/>
      <c r="BZ1975" s="13"/>
      <c r="CA1975" s="13"/>
      <c r="CB1975" s="13"/>
      <c r="CC1975" s="13"/>
      <c r="CD1975" s="13"/>
      <c r="CE1975" s="13"/>
      <c r="CF1975" s="13"/>
      <c r="CG1975" s="13"/>
      <c r="CH1975" s="13"/>
      <c r="CI1975" s="13"/>
      <c r="CJ1975" s="13"/>
      <c r="CK1975" s="13"/>
      <c r="CL1975" s="13"/>
      <c r="CM1975" s="13"/>
      <c r="CN1975" s="13"/>
      <c r="CO1975" s="13"/>
      <c r="CP1975" s="13"/>
      <c r="CQ1975" s="13"/>
      <c r="CR1975" s="13"/>
      <c r="CS1975" s="13"/>
      <c r="CT1975" s="13"/>
      <c r="CU1975" s="13"/>
      <c r="CV1975" s="13"/>
      <c r="CW1975" s="13"/>
      <c r="CX1975" s="13"/>
      <c r="CY1975" s="13"/>
      <c r="CZ1975" s="13"/>
      <c r="DA1975" s="13"/>
      <c r="DB1975" s="13"/>
      <c r="DC1975" s="13"/>
      <c r="DD1975" s="13"/>
      <c r="DE1975" s="13"/>
      <c r="DF1975" s="13"/>
      <c r="DG1975" s="13"/>
      <c r="DH1975" s="13"/>
      <c r="DI1975" s="13"/>
      <c r="DJ1975" s="13"/>
      <c r="DK1975" s="13"/>
      <c r="DL1975" s="13"/>
      <c r="DM1975" s="13"/>
      <c r="DN1975" s="13"/>
      <c r="DO1975" s="13"/>
      <c r="DP1975" s="13"/>
      <c r="DQ1975" s="13"/>
    </row>
    <row r="1976" spans="1:121" s="48" customFormat="1" ht="16.5" x14ac:dyDescent="0.25">
      <c r="A1976" s="68" t="s">
        <v>794</v>
      </c>
      <c r="B1976" s="72" t="s">
        <v>25</v>
      </c>
      <c r="C1976" s="94" t="s">
        <v>12</v>
      </c>
      <c r="D1976" s="46" t="s">
        <v>12</v>
      </c>
      <c r="E1976" s="47">
        <f>SUBTOTAL(9,E1977)</f>
        <v>0</v>
      </c>
      <c r="F1976" s="47">
        <f t="shared" ref="F1976:G1976" si="240">SUBTOTAL(9,F1977)</f>
        <v>0</v>
      </c>
      <c r="G1976" s="47">
        <f t="shared" si="240"/>
        <v>0</v>
      </c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/>
      <c r="AT1976" s="16"/>
      <c r="AU1976" s="16"/>
      <c r="AV1976" s="16"/>
      <c r="AW1976" s="16"/>
      <c r="AX1976" s="16"/>
      <c r="AY1976" s="16"/>
      <c r="AZ1976" s="16"/>
      <c r="BA1976" s="16"/>
      <c r="BB1976" s="16"/>
      <c r="BC1976" s="16"/>
      <c r="BD1976" s="16"/>
      <c r="BE1976" s="16"/>
      <c r="BF1976" s="16"/>
      <c r="BG1976" s="16"/>
      <c r="BH1976" s="16"/>
      <c r="BI1976" s="16"/>
      <c r="BJ1976" s="16"/>
      <c r="BK1976" s="16"/>
      <c r="BL1976" s="16"/>
      <c r="BM1976" s="16"/>
      <c r="BN1976" s="16"/>
      <c r="BO1976" s="16"/>
      <c r="BP1976" s="16"/>
      <c r="BQ1976" s="16"/>
      <c r="BR1976" s="16"/>
      <c r="BS1976" s="16"/>
      <c r="BT1976" s="16"/>
      <c r="BU1976" s="16"/>
      <c r="BV1976" s="16"/>
      <c r="BW1976" s="16"/>
      <c r="BX1976" s="16"/>
      <c r="BY1976" s="16"/>
      <c r="BZ1976" s="16"/>
      <c r="CA1976" s="16"/>
      <c r="CB1976" s="16"/>
      <c r="CC1976" s="16"/>
      <c r="CD1976" s="16"/>
      <c r="CE1976" s="16"/>
      <c r="CF1976" s="16"/>
      <c r="CG1976" s="16"/>
      <c r="CH1976" s="16"/>
      <c r="CI1976" s="16"/>
      <c r="CJ1976" s="16"/>
      <c r="CK1976" s="16"/>
      <c r="CL1976" s="16"/>
      <c r="CM1976" s="16"/>
      <c r="CN1976" s="16"/>
      <c r="CO1976" s="16"/>
      <c r="CP1976" s="16"/>
      <c r="CQ1976" s="16"/>
      <c r="CR1976" s="16"/>
      <c r="CS1976" s="16"/>
      <c r="CT1976" s="16"/>
      <c r="CU1976" s="16"/>
      <c r="CV1976" s="16"/>
      <c r="CW1976" s="16"/>
      <c r="CX1976" s="16"/>
      <c r="CY1976" s="16"/>
      <c r="CZ1976" s="16"/>
      <c r="DA1976" s="16"/>
      <c r="DB1976" s="16"/>
      <c r="DC1976" s="16"/>
      <c r="DD1976" s="16"/>
      <c r="DE1976" s="16"/>
      <c r="DF1976" s="16"/>
      <c r="DG1976" s="16"/>
      <c r="DH1976" s="16"/>
      <c r="DI1976" s="16"/>
      <c r="DJ1976" s="16"/>
      <c r="DK1976" s="16"/>
      <c r="DL1976" s="16"/>
      <c r="DM1976" s="16"/>
      <c r="DN1976" s="16"/>
      <c r="DO1976" s="16"/>
      <c r="DP1976" s="16"/>
      <c r="DQ1976" s="16"/>
    </row>
    <row r="1977" spans="1:121" ht="16.5" hidden="1" x14ac:dyDescent="0.25">
      <c r="A1977" s="24" t="s">
        <v>21</v>
      </c>
      <c r="B1977" s="73"/>
      <c r="C1977" s="50"/>
      <c r="D1977" s="50"/>
      <c r="E1977" s="50"/>
      <c r="F1977" s="50"/>
      <c r="G1977" s="50"/>
      <c r="H1977" s="13"/>
      <c r="I1977" s="13"/>
      <c r="J1977" s="13"/>
      <c r="K1977" s="13"/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  <c r="AK1977" s="13"/>
      <c r="AL1977" s="13"/>
      <c r="AM1977" s="13"/>
      <c r="AN1977" s="13"/>
      <c r="AO1977" s="13"/>
      <c r="AP1977" s="13"/>
      <c r="AQ1977" s="13"/>
      <c r="AR1977" s="13"/>
      <c r="AS1977" s="13"/>
      <c r="AT1977" s="13"/>
      <c r="AU1977" s="13"/>
      <c r="AV1977" s="13"/>
      <c r="AW1977" s="13"/>
      <c r="AX1977" s="13"/>
      <c r="AY1977" s="13"/>
      <c r="AZ1977" s="13"/>
      <c r="BA1977" s="13"/>
      <c r="BB1977" s="13"/>
      <c r="BC1977" s="13"/>
      <c r="BD1977" s="13"/>
      <c r="BE1977" s="13"/>
      <c r="BF1977" s="13"/>
      <c r="BG1977" s="13"/>
      <c r="BH1977" s="13"/>
      <c r="BI1977" s="13"/>
      <c r="BJ1977" s="13"/>
      <c r="BK1977" s="13"/>
      <c r="BL1977" s="13"/>
      <c r="BM1977" s="13"/>
      <c r="BN1977" s="13"/>
      <c r="BO1977" s="13"/>
      <c r="BP1977" s="13"/>
      <c r="BQ1977" s="13"/>
      <c r="BR1977" s="13"/>
      <c r="BS1977" s="13"/>
      <c r="BT1977" s="13"/>
      <c r="BU1977" s="13"/>
      <c r="BV1977" s="13"/>
      <c r="BW1977" s="13"/>
      <c r="BX1977" s="13"/>
      <c r="BY1977" s="13"/>
      <c r="BZ1977" s="13"/>
      <c r="CA1977" s="13"/>
      <c r="CB1977" s="13"/>
      <c r="CC1977" s="13"/>
      <c r="CD1977" s="13"/>
      <c r="CE1977" s="13"/>
      <c r="CF1977" s="13"/>
      <c r="CG1977" s="13"/>
      <c r="CH1977" s="13"/>
      <c r="CI1977" s="13"/>
      <c r="CJ1977" s="13"/>
      <c r="CK1977" s="13"/>
      <c r="CL1977" s="13"/>
      <c r="CM1977" s="13"/>
      <c r="CN1977" s="13"/>
      <c r="CO1977" s="13"/>
      <c r="CP1977" s="13"/>
      <c r="CQ1977" s="13"/>
      <c r="CR1977" s="13"/>
      <c r="CS1977" s="13"/>
      <c r="CT1977" s="13"/>
      <c r="CU1977" s="13"/>
      <c r="CV1977" s="13"/>
      <c r="CW1977" s="13"/>
      <c r="CX1977" s="13"/>
      <c r="CY1977" s="13"/>
      <c r="CZ1977" s="13"/>
      <c r="DA1977" s="13"/>
      <c r="DB1977" s="13"/>
      <c r="DC1977" s="13"/>
      <c r="DD1977" s="13"/>
      <c r="DE1977" s="13"/>
      <c r="DF1977" s="13"/>
      <c r="DG1977" s="13"/>
      <c r="DH1977" s="13"/>
      <c r="DI1977" s="13"/>
      <c r="DJ1977" s="13"/>
      <c r="DK1977" s="13"/>
      <c r="DL1977" s="13"/>
      <c r="DM1977" s="13"/>
      <c r="DN1977" s="13"/>
      <c r="DO1977" s="13"/>
      <c r="DP1977" s="13"/>
      <c r="DQ1977" s="13"/>
    </row>
    <row r="1978" spans="1:121" s="48" customFormat="1" ht="16.5" x14ac:dyDescent="0.25">
      <c r="A1978" s="68" t="s">
        <v>795</v>
      </c>
      <c r="B1978" s="72" t="s">
        <v>683</v>
      </c>
      <c r="C1978" s="94" t="s">
        <v>12</v>
      </c>
      <c r="D1978" s="46" t="s">
        <v>12</v>
      </c>
      <c r="E1978" s="47">
        <f>SUBTOTAL(9,E1979)</f>
        <v>0</v>
      </c>
      <c r="F1978" s="47">
        <f t="shared" ref="F1978:G1978" si="241">SUBTOTAL(9,F1979)</f>
        <v>0</v>
      </c>
      <c r="G1978" s="47">
        <f t="shared" si="241"/>
        <v>0</v>
      </c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/>
      <c r="AT1978" s="16"/>
      <c r="AU1978" s="16"/>
      <c r="AV1978" s="16"/>
      <c r="AW1978" s="16"/>
      <c r="AX1978" s="16"/>
      <c r="AY1978" s="16"/>
      <c r="AZ1978" s="16"/>
      <c r="BA1978" s="16"/>
      <c r="BB1978" s="16"/>
      <c r="BC1978" s="16"/>
      <c r="BD1978" s="16"/>
      <c r="BE1978" s="16"/>
      <c r="BF1978" s="16"/>
      <c r="BG1978" s="16"/>
      <c r="BH1978" s="16"/>
      <c r="BI1978" s="16"/>
      <c r="BJ1978" s="16"/>
      <c r="BK1978" s="16"/>
      <c r="BL1978" s="16"/>
      <c r="BM1978" s="16"/>
      <c r="BN1978" s="16"/>
      <c r="BO1978" s="16"/>
      <c r="BP1978" s="16"/>
      <c r="BQ1978" s="16"/>
      <c r="BR1978" s="16"/>
      <c r="BS1978" s="16"/>
      <c r="BT1978" s="16"/>
      <c r="BU1978" s="16"/>
      <c r="BV1978" s="16"/>
      <c r="BW1978" s="16"/>
      <c r="BX1978" s="16"/>
      <c r="BY1978" s="16"/>
      <c r="BZ1978" s="16"/>
      <c r="CA1978" s="16"/>
      <c r="CB1978" s="16"/>
      <c r="CC1978" s="16"/>
      <c r="CD1978" s="16"/>
      <c r="CE1978" s="16"/>
      <c r="CF1978" s="16"/>
      <c r="CG1978" s="16"/>
      <c r="CH1978" s="16"/>
      <c r="CI1978" s="16"/>
      <c r="CJ1978" s="16"/>
      <c r="CK1978" s="16"/>
      <c r="CL1978" s="16"/>
      <c r="CM1978" s="16"/>
      <c r="CN1978" s="16"/>
      <c r="CO1978" s="16"/>
      <c r="CP1978" s="16"/>
      <c r="CQ1978" s="16"/>
      <c r="CR1978" s="16"/>
      <c r="CS1978" s="16"/>
      <c r="CT1978" s="16"/>
      <c r="CU1978" s="16"/>
      <c r="CV1978" s="16"/>
      <c r="CW1978" s="16"/>
      <c r="CX1978" s="16"/>
      <c r="CY1978" s="16"/>
      <c r="CZ1978" s="16"/>
      <c r="DA1978" s="16"/>
      <c r="DB1978" s="16"/>
      <c r="DC1978" s="16"/>
      <c r="DD1978" s="16"/>
      <c r="DE1978" s="16"/>
      <c r="DF1978" s="16"/>
      <c r="DG1978" s="16"/>
      <c r="DH1978" s="16"/>
      <c r="DI1978" s="16"/>
      <c r="DJ1978" s="16"/>
      <c r="DK1978" s="16"/>
      <c r="DL1978" s="16"/>
      <c r="DM1978" s="16"/>
      <c r="DN1978" s="16"/>
      <c r="DO1978" s="16"/>
      <c r="DP1978" s="16"/>
      <c r="DQ1978" s="16"/>
    </row>
    <row r="1979" spans="1:121" ht="16.5" hidden="1" x14ac:dyDescent="0.25">
      <c r="A1979" s="24" t="s">
        <v>21</v>
      </c>
      <c r="B1979" s="73"/>
      <c r="C1979" s="50"/>
      <c r="D1979" s="50"/>
      <c r="E1979" s="50"/>
      <c r="F1979" s="50"/>
      <c r="G1979" s="50"/>
      <c r="H1979" s="13"/>
      <c r="I1979" s="13"/>
      <c r="J1979" s="13"/>
      <c r="K1979" s="13"/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  <c r="AK1979" s="13"/>
      <c r="AL1979" s="13"/>
      <c r="AM1979" s="13"/>
      <c r="AN1979" s="13"/>
      <c r="AO1979" s="13"/>
      <c r="AP1979" s="13"/>
      <c r="AQ1979" s="13"/>
      <c r="AR1979" s="13"/>
      <c r="AS1979" s="13"/>
      <c r="AT1979" s="13"/>
      <c r="AU1979" s="13"/>
      <c r="AV1979" s="13"/>
      <c r="AW1979" s="13"/>
      <c r="AX1979" s="13"/>
      <c r="AY1979" s="13"/>
      <c r="AZ1979" s="13"/>
      <c r="BA1979" s="13"/>
      <c r="BB1979" s="13"/>
      <c r="BC1979" s="13"/>
      <c r="BD1979" s="13"/>
      <c r="BE1979" s="13"/>
      <c r="BF1979" s="13"/>
      <c r="BG1979" s="13"/>
      <c r="BH1979" s="13"/>
      <c r="BI1979" s="13"/>
      <c r="BJ1979" s="13"/>
      <c r="BK1979" s="13"/>
      <c r="BL1979" s="13"/>
      <c r="BM1979" s="13"/>
      <c r="BN1979" s="13"/>
      <c r="BO1979" s="13"/>
      <c r="BP1979" s="13"/>
      <c r="BQ1979" s="13"/>
      <c r="BR1979" s="13"/>
      <c r="BS1979" s="13"/>
      <c r="BT1979" s="13"/>
      <c r="BU1979" s="13"/>
      <c r="BV1979" s="13"/>
      <c r="BW1979" s="13"/>
      <c r="BX1979" s="13"/>
      <c r="BY1979" s="13"/>
      <c r="BZ1979" s="13"/>
      <c r="CA1979" s="13"/>
      <c r="CB1979" s="13"/>
      <c r="CC1979" s="13"/>
      <c r="CD1979" s="13"/>
      <c r="CE1979" s="13"/>
      <c r="CF1979" s="13"/>
      <c r="CG1979" s="13"/>
      <c r="CH1979" s="13"/>
      <c r="CI1979" s="13"/>
      <c r="CJ1979" s="13"/>
      <c r="CK1979" s="13"/>
      <c r="CL1979" s="13"/>
      <c r="CM1979" s="13"/>
      <c r="CN1979" s="13"/>
      <c r="CO1979" s="13"/>
      <c r="CP1979" s="13"/>
      <c r="CQ1979" s="13"/>
      <c r="CR1979" s="13"/>
      <c r="CS1979" s="13"/>
      <c r="CT1979" s="13"/>
      <c r="CU1979" s="13"/>
      <c r="CV1979" s="13"/>
      <c r="CW1979" s="13"/>
      <c r="CX1979" s="13"/>
      <c r="CY1979" s="13"/>
      <c r="CZ1979" s="13"/>
      <c r="DA1979" s="13"/>
      <c r="DB1979" s="13"/>
      <c r="DC1979" s="13"/>
      <c r="DD1979" s="13"/>
      <c r="DE1979" s="13"/>
      <c r="DF1979" s="13"/>
      <c r="DG1979" s="13"/>
      <c r="DH1979" s="13"/>
      <c r="DI1979" s="13"/>
      <c r="DJ1979" s="13"/>
      <c r="DK1979" s="13"/>
      <c r="DL1979" s="13"/>
      <c r="DM1979" s="13"/>
      <c r="DN1979" s="13"/>
      <c r="DO1979" s="13"/>
      <c r="DP1979" s="13"/>
      <c r="DQ1979" s="13"/>
    </row>
    <row r="1980" spans="1:121" s="48" customFormat="1" ht="16.5" x14ac:dyDescent="0.25">
      <c r="A1980" s="68" t="s">
        <v>796</v>
      </c>
      <c r="B1980" s="72" t="s">
        <v>29</v>
      </c>
      <c r="C1980" s="94" t="s">
        <v>12</v>
      </c>
      <c r="D1980" s="46" t="s">
        <v>12</v>
      </c>
      <c r="E1980" s="47">
        <f>SUBTOTAL(9,E1981)</f>
        <v>0</v>
      </c>
      <c r="F1980" s="47">
        <f t="shared" ref="F1980:G1980" si="242">SUBTOTAL(9,F1981)</f>
        <v>0</v>
      </c>
      <c r="G1980" s="47">
        <f t="shared" si="242"/>
        <v>0</v>
      </c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/>
      <c r="AT1980" s="16"/>
      <c r="AU1980" s="16"/>
      <c r="AV1980" s="16"/>
      <c r="AW1980" s="16"/>
      <c r="AX1980" s="16"/>
      <c r="AY1980" s="16"/>
      <c r="AZ1980" s="16"/>
      <c r="BA1980" s="16"/>
      <c r="BB1980" s="16"/>
      <c r="BC1980" s="16"/>
      <c r="BD1980" s="16"/>
      <c r="BE1980" s="16"/>
      <c r="BF1980" s="16"/>
      <c r="BG1980" s="16"/>
      <c r="BH1980" s="16"/>
      <c r="BI1980" s="16"/>
      <c r="BJ1980" s="16"/>
      <c r="BK1980" s="16"/>
      <c r="BL1980" s="16"/>
      <c r="BM1980" s="16"/>
      <c r="BN1980" s="16"/>
      <c r="BO1980" s="16"/>
      <c r="BP1980" s="16"/>
      <c r="BQ1980" s="16"/>
      <c r="BR1980" s="16"/>
      <c r="BS1980" s="16"/>
      <c r="BT1980" s="16"/>
      <c r="BU1980" s="16"/>
      <c r="BV1980" s="16"/>
      <c r="BW1980" s="16"/>
      <c r="BX1980" s="16"/>
      <c r="BY1980" s="16"/>
      <c r="BZ1980" s="16"/>
      <c r="CA1980" s="16"/>
      <c r="CB1980" s="16"/>
      <c r="CC1980" s="16"/>
      <c r="CD1980" s="16"/>
      <c r="CE1980" s="16"/>
      <c r="CF1980" s="16"/>
      <c r="CG1980" s="16"/>
      <c r="CH1980" s="16"/>
      <c r="CI1980" s="16"/>
      <c r="CJ1980" s="16"/>
      <c r="CK1980" s="16"/>
      <c r="CL1980" s="16"/>
      <c r="CM1980" s="16"/>
      <c r="CN1980" s="16"/>
      <c r="CO1980" s="16"/>
      <c r="CP1980" s="16"/>
      <c r="CQ1980" s="16"/>
      <c r="CR1980" s="16"/>
      <c r="CS1980" s="16"/>
      <c r="CT1980" s="16"/>
      <c r="CU1980" s="16"/>
      <c r="CV1980" s="16"/>
      <c r="CW1980" s="16"/>
      <c r="CX1980" s="16"/>
      <c r="CY1980" s="16"/>
      <c r="CZ1980" s="16"/>
      <c r="DA1980" s="16"/>
      <c r="DB1980" s="16"/>
      <c r="DC1980" s="16"/>
      <c r="DD1980" s="16"/>
      <c r="DE1980" s="16"/>
      <c r="DF1980" s="16"/>
      <c r="DG1980" s="16"/>
      <c r="DH1980" s="16"/>
      <c r="DI1980" s="16"/>
      <c r="DJ1980" s="16"/>
      <c r="DK1980" s="16"/>
      <c r="DL1980" s="16"/>
      <c r="DM1980" s="16"/>
      <c r="DN1980" s="16"/>
      <c r="DO1980" s="16"/>
      <c r="DP1980" s="16"/>
      <c r="DQ1980" s="16"/>
    </row>
    <row r="1981" spans="1:121" ht="16.5" hidden="1" x14ac:dyDescent="0.25">
      <c r="A1981" s="24" t="s">
        <v>21</v>
      </c>
      <c r="B1981" s="73"/>
      <c r="C1981" s="50"/>
      <c r="D1981" s="50"/>
      <c r="E1981" s="50"/>
      <c r="F1981" s="50"/>
      <c r="G1981" s="50"/>
      <c r="H1981" s="13"/>
      <c r="I1981" s="13"/>
      <c r="J1981" s="13"/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  <c r="AK1981" s="13"/>
      <c r="AL1981" s="13"/>
      <c r="AM1981" s="13"/>
      <c r="AN1981" s="13"/>
      <c r="AO1981" s="13"/>
      <c r="AP1981" s="13"/>
      <c r="AQ1981" s="13"/>
      <c r="AR1981" s="13"/>
      <c r="AS1981" s="13"/>
      <c r="AT1981" s="13"/>
      <c r="AU1981" s="13"/>
      <c r="AV1981" s="13"/>
      <c r="AW1981" s="13"/>
      <c r="AX1981" s="13"/>
      <c r="AY1981" s="13"/>
      <c r="AZ1981" s="13"/>
      <c r="BA1981" s="13"/>
      <c r="BB1981" s="13"/>
      <c r="BC1981" s="13"/>
      <c r="BD1981" s="13"/>
      <c r="BE1981" s="13"/>
      <c r="BF1981" s="13"/>
      <c r="BG1981" s="13"/>
      <c r="BH1981" s="13"/>
      <c r="BI1981" s="13"/>
      <c r="BJ1981" s="13"/>
      <c r="BK1981" s="13"/>
      <c r="BL1981" s="13"/>
      <c r="BM1981" s="13"/>
      <c r="BN1981" s="13"/>
      <c r="BO1981" s="13"/>
      <c r="BP1981" s="13"/>
      <c r="BQ1981" s="13"/>
      <c r="BR1981" s="13"/>
      <c r="BS1981" s="13"/>
      <c r="BT1981" s="13"/>
      <c r="BU1981" s="13"/>
      <c r="BV1981" s="13"/>
      <c r="BW1981" s="13"/>
      <c r="BX1981" s="13"/>
      <c r="BY1981" s="13"/>
      <c r="BZ1981" s="13"/>
      <c r="CA1981" s="13"/>
      <c r="CB1981" s="13"/>
      <c r="CC1981" s="13"/>
      <c r="CD1981" s="13"/>
      <c r="CE1981" s="13"/>
      <c r="CF1981" s="13"/>
      <c r="CG1981" s="13"/>
      <c r="CH1981" s="13"/>
      <c r="CI1981" s="13"/>
      <c r="CJ1981" s="13"/>
      <c r="CK1981" s="13"/>
      <c r="CL1981" s="13"/>
      <c r="CM1981" s="13"/>
      <c r="CN1981" s="13"/>
      <c r="CO1981" s="13"/>
      <c r="CP1981" s="13"/>
      <c r="CQ1981" s="13"/>
      <c r="CR1981" s="13"/>
      <c r="CS1981" s="13"/>
      <c r="CT1981" s="13"/>
      <c r="CU1981" s="13"/>
      <c r="CV1981" s="13"/>
      <c r="CW1981" s="13"/>
      <c r="CX1981" s="13"/>
      <c r="CY1981" s="13"/>
      <c r="CZ1981" s="13"/>
      <c r="DA1981" s="13"/>
      <c r="DB1981" s="13"/>
      <c r="DC1981" s="13"/>
      <c r="DD1981" s="13"/>
      <c r="DE1981" s="13"/>
      <c r="DF1981" s="13"/>
      <c r="DG1981" s="13"/>
      <c r="DH1981" s="13"/>
      <c r="DI1981" s="13"/>
      <c r="DJ1981" s="13"/>
      <c r="DK1981" s="13"/>
      <c r="DL1981" s="13"/>
      <c r="DM1981" s="13"/>
      <c r="DN1981" s="13"/>
      <c r="DO1981" s="13"/>
      <c r="DP1981" s="13"/>
      <c r="DQ1981" s="13"/>
    </row>
    <row r="1982" spans="1:121" s="48" customFormat="1" ht="16.5" x14ac:dyDescent="0.25">
      <c r="A1982" s="68" t="s">
        <v>797</v>
      </c>
      <c r="B1982" s="72" t="s">
        <v>31</v>
      </c>
      <c r="C1982" s="94" t="s">
        <v>12</v>
      </c>
      <c r="D1982" s="46" t="s">
        <v>12</v>
      </c>
      <c r="E1982" s="47">
        <f>SUBTOTAL(9,E1983)</f>
        <v>0</v>
      </c>
      <c r="F1982" s="47">
        <f t="shared" ref="F1982:G1982" si="243">SUBTOTAL(9,F1983)</f>
        <v>0</v>
      </c>
      <c r="G1982" s="47">
        <f t="shared" si="243"/>
        <v>0</v>
      </c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/>
      <c r="AT1982" s="16"/>
      <c r="AU1982" s="16"/>
      <c r="AV1982" s="16"/>
      <c r="AW1982" s="16"/>
      <c r="AX1982" s="16"/>
      <c r="AY1982" s="16"/>
      <c r="AZ1982" s="16"/>
      <c r="BA1982" s="16"/>
      <c r="BB1982" s="16"/>
      <c r="BC1982" s="16"/>
      <c r="BD1982" s="16"/>
      <c r="BE1982" s="16"/>
      <c r="BF1982" s="16"/>
      <c r="BG1982" s="16"/>
      <c r="BH1982" s="16"/>
      <c r="BI1982" s="16"/>
      <c r="BJ1982" s="16"/>
      <c r="BK1982" s="16"/>
      <c r="BL1982" s="16"/>
      <c r="BM1982" s="16"/>
      <c r="BN1982" s="16"/>
      <c r="BO1982" s="16"/>
      <c r="BP1982" s="16"/>
      <c r="BQ1982" s="16"/>
      <c r="BR1982" s="16"/>
      <c r="BS1982" s="16"/>
      <c r="BT1982" s="16"/>
      <c r="BU1982" s="16"/>
      <c r="BV1982" s="16"/>
      <c r="BW1982" s="16"/>
      <c r="BX1982" s="16"/>
      <c r="BY1982" s="16"/>
      <c r="BZ1982" s="16"/>
      <c r="CA1982" s="16"/>
      <c r="CB1982" s="16"/>
      <c r="CC1982" s="16"/>
      <c r="CD1982" s="16"/>
      <c r="CE1982" s="16"/>
      <c r="CF1982" s="16"/>
      <c r="CG1982" s="16"/>
      <c r="CH1982" s="16"/>
      <c r="CI1982" s="16"/>
      <c r="CJ1982" s="16"/>
      <c r="CK1982" s="16"/>
      <c r="CL1982" s="16"/>
      <c r="CM1982" s="16"/>
      <c r="CN1982" s="16"/>
      <c r="CO1982" s="16"/>
      <c r="CP1982" s="16"/>
      <c r="CQ1982" s="16"/>
      <c r="CR1982" s="16"/>
      <c r="CS1982" s="16"/>
      <c r="CT1982" s="16"/>
      <c r="CU1982" s="16"/>
      <c r="CV1982" s="16"/>
      <c r="CW1982" s="16"/>
      <c r="CX1982" s="16"/>
      <c r="CY1982" s="16"/>
      <c r="CZ1982" s="16"/>
      <c r="DA1982" s="16"/>
      <c r="DB1982" s="16"/>
      <c r="DC1982" s="16"/>
      <c r="DD1982" s="16"/>
      <c r="DE1982" s="16"/>
      <c r="DF1982" s="16"/>
      <c r="DG1982" s="16"/>
      <c r="DH1982" s="16"/>
      <c r="DI1982" s="16"/>
      <c r="DJ1982" s="16"/>
      <c r="DK1982" s="16"/>
      <c r="DL1982" s="16"/>
      <c r="DM1982" s="16"/>
      <c r="DN1982" s="16"/>
      <c r="DO1982" s="16"/>
      <c r="DP1982" s="16"/>
      <c r="DQ1982" s="16"/>
    </row>
    <row r="1983" spans="1:121" ht="16.5" hidden="1" x14ac:dyDescent="0.25">
      <c r="A1983" s="24" t="s">
        <v>21</v>
      </c>
      <c r="B1983" s="73"/>
      <c r="C1983" s="50"/>
      <c r="D1983" s="50"/>
      <c r="E1983" s="50"/>
      <c r="F1983" s="50"/>
      <c r="G1983" s="50"/>
      <c r="H1983" s="13"/>
      <c r="I1983" s="13"/>
      <c r="J1983" s="13"/>
      <c r="K1983" s="13"/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  <c r="AK1983" s="13"/>
      <c r="AL1983" s="13"/>
      <c r="AM1983" s="13"/>
      <c r="AN1983" s="13"/>
      <c r="AO1983" s="13"/>
      <c r="AP1983" s="13"/>
      <c r="AQ1983" s="13"/>
      <c r="AR1983" s="13"/>
      <c r="AS1983" s="13"/>
      <c r="AT1983" s="13"/>
      <c r="AU1983" s="13"/>
      <c r="AV1983" s="13"/>
      <c r="AW1983" s="13"/>
      <c r="AX1983" s="13"/>
      <c r="AY1983" s="13"/>
      <c r="AZ1983" s="13"/>
      <c r="BA1983" s="13"/>
      <c r="BB1983" s="13"/>
      <c r="BC1983" s="13"/>
      <c r="BD1983" s="13"/>
      <c r="BE1983" s="13"/>
      <c r="BF1983" s="13"/>
      <c r="BG1983" s="13"/>
      <c r="BH1983" s="13"/>
      <c r="BI1983" s="13"/>
      <c r="BJ1983" s="13"/>
      <c r="BK1983" s="13"/>
      <c r="BL1983" s="13"/>
      <c r="BM1983" s="13"/>
      <c r="BN1983" s="13"/>
      <c r="BO1983" s="13"/>
      <c r="BP1983" s="13"/>
      <c r="BQ1983" s="13"/>
      <c r="BR1983" s="13"/>
      <c r="BS1983" s="13"/>
      <c r="BT1983" s="13"/>
      <c r="BU1983" s="13"/>
      <c r="BV1983" s="13"/>
      <c r="BW1983" s="13"/>
      <c r="BX1983" s="13"/>
      <c r="BY1983" s="13"/>
      <c r="BZ1983" s="13"/>
      <c r="CA1983" s="13"/>
      <c r="CB1983" s="13"/>
      <c r="CC1983" s="13"/>
      <c r="CD1983" s="13"/>
      <c r="CE1983" s="13"/>
      <c r="CF1983" s="13"/>
      <c r="CG1983" s="13"/>
      <c r="CH1983" s="13"/>
      <c r="CI1983" s="13"/>
      <c r="CJ1983" s="13"/>
      <c r="CK1983" s="13"/>
      <c r="CL1983" s="13"/>
      <c r="CM1983" s="13"/>
      <c r="CN1983" s="13"/>
      <c r="CO1983" s="13"/>
      <c r="CP1983" s="13"/>
      <c r="CQ1983" s="13"/>
      <c r="CR1983" s="13"/>
      <c r="CS1983" s="13"/>
      <c r="CT1983" s="13"/>
      <c r="CU1983" s="13"/>
      <c r="CV1983" s="13"/>
      <c r="CW1983" s="13"/>
      <c r="CX1983" s="13"/>
      <c r="CY1983" s="13"/>
      <c r="CZ1983" s="13"/>
      <c r="DA1983" s="13"/>
      <c r="DB1983" s="13"/>
      <c r="DC1983" s="13"/>
      <c r="DD1983" s="13"/>
      <c r="DE1983" s="13"/>
      <c r="DF1983" s="13"/>
      <c r="DG1983" s="13"/>
      <c r="DH1983" s="13"/>
      <c r="DI1983" s="13"/>
      <c r="DJ1983" s="13"/>
      <c r="DK1983" s="13"/>
      <c r="DL1983" s="13"/>
      <c r="DM1983" s="13"/>
      <c r="DN1983" s="13"/>
      <c r="DO1983" s="13"/>
      <c r="DP1983" s="13"/>
      <c r="DQ1983" s="13"/>
    </row>
    <row r="1984" spans="1:121" s="38" customFormat="1" ht="16.5" x14ac:dyDescent="0.25">
      <c r="A1984" s="66" t="s">
        <v>798</v>
      </c>
      <c r="B1984" s="74" t="s">
        <v>702</v>
      </c>
      <c r="C1984" s="92" t="s">
        <v>12</v>
      </c>
      <c r="D1984" s="36" t="s">
        <v>12</v>
      </c>
      <c r="E1984" s="37">
        <f>E1985+E1998</f>
        <v>0</v>
      </c>
      <c r="F1984" s="37">
        <f t="shared" ref="F1984:G1984" si="244">F1985+F1998</f>
        <v>0</v>
      </c>
      <c r="G1984" s="37">
        <f t="shared" si="244"/>
        <v>0</v>
      </c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/>
      <c r="AT1984" s="16"/>
      <c r="AU1984" s="16"/>
      <c r="AV1984" s="16"/>
      <c r="AW1984" s="16"/>
      <c r="AX1984" s="16"/>
      <c r="AY1984" s="16"/>
      <c r="AZ1984" s="16"/>
      <c r="BA1984" s="16"/>
      <c r="BB1984" s="16"/>
      <c r="BC1984" s="16"/>
      <c r="BD1984" s="16"/>
      <c r="BE1984" s="16"/>
      <c r="BF1984" s="16"/>
      <c r="BG1984" s="16"/>
      <c r="BH1984" s="16"/>
      <c r="BI1984" s="16"/>
      <c r="BJ1984" s="16"/>
      <c r="BK1984" s="16"/>
      <c r="BL1984" s="16"/>
      <c r="BM1984" s="16"/>
      <c r="BN1984" s="16"/>
      <c r="BO1984" s="16"/>
      <c r="BP1984" s="16"/>
      <c r="BQ1984" s="16"/>
      <c r="BR1984" s="16"/>
      <c r="BS1984" s="16"/>
      <c r="BT1984" s="16"/>
      <c r="BU1984" s="16"/>
      <c r="BV1984" s="16"/>
      <c r="BW1984" s="16"/>
      <c r="BX1984" s="16"/>
      <c r="BY1984" s="16"/>
      <c r="BZ1984" s="16"/>
      <c r="CA1984" s="16"/>
      <c r="CB1984" s="16"/>
      <c r="CC1984" s="16"/>
      <c r="CD1984" s="16"/>
      <c r="CE1984" s="16"/>
      <c r="CF1984" s="16"/>
      <c r="CG1984" s="16"/>
      <c r="CH1984" s="16"/>
      <c r="CI1984" s="16"/>
      <c r="CJ1984" s="16"/>
      <c r="CK1984" s="16"/>
      <c r="CL1984" s="16"/>
      <c r="CM1984" s="16"/>
      <c r="CN1984" s="16"/>
      <c r="CO1984" s="16"/>
      <c r="CP1984" s="16"/>
      <c r="CQ1984" s="16"/>
      <c r="CR1984" s="16"/>
      <c r="CS1984" s="16"/>
      <c r="CT1984" s="16"/>
      <c r="CU1984" s="16"/>
      <c r="CV1984" s="16"/>
      <c r="CW1984" s="16"/>
      <c r="CX1984" s="16"/>
      <c r="CY1984" s="16"/>
      <c r="CZ1984" s="16"/>
      <c r="DA1984" s="16"/>
      <c r="DB1984" s="16"/>
      <c r="DC1984" s="16"/>
      <c r="DD1984" s="16"/>
      <c r="DE1984" s="16"/>
      <c r="DF1984" s="16"/>
      <c r="DG1984" s="16"/>
      <c r="DH1984" s="16"/>
      <c r="DI1984" s="16"/>
      <c r="DJ1984" s="16"/>
      <c r="DK1984" s="16"/>
      <c r="DL1984" s="16"/>
      <c r="DM1984" s="16"/>
      <c r="DN1984" s="16"/>
      <c r="DO1984" s="16"/>
      <c r="DP1984" s="16"/>
      <c r="DQ1984" s="16"/>
    </row>
    <row r="1985" spans="1:121" s="43" customFormat="1" ht="16.5" x14ac:dyDescent="0.25">
      <c r="A1985" s="67" t="s">
        <v>799</v>
      </c>
      <c r="B1985" s="71" t="s">
        <v>662</v>
      </c>
      <c r="C1985" s="93" t="s">
        <v>12</v>
      </c>
      <c r="D1985" s="41" t="s">
        <v>12</v>
      </c>
      <c r="E1985" s="42">
        <f>E1986+E1988+E1990+E1992+E1994+E1996</f>
        <v>0</v>
      </c>
      <c r="F1985" s="42">
        <f t="shared" ref="F1985:G1985" si="245">F1986+F1988+F1990+F1992+F1994+F1996</f>
        <v>0</v>
      </c>
      <c r="G1985" s="42">
        <f t="shared" si="245"/>
        <v>0</v>
      </c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/>
      <c r="AW1985" s="16"/>
      <c r="AX1985" s="16"/>
      <c r="AY1985" s="16"/>
      <c r="AZ1985" s="16"/>
      <c r="BA1985" s="16"/>
      <c r="BB1985" s="16"/>
      <c r="BC1985" s="16"/>
      <c r="BD1985" s="16"/>
      <c r="BE1985" s="16"/>
      <c r="BF1985" s="16"/>
      <c r="BG1985" s="16"/>
      <c r="BH1985" s="16"/>
      <c r="BI1985" s="16"/>
      <c r="BJ1985" s="16"/>
      <c r="BK1985" s="16"/>
      <c r="BL1985" s="16"/>
      <c r="BM1985" s="16"/>
      <c r="BN1985" s="16"/>
      <c r="BO1985" s="16"/>
      <c r="BP1985" s="16"/>
      <c r="BQ1985" s="16"/>
      <c r="BR1985" s="16"/>
      <c r="BS1985" s="16"/>
      <c r="BT1985" s="16"/>
      <c r="BU1985" s="16"/>
      <c r="BV1985" s="16"/>
      <c r="BW1985" s="16"/>
      <c r="BX1985" s="16"/>
      <c r="BY1985" s="16"/>
      <c r="BZ1985" s="16"/>
      <c r="CA1985" s="16"/>
      <c r="CB1985" s="16"/>
      <c r="CC1985" s="16"/>
      <c r="CD1985" s="16"/>
      <c r="CE1985" s="16"/>
      <c r="CF1985" s="16"/>
      <c r="CG1985" s="16"/>
      <c r="CH1985" s="16"/>
      <c r="CI1985" s="16"/>
      <c r="CJ1985" s="16"/>
      <c r="CK1985" s="16"/>
      <c r="CL1985" s="16"/>
      <c r="CM1985" s="16"/>
      <c r="CN1985" s="16"/>
      <c r="CO1985" s="16"/>
      <c r="CP1985" s="16"/>
      <c r="CQ1985" s="16"/>
      <c r="CR1985" s="16"/>
      <c r="CS1985" s="16"/>
      <c r="CT1985" s="16"/>
      <c r="CU1985" s="16"/>
      <c r="CV1985" s="16"/>
      <c r="CW1985" s="16"/>
      <c r="CX1985" s="16"/>
      <c r="CY1985" s="16"/>
      <c r="CZ1985" s="16"/>
      <c r="DA1985" s="16"/>
      <c r="DB1985" s="16"/>
      <c r="DC1985" s="16"/>
      <c r="DD1985" s="16"/>
      <c r="DE1985" s="16"/>
      <c r="DF1985" s="16"/>
      <c r="DG1985" s="16"/>
      <c r="DH1985" s="16"/>
      <c r="DI1985" s="16"/>
      <c r="DJ1985" s="16"/>
      <c r="DK1985" s="16"/>
      <c r="DL1985" s="16"/>
      <c r="DM1985" s="16"/>
      <c r="DN1985" s="16"/>
      <c r="DO1985" s="16"/>
      <c r="DP1985" s="16"/>
      <c r="DQ1985" s="16"/>
    </row>
    <row r="1986" spans="1:121" s="48" customFormat="1" ht="16.5" x14ac:dyDescent="0.25">
      <c r="A1986" s="68" t="s">
        <v>800</v>
      </c>
      <c r="B1986" s="72" t="s">
        <v>664</v>
      </c>
      <c r="C1986" s="94" t="s">
        <v>12</v>
      </c>
      <c r="D1986" s="46" t="s">
        <v>12</v>
      </c>
      <c r="E1986" s="47">
        <f>SUBTOTAL(9,E1987)</f>
        <v>0</v>
      </c>
      <c r="F1986" s="47">
        <f t="shared" ref="F1986:G1986" si="246">SUBTOTAL(9,F1987)</f>
        <v>0</v>
      </c>
      <c r="G1986" s="47">
        <f t="shared" si="246"/>
        <v>0</v>
      </c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  <c r="AT1986" s="16"/>
      <c r="AU1986" s="16"/>
      <c r="AV1986" s="16"/>
      <c r="AW1986" s="16"/>
      <c r="AX1986" s="16"/>
      <c r="AY1986" s="16"/>
      <c r="AZ1986" s="16"/>
      <c r="BA1986" s="16"/>
      <c r="BB1986" s="16"/>
      <c r="BC1986" s="16"/>
      <c r="BD1986" s="16"/>
      <c r="BE1986" s="16"/>
      <c r="BF1986" s="16"/>
      <c r="BG1986" s="16"/>
      <c r="BH1986" s="16"/>
      <c r="BI1986" s="16"/>
      <c r="BJ1986" s="16"/>
      <c r="BK1986" s="16"/>
      <c r="BL1986" s="16"/>
      <c r="BM1986" s="16"/>
      <c r="BN1986" s="16"/>
      <c r="BO1986" s="16"/>
      <c r="BP1986" s="16"/>
      <c r="BQ1986" s="16"/>
      <c r="BR1986" s="16"/>
      <c r="BS1986" s="16"/>
      <c r="BT1986" s="16"/>
      <c r="BU1986" s="16"/>
      <c r="BV1986" s="16"/>
      <c r="BW1986" s="16"/>
      <c r="BX1986" s="16"/>
      <c r="BY1986" s="16"/>
      <c r="BZ1986" s="16"/>
      <c r="CA1986" s="16"/>
      <c r="CB1986" s="16"/>
      <c r="CC1986" s="16"/>
      <c r="CD1986" s="16"/>
      <c r="CE1986" s="16"/>
      <c r="CF1986" s="16"/>
      <c r="CG1986" s="16"/>
      <c r="CH1986" s="16"/>
      <c r="CI1986" s="16"/>
      <c r="CJ1986" s="16"/>
      <c r="CK1986" s="16"/>
      <c r="CL1986" s="16"/>
      <c r="CM1986" s="16"/>
      <c r="CN1986" s="16"/>
      <c r="CO1986" s="16"/>
      <c r="CP1986" s="16"/>
      <c r="CQ1986" s="16"/>
      <c r="CR1986" s="16"/>
      <c r="CS1986" s="16"/>
      <c r="CT1986" s="16"/>
      <c r="CU1986" s="16"/>
      <c r="CV1986" s="16"/>
      <c r="CW1986" s="16"/>
      <c r="CX1986" s="16"/>
      <c r="CY1986" s="16"/>
      <c r="CZ1986" s="16"/>
      <c r="DA1986" s="16"/>
      <c r="DB1986" s="16"/>
      <c r="DC1986" s="16"/>
      <c r="DD1986" s="16"/>
      <c r="DE1986" s="16"/>
      <c r="DF1986" s="16"/>
      <c r="DG1986" s="16"/>
      <c r="DH1986" s="16"/>
      <c r="DI1986" s="16"/>
      <c r="DJ1986" s="16"/>
      <c r="DK1986" s="16"/>
      <c r="DL1986" s="16"/>
      <c r="DM1986" s="16"/>
      <c r="DN1986" s="16"/>
      <c r="DO1986" s="16"/>
      <c r="DP1986" s="16"/>
      <c r="DQ1986" s="16"/>
    </row>
    <row r="1987" spans="1:121" ht="16.5" hidden="1" x14ac:dyDescent="0.25">
      <c r="A1987" s="24" t="s">
        <v>21</v>
      </c>
      <c r="B1987" s="73"/>
      <c r="C1987" s="50"/>
      <c r="D1987" s="50"/>
      <c r="E1987" s="50"/>
      <c r="F1987" s="50"/>
      <c r="G1987" s="50"/>
      <c r="H1987" s="13"/>
      <c r="I1987" s="13"/>
      <c r="J1987" s="13"/>
      <c r="K1987" s="13"/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  <c r="AK1987" s="13"/>
      <c r="AL1987" s="13"/>
      <c r="AM1987" s="13"/>
      <c r="AN1987" s="13"/>
      <c r="AO1987" s="13"/>
      <c r="AP1987" s="13"/>
      <c r="AQ1987" s="13"/>
      <c r="AR1987" s="13"/>
      <c r="AS1987" s="13"/>
      <c r="AT1987" s="13"/>
      <c r="AU1987" s="13"/>
      <c r="AV1987" s="13"/>
      <c r="AW1987" s="13"/>
      <c r="AX1987" s="13"/>
      <c r="AY1987" s="13"/>
      <c r="AZ1987" s="13"/>
      <c r="BA1987" s="13"/>
      <c r="BB1987" s="13"/>
      <c r="BC1987" s="13"/>
      <c r="BD1987" s="13"/>
      <c r="BE1987" s="13"/>
      <c r="BF1987" s="13"/>
      <c r="BG1987" s="13"/>
      <c r="BH1987" s="13"/>
      <c r="BI1987" s="13"/>
      <c r="BJ1987" s="13"/>
      <c r="BK1987" s="13"/>
      <c r="BL1987" s="13"/>
      <c r="BM1987" s="13"/>
      <c r="BN1987" s="13"/>
      <c r="BO1987" s="13"/>
      <c r="BP1987" s="13"/>
      <c r="BQ1987" s="13"/>
      <c r="BR1987" s="13"/>
      <c r="BS1987" s="13"/>
      <c r="BT1987" s="13"/>
      <c r="BU1987" s="13"/>
      <c r="BV1987" s="13"/>
      <c r="BW1987" s="13"/>
      <c r="BX1987" s="13"/>
      <c r="BY1987" s="13"/>
      <c r="BZ1987" s="13"/>
      <c r="CA1987" s="13"/>
      <c r="CB1987" s="13"/>
      <c r="CC1987" s="13"/>
      <c r="CD1987" s="13"/>
      <c r="CE1987" s="13"/>
      <c r="CF1987" s="13"/>
      <c r="CG1987" s="13"/>
      <c r="CH1987" s="13"/>
      <c r="CI1987" s="13"/>
      <c r="CJ1987" s="13"/>
      <c r="CK1987" s="13"/>
      <c r="CL1987" s="13"/>
      <c r="CM1987" s="13"/>
      <c r="CN1987" s="13"/>
      <c r="CO1987" s="13"/>
      <c r="CP1987" s="13"/>
      <c r="CQ1987" s="13"/>
      <c r="CR1987" s="13"/>
      <c r="CS1987" s="13"/>
      <c r="CT1987" s="13"/>
      <c r="CU1987" s="13"/>
      <c r="CV1987" s="13"/>
      <c r="CW1987" s="13"/>
      <c r="CX1987" s="13"/>
      <c r="CY1987" s="13"/>
      <c r="CZ1987" s="13"/>
      <c r="DA1987" s="13"/>
      <c r="DB1987" s="13"/>
      <c r="DC1987" s="13"/>
      <c r="DD1987" s="13"/>
      <c r="DE1987" s="13"/>
      <c r="DF1987" s="13"/>
      <c r="DG1987" s="13"/>
      <c r="DH1987" s="13"/>
      <c r="DI1987" s="13"/>
      <c r="DJ1987" s="13"/>
      <c r="DK1987" s="13"/>
      <c r="DL1987" s="13"/>
      <c r="DM1987" s="13"/>
      <c r="DN1987" s="13"/>
      <c r="DO1987" s="13"/>
      <c r="DP1987" s="13"/>
      <c r="DQ1987" s="13"/>
    </row>
    <row r="1988" spans="1:121" s="48" customFormat="1" ht="16.5" x14ac:dyDescent="0.25">
      <c r="A1988" s="68" t="s">
        <v>801</v>
      </c>
      <c r="B1988" s="72" t="s">
        <v>23</v>
      </c>
      <c r="C1988" s="94" t="s">
        <v>12</v>
      </c>
      <c r="D1988" s="46" t="s">
        <v>12</v>
      </c>
      <c r="E1988" s="47">
        <f>SUBTOTAL(9,E1989)</f>
        <v>0</v>
      </c>
      <c r="F1988" s="47">
        <f t="shared" ref="F1988:G1988" si="247">SUBTOTAL(9,F1989)</f>
        <v>0</v>
      </c>
      <c r="G1988" s="47">
        <f t="shared" si="247"/>
        <v>0</v>
      </c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  <c r="AT1988" s="16"/>
      <c r="AU1988" s="16"/>
      <c r="AV1988" s="16"/>
      <c r="AW1988" s="16"/>
      <c r="AX1988" s="16"/>
      <c r="AY1988" s="16"/>
      <c r="AZ1988" s="16"/>
      <c r="BA1988" s="16"/>
      <c r="BB1988" s="16"/>
      <c r="BC1988" s="16"/>
      <c r="BD1988" s="16"/>
      <c r="BE1988" s="16"/>
      <c r="BF1988" s="16"/>
      <c r="BG1988" s="16"/>
      <c r="BH1988" s="16"/>
      <c r="BI1988" s="16"/>
      <c r="BJ1988" s="16"/>
      <c r="BK1988" s="16"/>
      <c r="BL1988" s="16"/>
      <c r="BM1988" s="16"/>
      <c r="BN1988" s="16"/>
      <c r="BO1988" s="16"/>
      <c r="BP1988" s="16"/>
      <c r="BQ1988" s="16"/>
      <c r="BR1988" s="16"/>
      <c r="BS1988" s="16"/>
      <c r="BT1988" s="16"/>
      <c r="BU1988" s="16"/>
      <c r="BV1988" s="16"/>
      <c r="BW1988" s="16"/>
      <c r="BX1988" s="16"/>
      <c r="BY1988" s="16"/>
      <c r="BZ1988" s="16"/>
      <c r="CA1988" s="16"/>
      <c r="CB1988" s="16"/>
      <c r="CC1988" s="16"/>
      <c r="CD1988" s="16"/>
      <c r="CE1988" s="16"/>
      <c r="CF1988" s="16"/>
      <c r="CG1988" s="16"/>
      <c r="CH1988" s="16"/>
      <c r="CI1988" s="16"/>
      <c r="CJ1988" s="16"/>
      <c r="CK1988" s="16"/>
      <c r="CL1988" s="16"/>
      <c r="CM1988" s="16"/>
      <c r="CN1988" s="16"/>
      <c r="CO1988" s="16"/>
      <c r="CP1988" s="16"/>
      <c r="CQ1988" s="16"/>
      <c r="CR1988" s="16"/>
      <c r="CS1988" s="16"/>
      <c r="CT1988" s="16"/>
      <c r="CU1988" s="16"/>
      <c r="CV1988" s="16"/>
      <c r="CW1988" s="16"/>
      <c r="CX1988" s="16"/>
      <c r="CY1988" s="16"/>
      <c r="CZ1988" s="16"/>
      <c r="DA1988" s="16"/>
      <c r="DB1988" s="16"/>
      <c r="DC1988" s="16"/>
      <c r="DD1988" s="16"/>
      <c r="DE1988" s="16"/>
      <c r="DF1988" s="16"/>
      <c r="DG1988" s="16"/>
      <c r="DH1988" s="16"/>
      <c r="DI1988" s="16"/>
      <c r="DJ1988" s="16"/>
      <c r="DK1988" s="16"/>
      <c r="DL1988" s="16"/>
      <c r="DM1988" s="16"/>
      <c r="DN1988" s="16"/>
      <c r="DO1988" s="16"/>
      <c r="DP1988" s="16"/>
      <c r="DQ1988" s="16"/>
    </row>
    <row r="1989" spans="1:121" ht="16.5" hidden="1" x14ac:dyDescent="0.25">
      <c r="A1989" s="24" t="s">
        <v>21</v>
      </c>
      <c r="B1989" s="73"/>
      <c r="C1989" s="50"/>
      <c r="D1989" s="50"/>
      <c r="E1989" s="50"/>
      <c r="F1989" s="50"/>
      <c r="G1989" s="50"/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  <c r="AK1989" s="13"/>
      <c r="AL1989" s="13"/>
      <c r="AM1989" s="13"/>
      <c r="AN1989" s="13"/>
      <c r="AO1989" s="13"/>
      <c r="AP1989" s="13"/>
      <c r="AQ1989" s="13"/>
      <c r="AR1989" s="13"/>
      <c r="AS1989" s="13"/>
      <c r="AT1989" s="13"/>
      <c r="AU1989" s="13"/>
      <c r="AV1989" s="13"/>
      <c r="AW1989" s="13"/>
      <c r="AX1989" s="13"/>
      <c r="AY1989" s="13"/>
      <c r="AZ1989" s="13"/>
      <c r="BA1989" s="13"/>
      <c r="BB1989" s="13"/>
      <c r="BC1989" s="13"/>
      <c r="BD1989" s="13"/>
      <c r="BE1989" s="13"/>
      <c r="BF1989" s="13"/>
      <c r="BG1989" s="13"/>
      <c r="BH1989" s="13"/>
      <c r="BI1989" s="13"/>
      <c r="BJ1989" s="13"/>
      <c r="BK1989" s="13"/>
      <c r="BL1989" s="13"/>
      <c r="BM1989" s="13"/>
      <c r="BN1989" s="13"/>
      <c r="BO1989" s="13"/>
      <c r="BP1989" s="13"/>
      <c r="BQ1989" s="13"/>
      <c r="BR1989" s="13"/>
      <c r="BS1989" s="13"/>
      <c r="BT1989" s="13"/>
      <c r="BU1989" s="13"/>
      <c r="BV1989" s="13"/>
      <c r="BW1989" s="13"/>
      <c r="BX1989" s="13"/>
      <c r="BY1989" s="13"/>
      <c r="BZ1989" s="13"/>
      <c r="CA1989" s="13"/>
      <c r="CB1989" s="13"/>
      <c r="CC1989" s="13"/>
      <c r="CD1989" s="13"/>
      <c r="CE1989" s="13"/>
      <c r="CF1989" s="13"/>
      <c r="CG1989" s="13"/>
      <c r="CH1989" s="13"/>
      <c r="CI1989" s="13"/>
      <c r="CJ1989" s="13"/>
      <c r="CK1989" s="13"/>
      <c r="CL1989" s="13"/>
      <c r="CM1989" s="13"/>
      <c r="CN1989" s="13"/>
      <c r="CO1989" s="13"/>
      <c r="CP1989" s="13"/>
      <c r="CQ1989" s="13"/>
      <c r="CR1989" s="13"/>
      <c r="CS1989" s="13"/>
      <c r="CT1989" s="13"/>
      <c r="CU1989" s="13"/>
      <c r="CV1989" s="13"/>
      <c r="CW1989" s="13"/>
      <c r="CX1989" s="13"/>
      <c r="CY1989" s="13"/>
      <c r="CZ1989" s="13"/>
      <c r="DA1989" s="13"/>
      <c r="DB1989" s="13"/>
      <c r="DC1989" s="13"/>
      <c r="DD1989" s="13"/>
      <c r="DE1989" s="13"/>
      <c r="DF1989" s="13"/>
      <c r="DG1989" s="13"/>
      <c r="DH1989" s="13"/>
      <c r="DI1989" s="13"/>
      <c r="DJ1989" s="13"/>
      <c r="DK1989" s="13"/>
      <c r="DL1989" s="13"/>
      <c r="DM1989" s="13"/>
      <c r="DN1989" s="13"/>
      <c r="DO1989" s="13"/>
      <c r="DP1989" s="13"/>
      <c r="DQ1989" s="13"/>
    </row>
    <row r="1990" spans="1:121" s="48" customFormat="1" ht="16.5" x14ac:dyDescent="0.25">
      <c r="A1990" s="68" t="s">
        <v>802</v>
      </c>
      <c r="B1990" s="72" t="s">
        <v>25</v>
      </c>
      <c r="C1990" s="94" t="s">
        <v>12</v>
      </c>
      <c r="D1990" s="46" t="s">
        <v>12</v>
      </c>
      <c r="E1990" s="47">
        <f>SUBTOTAL(9,E1991)</f>
        <v>0</v>
      </c>
      <c r="F1990" s="47">
        <f t="shared" ref="F1990:G1990" si="248">SUBTOTAL(9,F1991)</f>
        <v>0</v>
      </c>
      <c r="G1990" s="47">
        <f t="shared" si="248"/>
        <v>0</v>
      </c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  <c r="AO1990" s="16"/>
      <c r="AP1990" s="16"/>
      <c r="AQ1990" s="16"/>
      <c r="AR1990" s="16"/>
      <c r="AS1990" s="16"/>
      <c r="AT1990" s="16"/>
      <c r="AU1990" s="16"/>
      <c r="AV1990" s="16"/>
      <c r="AW1990" s="16"/>
      <c r="AX1990" s="16"/>
      <c r="AY1990" s="16"/>
      <c r="AZ1990" s="16"/>
      <c r="BA1990" s="16"/>
      <c r="BB1990" s="16"/>
      <c r="BC1990" s="16"/>
      <c r="BD1990" s="16"/>
      <c r="BE1990" s="16"/>
      <c r="BF1990" s="16"/>
      <c r="BG1990" s="16"/>
      <c r="BH1990" s="16"/>
      <c r="BI1990" s="16"/>
      <c r="BJ1990" s="16"/>
      <c r="BK1990" s="16"/>
      <c r="BL1990" s="16"/>
      <c r="BM1990" s="16"/>
      <c r="BN1990" s="16"/>
      <c r="BO1990" s="16"/>
      <c r="BP1990" s="16"/>
      <c r="BQ1990" s="16"/>
      <c r="BR1990" s="16"/>
      <c r="BS1990" s="16"/>
      <c r="BT1990" s="16"/>
      <c r="BU1990" s="16"/>
      <c r="BV1990" s="16"/>
      <c r="BW1990" s="16"/>
      <c r="BX1990" s="16"/>
      <c r="BY1990" s="16"/>
      <c r="BZ1990" s="16"/>
      <c r="CA1990" s="16"/>
      <c r="CB1990" s="16"/>
      <c r="CC1990" s="16"/>
      <c r="CD1990" s="16"/>
      <c r="CE1990" s="16"/>
      <c r="CF1990" s="16"/>
      <c r="CG1990" s="16"/>
      <c r="CH1990" s="16"/>
      <c r="CI1990" s="16"/>
      <c r="CJ1990" s="16"/>
      <c r="CK1990" s="16"/>
      <c r="CL1990" s="16"/>
      <c r="CM1990" s="16"/>
      <c r="CN1990" s="16"/>
      <c r="CO1990" s="16"/>
      <c r="CP1990" s="16"/>
      <c r="CQ1990" s="16"/>
      <c r="CR1990" s="16"/>
      <c r="CS1990" s="16"/>
      <c r="CT1990" s="16"/>
      <c r="CU1990" s="16"/>
      <c r="CV1990" s="16"/>
      <c r="CW1990" s="16"/>
      <c r="CX1990" s="16"/>
      <c r="CY1990" s="16"/>
      <c r="CZ1990" s="16"/>
      <c r="DA1990" s="16"/>
      <c r="DB1990" s="16"/>
      <c r="DC1990" s="16"/>
      <c r="DD1990" s="16"/>
      <c r="DE1990" s="16"/>
      <c r="DF1990" s="16"/>
      <c r="DG1990" s="16"/>
      <c r="DH1990" s="16"/>
      <c r="DI1990" s="16"/>
      <c r="DJ1990" s="16"/>
      <c r="DK1990" s="16"/>
      <c r="DL1990" s="16"/>
      <c r="DM1990" s="16"/>
      <c r="DN1990" s="16"/>
      <c r="DO1990" s="16"/>
      <c r="DP1990" s="16"/>
      <c r="DQ1990" s="16"/>
    </row>
    <row r="1991" spans="1:121" ht="16.5" hidden="1" x14ac:dyDescent="0.25">
      <c r="A1991" s="24" t="s">
        <v>21</v>
      </c>
      <c r="B1991" s="73"/>
      <c r="C1991" s="50"/>
      <c r="D1991" s="50"/>
      <c r="E1991" s="50"/>
      <c r="F1991" s="50"/>
      <c r="G1991" s="50"/>
      <c r="H1991" s="13"/>
      <c r="I1991" s="13"/>
      <c r="J1991" s="13"/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  <c r="AK1991" s="13"/>
      <c r="AL1991" s="13"/>
      <c r="AM1991" s="13"/>
      <c r="AN1991" s="13"/>
      <c r="AO1991" s="13"/>
      <c r="AP1991" s="13"/>
      <c r="AQ1991" s="13"/>
      <c r="AR1991" s="13"/>
      <c r="AS1991" s="13"/>
      <c r="AT1991" s="13"/>
      <c r="AU1991" s="13"/>
      <c r="AV1991" s="13"/>
      <c r="AW1991" s="13"/>
      <c r="AX1991" s="13"/>
      <c r="AY1991" s="13"/>
      <c r="AZ1991" s="13"/>
      <c r="BA1991" s="13"/>
      <c r="BB1991" s="13"/>
      <c r="BC1991" s="13"/>
      <c r="BD1991" s="13"/>
      <c r="BE1991" s="13"/>
      <c r="BF1991" s="13"/>
      <c r="BG1991" s="13"/>
      <c r="BH1991" s="13"/>
      <c r="BI1991" s="13"/>
      <c r="BJ1991" s="13"/>
      <c r="BK1991" s="13"/>
      <c r="BL1991" s="13"/>
      <c r="BM1991" s="13"/>
      <c r="BN1991" s="13"/>
      <c r="BO1991" s="13"/>
      <c r="BP1991" s="13"/>
      <c r="BQ1991" s="13"/>
      <c r="BR1991" s="13"/>
      <c r="BS1991" s="13"/>
      <c r="BT1991" s="13"/>
      <c r="BU1991" s="13"/>
      <c r="BV1991" s="13"/>
      <c r="BW1991" s="13"/>
      <c r="BX1991" s="13"/>
      <c r="BY1991" s="13"/>
      <c r="BZ1991" s="13"/>
      <c r="CA1991" s="13"/>
      <c r="CB1991" s="13"/>
      <c r="CC1991" s="13"/>
      <c r="CD1991" s="13"/>
      <c r="CE1991" s="13"/>
      <c r="CF1991" s="13"/>
      <c r="CG1991" s="13"/>
      <c r="CH1991" s="13"/>
      <c r="CI1991" s="13"/>
      <c r="CJ1991" s="13"/>
      <c r="CK1991" s="13"/>
      <c r="CL1991" s="13"/>
      <c r="CM1991" s="13"/>
      <c r="CN1991" s="13"/>
      <c r="CO1991" s="13"/>
      <c r="CP1991" s="13"/>
      <c r="CQ1991" s="13"/>
      <c r="CR1991" s="13"/>
      <c r="CS1991" s="13"/>
      <c r="CT1991" s="13"/>
      <c r="CU1991" s="13"/>
      <c r="CV1991" s="13"/>
      <c r="CW1991" s="13"/>
      <c r="CX1991" s="13"/>
      <c r="CY1991" s="13"/>
      <c r="CZ1991" s="13"/>
      <c r="DA1991" s="13"/>
      <c r="DB1991" s="13"/>
      <c r="DC1991" s="13"/>
      <c r="DD1991" s="13"/>
      <c r="DE1991" s="13"/>
      <c r="DF1991" s="13"/>
      <c r="DG1991" s="13"/>
      <c r="DH1991" s="13"/>
      <c r="DI1991" s="13"/>
      <c r="DJ1991" s="13"/>
      <c r="DK1991" s="13"/>
      <c r="DL1991" s="13"/>
      <c r="DM1991" s="13"/>
      <c r="DN1991" s="13"/>
      <c r="DO1991" s="13"/>
      <c r="DP1991" s="13"/>
      <c r="DQ1991" s="13"/>
    </row>
    <row r="1992" spans="1:121" s="48" customFormat="1" ht="16.5" x14ac:dyDescent="0.25">
      <c r="A1992" s="68" t="s">
        <v>803</v>
      </c>
      <c r="B1992" s="72" t="s">
        <v>683</v>
      </c>
      <c r="C1992" s="94" t="s">
        <v>12</v>
      </c>
      <c r="D1992" s="46" t="s">
        <v>12</v>
      </c>
      <c r="E1992" s="47">
        <f>SUBTOTAL(9,E1993)</f>
        <v>0</v>
      </c>
      <c r="F1992" s="47">
        <f t="shared" ref="F1992:G1992" si="249">SUBTOTAL(9,F1993)</f>
        <v>0</v>
      </c>
      <c r="G1992" s="47">
        <f t="shared" si="249"/>
        <v>0</v>
      </c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/>
      <c r="AT1992" s="16"/>
      <c r="AU1992" s="16"/>
      <c r="AV1992" s="16"/>
      <c r="AW1992" s="16"/>
      <c r="AX1992" s="16"/>
      <c r="AY1992" s="16"/>
      <c r="AZ1992" s="16"/>
      <c r="BA1992" s="16"/>
      <c r="BB1992" s="16"/>
      <c r="BC1992" s="16"/>
      <c r="BD1992" s="16"/>
      <c r="BE1992" s="16"/>
      <c r="BF1992" s="16"/>
      <c r="BG1992" s="16"/>
      <c r="BH1992" s="16"/>
      <c r="BI1992" s="16"/>
      <c r="BJ1992" s="16"/>
      <c r="BK1992" s="16"/>
      <c r="BL1992" s="16"/>
      <c r="BM1992" s="16"/>
      <c r="BN1992" s="16"/>
      <c r="BO1992" s="16"/>
      <c r="BP1992" s="16"/>
      <c r="BQ1992" s="16"/>
      <c r="BR1992" s="16"/>
      <c r="BS1992" s="16"/>
      <c r="BT1992" s="16"/>
      <c r="BU1992" s="16"/>
      <c r="BV1992" s="16"/>
      <c r="BW1992" s="16"/>
      <c r="BX1992" s="16"/>
      <c r="BY1992" s="16"/>
      <c r="BZ1992" s="16"/>
      <c r="CA1992" s="16"/>
      <c r="CB1992" s="16"/>
      <c r="CC1992" s="16"/>
      <c r="CD1992" s="16"/>
      <c r="CE1992" s="16"/>
      <c r="CF1992" s="16"/>
      <c r="CG1992" s="16"/>
      <c r="CH1992" s="16"/>
      <c r="CI1992" s="16"/>
      <c r="CJ1992" s="16"/>
      <c r="CK1992" s="16"/>
      <c r="CL1992" s="16"/>
      <c r="CM1992" s="16"/>
      <c r="CN1992" s="16"/>
      <c r="CO1992" s="16"/>
      <c r="CP1992" s="16"/>
      <c r="CQ1992" s="16"/>
      <c r="CR1992" s="16"/>
      <c r="CS1992" s="16"/>
      <c r="CT1992" s="16"/>
      <c r="CU1992" s="16"/>
      <c r="CV1992" s="16"/>
      <c r="CW1992" s="16"/>
      <c r="CX1992" s="16"/>
      <c r="CY1992" s="16"/>
      <c r="CZ1992" s="16"/>
      <c r="DA1992" s="16"/>
      <c r="DB1992" s="16"/>
      <c r="DC1992" s="16"/>
      <c r="DD1992" s="16"/>
      <c r="DE1992" s="16"/>
      <c r="DF1992" s="16"/>
      <c r="DG1992" s="16"/>
      <c r="DH1992" s="16"/>
      <c r="DI1992" s="16"/>
      <c r="DJ1992" s="16"/>
      <c r="DK1992" s="16"/>
      <c r="DL1992" s="16"/>
      <c r="DM1992" s="16"/>
      <c r="DN1992" s="16"/>
      <c r="DO1992" s="16"/>
      <c r="DP1992" s="16"/>
      <c r="DQ1992" s="16"/>
    </row>
    <row r="1993" spans="1:121" ht="16.5" hidden="1" x14ac:dyDescent="0.25">
      <c r="A1993" s="24" t="s">
        <v>21</v>
      </c>
      <c r="B1993" s="73"/>
      <c r="C1993" s="50"/>
      <c r="D1993" s="50"/>
      <c r="E1993" s="50"/>
      <c r="F1993" s="50"/>
      <c r="G1993" s="50"/>
      <c r="H1993" s="13"/>
      <c r="I1993" s="13"/>
      <c r="J1993" s="13"/>
      <c r="K1993" s="13"/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  <c r="AK1993" s="13"/>
      <c r="AL1993" s="13"/>
      <c r="AM1993" s="13"/>
      <c r="AN1993" s="13"/>
      <c r="AO1993" s="13"/>
      <c r="AP1993" s="13"/>
      <c r="AQ1993" s="13"/>
      <c r="AR1993" s="13"/>
      <c r="AS1993" s="13"/>
      <c r="AT1993" s="13"/>
      <c r="AU1993" s="13"/>
      <c r="AV1993" s="13"/>
      <c r="AW1993" s="13"/>
      <c r="AX1993" s="13"/>
      <c r="AY1993" s="13"/>
      <c r="AZ1993" s="13"/>
      <c r="BA1993" s="13"/>
      <c r="BB1993" s="13"/>
      <c r="BC1993" s="13"/>
      <c r="BD1993" s="13"/>
      <c r="BE1993" s="13"/>
      <c r="BF1993" s="13"/>
      <c r="BG1993" s="13"/>
      <c r="BH1993" s="13"/>
      <c r="BI1993" s="13"/>
      <c r="BJ1993" s="13"/>
      <c r="BK1993" s="13"/>
      <c r="BL1993" s="13"/>
      <c r="BM1993" s="13"/>
      <c r="BN1993" s="13"/>
      <c r="BO1993" s="13"/>
      <c r="BP1993" s="13"/>
      <c r="BQ1993" s="13"/>
      <c r="BR1993" s="13"/>
      <c r="BS1993" s="13"/>
      <c r="BT1993" s="13"/>
      <c r="BU1993" s="13"/>
      <c r="BV1993" s="13"/>
      <c r="BW1993" s="13"/>
      <c r="BX1993" s="13"/>
      <c r="BY1993" s="13"/>
      <c r="BZ1993" s="13"/>
      <c r="CA1993" s="13"/>
      <c r="CB1993" s="13"/>
      <c r="CC1993" s="13"/>
      <c r="CD1993" s="13"/>
      <c r="CE1993" s="13"/>
      <c r="CF1993" s="13"/>
      <c r="CG1993" s="13"/>
      <c r="CH1993" s="13"/>
      <c r="CI1993" s="13"/>
      <c r="CJ1993" s="13"/>
      <c r="CK1993" s="13"/>
      <c r="CL1993" s="13"/>
      <c r="CM1993" s="13"/>
      <c r="CN1993" s="13"/>
      <c r="CO1993" s="13"/>
      <c r="CP1993" s="13"/>
      <c r="CQ1993" s="13"/>
      <c r="CR1993" s="13"/>
      <c r="CS1993" s="13"/>
      <c r="CT1993" s="13"/>
      <c r="CU1993" s="13"/>
      <c r="CV1993" s="13"/>
      <c r="CW1993" s="13"/>
      <c r="CX1993" s="13"/>
      <c r="CY1993" s="13"/>
      <c r="CZ1993" s="13"/>
      <c r="DA1993" s="13"/>
      <c r="DB1993" s="13"/>
      <c r="DC1993" s="13"/>
      <c r="DD1993" s="13"/>
      <c r="DE1993" s="13"/>
      <c r="DF1993" s="13"/>
      <c r="DG1993" s="13"/>
      <c r="DH1993" s="13"/>
      <c r="DI1993" s="13"/>
      <c r="DJ1993" s="13"/>
      <c r="DK1993" s="13"/>
      <c r="DL1993" s="13"/>
      <c r="DM1993" s="13"/>
      <c r="DN1993" s="13"/>
      <c r="DO1993" s="13"/>
      <c r="DP1993" s="13"/>
      <c r="DQ1993" s="13"/>
    </row>
    <row r="1994" spans="1:121" s="48" customFormat="1" ht="16.5" x14ac:dyDescent="0.25">
      <c r="A1994" s="68" t="s">
        <v>804</v>
      </c>
      <c r="B1994" s="72" t="s">
        <v>29</v>
      </c>
      <c r="C1994" s="94" t="s">
        <v>12</v>
      </c>
      <c r="D1994" s="46" t="s">
        <v>12</v>
      </c>
      <c r="E1994" s="47">
        <f>SUBTOTAL(9,E1995)</f>
        <v>0</v>
      </c>
      <c r="F1994" s="47">
        <f t="shared" ref="F1994:G1994" si="250">SUBTOTAL(9,F1995)</f>
        <v>0</v>
      </c>
      <c r="G1994" s="47">
        <f t="shared" si="250"/>
        <v>0</v>
      </c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  <c r="AO1994" s="16"/>
      <c r="AP1994" s="16"/>
      <c r="AQ1994" s="16"/>
      <c r="AR1994" s="16"/>
      <c r="AS1994" s="16"/>
      <c r="AT1994" s="16"/>
      <c r="AU1994" s="16"/>
      <c r="AV1994" s="16"/>
      <c r="AW1994" s="16"/>
      <c r="AX1994" s="16"/>
      <c r="AY1994" s="16"/>
      <c r="AZ1994" s="16"/>
      <c r="BA1994" s="16"/>
      <c r="BB1994" s="16"/>
      <c r="BC1994" s="16"/>
      <c r="BD1994" s="16"/>
      <c r="BE1994" s="16"/>
      <c r="BF1994" s="16"/>
      <c r="BG1994" s="16"/>
      <c r="BH1994" s="16"/>
      <c r="BI1994" s="16"/>
      <c r="BJ1994" s="16"/>
      <c r="BK1994" s="16"/>
      <c r="BL1994" s="16"/>
      <c r="BM1994" s="16"/>
      <c r="BN1994" s="16"/>
      <c r="BO1994" s="16"/>
      <c r="BP1994" s="16"/>
      <c r="BQ1994" s="16"/>
      <c r="BR1994" s="16"/>
      <c r="BS1994" s="16"/>
      <c r="BT1994" s="16"/>
      <c r="BU1994" s="16"/>
      <c r="BV1994" s="16"/>
      <c r="BW1994" s="16"/>
      <c r="BX1994" s="16"/>
      <c r="BY1994" s="16"/>
      <c r="BZ1994" s="16"/>
      <c r="CA1994" s="16"/>
      <c r="CB1994" s="16"/>
      <c r="CC1994" s="16"/>
      <c r="CD1994" s="16"/>
      <c r="CE1994" s="16"/>
      <c r="CF1994" s="16"/>
      <c r="CG1994" s="16"/>
      <c r="CH1994" s="16"/>
      <c r="CI1994" s="16"/>
      <c r="CJ1994" s="16"/>
      <c r="CK1994" s="16"/>
      <c r="CL1994" s="16"/>
      <c r="CM1994" s="16"/>
      <c r="CN1994" s="16"/>
      <c r="CO1994" s="16"/>
      <c r="CP1994" s="16"/>
      <c r="CQ1994" s="16"/>
      <c r="CR1994" s="16"/>
      <c r="CS1994" s="16"/>
      <c r="CT1994" s="16"/>
      <c r="CU1994" s="16"/>
      <c r="CV1994" s="16"/>
      <c r="CW1994" s="16"/>
      <c r="CX1994" s="16"/>
      <c r="CY1994" s="16"/>
      <c r="CZ1994" s="16"/>
      <c r="DA1994" s="16"/>
      <c r="DB1994" s="16"/>
      <c r="DC1994" s="16"/>
      <c r="DD1994" s="16"/>
      <c r="DE1994" s="16"/>
      <c r="DF1994" s="16"/>
      <c r="DG1994" s="16"/>
      <c r="DH1994" s="16"/>
      <c r="DI1994" s="16"/>
      <c r="DJ1994" s="16"/>
      <c r="DK1994" s="16"/>
      <c r="DL1994" s="16"/>
      <c r="DM1994" s="16"/>
      <c r="DN1994" s="16"/>
      <c r="DO1994" s="16"/>
      <c r="DP1994" s="16"/>
      <c r="DQ1994" s="16"/>
    </row>
    <row r="1995" spans="1:121" ht="16.5" hidden="1" x14ac:dyDescent="0.25">
      <c r="A1995" s="24" t="s">
        <v>21</v>
      </c>
      <c r="B1995" s="73"/>
      <c r="C1995" s="50"/>
      <c r="D1995" s="50"/>
      <c r="E1995" s="50"/>
      <c r="F1995" s="50"/>
      <c r="G1995" s="50"/>
      <c r="H1995" s="13"/>
      <c r="I1995" s="13"/>
      <c r="J1995" s="13"/>
      <c r="K1995" s="13"/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  <c r="AK1995" s="13"/>
      <c r="AL1995" s="13"/>
      <c r="AM1995" s="13"/>
      <c r="AN1995" s="13"/>
      <c r="AO1995" s="13"/>
      <c r="AP1995" s="13"/>
      <c r="AQ1995" s="13"/>
      <c r="AR1995" s="13"/>
      <c r="AS1995" s="13"/>
      <c r="AT1995" s="13"/>
      <c r="AU1995" s="13"/>
      <c r="AV1995" s="13"/>
      <c r="AW1995" s="13"/>
      <c r="AX1995" s="13"/>
      <c r="AY1995" s="13"/>
      <c r="AZ1995" s="13"/>
      <c r="BA1995" s="13"/>
      <c r="BB1995" s="13"/>
      <c r="BC1995" s="13"/>
      <c r="BD1995" s="13"/>
      <c r="BE1995" s="13"/>
      <c r="BF1995" s="13"/>
      <c r="BG1995" s="13"/>
      <c r="BH1995" s="13"/>
      <c r="BI1995" s="13"/>
      <c r="BJ1995" s="13"/>
      <c r="BK1995" s="13"/>
      <c r="BL1995" s="13"/>
      <c r="BM1995" s="13"/>
      <c r="BN1995" s="13"/>
      <c r="BO1995" s="13"/>
      <c r="BP1995" s="13"/>
      <c r="BQ1995" s="13"/>
      <c r="BR1995" s="13"/>
      <c r="BS1995" s="13"/>
      <c r="BT1995" s="13"/>
      <c r="BU1995" s="13"/>
      <c r="BV1995" s="13"/>
      <c r="BW1995" s="13"/>
      <c r="BX1995" s="13"/>
      <c r="BY1995" s="13"/>
      <c r="BZ1995" s="13"/>
      <c r="CA1995" s="13"/>
      <c r="CB1995" s="13"/>
      <c r="CC1995" s="13"/>
      <c r="CD1995" s="13"/>
      <c r="CE1995" s="13"/>
      <c r="CF1995" s="13"/>
      <c r="CG1995" s="13"/>
      <c r="CH1995" s="13"/>
      <c r="CI1995" s="13"/>
      <c r="CJ1995" s="13"/>
      <c r="CK1995" s="13"/>
      <c r="CL1995" s="13"/>
      <c r="CM1995" s="13"/>
      <c r="CN1995" s="13"/>
      <c r="CO1995" s="13"/>
      <c r="CP1995" s="13"/>
      <c r="CQ1995" s="13"/>
      <c r="CR1995" s="13"/>
      <c r="CS1995" s="13"/>
      <c r="CT1995" s="13"/>
      <c r="CU1995" s="13"/>
      <c r="CV1995" s="13"/>
      <c r="CW1995" s="13"/>
      <c r="CX1995" s="13"/>
      <c r="CY1995" s="13"/>
      <c r="CZ1995" s="13"/>
      <c r="DA1995" s="13"/>
      <c r="DB1995" s="13"/>
      <c r="DC1995" s="13"/>
      <c r="DD1995" s="13"/>
      <c r="DE1995" s="13"/>
      <c r="DF1995" s="13"/>
      <c r="DG1995" s="13"/>
      <c r="DH1995" s="13"/>
      <c r="DI1995" s="13"/>
      <c r="DJ1995" s="13"/>
      <c r="DK1995" s="13"/>
      <c r="DL1995" s="13"/>
      <c r="DM1995" s="13"/>
      <c r="DN1995" s="13"/>
      <c r="DO1995" s="13"/>
      <c r="DP1995" s="13"/>
      <c r="DQ1995" s="13"/>
    </row>
    <row r="1996" spans="1:121" s="48" customFormat="1" ht="16.5" x14ac:dyDescent="0.25">
      <c r="A1996" s="68" t="s">
        <v>805</v>
      </c>
      <c r="B1996" s="72" t="s">
        <v>31</v>
      </c>
      <c r="C1996" s="94" t="s">
        <v>12</v>
      </c>
      <c r="D1996" s="46" t="s">
        <v>12</v>
      </c>
      <c r="E1996" s="47">
        <f>SUBTOTAL(9,E1997)</f>
        <v>0</v>
      </c>
      <c r="F1996" s="47">
        <f t="shared" ref="F1996:G1996" si="251">SUBTOTAL(9,F1997)</f>
        <v>0</v>
      </c>
      <c r="G1996" s="47">
        <f t="shared" si="251"/>
        <v>0</v>
      </c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  <c r="AO1996" s="16"/>
      <c r="AP1996" s="16"/>
      <c r="AQ1996" s="16"/>
      <c r="AR1996" s="16"/>
      <c r="AS1996" s="16"/>
      <c r="AT1996" s="16"/>
      <c r="AU1996" s="16"/>
      <c r="AV1996" s="16"/>
      <c r="AW1996" s="16"/>
      <c r="AX1996" s="16"/>
      <c r="AY1996" s="16"/>
      <c r="AZ1996" s="16"/>
      <c r="BA1996" s="16"/>
      <c r="BB1996" s="16"/>
      <c r="BC1996" s="16"/>
      <c r="BD1996" s="16"/>
      <c r="BE1996" s="16"/>
      <c r="BF1996" s="16"/>
      <c r="BG1996" s="16"/>
      <c r="BH1996" s="16"/>
      <c r="BI1996" s="16"/>
      <c r="BJ1996" s="16"/>
      <c r="BK1996" s="16"/>
      <c r="BL1996" s="16"/>
      <c r="BM1996" s="16"/>
      <c r="BN1996" s="16"/>
      <c r="BO1996" s="16"/>
      <c r="BP1996" s="16"/>
      <c r="BQ1996" s="16"/>
      <c r="BR1996" s="16"/>
      <c r="BS1996" s="16"/>
      <c r="BT1996" s="16"/>
      <c r="BU1996" s="16"/>
      <c r="BV1996" s="16"/>
      <c r="BW1996" s="16"/>
      <c r="BX1996" s="16"/>
      <c r="BY1996" s="16"/>
      <c r="BZ1996" s="16"/>
      <c r="CA1996" s="16"/>
      <c r="CB1996" s="16"/>
      <c r="CC1996" s="16"/>
      <c r="CD1996" s="16"/>
      <c r="CE1996" s="16"/>
      <c r="CF1996" s="16"/>
      <c r="CG1996" s="16"/>
      <c r="CH1996" s="16"/>
      <c r="CI1996" s="16"/>
      <c r="CJ1996" s="16"/>
      <c r="CK1996" s="16"/>
      <c r="CL1996" s="16"/>
      <c r="CM1996" s="16"/>
      <c r="CN1996" s="16"/>
      <c r="CO1996" s="16"/>
      <c r="CP1996" s="16"/>
      <c r="CQ1996" s="16"/>
      <c r="CR1996" s="16"/>
      <c r="CS1996" s="16"/>
      <c r="CT1996" s="16"/>
      <c r="CU1996" s="16"/>
      <c r="CV1996" s="16"/>
      <c r="CW1996" s="16"/>
      <c r="CX1996" s="16"/>
      <c r="CY1996" s="16"/>
      <c r="CZ1996" s="16"/>
      <c r="DA1996" s="16"/>
      <c r="DB1996" s="16"/>
      <c r="DC1996" s="16"/>
      <c r="DD1996" s="16"/>
      <c r="DE1996" s="16"/>
      <c r="DF1996" s="16"/>
      <c r="DG1996" s="16"/>
      <c r="DH1996" s="16"/>
      <c r="DI1996" s="16"/>
      <c r="DJ1996" s="16"/>
      <c r="DK1996" s="16"/>
      <c r="DL1996" s="16"/>
      <c r="DM1996" s="16"/>
      <c r="DN1996" s="16"/>
      <c r="DO1996" s="16"/>
      <c r="DP1996" s="16"/>
      <c r="DQ1996" s="16"/>
    </row>
    <row r="1997" spans="1:121" ht="16.5" hidden="1" x14ac:dyDescent="0.25">
      <c r="A1997" s="24" t="s">
        <v>21</v>
      </c>
      <c r="B1997" s="73"/>
      <c r="C1997" s="50"/>
      <c r="D1997" s="50"/>
      <c r="E1997" s="50"/>
      <c r="F1997" s="50"/>
      <c r="G1997" s="50"/>
      <c r="H1997" s="13"/>
      <c r="I1997" s="13"/>
      <c r="J1997" s="13"/>
      <c r="K1997" s="13"/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  <c r="AK1997" s="13"/>
      <c r="AL1997" s="13"/>
      <c r="AM1997" s="13"/>
      <c r="AN1997" s="13"/>
      <c r="AO1997" s="13"/>
      <c r="AP1997" s="13"/>
      <c r="AQ1997" s="13"/>
      <c r="AR1997" s="13"/>
      <c r="AS1997" s="13"/>
      <c r="AT1997" s="13"/>
      <c r="AU1997" s="13"/>
      <c r="AV1997" s="13"/>
      <c r="AW1997" s="13"/>
      <c r="AX1997" s="13"/>
      <c r="AY1997" s="13"/>
      <c r="AZ1997" s="13"/>
      <c r="BA1997" s="13"/>
      <c r="BB1997" s="13"/>
      <c r="BC1997" s="13"/>
      <c r="BD1997" s="13"/>
      <c r="BE1997" s="13"/>
      <c r="BF1997" s="13"/>
      <c r="BG1997" s="13"/>
      <c r="BH1997" s="13"/>
      <c r="BI1997" s="13"/>
      <c r="BJ1997" s="13"/>
      <c r="BK1997" s="13"/>
      <c r="BL1997" s="13"/>
      <c r="BM1997" s="13"/>
      <c r="BN1997" s="13"/>
      <c r="BO1997" s="13"/>
      <c r="BP1997" s="13"/>
      <c r="BQ1997" s="13"/>
      <c r="BR1997" s="13"/>
      <c r="BS1997" s="13"/>
      <c r="BT1997" s="13"/>
      <c r="BU1997" s="13"/>
      <c r="BV1997" s="13"/>
      <c r="BW1997" s="13"/>
      <c r="BX1997" s="13"/>
      <c r="BY1997" s="13"/>
      <c r="BZ1997" s="13"/>
      <c r="CA1997" s="13"/>
      <c r="CB1997" s="13"/>
      <c r="CC1997" s="13"/>
      <c r="CD1997" s="13"/>
      <c r="CE1997" s="13"/>
      <c r="CF1997" s="13"/>
      <c r="CG1997" s="13"/>
      <c r="CH1997" s="13"/>
      <c r="CI1997" s="13"/>
      <c r="CJ1997" s="13"/>
      <c r="CK1997" s="13"/>
      <c r="CL1997" s="13"/>
      <c r="CM1997" s="13"/>
      <c r="CN1997" s="13"/>
      <c r="CO1997" s="13"/>
      <c r="CP1997" s="13"/>
      <c r="CQ1997" s="13"/>
      <c r="CR1997" s="13"/>
      <c r="CS1997" s="13"/>
      <c r="CT1997" s="13"/>
      <c r="CU1997" s="13"/>
      <c r="CV1997" s="13"/>
      <c r="CW1997" s="13"/>
      <c r="CX1997" s="13"/>
      <c r="CY1997" s="13"/>
      <c r="CZ1997" s="13"/>
      <c r="DA1997" s="13"/>
      <c r="DB1997" s="13"/>
      <c r="DC1997" s="13"/>
      <c r="DD1997" s="13"/>
      <c r="DE1997" s="13"/>
      <c r="DF1997" s="13"/>
      <c r="DG1997" s="13"/>
      <c r="DH1997" s="13"/>
      <c r="DI1997" s="13"/>
      <c r="DJ1997" s="13"/>
      <c r="DK1997" s="13"/>
      <c r="DL1997" s="13"/>
      <c r="DM1997" s="13"/>
      <c r="DN1997" s="13"/>
      <c r="DO1997" s="13"/>
      <c r="DP1997" s="13"/>
      <c r="DQ1997" s="13"/>
    </row>
    <row r="1998" spans="1:121" s="43" customFormat="1" ht="16.5" x14ac:dyDescent="0.25">
      <c r="A1998" s="67" t="s">
        <v>806</v>
      </c>
      <c r="B1998" s="71" t="s">
        <v>687</v>
      </c>
      <c r="C1998" s="93" t="s">
        <v>12</v>
      </c>
      <c r="D1998" s="41" t="s">
        <v>12</v>
      </c>
      <c r="E1998" s="42">
        <f>E1999+E2001+E2003+E2005+E2007+E2009</f>
        <v>0</v>
      </c>
      <c r="F1998" s="42">
        <f t="shared" ref="F1998:G1998" si="252">F1999+F2001+F2003+F2005+F2007+F2009</f>
        <v>0</v>
      </c>
      <c r="G1998" s="42">
        <f t="shared" si="252"/>
        <v>0</v>
      </c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  <c r="AO1998" s="16"/>
      <c r="AP1998" s="16"/>
      <c r="AQ1998" s="16"/>
      <c r="AR1998" s="16"/>
      <c r="AS1998" s="16"/>
      <c r="AT1998" s="16"/>
      <c r="AU1998" s="16"/>
      <c r="AV1998" s="16"/>
      <c r="AW1998" s="16"/>
      <c r="AX1998" s="16"/>
      <c r="AY1998" s="16"/>
      <c r="AZ1998" s="16"/>
      <c r="BA1998" s="16"/>
      <c r="BB1998" s="16"/>
      <c r="BC1998" s="16"/>
      <c r="BD1998" s="16"/>
      <c r="BE1998" s="16"/>
      <c r="BF1998" s="16"/>
      <c r="BG1998" s="16"/>
      <c r="BH1998" s="16"/>
      <c r="BI1998" s="16"/>
      <c r="BJ1998" s="16"/>
      <c r="BK1998" s="16"/>
      <c r="BL1998" s="16"/>
      <c r="BM1998" s="16"/>
      <c r="BN1998" s="16"/>
      <c r="BO1998" s="16"/>
      <c r="BP1998" s="16"/>
      <c r="BQ1998" s="16"/>
      <c r="BR1998" s="16"/>
      <c r="BS1998" s="16"/>
      <c r="BT1998" s="16"/>
      <c r="BU1998" s="16"/>
      <c r="BV1998" s="16"/>
      <c r="BW1998" s="16"/>
      <c r="BX1998" s="16"/>
      <c r="BY1998" s="16"/>
      <c r="BZ1998" s="16"/>
      <c r="CA1998" s="16"/>
      <c r="CB1998" s="16"/>
      <c r="CC1998" s="16"/>
      <c r="CD1998" s="16"/>
      <c r="CE1998" s="16"/>
      <c r="CF1998" s="16"/>
      <c r="CG1998" s="16"/>
      <c r="CH1998" s="16"/>
      <c r="CI1998" s="16"/>
      <c r="CJ1998" s="16"/>
      <c r="CK1998" s="16"/>
      <c r="CL1998" s="16"/>
      <c r="CM1998" s="16"/>
      <c r="CN1998" s="16"/>
      <c r="CO1998" s="16"/>
      <c r="CP1998" s="16"/>
      <c r="CQ1998" s="16"/>
      <c r="CR1998" s="16"/>
      <c r="CS1998" s="16"/>
      <c r="CT1998" s="16"/>
      <c r="CU1998" s="16"/>
      <c r="CV1998" s="16"/>
      <c r="CW1998" s="16"/>
      <c r="CX1998" s="16"/>
      <c r="CY1998" s="16"/>
      <c r="CZ1998" s="16"/>
      <c r="DA1998" s="16"/>
      <c r="DB1998" s="16"/>
      <c r="DC1998" s="16"/>
      <c r="DD1998" s="16"/>
      <c r="DE1998" s="16"/>
      <c r="DF1998" s="16"/>
      <c r="DG1998" s="16"/>
      <c r="DH1998" s="16"/>
      <c r="DI1998" s="16"/>
      <c r="DJ1998" s="16"/>
      <c r="DK1998" s="16"/>
      <c r="DL1998" s="16"/>
      <c r="DM1998" s="16"/>
      <c r="DN1998" s="16"/>
      <c r="DO1998" s="16"/>
      <c r="DP1998" s="16"/>
      <c r="DQ1998" s="16"/>
    </row>
    <row r="1999" spans="1:121" s="48" customFormat="1" ht="16.5" x14ac:dyDescent="0.25">
      <c r="A1999" s="68" t="s">
        <v>807</v>
      </c>
      <c r="B1999" s="72" t="s">
        <v>664</v>
      </c>
      <c r="C1999" s="94" t="s">
        <v>12</v>
      </c>
      <c r="D1999" s="46" t="s">
        <v>12</v>
      </c>
      <c r="E1999" s="47">
        <f>SUBTOTAL(9,E2000)</f>
        <v>0</v>
      </c>
      <c r="F1999" s="47">
        <f t="shared" ref="F1999:G1999" si="253">SUBTOTAL(9,F2000)</f>
        <v>0</v>
      </c>
      <c r="G1999" s="47">
        <f t="shared" si="253"/>
        <v>0</v>
      </c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/>
      <c r="AT1999" s="16"/>
      <c r="AU1999" s="16"/>
      <c r="AV1999" s="16"/>
      <c r="AW1999" s="16"/>
      <c r="AX1999" s="16"/>
      <c r="AY1999" s="16"/>
      <c r="AZ1999" s="16"/>
      <c r="BA1999" s="16"/>
      <c r="BB1999" s="16"/>
      <c r="BC1999" s="16"/>
      <c r="BD1999" s="16"/>
      <c r="BE1999" s="16"/>
      <c r="BF1999" s="16"/>
      <c r="BG1999" s="16"/>
      <c r="BH1999" s="16"/>
      <c r="BI1999" s="16"/>
      <c r="BJ1999" s="16"/>
      <c r="BK1999" s="16"/>
      <c r="BL1999" s="16"/>
      <c r="BM1999" s="16"/>
      <c r="BN1999" s="16"/>
      <c r="BO1999" s="16"/>
      <c r="BP1999" s="16"/>
      <c r="BQ1999" s="16"/>
      <c r="BR1999" s="16"/>
      <c r="BS1999" s="16"/>
      <c r="BT1999" s="16"/>
      <c r="BU1999" s="16"/>
      <c r="BV1999" s="16"/>
      <c r="BW1999" s="16"/>
      <c r="BX1999" s="16"/>
      <c r="BY1999" s="16"/>
      <c r="BZ1999" s="16"/>
      <c r="CA1999" s="16"/>
      <c r="CB1999" s="16"/>
      <c r="CC1999" s="16"/>
      <c r="CD1999" s="16"/>
      <c r="CE1999" s="16"/>
      <c r="CF1999" s="16"/>
      <c r="CG1999" s="16"/>
      <c r="CH1999" s="16"/>
      <c r="CI1999" s="16"/>
      <c r="CJ1999" s="16"/>
      <c r="CK1999" s="16"/>
      <c r="CL1999" s="16"/>
      <c r="CM1999" s="16"/>
      <c r="CN1999" s="16"/>
      <c r="CO1999" s="16"/>
      <c r="CP1999" s="16"/>
      <c r="CQ1999" s="16"/>
      <c r="CR1999" s="16"/>
      <c r="CS1999" s="16"/>
      <c r="CT1999" s="16"/>
      <c r="CU1999" s="16"/>
      <c r="CV1999" s="16"/>
      <c r="CW1999" s="16"/>
      <c r="CX1999" s="16"/>
      <c r="CY1999" s="16"/>
      <c r="CZ1999" s="16"/>
      <c r="DA1999" s="16"/>
      <c r="DB1999" s="16"/>
      <c r="DC1999" s="16"/>
      <c r="DD1999" s="16"/>
      <c r="DE1999" s="16"/>
      <c r="DF1999" s="16"/>
      <c r="DG1999" s="16"/>
      <c r="DH1999" s="16"/>
      <c r="DI1999" s="16"/>
      <c r="DJ1999" s="16"/>
      <c r="DK1999" s="16"/>
      <c r="DL1999" s="16"/>
      <c r="DM1999" s="16"/>
      <c r="DN1999" s="16"/>
      <c r="DO1999" s="16"/>
      <c r="DP1999" s="16"/>
      <c r="DQ1999" s="16"/>
    </row>
    <row r="2000" spans="1:121" ht="16.5" hidden="1" x14ac:dyDescent="0.25">
      <c r="A2000" s="24" t="s">
        <v>21</v>
      </c>
      <c r="B2000" s="73"/>
      <c r="C2000" s="50"/>
      <c r="D2000" s="50"/>
      <c r="E2000" s="50"/>
      <c r="F2000" s="50"/>
      <c r="G2000" s="50"/>
      <c r="H2000" s="13"/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  <c r="AK2000" s="13"/>
      <c r="AL2000" s="13"/>
      <c r="AM2000" s="13"/>
      <c r="AN2000" s="13"/>
      <c r="AO2000" s="13"/>
      <c r="AP2000" s="13"/>
      <c r="AQ2000" s="13"/>
      <c r="AR2000" s="13"/>
      <c r="AS2000" s="13"/>
      <c r="AT2000" s="13"/>
      <c r="AU2000" s="13"/>
      <c r="AV2000" s="13"/>
      <c r="AW2000" s="13"/>
      <c r="AX2000" s="13"/>
      <c r="AY2000" s="13"/>
      <c r="AZ2000" s="13"/>
      <c r="BA2000" s="13"/>
      <c r="BB2000" s="13"/>
      <c r="BC2000" s="13"/>
      <c r="BD2000" s="13"/>
      <c r="BE2000" s="13"/>
      <c r="BF2000" s="13"/>
      <c r="BG2000" s="13"/>
      <c r="BH2000" s="13"/>
      <c r="BI2000" s="13"/>
      <c r="BJ2000" s="13"/>
      <c r="BK2000" s="13"/>
      <c r="BL2000" s="13"/>
      <c r="BM2000" s="13"/>
      <c r="BN2000" s="13"/>
      <c r="BO2000" s="13"/>
      <c r="BP2000" s="13"/>
      <c r="BQ2000" s="13"/>
      <c r="BR2000" s="13"/>
      <c r="BS2000" s="13"/>
      <c r="BT2000" s="13"/>
      <c r="BU2000" s="13"/>
      <c r="BV2000" s="13"/>
      <c r="BW2000" s="13"/>
      <c r="BX2000" s="13"/>
      <c r="BY2000" s="13"/>
      <c r="BZ2000" s="13"/>
      <c r="CA2000" s="13"/>
      <c r="CB2000" s="13"/>
      <c r="CC2000" s="13"/>
      <c r="CD2000" s="13"/>
      <c r="CE2000" s="13"/>
      <c r="CF2000" s="13"/>
      <c r="CG2000" s="13"/>
      <c r="CH2000" s="13"/>
      <c r="CI2000" s="13"/>
      <c r="CJ2000" s="13"/>
      <c r="CK2000" s="13"/>
      <c r="CL2000" s="13"/>
      <c r="CM2000" s="13"/>
      <c r="CN2000" s="13"/>
      <c r="CO2000" s="13"/>
      <c r="CP2000" s="13"/>
      <c r="CQ2000" s="13"/>
      <c r="CR2000" s="13"/>
      <c r="CS2000" s="13"/>
      <c r="CT2000" s="13"/>
      <c r="CU2000" s="13"/>
      <c r="CV2000" s="13"/>
      <c r="CW2000" s="13"/>
      <c r="CX2000" s="13"/>
      <c r="CY2000" s="13"/>
      <c r="CZ2000" s="13"/>
      <c r="DA2000" s="13"/>
      <c r="DB2000" s="13"/>
      <c r="DC2000" s="13"/>
      <c r="DD2000" s="13"/>
      <c r="DE2000" s="13"/>
      <c r="DF2000" s="13"/>
      <c r="DG2000" s="13"/>
      <c r="DH2000" s="13"/>
      <c r="DI2000" s="13"/>
      <c r="DJ2000" s="13"/>
      <c r="DK2000" s="13"/>
      <c r="DL2000" s="13"/>
      <c r="DM2000" s="13"/>
      <c r="DN2000" s="13"/>
      <c r="DO2000" s="13"/>
      <c r="DP2000" s="13"/>
      <c r="DQ2000" s="13"/>
    </row>
    <row r="2001" spans="1:121" s="48" customFormat="1" ht="16.5" x14ac:dyDescent="0.25">
      <c r="A2001" s="68" t="s">
        <v>808</v>
      </c>
      <c r="B2001" s="72" t="s">
        <v>23</v>
      </c>
      <c r="C2001" s="94" t="s">
        <v>12</v>
      </c>
      <c r="D2001" s="46" t="s">
        <v>12</v>
      </c>
      <c r="E2001" s="47">
        <f>SUBTOTAL(9,E2002)</f>
        <v>0</v>
      </c>
      <c r="F2001" s="47">
        <f t="shared" ref="F2001:G2001" si="254">SUBTOTAL(9,F2002)</f>
        <v>0</v>
      </c>
      <c r="G2001" s="47">
        <f t="shared" si="254"/>
        <v>0</v>
      </c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16"/>
      <c r="AH2001" s="16"/>
      <c r="AI2001" s="16"/>
      <c r="AJ2001" s="16"/>
      <c r="AK2001" s="16"/>
      <c r="AL2001" s="16"/>
      <c r="AM2001" s="16"/>
      <c r="AN2001" s="16"/>
      <c r="AO2001" s="16"/>
      <c r="AP2001" s="16"/>
      <c r="AQ2001" s="16"/>
      <c r="AR2001" s="16"/>
      <c r="AS2001" s="16"/>
      <c r="AT2001" s="16"/>
      <c r="AU2001" s="16"/>
      <c r="AV2001" s="16"/>
      <c r="AW2001" s="16"/>
      <c r="AX2001" s="16"/>
      <c r="AY2001" s="16"/>
      <c r="AZ2001" s="16"/>
      <c r="BA2001" s="16"/>
      <c r="BB2001" s="16"/>
      <c r="BC2001" s="16"/>
      <c r="BD2001" s="16"/>
      <c r="BE2001" s="16"/>
      <c r="BF2001" s="16"/>
      <c r="BG2001" s="16"/>
      <c r="BH2001" s="16"/>
      <c r="BI2001" s="16"/>
      <c r="BJ2001" s="16"/>
      <c r="BK2001" s="16"/>
      <c r="BL2001" s="16"/>
      <c r="BM2001" s="16"/>
      <c r="BN2001" s="16"/>
      <c r="BO2001" s="16"/>
      <c r="BP2001" s="16"/>
      <c r="BQ2001" s="16"/>
      <c r="BR2001" s="16"/>
      <c r="BS2001" s="16"/>
      <c r="BT2001" s="16"/>
      <c r="BU2001" s="16"/>
      <c r="BV2001" s="16"/>
      <c r="BW2001" s="16"/>
      <c r="BX2001" s="16"/>
      <c r="BY2001" s="16"/>
      <c r="BZ2001" s="16"/>
      <c r="CA2001" s="16"/>
      <c r="CB2001" s="16"/>
      <c r="CC2001" s="16"/>
      <c r="CD2001" s="16"/>
      <c r="CE2001" s="16"/>
      <c r="CF2001" s="16"/>
      <c r="CG2001" s="16"/>
      <c r="CH2001" s="16"/>
      <c r="CI2001" s="16"/>
      <c r="CJ2001" s="16"/>
      <c r="CK2001" s="16"/>
      <c r="CL2001" s="16"/>
      <c r="CM2001" s="16"/>
      <c r="CN2001" s="16"/>
      <c r="CO2001" s="16"/>
      <c r="CP2001" s="16"/>
      <c r="CQ2001" s="16"/>
      <c r="CR2001" s="16"/>
      <c r="CS2001" s="16"/>
      <c r="CT2001" s="16"/>
      <c r="CU2001" s="16"/>
      <c r="CV2001" s="16"/>
      <c r="CW2001" s="16"/>
      <c r="CX2001" s="16"/>
      <c r="CY2001" s="16"/>
      <c r="CZ2001" s="16"/>
      <c r="DA2001" s="16"/>
      <c r="DB2001" s="16"/>
      <c r="DC2001" s="16"/>
      <c r="DD2001" s="16"/>
      <c r="DE2001" s="16"/>
      <c r="DF2001" s="16"/>
      <c r="DG2001" s="16"/>
      <c r="DH2001" s="16"/>
      <c r="DI2001" s="16"/>
      <c r="DJ2001" s="16"/>
      <c r="DK2001" s="16"/>
      <c r="DL2001" s="16"/>
      <c r="DM2001" s="16"/>
      <c r="DN2001" s="16"/>
      <c r="DO2001" s="16"/>
      <c r="DP2001" s="16"/>
      <c r="DQ2001" s="16"/>
    </row>
    <row r="2002" spans="1:121" ht="16.5" hidden="1" x14ac:dyDescent="0.25">
      <c r="A2002" s="24" t="s">
        <v>21</v>
      </c>
      <c r="B2002" s="73"/>
      <c r="C2002" s="50"/>
      <c r="D2002" s="50"/>
      <c r="E2002" s="50"/>
      <c r="F2002" s="50"/>
      <c r="G2002" s="50"/>
      <c r="H2002" s="13"/>
      <c r="I2002" s="13"/>
      <c r="J2002" s="13"/>
      <c r="K2002" s="13"/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  <c r="AK2002" s="13"/>
      <c r="AL2002" s="13"/>
      <c r="AM2002" s="13"/>
      <c r="AN2002" s="13"/>
      <c r="AO2002" s="13"/>
      <c r="AP2002" s="13"/>
      <c r="AQ2002" s="13"/>
      <c r="AR2002" s="13"/>
      <c r="AS2002" s="13"/>
      <c r="AT2002" s="13"/>
      <c r="AU2002" s="13"/>
      <c r="AV2002" s="13"/>
      <c r="AW2002" s="13"/>
      <c r="AX2002" s="13"/>
      <c r="AY2002" s="13"/>
      <c r="AZ2002" s="13"/>
      <c r="BA2002" s="13"/>
      <c r="BB2002" s="13"/>
      <c r="BC2002" s="13"/>
      <c r="BD2002" s="13"/>
      <c r="BE2002" s="13"/>
      <c r="BF2002" s="13"/>
      <c r="BG2002" s="13"/>
      <c r="BH2002" s="13"/>
      <c r="BI2002" s="13"/>
      <c r="BJ2002" s="13"/>
      <c r="BK2002" s="13"/>
      <c r="BL2002" s="13"/>
      <c r="BM2002" s="13"/>
      <c r="BN2002" s="13"/>
      <c r="BO2002" s="13"/>
      <c r="BP2002" s="13"/>
      <c r="BQ2002" s="13"/>
      <c r="BR2002" s="13"/>
      <c r="BS2002" s="13"/>
      <c r="BT2002" s="13"/>
      <c r="BU2002" s="13"/>
      <c r="BV2002" s="13"/>
      <c r="BW2002" s="13"/>
      <c r="BX2002" s="13"/>
      <c r="BY2002" s="13"/>
      <c r="BZ2002" s="13"/>
      <c r="CA2002" s="13"/>
      <c r="CB2002" s="13"/>
      <c r="CC2002" s="13"/>
      <c r="CD2002" s="13"/>
      <c r="CE2002" s="13"/>
      <c r="CF2002" s="13"/>
      <c r="CG2002" s="13"/>
      <c r="CH2002" s="13"/>
      <c r="CI2002" s="13"/>
      <c r="CJ2002" s="13"/>
      <c r="CK2002" s="13"/>
      <c r="CL2002" s="13"/>
      <c r="CM2002" s="13"/>
      <c r="CN2002" s="13"/>
      <c r="CO2002" s="13"/>
      <c r="CP2002" s="13"/>
      <c r="CQ2002" s="13"/>
      <c r="CR2002" s="13"/>
      <c r="CS2002" s="13"/>
      <c r="CT2002" s="13"/>
      <c r="CU2002" s="13"/>
      <c r="CV2002" s="13"/>
      <c r="CW2002" s="13"/>
      <c r="CX2002" s="13"/>
      <c r="CY2002" s="13"/>
      <c r="CZ2002" s="13"/>
      <c r="DA2002" s="13"/>
      <c r="DB2002" s="13"/>
      <c r="DC2002" s="13"/>
      <c r="DD2002" s="13"/>
      <c r="DE2002" s="13"/>
      <c r="DF2002" s="13"/>
      <c r="DG2002" s="13"/>
      <c r="DH2002" s="13"/>
      <c r="DI2002" s="13"/>
      <c r="DJ2002" s="13"/>
      <c r="DK2002" s="13"/>
      <c r="DL2002" s="13"/>
      <c r="DM2002" s="13"/>
      <c r="DN2002" s="13"/>
      <c r="DO2002" s="13"/>
      <c r="DP2002" s="13"/>
      <c r="DQ2002" s="13"/>
    </row>
    <row r="2003" spans="1:121" s="48" customFormat="1" ht="16.5" x14ac:dyDescent="0.25">
      <c r="A2003" s="68" t="s">
        <v>809</v>
      </c>
      <c r="B2003" s="72" t="s">
        <v>25</v>
      </c>
      <c r="C2003" s="94" t="s">
        <v>12</v>
      </c>
      <c r="D2003" s="46" t="s">
        <v>12</v>
      </c>
      <c r="E2003" s="47">
        <f>SUBTOTAL(9,E2004)</f>
        <v>0</v>
      </c>
      <c r="F2003" s="47">
        <f t="shared" ref="F2003:G2003" si="255">SUBTOTAL(9,F2004)</f>
        <v>0</v>
      </c>
      <c r="G2003" s="47">
        <f t="shared" si="255"/>
        <v>0</v>
      </c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6"/>
      <c r="AG2003" s="16"/>
      <c r="AH2003" s="16"/>
      <c r="AI2003" s="16"/>
      <c r="AJ2003" s="16"/>
      <c r="AK2003" s="16"/>
      <c r="AL2003" s="16"/>
      <c r="AM2003" s="16"/>
      <c r="AN2003" s="16"/>
      <c r="AO2003" s="16"/>
      <c r="AP2003" s="16"/>
      <c r="AQ2003" s="16"/>
      <c r="AR2003" s="16"/>
      <c r="AS2003" s="16"/>
      <c r="AT2003" s="16"/>
      <c r="AU2003" s="16"/>
      <c r="AV2003" s="16"/>
      <c r="AW2003" s="16"/>
      <c r="AX2003" s="16"/>
      <c r="AY2003" s="16"/>
      <c r="AZ2003" s="16"/>
      <c r="BA2003" s="16"/>
      <c r="BB2003" s="16"/>
      <c r="BC2003" s="16"/>
      <c r="BD2003" s="16"/>
      <c r="BE2003" s="16"/>
      <c r="BF2003" s="16"/>
      <c r="BG2003" s="16"/>
      <c r="BH2003" s="16"/>
      <c r="BI2003" s="16"/>
      <c r="BJ2003" s="16"/>
      <c r="BK2003" s="16"/>
      <c r="BL2003" s="16"/>
      <c r="BM2003" s="16"/>
      <c r="BN2003" s="16"/>
      <c r="BO2003" s="16"/>
      <c r="BP2003" s="16"/>
      <c r="BQ2003" s="16"/>
      <c r="BR2003" s="16"/>
      <c r="BS2003" s="16"/>
      <c r="BT2003" s="16"/>
      <c r="BU2003" s="16"/>
      <c r="BV2003" s="16"/>
      <c r="BW2003" s="16"/>
      <c r="BX2003" s="16"/>
      <c r="BY2003" s="16"/>
      <c r="BZ2003" s="16"/>
      <c r="CA2003" s="16"/>
      <c r="CB2003" s="16"/>
      <c r="CC2003" s="16"/>
      <c r="CD2003" s="16"/>
      <c r="CE2003" s="16"/>
      <c r="CF2003" s="16"/>
      <c r="CG2003" s="16"/>
      <c r="CH2003" s="16"/>
      <c r="CI2003" s="16"/>
      <c r="CJ2003" s="16"/>
      <c r="CK2003" s="16"/>
      <c r="CL2003" s="16"/>
      <c r="CM2003" s="16"/>
      <c r="CN2003" s="16"/>
      <c r="CO2003" s="16"/>
      <c r="CP2003" s="16"/>
      <c r="CQ2003" s="16"/>
      <c r="CR2003" s="16"/>
      <c r="CS2003" s="16"/>
      <c r="CT2003" s="16"/>
      <c r="CU2003" s="16"/>
      <c r="CV2003" s="16"/>
      <c r="CW2003" s="16"/>
      <c r="CX2003" s="16"/>
      <c r="CY2003" s="16"/>
      <c r="CZ2003" s="16"/>
      <c r="DA2003" s="16"/>
      <c r="DB2003" s="16"/>
      <c r="DC2003" s="16"/>
      <c r="DD2003" s="16"/>
      <c r="DE2003" s="16"/>
      <c r="DF2003" s="16"/>
      <c r="DG2003" s="16"/>
      <c r="DH2003" s="16"/>
      <c r="DI2003" s="16"/>
      <c r="DJ2003" s="16"/>
      <c r="DK2003" s="16"/>
      <c r="DL2003" s="16"/>
      <c r="DM2003" s="16"/>
      <c r="DN2003" s="16"/>
      <c r="DO2003" s="16"/>
      <c r="DP2003" s="16"/>
      <c r="DQ2003" s="16"/>
    </row>
    <row r="2004" spans="1:121" ht="16.5" hidden="1" x14ac:dyDescent="0.25">
      <c r="A2004" s="24" t="s">
        <v>21</v>
      </c>
      <c r="B2004" s="73"/>
      <c r="C2004" s="50"/>
      <c r="D2004" s="50"/>
      <c r="E2004" s="50"/>
      <c r="F2004" s="50"/>
      <c r="G2004" s="50"/>
      <c r="H2004" s="13"/>
      <c r="I2004" s="13"/>
      <c r="J2004" s="13"/>
      <c r="K2004" s="13"/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  <c r="AK2004" s="13"/>
      <c r="AL2004" s="13"/>
      <c r="AM2004" s="13"/>
      <c r="AN2004" s="13"/>
      <c r="AO2004" s="13"/>
      <c r="AP2004" s="13"/>
      <c r="AQ2004" s="13"/>
      <c r="AR2004" s="13"/>
      <c r="AS2004" s="13"/>
      <c r="AT2004" s="13"/>
      <c r="AU2004" s="13"/>
      <c r="AV2004" s="13"/>
      <c r="AW2004" s="13"/>
      <c r="AX2004" s="13"/>
      <c r="AY2004" s="13"/>
      <c r="AZ2004" s="13"/>
      <c r="BA2004" s="13"/>
      <c r="BB2004" s="13"/>
      <c r="BC2004" s="13"/>
      <c r="BD2004" s="13"/>
      <c r="BE2004" s="13"/>
      <c r="BF2004" s="13"/>
      <c r="BG2004" s="13"/>
      <c r="BH2004" s="13"/>
      <c r="BI2004" s="13"/>
      <c r="BJ2004" s="13"/>
      <c r="BK2004" s="13"/>
      <c r="BL2004" s="13"/>
      <c r="BM2004" s="13"/>
      <c r="BN2004" s="13"/>
      <c r="BO2004" s="13"/>
      <c r="BP2004" s="13"/>
      <c r="BQ2004" s="13"/>
      <c r="BR2004" s="13"/>
      <c r="BS2004" s="13"/>
      <c r="BT2004" s="13"/>
      <c r="BU2004" s="13"/>
      <c r="BV2004" s="13"/>
      <c r="BW2004" s="13"/>
      <c r="BX2004" s="13"/>
      <c r="BY2004" s="13"/>
      <c r="BZ2004" s="13"/>
      <c r="CA2004" s="13"/>
      <c r="CB2004" s="13"/>
      <c r="CC2004" s="13"/>
      <c r="CD2004" s="13"/>
      <c r="CE2004" s="13"/>
      <c r="CF2004" s="13"/>
      <c r="CG2004" s="13"/>
      <c r="CH2004" s="13"/>
      <c r="CI2004" s="13"/>
      <c r="CJ2004" s="13"/>
      <c r="CK2004" s="13"/>
      <c r="CL2004" s="13"/>
      <c r="CM2004" s="13"/>
      <c r="CN2004" s="13"/>
      <c r="CO2004" s="13"/>
      <c r="CP2004" s="13"/>
      <c r="CQ2004" s="13"/>
      <c r="CR2004" s="13"/>
      <c r="CS2004" s="13"/>
      <c r="CT2004" s="13"/>
      <c r="CU2004" s="13"/>
      <c r="CV2004" s="13"/>
      <c r="CW2004" s="13"/>
      <c r="CX2004" s="13"/>
      <c r="CY2004" s="13"/>
      <c r="CZ2004" s="13"/>
      <c r="DA2004" s="13"/>
      <c r="DB2004" s="13"/>
      <c r="DC2004" s="13"/>
      <c r="DD2004" s="13"/>
      <c r="DE2004" s="13"/>
      <c r="DF2004" s="13"/>
      <c r="DG2004" s="13"/>
      <c r="DH2004" s="13"/>
      <c r="DI2004" s="13"/>
      <c r="DJ2004" s="13"/>
      <c r="DK2004" s="13"/>
      <c r="DL2004" s="13"/>
      <c r="DM2004" s="13"/>
      <c r="DN2004" s="13"/>
      <c r="DO2004" s="13"/>
      <c r="DP2004" s="13"/>
      <c r="DQ2004" s="13"/>
    </row>
    <row r="2005" spans="1:121" s="48" customFormat="1" ht="16.5" x14ac:dyDescent="0.25">
      <c r="A2005" s="68" t="s">
        <v>810</v>
      </c>
      <c r="B2005" s="72" t="s">
        <v>683</v>
      </c>
      <c r="C2005" s="94" t="s">
        <v>12</v>
      </c>
      <c r="D2005" s="46" t="s">
        <v>12</v>
      </c>
      <c r="E2005" s="47">
        <f>SUBTOTAL(9,E2006)</f>
        <v>0</v>
      </c>
      <c r="F2005" s="47">
        <f t="shared" ref="F2005:G2005" si="256">SUBTOTAL(9,F2006)</f>
        <v>0</v>
      </c>
      <c r="G2005" s="47">
        <f t="shared" si="256"/>
        <v>0</v>
      </c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F2005" s="16"/>
      <c r="AG2005" s="16"/>
      <c r="AH2005" s="16"/>
      <c r="AI2005" s="16"/>
      <c r="AJ2005" s="16"/>
      <c r="AK2005" s="16"/>
      <c r="AL2005" s="16"/>
      <c r="AM2005" s="16"/>
      <c r="AN2005" s="16"/>
      <c r="AO2005" s="16"/>
      <c r="AP2005" s="16"/>
      <c r="AQ2005" s="16"/>
      <c r="AR2005" s="16"/>
      <c r="AS2005" s="16"/>
      <c r="AT2005" s="16"/>
      <c r="AU2005" s="16"/>
      <c r="AV2005" s="16"/>
      <c r="AW2005" s="16"/>
      <c r="AX2005" s="16"/>
      <c r="AY2005" s="16"/>
      <c r="AZ2005" s="16"/>
      <c r="BA2005" s="16"/>
      <c r="BB2005" s="16"/>
      <c r="BC2005" s="16"/>
      <c r="BD2005" s="16"/>
      <c r="BE2005" s="16"/>
      <c r="BF2005" s="16"/>
      <c r="BG2005" s="16"/>
      <c r="BH2005" s="16"/>
      <c r="BI2005" s="16"/>
      <c r="BJ2005" s="16"/>
      <c r="BK2005" s="16"/>
      <c r="BL2005" s="16"/>
      <c r="BM2005" s="16"/>
      <c r="BN2005" s="16"/>
      <c r="BO2005" s="16"/>
      <c r="BP2005" s="16"/>
      <c r="BQ2005" s="16"/>
      <c r="BR2005" s="16"/>
      <c r="BS2005" s="16"/>
      <c r="BT2005" s="16"/>
      <c r="BU2005" s="16"/>
      <c r="BV2005" s="16"/>
      <c r="BW2005" s="16"/>
      <c r="BX2005" s="16"/>
      <c r="BY2005" s="16"/>
      <c r="BZ2005" s="16"/>
      <c r="CA2005" s="16"/>
      <c r="CB2005" s="16"/>
      <c r="CC2005" s="16"/>
      <c r="CD2005" s="16"/>
      <c r="CE2005" s="16"/>
      <c r="CF2005" s="16"/>
      <c r="CG2005" s="16"/>
      <c r="CH2005" s="16"/>
      <c r="CI2005" s="16"/>
      <c r="CJ2005" s="16"/>
      <c r="CK2005" s="16"/>
      <c r="CL2005" s="16"/>
      <c r="CM2005" s="16"/>
      <c r="CN2005" s="16"/>
      <c r="CO2005" s="16"/>
      <c r="CP2005" s="16"/>
      <c r="CQ2005" s="16"/>
      <c r="CR2005" s="16"/>
      <c r="CS2005" s="16"/>
      <c r="CT2005" s="16"/>
      <c r="CU2005" s="16"/>
      <c r="CV2005" s="16"/>
      <c r="CW2005" s="16"/>
      <c r="CX2005" s="16"/>
      <c r="CY2005" s="16"/>
      <c r="CZ2005" s="16"/>
      <c r="DA2005" s="16"/>
      <c r="DB2005" s="16"/>
      <c r="DC2005" s="16"/>
      <c r="DD2005" s="16"/>
      <c r="DE2005" s="16"/>
      <c r="DF2005" s="16"/>
      <c r="DG2005" s="16"/>
      <c r="DH2005" s="16"/>
      <c r="DI2005" s="16"/>
      <c r="DJ2005" s="16"/>
      <c r="DK2005" s="16"/>
      <c r="DL2005" s="16"/>
      <c r="DM2005" s="16"/>
      <c r="DN2005" s="16"/>
      <c r="DO2005" s="16"/>
      <c r="DP2005" s="16"/>
      <c r="DQ2005" s="16"/>
    </row>
    <row r="2006" spans="1:121" ht="16.5" hidden="1" x14ac:dyDescent="0.25">
      <c r="A2006" s="24" t="s">
        <v>21</v>
      </c>
      <c r="B2006" s="73"/>
      <c r="C2006" s="50"/>
      <c r="D2006" s="50"/>
      <c r="E2006" s="50"/>
      <c r="F2006" s="50"/>
      <c r="G2006" s="50"/>
      <c r="H2006" s="13"/>
      <c r="I2006" s="13"/>
      <c r="J2006" s="13"/>
      <c r="K2006" s="13"/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  <c r="AK2006" s="13"/>
      <c r="AL2006" s="13"/>
      <c r="AM2006" s="13"/>
      <c r="AN2006" s="13"/>
      <c r="AO2006" s="13"/>
      <c r="AP2006" s="13"/>
      <c r="AQ2006" s="13"/>
      <c r="AR2006" s="13"/>
      <c r="AS2006" s="13"/>
      <c r="AT2006" s="13"/>
      <c r="AU2006" s="13"/>
      <c r="AV2006" s="13"/>
      <c r="AW2006" s="13"/>
      <c r="AX2006" s="13"/>
      <c r="AY2006" s="13"/>
      <c r="AZ2006" s="13"/>
      <c r="BA2006" s="13"/>
      <c r="BB2006" s="13"/>
      <c r="BC2006" s="13"/>
      <c r="BD2006" s="13"/>
      <c r="BE2006" s="13"/>
      <c r="BF2006" s="13"/>
      <c r="BG2006" s="13"/>
      <c r="BH2006" s="13"/>
      <c r="BI2006" s="13"/>
      <c r="BJ2006" s="13"/>
      <c r="BK2006" s="13"/>
      <c r="BL2006" s="13"/>
      <c r="BM2006" s="13"/>
      <c r="BN2006" s="13"/>
      <c r="BO2006" s="13"/>
      <c r="BP2006" s="13"/>
      <c r="BQ2006" s="13"/>
      <c r="BR2006" s="13"/>
      <c r="BS2006" s="13"/>
      <c r="BT2006" s="13"/>
      <c r="BU2006" s="13"/>
      <c r="BV2006" s="13"/>
      <c r="BW2006" s="13"/>
      <c r="BX2006" s="13"/>
      <c r="BY2006" s="13"/>
      <c r="BZ2006" s="13"/>
      <c r="CA2006" s="13"/>
      <c r="CB2006" s="13"/>
      <c r="CC2006" s="13"/>
      <c r="CD2006" s="13"/>
      <c r="CE2006" s="13"/>
      <c r="CF2006" s="13"/>
      <c r="CG2006" s="13"/>
      <c r="CH2006" s="13"/>
      <c r="CI2006" s="13"/>
      <c r="CJ2006" s="13"/>
      <c r="CK2006" s="13"/>
      <c r="CL2006" s="13"/>
      <c r="CM2006" s="13"/>
      <c r="CN2006" s="13"/>
      <c r="CO2006" s="13"/>
      <c r="CP2006" s="13"/>
      <c r="CQ2006" s="13"/>
      <c r="CR2006" s="13"/>
      <c r="CS2006" s="13"/>
      <c r="CT2006" s="13"/>
      <c r="CU2006" s="13"/>
      <c r="CV2006" s="13"/>
      <c r="CW2006" s="13"/>
      <c r="CX2006" s="13"/>
      <c r="CY2006" s="13"/>
      <c r="CZ2006" s="13"/>
      <c r="DA2006" s="13"/>
      <c r="DB2006" s="13"/>
      <c r="DC2006" s="13"/>
      <c r="DD2006" s="13"/>
      <c r="DE2006" s="13"/>
      <c r="DF2006" s="13"/>
      <c r="DG2006" s="13"/>
      <c r="DH2006" s="13"/>
      <c r="DI2006" s="13"/>
      <c r="DJ2006" s="13"/>
      <c r="DK2006" s="13"/>
      <c r="DL2006" s="13"/>
      <c r="DM2006" s="13"/>
      <c r="DN2006" s="13"/>
      <c r="DO2006" s="13"/>
      <c r="DP2006" s="13"/>
      <c r="DQ2006" s="13"/>
    </row>
    <row r="2007" spans="1:121" s="48" customFormat="1" ht="16.5" x14ac:dyDescent="0.25">
      <c r="A2007" s="68" t="s">
        <v>811</v>
      </c>
      <c r="B2007" s="72" t="s">
        <v>29</v>
      </c>
      <c r="C2007" s="94" t="s">
        <v>12</v>
      </c>
      <c r="D2007" s="46" t="s">
        <v>12</v>
      </c>
      <c r="E2007" s="47">
        <f>SUBTOTAL(9,E2008)</f>
        <v>0</v>
      </c>
      <c r="F2007" s="47">
        <f t="shared" ref="F2007:G2007" si="257">SUBTOTAL(9,F2008)</f>
        <v>0</v>
      </c>
      <c r="G2007" s="47">
        <f t="shared" si="257"/>
        <v>0</v>
      </c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F2007" s="16"/>
      <c r="AG2007" s="16"/>
      <c r="AH2007" s="16"/>
      <c r="AI2007" s="16"/>
      <c r="AJ2007" s="16"/>
      <c r="AK2007" s="16"/>
      <c r="AL2007" s="16"/>
      <c r="AM2007" s="16"/>
      <c r="AN2007" s="16"/>
      <c r="AO2007" s="16"/>
      <c r="AP2007" s="16"/>
      <c r="AQ2007" s="16"/>
      <c r="AR2007" s="16"/>
      <c r="AS2007" s="16"/>
      <c r="AT2007" s="16"/>
      <c r="AU2007" s="16"/>
      <c r="AV2007" s="16"/>
      <c r="AW2007" s="16"/>
      <c r="AX2007" s="16"/>
      <c r="AY2007" s="16"/>
      <c r="AZ2007" s="16"/>
      <c r="BA2007" s="16"/>
      <c r="BB2007" s="16"/>
      <c r="BC2007" s="16"/>
      <c r="BD2007" s="16"/>
      <c r="BE2007" s="16"/>
      <c r="BF2007" s="16"/>
      <c r="BG2007" s="16"/>
      <c r="BH2007" s="16"/>
      <c r="BI2007" s="16"/>
      <c r="BJ2007" s="16"/>
      <c r="BK2007" s="16"/>
      <c r="BL2007" s="16"/>
      <c r="BM2007" s="16"/>
      <c r="BN2007" s="16"/>
      <c r="BO2007" s="16"/>
      <c r="BP2007" s="16"/>
      <c r="BQ2007" s="16"/>
      <c r="BR2007" s="16"/>
      <c r="BS2007" s="16"/>
      <c r="BT2007" s="16"/>
      <c r="BU2007" s="16"/>
      <c r="BV2007" s="16"/>
      <c r="BW2007" s="16"/>
      <c r="BX2007" s="16"/>
      <c r="BY2007" s="16"/>
      <c r="BZ2007" s="16"/>
      <c r="CA2007" s="16"/>
      <c r="CB2007" s="16"/>
      <c r="CC2007" s="16"/>
      <c r="CD2007" s="16"/>
      <c r="CE2007" s="16"/>
      <c r="CF2007" s="16"/>
      <c r="CG2007" s="16"/>
      <c r="CH2007" s="16"/>
      <c r="CI2007" s="16"/>
      <c r="CJ2007" s="16"/>
      <c r="CK2007" s="16"/>
      <c r="CL2007" s="16"/>
      <c r="CM2007" s="16"/>
      <c r="CN2007" s="16"/>
      <c r="CO2007" s="16"/>
      <c r="CP2007" s="16"/>
      <c r="CQ2007" s="16"/>
      <c r="CR2007" s="16"/>
      <c r="CS2007" s="16"/>
      <c r="CT2007" s="16"/>
      <c r="CU2007" s="16"/>
      <c r="CV2007" s="16"/>
      <c r="CW2007" s="16"/>
      <c r="CX2007" s="16"/>
      <c r="CY2007" s="16"/>
      <c r="CZ2007" s="16"/>
      <c r="DA2007" s="16"/>
      <c r="DB2007" s="16"/>
      <c r="DC2007" s="16"/>
      <c r="DD2007" s="16"/>
      <c r="DE2007" s="16"/>
      <c r="DF2007" s="16"/>
      <c r="DG2007" s="16"/>
      <c r="DH2007" s="16"/>
      <c r="DI2007" s="16"/>
      <c r="DJ2007" s="16"/>
      <c r="DK2007" s="16"/>
      <c r="DL2007" s="16"/>
      <c r="DM2007" s="16"/>
      <c r="DN2007" s="16"/>
      <c r="DO2007" s="16"/>
      <c r="DP2007" s="16"/>
      <c r="DQ2007" s="16"/>
    </row>
    <row r="2008" spans="1:121" ht="16.5" hidden="1" x14ac:dyDescent="0.25">
      <c r="A2008" s="24" t="s">
        <v>21</v>
      </c>
      <c r="B2008" s="73"/>
      <c r="C2008" s="50"/>
      <c r="D2008" s="50"/>
      <c r="E2008" s="50"/>
      <c r="F2008" s="50"/>
      <c r="G2008" s="50"/>
      <c r="H2008" s="13"/>
      <c r="I2008" s="13"/>
      <c r="J2008" s="13"/>
      <c r="K2008" s="13"/>
      <c r="L2008" s="13"/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  <c r="AK2008" s="13"/>
      <c r="AL2008" s="13"/>
      <c r="AM2008" s="13"/>
      <c r="AN2008" s="13"/>
      <c r="AO2008" s="13"/>
      <c r="AP2008" s="13"/>
      <c r="AQ2008" s="13"/>
      <c r="AR2008" s="13"/>
      <c r="AS2008" s="13"/>
      <c r="AT2008" s="13"/>
      <c r="AU2008" s="13"/>
      <c r="AV2008" s="13"/>
      <c r="AW2008" s="13"/>
      <c r="AX2008" s="13"/>
      <c r="AY2008" s="13"/>
      <c r="AZ2008" s="13"/>
      <c r="BA2008" s="13"/>
      <c r="BB2008" s="13"/>
      <c r="BC2008" s="13"/>
      <c r="BD2008" s="13"/>
      <c r="BE2008" s="13"/>
      <c r="BF2008" s="13"/>
      <c r="BG2008" s="13"/>
      <c r="BH2008" s="13"/>
      <c r="BI2008" s="13"/>
      <c r="BJ2008" s="13"/>
      <c r="BK2008" s="13"/>
      <c r="BL2008" s="13"/>
      <c r="BM2008" s="13"/>
      <c r="BN2008" s="13"/>
      <c r="BO2008" s="13"/>
      <c r="BP2008" s="13"/>
      <c r="BQ2008" s="13"/>
      <c r="BR2008" s="13"/>
      <c r="BS2008" s="13"/>
      <c r="BT2008" s="13"/>
      <c r="BU2008" s="13"/>
      <c r="BV2008" s="13"/>
      <c r="BW2008" s="13"/>
      <c r="BX2008" s="13"/>
      <c r="BY2008" s="13"/>
      <c r="BZ2008" s="13"/>
      <c r="CA2008" s="13"/>
      <c r="CB2008" s="13"/>
      <c r="CC2008" s="13"/>
      <c r="CD2008" s="13"/>
      <c r="CE2008" s="13"/>
      <c r="CF2008" s="13"/>
      <c r="CG2008" s="13"/>
      <c r="CH2008" s="13"/>
      <c r="CI2008" s="13"/>
      <c r="CJ2008" s="13"/>
      <c r="CK2008" s="13"/>
      <c r="CL2008" s="13"/>
      <c r="CM2008" s="13"/>
      <c r="CN2008" s="13"/>
      <c r="CO2008" s="13"/>
      <c r="CP2008" s="13"/>
      <c r="CQ2008" s="13"/>
      <c r="CR2008" s="13"/>
      <c r="CS2008" s="13"/>
      <c r="CT2008" s="13"/>
      <c r="CU2008" s="13"/>
      <c r="CV2008" s="13"/>
      <c r="CW2008" s="13"/>
      <c r="CX2008" s="13"/>
      <c r="CY2008" s="13"/>
      <c r="CZ2008" s="13"/>
      <c r="DA2008" s="13"/>
      <c r="DB2008" s="13"/>
      <c r="DC2008" s="13"/>
      <c r="DD2008" s="13"/>
      <c r="DE2008" s="13"/>
      <c r="DF2008" s="13"/>
      <c r="DG2008" s="13"/>
      <c r="DH2008" s="13"/>
      <c r="DI2008" s="13"/>
      <c r="DJ2008" s="13"/>
      <c r="DK2008" s="13"/>
      <c r="DL2008" s="13"/>
      <c r="DM2008" s="13"/>
      <c r="DN2008" s="13"/>
      <c r="DO2008" s="13"/>
      <c r="DP2008" s="13"/>
      <c r="DQ2008" s="13"/>
    </row>
    <row r="2009" spans="1:121" s="48" customFormat="1" ht="16.5" x14ac:dyDescent="0.25">
      <c r="A2009" s="68" t="s">
        <v>812</v>
      </c>
      <c r="B2009" s="72" t="s">
        <v>31</v>
      </c>
      <c r="C2009" s="94" t="s">
        <v>12</v>
      </c>
      <c r="D2009" s="46" t="s">
        <v>12</v>
      </c>
      <c r="E2009" s="47">
        <f>SUBTOTAL(9,E2010)</f>
        <v>0</v>
      </c>
      <c r="F2009" s="47">
        <f t="shared" ref="F2009:G2009" si="258">SUBTOTAL(9,F2010)</f>
        <v>0</v>
      </c>
      <c r="G2009" s="47">
        <f t="shared" si="258"/>
        <v>0</v>
      </c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F2009" s="16"/>
      <c r="AG2009" s="16"/>
      <c r="AH2009" s="16"/>
      <c r="AI2009" s="16"/>
      <c r="AJ2009" s="16"/>
      <c r="AK2009" s="16"/>
      <c r="AL2009" s="16"/>
      <c r="AM2009" s="16"/>
      <c r="AN2009" s="16"/>
      <c r="AO2009" s="16"/>
      <c r="AP2009" s="16"/>
      <c r="AQ2009" s="16"/>
      <c r="AR2009" s="16"/>
      <c r="AS2009" s="16"/>
      <c r="AT2009" s="16"/>
      <c r="AU2009" s="16"/>
      <c r="AV2009" s="16"/>
      <c r="AW2009" s="16"/>
      <c r="AX2009" s="16"/>
      <c r="AY2009" s="16"/>
      <c r="AZ2009" s="16"/>
      <c r="BA2009" s="16"/>
      <c r="BB2009" s="16"/>
      <c r="BC2009" s="16"/>
      <c r="BD2009" s="16"/>
      <c r="BE2009" s="16"/>
      <c r="BF2009" s="16"/>
      <c r="BG2009" s="16"/>
      <c r="BH2009" s="16"/>
      <c r="BI2009" s="16"/>
      <c r="BJ2009" s="16"/>
      <c r="BK2009" s="16"/>
      <c r="BL2009" s="16"/>
      <c r="BM2009" s="16"/>
      <c r="BN2009" s="16"/>
      <c r="BO2009" s="16"/>
      <c r="BP2009" s="16"/>
      <c r="BQ2009" s="16"/>
      <c r="BR2009" s="16"/>
      <c r="BS2009" s="16"/>
      <c r="BT2009" s="16"/>
      <c r="BU2009" s="16"/>
      <c r="BV2009" s="16"/>
      <c r="BW2009" s="16"/>
      <c r="BX2009" s="16"/>
      <c r="BY2009" s="16"/>
      <c r="BZ2009" s="16"/>
      <c r="CA2009" s="16"/>
      <c r="CB2009" s="16"/>
      <c r="CC2009" s="16"/>
      <c r="CD2009" s="16"/>
      <c r="CE2009" s="16"/>
      <c r="CF2009" s="16"/>
      <c r="CG2009" s="16"/>
      <c r="CH2009" s="16"/>
      <c r="CI2009" s="16"/>
      <c r="CJ2009" s="16"/>
      <c r="CK2009" s="16"/>
      <c r="CL2009" s="16"/>
      <c r="CM2009" s="16"/>
      <c r="CN2009" s="16"/>
      <c r="CO2009" s="16"/>
      <c r="CP2009" s="16"/>
      <c r="CQ2009" s="16"/>
      <c r="CR2009" s="16"/>
      <c r="CS2009" s="16"/>
      <c r="CT2009" s="16"/>
      <c r="CU2009" s="16"/>
      <c r="CV2009" s="16"/>
      <c r="CW2009" s="16"/>
      <c r="CX2009" s="16"/>
      <c r="CY2009" s="16"/>
      <c r="CZ2009" s="16"/>
      <c r="DA2009" s="16"/>
      <c r="DB2009" s="16"/>
      <c r="DC2009" s="16"/>
      <c r="DD2009" s="16"/>
      <c r="DE2009" s="16"/>
      <c r="DF2009" s="16"/>
      <c r="DG2009" s="16"/>
      <c r="DH2009" s="16"/>
      <c r="DI2009" s="16"/>
      <c r="DJ2009" s="16"/>
      <c r="DK2009" s="16"/>
      <c r="DL2009" s="16"/>
      <c r="DM2009" s="16"/>
      <c r="DN2009" s="16"/>
      <c r="DO2009" s="16"/>
      <c r="DP2009" s="16"/>
      <c r="DQ2009" s="16"/>
    </row>
    <row r="2010" spans="1:121" ht="16.5" hidden="1" x14ac:dyDescent="0.25">
      <c r="A2010" s="24" t="s">
        <v>21</v>
      </c>
      <c r="B2010" s="73"/>
      <c r="C2010" s="50"/>
      <c r="D2010" s="50"/>
      <c r="E2010" s="50"/>
      <c r="F2010" s="50"/>
      <c r="G2010" s="50"/>
      <c r="H2010" s="13"/>
      <c r="I2010" s="13"/>
      <c r="J2010" s="13"/>
      <c r="K2010" s="13"/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  <c r="AK2010" s="13"/>
      <c r="AL2010" s="13"/>
      <c r="AM2010" s="13"/>
      <c r="AN2010" s="13"/>
      <c r="AO2010" s="13"/>
      <c r="AP2010" s="13"/>
      <c r="AQ2010" s="13"/>
      <c r="AR2010" s="13"/>
      <c r="AS2010" s="13"/>
      <c r="AT2010" s="13"/>
      <c r="AU2010" s="13"/>
      <c r="AV2010" s="13"/>
      <c r="AW2010" s="13"/>
      <c r="AX2010" s="13"/>
      <c r="AY2010" s="13"/>
      <c r="AZ2010" s="13"/>
      <c r="BA2010" s="13"/>
      <c r="BB2010" s="13"/>
      <c r="BC2010" s="13"/>
      <c r="BD2010" s="13"/>
      <c r="BE2010" s="13"/>
      <c r="BF2010" s="13"/>
      <c r="BG2010" s="13"/>
      <c r="BH2010" s="13"/>
      <c r="BI2010" s="13"/>
      <c r="BJ2010" s="13"/>
      <c r="BK2010" s="13"/>
      <c r="BL2010" s="13"/>
      <c r="BM2010" s="13"/>
      <c r="BN2010" s="13"/>
      <c r="BO2010" s="13"/>
      <c r="BP2010" s="13"/>
      <c r="BQ2010" s="13"/>
      <c r="BR2010" s="13"/>
      <c r="BS2010" s="13"/>
      <c r="BT2010" s="13"/>
      <c r="BU2010" s="13"/>
      <c r="BV2010" s="13"/>
      <c r="BW2010" s="13"/>
      <c r="BX2010" s="13"/>
      <c r="BY2010" s="13"/>
      <c r="BZ2010" s="13"/>
      <c r="CA2010" s="13"/>
      <c r="CB2010" s="13"/>
      <c r="CC2010" s="13"/>
      <c r="CD2010" s="13"/>
      <c r="CE2010" s="13"/>
      <c r="CF2010" s="13"/>
      <c r="CG2010" s="13"/>
      <c r="CH2010" s="13"/>
      <c r="CI2010" s="13"/>
      <c r="CJ2010" s="13"/>
      <c r="CK2010" s="13"/>
      <c r="CL2010" s="13"/>
      <c r="CM2010" s="13"/>
      <c r="CN2010" s="13"/>
      <c r="CO2010" s="13"/>
      <c r="CP2010" s="13"/>
      <c r="CQ2010" s="13"/>
      <c r="CR2010" s="13"/>
      <c r="CS2010" s="13"/>
      <c r="CT2010" s="13"/>
      <c r="CU2010" s="13"/>
      <c r="CV2010" s="13"/>
      <c r="CW2010" s="13"/>
      <c r="CX2010" s="13"/>
      <c r="CY2010" s="13"/>
      <c r="CZ2010" s="13"/>
      <c r="DA2010" s="13"/>
      <c r="DB2010" s="13"/>
      <c r="DC2010" s="13"/>
      <c r="DD2010" s="13"/>
      <c r="DE2010" s="13"/>
      <c r="DF2010" s="13"/>
      <c r="DG2010" s="13"/>
      <c r="DH2010" s="13"/>
      <c r="DI2010" s="13"/>
      <c r="DJ2010" s="13"/>
      <c r="DK2010" s="13"/>
      <c r="DL2010" s="13"/>
      <c r="DM2010" s="13"/>
      <c r="DN2010" s="13"/>
      <c r="DO2010" s="13"/>
      <c r="DP2010" s="13"/>
      <c r="DQ2010" s="13"/>
    </row>
    <row r="2011" spans="1:121" s="33" customFormat="1" ht="16.5" x14ac:dyDescent="0.25">
      <c r="A2011" s="29" t="s">
        <v>813</v>
      </c>
      <c r="B2011" s="75" t="s">
        <v>814</v>
      </c>
      <c r="C2011" s="91" t="s">
        <v>12</v>
      </c>
      <c r="D2011" s="31" t="s">
        <v>12</v>
      </c>
      <c r="E2011" s="32">
        <f>E2012+E2039</f>
        <v>0</v>
      </c>
      <c r="F2011" s="32">
        <f t="shared" ref="F2011:G2011" si="259">F2012+F2039</f>
        <v>0</v>
      </c>
      <c r="G2011" s="32">
        <f t="shared" si="259"/>
        <v>0</v>
      </c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  <c r="AE2011" s="16"/>
      <c r="AF2011" s="16"/>
      <c r="AG2011" s="16"/>
      <c r="AH2011" s="16"/>
      <c r="AI2011" s="16"/>
      <c r="AJ2011" s="16"/>
      <c r="AK2011" s="16"/>
      <c r="AL2011" s="16"/>
      <c r="AM2011" s="16"/>
      <c r="AN2011" s="16"/>
      <c r="AO2011" s="16"/>
      <c r="AP2011" s="16"/>
      <c r="AQ2011" s="16"/>
      <c r="AR2011" s="16"/>
      <c r="AS2011" s="16"/>
      <c r="AT2011" s="16"/>
      <c r="AU2011" s="16"/>
      <c r="AV2011" s="16"/>
      <c r="AW2011" s="16"/>
      <c r="AX2011" s="16"/>
      <c r="AY2011" s="16"/>
      <c r="AZ2011" s="16"/>
      <c r="BA2011" s="16"/>
      <c r="BB2011" s="16"/>
      <c r="BC2011" s="16"/>
      <c r="BD2011" s="16"/>
      <c r="BE2011" s="16"/>
      <c r="BF2011" s="16"/>
      <c r="BG2011" s="16"/>
      <c r="BH2011" s="16"/>
      <c r="BI2011" s="16"/>
      <c r="BJ2011" s="16"/>
      <c r="BK2011" s="16"/>
      <c r="BL2011" s="16"/>
      <c r="BM2011" s="16"/>
      <c r="BN2011" s="16"/>
      <c r="BO2011" s="16"/>
      <c r="BP2011" s="16"/>
      <c r="BQ2011" s="16"/>
      <c r="BR2011" s="16"/>
      <c r="BS2011" s="16"/>
      <c r="BT2011" s="16"/>
      <c r="BU2011" s="16"/>
      <c r="BV2011" s="16"/>
      <c r="BW2011" s="16"/>
      <c r="BX2011" s="16"/>
      <c r="BY2011" s="16"/>
      <c r="BZ2011" s="16"/>
      <c r="CA2011" s="16"/>
      <c r="CB2011" s="16"/>
      <c r="CC2011" s="16"/>
      <c r="CD2011" s="16"/>
      <c r="CE2011" s="16"/>
      <c r="CF2011" s="16"/>
      <c r="CG2011" s="16"/>
      <c r="CH2011" s="16"/>
      <c r="CI2011" s="16"/>
      <c r="CJ2011" s="16"/>
      <c r="CK2011" s="16"/>
      <c r="CL2011" s="16"/>
      <c r="CM2011" s="16"/>
      <c r="CN2011" s="16"/>
      <c r="CO2011" s="16"/>
      <c r="CP2011" s="16"/>
      <c r="CQ2011" s="16"/>
      <c r="CR2011" s="16"/>
      <c r="CS2011" s="16"/>
      <c r="CT2011" s="16"/>
      <c r="CU2011" s="16"/>
      <c r="CV2011" s="16"/>
      <c r="CW2011" s="16"/>
      <c r="CX2011" s="16"/>
      <c r="CY2011" s="16"/>
      <c r="CZ2011" s="16"/>
      <c r="DA2011" s="16"/>
      <c r="DB2011" s="16"/>
      <c r="DC2011" s="16"/>
      <c r="DD2011" s="16"/>
      <c r="DE2011" s="16"/>
      <c r="DF2011" s="16"/>
      <c r="DG2011" s="16"/>
      <c r="DH2011" s="16"/>
      <c r="DI2011" s="16"/>
      <c r="DJ2011" s="16"/>
      <c r="DK2011" s="16"/>
      <c r="DL2011" s="16"/>
      <c r="DM2011" s="16"/>
      <c r="DN2011" s="16"/>
      <c r="DO2011" s="16"/>
      <c r="DP2011" s="16"/>
      <c r="DQ2011" s="16"/>
    </row>
    <row r="2012" spans="1:121" s="38" customFormat="1" ht="16.5" x14ac:dyDescent="0.25">
      <c r="A2012" s="66" t="s">
        <v>815</v>
      </c>
      <c r="B2012" s="74" t="s">
        <v>660</v>
      </c>
      <c r="C2012" s="92" t="s">
        <v>12</v>
      </c>
      <c r="D2012" s="36" t="s">
        <v>12</v>
      </c>
      <c r="E2012" s="37">
        <f>E2013+E2026</f>
        <v>0</v>
      </c>
      <c r="F2012" s="37">
        <f t="shared" ref="F2012:G2012" si="260">F2013+F2026</f>
        <v>0</v>
      </c>
      <c r="G2012" s="37">
        <f t="shared" si="260"/>
        <v>0</v>
      </c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16"/>
      <c r="AH2012" s="16"/>
      <c r="AI2012" s="16"/>
      <c r="AJ2012" s="16"/>
      <c r="AK2012" s="16"/>
      <c r="AL2012" s="16"/>
      <c r="AM2012" s="16"/>
      <c r="AN2012" s="16"/>
      <c r="AO2012" s="16"/>
      <c r="AP2012" s="16"/>
      <c r="AQ2012" s="16"/>
      <c r="AR2012" s="16"/>
      <c r="AS2012" s="16"/>
      <c r="AT2012" s="16"/>
      <c r="AU2012" s="16"/>
      <c r="AV2012" s="16"/>
      <c r="AW2012" s="16"/>
      <c r="AX2012" s="16"/>
      <c r="AY2012" s="16"/>
      <c r="AZ2012" s="16"/>
      <c r="BA2012" s="16"/>
      <c r="BB2012" s="16"/>
      <c r="BC2012" s="16"/>
      <c r="BD2012" s="16"/>
      <c r="BE2012" s="16"/>
      <c r="BF2012" s="16"/>
      <c r="BG2012" s="16"/>
      <c r="BH2012" s="16"/>
      <c r="BI2012" s="16"/>
      <c r="BJ2012" s="16"/>
      <c r="BK2012" s="16"/>
      <c r="BL2012" s="16"/>
      <c r="BM2012" s="16"/>
      <c r="BN2012" s="16"/>
      <c r="BO2012" s="16"/>
      <c r="BP2012" s="16"/>
      <c r="BQ2012" s="16"/>
      <c r="BR2012" s="16"/>
      <c r="BS2012" s="16"/>
      <c r="BT2012" s="16"/>
      <c r="BU2012" s="16"/>
      <c r="BV2012" s="16"/>
      <c r="BW2012" s="16"/>
      <c r="BX2012" s="16"/>
      <c r="BY2012" s="16"/>
      <c r="BZ2012" s="16"/>
      <c r="CA2012" s="16"/>
      <c r="CB2012" s="16"/>
      <c r="CC2012" s="16"/>
      <c r="CD2012" s="16"/>
      <c r="CE2012" s="16"/>
      <c r="CF2012" s="16"/>
      <c r="CG2012" s="16"/>
      <c r="CH2012" s="16"/>
      <c r="CI2012" s="16"/>
      <c r="CJ2012" s="16"/>
      <c r="CK2012" s="16"/>
      <c r="CL2012" s="16"/>
      <c r="CM2012" s="16"/>
      <c r="CN2012" s="16"/>
      <c r="CO2012" s="16"/>
      <c r="CP2012" s="16"/>
      <c r="CQ2012" s="16"/>
      <c r="CR2012" s="16"/>
      <c r="CS2012" s="16"/>
      <c r="CT2012" s="16"/>
      <c r="CU2012" s="16"/>
      <c r="CV2012" s="16"/>
      <c r="CW2012" s="16"/>
      <c r="CX2012" s="16"/>
      <c r="CY2012" s="16"/>
      <c r="CZ2012" s="16"/>
      <c r="DA2012" s="16"/>
      <c r="DB2012" s="16"/>
      <c r="DC2012" s="16"/>
      <c r="DD2012" s="16"/>
      <c r="DE2012" s="16"/>
      <c r="DF2012" s="16"/>
      <c r="DG2012" s="16"/>
      <c r="DH2012" s="16"/>
      <c r="DI2012" s="16"/>
      <c r="DJ2012" s="16"/>
      <c r="DK2012" s="16"/>
      <c r="DL2012" s="16"/>
      <c r="DM2012" s="16"/>
      <c r="DN2012" s="16"/>
      <c r="DO2012" s="16"/>
      <c r="DP2012" s="16"/>
      <c r="DQ2012" s="16"/>
    </row>
    <row r="2013" spans="1:121" s="43" customFormat="1" ht="16.5" x14ac:dyDescent="0.25">
      <c r="A2013" s="67" t="s">
        <v>816</v>
      </c>
      <c r="B2013" s="71" t="s">
        <v>662</v>
      </c>
      <c r="C2013" s="93" t="s">
        <v>12</v>
      </c>
      <c r="D2013" s="41" t="s">
        <v>12</v>
      </c>
      <c r="E2013" s="42">
        <f>E2014+E2016+E2018+E2020+E2022+E2024</f>
        <v>0</v>
      </c>
      <c r="F2013" s="42">
        <f t="shared" ref="F2013:G2013" si="261">F2014+F2016+F2018+F2020+F2022+F2024</f>
        <v>0</v>
      </c>
      <c r="G2013" s="42">
        <f t="shared" si="261"/>
        <v>0</v>
      </c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16"/>
      <c r="AH2013" s="16"/>
      <c r="AI2013" s="16"/>
      <c r="AJ2013" s="16"/>
      <c r="AK2013" s="16"/>
      <c r="AL2013" s="16"/>
      <c r="AM2013" s="16"/>
      <c r="AN2013" s="16"/>
      <c r="AO2013" s="16"/>
      <c r="AP2013" s="16"/>
      <c r="AQ2013" s="16"/>
      <c r="AR2013" s="16"/>
      <c r="AS2013" s="16"/>
      <c r="AT2013" s="16"/>
      <c r="AU2013" s="16"/>
      <c r="AV2013" s="16"/>
      <c r="AW2013" s="16"/>
      <c r="AX2013" s="16"/>
      <c r="AY2013" s="16"/>
      <c r="AZ2013" s="16"/>
      <c r="BA2013" s="16"/>
      <c r="BB2013" s="16"/>
      <c r="BC2013" s="16"/>
      <c r="BD2013" s="16"/>
      <c r="BE2013" s="16"/>
      <c r="BF2013" s="16"/>
      <c r="BG2013" s="16"/>
      <c r="BH2013" s="16"/>
      <c r="BI2013" s="16"/>
      <c r="BJ2013" s="16"/>
      <c r="BK2013" s="16"/>
      <c r="BL2013" s="16"/>
      <c r="BM2013" s="16"/>
      <c r="BN2013" s="16"/>
      <c r="BO2013" s="16"/>
      <c r="BP2013" s="16"/>
      <c r="BQ2013" s="16"/>
      <c r="BR2013" s="16"/>
      <c r="BS2013" s="16"/>
      <c r="BT2013" s="16"/>
      <c r="BU2013" s="16"/>
      <c r="BV2013" s="16"/>
      <c r="BW2013" s="16"/>
      <c r="BX2013" s="16"/>
      <c r="BY2013" s="16"/>
      <c r="BZ2013" s="16"/>
      <c r="CA2013" s="16"/>
      <c r="CB2013" s="16"/>
      <c r="CC2013" s="16"/>
      <c r="CD2013" s="16"/>
      <c r="CE2013" s="16"/>
      <c r="CF2013" s="16"/>
      <c r="CG2013" s="16"/>
      <c r="CH2013" s="16"/>
      <c r="CI2013" s="16"/>
      <c r="CJ2013" s="16"/>
      <c r="CK2013" s="16"/>
      <c r="CL2013" s="16"/>
      <c r="CM2013" s="16"/>
      <c r="CN2013" s="16"/>
      <c r="CO2013" s="16"/>
      <c r="CP2013" s="16"/>
      <c r="CQ2013" s="16"/>
      <c r="CR2013" s="16"/>
      <c r="CS2013" s="16"/>
      <c r="CT2013" s="16"/>
      <c r="CU2013" s="16"/>
      <c r="CV2013" s="16"/>
      <c r="CW2013" s="16"/>
      <c r="CX2013" s="16"/>
      <c r="CY2013" s="16"/>
      <c r="CZ2013" s="16"/>
      <c r="DA2013" s="16"/>
      <c r="DB2013" s="16"/>
      <c r="DC2013" s="16"/>
      <c r="DD2013" s="16"/>
      <c r="DE2013" s="16"/>
      <c r="DF2013" s="16"/>
      <c r="DG2013" s="16"/>
      <c r="DH2013" s="16"/>
      <c r="DI2013" s="16"/>
      <c r="DJ2013" s="16"/>
      <c r="DK2013" s="16"/>
      <c r="DL2013" s="16"/>
      <c r="DM2013" s="16"/>
      <c r="DN2013" s="16"/>
      <c r="DO2013" s="16"/>
      <c r="DP2013" s="16"/>
      <c r="DQ2013" s="16"/>
    </row>
    <row r="2014" spans="1:121" s="48" customFormat="1" ht="16.5" x14ac:dyDescent="0.25">
      <c r="A2014" s="68" t="s">
        <v>817</v>
      </c>
      <c r="B2014" s="72" t="s">
        <v>664</v>
      </c>
      <c r="C2014" s="94" t="s">
        <v>12</v>
      </c>
      <c r="D2014" s="46" t="s">
        <v>12</v>
      </c>
      <c r="E2014" s="47">
        <f>SUBTOTAL(9,E2015)</f>
        <v>0</v>
      </c>
      <c r="F2014" s="47">
        <f t="shared" ref="F2014:G2014" si="262">SUBTOTAL(9,F2015)</f>
        <v>0</v>
      </c>
      <c r="G2014" s="47">
        <f t="shared" si="262"/>
        <v>0</v>
      </c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  <c r="AE2014" s="16"/>
      <c r="AF2014" s="16"/>
      <c r="AG2014" s="16"/>
      <c r="AH2014" s="16"/>
      <c r="AI2014" s="16"/>
      <c r="AJ2014" s="16"/>
      <c r="AK2014" s="16"/>
      <c r="AL2014" s="16"/>
      <c r="AM2014" s="16"/>
      <c r="AN2014" s="16"/>
      <c r="AO2014" s="16"/>
      <c r="AP2014" s="16"/>
      <c r="AQ2014" s="16"/>
      <c r="AR2014" s="16"/>
      <c r="AS2014" s="16"/>
      <c r="AT2014" s="16"/>
      <c r="AU2014" s="16"/>
      <c r="AV2014" s="16"/>
      <c r="AW2014" s="16"/>
      <c r="AX2014" s="16"/>
      <c r="AY2014" s="16"/>
      <c r="AZ2014" s="16"/>
      <c r="BA2014" s="16"/>
      <c r="BB2014" s="16"/>
      <c r="BC2014" s="16"/>
      <c r="BD2014" s="16"/>
      <c r="BE2014" s="16"/>
      <c r="BF2014" s="16"/>
      <c r="BG2014" s="16"/>
      <c r="BH2014" s="16"/>
      <c r="BI2014" s="16"/>
      <c r="BJ2014" s="16"/>
      <c r="BK2014" s="16"/>
      <c r="BL2014" s="16"/>
      <c r="BM2014" s="16"/>
      <c r="BN2014" s="16"/>
      <c r="BO2014" s="16"/>
      <c r="BP2014" s="16"/>
      <c r="BQ2014" s="16"/>
      <c r="BR2014" s="16"/>
      <c r="BS2014" s="16"/>
      <c r="BT2014" s="16"/>
      <c r="BU2014" s="16"/>
      <c r="BV2014" s="16"/>
      <c r="BW2014" s="16"/>
      <c r="BX2014" s="16"/>
      <c r="BY2014" s="16"/>
      <c r="BZ2014" s="16"/>
      <c r="CA2014" s="16"/>
      <c r="CB2014" s="16"/>
      <c r="CC2014" s="16"/>
      <c r="CD2014" s="16"/>
      <c r="CE2014" s="16"/>
      <c r="CF2014" s="16"/>
      <c r="CG2014" s="16"/>
      <c r="CH2014" s="16"/>
      <c r="CI2014" s="16"/>
      <c r="CJ2014" s="16"/>
      <c r="CK2014" s="16"/>
      <c r="CL2014" s="16"/>
      <c r="CM2014" s="16"/>
      <c r="CN2014" s="16"/>
      <c r="CO2014" s="16"/>
      <c r="CP2014" s="16"/>
      <c r="CQ2014" s="16"/>
      <c r="CR2014" s="16"/>
      <c r="CS2014" s="16"/>
      <c r="CT2014" s="16"/>
      <c r="CU2014" s="16"/>
      <c r="CV2014" s="16"/>
      <c r="CW2014" s="16"/>
      <c r="CX2014" s="16"/>
      <c r="CY2014" s="16"/>
      <c r="CZ2014" s="16"/>
      <c r="DA2014" s="16"/>
      <c r="DB2014" s="16"/>
      <c r="DC2014" s="16"/>
      <c r="DD2014" s="16"/>
      <c r="DE2014" s="16"/>
      <c r="DF2014" s="16"/>
      <c r="DG2014" s="16"/>
      <c r="DH2014" s="16"/>
      <c r="DI2014" s="16"/>
      <c r="DJ2014" s="16"/>
      <c r="DK2014" s="16"/>
      <c r="DL2014" s="16"/>
      <c r="DM2014" s="16"/>
      <c r="DN2014" s="16"/>
      <c r="DO2014" s="16"/>
      <c r="DP2014" s="16"/>
      <c r="DQ2014" s="16"/>
    </row>
    <row r="2015" spans="1:121" ht="16.5" hidden="1" x14ac:dyDescent="0.25">
      <c r="A2015" s="24" t="s">
        <v>21</v>
      </c>
      <c r="B2015" s="73"/>
      <c r="C2015" s="50"/>
      <c r="D2015" s="50"/>
      <c r="E2015" s="50"/>
      <c r="F2015" s="50"/>
      <c r="G2015" s="50"/>
      <c r="H2015" s="13"/>
      <c r="I2015" s="13"/>
      <c r="J2015" s="13"/>
      <c r="K2015" s="13"/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  <c r="AK2015" s="13"/>
      <c r="AL2015" s="13"/>
      <c r="AM2015" s="13"/>
      <c r="AN2015" s="13"/>
      <c r="AO2015" s="13"/>
      <c r="AP2015" s="13"/>
      <c r="AQ2015" s="13"/>
      <c r="AR2015" s="13"/>
      <c r="AS2015" s="13"/>
      <c r="AT2015" s="13"/>
      <c r="AU2015" s="13"/>
      <c r="AV2015" s="13"/>
      <c r="AW2015" s="13"/>
      <c r="AX2015" s="13"/>
      <c r="AY2015" s="13"/>
      <c r="AZ2015" s="13"/>
      <c r="BA2015" s="13"/>
      <c r="BB2015" s="13"/>
      <c r="BC2015" s="13"/>
      <c r="BD2015" s="13"/>
      <c r="BE2015" s="13"/>
      <c r="BF2015" s="13"/>
      <c r="BG2015" s="13"/>
      <c r="BH2015" s="13"/>
      <c r="BI2015" s="13"/>
      <c r="BJ2015" s="13"/>
      <c r="BK2015" s="13"/>
      <c r="BL2015" s="13"/>
      <c r="BM2015" s="13"/>
      <c r="BN2015" s="13"/>
      <c r="BO2015" s="13"/>
      <c r="BP2015" s="13"/>
      <c r="BQ2015" s="13"/>
      <c r="BR2015" s="13"/>
      <c r="BS2015" s="13"/>
      <c r="BT2015" s="13"/>
      <c r="BU2015" s="13"/>
      <c r="BV2015" s="13"/>
      <c r="BW2015" s="13"/>
      <c r="BX2015" s="13"/>
      <c r="BY2015" s="13"/>
      <c r="BZ2015" s="13"/>
      <c r="CA2015" s="13"/>
      <c r="CB2015" s="13"/>
      <c r="CC2015" s="13"/>
      <c r="CD2015" s="13"/>
      <c r="CE2015" s="13"/>
      <c r="CF2015" s="13"/>
      <c r="CG2015" s="13"/>
      <c r="CH2015" s="13"/>
      <c r="CI2015" s="13"/>
      <c r="CJ2015" s="13"/>
      <c r="CK2015" s="13"/>
      <c r="CL2015" s="13"/>
      <c r="CM2015" s="13"/>
      <c r="CN2015" s="13"/>
      <c r="CO2015" s="13"/>
      <c r="CP2015" s="13"/>
      <c r="CQ2015" s="13"/>
      <c r="CR2015" s="13"/>
      <c r="CS2015" s="13"/>
      <c r="CT2015" s="13"/>
      <c r="CU2015" s="13"/>
      <c r="CV2015" s="13"/>
      <c r="CW2015" s="13"/>
      <c r="CX2015" s="13"/>
      <c r="CY2015" s="13"/>
      <c r="CZ2015" s="13"/>
      <c r="DA2015" s="13"/>
      <c r="DB2015" s="13"/>
      <c r="DC2015" s="13"/>
      <c r="DD2015" s="13"/>
      <c r="DE2015" s="13"/>
      <c r="DF2015" s="13"/>
      <c r="DG2015" s="13"/>
      <c r="DH2015" s="13"/>
      <c r="DI2015" s="13"/>
      <c r="DJ2015" s="13"/>
      <c r="DK2015" s="13"/>
      <c r="DL2015" s="13"/>
      <c r="DM2015" s="13"/>
      <c r="DN2015" s="13"/>
      <c r="DO2015" s="13"/>
      <c r="DP2015" s="13"/>
      <c r="DQ2015" s="13"/>
    </row>
    <row r="2016" spans="1:121" s="48" customFormat="1" ht="16.5" x14ac:dyDescent="0.25">
      <c r="A2016" s="68" t="s">
        <v>818</v>
      </c>
      <c r="B2016" s="72" t="s">
        <v>23</v>
      </c>
      <c r="C2016" s="94" t="s">
        <v>12</v>
      </c>
      <c r="D2016" s="46" t="s">
        <v>12</v>
      </c>
      <c r="E2016" s="47">
        <f>SUBTOTAL(9,E2017)</f>
        <v>0</v>
      </c>
      <c r="F2016" s="47">
        <f t="shared" ref="F2016:G2016" si="263">SUBTOTAL(9,F2017)</f>
        <v>0</v>
      </c>
      <c r="G2016" s="47">
        <f t="shared" si="263"/>
        <v>0</v>
      </c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16"/>
      <c r="AH2016" s="16"/>
      <c r="AI2016" s="16"/>
      <c r="AJ2016" s="16"/>
      <c r="AK2016" s="16"/>
      <c r="AL2016" s="16"/>
      <c r="AM2016" s="16"/>
      <c r="AN2016" s="16"/>
      <c r="AO2016" s="16"/>
      <c r="AP2016" s="16"/>
      <c r="AQ2016" s="16"/>
      <c r="AR2016" s="16"/>
      <c r="AS2016" s="16"/>
      <c r="AT2016" s="16"/>
      <c r="AU2016" s="16"/>
      <c r="AV2016" s="16"/>
      <c r="AW2016" s="16"/>
      <c r="AX2016" s="16"/>
      <c r="AY2016" s="16"/>
      <c r="AZ2016" s="16"/>
      <c r="BA2016" s="16"/>
      <c r="BB2016" s="16"/>
      <c r="BC2016" s="16"/>
      <c r="BD2016" s="16"/>
      <c r="BE2016" s="16"/>
      <c r="BF2016" s="16"/>
      <c r="BG2016" s="16"/>
      <c r="BH2016" s="16"/>
      <c r="BI2016" s="16"/>
      <c r="BJ2016" s="16"/>
      <c r="BK2016" s="16"/>
      <c r="BL2016" s="16"/>
      <c r="BM2016" s="16"/>
      <c r="BN2016" s="16"/>
      <c r="BO2016" s="16"/>
      <c r="BP2016" s="16"/>
      <c r="BQ2016" s="16"/>
      <c r="BR2016" s="16"/>
      <c r="BS2016" s="16"/>
      <c r="BT2016" s="16"/>
      <c r="BU2016" s="16"/>
      <c r="BV2016" s="16"/>
      <c r="BW2016" s="16"/>
      <c r="BX2016" s="16"/>
      <c r="BY2016" s="16"/>
      <c r="BZ2016" s="16"/>
      <c r="CA2016" s="16"/>
      <c r="CB2016" s="16"/>
      <c r="CC2016" s="16"/>
      <c r="CD2016" s="16"/>
      <c r="CE2016" s="16"/>
      <c r="CF2016" s="16"/>
      <c r="CG2016" s="16"/>
      <c r="CH2016" s="16"/>
      <c r="CI2016" s="16"/>
      <c r="CJ2016" s="16"/>
      <c r="CK2016" s="16"/>
      <c r="CL2016" s="16"/>
      <c r="CM2016" s="16"/>
      <c r="CN2016" s="16"/>
      <c r="CO2016" s="16"/>
      <c r="CP2016" s="16"/>
      <c r="CQ2016" s="16"/>
      <c r="CR2016" s="16"/>
      <c r="CS2016" s="16"/>
      <c r="CT2016" s="16"/>
      <c r="CU2016" s="16"/>
      <c r="CV2016" s="16"/>
      <c r="CW2016" s="16"/>
      <c r="CX2016" s="16"/>
      <c r="CY2016" s="16"/>
      <c r="CZ2016" s="16"/>
      <c r="DA2016" s="16"/>
      <c r="DB2016" s="16"/>
      <c r="DC2016" s="16"/>
      <c r="DD2016" s="16"/>
      <c r="DE2016" s="16"/>
      <c r="DF2016" s="16"/>
      <c r="DG2016" s="16"/>
      <c r="DH2016" s="16"/>
      <c r="DI2016" s="16"/>
      <c r="DJ2016" s="16"/>
      <c r="DK2016" s="16"/>
      <c r="DL2016" s="16"/>
      <c r="DM2016" s="16"/>
      <c r="DN2016" s="16"/>
      <c r="DO2016" s="16"/>
      <c r="DP2016" s="16"/>
      <c r="DQ2016" s="16"/>
    </row>
    <row r="2017" spans="1:121" ht="16.5" hidden="1" x14ac:dyDescent="0.25">
      <c r="A2017" s="24" t="s">
        <v>21</v>
      </c>
      <c r="B2017" s="73"/>
      <c r="C2017" s="50"/>
      <c r="D2017" s="50"/>
      <c r="E2017" s="50"/>
      <c r="F2017" s="50"/>
      <c r="G2017" s="50"/>
      <c r="H2017" s="13"/>
      <c r="I2017" s="13"/>
      <c r="J2017" s="13"/>
      <c r="K2017" s="13"/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  <c r="AK2017" s="13"/>
      <c r="AL2017" s="13"/>
      <c r="AM2017" s="13"/>
      <c r="AN2017" s="13"/>
      <c r="AO2017" s="13"/>
      <c r="AP2017" s="13"/>
      <c r="AQ2017" s="13"/>
      <c r="AR2017" s="13"/>
      <c r="AS2017" s="13"/>
      <c r="AT2017" s="13"/>
      <c r="AU2017" s="13"/>
      <c r="AV2017" s="13"/>
      <c r="AW2017" s="13"/>
      <c r="AX2017" s="13"/>
      <c r="AY2017" s="13"/>
      <c r="AZ2017" s="13"/>
      <c r="BA2017" s="13"/>
      <c r="BB2017" s="13"/>
      <c r="BC2017" s="13"/>
      <c r="BD2017" s="13"/>
      <c r="BE2017" s="13"/>
      <c r="BF2017" s="13"/>
      <c r="BG2017" s="13"/>
      <c r="BH2017" s="13"/>
      <c r="BI2017" s="13"/>
      <c r="BJ2017" s="13"/>
      <c r="BK2017" s="13"/>
      <c r="BL2017" s="13"/>
      <c r="BM2017" s="13"/>
      <c r="BN2017" s="13"/>
      <c r="BO2017" s="13"/>
      <c r="BP2017" s="13"/>
      <c r="BQ2017" s="13"/>
      <c r="BR2017" s="13"/>
      <c r="BS2017" s="13"/>
      <c r="BT2017" s="13"/>
      <c r="BU2017" s="13"/>
      <c r="BV2017" s="13"/>
      <c r="BW2017" s="13"/>
      <c r="BX2017" s="13"/>
      <c r="BY2017" s="13"/>
      <c r="BZ2017" s="13"/>
      <c r="CA2017" s="13"/>
      <c r="CB2017" s="13"/>
      <c r="CC2017" s="13"/>
      <c r="CD2017" s="13"/>
      <c r="CE2017" s="13"/>
      <c r="CF2017" s="13"/>
      <c r="CG2017" s="13"/>
      <c r="CH2017" s="13"/>
      <c r="CI2017" s="13"/>
      <c r="CJ2017" s="13"/>
      <c r="CK2017" s="13"/>
      <c r="CL2017" s="13"/>
      <c r="CM2017" s="13"/>
      <c r="CN2017" s="13"/>
      <c r="CO2017" s="13"/>
      <c r="CP2017" s="13"/>
      <c r="CQ2017" s="13"/>
      <c r="CR2017" s="13"/>
      <c r="CS2017" s="13"/>
      <c r="CT2017" s="13"/>
      <c r="CU2017" s="13"/>
      <c r="CV2017" s="13"/>
      <c r="CW2017" s="13"/>
      <c r="CX2017" s="13"/>
      <c r="CY2017" s="13"/>
      <c r="CZ2017" s="13"/>
      <c r="DA2017" s="13"/>
      <c r="DB2017" s="13"/>
      <c r="DC2017" s="13"/>
      <c r="DD2017" s="13"/>
      <c r="DE2017" s="13"/>
      <c r="DF2017" s="13"/>
      <c r="DG2017" s="13"/>
      <c r="DH2017" s="13"/>
      <c r="DI2017" s="13"/>
      <c r="DJ2017" s="13"/>
      <c r="DK2017" s="13"/>
      <c r="DL2017" s="13"/>
      <c r="DM2017" s="13"/>
      <c r="DN2017" s="13"/>
      <c r="DO2017" s="13"/>
      <c r="DP2017" s="13"/>
      <c r="DQ2017" s="13"/>
    </row>
    <row r="2018" spans="1:121" s="48" customFormat="1" ht="16.5" x14ac:dyDescent="0.25">
      <c r="A2018" s="68" t="s">
        <v>819</v>
      </c>
      <c r="B2018" s="72" t="s">
        <v>25</v>
      </c>
      <c r="C2018" s="94" t="s">
        <v>12</v>
      </c>
      <c r="D2018" s="46" t="s">
        <v>12</v>
      </c>
      <c r="E2018" s="47">
        <f>SUBTOTAL(9,E2019)</f>
        <v>0</v>
      </c>
      <c r="F2018" s="47">
        <f t="shared" ref="F2018:G2018" si="264">SUBTOTAL(9,F2019)</f>
        <v>0</v>
      </c>
      <c r="G2018" s="47">
        <f t="shared" si="264"/>
        <v>0</v>
      </c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16"/>
      <c r="AH2018" s="16"/>
      <c r="AI2018" s="16"/>
      <c r="AJ2018" s="16"/>
      <c r="AK2018" s="16"/>
      <c r="AL2018" s="16"/>
      <c r="AM2018" s="16"/>
      <c r="AN2018" s="16"/>
      <c r="AO2018" s="16"/>
      <c r="AP2018" s="16"/>
      <c r="AQ2018" s="16"/>
      <c r="AR2018" s="16"/>
      <c r="AS2018" s="16"/>
      <c r="AT2018" s="16"/>
      <c r="AU2018" s="16"/>
      <c r="AV2018" s="16"/>
      <c r="AW2018" s="16"/>
      <c r="AX2018" s="16"/>
      <c r="AY2018" s="16"/>
      <c r="AZ2018" s="16"/>
      <c r="BA2018" s="16"/>
      <c r="BB2018" s="16"/>
      <c r="BC2018" s="16"/>
      <c r="BD2018" s="16"/>
      <c r="BE2018" s="16"/>
      <c r="BF2018" s="16"/>
      <c r="BG2018" s="16"/>
      <c r="BH2018" s="16"/>
      <c r="BI2018" s="16"/>
      <c r="BJ2018" s="16"/>
      <c r="BK2018" s="16"/>
      <c r="BL2018" s="16"/>
      <c r="BM2018" s="16"/>
      <c r="BN2018" s="16"/>
      <c r="BO2018" s="16"/>
      <c r="BP2018" s="16"/>
      <c r="BQ2018" s="16"/>
      <c r="BR2018" s="16"/>
      <c r="BS2018" s="16"/>
      <c r="BT2018" s="16"/>
      <c r="BU2018" s="16"/>
      <c r="BV2018" s="16"/>
      <c r="BW2018" s="16"/>
      <c r="BX2018" s="16"/>
      <c r="BY2018" s="16"/>
      <c r="BZ2018" s="16"/>
      <c r="CA2018" s="16"/>
      <c r="CB2018" s="16"/>
      <c r="CC2018" s="16"/>
      <c r="CD2018" s="16"/>
      <c r="CE2018" s="16"/>
      <c r="CF2018" s="16"/>
      <c r="CG2018" s="16"/>
      <c r="CH2018" s="16"/>
      <c r="CI2018" s="16"/>
      <c r="CJ2018" s="16"/>
      <c r="CK2018" s="16"/>
      <c r="CL2018" s="16"/>
      <c r="CM2018" s="16"/>
      <c r="CN2018" s="16"/>
      <c r="CO2018" s="16"/>
      <c r="CP2018" s="16"/>
      <c r="CQ2018" s="16"/>
      <c r="CR2018" s="16"/>
      <c r="CS2018" s="16"/>
      <c r="CT2018" s="16"/>
      <c r="CU2018" s="16"/>
      <c r="CV2018" s="16"/>
      <c r="CW2018" s="16"/>
      <c r="CX2018" s="16"/>
      <c r="CY2018" s="16"/>
      <c r="CZ2018" s="16"/>
      <c r="DA2018" s="16"/>
      <c r="DB2018" s="16"/>
      <c r="DC2018" s="16"/>
      <c r="DD2018" s="16"/>
      <c r="DE2018" s="16"/>
      <c r="DF2018" s="16"/>
      <c r="DG2018" s="16"/>
      <c r="DH2018" s="16"/>
      <c r="DI2018" s="16"/>
      <c r="DJ2018" s="16"/>
      <c r="DK2018" s="16"/>
      <c r="DL2018" s="16"/>
      <c r="DM2018" s="16"/>
      <c r="DN2018" s="16"/>
      <c r="DO2018" s="16"/>
      <c r="DP2018" s="16"/>
      <c r="DQ2018" s="16"/>
    </row>
    <row r="2019" spans="1:121" ht="16.5" hidden="1" x14ac:dyDescent="0.25">
      <c r="A2019" s="24" t="s">
        <v>21</v>
      </c>
      <c r="B2019" s="73"/>
      <c r="C2019" s="50"/>
      <c r="D2019" s="50"/>
      <c r="E2019" s="50"/>
      <c r="F2019" s="50"/>
      <c r="G2019" s="50"/>
      <c r="H2019" s="13"/>
      <c r="I2019" s="13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  <c r="AK2019" s="13"/>
      <c r="AL2019" s="13"/>
      <c r="AM2019" s="13"/>
      <c r="AN2019" s="13"/>
      <c r="AO2019" s="13"/>
      <c r="AP2019" s="13"/>
      <c r="AQ2019" s="13"/>
      <c r="AR2019" s="13"/>
      <c r="AS2019" s="13"/>
      <c r="AT2019" s="13"/>
      <c r="AU2019" s="13"/>
      <c r="AV2019" s="13"/>
      <c r="AW2019" s="13"/>
      <c r="AX2019" s="13"/>
      <c r="AY2019" s="13"/>
      <c r="AZ2019" s="13"/>
      <c r="BA2019" s="13"/>
      <c r="BB2019" s="13"/>
      <c r="BC2019" s="13"/>
      <c r="BD2019" s="13"/>
      <c r="BE2019" s="13"/>
      <c r="BF2019" s="13"/>
      <c r="BG2019" s="13"/>
      <c r="BH2019" s="13"/>
      <c r="BI2019" s="13"/>
      <c r="BJ2019" s="13"/>
      <c r="BK2019" s="13"/>
      <c r="BL2019" s="13"/>
      <c r="BM2019" s="13"/>
      <c r="BN2019" s="13"/>
      <c r="BO2019" s="13"/>
      <c r="BP2019" s="13"/>
      <c r="BQ2019" s="13"/>
      <c r="BR2019" s="13"/>
      <c r="BS2019" s="13"/>
      <c r="BT2019" s="13"/>
      <c r="BU2019" s="13"/>
      <c r="BV2019" s="13"/>
      <c r="BW2019" s="13"/>
      <c r="BX2019" s="13"/>
      <c r="BY2019" s="13"/>
      <c r="BZ2019" s="13"/>
      <c r="CA2019" s="13"/>
      <c r="CB2019" s="13"/>
      <c r="CC2019" s="13"/>
      <c r="CD2019" s="13"/>
      <c r="CE2019" s="13"/>
      <c r="CF2019" s="13"/>
      <c r="CG2019" s="13"/>
      <c r="CH2019" s="13"/>
      <c r="CI2019" s="13"/>
      <c r="CJ2019" s="13"/>
      <c r="CK2019" s="13"/>
      <c r="CL2019" s="13"/>
      <c r="CM2019" s="13"/>
      <c r="CN2019" s="13"/>
      <c r="CO2019" s="13"/>
      <c r="CP2019" s="13"/>
      <c r="CQ2019" s="13"/>
      <c r="CR2019" s="13"/>
      <c r="CS2019" s="13"/>
      <c r="CT2019" s="13"/>
      <c r="CU2019" s="13"/>
      <c r="CV2019" s="13"/>
      <c r="CW2019" s="13"/>
      <c r="CX2019" s="13"/>
      <c r="CY2019" s="13"/>
      <c r="CZ2019" s="13"/>
      <c r="DA2019" s="13"/>
      <c r="DB2019" s="13"/>
      <c r="DC2019" s="13"/>
      <c r="DD2019" s="13"/>
      <c r="DE2019" s="13"/>
      <c r="DF2019" s="13"/>
      <c r="DG2019" s="13"/>
      <c r="DH2019" s="13"/>
      <c r="DI2019" s="13"/>
      <c r="DJ2019" s="13"/>
      <c r="DK2019" s="13"/>
      <c r="DL2019" s="13"/>
      <c r="DM2019" s="13"/>
      <c r="DN2019" s="13"/>
      <c r="DO2019" s="13"/>
      <c r="DP2019" s="13"/>
      <c r="DQ2019" s="13"/>
    </row>
    <row r="2020" spans="1:121" s="48" customFormat="1" ht="16.5" x14ac:dyDescent="0.25">
      <c r="A2020" s="68" t="s">
        <v>820</v>
      </c>
      <c r="B2020" s="72" t="s">
        <v>683</v>
      </c>
      <c r="C2020" s="94" t="s">
        <v>12</v>
      </c>
      <c r="D2020" s="46" t="s">
        <v>12</v>
      </c>
      <c r="E2020" s="47">
        <f>SUBTOTAL(9,E2021)</f>
        <v>0</v>
      </c>
      <c r="F2020" s="47">
        <f t="shared" ref="F2020:G2020" si="265">SUBTOTAL(9,F2021)</f>
        <v>0</v>
      </c>
      <c r="G2020" s="47">
        <f t="shared" si="265"/>
        <v>0</v>
      </c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16"/>
      <c r="AH2020" s="16"/>
      <c r="AI2020" s="16"/>
      <c r="AJ2020" s="16"/>
      <c r="AK2020" s="16"/>
      <c r="AL2020" s="16"/>
      <c r="AM2020" s="16"/>
      <c r="AN2020" s="16"/>
      <c r="AO2020" s="16"/>
      <c r="AP2020" s="16"/>
      <c r="AQ2020" s="16"/>
      <c r="AR2020" s="16"/>
      <c r="AS2020" s="16"/>
      <c r="AT2020" s="16"/>
      <c r="AU2020" s="16"/>
      <c r="AV2020" s="16"/>
      <c r="AW2020" s="16"/>
      <c r="AX2020" s="16"/>
      <c r="AY2020" s="16"/>
      <c r="AZ2020" s="16"/>
      <c r="BA2020" s="16"/>
      <c r="BB2020" s="16"/>
      <c r="BC2020" s="16"/>
      <c r="BD2020" s="16"/>
      <c r="BE2020" s="16"/>
      <c r="BF2020" s="16"/>
      <c r="BG2020" s="16"/>
      <c r="BH2020" s="16"/>
      <c r="BI2020" s="16"/>
      <c r="BJ2020" s="16"/>
      <c r="BK2020" s="16"/>
      <c r="BL2020" s="16"/>
      <c r="BM2020" s="16"/>
      <c r="BN2020" s="16"/>
      <c r="BO2020" s="16"/>
      <c r="BP2020" s="16"/>
      <c r="BQ2020" s="16"/>
      <c r="BR2020" s="16"/>
      <c r="BS2020" s="16"/>
      <c r="BT2020" s="16"/>
      <c r="BU2020" s="16"/>
      <c r="BV2020" s="16"/>
      <c r="BW2020" s="16"/>
      <c r="BX2020" s="16"/>
      <c r="BY2020" s="16"/>
      <c r="BZ2020" s="16"/>
      <c r="CA2020" s="16"/>
      <c r="CB2020" s="16"/>
      <c r="CC2020" s="16"/>
      <c r="CD2020" s="16"/>
      <c r="CE2020" s="16"/>
      <c r="CF2020" s="16"/>
      <c r="CG2020" s="16"/>
      <c r="CH2020" s="16"/>
      <c r="CI2020" s="16"/>
      <c r="CJ2020" s="16"/>
      <c r="CK2020" s="16"/>
      <c r="CL2020" s="16"/>
      <c r="CM2020" s="16"/>
      <c r="CN2020" s="16"/>
      <c r="CO2020" s="16"/>
      <c r="CP2020" s="16"/>
      <c r="CQ2020" s="16"/>
      <c r="CR2020" s="16"/>
      <c r="CS2020" s="16"/>
      <c r="CT2020" s="16"/>
      <c r="CU2020" s="16"/>
      <c r="CV2020" s="16"/>
      <c r="CW2020" s="16"/>
      <c r="CX2020" s="16"/>
      <c r="CY2020" s="16"/>
      <c r="CZ2020" s="16"/>
      <c r="DA2020" s="16"/>
      <c r="DB2020" s="16"/>
      <c r="DC2020" s="16"/>
      <c r="DD2020" s="16"/>
      <c r="DE2020" s="16"/>
      <c r="DF2020" s="16"/>
      <c r="DG2020" s="16"/>
      <c r="DH2020" s="16"/>
      <c r="DI2020" s="16"/>
      <c r="DJ2020" s="16"/>
      <c r="DK2020" s="16"/>
      <c r="DL2020" s="16"/>
      <c r="DM2020" s="16"/>
      <c r="DN2020" s="16"/>
      <c r="DO2020" s="16"/>
      <c r="DP2020" s="16"/>
      <c r="DQ2020" s="16"/>
    </row>
    <row r="2021" spans="1:121" ht="16.5" hidden="1" x14ac:dyDescent="0.25">
      <c r="A2021" s="24" t="s">
        <v>21</v>
      </c>
      <c r="B2021" s="73"/>
      <c r="C2021" s="50"/>
      <c r="D2021" s="50"/>
      <c r="E2021" s="50"/>
      <c r="F2021" s="50"/>
      <c r="G2021" s="50"/>
      <c r="H2021" s="13"/>
      <c r="I2021" s="13"/>
      <c r="J2021" s="13"/>
      <c r="K2021" s="13"/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  <c r="AK2021" s="13"/>
      <c r="AL2021" s="13"/>
      <c r="AM2021" s="13"/>
      <c r="AN2021" s="13"/>
      <c r="AO2021" s="13"/>
      <c r="AP2021" s="13"/>
      <c r="AQ2021" s="13"/>
      <c r="AR2021" s="13"/>
      <c r="AS2021" s="13"/>
      <c r="AT2021" s="13"/>
      <c r="AU2021" s="13"/>
      <c r="AV2021" s="13"/>
      <c r="AW2021" s="13"/>
      <c r="AX2021" s="13"/>
      <c r="AY2021" s="13"/>
      <c r="AZ2021" s="13"/>
      <c r="BA2021" s="13"/>
      <c r="BB2021" s="13"/>
      <c r="BC2021" s="13"/>
      <c r="BD2021" s="13"/>
      <c r="BE2021" s="13"/>
      <c r="BF2021" s="13"/>
      <c r="BG2021" s="13"/>
      <c r="BH2021" s="13"/>
      <c r="BI2021" s="13"/>
      <c r="BJ2021" s="13"/>
      <c r="BK2021" s="13"/>
      <c r="BL2021" s="13"/>
      <c r="BM2021" s="13"/>
      <c r="BN2021" s="13"/>
      <c r="BO2021" s="13"/>
      <c r="BP2021" s="13"/>
      <c r="BQ2021" s="13"/>
      <c r="BR2021" s="13"/>
      <c r="BS2021" s="13"/>
      <c r="BT2021" s="13"/>
      <c r="BU2021" s="13"/>
      <c r="BV2021" s="13"/>
      <c r="BW2021" s="13"/>
      <c r="BX2021" s="13"/>
      <c r="BY2021" s="13"/>
      <c r="BZ2021" s="13"/>
      <c r="CA2021" s="13"/>
      <c r="CB2021" s="13"/>
      <c r="CC2021" s="13"/>
      <c r="CD2021" s="13"/>
      <c r="CE2021" s="13"/>
      <c r="CF2021" s="13"/>
      <c r="CG2021" s="13"/>
      <c r="CH2021" s="13"/>
      <c r="CI2021" s="13"/>
      <c r="CJ2021" s="13"/>
      <c r="CK2021" s="13"/>
      <c r="CL2021" s="13"/>
      <c r="CM2021" s="13"/>
      <c r="CN2021" s="13"/>
      <c r="CO2021" s="13"/>
      <c r="CP2021" s="13"/>
      <c r="CQ2021" s="13"/>
      <c r="CR2021" s="13"/>
      <c r="CS2021" s="13"/>
      <c r="CT2021" s="13"/>
      <c r="CU2021" s="13"/>
      <c r="CV2021" s="13"/>
      <c r="CW2021" s="13"/>
      <c r="CX2021" s="13"/>
      <c r="CY2021" s="13"/>
      <c r="CZ2021" s="13"/>
      <c r="DA2021" s="13"/>
      <c r="DB2021" s="13"/>
      <c r="DC2021" s="13"/>
      <c r="DD2021" s="13"/>
      <c r="DE2021" s="13"/>
      <c r="DF2021" s="13"/>
      <c r="DG2021" s="13"/>
      <c r="DH2021" s="13"/>
      <c r="DI2021" s="13"/>
      <c r="DJ2021" s="13"/>
      <c r="DK2021" s="13"/>
      <c r="DL2021" s="13"/>
      <c r="DM2021" s="13"/>
      <c r="DN2021" s="13"/>
      <c r="DO2021" s="13"/>
      <c r="DP2021" s="13"/>
      <c r="DQ2021" s="13"/>
    </row>
    <row r="2022" spans="1:121" s="48" customFormat="1" ht="16.5" x14ac:dyDescent="0.25">
      <c r="A2022" s="68" t="s">
        <v>821</v>
      </c>
      <c r="B2022" s="72" t="s">
        <v>29</v>
      </c>
      <c r="C2022" s="94" t="s">
        <v>12</v>
      </c>
      <c r="D2022" s="46" t="s">
        <v>12</v>
      </c>
      <c r="E2022" s="47">
        <f>SUBTOTAL(9,E2023)</f>
        <v>0</v>
      </c>
      <c r="F2022" s="47">
        <f t="shared" ref="F2022:G2022" si="266">SUBTOTAL(9,F2023)</f>
        <v>0</v>
      </c>
      <c r="G2022" s="47">
        <f t="shared" si="266"/>
        <v>0</v>
      </c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16"/>
      <c r="AF2022" s="16"/>
      <c r="AG2022" s="16"/>
      <c r="AH2022" s="16"/>
      <c r="AI2022" s="16"/>
      <c r="AJ2022" s="16"/>
      <c r="AK2022" s="16"/>
      <c r="AL2022" s="16"/>
      <c r="AM2022" s="16"/>
      <c r="AN2022" s="16"/>
      <c r="AO2022" s="16"/>
      <c r="AP2022" s="16"/>
      <c r="AQ2022" s="16"/>
      <c r="AR2022" s="16"/>
      <c r="AS2022" s="16"/>
      <c r="AT2022" s="16"/>
      <c r="AU2022" s="16"/>
      <c r="AV2022" s="16"/>
      <c r="AW2022" s="16"/>
      <c r="AX2022" s="16"/>
      <c r="AY2022" s="16"/>
      <c r="AZ2022" s="16"/>
      <c r="BA2022" s="16"/>
      <c r="BB2022" s="16"/>
      <c r="BC2022" s="16"/>
      <c r="BD2022" s="16"/>
      <c r="BE2022" s="16"/>
      <c r="BF2022" s="16"/>
      <c r="BG2022" s="16"/>
      <c r="BH2022" s="16"/>
      <c r="BI2022" s="16"/>
      <c r="BJ2022" s="16"/>
      <c r="BK2022" s="16"/>
      <c r="BL2022" s="16"/>
      <c r="BM2022" s="16"/>
      <c r="BN2022" s="16"/>
      <c r="BO2022" s="16"/>
      <c r="BP2022" s="16"/>
      <c r="BQ2022" s="16"/>
      <c r="BR2022" s="16"/>
      <c r="BS2022" s="16"/>
      <c r="BT2022" s="16"/>
      <c r="BU2022" s="16"/>
      <c r="BV2022" s="16"/>
      <c r="BW2022" s="16"/>
      <c r="BX2022" s="16"/>
      <c r="BY2022" s="16"/>
      <c r="BZ2022" s="16"/>
      <c r="CA2022" s="16"/>
      <c r="CB2022" s="16"/>
      <c r="CC2022" s="16"/>
      <c r="CD2022" s="16"/>
      <c r="CE2022" s="16"/>
      <c r="CF2022" s="16"/>
      <c r="CG2022" s="16"/>
      <c r="CH2022" s="16"/>
      <c r="CI2022" s="16"/>
      <c r="CJ2022" s="16"/>
      <c r="CK2022" s="16"/>
      <c r="CL2022" s="16"/>
      <c r="CM2022" s="16"/>
      <c r="CN2022" s="16"/>
      <c r="CO2022" s="16"/>
      <c r="CP2022" s="16"/>
      <c r="CQ2022" s="16"/>
      <c r="CR2022" s="16"/>
      <c r="CS2022" s="16"/>
      <c r="CT2022" s="16"/>
      <c r="CU2022" s="16"/>
      <c r="CV2022" s="16"/>
      <c r="CW2022" s="16"/>
      <c r="CX2022" s="16"/>
      <c r="CY2022" s="16"/>
      <c r="CZ2022" s="16"/>
      <c r="DA2022" s="16"/>
      <c r="DB2022" s="16"/>
      <c r="DC2022" s="16"/>
      <c r="DD2022" s="16"/>
      <c r="DE2022" s="16"/>
      <c r="DF2022" s="16"/>
      <c r="DG2022" s="16"/>
      <c r="DH2022" s="16"/>
      <c r="DI2022" s="16"/>
      <c r="DJ2022" s="16"/>
      <c r="DK2022" s="16"/>
      <c r="DL2022" s="16"/>
      <c r="DM2022" s="16"/>
      <c r="DN2022" s="16"/>
      <c r="DO2022" s="16"/>
      <c r="DP2022" s="16"/>
      <c r="DQ2022" s="16"/>
    </row>
    <row r="2023" spans="1:121" ht="16.5" hidden="1" x14ac:dyDescent="0.25">
      <c r="A2023" s="24" t="s">
        <v>21</v>
      </c>
      <c r="B2023" s="73"/>
      <c r="C2023" s="50"/>
      <c r="D2023" s="50"/>
      <c r="E2023" s="50"/>
      <c r="F2023" s="50"/>
      <c r="G2023" s="50"/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  <c r="AK2023" s="13"/>
      <c r="AL2023" s="13"/>
      <c r="AM2023" s="13"/>
      <c r="AN2023" s="13"/>
      <c r="AO2023" s="13"/>
      <c r="AP2023" s="13"/>
      <c r="AQ2023" s="13"/>
      <c r="AR2023" s="13"/>
      <c r="AS2023" s="13"/>
      <c r="AT2023" s="13"/>
      <c r="AU2023" s="13"/>
      <c r="AV2023" s="13"/>
      <c r="AW2023" s="13"/>
      <c r="AX2023" s="13"/>
      <c r="AY2023" s="13"/>
      <c r="AZ2023" s="13"/>
      <c r="BA2023" s="13"/>
      <c r="BB2023" s="13"/>
      <c r="BC2023" s="13"/>
      <c r="BD2023" s="13"/>
      <c r="BE2023" s="13"/>
      <c r="BF2023" s="13"/>
      <c r="BG2023" s="13"/>
      <c r="BH2023" s="13"/>
      <c r="BI2023" s="13"/>
      <c r="BJ2023" s="13"/>
      <c r="BK2023" s="13"/>
      <c r="BL2023" s="13"/>
      <c r="BM2023" s="13"/>
      <c r="BN2023" s="13"/>
      <c r="BO2023" s="13"/>
      <c r="BP2023" s="13"/>
      <c r="BQ2023" s="13"/>
      <c r="BR2023" s="13"/>
      <c r="BS2023" s="13"/>
      <c r="BT2023" s="13"/>
      <c r="BU2023" s="13"/>
      <c r="BV2023" s="13"/>
      <c r="BW2023" s="13"/>
      <c r="BX2023" s="13"/>
      <c r="BY2023" s="13"/>
      <c r="BZ2023" s="13"/>
      <c r="CA2023" s="13"/>
      <c r="CB2023" s="13"/>
      <c r="CC2023" s="13"/>
      <c r="CD2023" s="13"/>
      <c r="CE2023" s="13"/>
      <c r="CF2023" s="13"/>
      <c r="CG2023" s="13"/>
      <c r="CH2023" s="13"/>
      <c r="CI2023" s="13"/>
      <c r="CJ2023" s="13"/>
      <c r="CK2023" s="13"/>
      <c r="CL2023" s="13"/>
      <c r="CM2023" s="13"/>
      <c r="CN2023" s="13"/>
      <c r="CO2023" s="13"/>
      <c r="CP2023" s="13"/>
      <c r="CQ2023" s="13"/>
      <c r="CR2023" s="13"/>
      <c r="CS2023" s="13"/>
      <c r="CT2023" s="13"/>
      <c r="CU2023" s="13"/>
      <c r="CV2023" s="13"/>
      <c r="CW2023" s="13"/>
      <c r="CX2023" s="13"/>
      <c r="CY2023" s="13"/>
      <c r="CZ2023" s="13"/>
      <c r="DA2023" s="13"/>
      <c r="DB2023" s="13"/>
      <c r="DC2023" s="13"/>
      <c r="DD2023" s="13"/>
      <c r="DE2023" s="13"/>
      <c r="DF2023" s="13"/>
      <c r="DG2023" s="13"/>
      <c r="DH2023" s="13"/>
      <c r="DI2023" s="13"/>
      <c r="DJ2023" s="13"/>
      <c r="DK2023" s="13"/>
      <c r="DL2023" s="13"/>
      <c r="DM2023" s="13"/>
      <c r="DN2023" s="13"/>
      <c r="DO2023" s="13"/>
      <c r="DP2023" s="13"/>
      <c r="DQ2023" s="13"/>
    </row>
    <row r="2024" spans="1:121" s="48" customFormat="1" ht="16.5" x14ac:dyDescent="0.25">
      <c r="A2024" s="68" t="s">
        <v>822</v>
      </c>
      <c r="B2024" s="72" t="s">
        <v>31</v>
      </c>
      <c r="C2024" s="94" t="s">
        <v>12</v>
      </c>
      <c r="D2024" s="46" t="s">
        <v>12</v>
      </c>
      <c r="E2024" s="47">
        <f>SUBTOTAL(9,E2025)</f>
        <v>0</v>
      </c>
      <c r="F2024" s="47">
        <f t="shared" ref="F2024:G2024" si="267">SUBTOTAL(9,F2025)</f>
        <v>0</v>
      </c>
      <c r="G2024" s="47">
        <f t="shared" si="267"/>
        <v>0</v>
      </c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16"/>
      <c r="AH2024" s="16"/>
      <c r="AI2024" s="16"/>
      <c r="AJ2024" s="16"/>
      <c r="AK2024" s="16"/>
      <c r="AL2024" s="16"/>
      <c r="AM2024" s="16"/>
      <c r="AN2024" s="16"/>
      <c r="AO2024" s="16"/>
      <c r="AP2024" s="16"/>
      <c r="AQ2024" s="16"/>
      <c r="AR2024" s="16"/>
      <c r="AS2024" s="16"/>
      <c r="AT2024" s="16"/>
      <c r="AU2024" s="16"/>
      <c r="AV2024" s="16"/>
      <c r="AW2024" s="16"/>
      <c r="AX2024" s="16"/>
      <c r="AY2024" s="16"/>
      <c r="AZ2024" s="16"/>
      <c r="BA2024" s="16"/>
      <c r="BB2024" s="16"/>
      <c r="BC2024" s="16"/>
      <c r="BD2024" s="16"/>
      <c r="BE2024" s="16"/>
      <c r="BF2024" s="16"/>
      <c r="BG2024" s="16"/>
      <c r="BH2024" s="16"/>
      <c r="BI2024" s="16"/>
      <c r="BJ2024" s="16"/>
      <c r="BK2024" s="16"/>
      <c r="BL2024" s="16"/>
      <c r="BM2024" s="16"/>
      <c r="BN2024" s="16"/>
      <c r="BO2024" s="16"/>
      <c r="BP2024" s="16"/>
      <c r="BQ2024" s="16"/>
      <c r="BR2024" s="16"/>
      <c r="BS2024" s="16"/>
      <c r="BT2024" s="16"/>
      <c r="BU2024" s="16"/>
      <c r="BV2024" s="16"/>
      <c r="BW2024" s="16"/>
      <c r="BX2024" s="16"/>
      <c r="BY2024" s="16"/>
      <c r="BZ2024" s="16"/>
      <c r="CA2024" s="16"/>
      <c r="CB2024" s="16"/>
      <c r="CC2024" s="16"/>
      <c r="CD2024" s="16"/>
      <c r="CE2024" s="16"/>
      <c r="CF2024" s="16"/>
      <c r="CG2024" s="16"/>
      <c r="CH2024" s="16"/>
      <c r="CI2024" s="16"/>
      <c r="CJ2024" s="16"/>
      <c r="CK2024" s="16"/>
      <c r="CL2024" s="16"/>
      <c r="CM2024" s="16"/>
      <c r="CN2024" s="16"/>
      <c r="CO2024" s="16"/>
      <c r="CP2024" s="16"/>
      <c r="CQ2024" s="16"/>
      <c r="CR2024" s="16"/>
      <c r="CS2024" s="16"/>
      <c r="CT2024" s="16"/>
      <c r="CU2024" s="16"/>
      <c r="CV2024" s="16"/>
      <c r="CW2024" s="16"/>
      <c r="CX2024" s="16"/>
      <c r="CY2024" s="16"/>
      <c r="CZ2024" s="16"/>
      <c r="DA2024" s="16"/>
      <c r="DB2024" s="16"/>
      <c r="DC2024" s="16"/>
      <c r="DD2024" s="16"/>
      <c r="DE2024" s="16"/>
      <c r="DF2024" s="16"/>
      <c r="DG2024" s="16"/>
      <c r="DH2024" s="16"/>
      <c r="DI2024" s="16"/>
      <c r="DJ2024" s="16"/>
      <c r="DK2024" s="16"/>
      <c r="DL2024" s="16"/>
      <c r="DM2024" s="16"/>
      <c r="DN2024" s="16"/>
      <c r="DO2024" s="16"/>
      <c r="DP2024" s="16"/>
      <c r="DQ2024" s="16"/>
    </row>
    <row r="2025" spans="1:121" ht="16.5" hidden="1" x14ac:dyDescent="0.25">
      <c r="A2025" s="24" t="s">
        <v>21</v>
      </c>
      <c r="B2025" s="73"/>
      <c r="C2025" s="50"/>
      <c r="D2025" s="50"/>
      <c r="E2025" s="50"/>
      <c r="F2025" s="50"/>
      <c r="G2025" s="50"/>
      <c r="H2025" s="13"/>
      <c r="I2025" s="13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  <c r="AK2025" s="13"/>
      <c r="AL2025" s="13"/>
      <c r="AM2025" s="13"/>
      <c r="AN2025" s="13"/>
      <c r="AO2025" s="13"/>
      <c r="AP2025" s="13"/>
      <c r="AQ2025" s="13"/>
      <c r="AR2025" s="13"/>
      <c r="AS2025" s="13"/>
      <c r="AT2025" s="13"/>
      <c r="AU2025" s="13"/>
      <c r="AV2025" s="13"/>
      <c r="AW2025" s="13"/>
      <c r="AX2025" s="13"/>
      <c r="AY2025" s="13"/>
      <c r="AZ2025" s="13"/>
      <c r="BA2025" s="13"/>
      <c r="BB2025" s="13"/>
      <c r="BC2025" s="13"/>
      <c r="BD2025" s="13"/>
      <c r="BE2025" s="13"/>
      <c r="BF2025" s="13"/>
      <c r="BG2025" s="13"/>
      <c r="BH2025" s="13"/>
      <c r="BI2025" s="13"/>
      <c r="BJ2025" s="13"/>
      <c r="BK2025" s="13"/>
      <c r="BL2025" s="13"/>
      <c r="BM2025" s="13"/>
      <c r="BN2025" s="13"/>
      <c r="BO2025" s="13"/>
      <c r="BP2025" s="13"/>
      <c r="BQ2025" s="13"/>
      <c r="BR2025" s="13"/>
      <c r="BS2025" s="13"/>
      <c r="BT2025" s="13"/>
      <c r="BU2025" s="13"/>
      <c r="BV2025" s="13"/>
      <c r="BW2025" s="13"/>
      <c r="BX2025" s="13"/>
      <c r="BY2025" s="13"/>
      <c r="BZ2025" s="13"/>
      <c r="CA2025" s="13"/>
      <c r="CB2025" s="13"/>
      <c r="CC2025" s="13"/>
      <c r="CD2025" s="13"/>
      <c r="CE2025" s="13"/>
      <c r="CF2025" s="13"/>
      <c r="CG2025" s="13"/>
      <c r="CH2025" s="13"/>
      <c r="CI2025" s="13"/>
      <c r="CJ2025" s="13"/>
      <c r="CK2025" s="13"/>
      <c r="CL2025" s="13"/>
      <c r="CM2025" s="13"/>
      <c r="CN2025" s="13"/>
      <c r="CO2025" s="13"/>
      <c r="CP2025" s="13"/>
      <c r="CQ2025" s="13"/>
      <c r="CR2025" s="13"/>
      <c r="CS2025" s="13"/>
      <c r="CT2025" s="13"/>
      <c r="CU2025" s="13"/>
      <c r="CV2025" s="13"/>
      <c r="CW2025" s="13"/>
      <c r="CX2025" s="13"/>
      <c r="CY2025" s="13"/>
      <c r="CZ2025" s="13"/>
      <c r="DA2025" s="13"/>
      <c r="DB2025" s="13"/>
      <c r="DC2025" s="13"/>
      <c r="DD2025" s="13"/>
      <c r="DE2025" s="13"/>
      <c r="DF2025" s="13"/>
      <c r="DG2025" s="13"/>
      <c r="DH2025" s="13"/>
      <c r="DI2025" s="13"/>
      <c r="DJ2025" s="13"/>
      <c r="DK2025" s="13"/>
      <c r="DL2025" s="13"/>
      <c r="DM2025" s="13"/>
      <c r="DN2025" s="13"/>
      <c r="DO2025" s="13"/>
      <c r="DP2025" s="13"/>
      <c r="DQ2025" s="13"/>
    </row>
    <row r="2026" spans="1:121" s="43" customFormat="1" ht="16.5" x14ac:dyDescent="0.25">
      <c r="A2026" s="67" t="s">
        <v>823</v>
      </c>
      <c r="B2026" s="71" t="s">
        <v>687</v>
      </c>
      <c r="C2026" s="93" t="s">
        <v>12</v>
      </c>
      <c r="D2026" s="41" t="s">
        <v>12</v>
      </c>
      <c r="E2026" s="42">
        <f>E2027+E2029+E2031+E2033+E2035+E2037</f>
        <v>0</v>
      </c>
      <c r="F2026" s="42">
        <f t="shared" ref="F2026:G2026" si="268">F2027+F2029+F2031+F2033+F2035+F2037</f>
        <v>0</v>
      </c>
      <c r="G2026" s="42">
        <f t="shared" si="268"/>
        <v>0</v>
      </c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16"/>
      <c r="AH2026" s="16"/>
      <c r="AI2026" s="16"/>
      <c r="AJ2026" s="16"/>
      <c r="AK2026" s="16"/>
      <c r="AL2026" s="16"/>
      <c r="AM2026" s="16"/>
      <c r="AN2026" s="16"/>
      <c r="AO2026" s="16"/>
      <c r="AP2026" s="16"/>
      <c r="AQ2026" s="16"/>
      <c r="AR2026" s="16"/>
      <c r="AS2026" s="16"/>
      <c r="AT2026" s="16"/>
      <c r="AU2026" s="16"/>
      <c r="AV2026" s="16"/>
      <c r="AW2026" s="16"/>
      <c r="AX2026" s="16"/>
      <c r="AY2026" s="16"/>
      <c r="AZ2026" s="16"/>
      <c r="BA2026" s="16"/>
      <c r="BB2026" s="16"/>
      <c r="BC2026" s="16"/>
      <c r="BD2026" s="16"/>
      <c r="BE2026" s="16"/>
      <c r="BF2026" s="16"/>
      <c r="BG2026" s="16"/>
      <c r="BH2026" s="16"/>
      <c r="BI2026" s="16"/>
      <c r="BJ2026" s="16"/>
      <c r="BK2026" s="16"/>
      <c r="BL2026" s="16"/>
      <c r="BM2026" s="16"/>
      <c r="BN2026" s="16"/>
      <c r="BO2026" s="16"/>
      <c r="BP2026" s="16"/>
      <c r="BQ2026" s="16"/>
      <c r="BR2026" s="16"/>
      <c r="BS2026" s="16"/>
      <c r="BT2026" s="16"/>
      <c r="BU2026" s="16"/>
      <c r="BV2026" s="16"/>
      <c r="BW2026" s="16"/>
      <c r="BX2026" s="16"/>
      <c r="BY2026" s="16"/>
      <c r="BZ2026" s="16"/>
      <c r="CA2026" s="16"/>
      <c r="CB2026" s="16"/>
      <c r="CC2026" s="16"/>
      <c r="CD2026" s="16"/>
      <c r="CE2026" s="16"/>
      <c r="CF2026" s="16"/>
      <c r="CG2026" s="16"/>
      <c r="CH2026" s="16"/>
      <c r="CI2026" s="16"/>
      <c r="CJ2026" s="16"/>
      <c r="CK2026" s="16"/>
      <c r="CL2026" s="16"/>
      <c r="CM2026" s="16"/>
      <c r="CN2026" s="16"/>
      <c r="CO2026" s="16"/>
      <c r="CP2026" s="16"/>
      <c r="CQ2026" s="16"/>
      <c r="CR2026" s="16"/>
      <c r="CS2026" s="16"/>
      <c r="CT2026" s="16"/>
      <c r="CU2026" s="16"/>
      <c r="CV2026" s="16"/>
      <c r="CW2026" s="16"/>
      <c r="CX2026" s="16"/>
      <c r="CY2026" s="16"/>
      <c r="CZ2026" s="16"/>
      <c r="DA2026" s="16"/>
      <c r="DB2026" s="16"/>
      <c r="DC2026" s="16"/>
      <c r="DD2026" s="16"/>
      <c r="DE2026" s="16"/>
      <c r="DF2026" s="16"/>
      <c r="DG2026" s="16"/>
      <c r="DH2026" s="16"/>
      <c r="DI2026" s="16"/>
      <c r="DJ2026" s="16"/>
      <c r="DK2026" s="16"/>
      <c r="DL2026" s="16"/>
      <c r="DM2026" s="16"/>
      <c r="DN2026" s="16"/>
      <c r="DO2026" s="16"/>
      <c r="DP2026" s="16"/>
      <c r="DQ2026" s="16"/>
    </row>
    <row r="2027" spans="1:121" s="48" customFormat="1" ht="16.5" x14ac:dyDescent="0.25">
      <c r="A2027" s="68" t="s">
        <v>824</v>
      </c>
      <c r="B2027" s="72" t="s">
        <v>664</v>
      </c>
      <c r="C2027" s="94" t="s">
        <v>12</v>
      </c>
      <c r="D2027" s="46" t="s">
        <v>12</v>
      </c>
      <c r="E2027" s="47">
        <f>SUBTOTAL(9,E2028)</f>
        <v>0</v>
      </c>
      <c r="F2027" s="47">
        <f t="shared" ref="F2027:G2027" si="269">SUBTOTAL(9,F2028)</f>
        <v>0</v>
      </c>
      <c r="G2027" s="47">
        <f t="shared" si="269"/>
        <v>0</v>
      </c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6"/>
      <c r="AG2027" s="16"/>
      <c r="AH2027" s="16"/>
      <c r="AI2027" s="16"/>
      <c r="AJ2027" s="16"/>
      <c r="AK2027" s="16"/>
      <c r="AL2027" s="16"/>
      <c r="AM2027" s="16"/>
      <c r="AN2027" s="16"/>
      <c r="AO2027" s="16"/>
      <c r="AP2027" s="16"/>
      <c r="AQ2027" s="16"/>
      <c r="AR2027" s="16"/>
      <c r="AS2027" s="16"/>
      <c r="AT2027" s="16"/>
      <c r="AU2027" s="16"/>
      <c r="AV2027" s="16"/>
      <c r="AW2027" s="16"/>
      <c r="AX2027" s="16"/>
      <c r="AY2027" s="16"/>
      <c r="AZ2027" s="16"/>
      <c r="BA2027" s="16"/>
      <c r="BB2027" s="16"/>
      <c r="BC2027" s="16"/>
      <c r="BD2027" s="16"/>
      <c r="BE2027" s="16"/>
      <c r="BF2027" s="16"/>
      <c r="BG2027" s="16"/>
      <c r="BH2027" s="16"/>
      <c r="BI2027" s="16"/>
      <c r="BJ2027" s="16"/>
      <c r="BK2027" s="16"/>
      <c r="BL2027" s="16"/>
      <c r="BM2027" s="16"/>
      <c r="BN2027" s="16"/>
      <c r="BO2027" s="16"/>
      <c r="BP2027" s="16"/>
      <c r="BQ2027" s="16"/>
      <c r="BR2027" s="16"/>
      <c r="BS2027" s="16"/>
      <c r="BT2027" s="16"/>
      <c r="BU2027" s="16"/>
      <c r="BV2027" s="16"/>
      <c r="BW2027" s="16"/>
      <c r="BX2027" s="16"/>
      <c r="BY2027" s="16"/>
      <c r="BZ2027" s="16"/>
      <c r="CA2027" s="16"/>
      <c r="CB2027" s="16"/>
      <c r="CC2027" s="16"/>
      <c r="CD2027" s="16"/>
      <c r="CE2027" s="16"/>
      <c r="CF2027" s="16"/>
      <c r="CG2027" s="16"/>
      <c r="CH2027" s="16"/>
      <c r="CI2027" s="16"/>
      <c r="CJ2027" s="16"/>
      <c r="CK2027" s="16"/>
      <c r="CL2027" s="16"/>
      <c r="CM2027" s="16"/>
      <c r="CN2027" s="16"/>
      <c r="CO2027" s="16"/>
      <c r="CP2027" s="16"/>
      <c r="CQ2027" s="16"/>
      <c r="CR2027" s="16"/>
      <c r="CS2027" s="16"/>
      <c r="CT2027" s="16"/>
      <c r="CU2027" s="16"/>
      <c r="CV2027" s="16"/>
      <c r="CW2027" s="16"/>
      <c r="CX2027" s="16"/>
      <c r="CY2027" s="16"/>
      <c r="CZ2027" s="16"/>
      <c r="DA2027" s="16"/>
      <c r="DB2027" s="16"/>
      <c r="DC2027" s="16"/>
      <c r="DD2027" s="16"/>
      <c r="DE2027" s="16"/>
      <c r="DF2027" s="16"/>
      <c r="DG2027" s="16"/>
      <c r="DH2027" s="16"/>
      <c r="DI2027" s="16"/>
      <c r="DJ2027" s="16"/>
      <c r="DK2027" s="16"/>
      <c r="DL2027" s="16"/>
      <c r="DM2027" s="16"/>
      <c r="DN2027" s="16"/>
      <c r="DO2027" s="16"/>
      <c r="DP2027" s="16"/>
      <c r="DQ2027" s="16"/>
    </row>
    <row r="2028" spans="1:121" ht="16.5" hidden="1" x14ac:dyDescent="0.25">
      <c r="A2028" s="24" t="s">
        <v>21</v>
      </c>
      <c r="B2028" s="73"/>
      <c r="C2028" s="50"/>
      <c r="D2028" s="50"/>
      <c r="E2028" s="50"/>
      <c r="F2028" s="50"/>
      <c r="G2028" s="50"/>
      <c r="H2028" s="13"/>
      <c r="I2028" s="13"/>
      <c r="J2028" s="13"/>
      <c r="K2028" s="13"/>
      <c r="L2028" s="13"/>
      <c r="M2028" s="13"/>
      <c r="N2028" s="13"/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  <c r="AK2028" s="13"/>
      <c r="AL2028" s="13"/>
      <c r="AM2028" s="13"/>
      <c r="AN2028" s="13"/>
      <c r="AO2028" s="13"/>
      <c r="AP2028" s="13"/>
      <c r="AQ2028" s="13"/>
      <c r="AR2028" s="13"/>
      <c r="AS2028" s="13"/>
      <c r="AT2028" s="13"/>
      <c r="AU2028" s="13"/>
      <c r="AV2028" s="13"/>
      <c r="AW2028" s="13"/>
      <c r="AX2028" s="13"/>
      <c r="AY2028" s="13"/>
      <c r="AZ2028" s="13"/>
      <c r="BA2028" s="13"/>
      <c r="BB2028" s="13"/>
      <c r="BC2028" s="13"/>
      <c r="BD2028" s="13"/>
      <c r="BE2028" s="13"/>
      <c r="BF2028" s="13"/>
      <c r="BG2028" s="13"/>
      <c r="BH2028" s="13"/>
      <c r="BI2028" s="13"/>
      <c r="BJ2028" s="13"/>
      <c r="BK2028" s="13"/>
      <c r="BL2028" s="13"/>
      <c r="BM2028" s="13"/>
      <c r="BN2028" s="13"/>
      <c r="BO2028" s="13"/>
      <c r="BP2028" s="13"/>
      <c r="BQ2028" s="13"/>
      <c r="BR2028" s="13"/>
      <c r="BS2028" s="13"/>
      <c r="BT2028" s="13"/>
      <c r="BU2028" s="13"/>
      <c r="BV2028" s="13"/>
      <c r="BW2028" s="13"/>
      <c r="BX2028" s="13"/>
      <c r="BY2028" s="13"/>
      <c r="BZ2028" s="13"/>
      <c r="CA2028" s="13"/>
      <c r="CB2028" s="13"/>
      <c r="CC2028" s="13"/>
      <c r="CD2028" s="13"/>
      <c r="CE2028" s="13"/>
      <c r="CF2028" s="13"/>
      <c r="CG2028" s="13"/>
      <c r="CH2028" s="13"/>
      <c r="CI2028" s="13"/>
      <c r="CJ2028" s="13"/>
      <c r="CK2028" s="13"/>
      <c r="CL2028" s="13"/>
      <c r="CM2028" s="13"/>
      <c r="CN2028" s="13"/>
      <c r="CO2028" s="13"/>
      <c r="CP2028" s="13"/>
      <c r="CQ2028" s="13"/>
      <c r="CR2028" s="13"/>
      <c r="CS2028" s="13"/>
      <c r="CT2028" s="13"/>
      <c r="CU2028" s="13"/>
      <c r="CV2028" s="13"/>
      <c r="CW2028" s="13"/>
      <c r="CX2028" s="13"/>
      <c r="CY2028" s="13"/>
      <c r="CZ2028" s="13"/>
      <c r="DA2028" s="13"/>
      <c r="DB2028" s="13"/>
      <c r="DC2028" s="13"/>
      <c r="DD2028" s="13"/>
      <c r="DE2028" s="13"/>
      <c r="DF2028" s="13"/>
      <c r="DG2028" s="13"/>
      <c r="DH2028" s="13"/>
      <c r="DI2028" s="13"/>
      <c r="DJ2028" s="13"/>
      <c r="DK2028" s="13"/>
      <c r="DL2028" s="13"/>
      <c r="DM2028" s="13"/>
      <c r="DN2028" s="13"/>
      <c r="DO2028" s="13"/>
      <c r="DP2028" s="13"/>
      <c r="DQ2028" s="13"/>
    </row>
    <row r="2029" spans="1:121" s="48" customFormat="1" ht="16.5" x14ac:dyDescent="0.25">
      <c r="A2029" s="68" t="s">
        <v>825</v>
      </c>
      <c r="B2029" s="72" t="s">
        <v>23</v>
      </c>
      <c r="C2029" s="94" t="s">
        <v>12</v>
      </c>
      <c r="D2029" s="46" t="s">
        <v>12</v>
      </c>
      <c r="E2029" s="47">
        <f>SUBTOTAL(9,E2030)</f>
        <v>0</v>
      </c>
      <c r="F2029" s="47">
        <f t="shared" ref="F2029:G2029" si="270">SUBTOTAL(9,F2030)</f>
        <v>0</v>
      </c>
      <c r="G2029" s="47">
        <f t="shared" si="270"/>
        <v>0</v>
      </c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6"/>
      <c r="AG2029" s="16"/>
      <c r="AH2029" s="16"/>
      <c r="AI2029" s="16"/>
      <c r="AJ2029" s="16"/>
      <c r="AK2029" s="16"/>
      <c r="AL2029" s="16"/>
      <c r="AM2029" s="16"/>
      <c r="AN2029" s="16"/>
      <c r="AO2029" s="16"/>
      <c r="AP2029" s="16"/>
      <c r="AQ2029" s="16"/>
      <c r="AR2029" s="16"/>
      <c r="AS2029" s="16"/>
      <c r="AT2029" s="16"/>
      <c r="AU2029" s="16"/>
      <c r="AV2029" s="16"/>
      <c r="AW2029" s="16"/>
      <c r="AX2029" s="16"/>
      <c r="AY2029" s="16"/>
      <c r="AZ2029" s="16"/>
      <c r="BA2029" s="16"/>
      <c r="BB2029" s="16"/>
      <c r="BC2029" s="16"/>
      <c r="BD2029" s="16"/>
      <c r="BE2029" s="16"/>
      <c r="BF2029" s="16"/>
      <c r="BG2029" s="16"/>
      <c r="BH2029" s="16"/>
      <c r="BI2029" s="16"/>
      <c r="BJ2029" s="16"/>
      <c r="BK2029" s="16"/>
      <c r="BL2029" s="16"/>
      <c r="BM2029" s="16"/>
      <c r="BN2029" s="16"/>
      <c r="BO2029" s="16"/>
      <c r="BP2029" s="16"/>
      <c r="BQ2029" s="16"/>
      <c r="BR2029" s="16"/>
      <c r="BS2029" s="16"/>
      <c r="BT2029" s="16"/>
      <c r="BU2029" s="16"/>
      <c r="BV2029" s="16"/>
      <c r="BW2029" s="16"/>
      <c r="BX2029" s="16"/>
      <c r="BY2029" s="16"/>
      <c r="BZ2029" s="16"/>
      <c r="CA2029" s="16"/>
      <c r="CB2029" s="16"/>
      <c r="CC2029" s="16"/>
      <c r="CD2029" s="16"/>
      <c r="CE2029" s="16"/>
      <c r="CF2029" s="16"/>
      <c r="CG2029" s="16"/>
      <c r="CH2029" s="16"/>
      <c r="CI2029" s="16"/>
      <c r="CJ2029" s="16"/>
      <c r="CK2029" s="16"/>
      <c r="CL2029" s="16"/>
      <c r="CM2029" s="16"/>
      <c r="CN2029" s="16"/>
      <c r="CO2029" s="16"/>
      <c r="CP2029" s="16"/>
      <c r="CQ2029" s="16"/>
      <c r="CR2029" s="16"/>
      <c r="CS2029" s="16"/>
      <c r="CT2029" s="16"/>
      <c r="CU2029" s="16"/>
      <c r="CV2029" s="16"/>
      <c r="CW2029" s="16"/>
      <c r="CX2029" s="16"/>
      <c r="CY2029" s="16"/>
      <c r="CZ2029" s="16"/>
      <c r="DA2029" s="16"/>
      <c r="DB2029" s="16"/>
      <c r="DC2029" s="16"/>
      <c r="DD2029" s="16"/>
      <c r="DE2029" s="16"/>
      <c r="DF2029" s="16"/>
      <c r="DG2029" s="16"/>
      <c r="DH2029" s="16"/>
      <c r="DI2029" s="16"/>
      <c r="DJ2029" s="16"/>
      <c r="DK2029" s="16"/>
      <c r="DL2029" s="16"/>
      <c r="DM2029" s="16"/>
      <c r="DN2029" s="16"/>
      <c r="DO2029" s="16"/>
      <c r="DP2029" s="16"/>
      <c r="DQ2029" s="16"/>
    </row>
    <row r="2030" spans="1:121" ht="16.5" hidden="1" x14ac:dyDescent="0.25">
      <c r="A2030" s="24" t="s">
        <v>21</v>
      </c>
      <c r="B2030" s="73"/>
      <c r="C2030" s="50"/>
      <c r="D2030" s="50"/>
      <c r="E2030" s="50"/>
      <c r="F2030" s="50"/>
      <c r="G2030" s="50"/>
      <c r="H2030" s="13"/>
      <c r="I2030" s="13"/>
      <c r="J2030" s="13"/>
      <c r="K2030" s="13"/>
      <c r="L2030" s="13"/>
      <c r="M2030" s="13"/>
      <c r="N2030" s="13"/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  <c r="AK2030" s="13"/>
      <c r="AL2030" s="13"/>
      <c r="AM2030" s="13"/>
      <c r="AN2030" s="13"/>
      <c r="AO2030" s="13"/>
      <c r="AP2030" s="13"/>
      <c r="AQ2030" s="13"/>
      <c r="AR2030" s="13"/>
      <c r="AS2030" s="13"/>
      <c r="AT2030" s="13"/>
      <c r="AU2030" s="13"/>
      <c r="AV2030" s="13"/>
      <c r="AW2030" s="13"/>
      <c r="AX2030" s="13"/>
      <c r="AY2030" s="13"/>
      <c r="AZ2030" s="13"/>
      <c r="BA2030" s="13"/>
      <c r="BB2030" s="13"/>
      <c r="BC2030" s="13"/>
      <c r="BD2030" s="13"/>
      <c r="BE2030" s="13"/>
      <c r="BF2030" s="13"/>
      <c r="BG2030" s="13"/>
      <c r="BH2030" s="13"/>
      <c r="BI2030" s="13"/>
      <c r="BJ2030" s="13"/>
      <c r="BK2030" s="13"/>
      <c r="BL2030" s="13"/>
      <c r="BM2030" s="13"/>
      <c r="BN2030" s="13"/>
      <c r="BO2030" s="13"/>
      <c r="BP2030" s="13"/>
      <c r="BQ2030" s="13"/>
      <c r="BR2030" s="13"/>
      <c r="BS2030" s="13"/>
      <c r="BT2030" s="13"/>
      <c r="BU2030" s="13"/>
      <c r="BV2030" s="13"/>
      <c r="BW2030" s="13"/>
      <c r="BX2030" s="13"/>
      <c r="BY2030" s="13"/>
      <c r="BZ2030" s="13"/>
      <c r="CA2030" s="13"/>
      <c r="CB2030" s="13"/>
      <c r="CC2030" s="13"/>
      <c r="CD2030" s="13"/>
      <c r="CE2030" s="13"/>
      <c r="CF2030" s="13"/>
      <c r="CG2030" s="13"/>
      <c r="CH2030" s="13"/>
      <c r="CI2030" s="13"/>
      <c r="CJ2030" s="13"/>
      <c r="CK2030" s="13"/>
      <c r="CL2030" s="13"/>
      <c r="CM2030" s="13"/>
      <c r="CN2030" s="13"/>
      <c r="CO2030" s="13"/>
      <c r="CP2030" s="13"/>
      <c r="CQ2030" s="13"/>
      <c r="CR2030" s="13"/>
      <c r="CS2030" s="13"/>
      <c r="CT2030" s="13"/>
      <c r="CU2030" s="13"/>
      <c r="CV2030" s="13"/>
      <c r="CW2030" s="13"/>
      <c r="CX2030" s="13"/>
      <c r="CY2030" s="13"/>
      <c r="CZ2030" s="13"/>
      <c r="DA2030" s="13"/>
      <c r="DB2030" s="13"/>
      <c r="DC2030" s="13"/>
      <c r="DD2030" s="13"/>
      <c r="DE2030" s="13"/>
      <c r="DF2030" s="13"/>
      <c r="DG2030" s="13"/>
      <c r="DH2030" s="13"/>
      <c r="DI2030" s="13"/>
      <c r="DJ2030" s="13"/>
      <c r="DK2030" s="13"/>
      <c r="DL2030" s="13"/>
      <c r="DM2030" s="13"/>
      <c r="DN2030" s="13"/>
      <c r="DO2030" s="13"/>
      <c r="DP2030" s="13"/>
      <c r="DQ2030" s="13"/>
    </row>
    <row r="2031" spans="1:121" s="48" customFormat="1" ht="16.5" x14ac:dyDescent="0.25">
      <c r="A2031" s="68" t="s">
        <v>826</v>
      </c>
      <c r="B2031" s="72" t="s">
        <v>25</v>
      </c>
      <c r="C2031" s="94" t="s">
        <v>12</v>
      </c>
      <c r="D2031" s="46" t="s">
        <v>12</v>
      </c>
      <c r="E2031" s="47">
        <f>SUBTOTAL(9,E2032)</f>
        <v>0</v>
      </c>
      <c r="F2031" s="47">
        <f t="shared" ref="F2031:G2031" si="271">SUBTOTAL(9,F2032)</f>
        <v>0</v>
      </c>
      <c r="G2031" s="47">
        <f t="shared" si="271"/>
        <v>0</v>
      </c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6"/>
      <c r="AN2031" s="16"/>
      <c r="AO2031" s="16"/>
      <c r="AP2031" s="16"/>
      <c r="AQ2031" s="16"/>
      <c r="AR2031" s="16"/>
      <c r="AS2031" s="16"/>
      <c r="AT2031" s="16"/>
      <c r="AU2031" s="16"/>
      <c r="AV2031" s="16"/>
      <c r="AW2031" s="16"/>
      <c r="AX2031" s="16"/>
      <c r="AY2031" s="16"/>
      <c r="AZ2031" s="16"/>
      <c r="BA2031" s="16"/>
      <c r="BB2031" s="16"/>
      <c r="BC2031" s="16"/>
      <c r="BD2031" s="16"/>
      <c r="BE2031" s="16"/>
      <c r="BF2031" s="16"/>
      <c r="BG2031" s="16"/>
      <c r="BH2031" s="16"/>
      <c r="BI2031" s="16"/>
      <c r="BJ2031" s="16"/>
      <c r="BK2031" s="16"/>
      <c r="BL2031" s="16"/>
      <c r="BM2031" s="16"/>
      <c r="BN2031" s="16"/>
      <c r="BO2031" s="16"/>
      <c r="BP2031" s="16"/>
      <c r="BQ2031" s="16"/>
      <c r="BR2031" s="16"/>
      <c r="BS2031" s="16"/>
      <c r="BT2031" s="16"/>
      <c r="BU2031" s="16"/>
      <c r="BV2031" s="16"/>
      <c r="BW2031" s="16"/>
      <c r="BX2031" s="16"/>
      <c r="BY2031" s="16"/>
      <c r="BZ2031" s="16"/>
      <c r="CA2031" s="16"/>
      <c r="CB2031" s="16"/>
      <c r="CC2031" s="16"/>
      <c r="CD2031" s="16"/>
      <c r="CE2031" s="16"/>
      <c r="CF2031" s="16"/>
      <c r="CG2031" s="16"/>
      <c r="CH2031" s="16"/>
      <c r="CI2031" s="16"/>
      <c r="CJ2031" s="16"/>
      <c r="CK2031" s="16"/>
      <c r="CL2031" s="16"/>
      <c r="CM2031" s="16"/>
      <c r="CN2031" s="16"/>
      <c r="CO2031" s="16"/>
      <c r="CP2031" s="16"/>
      <c r="CQ2031" s="16"/>
      <c r="CR2031" s="16"/>
      <c r="CS2031" s="16"/>
      <c r="CT2031" s="16"/>
      <c r="CU2031" s="16"/>
      <c r="CV2031" s="16"/>
      <c r="CW2031" s="16"/>
      <c r="CX2031" s="16"/>
      <c r="CY2031" s="16"/>
      <c r="CZ2031" s="16"/>
      <c r="DA2031" s="16"/>
      <c r="DB2031" s="16"/>
      <c r="DC2031" s="16"/>
      <c r="DD2031" s="16"/>
      <c r="DE2031" s="16"/>
      <c r="DF2031" s="16"/>
      <c r="DG2031" s="16"/>
      <c r="DH2031" s="16"/>
      <c r="DI2031" s="16"/>
      <c r="DJ2031" s="16"/>
      <c r="DK2031" s="16"/>
      <c r="DL2031" s="16"/>
      <c r="DM2031" s="16"/>
      <c r="DN2031" s="16"/>
      <c r="DO2031" s="16"/>
      <c r="DP2031" s="16"/>
      <c r="DQ2031" s="16"/>
    </row>
    <row r="2032" spans="1:121" ht="16.5" hidden="1" x14ac:dyDescent="0.25">
      <c r="A2032" s="24" t="s">
        <v>21</v>
      </c>
      <c r="B2032" s="73"/>
      <c r="C2032" s="50"/>
      <c r="D2032" s="50"/>
      <c r="E2032" s="50"/>
      <c r="F2032" s="50"/>
      <c r="G2032" s="50"/>
      <c r="H2032" s="13"/>
      <c r="I2032" s="13"/>
      <c r="J2032" s="13"/>
      <c r="K2032" s="13"/>
      <c r="L2032" s="13"/>
      <c r="M2032" s="13"/>
      <c r="N2032" s="13"/>
      <c r="O2032" s="13"/>
      <c r="P2032" s="13"/>
      <c r="Q2032" s="1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  <c r="AK2032" s="13"/>
      <c r="AL2032" s="13"/>
      <c r="AM2032" s="13"/>
      <c r="AN2032" s="13"/>
      <c r="AO2032" s="13"/>
      <c r="AP2032" s="13"/>
      <c r="AQ2032" s="13"/>
      <c r="AR2032" s="13"/>
      <c r="AS2032" s="13"/>
      <c r="AT2032" s="13"/>
      <c r="AU2032" s="13"/>
      <c r="AV2032" s="13"/>
      <c r="AW2032" s="13"/>
      <c r="AX2032" s="13"/>
      <c r="AY2032" s="13"/>
      <c r="AZ2032" s="13"/>
      <c r="BA2032" s="13"/>
      <c r="BB2032" s="13"/>
      <c r="BC2032" s="13"/>
      <c r="BD2032" s="13"/>
      <c r="BE2032" s="13"/>
      <c r="BF2032" s="13"/>
      <c r="BG2032" s="13"/>
      <c r="BH2032" s="13"/>
      <c r="BI2032" s="13"/>
      <c r="BJ2032" s="13"/>
      <c r="BK2032" s="13"/>
      <c r="BL2032" s="13"/>
      <c r="BM2032" s="13"/>
      <c r="BN2032" s="13"/>
      <c r="BO2032" s="13"/>
      <c r="BP2032" s="13"/>
      <c r="BQ2032" s="13"/>
      <c r="BR2032" s="13"/>
      <c r="BS2032" s="13"/>
      <c r="BT2032" s="13"/>
      <c r="BU2032" s="13"/>
      <c r="BV2032" s="13"/>
      <c r="BW2032" s="13"/>
      <c r="BX2032" s="13"/>
      <c r="BY2032" s="13"/>
      <c r="BZ2032" s="13"/>
      <c r="CA2032" s="13"/>
      <c r="CB2032" s="13"/>
      <c r="CC2032" s="13"/>
      <c r="CD2032" s="13"/>
      <c r="CE2032" s="13"/>
      <c r="CF2032" s="13"/>
      <c r="CG2032" s="13"/>
      <c r="CH2032" s="13"/>
      <c r="CI2032" s="13"/>
      <c r="CJ2032" s="13"/>
      <c r="CK2032" s="13"/>
      <c r="CL2032" s="13"/>
      <c r="CM2032" s="13"/>
      <c r="CN2032" s="13"/>
      <c r="CO2032" s="13"/>
      <c r="CP2032" s="13"/>
      <c r="CQ2032" s="13"/>
      <c r="CR2032" s="13"/>
      <c r="CS2032" s="13"/>
      <c r="CT2032" s="13"/>
      <c r="CU2032" s="13"/>
      <c r="CV2032" s="13"/>
      <c r="CW2032" s="13"/>
      <c r="CX2032" s="13"/>
      <c r="CY2032" s="13"/>
      <c r="CZ2032" s="13"/>
      <c r="DA2032" s="13"/>
      <c r="DB2032" s="13"/>
      <c r="DC2032" s="13"/>
      <c r="DD2032" s="13"/>
      <c r="DE2032" s="13"/>
      <c r="DF2032" s="13"/>
      <c r="DG2032" s="13"/>
      <c r="DH2032" s="13"/>
      <c r="DI2032" s="13"/>
      <c r="DJ2032" s="13"/>
      <c r="DK2032" s="13"/>
      <c r="DL2032" s="13"/>
      <c r="DM2032" s="13"/>
      <c r="DN2032" s="13"/>
      <c r="DO2032" s="13"/>
      <c r="DP2032" s="13"/>
      <c r="DQ2032" s="13"/>
    </row>
    <row r="2033" spans="1:121" s="48" customFormat="1" ht="16.5" x14ac:dyDescent="0.25">
      <c r="A2033" s="68" t="s">
        <v>827</v>
      </c>
      <c r="B2033" s="72" t="s">
        <v>683</v>
      </c>
      <c r="C2033" s="94" t="s">
        <v>12</v>
      </c>
      <c r="D2033" s="46" t="s">
        <v>12</v>
      </c>
      <c r="E2033" s="47">
        <f>SUBTOTAL(9,E2034)</f>
        <v>0</v>
      </c>
      <c r="F2033" s="47">
        <f t="shared" ref="F2033:G2033" si="272">SUBTOTAL(9,F2034)</f>
        <v>0</v>
      </c>
      <c r="G2033" s="47">
        <f t="shared" si="272"/>
        <v>0</v>
      </c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  <c r="AE2033" s="16"/>
      <c r="AF2033" s="16"/>
      <c r="AG2033" s="16"/>
      <c r="AH2033" s="16"/>
      <c r="AI2033" s="16"/>
      <c r="AJ2033" s="16"/>
      <c r="AK2033" s="16"/>
      <c r="AL2033" s="16"/>
      <c r="AM2033" s="16"/>
      <c r="AN2033" s="16"/>
      <c r="AO2033" s="16"/>
      <c r="AP2033" s="16"/>
      <c r="AQ2033" s="16"/>
      <c r="AR2033" s="16"/>
      <c r="AS2033" s="16"/>
      <c r="AT2033" s="16"/>
      <c r="AU2033" s="16"/>
      <c r="AV2033" s="16"/>
      <c r="AW2033" s="16"/>
      <c r="AX2033" s="16"/>
      <c r="AY2033" s="16"/>
      <c r="AZ2033" s="16"/>
      <c r="BA2033" s="16"/>
      <c r="BB2033" s="16"/>
      <c r="BC2033" s="16"/>
      <c r="BD2033" s="16"/>
      <c r="BE2033" s="16"/>
      <c r="BF2033" s="16"/>
      <c r="BG2033" s="16"/>
      <c r="BH2033" s="16"/>
      <c r="BI2033" s="16"/>
      <c r="BJ2033" s="16"/>
      <c r="BK2033" s="16"/>
      <c r="BL2033" s="16"/>
      <c r="BM2033" s="16"/>
      <c r="BN2033" s="16"/>
      <c r="BO2033" s="16"/>
      <c r="BP2033" s="16"/>
      <c r="BQ2033" s="16"/>
      <c r="BR2033" s="16"/>
      <c r="BS2033" s="16"/>
      <c r="BT2033" s="16"/>
      <c r="BU2033" s="16"/>
      <c r="BV2033" s="16"/>
      <c r="BW2033" s="16"/>
      <c r="BX2033" s="16"/>
      <c r="BY2033" s="16"/>
      <c r="BZ2033" s="16"/>
      <c r="CA2033" s="16"/>
      <c r="CB2033" s="16"/>
      <c r="CC2033" s="16"/>
      <c r="CD2033" s="16"/>
      <c r="CE2033" s="16"/>
      <c r="CF2033" s="16"/>
      <c r="CG2033" s="16"/>
      <c r="CH2033" s="16"/>
      <c r="CI2033" s="16"/>
      <c r="CJ2033" s="16"/>
      <c r="CK2033" s="16"/>
      <c r="CL2033" s="16"/>
      <c r="CM2033" s="16"/>
      <c r="CN2033" s="16"/>
      <c r="CO2033" s="16"/>
      <c r="CP2033" s="16"/>
      <c r="CQ2033" s="16"/>
      <c r="CR2033" s="16"/>
      <c r="CS2033" s="16"/>
      <c r="CT2033" s="16"/>
      <c r="CU2033" s="16"/>
      <c r="CV2033" s="16"/>
      <c r="CW2033" s="16"/>
      <c r="CX2033" s="16"/>
      <c r="CY2033" s="16"/>
      <c r="CZ2033" s="16"/>
      <c r="DA2033" s="16"/>
      <c r="DB2033" s="16"/>
      <c r="DC2033" s="16"/>
      <c r="DD2033" s="16"/>
      <c r="DE2033" s="16"/>
      <c r="DF2033" s="16"/>
      <c r="DG2033" s="16"/>
      <c r="DH2033" s="16"/>
      <c r="DI2033" s="16"/>
      <c r="DJ2033" s="16"/>
      <c r="DK2033" s="16"/>
      <c r="DL2033" s="16"/>
      <c r="DM2033" s="16"/>
      <c r="DN2033" s="16"/>
      <c r="DO2033" s="16"/>
      <c r="DP2033" s="16"/>
      <c r="DQ2033" s="16"/>
    </row>
    <row r="2034" spans="1:121" ht="16.5" hidden="1" x14ac:dyDescent="0.25">
      <c r="A2034" s="24" t="s">
        <v>21</v>
      </c>
      <c r="B2034" s="73"/>
      <c r="C2034" s="50"/>
      <c r="D2034" s="50"/>
      <c r="E2034" s="50"/>
      <c r="F2034" s="50"/>
      <c r="G2034" s="50"/>
      <c r="H2034" s="13"/>
      <c r="I2034" s="13"/>
      <c r="J2034" s="13"/>
      <c r="K2034" s="13"/>
      <c r="L2034" s="13"/>
      <c r="M2034" s="13"/>
      <c r="N2034" s="13"/>
      <c r="O2034" s="13"/>
      <c r="P2034" s="13"/>
      <c r="Q2034" s="1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  <c r="AK2034" s="13"/>
      <c r="AL2034" s="13"/>
      <c r="AM2034" s="13"/>
      <c r="AN2034" s="13"/>
      <c r="AO2034" s="13"/>
      <c r="AP2034" s="13"/>
      <c r="AQ2034" s="13"/>
      <c r="AR2034" s="13"/>
      <c r="AS2034" s="13"/>
      <c r="AT2034" s="13"/>
      <c r="AU2034" s="13"/>
      <c r="AV2034" s="13"/>
      <c r="AW2034" s="13"/>
      <c r="AX2034" s="13"/>
      <c r="AY2034" s="13"/>
      <c r="AZ2034" s="13"/>
      <c r="BA2034" s="13"/>
      <c r="BB2034" s="13"/>
      <c r="BC2034" s="13"/>
      <c r="BD2034" s="13"/>
      <c r="BE2034" s="13"/>
      <c r="BF2034" s="13"/>
      <c r="BG2034" s="13"/>
      <c r="BH2034" s="13"/>
      <c r="BI2034" s="13"/>
      <c r="BJ2034" s="13"/>
      <c r="BK2034" s="13"/>
      <c r="BL2034" s="13"/>
      <c r="BM2034" s="13"/>
      <c r="BN2034" s="13"/>
      <c r="BO2034" s="13"/>
      <c r="BP2034" s="13"/>
      <c r="BQ2034" s="13"/>
      <c r="BR2034" s="13"/>
      <c r="BS2034" s="13"/>
      <c r="BT2034" s="13"/>
      <c r="BU2034" s="13"/>
      <c r="BV2034" s="13"/>
      <c r="BW2034" s="13"/>
      <c r="BX2034" s="13"/>
      <c r="BY2034" s="13"/>
      <c r="BZ2034" s="13"/>
      <c r="CA2034" s="13"/>
      <c r="CB2034" s="13"/>
      <c r="CC2034" s="13"/>
      <c r="CD2034" s="13"/>
      <c r="CE2034" s="13"/>
      <c r="CF2034" s="13"/>
      <c r="CG2034" s="13"/>
      <c r="CH2034" s="13"/>
      <c r="CI2034" s="13"/>
      <c r="CJ2034" s="13"/>
      <c r="CK2034" s="13"/>
      <c r="CL2034" s="13"/>
      <c r="CM2034" s="13"/>
      <c r="CN2034" s="13"/>
      <c r="CO2034" s="13"/>
      <c r="CP2034" s="13"/>
      <c r="CQ2034" s="13"/>
      <c r="CR2034" s="13"/>
      <c r="CS2034" s="13"/>
      <c r="CT2034" s="13"/>
      <c r="CU2034" s="13"/>
      <c r="CV2034" s="13"/>
      <c r="CW2034" s="13"/>
      <c r="CX2034" s="13"/>
      <c r="CY2034" s="13"/>
      <c r="CZ2034" s="13"/>
      <c r="DA2034" s="13"/>
      <c r="DB2034" s="13"/>
      <c r="DC2034" s="13"/>
      <c r="DD2034" s="13"/>
      <c r="DE2034" s="13"/>
      <c r="DF2034" s="13"/>
      <c r="DG2034" s="13"/>
      <c r="DH2034" s="13"/>
      <c r="DI2034" s="13"/>
      <c r="DJ2034" s="13"/>
      <c r="DK2034" s="13"/>
      <c r="DL2034" s="13"/>
      <c r="DM2034" s="13"/>
      <c r="DN2034" s="13"/>
      <c r="DO2034" s="13"/>
      <c r="DP2034" s="13"/>
      <c r="DQ2034" s="13"/>
    </row>
    <row r="2035" spans="1:121" s="48" customFormat="1" ht="16.5" x14ac:dyDescent="0.25">
      <c r="A2035" s="68" t="s">
        <v>828</v>
      </c>
      <c r="B2035" s="72" t="s">
        <v>29</v>
      </c>
      <c r="C2035" s="94" t="s">
        <v>12</v>
      </c>
      <c r="D2035" s="46" t="s">
        <v>12</v>
      </c>
      <c r="E2035" s="47">
        <f>SUBTOTAL(9,E2036)</f>
        <v>0</v>
      </c>
      <c r="F2035" s="47">
        <f t="shared" ref="F2035:G2035" si="273">SUBTOTAL(9,F2036)</f>
        <v>0</v>
      </c>
      <c r="G2035" s="47">
        <f t="shared" si="273"/>
        <v>0</v>
      </c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  <c r="AE2035" s="16"/>
      <c r="AF2035" s="16"/>
      <c r="AG2035" s="16"/>
      <c r="AH2035" s="16"/>
      <c r="AI2035" s="16"/>
      <c r="AJ2035" s="16"/>
      <c r="AK2035" s="16"/>
      <c r="AL2035" s="16"/>
      <c r="AM2035" s="16"/>
      <c r="AN2035" s="16"/>
      <c r="AO2035" s="16"/>
      <c r="AP2035" s="16"/>
      <c r="AQ2035" s="16"/>
      <c r="AR2035" s="16"/>
      <c r="AS2035" s="16"/>
      <c r="AT2035" s="16"/>
      <c r="AU2035" s="16"/>
      <c r="AV2035" s="16"/>
      <c r="AW2035" s="16"/>
      <c r="AX2035" s="16"/>
      <c r="AY2035" s="16"/>
      <c r="AZ2035" s="16"/>
      <c r="BA2035" s="16"/>
      <c r="BB2035" s="16"/>
      <c r="BC2035" s="16"/>
      <c r="BD2035" s="16"/>
      <c r="BE2035" s="16"/>
      <c r="BF2035" s="16"/>
      <c r="BG2035" s="16"/>
      <c r="BH2035" s="16"/>
      <c r="BI2035" s="16"/>
      <c r="BJ2035" s="16"/>
      <c r="BK2035" s="16"/>
      <c r="BL2035" s="16"/>
      <c r="BM2035" s="16"/>
      <c r="BN2035" s="16"/>
      <c r="BO2035" s="16"/>
      <c r="BP2035" s="16"/>
      <c r="BQ2035" s="16"/>
      <c r="BR2035" s="16"/>
      <c r="BS2035" s="16"/>
      <c r="BT2035" s="16"/>
      <c r="BU2035" s="16"/>
      <c r="BV2035" s="16"/>
      <c r="BW2035" s="16"/>
      <c r="BX2035" s="16"/>
      <c r="BY2035" s="16"/>
      <c r="BZ2035" s="16"/>
      <c r="CA2035" s="16"/>
      <c r="CB2035" s="16"/>
      <c r="CC2035" s="16"/>
      <c r="CD2035" s="16"/>
      <c r="CE2035" s="16"/>
      <c r="CF2035" s="16"/>
      <c r="CG2035" s="16"/>
      <c r="CH2035" s="16"/>
      <c r="CI2035" s="16"/>
      <c r="CJ2035" s="16"/>
      <c r="CK2035" s="16"/>
      <c r="CL2035" s="16"/>
      <c r="CM2035" s="16"/>
      <c r="CN2035" s="16"/>
      <c r="CO2035" s="16"/>
      <c r="CP2035" s="16"/>
      <c r="CQ2035" s="16"/>
      <c r="CR2035" s="16"/>
      <c r="CS2035" s="16"/>
      <c r="CT2035" s="16"/>
      <c r="CU2035" s="16"/>
      <c r="CV2035" s="16"/>
      <c r="CW2035" s="16"/>
      <c r="CX2035" s="16"/>
      <c r="CY2035" s="16"/>
      <c r="CZ2035" s="16"/>
      <c r="DA2035" s="16"/>
      <c r="DB2035" s="16"/>
      <c r="DC2035" s="16"/>
      <c r="DD2035" s="16"/>
      <c r="DE2035" s="16"/>
      <c r="DF2035" s="16"/>
      <c r="DG2035" s="16"/>
      <c r="DH2035" s="16"/>
      <c r="DI2035" s="16"/>
      <c r="DJ2035" s="16"/>
      <c r="DK2035" s="16"/>
      <c r="DL2035" s="16"/>
      <c r="DM2035" s="16"/>
      <c r="DN2035" s="16"/>
      <c r="DO2035" s="16"/>
      <c r="DP2035" s="16"/>
      <c r="DQ2035" s="16"/>
    </row>
    <row r="2036" spans="1:121" ht="16.5" hidden="1" x14ac:dyDescent="0.25">
      <c r="A2036" s="24" t="s">
        <v>21</v>
      </c>
      <c r="B2036" s="73"/>
      <c r="C2036" s="50"/>
      <c r="D2036" s="50"/>
      <c r="E2036" s="50"/>
      <c r="F2036" s="50"/>
      <c r="G2036" s="50"/>
      <c r="H2036" s="13"/>
      <c r="I2036" s="13"/>
      <c r="J2036" s="13"/>
      <c r="K2036" s="13"/>
      <c r="L2036" s="13"/>
      <c r="M2036" s="13"/>
      <c r="N2036" s="13"/>
      <c r="O2036" s="13"/>
      <c r="P2036" s="13"/>
      <c r="Q2036" s="1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  <c r="AK2036" s="13"/>
      <c r="AL2036" s="13"/>
      <c r="AM2036" s="13"/>
      <c r="AN2036" s="13"/>
      <c r="AO2036" s="13"/>
      <c r="AP2036" s="13"/>
      <c r="AQ2036" s="13"/>
      <c r="AR2036" s="13"/>
      <c r="AS2036" s="13"/>
      <c r="AT2036" s="13"/>
      <c r="AU2036" s="13"/>
      <c r="AV2036" s="13"/>
      <c r="AW2036" s="13"/>
      <c r="AX2036" s="13"/>
      <c r="AY2036" s="13"/>
      <c r="AZ2036" s="13"/>
      <c r="BA2036" s="13"/>
      <c r="BB2036" s="13"/>
      <c r="BC2036" s="13"/>
      <c r="BD2036" s="13"/>
      <c r="BE2036" s="13"/>
      <c r="BF2036" s="13"/>
      <c r="BG2036" s="13"/>
      <c r="BH2036" s="13"/>
      <c r="BI2036" s="13"/>
      <c r="BJ2036" s="13"/>
      <c r="BK2036" s="13"/>
      <c r="BL2036" s="13"/>
      <c r="BM2036" s="13"/>
      <c r="BN2036" s="13"/>
      <c r="BO2036" s="13"/>
      <c r="BP2036" s="13"/>
      <c r="BQ2036" s="13"/>
      <c r="BR2036" s="13"/>
      <c r="BS2036" s="13"/>
      <c r="BT2036" s="13"/>
      <c r="BU2036" s="13"/>
      <c r="BV2036" s="13"/>
      <c r="BW2036" s="13"/>
      <c r="BX2036" s="13"/>
      <c r="BY2036" s="13"/>
      <c r="BZ2036" s="13"/>
      <c r="CA2036" s="13"/>
      <c r="CB2036" s="13"/>
      <c r="CC2036" s="13"/>
      <c r="CD2036" s="13"/>
      <c r="CE2036" s="13"/>
      <c r="CF2036" s="13"/>
      <c r="CG2036" s="13"/>
      <c r="CH2036" s="13"/>
      <c r="CI2036" s="13"/>
      <c r="CJ2036" s="13"/>
      <c r="CK2036" s="13"/>
      <c r="CL2036" s="13"/>
      <c r="CM2036" s="13"/>
      <c r="CN2036" s="13"/>
      <c r="CO2036" s="13"/>
      <c r="CP2036" s="13"/>
      <c r="CQ2036" s="13"/>
      <c r="CR2036" s="13"/>
      <c r="CS2036" s="13"/>
      <c r="CT2036" s="13"/>
      <c r="CU2036" s="13"/>
      <c r="CV2036" s="13"/>
      <c r="CW2036" s="13"/>
      <c r="CX2036" s="13"/>
      <c r="CY2036" s="13"/>
      <c r="CZ2036" s="13"/>
      <c r="DA2036" s="13"/>
      <c r="DB2036" s="13"/>
      <c r="DC2036" s="13"/>
      <c r="DD2036" s="13"/>
      <c r="DE2036" s="13"/>
      <c r="DF2036" s="13"/>
      <c r="DG2036" s="13"/>
      <c r="DH2036" s="13"/>
      <c r="DI2036" s="13"/>
      <c r="DJ2036" s="13"/>
      <c r="DK2036" s="13"/>
      <c r="DL2036" s="13"/>
      <c r="DM2036" s="13"/>
      <c r="DN2036" s="13"/>
      <c r="DO2036" s="13"/>
      <c r="DP2036" s="13"/>
      <c r="DQ2036" s="13"/>
    </row>
    <row r="2037" spans="1:121" s="48" customFormat="1" ht="16.5" x14ac:dyDescent="0.25">
      <c r="A2037" s="68" t="s">
        <v>829</v>
      </c>
      <c r="B2037" s="72" t="s">
        <v>31</v>
      </c>
      <c r="C2037" s="94" t="s">
        <v>12</v>
      </c>
      <c r="D2037" s="46" t="s">
        <v>12</v>
      </c>
      <c r="E2037" s="47">
        <f>SUBTOTAL(9,E2038)</f>
        <v>0</v>
      </c>
      <c r="F2037" s="47">
        <f t="shared" ref="F2037:G2037" si="274">SUBTOTAL(9,F2038)</f>
        <v>0</v>
      </c>
      <c r="G2037" s="47">
        <f t="shared" si="274"/>
        <v>0</v>
      </c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  <c r="AE2037" s="16"/>
      <c r="AF2037" s="16"/>
      <c r="AG2037" s="16"/>
      <c r="AH2037" s="16"/>
      <c r="AI2037" s="16"/>
      <c r="AJ2037" s="16"/>
      <c r="AK2037" s="16"/>
      <c r="AL2037" s="16"/>
      <c r="AM2037" s="16"/>
      <c r="AN2037" s="16"/>
      <c r="AO2037" s="16"/>
      <c r="AP2037" s="16"/>
      <c r="AQ2037" s="16"/>
      <c r="AR2037" s="16"/>
      <c r="AS2037" s="16"/>
      <c r="AT2037" s="16"/>
      <c r="AU2037" s="16"/>
      <c r="AV2037" s="16"/>
      <c r="AW2037" s="16"/>
      <c r="AX2037" s="16"/>
      <c r="AY2037" s="16"/>
      <c r="AZ2037" s="16"/>
      <c r="BA2037" s="16"/>
      <c r="BB2037" s="16"/>
      <c r="BC2037" s="16"/>
      <c r="BD2037" s="16"/>
      <c r="BE2037" s="16"/>
      <c r="BF2037" s="16"/>
      <c r="BG2037" s="16"/>
      <c r="BH2037" s="16"/>
      <c r="BI2037" s="16"/>
      <c r="BJ2037" s="16"/>
      <c r="BK2037" s="16"/>
      <c r="BL2037" s="16"/>
      <c r="BM2037" s="16"/>
      <c r="BN2037" s="16"/>
      <c r="BO2037" s="16"/>
      <c r="BP2037" s="16"/>
      <c r="BQ2037" s="16"/>
      <c r="BR2037" s="16"/>
      <c r="BS2037" s="16"/>
      <c r="BT2037" s="16"/>
      <c r="BU2037" s="16"/>
      <c r="BV2037" s="16"/>
      <c r="BW2037" s="16"/>
      <c r="BX2037" s="16"/>
      <c r="BY2037" s="16"/>
      <c r="BZ2037" s="16"/>
      <c r="CA2037" s="16"/>
      <c r="CB2037" s="16"/>
      <c r="CC2037" s="16"/>
      <c r="CD2037" s="16"/>
      <c r="CE2037" s="16"/>
      <c r="CF2037" s="16"/>
      <c r="CG2037" s="16"/>
      <c r="CH2037" s="16"/>
      <c r="CI2037" s="16"/>
      <c r="CJ2037" s="16"/>
      <c r="CK2037" s="16"/>
      <c r="CL2037" s="16"/>
      <c r="CM2037" s="16"/>
      <c r="CN2037" s="16"/>
      <c r="CO2037" s="16"/>
      <c r="CP2037" s="16"/>
      <c r="CQ2037" s="16"/>
      <c r="CR2037" s="16"/>
      <c r="CS2037" s="16"/>
      <c r="CT2037" s="16"/>
      <c r="CU2037" s="16"/>
      <c r="CV2037" s="16"/>
      <c r="CW2037" s="16"/>
      <c r="CX2037" s="16"/>
      <c r="CY2037" s="16"/>
      <c r="CZ2037" s="16"/>
      <c r="DA2037" s="16"/>
      <c r="DB2037" s="16"/>
      <c r="DC2037" s="16"/>
      <c r="DD2037" s="16"/>
      <c r="DE2037" s="16"/>
      <c r="DF2037" s="16"/>
      <c r="DG2037" s="16"/>
      <c r="DH2037" s="16"/>
      <c r="DI2037" s="16"/>
      <c r="DJ2037" s="16"/>
      <c r="DK2037" s="16"/>
      <c r="DL2037" s="16"/>
      <c r="DM2037" s="16"/>
      <c r="DN2037" s="16"/>
      <c r="DO2037" s="16"/>
      <c r="DP2037" s="16"/>
      <c r="DQ2037" s="16"/>
    </row>
    <row r="2038" spans="1:121" ht="16.5" hidden="1" x14ac:dyDescent="0.25">
      <c r="A2038" s="24" t="s">
        <v>21</v>
      </c>
      <c r="B2038" s="73"/>
      <c r="C2038" s="50"/>
      <c r="D2038" s="50"/>
      <c r="E2038" s="50"/>
      <c r="F2038" s="50"/>
      <c r="G2038" s="50"/>
      <c r="H2038" s="13"/>
      <c r="I2038" s="13"/>
      <c r="J2038" s="13"/>
      <c r="K2038" s="13"/>
      <c r="L2038" s="13"/>
      <c r="M2038" s="13"/>
      <c r="N2038" s="13"/>
      <c r="O2038" s="13"/>
      <c r="P2038" s="13"/>
      <c r="Q2038" s="1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  <c r="AK2038" s="13"/>
      <c r="AL2038" s="13"/>
      <c r="AM2038" s="13"/>
      <c r="AN2038" s="13"/>
      <c r="AO2038" s="13"/>
      <c r="AP2038" s="13"/>
      <c r="AQ2038" s="13"/>
      <c r="AR2038" s="13"/>
      <c r="AS2038" s="13"/>
      <c r="AT2038" s="13"/>
      <c r="AU2038" s="13"/>
      <c r="AV2038" s="13"/>
      <c r="AW2038" s="13"/>
      <c r="AX2038" s="13"/>
      <c r="AY2038" s="13"/>
      <c r="AZ2038" s="13"/>
      <c r="BA2038" s="13"/>
      <c r="BB2038" s="13"/>
      <c r="BC2038" s="13"/>
      <c r="BD2038" s="13"/>
      <c r="BE2038" s="13"/>
      <c r="BF2038" s="13"/>
      <c r="BG2038" s="13"/>
      <c r="BH2038" s="13"/>
      <c r="BI2038" s="13"/>
      <c r="BJ2038" s="13"/>
      <c r="BK2038" s="13"/>
      <c r="BL2038" s="13"/>
      <c r="BM2038" s="13"/>
      <c r="BN2038" s="13"/>
      <c r="BO2038" s="13"/>
      <c r="BP2038" s="13"/>
      <c r="BQ2038" s="13"/>
      <c r="BR2038" s="13"/>
      <c r="BS2038" s="13"/>
      <c r="BT2038" s="13"/>
      <c r="BU2038" s="13"/>
      <c r="BV2038" s="13"/>
      <c r="BW2038" s="13"/>
      <c r="BX2038" s="13"/>
      <c r="BY2038" s="13"/>
      <c r="BZ2038" s="13"/>
      <c r="CA2038" s="13"/>
      <c r="CB2038" s="13"/>
      <c r="CC2038" s="13"/>
      <c r="CD2038" s="13"/>
      <c r="CE2038" s="13"/>
      <c r="CF2038" s="13"/>
      <c r="CG2038" s="13"/>
      <c r="CH2038" s="13"/>
      <c r="CI2038" s="13"/>
      <c r="CJ2038" s="13"/>
      <c r="CK2038" s="13"/>
      <c r="CL2038" s="13"/>
      <c r="CM2038" s="13"/>
      <c r="CN2038" s="13"/>
      <c r="CO2038" s="13"/>
      <c r="CP2038" s="13"/>
      <c r="CQ2038" s="13"/>
      <c r="CR2038" s="13"/>
      <c r="CS2038" s="13"/>
      <c r="CT2038" s="13"/>
      <c r="CU2038" s="13"/>
      <c r="CV2038" s="13"/>
      <c r="CW2038" s="13"/>
      <c r="CX2038" s="13"/>
      <c r="CY2038" s="13"/>
      <c r="CZ2038" s="13"/>
      <c r="DA2038" s="13"/>
      <c r="DB2038" s="13"/>
      <c r="DC2038" s="13"/>
      <c r="DD2038" s="13"/>
      <c r="DE2038" s="13"/>
      <c r="DF2038" s="13"/>
      <c r="DG2038" s="13"/>
      <c r="DH2038" s="13"/>
      <c r="DI2038" s="13"/>
      <c r="DJ2038" s="13"/>
      <c r="DK2038" s="13"/>
      <c r="DL2038" s="13"/>
      <c r="DM2038" s="13"/>
      <c r="DN2038" s="13"/>
      <c r="DO2038" s="13"/>
      <c r="DP2038" s="13"/>
      <c r="DQ2038" s="13"/>
    </row>
    <row r="2039" spans="1:121" s="38" customFormat="1" ht="16.5" x14ac:dyDescent="0.25">
      <c r="A2039" s="66" t="s">
        <v>830</v>
      </c>
      <c r="B2039" s="74" t="s">
        <v>702</v>
      </c>
      <c r="C2039" s="92" t="s">
        <v>12</v>
      </c>
      <c r="D2039" s="36" t="s">
        <v>12</v>
      </c>
      <c r="E2039" s="37">
        <f>E2040+E2053</f>
        <v>0</v>
      </c>
      <c r="F2039" s="37">
        <f t="shared" ref="F2039:G2039" si="275">F2040+F2053</f>
        <v>0</v>
      </c>
      <c r="G2039" s="37">
        <f t="shared" si="275"/>
        <v>0</v>
      </c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F2039" s="16"/>
      <c r="AG2039" s="16"/>
      <c r="AH2039" s="16"/>
      <c r="AI2039" s="16"/>
      <c r="AJ2039" s="16"/>
      <c r="AK2039" s="16"/>
      <c r="AL2039" s="16"/>
      <c r="AM2039" s="16"/>
      <c r="AN2039" s="16"/>
      <c r="AO2039" s="16"/>
      <c r="AP2039" s="16"/>
      <c r="AQ2039" s="16"/>
      <c r="AR2039" s="16"/>
      <c r="AS2039" s="16"/>
      <c r="AT2039" s="16"/>
      <c r="AU2039" s="16"/>
      <c r="AV2039" s="16"/>
      <c r="AW2039" s="16"/>
      <c r="AX2039" s="16"/>
      <c r="AY2039" s="16"/>
      <c r="AZ2039" s="16"/>
      <c r="BA2039" s="16"/>
      <c r="BB2039" s="16"/>
      <c r="BC2039" s="16"/>
      <c r="BD2039" s="16"/>
      <c r="BE2039" s="16"/>
      <c r="BF2039" s="16"/>
      <c r="BG2039" s="16"/>
      <c r="BH2039" s="16"/>
      <c r="BI2039" s="16"/>
      <c r="BJ2039" s="16"/>
      <c r="BK2039" s="16"/>
      <c r="BL2039" s="16"/>
      <c r="BM2039" s="16"/>
      <c r="BN2039" s="16"/>
      <c r="BO2039" s="16"/>
      <c r="BP2039" s="16"/>
      <c r="BQ2039" s="16"/>
      <c r="BR2039" s="16"/>
      <c r="BS2039" s="16"/>
      <c r="BT2039" s="16"/>
      <c r="BU2039" s="16"/>
      <c r="BV2039" s="16"/>
      <c r="BW2039" s="16"/>
      <c r="BX2039" s="16"/>
      <c r="BY2039" s="16"/>
      <c r="BZ2039" s="16"/>
      <c r="CA2039" s="16"/>
      <c r="CB2039" s="16"/>
      <c r="CC2039" s="16"/>
      <c r="CD2039" s="16"/>
      <c r="CE2039" s="16"/>
      <c r="CF2039" s="16"/>
      <c r="CG2039" s="16"/>
      <c r="CH2039" s="16"/>
      <c r="CI2039" s="16"/>
      <c r="CJ2039" s="16"/>
      <c r="CK2039" s="16"/>
      <c r="CL2039" s="16"/>
      <c r="CM2039" s="16"/>
      <c r="CN2039" s="16"/>
      <c r="CO2039" s="16"/>
      <c r="CP2039" s="16"/>
      <c r="CQ2039" s="16"/>
      <c r="CR2039" s="16"/>
      <c r="CS2039" s="16"/>
      <c r="CT2039" s="16"/>
      <c r="CU2039" s="16"/>
      <c r="CV2039" s="16"/>
      <c r="CW2039" s="16"/>
      <c r="CX2039" s="16"/>
      <c r="CY2039" s="16"/>
      <c r="CZ2039" s="16"/>
      <c r="DA2039" s="16"/>
      <c r="DB2039" s="16"/>
      <c r="DC2039" s="16"/>
      <c r="DD2039" s="16"/>
      <c r="DE2039" s="16"/>
      <c r="DF2039" s="16"/>
      <c r="DG2039" s="16"/>
      <c r="DH2039" s="16"/>
      <c r="DI2039" s="16"/>
      <c r="DJ2039" s="16"/>
      <c r="DK2039" s="16"/>
      <c r="DL2039" s="16"/>
      <c r="DM2039" s="16"/>
      <c r="DN2039" s="16"/>
      <c r="DO2039" s="16"/>
      <c r="DP2039" s="16"/>
      <c r="DQ2039" s="16"/>
    </row>
    <row r="2040" spans="1:121" s="43" customFormat="1" ht="16.5" x14ac:dyDescent="0.25">
      <c r="A2040" s="67" t="s">
        <v>831</v>
      </c>
      <c r="B2040" s="71" t="s">
        <v>662</v>
      </c>
      <c r="C2040" s="93" t="s">
        <v>12</v>
      </c>
      <c r="D2040" s="41" t="s">
        <v>12</v>
      </c>
      <c r="E2040" s="42">
        <f>E2041+E2043+E2045+E2047+E2049+E2051</f>
        <v>0</v>
      </c>
      <c r="F2040" s="42">
        <f t="shared" ref="F2040:G2040" si="276">F2041+F2043+F2045+F2047+F2049+F2051</f>
        <v>0</v>
      </c>
      <c r="G2040" s="42">
        <f t="shared" si="276"/>
        <v>0</v>
      </c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F2040" s="16"/>
      <c r="AG2040" s="16"/>
      <c r="AH2040" s="16"/>
      <c r="AI2040" s="16"/>
      <c r="AJ2040" s="16"/>
      <c r="AK2040" s="16"/>
      <c r="AL2040" s="16"/>
      <c r="AM2040" s="16"/>
      <c r="AN2040" s="16"/>
      <c r="AO2040" s="16"/>
      <c r="AP2040" s="16"/>
      <c r="AQ2040" s="16"/>
      <c r="AR2040" s="16"/>
      <c r="AS2040" s="16"/>
      <c r="AT2040" s="16"/>
      <c r="AU2040" s="16"/>
      <c r="AV2040" s="16"/>
      <c r="AW2040" s="16"/>
      <c r="AX2040" s="16"/>
      <c r="AY2040" s="16"/>
      <c r="AZ2040" s="16"/>
      <c r="BA2040" s="16"/>
      <c r="BB2040" s="16"/>
      <c r="BC2040" s="16"/>
      <c r="BD2040" s="16"/>
      <c r="BE2040" s="16"/>
      <c r="BF2040" s="16"/>
      <c r="BG2040" s="16"/>
      <c r="BH2040" s="16"/>
      <c r="BI2040" s="16"/>
      <c r="BJ2040" s="16"/>
      <c r="BK2040" s="16"/>
      <c r="BL2040" s="16"/>
      <c r="BM2040" s="16"/>
      <c r="BN2040" s="16"/>
      <c r="BO2040" s="16"/>
      <c r="BP2040" s="16"/>
      <c r="BQ2040" s="16"/>
      <c r="BR2040" s="16"/>
      <c r="BS2040" s="16"/>
      <c r="BT2040" s="16"/>
      <c r="BU2040" s="16"/>
      <c r="BV2040" s="16"/>
      <c r="BW2040" s="16"/>
      <c r="BX2040" s="16"/>
      <c r="BY2040" s="16"/>
      <c r="BZ2040" s="16"/>
      <c r="CA2040" s="16"/>
      <c r="CB2040" s="16"/>
      <c r="CC2040" s="16"/>
      <c r="CD2040" s="16"/>
      <c r="CE2040" s="16"/>
      <c r="CF2040" s="16"/>
      <c r="CG2040" s="16"/>
      <c r="CH2040" s="16"/>
      <c r="CI2040" s="16"/>
      <c r="CJ2040" s="16"/>
      <c r="CK2040" s="16"/>
      <c r="CL2040" s="16"/>
      <c r="CM2040" s="16"/>
      <c r="CN2040" s="16"/>
      <c r="CO2040" s="16"/>
      <c r="CP2040" s="16"/>
      <c r="CQ2040" s="16"/>
      <c r="CR2040" s="16"/>
      <c r="CS2040" s="16"/>
      <c r="CT2040" s="16"/>
      <c r="CU2040" s="16"/>
      <c r="CV2040" s="16"/>
      <c r="CW2040" s="16"/>
      <c r="CX2040" s="16"/>
      <c r="CY2040" s="16"/>
      <c r="CZ2040" s="16"/>
      <c r="DA2040" s="16"/>
      <c r="DB2040" s="16"/>
      <c r="DC2040" s="16"/>
      <c r="DD2040" s="16"/>
      <c r="DE2040" s="16"/>
      <c r="DF2040" s="16"/>
      <c r="DG2040" s="16"/>
      <c r="DH2040" s="16"/>
      <c r="DI2040" s="16"/>
      <c r="DJ2040" s="16"/>
      <c r="DK2040" s="16"/>
      <c r="DL2040" s="16"/>
      <c r="DM2040" s="16"/>
      <c r="DN2040" s="16"/>
      <c r="DO2040" s="16"/>
      <c r="DP2040" s="16"/>
      <c r="DQ2040" s="16"/>
    </row>
    <row r="2041" spans="1:121" s="48" customFormat="1" ht="16.5" x14ac:dyDescent="0.25">
      <c r="A2041" s="68" t="s">
        <v>832</v>
      </c>
      <c r="B2041" s="72" t="s">
        <v>664</v>
      </c>
      <c r="C2041" s="94" t="s">
        <v>12</v>
      </c>
      <c r="D2041" s="46" t="s">
        <v>12</v>
      </c>
      <c r="E2041" s="47">
        <f>SUBTOTAL(9,E2042)</f>
        <v>0</v>
      </c>
      <c r="F2041" s="47">
        <f t="shared" ref="F2041:G2041" si="277">SUBTOTAL(9,F2042)</f>
        <v>0</v>
      </c>
      <c r="G2041" s="47">
        <f t="shared" si="277"/>
        <v>0</v>
      </c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  <c r="AE2041" s="16"/>
      <c r="AF2041" s="16"/>
      <c r="AG2041" s="16"/>
      <c r="AH2041" s="16"/>
      <c r="AI2041" s="16"/>
      <c r="AJ2041" s="16"/>
      <c r="AK2041" s="16"/>
      <c r="AL2041" s="16"/>
      <c r="AM2041" s="16"/>
      <c r="AN2041" s="16"/>
      <c r="AO2041" s="16"/>
      <c r="AP2041" s="16"/>
      <c r="AQ2041" s="16"/>
      <c r="AR2041" s="16"/>
      <c r="AS2041" s="16"/>
      <c r="AT2041" s="16"/>
      <c r="AU2041" s="16"/>
      <c r="AV2041" s="16"/>
      <c r="AW2041" s="16"/>
      <c r="AX2041" s="16"/>
      <c r="AY2041" s="16"/>
      <c r="AZ2041" s="16"/>
      <c r="BA2041" s="16"/>
      <c r="BB2041" s="16"/>
      <c r="BC2041" s="16"/>
      <c r="BD2041" s="16"/>
      <c r="BE2041" s="16"/>
      <c r="BF2041" s="16"/>
      <c r="BG2041" s="16"/>
      <c r="BH2041" s="16"/>
      <c r="BI2041" s="16"/>
      <c r="BJ2041" s="16"/>
      <c r="BK2041" s="16"/>
      <c r="BL2041" s="16"/>
      <c r="BM2041" s="16"/>
      <c r="BN2041" s="16"/>
      <c r="BO2041" s="16"/>
      <c r="BP2041" s="16"/>
      <c r="BQ2041" s="16"/>
      <c r="BR2041" s="16"/>
      <c r="BS2041" s="16"/>
      <c r="BT2041" s="16"/>
      <c r="BU2041" s="16"/>
      <c r="BV2041" s="16"/>
      <c r="BW2041" s="16"/>
      <c r="BX2041" s="16"/>
      <c r="BY2041" s="16"/>
      <c r="BZ2041" s="16"/>
      <c r="CA2041" s="16"/>
      <c r="CB2041" s="16"/>
      <c r="CC2041" s="16"/>
      <c r="CD2041" s="16"/>
      <c r="CE2041" s="16"/>
      <c r="CF2041" s="16"/>
      <c r="CG2041" s="16"/>
      <c r="CH2041" s="16"/>
      <c r="CI2041" s="16"/>
      <c r="CJ2041" s="16"/>
      <c r="CK2041" s="16"/>
      <c r="CL2041" s="16"/>
      <c r="CM2041" s="16"/>
      <c r="CN2041" s="16"/>
      <c r="CO2041" s="16"/>
      <c r="CP2041" s="16"/>
      <c r="CQ2041" s="16"/>
      <c r="CR2041" s="16"/>
      <c r="CS2041" s="16"/>
      <c r="CT2041" s="16"/>
      <c r="CU2041" s="16"/>
      <c r="CV2041" s="16"/>
      <c r="CW2041" s="16"/>
      <c r="CX2041" s="16"/>
      <c r="CY2041" s="16"/>
      <c r="CZ2041" s="16"/>
      <c r="DA2041" s="16"/>
      <c r="DB2041" s="16"/>
      <c r="DC2041" s="16"/>
      <c r="DD2041" s="16"/>
      <c r="DE2041" s="16"/>
      <c r="DF2041" s="16"/>
      <c r="DG2041" s="16"/>
      <c r="DH2041" s="16"/>
      <c r="DI2041" s="16"/>
      <c r="DJ2041" s="16"/>
      <c r="DK2041" s="16"/>
      <c r="DL2041" s="16"/>
      <c r="DM2041" s="16"/>
      <c r="DN2041" s="16"/>
      <c r="DO2041" s="16"/>
      <c r="DP2041" s="16"/>
      <c r="DQ2041" s="16"/>
    </row>
    <row r="2042" spans="1:121" ht="16.5" hidden="1" x14ac:dyDescent="0.25">
      <c r="A2042" s="24" t="s">
        <v>21</v>
      </c>
      <c r="B2042" s="73"/>
      <c r="C2042" s="50"/>
      <c r="D2042" s="50"/>
      <c r="E2042" s="50"/>
      <c r="F2042" s="50"/>
      <c r="G2042" s="50"/>
      <c r="H2042" s="13"/>
      <c r="I2042" s="13"/>
      <c r="J2042" s="13"/>
      <c r="K2042" s="13"/>
      <c r="L2042" s="13"/>
      <c r="M2042" s="13"/>
      <c r="N2042" s="13"/>
      <c r="O2042" s="13"/>
      <c r="P2042" s="13"/>
      <c r="Q2042" s="1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  <c r="AK2042" s="13"/>
      <c r="AL2042" s="13"/>
      <c r="AM2042" s="13"/>
      <c r="AN2042" s="13"/>
      <c r="AO2042" s="13"/>
      <c r="AP2042" s="13"/>
      <c r="AQ2042" s="13"/>
      <c r="AR2042" s="13"/>
      <c r="AS2042" s="13"/>
      <c r="AT2042" s="13"/>
      <c r="AU2042" s="13"/>
      <c r="AV2042" s="13"/>
      <c r="AW2042" s="13"/>
      <c r="AX2042" s="13"/>
      <c r="AY2042" s="13"/>
      <c r="AZ2042" s="13"/>
      <c r="BA2042" s="13"/>
      <c r="BB2042" s="13"/>
      <c r="BC2042" s="13"/>
      <c r="BD2042" s="13"/>
      <c r="BE2042" s="13"/>
      <c r="BF2042" s="13"/>
      <c r="BG2042" s="13"/>
      <c r="BH2042" s="13"/>
      <c r="BI2042" s="13"/>
      <c r="BJ2042" s="13"/>
      <c r="BK2042" s="13"/>
      <c r="BL2042" s="13"/>
      <c r="BM2042" s="13"/>
      <c r="BN2042" s="13"/>
      <c r="BO2042" s="13"/>
      <c r="BP2042" s="13"/>
      <c r="BQ2042" s="13"/>
      <c r="BR2042" s="13"/>
      <c r="BS2042" s="13"/>
      <c r="BT2042" s="13"/>
      <c r="BU2042" s="13"/>
      <c r="BV2042" s="13"/>
      <c r="BW2042" s="13"/>
      <c r="BX2042" s="13"/>
      <c r="BY2042" s="13"/>
      <c r="BZ2042" s="13"/>
      <c r="CA2042" s="13"/>
      <c r="CB2042" s="13"/>
      <c r="CC2042" s="13"/>
      <c r="CD2042" s="13"/>
      <c r="CE2042" s="13"/>
      <c r="CF2042" s="13"/>
      <c r="CG2042" s="13"/>
      <c r="CH2042" s="13"/>
      <c r="CI2042" s="13"/>
      <c r="CJ2042" s="13"/>
      <c r="CK2042" s="13"/>
      <c r="CL2042" s="13"/>
      <c r="CM2042" s="13"/>
      <c r="CN2042" s="13"/>
      <c r="CO2042" s="13"/>
      <c r="CP2042" s="13"/>
      <c r="CQ2042" s="13"/>
      <c r="CR2042" s="13"/>
      <c r="CS2042" s="13"/>
      <c r="CT2042" s="13"/>
      <c r="CU2042" s="13"/>
      <c r="CV2042" s="13"/>
      <c r="CW2042" s="13"/>
      <c r="CX2042" s="13"/>
      <c r="CY2042" s="13"/>
      <c r="CZ2042" s="13"/>
      <c r="DA2042" s="13"/>
      <c r="DB2042" s="13"/>
      <c r="DC2042" s="13"/>
      <c r="DD2042" s="13"/>
      <c r="DE2042" s="13"/>
      <c r="DF2042" s="13"/>
      <c r="DG2042" s="13"/>
      <c r="DH2042" s="13"/>
      <c r="DI2042" s="13"/>
      <c r="DJ2042" s="13"/>
      <c r="DK2042" s="13"/>
      <c r="DL2042" s="13"/>
      <c r="DM2042" s="13"/>
      <c r="DN2042" s="13"/>
      <c r="DO2042" s="13"/>
      <c r="DP2042" s="13"/>
      <c r="DQ2042" s="13"/>
    </row>
    <row r="2043" spans="1:121" s="48" customFormat="1" ht="16.5" x14ac:dyDescent="0.25">
      <c r="A2043" s="68" t="s">
        <v>833</v>
      </c>
      <c r="B2043" s="72" t="s">
        <v>23</v>
      </c>
      <c r="C2043" s="94" t="s">
        <v>12</v>
      </c>
      <c r="D2043" s="46" t="s">
        <v>12</v>
      </c>
      <c r="E2043" s="47">
        <f>SUBTOTAL(9,E2044)</f>
        <v>0</v>
      </c>
      <c r="F2043" s="47">
        <f t="shared" ref="F2043:G2043" si="278">SUBTOTAL(9,F2044)</f>
        <v>0</v>
      </c>
      <c r="G2043" s="47">
        <f t="shared" si="278"/>
        <v>0</v>
      </c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F2043" s="16"/>
      <c r="AG2043" s="16"/>
      <c r="AH2043" s="16"/>
      <c r="AI2043" s="16"/>
      <c r="AJ2043" s="16"/>
      <c r="AK2043" s="16"/>
      <c r="AL2043" s="16"/>
      <c r="AM2043" s="16"/>
      <c r="AN2043" s="16"/>
      <c r="AO2043" s="16"/>
      <c r="AP2043" s="16"/>
      <c r="AQ2043" s="16"/>
      <c r="AR2043" s="16"/>
      <c r="AS2043" s="16"/>
      <c r="AT2043" s="16"/>
      <c r="AU2043" s="16"/>
      <c r="AV2043" s="16"/>
      <c r="AW2043" s="16"/>
      <c r="AX2043" s="16"/>
      <c r="AY2043" s="16"/>
      <c r="AZ2043" s="16"/>
      <c r="BA2043" s="16"/>
      <c r="BB2043" s="16"/>
      <c r="BC2043" s="16"/>
      <c r="BD2043" s="16"/>
      <c r="BE2043" s="16"/>
      <c r="BF2043" s="16"/>
      <c r="BG2043" s="16"/>
      <c r="BH2043" s="16"/>
      <c r="BI2043" s="16"/>
      <c r="BJ2043" s="16"/>
      <c r="BK2043" s="16"/>
      <c r="BL2043" s="16"/>
      <c r="BM2043" s="16"/>
      <c r="BN2043" s="16"/>
      <c r="BO2043" s="16"/>
      <c r="BP2043" s="16"/>
      <c r="BQ2043" s="16"/>
      <c r="BR2043" s="16"/>
      <c r="BS2043" s="16"/>
      <c r="BT2043" s="16"/>
      <c r="BU2043" s="16"/>
      <c r="BV2043" s="16"/>
      <c r="BW2043" s="16"/>
      <c r="BX2043" s="16"/>
      <c r="BY2043" s="16"/>
      <c r="BZ2043" s="16"/>
      <c r="CA2043" s="16"/>
      <c r="CB2043" s="16"/>
      <c r="CC2043" s="16"/>
      <c r="CD2043" s="16"/>
      <c r="CE2043" s="16"/>
      <c r="CF2043" s="16"/>
      <c r="CG2043" s="16"/>
      <c r="CH2043" s="16"/>
      <c r="CI2043" s="16"/>
      <c r="CJ2043" s="16"/>
      <c r="CK2043" s="16"/>
      <c r="CL2043" s="16"/>
      <c r="CM2043" s="16"/>
      <c r="CN2043" s="16"/>
      <c r="CO2043" s="16"/>
      <c r="CP2043" s="16"/>
      <c r="CQ2043" s="16"/>
      <c r="CR2043" s="16"/>
      <c r="CS2043" s="16"/>
      <c r="CT2043" s="16"/>
      <c r="CU2043" s="16"/>
      <c r="CV2043" s="16"/>
      <c r="CW2043" s="16"/>
      <c r="CX2043" s="16"/>
      <c r="CY2043" s="16"/>
      <c r="CZ2043" s="16"/>
      <c r="DA2043" s="16"/>
      <c r="DB2043" s="16"/>
      <c r="DC2043" s="16"/>
      <c r="DD2043" s="16"/>
      <c r="DE2043" s="16"/>
      <c r="DF2043" s="16"/>
      <c r="DG2043" s="16"/>
      <c r="DH2043" s="16"/>
      <c r="DI2043" s="16"/>
      <c r="DJ2043" s="16"/>
      <c r="DK2043" s="16"/>
      <c r="DL2043" s="16"/>
      <c r="DM2043" s="16"/>
      <c r="DN2043" s="16"/>
      <c r="DO2043" s="16"/>
      <c r="DP2043" s="16"/>
      <c r="DQ2043" s="16"/>
    </row>
    <row r="2044" spans="1:121" ht="16.5" hidden="1" x14ac:dyDescent="0.25">
      <c r="A2044" s="24" t="s">
        <v>21</v>
      </c>
      <c r="B2044" s="73"/>
      <c r="C2044" s="50"/>
      <c r="D2044" s="50"/>
      <c r="E2044" s="50"/>
      <c r="F2044" s="50"/>
      <c r="G2044" s="50"/>
      <c r="H2044" s="13"/>
      <c r="I2044" s="13"/>
      <c r="J2044" s="13"/>
      <c r="K2044" s="13"/>
      <c r="L2044" s="13"/>
      <c r="M2044" s="13"/>
      <c r="N2044" s="13"/>
      <c r="O2044" s="13"/>
      <c r="P2044" s="13"/>
      <c r="Q2044" s="1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  <c r="AK2044" s="13"/>
      <c r="AL2044" s="13"/>
      <c r="AM2044" s="13"/>
      <c r="AN2044" s="13"/>
      <c r="AO2044" s="13"/>
      <c r="AP2044" s="13"/>
      <c r="AQ2044" s="13"/>
      <c r="AR2044" s="13"/>
      <c r="AS2044" s="13"/>
      <c r="AT2044" s="13"/>
      <c r="AU2044" s="13"/>
      <c r="AV2044" s="13"/>
      <c r="AW2044" s="13"/>
      <c r="AX2044" s="13"/>
      <c r="AY2044" s="13"/>
      <c r="AZ2044" s="13"/>
      <c r="BA2044" s="13"/>
      <c r="BB2044" s="13"/>
      <c r="BC2044" s="13"/>
      <c r="BD2044" s="13"/>
      <c r="BE2044" s="13"/>
      <c r="BF2044" s="13"/>
      <c r="BG2044" s="13"/>
      <c r="BH2044" s="13"/>
      <c r="BI2044" s="13"/>
      <c r="BJ2044" s="13"/>
      <c r="BK2044" s="13"/>
      <c r="BL2044" s="13"/>
      <c r="BM2044" s="13"/>
      <c r="BN2044" s="13"/>
      <c r="BO2044" s="13"/>
      <c r="BP2044" s="13"/>
      <c r="BQ2044" s="13"/>
      <c r="BR2044" s="13"/>
      <c r="BS2044" s="13"/>
      <c r="BT2044" s="13"/>
      <c r="BU2044" s="13"/>
      <c r="BV2044" s="13"/>
      <c r="BW2044" s="13"/>
      <c r="BX2044" s="13"/>
      <c r="BY2044" s="13"/>
      <c r="BZ2044" s="13"/>
      <c r="CA2044" s="13"/>
      <c r="CB2044" s="13"/>
      <c r="CC2044" s="13"/>
      <c r="CD2044" s="13"/>
      <c r="CE2044" s="13"/>
      <c r="CF2044" s="13"/>
      <c r="CG2044" s="13"/>
      <c r="CH2044" s="13"/>
      <c r="CI2044" s="13"/>
      <c r="CJ2044" s="13"/>
      <c r="CK2044" s="13"/>
      <c r="CL2044" s="13"/>
      <c r="CM2044" s="13"/>
      <c r="CN2044" s="13"/>
      <c r="CO2044" s="13"/>
      <c r="CP2044" s="13"/>
      <c r="CQ2044" s="13"/>
      <c r="CR2044" s="13"/>
      <c r="CS2044" s="13"/>
      <c r="CT2044" s="13"/>
      <c r="CU2044" s="13"/>
      <c r="CV2044" s="13"/>
      <c r="CW2044" s="13"/>
      <c r="CX2044" s="13"/>
      <c r="CY2044" s="13"/>
      <c r="CZ2044" s="13"/>
      <c r="DA2044" s="13"/>
      <c r="DB2044" s="13"/>
      <c r="DC2044" s="13"/>
      <c r="DD2044" s="13"/>
      <c r="DE2044" s="13"/>
      <c r="DF2044" s="13"/>
      <c r="DG2044" s="13"/>
      <c r="DH2044" s="13"/>
      <c r="DI2044" s="13"/>
      <c r="DJ2044" s="13"/>
      <c r="DK2044" s="13"/>
      <c r="DL2044" s="13"/>
      <c r="DM2044" s="13"/>
      <c r="DN2044" s="13"/>
      <c r="DO2044" s="13"/>
      <c r="DP2044" s="13"/>
      <c r="DQ2044" s="13"/>
    </row>
    <row r="2045" spans="1:121" s="48" customFormat="1" ht="16.5" x14ac:dyDescent="0.25">
      <c r="A2045" s="68" t="s">
        <v>834</v>
      </c>
      <c r="B2045" s="72" t="s">
        <v>25</v>
      </c>
      <c r="C2045" s="94" t="s">
        <v>12</v>
      </c>
      <c r="D2045" s="46" t="s">
        <v>12</v>
      </c>
      <c r="E2045" s="47">
        <f>SUBTOTAL(9,E2046)</f>
        <v>0</v>
      </c>
      <c r="F2045" s="47">
        <f t="shared" ref="F2045:G2045" si="279">SUBTOTAL(9,F2046)</f>
        <v>0</v>
      </c>
      <c r="G2045" s="47">
        <f t="shared" si="279"/>
        <v>0</v>
      </c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  <c r="AE2045" s="16"/>
      <c r="AF2045" s="16"/>
      <c r="AG2045" s="16"/>
      <c r="AH2045" s="16"/>
      <c r="AI2045" s="16"/>
      <c r="AJ2045" s="16"/>
      <c r="AK2045" s="16"/>
      <c r="AL2045" s="16"/>
      <c r="AM2045" s="16"/>
      <c r="AN2045" s="16"/>
      <c r="AO2045" s="16"/>
      <c r="AP2045" s="16"/>
      <c r="AQ2045" s="16"/>
      <c r="AR2045" s="16"/>
      <c r="AS2045" s="16"/>
      <c r="AT2045" s="16"/>
      <c r="AU2045" s="16"/>
      <c r="AV2045" s="16"/>
      <c r="AW2045" s="16"/>
      <c r="AX2045" s="16"/>
      <c r="AY2045" s="16"/>
      <c r="AZ2045" s="16"/>
      <c r="BA2045" s="16"/>
      <c r="BB2045" s="16"/>
      <c r="BC2045" s="16"/>
      <c r="BD2045" s="16"/>
      <c r="BE2045" s="16"/>
      <c r="BF2045" s="16"/>
      <c r="BG2045" s="16"/>
      <c r="BH2045" s="16"/>
      <c r="BI2045" s="16"/>
      <c r="BJ2045" s="16"/>
      <c r="BK2045" s="16"/>
      <c r="BL2045" s="16"/>
      <c r="BM2045" s="16"/>
      <c r="BN2045" s="16"/>
      <c r="BO2045" s="16"/>
      <c r="BP2045" s="16"/>
      <c r="BQ2045" s="16"/>
      <c r="BR2045" s="16"/>
      <c r="BS2045" s="16"/>
      <c r="BT2045" s="16"/>
      <c r="BU2045" s="16"/>
      <c r="BV2045" s="16"/>
      <c r="BW2045" s="16"/>
      <c r="BX2045" s="16"/>
      <c r="BY2045" s="16"/>
      <c r="BZ2045" s="16"/>
      <c r="CA2045" s="16"/>
      <c r="CB2045" s="16"/>
      <c r="CC2045" s="16"/>
      <c r="CD2045" s="16"/>
      <c r="CE2045" s="16"/>
      <c r="CF2045" s="16"/>
      <c r="CG2045" s="16"/>
      <c r="CH2045" s="16"/>
      <c r="CI2045" s="16"/>
      <c r="CJ2045" s="16"/>
      <c r="CK2045" s="16"/>
      <c r="CL2045" s="16"/>
      <c r="CM2045" s="16"/>
      <c r="CN2045" s="16"/>
      <c r="CO2045" s="16"/>
      <c r="CP2045" s="16"/>
      <c r="CQ2045" s="16"/>
      <c r="CR2045" s="16"/>
      <c r="CS2045" s="16"/>
      <c r="CT2045" s="16"/>
      <c r="CU2045" s="16"/>
      <c r="CV2045" s="16"/>
      <c r="CW2045" s="16"/>
      <c r="CX2045" s="16"/>
      <c r="CY2045" s="16"/>
      <c r="CZ2045" s="16"/>
      <c r="DA2045" s="16"/>
      <c r="DB2045" s="16"/>
      <c r="DC2045" s="16"/>
      <c r="DD2045" s="16"/>
      <c r="DE2045" s="16"/>
      <c r="DF2045" s="16"/>
      <c r="DG2045" s="16"/>
      <c r="DH2045" s="16"/>
      <c r="DI2045" s="16"/>
      <c r="DJ2045" s="16"/>
      <c r="DK2045" s="16"/>
      <c r="DL2045" s="16"/>
      <c r="DM2045" s="16"/>
      <c r="DN2045" s="16"/>
      <c r="DO2045" s="16"/>
      <c r="DP2045" s="16"/>
      <c r="DQ2045" s="16"/>
    </row>
    <row r="2046" spans="1:121" ht="16.5" hidden="1" x14ac:dyDescent="0.25">
      <c r="A2046" s="24" t="s">
        <v>21</v>
      </c>
      <c r="B2046" s="73"/>
      <c r="C2046" s="50"/>
      <c r="D2046" s="50"/>
      <c r="E2046" s="50"/>
      <c r="F2046" s="50"/>
      <c r="G2046" s="50"/>
      <c r="H2046" s="13"/>
      <c r="I2046" s="13"/>
      <c r="J2046" s="13"/>
      <c r="K2046" s="13"/>
      <c r="L2046" s="13"/>
      <c r="M2046" s="13"/>
      <c r="N2046" s="13"/>
      <c r="O2046" s="13"/>
      <c r="P2046" s="13"/>
      <c r="Q2046" s="1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  <c r="AK2046" s="13"/>
      <c r="AL2046" s="13"/>
      <c r="AM2046" s="13"/>
      <c r="AN2046" s="13"/>
      <c r="AO2046" s="13"/>
      <c r="AP2046" s="13"/>
      <c r="AQ2046" s="13"/>
      <c r="AR2046" s="13"/>
      <c r="AS2046" s="13"/>
      <c r="AT2046" s="13"/>
      <c r="AU2046" s="13"/>
      <c r="AV2046" s="13"/>
      <c r="AW2046" s="13"/>
      <c r="AX2046" s="13"/>
      <c r="AY2046" s="13"/>
      <c r="AZ2046" s="13"/>
      <c r="BA2046" s="13"/>
      <c r="BB2046" s="13"/>
      <c r="BC2046" s="13"/>
      <c r="BD2046" s="13"/>
      <c r="BE2046" s="13"/>
      <c r="BF2046" s="13"/>
      <c r="BG2046" s="13"/>
      <c r="BH2046" s="13"/>
      <c r="BI2046" s="13"/>
      <c r="BJ2046" s="13"/>
      <c r="BK2046" s="13"/>
      <c r="BL2046" s="13"/>
      <c r="BM2046" s="13"/>
      <c r="BN2046" s="13"/>
      <c r="BO2046" s="13"/>
      <c r="BP2046" s="13"/>
      <c r="BQ2046" s="13"/>
      <c r="BR2046" s="13"/>
      <c r="BS2046" s="13"/>
      <c r="BT2046" s="13"/>
      <c r="BU2046" s="13"/>
      <c r="BV2046" s="13"/>
      <c r="BW2046" s="13"/>
      <c r="BX2046" s="13"/>
      <c r="BY2046" s="13"/>
      <c r="BZ2046" s="13"/>
      <c r="CA2046" s="13"/>
      <c r="CB2046" s="13"/>
      <c r="CC2046" s="13"/>
      <c r="CD2046" s="13"/>
      <c r="CE2046" s="13"/>
      <c r="CF2046" s="13"/>
      <c r="CG2046" s="13"/>
      <c r="CH2046" s="13"/>
      <c r="CI2046" s="13"/>
      <c r="CJ2046" s="13"/>
      <c r="CK2046" s="13"/>
      <c r="CL2046" s="13"/>
      <c r="CM2046" s="13"/>
      <c r="CN2046" s="13"/>
      <c r="CO2046" s="13"/>
      <c r="CP2046" s="13"/>
      <c r="CQ2046" s="13"/>
      <c r="CR2046" s="13"/>
      <c r="CS2046" s="13"/>
      <c r="CT2046" s="13"/>
      <c r="CU2046" s="13"/>
      <c r="CV2046" s="13"/>
      <c r="CW2046" s="13"/>
      <c r="CX2046" s="13"/>
      <c r="CY2046" s="13"/>
      <c r="CZ2046" s="13"/>
      <c r="DA2046" s="13"/>
      <c r="DB2046" s="13"/>
      <c r="DC2046" s="13"/>
      <c r="DD2046" s="13"/>
      <c r="DE2046" s="13"/>
      <c r="DF2046" s="13"/>
      <c r="DG2046" s="13"/>
      <c r="DH2046" s="13"/>
      <c r="DI2046" s="13"/>
      <c r="DJ2046" s="13"/>
      <c r="DK2046" s="13"/>
      <c r="DL2046" s="13"/>
      <c r="DM2046" s="13"/>
      <c r="DN2046" s="13"/>
      <c r="DO2046" s="13"/>
      <c r="DP2046" s="13"/>
      <c r="DQ2046" s="13"/>
    </row>
    <row r="2047" spans="1:121" s="48" customFormat="1" ht="16.5" x14ac:dyDescent="0.25">
      <c r="A2047" s="68" t="s">
        <v>835</v>
      </c>
      <c r="B2047" s="72" t="s">
        <v>683</v>
      </c>
      <c r="C2047" s="94" t="s">
        <v>12</v>
      </c>
      <c r="D2047" s="46" t="s">
        <v>12</v>
      </c>
      <c r="E2047" s="47">
        <f>SUBTOTAL(9,E2048)</f>
        <v>0</v>
      </c>
      <c r="F2047" s="47">
        <f t="shared" ref="F2047:G2047" si="280">SUBTOTAL(9,F2048)</f>
        <v>0</v>
      </c>
      <c r="G2047" s="47">
        <f t="shared" si="280"/>
        <v>0</v>
      </c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  <c r="AE2047" s="16"/>
      <c r="AF2047" s="16"/>
      <c r="AG2047" s="16"/>
      <c r="AH2047" s="16"/>
      <c r="AI2047" s="16"/>
      <c r="AJ2047" s="16"/>
      <c r="AK2047" s="16"/>
      <c r="AL2047" s="16"/>
      <c r="AM2047" s="16"/>
      <c r="AN2047" s="16"/>
      <c r="AO2047" s="16"/>
      <c r="AP2047" s="16"/>
      <c r="AQ2047" s="16"/>
      <c r="AR2047" s="16"/>
      <c r="AS2047" s="16"/>
      <c r="AT2047" s="16"/>
      <c r="AU2047" s="16"/>
      <c r="AV2047" s="16"/>
      <c r="AW2047" s="16"/>
      <c r="AX2047" s="16"/>
      <c r="AY2047" s="16"/>
      <c r="AZ2047" s="16"/>
      <c r="BA2047" s="16"/>
      <c r="BB2047" s="16"/>
      <c r="BC2047" s="16"/>
      <c r="BD2047" s="16"/>
      <c r="BE2047" s="16"/>
      <c r="BF2047" s="16"/>
      <c r="BG2047" s="16"/>
      <c r="BH2047" s="16"/>
      <c r="BI2047" s="16"/>
      <c r="BJ2047" s="16"/>
      <c r="BK2047" s="16"/>
      <c r="BL2047" s="16"/>
      <c r="BM2047" s="16"/>
      <c r="BN2047" s="16"/>
      <c r="BO2047" s="16"/>
      <c r="BP2047" s="16"/>
      <c r="BQ2047" s="16"/>
      <c r="BR2047" s="16"/>
      <c r="BS2047" s="16"/>
      <c r="BT2047" s="16"/>
      <c r="BU2047" s="16"/>
      <c r="BV2047" s="16"/>
      <c r="BW2047" s="16"/>
      <c r="BX2047" s="16"/>
      <c r="BY2047" s="16"/>
      <c r="BZ2047" s="16"/>
      <c r="CA2047" s="16"/>
      <c r="CB2047" s="16"/>
      <c r="CC2047" s="16"/>
      <c r="CD2047" s="16"/>
      <c r="CE2047" s="16"/>
      <c r="CF2047" s="16"/>
      <c r="CG2047" s="16"/>
      <c r="CH2047" s="16"/>
      <c r="CI2047" s="16"/>
      <c r="CJ2047" s="16"/>
      <c r="CK2047" s="16"/>
      <c r="CL2047" s="16"/>
      <c r="CM2047" s="16"/>
      <c r="CN2047" s="16"/>
      <c r="CO2047" s="16"/>
      <c r="CP2047" s="16"/>
      <c r="CQ2047" s="16"/>
      <c r="CR2047" s="16"/>
      <c r="CS2047" s="16"/>
      <c r="CT2047" s="16"/>
      <c r="CU2047" s="16"/>
      <c r="CV2047" s="16"/>
      <c r="CW2047" s="16"/>
      <c r="CX2047" s="16"/>
      <c r="CY2047" s="16"/>
      <c r="CZ2047" s="16"/>
      <c r="DA2047" s="16"/>
      <c r="DB2047" s="16"/>
      <c r="DC2047" s="16"/>
      <c r="DD2047" s="16"/>
      <c r="DE2047" s="16"/>
      <c r="DF2047" s="16"/>
      <c r="DG2047" s="16"/>
      <c r="DH2047" s="16"/>
      <c r="DI2047" s="16"/>
      <c r="DJ2047" s="16"/>
      <c r="DK2047" s="16"/>
      <c r="DL2047" s="16"/>
      <c r="DM2047" s="16"/>
      <c r="DN2047" s="16"/>
      <c r="DO2047" s="16"/>
      <c r="DP2047" s="16"/>
      <c r="DQ2047" s="16"/>
    </row>
    <row r="2048" spans="1:121" ht="16.5" hidden="1" x14ac:dyDescent="0.25">
      <c r="A2048" s="24" t="s">
        <v>21</v>
      </c>
      <c r="B2048" s="73"/>
      <c r="C2048" s="50"/>
      <c r="D2048" s="50"/>
      <c r="E2048" s="50"/>
      <c r="F2048" s="50"/>
      <c r="G2048" s="50"/>
      <c r="H2048" s="13"/>
      <c r="I2048" s="13"/>
      <c r="J2048" s="13"/>
      <c r="K2048" s="13"/>
      <c r="L2048" s="13"/>
      <c r="M2048" s="13"/>
      <c r="N2048" s="13"/>
      <c r="O2048" s="13"/>
      <c r="P2048" s="13"/>
      <c r="Q2048" s="1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  <c r="AK2048" s="13"/>
      <c r="AL2048" s="13"/>
      <c r="AM2048" s="13"/>
      <c r="AN2048" s="13"/>
      <c r="AO2048" s="13"/>
      <c r="AP2048" s="13"/>
      <c r="AQ2048" s="13"/>
      <c r="AR2048" s="13"/>
      <c r="AS2048" s="13"/>
      <c r="AT2048" s="13"/>
      <c r="AU2048" s="13"/>
      <c r="AV2048" s="13"/>
      <c r="AW2048" s="13"/>
      <c r="AX2048" s="13"/>
      <c r="AY2048" s="13"/>
      <c r="AZ2048" s="13"/>
      <c r="BA2048" s="13"/>
      <c r="BB2048" s="13"/>
      <c r="BC2048" s="13"/>
      <c r="BD2048" s="13"/>
      <c r="BE2048" s="13"/>
      <c r="BF2048" s="13"/>
      <c r="BG2048" s="13"/>
      <c r="BH2048" s="13"/>
      <c r="BI2048" s="13"/>
      <c r="BJ2048" s="13"/>
      <c r="BK2048" s="13"/>
      <c r="BL2048" s="13"/>
      <c r="BM2048" s="13"/>
      <c r="BN2048" s="13"/>
      <c r="BO2048" s="13"/>
      <c r="BP2048" s="13"/>
      <c r="BQ2048" s="13"/>
      <c r="BR2048" s="13"/>
      <c r="BS2048" s="13"/>
      <c r="BT2048" s="13"/>
      <c r="BU2048" s="13"/>
      <c r="BV2048" s="13"/>
      <c r="BW2048" s="13"/>
      <c r="BX2048" s="13"/>
      <c r="BY2048" s="13"/>
      <c r="BZ2048" s="13"/>
      <c r="CA2048" s="13"/>
      <c r="CB2048" s="13"/>
      <c r="CC2048" s="13"/>
      <c r="CD2048" s="13"/>
      <c r="CE2048" s="13"/>
      <c r="CF2048" s="13"/>
      <c r="CG2048" s="13"/>
      <c r="CH2048" s="13"/>
      <c r="CI2048" s="13"/>
      <c r="CJ2048" s="13"/>
      <c r="CK2048" s="13"/>
      <c r="CL2048" s="13"/>
      <c r="CM2048" s="13"/>
      <c r="CN2048" s="13"/>
      <c r="CO2048" s="13"/>
      <c r="CP2048" s="13"/>
      <c r="CQ2048" s="13"/>
      <c r="CR2048" s="13"/>
      <c r="CS2048" s="13"/>
      <c r="CT2048" s="13"/>
      <c r="CU2048" s="13"/>
      <c r="CV2048" s="13"/>
      <c r="CW2048" s="13"/>
      <c r="CX2048" s="13"/>
      <c r="CY2048" s="13"/>
      <c r="CZ2048" s="13"/>
      <c r="DA2048" s="13"/>
      <c r="DB2048" s="13"/>
      <c r="DC2048" s="13"/>
      <c r="DD2048" s="13"/>
      <c r="DE2048" s="13"/>
      <c r="DF2048" s="13"/>
      <c r="DG2048" s="13"/>
      <c r="DH2048" s="13"/>
      <c r="DI2048" s="13"/>
      <c r="DJ2048" s="13"/>
      <c r="DK2048" s="13"/>
      <c r="DL2048" s="13"/>
      <c r="DM2048" s="13"/>
      <c r="DN2048" s="13"/>
      <c r="DO2048" s="13"/>
      <c r="DP2048" s="13"/>
      <c r="DQ2048" s="13"/>
    </row>
    <row r="2049" spans="1:121" s="48" customFormat="1" ht="16.5" x14ac:dyDescent="0.25">
      <c r="A2049" s="68" t="s">
        <v>836</v>
      </c>
      <c r="B2049" s="72" t="s">
        <v>29</v>
      </c>
      <c r="C2049" s="94" t="s">
        <v>12</v>
      </c>
      <c r="D2049" s="46" t="s">
        <v>12</v>
      </c>
      <c r="E2049" s="47">
        <f>SUBTOTAL(9,E2050)</f>
        <v>0</v>
      </c>
      <c r="F2049" s="47">
        <f t="shared" ref="F2049:G2049" si="281">SUBTOTAL(9,F2050)</f>
        <v>0</v>
      </c>
      <c r="G2049" s="47">
        <f t="shared" si="281"/>
        <v>0</v>
      </c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16"/>
      <c r="AE2049" s="16"/>
      <c r="AF2049" s="16"/>
      <c r="AG2049" s="16"/>
      <c r="AH2049" s="16"/>
      <c r="AI2049" s="16"/>
      <c r="AJ2049" s="16"/>
      <c r="AK2049" s="16"/>
      <c r="AL2049" s="16"/>
      <c r="AM2049" s="16"/>
      <c r="AN2049" s="16"/>
      <c r="AO2049" s="16"/>
      <c r="AP2049" s="16"/>
      <c r="AQ2049" s="16"/>
      <c r="AR2049" s="16"/>
      <c r="AS2049" s="16"/>
      <c r="AT2049" s="16"/>
      <c r="AU2049" s="16"/>
      <c r="AV2049" s="16"/>
      <c r="AW2049" s="16"/>
      <c r="AX2049" s="16"/>
      <c r="AY2049" s="16"/>
      <c r="AZ2049" s="16"/>
      <c r="BA2049" s="16"/>
      <c r="BB2049" s="16"/>
      <c r="BC2049" s="16"/>
      <c r="BD2049" s="16"/>
      <c r="BE2049" s="16"/>
      <c r="BF2049" s="16"/>
      <c r="BG2049" s="16"/>
      <c r="BH2049" s="16"/>
      <c r="BI2049" s="16"/>
      <c r="BJ2049" s="16"/>
      <c r="BK2049" s="16"/>
      <c r="BL2049" s="16"/>
      <c r="BM2049" s="16"/>
      <c r="BN2049" s="16"/>
      <c r="BO2049" s="16"/>
      <c r="BP2049" s="16"/>
      <c r="BQ2049" s="16"/>
      <c r="BR2049" s="16"/>
      <c r="BS2049" s="16"/>
      <c r="BT2049" s="16"/>
      <c r="BU2049" s="16"/>
      <c r="BV2049" s="16"/>
      <c r="BW2049" s="16"/>
      <c r="BX2049" s="16"/>
      <c r="BY2049" s="16"/>
      <c r="BZ2049" s="16"/>
      <c r="CA2049" s="16"/>
      <c r="CB2049" s="16"/>
      <c r="CC2049" s="16"/>
      <c r="CD2049" s="16"/>
      <c r="CE2049" s="16"/>
      <c r="CF2049" s="16"/>
      <c r="CG2049" s="16"/>
      <c r="CH2049" s="16"/>
      <c r="CI2049" s="16"/>
      <c r="CJ2049" s="16"/>
      <c r="CK2049" s="16"/>
      <c r="CL2049" s="16"/>
      <c r="CM2049" s="16"/>
      <c r="CN2049" s="16"/>
      <c r="CO2049" s="16"/>
      <c r="CP2049" s="16"/>
      <c r="CQ2049" s="16"/>
      <c r="CR2049" s="16"/>
      <c r="CS2049" s="16"/>
      <c r="CT2049" s="16"/>
      <c r="CU2049" s="16"/>
      <c r="CV2049" s="16"/>
      <c r="CW2049" s="16"/>
      <c r="CX2049" s="16"/>
      <c r="CY2049" s="16"/>
      <c r="CZ2049" s="16"/>
      <c r="DA2049" s="16"/>
      <c r="DB2049" s="16"/>
      <c r="DC2049" s="16"/>
      <c r="DD2049" s="16"/>
      <c r="DE2049" s="16"/>
      <c r="DF2049" s="16"/>
      <c r="DG2049" s="16"/>
      <c r="DH2049" s="16"/>
      <c r="DI2049" s="16"/>
      <c r="DJ2049" s="16"/>
      <c r="DK2049" s="16"/>
      <c r="DL2049" s="16"/>
      <c r="DM2049" s="16"/>
      <c r="DN2049" s="16"/>
      <c r="DO2049" s="16"/>
      <c r="DP2049" s="16"/>
      <c r="DQ2049" s="16"/>
    </row>
    <row r="2050" spans="1:121" ht="16.5" hidden="1" x14ac:dyDescent="0.25">
      <c r="A2050" s="24" t="s">
        <v>21</v>
      </c>
      <c r="B2050" s="73"/>
      <c r="C2050" s="50"/>
      <c r="D2050" s="50"/>
      <c r="E2050" s="50"/>
      <c r="F2050" s="50"/>
      <c r="G2050" s="50"/>
      <c r="H2050" s="13"/>
      <c r="I2050" s="13"/>
      <c r="J2050" s="13"/>
      <c r="K2050" s="13"/>
      <c r="L2050" s="13"/>
      <c r="M2050" s="13"/>
      <c r="N2050" s="13"/>
      <c r="O2050" s="13"/>
      <c r="P2050" s="13"/>
      <c r="Q2050" s="1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  <c r="AK2050" s="13"/>
      <c r="AL2050" s="13"/>
      <c r="AM2050" s="13"/>
      <c r="AN2050" s="13"/>
      <c r="AO2050" s="13"/>
      <c r="AP2050" s="13"/>
      <c r="AQ2050" s="13"/>
      <c r="AR2050" s="13"/>
      <c r="AS2050" s="13"/>
      <c r="AT2050" s="13"/>
      <c r="AU2050" s="13"/>
      <c r="AV2050" s="13"/>
      <c r="AW2050" s="13"/>
      <c r="AX2050" s="13"/>
      <c r="AY2050" s="13"/>
      <c r="AZ2050" s="13"/>
      <c r="BA2050" s="13"/>
      <c r="BB2050" s="13"/>
      <c r="BC2050" s="13"/>
      <c r="BD2050" s="13"/>
      <c r="BE2050" s="13"/>
      <c r="BF2050" s="13"/>
      <c r="BG2050" s="13"/>
      <c r="BH2050" s="13"/>
      <c r="BI2050" s="13"/>
      <c r="BJ2050" s="13"/>
      <c r="BK2050" s="13"/>
      <c r="BL2050" s="13"/>
      <c r="BM2050" s="13"/>
      <c r="BN2050" s="13"/>
      <c r="BO2050" s="13"/>
      <c r="BP2050" s="13"/>
      <c r="BQ2050" s="13"/>
      <c r="BR2050" s="13"/>
      <c r="BS2050" s="13"/>
      <c r="BT2050" s="13"/>
      <c r="BU2050" s="13"/>
      <c r="BV2050" s="13"/>
      <c r="BW2050" s="13"/>
      <c r="BX2050" s="13"/>
      <c r="BY2050" s="13"/>
      <c r="BZ2050" s="13"/>
      <c r="CA2050" s="13"/>
      <c r="CB2050" s="13"/>
      <c r="CC2050" s="13"/>
      <c r="CD2050" s="13"/>
      <c r="CE2050" s="13"/>
      <c r="CF2050" s="13"/>
      <c r="CG2050" s="13"/>
      <c r="CH2050" s="13"/>
      <c r="CI2050" s="13"/>
      <c r="CJ2050" s="13"/>
      <c r="CK2050" s="13"/>
      <c r="CL2050" s="13"/>
      <c r="CM2050" s="13"/>
      <c r="CN2050" s="13"/>
      <c r="CO2050" s="13"/>
      <c r="CP2050" s="13"/>
      <c r="CQ2050" s="13"/>
      <c r="CR2050" s="13"/>
      <c r="CS2050" s="13"/>
      <c r="CT2050" s="13"/>
      <c r="CU2050" s="13"/>
      <c r="CV2050" s="13"/>
      <c r="CW2050" s="13"/>
      <c r="CX2050" s="13"/>
      <c r="CY2050" s="13"/>
      <c r="CZ2050" s="13"/>
      <c r="DA2050" s="13"/>
      <c r="DB2050" s="13"/>
      <c r="DC2050" s="13"/>
      <c r="DD2050" s="13"/>
      <c r="DE2050" s="13"/>
      <c r="DF2050" s="13"/>
      <c r="DG2050" s="13"/>
      <c r="DH2050" s="13"/>
      <c r="DI2050" s="13"/>
      <c r="DJ2050" s="13"/>
      <c r="DK2050" s="13"/>
      <c r="DL2050" s="13"/>
      <c r="DM2050" s="13"/>
      <c r="DN2050" s="13"/>
      <c r="DO2050" s="13"/>
      <c r="DP2050" s="13"/>
      <c r="DQ2050" s="13"/>
    </row>
    <row r="2051" spans="1:121" s="48" customFormat="1" ht="16.5" x14ac:dyDescent="0.25">
      <c r="A2051" s="68" t="s">
        <v>837</v>
      </c>
      <c r="B2051" s="72" t="s">
        <v>31</v>
      </c>
      <c r="C2051" s="94" t="s">
        <v>12</v>
      </c>
      <c r="D2051" s="46" t="s">
        <v>12</v>
      </c>
      <c r="E2051" s="47">
        <f>SUBTOTAL(9,E2052)</f>
        <v>0</v>
      </c>
      <c r="F2051" s="47">
        <f t="shared" ref="F2051:G2051" si="282">SUBTOTAL(9,F2052)</f>
        <v>0</v>
      </c>
      <c r="G2051" s="47">
        <f t="shared" si="282"/>
        <v>0</v>
      </c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F2051" s="16"/>
      <c r="AG2051" s="16"/>
      <c r="AH2051" s="16"/>
      <c r="AI2051" s="16"/>
      <c r="AJ2051" s="16"/>
      <c r="AK2051" s="16"/>
      <c r="AL2051" s="16"/>
      <c r="AM2051" s="16"/>
      <c r="AN2051" s="16"/>
      <c r="AO2051" s="16"/>
      <c r="AP2051" s="16"/>
      <c r="AQ2051" s="16"/>
      <c r="AR2051" s="16"/>
      <c r="AS2051" s="16"/>
      <c r="AT2051" s="16"/>
      <c r="AU2051" s="16"/>
      <c r="AV2051" s="16"/>
      <c r="AW2051" s="16"/>
      <c r="AX2051" s="16"/>
      <c r="AY2051" s="16"/>
      <c r="AZ2051" s="16"/>
      <c r="BA2051" s="16"/>
      <c r="BB2051" s="16"/>
      <c r="BC2051" s="16"/>
      <c r="BD2051" s="16"/>
      <c r="BE2051" s="16"/>
      <c r="BF2051" s="16"/>
      <c r="BG2051" s="16"/>
      <c r="BH2051" s="16"/>
      <c r="BI2051" s="16"/>
      <c r="BJ2051" s="16"/>
      <c r="BK2051" s="16"/>
      <c r="BL2051" s="16"/>
      <c r="BM2051" s="16"/>
      <c r="BN2051" s="16"/>
      <c r="BO2051" s="16"/>
      <c r="BP2051" s="16"/>
      <c r="BQ2051" s="16"/>
      <c r="BR2051" s="16"/>
      <c r="BS2051" s="16"/>
      <c r="BT2051" s="16"/>
      <c r="BU2051" s="16"/>
      <c r="BV2051" s="16"/>
      <c r="BW2051" s="16"/>
      <c r="BX2051" s="16"/>
      <c r="BY2051" s="16"/>
      <c r="BZ2051" s="16"/>
      <c r="CA2051" s="16"/>
      <c r="CB2051" s="16"/>
      <c r="CC2051" s="16"/>
      <c r="CD2051" s="16"/>
      <c r="CE2051" s="16"/>
      <c r="CF2051" s="16"/>
      <c r="CG2051" s="16"/>
      <c r="CH2051" s="16"/>
      <c r="CI2051" s="16"/>
      <c r="CJ2051" s="16"/>
      <c r="CK2051" s="16"/>
      <c r="CL2051" s="16"/>
      <c r="CM2051" s="16"/>
      <c r="CN2051" s="16"/>
      <c r="CO2051" s="16"/>
      <c r="CP2051" s="16"/>
      <c r="CQ2051" s="16"/>
      <c r="CR2051" s="16"/>
      <c r="CS2051" s="16"/>
      <c r="CT2051" s="16"/>
      <c r="CU2051" s="16"/>
      <c r="CV2051" s="16"/>
      <c r="CW2051" s="16"/>
      <c r="CX2051" s="16"/>
      <c r="CY2051" s="16"/>
      <c r="CZ2051" s="16"/>
      <c r="DA2051" s="16"/>
      <c r="DB2051" s="16"/>
      <c r="DC2051" s="16"/>
      <c r="DD2051" s="16"/>
      <c r="DE2051" s="16"/>
      <c r="DF2051" s="16"/>
      <c r="DG2051" s="16"/>
      <c r="DH2051" s="16"/>
      <c r="DI2051" s="16"/>
      <c r="DJ2051" s="16"/>
      <c r="DK2051" s="16"/>
      <c r="DL2051" s="16"/>
      <c r="DM2051" s="16"/>
      <c r="DN2051" s="16"/>
      <c r="DO2051" s="16"/>
      <c r="DP2051" s="16"/>
      <c r="DQ2051" s="16"/>
    </row>
    <row r="2052" spans="1:121" ht="16.5" hidden="1" x14ac:dyDescent="0.25">
      <c r="A2052" s="24" t="s">
        <v>21</v>
      </c>
      <c r="B2052" s="73"/>
      <c r="C2052" s="50"/>
      <c r="D2052" s="50"/>
      <c r="E2052" s="50"/>
      <c r="F2052" s="50"/>
      <c r="G2052" s="50"/>
      <c r="H2052" s="13"/>
      <c r="I2052" s="13"/>
      <c r="J2052" s="13"/>
      <c r="K2052" s="13"/>
      <c r="L2052" s="13"/>
      <c r="M2052" s="13"/>
      <c r="N2052" s="13"/>
      <c r="O2052" s="13"/>
      <c r="P2052" s="13"/>
      <c r="Q2052" s="1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  <c r="AK2052" s="13"/>
      <c r="AL2052" s="13"/>
      <c r="AM2052" s="13"/>
      <c r="AN2052" s="13"/>
      <c r="AO2052" s="13"/>
      <c r="AP2052" s="13"/>
      <c r="AQ2052" s="13"/>
      <c r="AR2052" s="13"/>
      <c r="AS2052" s="13"/>
      <c r="AT2052" s="13"/>
      <c r="AU2052" s="13"/>
      <c r="AV2052" s="13"/>
      <c r="AW2052" s="13"/>
      <c r="AX2052" s="13"/>
      <c r="AY2052" s="13"/>
      <c r="AZ2052" s="13"/>
      <c r="BA2052" s="13"/>
      <c r="BB2052" s="13"/>
      <c r="BC2052" s="13"/>
      <c r="BD2052" s="13"/>
      <c r="BE2052" s="13"/>
      <c r="BF2052" s="13"/>
      <c r="BG2052" s="13"/>
      <c r="BH2052" s="13"/>
      <c r="BI2052" s="13"/>
      <c r="BJ2052" s="13"/>
      <c r="BK2052" s="13"/>
      <c r="BL2052" s="13"/>
      <c r="BM2052" s="13"/>
      <c r="BN2052" s="13"/>
      <c r="BO2052" s="13"/>
      <c r="BP2052" s="13"/>
      <c r="BQ2052" s="13"/>
      <c r="BR2052" s="13"/>
      <c r="BS2052" s="13"/>
      <c r="BT2052" s="13"/>
      <c r="BU2052" s="13"/>
      <c r="BV2052" s="13"/>
      <c r="BW2052" s="13"/>
      <c r="BX2052" s="13"/>
      <c r="BY2052" s="13"/>
      <c r="BZ2052" s="13"/>
      <c r="CA2052" s="13"/>
      <c r="CB2052" s="13"/>
      <c r="CC2052" s="13"/>
      <c r="CD2052" s="13"/>
      <c r="CE2052" s="13"/>
      <c r="CF2052" s="13"/>
      <c r="CG2052" s="13"/>
      <c r="CH2052" s="13"/>
      <c r="CI2052" s="13"/>
      <c r="CJ2052" s="13"/>
      <c r="CK2052" s="13"/>
      <c r="CL2052" s="13"/>
      <c r="CM2052" s="13"/>
      <c r="CN2052" s="13"/>
      <c r="CO2052" s="13"/>
      <c r="CP2052" s="13"/>
      <c r="CQ2052" s="13"/>
      <c r="CR2052" s="13"/>
      <c r="CS2052" s="13"/>
      <c r="CT2052" s="13"/>
      <c r="CU2052" s="13"/>
      <c r="CV2052" s="13"/>
      <c r="CW2052" s="13"/>
      <c r="CX2052" s="13"/>
      <c r="CY2052" s="13"/>
      <c r="CZ2052" s="13"/>
      <c r="DA2052" s="13"/>
      <c r="DB2052" s="13"/>
      <c r="DC2052" s="13"/>
      <c r="DD2052" s="13"/>
      <c r="DE2052" s="13"/>
      <c r="DF2052" s="13"/>
      <c r="DG2052" s="13"/>
      <c r="DH2052" s="13"/>
      <c r="DI2052" s="13"/>
      <c r="DJ2052" s="13"/>
      <c r="DK2052" s="13"/>
      <c r="DL2052" s="13"/>
      <c r="DM2052" s="13"/>
      <c r="DN2052" s="13"/>
      <c r="DO2052" s="13"/>
      <c r="DP2052" s="13"/>
      <c r="DQ2052" s="13"/>
    </row>
    <row r="2053" spans="1:121" s="43" customFormat="1" ht="16.5" x14ac:dyDescent="0.25">
      <c r="A2053" s="67" t="s">
        <v>838</v>
      </c>
      <c r="B2053" s="71" t="s">
        <v>687</v>
      </c>
      <c r="C2053" s="93" t="s">
        <v>12</v>
      </c>
      <c r="D2053" s="41" t="s">
        <v>12</v>
      </c>
      <c r="E2053" s="42">
        <f>E2054+E2056+E2058+E2060+E2062+E2064</f>
        <v>0</v>
      </c>
      <c r="F2053" s="42">
        <f t="shared" ref="F2053:G2053" si="283">F2054+F2056+F2058+F2060+F2062+F2064</f>
        <v>0</v>
      </c>
      <c r="G2053" s="42">
        <f t="shared" si="283"/>
        <v>0</v>
      </c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F2053" s="16"/>
      <c r="AG2053" s="16"/>
      <c r="AH2053" s="16"/>
      <c r="AI2053" s="16"/>
      <c r="AJ2053" s="16"/>
      <c r="AK2053" s="16"/>
      <c r="AL2053" s="16"/>
      <c r="AM2053" s="16"/>
      <c r="AN2053" s="16"/>
      <c r="AO2053" s="16"/>
      <c r="AP2053" s="16"/>
      <c r="AQ2053" s="16"/>
      <c r="AR2053" s="16"/>
      <c r="AS2053" s="16"/>
      <c r="AT2053" s="16"/>
      <c r="AU2053" s="16"/>
      <c r="AV2053" s="16"/>
      <c r="AW2053" s="16"/>
      <c r="AX2053" s="16"/>
      <c r="AY2053" s="16"/>
      <c r="AZ2053" s="16"/>
      <c r="BA2053" s="16"/>
      <c r="BB2053" s="16"/>
      <c r="BC2053" s="16"/>
      <c r="BD2053" s="16"/>
      <c r="BE2053" s="16"/>
      <c r="BF2053" s="16"/>
      <c r="BG2053" s="16"/>
      <c r="BH2053" s="16"/>
      <c r="BI2053" s="16"/>
      <c r="BJ2053" s="16"/>
      <c r="BK2053" s="16"/>
      <c r="BL2053" s="16"/>
      <c r="BM2053" s="16"/>
      <c r="BN2053" s="16"/>
      <c r="BO2053" s="16"/>
      <c r="BP2053" s="16"/>
      <c r="BQ2053" s="16"/>
      <c r="BR2053" s="16"/>
      <c r="BS2053" s="16"/>
      <c r="BT2053" s="16"/>
      <c r="BU2053" s="16"/>
      <c r="BV2053" s="16"/>
      <c r="BW2053" s="16"/>
      <c r="BX2053" s="16"/>
      <c r="BY2053" s="16"/>
      <c r="BZ2053" s="16"/>
      <c r="CA2053" s="16"/>
      <c r="CB2053" s="16"/>
      <c r="CC2053" s="16"/>
      <c r="CD2053" s="16"/>
      <c r="CE2053" s="16"/>
      <c r="CF2053" s="16"/>
      <c r="CG2053" s="16"/>
      <c r="CH2053" s="16"/>
      <c r="CI2053" s="16"/>
      <c r="CJ2053" s="16"/>
      <c r="CK2053" s="16"/>
      <c r="CL2053" s="16"/>
      <c r="CM2053" s="16"/>
      <c r="CN2053" s="16"/>
      <c r="CO2053" s="16"/>
      <c r="CP2053" s="16"/>
      <c r="CQ2053" s="16"/>
      <c r="CR2053" s="16"/>
      <c r="CS2053" s="16"/>
      <c r="CT2053" s="16"/>
      <c r="CU2053" s="16"/>
      <c r="CV2053" s="16"/>
      <c r="CW2053" s="16"/>
      <c r="CX2053" s="16"/>
      <c r="CY2053" s="16"/>
      <c r="CZ2053" s="16"/>
      <c r="DA2053" s="16"/>
      <c r="DB2053" s="16"/>
      <c r="DC2053" s="16"/>
      <c r="DD2053" s="16"/>
      <c r="DE2053" s="16"/>
      <c r="DF2053" s="16"/>
      <c r="DG2053" s="16"/>
      <c r="DH2053" s="16"/>
      <c r="DI2053" s="16"/>
      <c r="DJ2053" s="16"/>
      <c r="DK2053" s="16"/>
      <c r="DL2053" s="16"/>
      <c r="DM2053" s="16"/>
      <c r="DN2053" s="16"/>
      <c r="DO2053" s="16"/>
      <c r="DP2053" s="16"/>
      <c r="DQ2053" s="16"/>
    </row>
    <row r="2054" spans="1:121" s="48" customFormat="1" ht="16.5" x14ac:dyDescent="0.25">
      <c r="A2054" s="68" t="s">
        <v>839</v>
      </c>
      <c r="B2054" s="72" t="s">
        <v>664</v>
      </c>
      <c r="C2054" s="94" t="s">
        <v>12</v>
      </c>
      <c r="D2054" s="46" t="s">
        <v>12</v>
      </c>
      <c r="E2054" s="47">
        <f>SUBTOTAL(9,E2055)</f>
        <v>0</v>
      </c>
      <c r="F2054" s="47">
        <f t="shared" ref="F2054:G2054" si="284">SUBTOTAL(9,F2055)</f>
        <v>0</v>
      </c>
      <c r="G2054" s="47">
        <f t="shared" si="284"/>
        <v>0</v>
      </c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16"/>
      <c r="AH2054" s="16"/>
      <c r="AI2054" s="16"/>
      <c r="AJ2054" s="16"/>
      <c r="AK2054" s="16"/>
      <c r="AL2054" s="16"/>
      <c r="AM2054" s="16"/>
      <c r="AN2054" s="16"/>
      <c r="AO2054" s="16"/>
      <c r="AP2054" s="16"/>
      <c r="AQ2054" s="16"/>
      <c r="AR2054" s="16"/>
      <c r="AS2054" s="16"/>
      <c r="AT2054" s="16"/>
      <c r="AU2054" s="16"/>
      <c r="AV2054" s="16"/>
      <c r="AW2054" s="16"/>
      <c r="AX2054" s="16"/>
      <c r="AY2054" s="16"/>
      <c r="AZ2054" s="16"/>
      <c r="BA2054" s="16"/>
      <c r="BB2054" s="16"/>
      <c r="BC2054" s="16"/>
      <c r="BD2054" s="16"/>
      <c r="BE2054" s="16"/>
      <c r="BF2054" s="16"/>
      <c r="BG2054" s="16"/>
      <c r="BH2054" s="16"/>
      <c r="BI2054" s="16"/>
      <c r="BJ2054" s="16"/>
      <c r="BK2054" s="16"/>
      <c r="BL2054" s="16"/>
      <c r="BM2054" s="16"/>
      <c r="BN2054" s="16"/>
      <c r="BO2054" s="16"/>
      <c r="BP2054" s="16"/>
      <c r="BQ2054" s="16"/>
      <c r="BR2054" s="16"/>
      <c r="BS2054" s="16"/>
      <c r="BT2054" s="16"/>
      <c r="BU2054" s="16"/>
      <c r="BV2054" s="16"/>
      <c r="BW2054" s="16"/>
      <c r="BX2054" s="16"/>
      <c r="BY2054" s="16"/>
      <c r="BZ2054" s="16"/>
      <c r="CA2054" s="16"/>
      <c r="CB2054" s="16"/>
      <c r="CC2054" s="16"/>
      <c r="CD2054" s="16"/>
      <c r="CE2054" s="16"/>
      <c r="CF2054" s="16"/>
      <c r="CG2054" s="16"/>
      <c r="CH2054" s="16"/>
      <c r="CI2054" s="16"/>
      <c r="CJ2054" s="16"/>
      <c r="CK2054" s="16"/>
      <c r="CL2054" s="16"/>
      <c r="CM2054" s="16"/>
      <c r="CN2054" s="16"/>
      <c r="CO2054" s="16"/>
      <c r="CP2054" s="16"/>
      <c r="CQ2054" s="16"/>
      <c r="CR2054" s="16"/>
      <c r="CS2054" s="16"/>
      <c r="CT2054" s="16"/>
      <c r="CU2054" s="16"/>
      <c r="CV2054" s="16"/>
      <c r="CW2054" s="16"/>
      <c r="CX2054" s="16"/>
      <c r="CY2054" s="16"/>
      <c r="CZ2054" s="16"/>
      <c r="DA2054" s="16"/>
      <c r="DB2054" s="16"/>
      <c r="DC2054" s="16"/>
      <c r="DD2054" s="16"/>
      <c r="DE2054" s="16"/>
      <c r="DF2054" s="16"/>
      <c r="DG2054" s="16"/>
      <c r="DH2054" s="16"/>
      <c r="DI2054" s="16"/>
      <c r="DJ2054" s="16"/>
      <c r="DK2054" s="16"/>
      <c r="DL2054" s="16"/>
      <c r="DM2054" s="16"/>
      <c r="DN2054" s="16"/>
      <c r="DO2054" s="16"/>
      <c r="DP2054" s="16"/>
      <c r="DQ2054" s="16"/>
    </row>
    <row r="2055" spans="1:121" ht="16.5" hidden="1" x14ac:dyDescent="0.25">
      <c r="A2055" s="24" t="s">
        <v>21</v>
      </c>
      <c r="B2055" s="73"/>
      <c r="C2055" s="50"/>
      <c r="D2055" s="50"/>
      <c r="E2055" s="50"/>
      <c r="F2055" s="50"/>
      <c r="G2055" s="50"/>
      <c r="H2055" s="13"/>
      <c r="I2055" s="13"/>
      <c r="J2055" s="13"/>
      <c r="K2055" s="13"/>
      <c r="L2055" s="13"/>
      <c r="M2055" s="13"/>
      <c r="N2055" s="13"/>
      <c r="O2055" s="13"/>
      <c r="P2055" s="13"/>
      <c r="Q2055" s="1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  <c r="AK2055" s="13"/>
      <c r="AL2055" s="13"/>
      <c r="AM2055" s="13"/>
      <c r="AN2055" s="13"/>
      <c r="AO2055" s="13"/>
      <c r="AP2055" s="13"/>
      <c r="AQ2055" s="13"/>
      <c r="AR2055" s="13"/>
      <c r="AS2055" s="13"/>
      <c r="AT2055" s="13"/>
      <c r="AU2055" s="13"/>
      <c r="AV2055" s="13"/>
      <c r="AW2055" s="13"/>
      <c r="AX2055" s="13"/>
      <c r="AY2055" s="13"/>
      <c r="AZ2055" s="13"/>
      <c r="BA2055" s="13"/>
      <c r="BB2055" s="13"/>
      <c r="BC2055" s="13"/>
      <c r="BD2055" s="13"/>
      <c r="BE2055" s="13"/>
      <c r="BF2055" s="13"/>
      <c r="BG2055" s="13"/>
      <c r="BH2055" s="13"/>
      <c r="BI2055" s="13"/>
      <c r="BJ2055" s="13"/>
      <c r="BK2055" s="13"/>
      <c r="BL2055" s="13"/>
      <c r="BM2055" s="13"/>
      <c r="BN2055" s="13"/>
      <c r="BO2055" s="13"/>
      <c r="BP2055" s="13"/>
      <c r="BQ2055" s="13"/>
      <c r="BR2055" s="13"/>
      <c r="BS2055" s="13"/>
      <c r="BT2055" s="13"/>
      <c r="BU2055" s="13"/>
      <c r="BV2055" s="13"/>
      <c r="BW2055" s="13"/>
      <c r="BX2055" s="13"/>
      <c r="BY2055" s="13"/>
      <c r="BZ2055" s="13"/>
      <c r="CA2055" s="13"/>
      <c r="CB2055" s="13"/>
      <c r="CC2055" s="13"/>
      <c r="CD2055" s="13"/>
      <c r="CE2055" s="13"/>
      <c r="CF2055" s="13"/>
      <c r="CG2055" s="13"/>
      <c r="CH2055" s="13"/>
      <c r="CI2055" s="13"/>
      <c r="CJ2055" s="13"/>
      <c r="CK2055" s="13"/>
      <c r="CL2055" s="13"/>
      <c r="CM2055" s="13"/>
      <c r="CN2055" s="13"/>
      <c r="CO2055" s="13"/>
      <c r="CP2055" s="13"/>
      <c r="CQ2055" s="13"/>
      <c r="CR2055" s="13"/>
      <c r="CS2055" s="13"/>
      <c r="CT2055" s="13"/>
      <c r="CU2055" s="13"/>
      <c r="CV2055" s="13"/>
      <c r="CW2055" s="13"/>
      <c r="CX2055" s="13"/>
      <c r="CY2055" s="13"/>
      <c r="CZ2055" s="13"/>
      <c r="DA2055" s="13"/>
      <c r="DB2055" s="13"/>
      <c r="DC2055" s="13"/>
      <c r="DD2055" s="13"/>
      <c r="DE2055" s="13"/>
      <c r="DF2055" s="13"/>
      <c r="DG2055" s="13"/>
      <c r="DH2055" s="13"/>
      <c r="DI2055" s="13"/>
      <c r="DJ2055" s="13"/>
      <c r="DK2055" s="13"/>
      <c r="DL2055" s="13"/>
      <c r="DM2055" s="13"/>
      <c r="DN2055" s="13"/>
      <c r="DO2055" s="13"/>
      <c r="DP2055" s="13"/>
      <c r="DQ2055" s="13"/>
    </row>
    <row r="2056" spans="1:121" s="48" customFormat="1" ht="16.5" x14ac:dyDescent="0.25">
      <c r="A2056" s="68" t="s">
        <v>840</v>
      </c>
      <c r="B2056" s="72" t="s">
        <v>23</v>
      </c>
      <c r="C2056" s="94" t="s">
        <v>12</v>
      </c>
      <c r="D2056" s="46" t="s">
        <v>12</v>
      </c>
      <c r="E2056" s="47">
        <f>SUBTOTAL(9,E2057)</f>
        <v>0</v>
      </c>
      <c r="F2056" s="47">
        <f t="shared" ref="F2056:G2056" si="285">SUBTOTAL(9,F2057)</f>
        <v>0</v>
      </c>
      <c r="G2056" s="47">
        <f t="shared" si="285"/>
        <v>0</v>
      </c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16"/>
      <c r="AH2056" s="16"/>
      <c r="AI2056" s="16"/>
      <c r="AJ2056" s="16"/>
      <c r="AK2056" s="16"/>
      <c r="AL2056" s="16"/>
      <c r="AM2056" s="16"/>
      <c r="AN2056" s="16"/>
      <c r="AO2056" s="16"/>
      <c r="AP2056" s="16"/>
      <c r="AQ2056" s="16"/>
      <c r="AR2056" s="16"/>
      <c r="AS2056" s="16"/>
      <c r="AT2056" s="16"/>
      <c r="AU2056" s="16"/>
      <c r="AV2056" s="16"/>
      <c r="AW2056" s="16"/>
      <c r="AX2056" s="16"/>
      <c r="AY2056" s="16"/>
      <c r="AZ2056" s="16"/>
      <c r="BA2056" s="16"/>
      <c r="BB2056" s="16"/>
      <c r="BC2056" s="16"/>
      <c r="BD2056" s="16"/>
      <c r="BE2056" s="16"/>
      <c r="BF2056" s="16"/>
      <c r="BG2056" s="16"/>
      <c r="BH2056" s="16"/>
      <c r="BI2056" s="16"/>
      <c r="BJ2056" s="16"/>
      <c r="BK2056" s="16"/>
      <c r="BL2056" s="16"/>
      <c r="BM2056" s="16"/>
      <c r="BN2056" s="16"/>
      <c r="BO2056" s="16"/>
      <c r="BP2056" s="16"/>
      <c r="BQ2056" s="16"/>
      <c r="BR2056" s="16"/>
      <c r="BS2056" s="16"/>
      <c r="BT2056" s="16"/>
      <c r="BU2056" s="16"/>
      <c r="BV2056" s="16"/>
      <c r="BW2056" s="16"/>
      <c r="BX2056" s="16"/>
      <c r="BY2056" s="16"/>
      <c r="BZ2056" s="16"/>
      <c r="CA2056" s="16"/>
      <c r="CB2056" s="16"/>
      <c r="CC2056" s="16"/>
      <c r="CD2056" s="16"/>
      <c r="CE2056" s="16"/>
      <c r="CF2056" s="16"/>
      <c r="CG2056" s="16"/>
      <c r="CH2056" s="16"/>
      <c r="CI2056" s="16"/>
      <c r="CJ2056" s="16"/>
      <c r="CK2056" s="16"/>
      <c r="CL2056" s="16"/>
      <c r="CM2056" s="16"/>
      <c r="CN2056" s="16"/>
      <c r="CO2056" s="16"/>
      <c r="CP2056" s="16"/>
      <c r="CQ2056" s="16"/>
      <c r="CR2056" s="16"/>
      <c r="CS2056" s="16"/>
      <c r="CT2056" s="16"/>
      <c r="CU2056" s="16"/>
      <c r="CV2056" s="16"/>
      <c r="CW2056" s="16"/>
      <c r="CX2056" s="16"/>
      <c r="CY2056" s="16"/>
      <c r="CZ2056" s="16"/>
      <c r="DA2056" s="16"/>
      <c r="DB2056" s="16"/>
      <c r="DC2056" s="16"/>
      <c r="DD2056" s="16"/>
      <c r="DE2056" s="16"/>
      <c r="DF2056" s="16"/>
      <c r="DG2056" s="16"/>
      <c r="DH2056" s="16"/>
      <c r="DI2056" s="16"/>
      <c r="DJ2056" s="16"/>
      <c r="DK2056" s="16"/>
      <c r="DL2056" s="16"/>
      <c r="DM2056" s="16"/>
      <c r="DN2056" s="16"/>
      <c r="DO2056" s="16"/>
      <c r="DP2056" s="16"/>
      <c r="DQ2056" s="16"/>
    </row>
    <row r="2057" spans="1:121" ht="16.5" hidden="1" x14ac:dyDescent="0.25">
      <c r="A2057" s="24" t="s">
        <v>21</v>
      </c>
      <c r="B2057" s="73"/>
      <c r="C2057" s="50"/>
      <c r="D2057" s="50"/>
      <c r="E2057" s="50"/>
      <c r="F2057" s="50"/>
      <c r="G2057" s="50"/>
      <c r="H2057" s="13"/>
      <c r="I2057" s="13"/>
      <c r="J2057" s="13"/>
      <c r="K2057" s="13"/>
      <c r="L2057" s="13"/>
      <c r="M2057" s="13"/>
      <c r="N2057" s="13"/>
      <c r="O2057" s="13"/>
      <c r="P2057" s="13"/>
      <c r="Q2057" s="1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  <c r="AK2057" s="13"/>
      <c r="AL2057" s="13"/>
      <c r="AM2057" s="13"/>
      <c r="AN2057" s="13"/>
      <c r="AO2057" s="13"/>
      <c r="AP2057" s="13"/>
      <c r="AQ2057" s="13"/>
      <c r="AR2057" s="13"/>
      <c r="AS2057" s="13"/>
      <c r="AT2057" s="13"/>
      <c r="AU2057" s="13"/>
      <c r="AV2057" s="13"/>
      <c r="AW2057" s="13"/>
      <c r="AX2057" s="13"/>
      <c r="AY2057" s="13"/>
      <c r="AZ2057" s="13"/>
      <c r="BA2057" s="13"/>
      <c r="BB2057" s="13"/>
      <c r="BC2057" s="13"/>
      <c r="BD2057" s="13"/>
      <c r="BE2057" s="13"/>
      <c r="BF2057" s="13"/>
      <c r="BG2057" s="13"/>
      <c r="BH2057" s="13"/>
      <c r="BI2057" s="13"/>
      <c r="BJ2057" s="13"/>
      <c r="BK2057" s="13"/>
      <c r="BL2057" s="13"/>
      <c r="BM2057" s="13"/>
      <c r="BN2057" s="13"/>
      <c r="BO2057" s="13"/>
      <c r="BP2057" s="13"/>
      <c r="BQ2057" s="13"/>
      <c r="BR2057" s="13"/>
      <c r="BS2057" s="13"/>
      <c r="BT2057" s="13"/>
      <c r="BU2057" s="13"/>
      <c r="BV2057" s="13"/>
      <c r="BW2057" s="13"/>
      <c r="BX2057" s="13"/>
      <c r="BY2057" s="13"/>
      <c r="BZ2057" s="13"/>
      <c r="CA2057" s="13"/>
      <c r="CB2057" s="13"/>
      <c r="CC2057" s="13"/>
      <c r="CD2057" s="13"/>
      <c r="CE2057" s="13"/>
      <c r="CF2057" s="13"/>
      <c r="CG2057" s="13"/>
      <c r="CH2057" s="13"/>
      <c r="CI2057" s="13"/>
      <c r="CJ2057" s="13"/>
      <c r="CK2057" s="13"/>
      <c r="CL2057" s="13"/>
      <c r="CM2057" s="13"/>
      <c r="CN2057" s="13"/>
      <c r="CO2057" s="13"/>
      <c r="CP2057" s="13"/>
      <c r="CQ2057" s="13"/>
      <c r="CR2057" s="13"/>
      <c r="CS2057" s="13"/>
      <c r="CT2057" s="13"/>
      <c r="CU2057" s="13"/>
      <c r="CV2057" s="13"/>
      <c r="CW2057" s="13"/>
      <c r="CX2057" s="13"/>
      <c r="CY2057" s="13"/>
      <c r="CZ2057" s="13"/>
      <c r="DA2057" s="13"/>
      <c r="DB2057" s="13"/>
      <c r="DC2057" s="13"/>
      <c r="DD2057" s="13"/>
      <c r="DE2057" s="13"/>
      <c r="DF2057" s="13"/>
      <c r="DG2057" s="13"/>
      <c r="DH2057" s="13"/>
      <c r="DI2057" s="13"/>
      <c r="DJ2057" s="13"/>
      <c r="DK2057" s="13"/>
      <c r="DL2057" s="13"/>
      <c r="DM2057" s="13"/>
      <c r="DN2057" s="13"/>
      <c r="DO2057" s="13"/>
      <c r="DP2057" s="13"/>
      <c r="DQ2057" s="13"/>
    </row>
    <row r="2058" spans="1:121" s="48" customFormat="1" ht="16.5" x14ac:dyDescent="0.25">
      <c r="A2058" s="68" t="s">
        <v>841</v>
      </c>
      <c r="B2058" s="72" t="s">
        <v>25</v>
      </c>
      <c r="C2058" s="94" t="s">
        <v>12</v>
      </c>
      <c r="D2058" s="46" t="s">
        <v>12</v>
      </c>
      <c r="E2058" s="47">
        <f>SUBTOTAL(9,E2059)</f>
        <v>0</v>
      </c>
      <c r="F2058" s="47">
        <f t="shared" ref="F2058:G2058" si="286">SUBTOTAL(9,F2059)</f>
        <v>0</v>
      </c>
      <c r="G2058" s="47">
        <f t="shared" si="286"/>
        <v>0</v>
      </c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16"/>
      <c r="AH2058" s="16"/>
      <c r="AI2058" s="16"/>
      <c r="AJ2058" s="16"/>
      <c r="AK2058" s="16"/>
      <c r="AL2058" s="16"/>
      <c r="AM2058" s="16"/>
      <c r="AN2058" s="16"/>
      <c r="AO2058" s="16"/>
      <c r="AP2058" s="16"/>
      <c r="AQ2058" s="16"/>
      <c r="AR2058" s="16"/>
      <c r="AS2058" s="16"/>
      <c r="AT2058" s="16"/>
      <c r="AU2058" s="16"/>
      <c r="AV2058" s="16"/>
      <c r="AW2058" s="16"/>
      <c r="AX2058" s="16"/>
      <c r="AY2058" s="16"/>
      <c r="AZ2058" s="16"/>
      <c r="BA2058" s="16"/>
      <c r="BB2058" s="16"/>
      <c r="BC2058" s="16"/>
      <c r="BD2058" s="16"/>
      <c r="BE2058" s="16"/>
      <c r="BF2058" s="16"/>
      <c r="BG2058" s="16"/>
      <c r="BH2058" s="16"/>
      <c r="BI2058" s="16"/>
      <c r="BJ2058" s="16"/>
      <c r="BK2058" s="16"/>
      <c r="BL2058" s="16"/>
      <c r="BM2058" s="16"/>
      <c r="BN2058" s="16"/>
      <c r="BO2058" s="16"/>
      <c r="BP2058" s="16"/>
      <c r="BQ2058" s="16"/>
      <c r="BR2058" s="16"/>
      <c r="BS2058" s="16"/>
      <c r="BT2058" s="16"/>
      <c r="BU2058" s="16"/>
      <c r="BV2058" s="16"/>
      <c r="BW2058" s="16"/>
      <c r="BX2058" s="16"/>
      <c r="BY2058" s="16"/>
      <c r="BZ2058" s="16"/>
      <c r="CA2058" s="16"/>
      <c r="CB2058" s="16"/>
      <c r="CC2058" s="16"/>
      <c r="CD2058" s="16"/>
      <c r="CE2058" s="16"/>
      <c r="CF2058" s="16"/>
      <c r="CG2058" s="16"/>
      <c r="CH2058" s="16"/>
      <c r="CI2058" s="16"/>
      <c r="CJ2058" s="16"/>
      <c r="CK2058" s="16"/>
      <c r="CL2058" s="16"/>
      <c r="CM2058" s="16"/>
      <c r="CN2058" s="16"/>
      <c r="CO2058" s="16"/>
      <c r="CP2058" s="16"/>
      <c r="CQ2058" s="16"/>
      <c r="CR2058" s="16"/>
      <c r="CS2058" s="16"/>
      <c r="CT2058" s="16"/>
      <c r="CU2058" s="16"/>
      <c r="CV2058" s="16"/>
      <c r="CW2058" s="16"/>
      <c r="CX2058" s="16"/>
      <c r="CY2058" s="16"/>
      <c r="CZ2058" s="16"/>
      <c r="DA2058" s="16"/>
      <c r="DB2058" s="16"/>
      <c r="DC2058" s="16"/>
      <c r="DD2058" s="16"/>
      <c r="DE2058" s="16"/>
      <c r="DF2058" s="16"/>
      <c r="DG2058" s="16"/>
      <c r="DH2058" s="16"/>
      <c r="DI2058" s="16"/>
      <c r="DJ2058" s="16"/>
      <c r="DK2058" s="16"/>
      <c r="DL2058" s="16"/>
      <c r="DM2058" s="16"/>
      <c r="DN2058" s="16"/>
      <c r="DO2058" s="16"/>
      <c r="DP2058" s="16"/>
      <c r="DQ2058" s="16"/>
    </row>
    <row r="2059" spans="1:121" ht="16.5" hidden="1" x14ac:dyDescent="0.25">
      <c r="A2059" s="24" t="s">
        <v>21</v>
      </c>
      <c r="B2059" s="73"/>
      <c r="C2059" s="50"/>
      <c r="D2059" s="50"/>
      <c r="E2059" s="50"/>
      <c r="F2059" s="50"/>
      <c r="G2059" s="50"/>
      <c r="H2059" s="13"/>
      <c r="I2059" s="13"/>
      <c r="J2059" s="13"/>
      <c r="K2059" s="13"/>
      <c r="L2059" s="13"/>
      <c r="M2059" s="13"/>
      <c r="N2059" s="13"/>
      <c r="O2059" s="13"/>
      <c r="P2059" s="13"/>
      <c r="Q2059" s="1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  <c r="AK2059" s="13"/>
      <c r="AL2059" s="13"/>
      <c r="AM2059" s="13"/>
      <c r="AN2059" s="13"/>
      <c r="AO2059" s="13"/>
      <c r="AP2059" s="13"/>
      <c r="AQ2059" s="13"/>
      <c r="AR2059" s="13"/>
      <c r="AS2059" s="13"/>
      <c r="AT2059" s="13"/>
      <c r="AU2059" s="13"/>
      <c r="AV2059" s="13"/>
      <c r="AW2059" s="13"/>
      <c r="AX2059" s="13"/>
      <c r="AY2059" s="13"/>
      <c r="AZ2059" s="13"/>
      <c r="BA2059" s="13"/>
      <c r="BB2059" s="13"/>
      <c r="BC2059" s="13"/>
      <c r="BD2059" s="13"/>
      <c r="BE2059" s="13"/>
      <c r="BF2059" s="13"/>
      <c r="BG2059" s="13"/>
      <c r="BH2059" s="13"/>
      <c r="BI2059" s="13"/>
      <c r="BJ2059" s="13"/>
      <c r="BK2059" s="13"/>
      <c r="BL2059" s="13"/>
      <c r="BM2059" s="13"/>
      <c r="BN2059" s="13"/>
      <c r="BO2059" s="13"/>
      <c r="BP2059" s="13"/>
      <c r="BQ2059" s="13"/>
      <c r="BR2059" s="13"/>
      <c r="BS2059" s="13"/>
      <c r="BT2059" s="13"/>
      <c r="BU2059" s="13"/>
      <c r="BV2059" s="13"/>
      <c r="BW2059" s="13"/>
      <c r="BX2059" s="13"/>
      <c r="BY2059" s="13"/>
      <c r="BZ2059" s="13"/>
      <c r="CA2059" s="13"/>
      <c r="CB2059" s="13"/>
      <c r="CC2059" s="13"/>
      <c r="CD2059" s="13"/>
      <c r="CE2059" s="13"/>
      <c r="CF2059" s="13"/>
      <c r="CG2059" s="13"/>
      <c r="CH2059" s="13"/>
      <c r="CI2059" s="13"/>
      <c r="CJ2059" s="13"/>
      <c r="CK2059" s="13"/>
      <c r="CL2059" s="13"/>
      <c r="CM2059" s="13"/>
      <c r="CN2059" s="13"/>
      <c r="CO2059" s="13"/>
      <c r="CP2059" s="13"/>
      <c r="CQ2059" s="13"/>
      <c r="CR2059" s="13"/>
      <c r="CS2059" s="13"/>
      <c r="CT2059" s="13"/>
      <c r="CU2059" s="13"/>
      <c r="CV2059" s="13"/>
      <c r="CW2059" s="13"/>
      <c r="CX2059" s="13"/>
      <c r="CY2059" s="13"/>
      <c r="CZ2059" s="13"/>
      <c r="DA2059" s="13"/>
      <c r="DB2059" s="13"/>
      <c r="DC2059" s="13"/>
      <c r="DD2059" s="13"/>
      <c r="DE2059" s="13"/>
      <c r="DF2059" s="13"/>
      <c r="DG2059" s="13"/>
      <c r="DH2059" s="13"/>
      <c r="DI2059" s="13"/>
      <c r="DJ2059" s="13"/>
      <c r="DK2059" s="13"/>
      <c r="DL2059" s="13"/>
      <c r="DM2059" s="13"/>
      <c r="DN2059" s="13"/>
      <c r="DO2059" s="13"/>
      <c r="DP2059" s="13"/>
      <c r="DQ2059" s="13"/>
    </row>
    <row r="2060" spans="1:121" s="48" customFormat="1" ht="16.5" x14ac:dyDescent="0.25">
      <c r="A2060" s="68" t="s">
        <v>842</v>
      </c>
      <c r="B2060" s="72" t="s">
        <v>683</v>
      </c>
      <c r="C2060" s="94" t="s">
        <v>12</v>
      </c>
      <c r="D2060" s="46" t="s">
        <v>12</v>
      </c>
      <c r="E2060" s="47">
        <f>SUBTOTAL(9,E2061)</f>
        <v>0</v>
      </c>
      <c r="F2060" s="47">
        <f t="shared" ref="F2060:G2060" si="287">SUBTOTAL(9,F2061)</f>
        <v>0</v>
      </c>
      <c r="G2060" s="47">
        <f t="shared" si="287"/>
        <v>0</v>
      </c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16"/>
      <c r="AH2060" s="16"/>
      <c r="AI2060" s="16"/>
      <c r="AJ2060" s="16"/>
      <c r="AK2060" s="16"/>
      <c r="AL2060" s="16"/>
      <c r="AM2060" s="16"/>
      <c r="AN2060" s="16"/>
      <c r="AO2060" s="16"/>
      <c r="AP2060" s="16"/>
      <c r="AQ2060" s="16"/>
      <c r="AR2060" s="16"/>
      <c r="AS2060" s="16"/>
      <c r="AT2060" s="16"/>
      <c r="AU2060" s="16"/>
      <c r="AV2060" s="16"/>
      <c r="AW2060" s="16"/>
      <c r="AX2060" s="16"/>
      <c r="AY2060" s="16"/>
      <c r="AZ2060" s="16"/>
      <c r="BA2060" s="16"/>
      <c r="BB2060" s="16"/>
      <c r="BC2060" s="16"/>
      <c r="BD2060" s="16"/>
      <c r="BE2060" s="16"/>
      <c r="BF2060" s="16"/>
      <c r="BG2060" s="16"/>
      <c r="BH2060" s="16"/>
      <c r="BI2060" s="16"/>
      <c r="BJ2060" s="16"/>
      <c r="BK2060" s="16"/>
      <c r="BL2060" s="16"/>
      <c r="BM2060" s="16"/>
      <c r="BN2060" s="16"/>
      <c r="BO2060" s="16"/>
      <c r="BP2060" s="16"/>
      <c r="BQ2060" s="16"/>
      <c r="BR2060" s="16"/>
      <c r="BS2060" s="16"/>
      <c r="BT2060" s="16"/>
      <c r="BU2060" s="16"/>
      <c r="BV2060" s="16"/>
      <c r="BW2060" s="16"/>
      <c r="BX2060" s="16"/>
      <c r="BY2060" s="16"/>
      <c r="BZ2060" s="16"/>
      <c r="CA2060" s="16"/>
      <c r="CB2060" s="16"/>
      <c r="CC2060" s="16"/>
      <c r="CD2060" s="16"/>
      <c r="CE2060" s="16"/>
      <c r="CF2060" s="16"/>
      <c r="CG2060" s="16"/>
      <c r="CH2060" s="16"/>
      <c r="CI2060" s="16"/>
      <c r="CJ2060" s="16"/>
      <c r="CK2060" s="16"/>
      <c r="CL2060" s="16"/>
      <c r="CM2060" s="16"/>
      <c r="CN2060" s="16"/>
      <c r="CO2060" s="16"/>
      <c r="CP2060" s="16"/>
      <c r="CQ2060" s="16"/>
      <c r="CR2060" s="16"/>
      <c r="CS2060" s="16"/>
      <c r="CT2060" s="16"/>
      <c r="CU2060" s="16"/>
      <c r="CV2060" s="16"/>
      <c r="CW2060" s="16"/>
      <c r="CX2060" s="16"/>
      <c r="CY2060" s="16"/>
      <c r="CZ2060" s="16"/>
      <c r="DA2060" s="16"/>
      <c r="DB2060" s="16"/>
      <c r="DC2060" s="16"/>
      <c r="DD2060" s="16"/>
      <c r="DE2060" s="16"/>
      <c r="DF2060" s="16"/>
      <c r="DG2060" s="16"/>
      <c r="DH2060" s="16"/>
      <c r="DI2060" s="16"/>
      <c r="DJ2060" s="16"/>
      <c r="DK2060" s="16"/>
      <c r="DL2060" s="16"/>
      <c r="DM2060" s="16"/>
      <c r="DN2060" s="16"/>
      <c r="DO2060" s="16"/>
      <c r="DP2060" s="16"/>
      <c r="DQ2060" s="16"/>
    </row>
    <row r="2061" spans="1:121" ht="16.5" hidden="1" x14ac:dyDescent="0.25">
      <c r="A2061" s="24" t="s">
        <v>21</v>
      </c>
      <c r="B2061" s="73"/>
      <c r="C2061" s="50"/>
      <c r="D2061" s="50"/>
      <c r="E2061" s="50"/>
      <c r="F2061" s="50"/>
      <c r="G2061" s="50"/>
      <c r="H2061" s="13"/>
      <c r="I2061" s="13"/>
      <c r="J2061" s="13"/>
      <c r="K2061" s="13"/>
      <c r="L2061" s="13"/>
      <c r="M2061" s="13"/>
      <c r="N2061" s="13"/>
      <c r="O2061" s="13"/>
      <c r="P2061" s="13"/>
      <c r="Q2061" s="1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  <c r="AK2061" s="13"/>
      <c r="AL2061" s="13"/>
      <c r="AM2061" s="13"/>
      <c r="AN2061" s="13"/>
      <c r="AO2061" s="13"/>
      <c r="AP2061" s="13"/>
      <c r="AQ2061" s="13"/>
      <c r="AR2061" s="13"/>
      <c r="AS2061" s="13"/>
      <c r="AT2061" s="13"/>
      <c r="AU2061" s="13"/>
      <c r="AV2061" s="13"/>
      <c r="AW2061" s="13"/>
      <c r="AX2061" s="13"/>
      <c r="AY2061" s="13"/>
      <c r="AZ2061" s="13"/>
      <c r="BA2061" s="13"/>
      <c r="BB2061" s="13"/>
      <c r="BC2061" s="13"/>
      <c r="BD2061" s="13"/>
      <c r="BE2061" s="13"/>
      <c r="BF2061" s="13"/>
      <c r="BG2061" s="13"/>
      <c r="BH2061" s="13"/>
      <c r="BI2061" s="13"/>
      <c r="BJ2061" s="13"/>
      <c r="BK2061" s="13"/>
      <c r="BL2061" s="13"/>
      <c r="BM2061" s="13"/>
      <c r="BN2061" s="13"/>
      <c r="BO2061" s="13"/>
      <c r="BP2061" s="13"/>
      <c r="BQ2061" s="13"/>
      <c r="BR2061" s="13"/>
      <c r="BS2061" s="13"/>
      <c r="BT2061" s="13"/>
      <c r="BU2061" s="13"/>
      <c r="BV2061" s="13"/>
      <c r="BW2061" s="13"/>
      <c r="BX2061" s="13"/>
      <c r="BY2061" s="13"/>
      <c r="BZ2061" s="13"/>
      <c r="CA2061" s="13"/>
      <c r="CB2061" s="13"/>
      <c r="CC2061" s="13"/>
      <c r="CD2061" s="13"/>
      <c r="CE2061" s="13"/>
      <c r="CF2061" s="13"/>
      <c r="CG2061" s="13"/>
      <c r="CH2061" s="13"/>
      <c r="CI2061" s="13"/>
      <c r="CJ2061" s="13"/>
      <c r="CK2061" s="13"/>
      <c r="CL2061" s="13"/>
      <c r="CM2061" s="13"/>
      <c r="CN2061" s="13"/>
      <c r="CO2061" s="13"/>
      <c r="CP2061" s="13"/>
      <c r="CQ2061" s="13"/>
      <c r="CR2061" s="13"/>
      <c r="CS2061" s="13"/>
      <c r="CT2061" s="13"/>
      <c r="CU2061" s="13"/>
      <c r="CV2061" s="13"/>
      <c r="CW2061" s="13"/>
      <c r="CX2061" s="13"/>
      <c r="CY2061" s="13"/>
      <c r="CZ2061" s="13"/>
      <c r="DA2061" s="13"/>
      <c r="DB2061" s="13"/>
      <c r="DC2061" s="13"/>
      <c r="DD2061" s="13"/>
      <c r="DE2061" s="13"/>
      <c r="DF2061" s="13"/>
      <c r="DG2061" s="13"/>
      <c r="DH2061" s="13"/>
      <c r="DI2061" s="13"/>
      <c r="DJ2061" s="13"/>
      <c r="DK2061" s="13"/>
      <c r="DL2061" s="13"/>
      <c r="DM2061" s="13"/>
      <c r="DN2061" s="13"/>
      <c r="DO2061" s="13"/>
      <c r="DP2061" s="13"/>
      <c r="DQ2061" s="13"/>
    </row>
    <row r="2062" spans="1:121" s="48" customFormat="1" ht="16.5" x14ac:dyDescent="0.25">
      <c r="A2062" s="68" t="s">
        <v>843</v>
      </c>
      <c r="B2062" s="72" t="s">
        <v>29</v>
      </c>
      <c r="C2062" s="94" t="s">
        <v>12</v>
      </c>
      <c r="D2062" s="46" t="s">
        <v>12</v>
      </c>
      <c r="E2062" s="47">
        <f>SUBTOTAL(9,E2063)</f>
        <v>0</v>
      </c>
      <c r="F2062" s="47">
        <f t="shared" ref="F2062:G2062" si="288">SUBTOTAL(9,F2063)</f>
        <v>0</v>
      </c>
      <c r="G2062" s="47">
        <f t="shared" si="288"/>
        <v>0</v>
      </c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16"/>
      <c r="AH2062" s="16"/>
      <c r="AI2062" s="16"/>
      <c r="AJ2062" s="16"/>
      <c r="AK2062" s="16"/>
      <c r="AL2062" s="16"/>
      <c r="AM2062" s="16"/>
      <c r="AN2062" s="16"/>
      <c r="AO2062" s="16"/>
      <c r="AP2062" s="16"/>
      <c r="AQ2062" s="16"/>
      <c r="AR2062" s="16"/>
      <c r="AS2062" s="16"/>
      <c r="AT2062" s="16"/>
      <c r="AU2062" s="16"/>
      <c r="AV2062" s="16"/>
      <c r="AW2062" s="16"/>
      <c r="AX2062" s="16"/>
      <c r="AY2062" s="16"/>
      <c r="AZ2062" s="16"/>
      <c r="BA2062" s="16"/>
      <c r="BB2062" s="16"/>
      <c r="BC2062" s="16"/>
      <c r="BD2062" s="16"/>
      <c r="BE2062" s="16"/>
      <c r="BF2062" s="16"/>
      <c r="BG2062" s="16"/>
      <c r="BH2062" s="16"/>
      <c r="BI2062" s="16"/>
      <c r="BJ2062" s="16"/>
      <c r="BK2062" s="16"/>
      <c r="BL2062" s="16"/>
      <c r="BM2062" s="16"/>
      <c r="BN2062" s="16"/>
      <c r="BO2062" s="16"/>
      <c r="BP2062" s="16"/>
      <c r="BQ2062" s="16"/>
      <c r="BR2062" s="16"/>
      <c r="BS2062" s="16"/>
      <c r="BT2062" s="16"/>
      <c r="BU2062" s="16"/>
      <c r="BV2062" s="16"/>
      <c r="BW2062" s="16"/>
      <c r="BX2062" s="16"/>
      <c r="BY2062" s="16"/>
      <c r="BZ2062" s="16"/>
      <c r="CA2062" s="16"/>
      <c r="CB2062" s="16"/>
      <c r="CC2062" s="16"/>
      <c r="CD2062" s="16"/>
      <c r="CE2062" s="16"/>
      <c r="CF2062" s="16"/>
      <c r="CG2062" s="16"/>
      <c r="CH2062" s="16"/>
      <c r="CI2062" s="16"/>
      <c r="CJ2062" s="16"/>
      <c r="CK2062" s="16"/>
      <c r="CL2062" s="16"/>
      <c r="CM2062" s="16"/>
      <c r="CN2062" s="16"/>
      <c r="CO2062" s="16"/>
      <c r="CP2062" s="16"/>
      <c r="CQ2062" s="16"/>
      <c r="CR2062" s="16"/>
      <c r="CS2062" s="16"/>
      <c r="CT2062" s="16"/>
      <c r="CU2062" s="16"/>
      <c r="CV2062" s="16"/>
      <c r="CW2062" s="16"/>
      <c r="CX2062" s="16"/>
      <c r="CY2062" s="16"/>
      <c r="CZ2062" s="16"/>
      <c r="DA2062" s="16"/>
      <c r="DB2062" s="16"/>
      <c r="DC2062" s="16"/>
      <c r="DD2062" s="16"/>
      <c r="DE2062" s="16"/>
      <c r="DF2062" s="16"/>
      <c r="DG2062" s="16"/>
      <c r="DH2062" s="16"/>
      <c r="DI2062" s="16"/>
      <c r="DJ2062" s="16"/>
      <c r="DK2062" s="16"/>
      <c r="DL2062" s="16"/>
      <c r="DM2062" s="16"/>
      <c r="DN2062" s="16"/>
      <c r="DO2062" s="16"/>
      <c r="DP2062" s="16"/>
      <c r="DQ2062" s="16"/>
    </row>
    <row r="2063" spans="1:121" ht="16.5" hidden="1" x14ac:dyDescent="0.25">
      <c r="A2063" s="24" t="s">
        <v>21</v>
      </c>
      <c r="B2063" s="73"/>
      <c r="C2063" s="50"/>
      <c r="D2063" s="50"/>
      <c r="E2063" s="50"/>
      <c r="F2063" s="50"/>
      <c r="G2063" s="50"/>
      <c r="H2063" s="13"/>
      <c r="I2063" s="13"/>
      <c r="J2063" s="13"/>
      <c r="K2063" s="13"/>
      <c r="L2063" s="13"/>
      <c r="M2063" s="13"/>
      <c r="N2063" s="13"/>
      <c r="O2063" s="13"/>
      <c r="P2063" s="13"/>
      <c r="Q2063" s="1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  <c r="AK2063" s="13"/>
      <c r="AL2063" s="13"/>
      <c r="AM2063" s="13"/>
      <c r="AN2063" s="13"/>
      <c r="AO2063" s="13"/>
      <c r="AP2063" s="13"/>
      <c r="AQ2063" s="13"/>
      <c r="AR2063" s="13"/>
      <c r="AS2063" s="13"/>
      <c r="AT2063" s="13"/>
      <c r="AU2063" s="13"/>
      <c r="AV2063" s="13"/>
      <c r="AW2063" s="13"/>
      <c r="AX2063" s="13"/>
      <c r="AY2063" s="13"/>
      <c r="AZ2063" s="13"/>
      <c r="BA2063" s="13"/>
      <c r="BB2063" s="13"/>
      <c r="BC2063" s="13"/>
      <c r="BD2063" s="13"/>
      <c r="BE2063" s="13"/>
      <c r="BF2063" s="13"/>
      <c r="BG2063" s="13"/>
      <c r="BH2063" s="13"/>
      <c r="BI2063" s="13"/>
      <c r="BJ2063" s="13"/>
      <c r="BK2063" s="13"/>
      <c r="BL2063" s="13"/>
      <c r="BM2063" s="13"/>
      <c r="BN2063" s="13"/>
      <c r="BO2063" s="13"/>
      <c r="BP2063" s="13"/>
      <c r="BQ2063" s="13"/>
      <c r="BR2063" s="13"/>
      <c r="BS2063" s="13"/>
      <c r="BT2063" s="13"/>
      <c r="BU2063" s="13"/>
      <c r="BV2063" s="13"/>
      <c r="BW2063" s="13"/>
      <c r="BX2063" s="13"/>
      <c r="BY2063" s="13"/>
      <c r="BZ2063" s="13"/>
      <c r="CA2063" s="13"/>
      <c r="CB2063" s="13"/>
      <c r="CC2063" s="13"/>
      <c r="CD2063" s="13"/>
      <c r="CE2063" s="13"/>
      <c r="CF2063" s="13"/>
      <c r="CG2063" s="13"/>
      <c r="CH2063" s="13"/>
      <c r="CI2063" s="13"/>
      <c r="CJ2063" s="13"/>
      <c r="CK2063" s="13"/>
      <c r="CL2063" s="13"/>
      <c r="CM2063" s="13"/>
      <c r="CN2063" s="13"/>
      <c r="CO2063" s="13"/>
      <c r="CP2063" s="13"/>
      <c r="CQ2063" s="13"/>
      <c r="CR2063" s="13"/>
      <c r="CS2063" s="13"/>
      <c r="CT2063" s="13"/>
      <c r="CU2063" s="13"/>
      <c r="CV2063" s="13"/>
      <c r="CW2063" s="13"/>
      <c r="CX2063" s="13"/>
      <c r="CY2063" s="13"/>
      <c r="CZ2063" s="13"/>
      <c r="DA2063" s="13"/>
      <c r="DB2063" s="13"/>
      <c r="DC2063" s="13"/>
      <c r="DD2063" s="13"/>
      <c r="DE2063" s="13"/>
      <c r="DF2063" s="13"/>
      <c r="DG2063" s="13"/>
      <c r="DH2063" s="13"/>
      <c r="DI2063" s="13"/>
      <c r="DJ2063" s="13"/>
      <c r="DK2063" s="13"/>
      <c r="DL2063" s="13"/>
      <c r="DM2063" s="13"/>
      <c r="DN2063" s="13"/>
      <c r="DO2063" s="13"/>
      <c r="DP2063" s="13"/>
      <c r="DQ2063" s="13"/>
    </row>
    <row r="2064" spans="1:121" s="48" customFormat="1" ht="16.5" x14ac:dyDescent="0.25">
      <c r="A2064" s="68" t="s">
        <v>844</v>
      </c>
      <c r="B2064" s="72" t="s">
        <v>31</v>
      </c>
      <c r="C2064" s="94" t="s">
        <v>12</v>
      </c>
      <c r="D2064" s="46" t="s">
        <v>12</v>
      </c>
      <c r="E2064" s="47">
        <f>SUBTOTAL(9,E2065)</f>
        <v>0</v>
      </c>
      <c r="F2064" s="47">
        <f t="shared" ref="F2064:G2064" si="289">SUBTOTAL(9,F2065)</f>
        <v>0</v>
      </c>
      <c r="G2064" s="47">
        <f t="shared" si="289"/>
        <v>0</v>
      </c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/>
      <c r="AE2064" s="16"/>
      <c r="AF2064" s="16"/>
      <c r="AG2064" s="16"/>
      <c r="AH2064" s="16"/>
      <c r="AI2064" s="16"/>
      <c r="AJ2064" s="16"/>
      <c r="AK2064" s="16"/>
      <c r="AL2064" s="16"/>
      <c r="AM2064" s="16"/>
      <c r="AN2064" s="16"/>
      <c r="AO2064" s="16"/>
      <c r="AP2064" s="16"/>
      <c r="AQ2064" s="16"/>
      <c r="AR2064" s="16"/>
      <c r="AS2064" s="16"/>
      <c r="AT2064" s="16"/>
      <c r="AU2064" s="16"/>
      <c r="AV2064" s="16"/>
      <c r="AW2064" s="16"/>
      <c r="AX2064" s="16"/>
      <c r="AY2064" s="16"/>
      <c r="AZ2064" s="16"/>
      <c r="BA2064" s="16"/>
      <c r="BB2064" s="16"/>
      <c r="BC2064" s="16"/>
      <c r="BD2064" s="16"/>
      <c r="BE2064" s="16"/>
      <c r="BF2064" s="16"/>
      <c r="BG2064" s="16"/>
      <c r="BH2064" s="16"/>
      <c r="BI2064" s="16"/>
      <c r="BJ2064" s="16"/>
      <c r="BK2064" s="16"/>
      <c r="BL2064" s="16"/>
      <c r="BM2064" s="16"/>
      <c r="BN2064" s="16"/>
      <c r="BO2064" s="16"/>
      <c r="BP2064" s="16"/>
      <c r="BQ2064" s="16"/>
      <c r="BR2064" s="16"/>
      <c r="BS2064" s="16"/>
      <c r="BT2064" s="16"/>
      <c r="BU2064" s="16"/>
      <c r="BV2064" s="16"/>
      <c r="BW2064" s="16"/>
      <c r="BX2064" s="16"/>
      <c r="BY2064" s="16"/>
      <c r="BZ2064" s="16"/>
      <c r="CA2064" s="16"/>
      <c r="CB2064" s="16"/>
      <c r="CC2064" s="16"/>
      <c r="CD2064" s="16"/>
      <c r="CE2064" s="16"/>
      <c r="CF2064" s="16"/>
      <c r="CG2064" s="16"/>
      <c r="CH2064" s="16"/>
      <c r="CI2064" s="16"/>
      <c r="CJ2064" s="16"/>
      <c r="CK2064" s="16"/>
      <c r="CL2064" s="16"/>
      <c r="CM2064" s="16"/>
      <c r="CN2064" s="16"/>
      <c r="CO2064" s="16"/>
      <c r="CP2064" s="16"/>
      <c r="CQ2064" s="16"/>
      <c r="CR2064" s="16"/>
      <c r="CS2064" s="16"/>
      <c r="CT2064" s="16"/>
      <c r="CU2064" s="16"/>
      <c r="CV2064" s="16"/>
      <c r="CW2064" s="16"/>
      <c r="CX2064" s="16"/>
      <c r="CY2064" s="16"/>
      <c r="CZ2064" s="16"/>
      <c r="DA2064" s="16"/>
      <c r="DB2064" s="16"/>
      <c r="DC2064" s="16"/>
      <c r="DD2064" s="16"/>
      <c r="DE2064" s="16"/>
      <c r="DF2064" s="16"/>
      <c r="DG2064" s="16"/>
      <c r="DH2064" s="16"/>
      <c r="DI2064" s="16"/>
      <c r="DJ2064" s="16"/>
      <c r="DK2064" s="16"/>
      <c r="DL2064" s="16"/>
      <c r="DM2064" s="16"/>
      <c r="DN2064" s="16"/>
      <c r="DO2064" s="16"/>
      <c r="DP2064" s="16"/>
      <c r="DQ2064" s="16"/>
    </row>
    <row r="2065" spans="1:121" ht="16.5" hidden="1" x14ac:dyDescent="0.25">
      <c r="A2065" s="24" t="s">
        <v>21</v>
      </c>
      <c r="B2065" s="73"/>
      <c r="C2065" s="50"/>
      <c r="D2065" s="50"/>
      <c r="E2065" s="50"/>
      <c r="F2065" s="50"/>
      <c r="G2065" s="50"/>
      <c r="H2065" s="13"/>
      <c r="I2065" s="13"/>
      <c r="J2065" s="13"/>
      <c r="K2065" s="13"/>
      <c r="L2065" s="13"/>
      <c r="M2065" s="13"/>
      <c r="N2065" s="13"/>
      <c r="O2065" s="13"/>
      <c r="P2065" s="13"/>
      <c r="Q2065" s="1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  <c r="AK2065" s="13"/>
      <c r="AL2065" s="13"/>
      <c r="AM2065" s="13"/>
      <c r="AN2065" s="13"/>
      <c r="AO2065" s="13"/>
      <c r="AP2065" s="13"/>
      <c r="AQ2065" s="13"/>
      <c r="AR2065" s="13"/>
      <c r="AS2065" s="13"/>
      <c r="AT2065" s="13"/>
      <c r="AU2065" s="13"/>
      <c r="AV2065" s="13"/>
      <c r="AW2065" s="13"/>
      <c r="AX2065" s="13"/>
      <c r="AY2065" s="13"/>
      <c r="AZ2065" s="13"/>
      <c r="BA2065" s="13"/>
      <c r="BB2065" s="13"/>
      <c r="BC2065" s="13"/>
      <c r="BD2065" s="13"/>
      <c r="BE2065" s="13"/>
      <c r="BF2065" s="13"/>
      <c r="BG2065" s="13"/>
      <c r="BH2065" s="13"/>
      <c r="BI2065" s="13"/>
      <c r="BJ2065" s="13"/>
      <c r="BK2065" s="13"/>
      <c r="BL2065" s="13"/>
      <c r="BM2065" s="13"/>
      <c r="BN2065" s="13"/>
      <c r="BO2065" s="13"/>
      <c r="BP2065" s="13"/>
      <c r="BQ2065" s="13"/>
      <c r="BR2065" s="13"/>
      <c r="BS2065" s="13"/>
      <c r="BT2065" s="13"/>
      <c r="BU2065" s="13"/>
      <c r="BV2065" s="13"/>
      <c r="BW2065" s="13"/>
      <c r="BX2065" s="13"/>
      <c r="BY2065" s="13"/>
      <c r="BZ2065" s="13"/>
      <c r="CA2065" s="13"/>
      <c r="CB2065" s="13"/>
      <c r="CC2065" s="13"/>
      <c r="CD2065" s="13"/>
      <c r="CE2065" s="13"/>
      <c r="CF2065" s="13"/>
      <c r="CG2065" s="13"/>
      <c r="CH2065" s="13"/>
      <c r="CI2065" s="13"/>
      <c r="CJ2065" s="13"/>
      <c r="CK2065" s="13"/>
      <c r="CL2065" s="13"/>
      <c r="CM2065" s="13"/>
      <c r="CN2065" s="13"/>
      <c r="CO2065" s="13"/>
      <c r="CP2065" s="13"/>
      <c r="CQ2065" s="13"/>
      <c r="CR2065" s="13"/>
      <c r="CS2065" s="13"/>
      <c r="CT2065" s="13"/>
      <c r="CU2065" s="13"/>
      <c r="CV2065" s="13"/>
      <c r="CW2065" s="13"/>
      <c r="CX2065" s="13"/>
      <c r="CY2065" s="13"/>
      <c r="CZ2065" s="13"/>
      <c r="DA2065" s="13"/>
      <c r="DB2065" s="13"/>
      <c r="DC2065" s="13"/>
      <c r="DD2065" s="13"/>
      <c r="DE2065" s="13"/>
      <c r="DF2065" s="13"/>
      <c r="DG2065" s="13"/>
      <c r="DH2065" s="13"/>
      <c r="DI2065" s="13"/>
      <c r="DJ2065" s="13"/>
      <c r="DK2065" s="13"/>
      <c r="DL2065" s="13"/>
      <c r="DM2065" s="13"/>
      <c r="DN2065" s="13"/>
      <c r="DO2065" s="13"/>
      <c r="DP2065" s="13"/>
      <c r="DQ2065" s="13"/>
    </row>
    <row r="2066" spans="1:121" s="33" customFormat="1" ht="33" x14ac:dyDescent="0.25">
      <c r="A2066" s="29" t="s">
        <v>845</v>
      </c>
      <c r="B2066" s="75" t="s">
        <v>846</v>
      </c>
      <c r="C2066" s="91" t="s">
        <v>12</v>
      </c>
      <c r="D2066" s="31" t="s">
        <v>12</v>
      </c>
      <c r="E2066" s="32">
        <f>E2067+E2094</f>
        <v>0</v>
      </c>
      <c r="F2066" s="32">
        <f t="shared" ref="F2066:G2066" si="290">F2067+F2094</f>
        <v>0</v>
      </c>
      <c r="G2066" s="32">
        <f t="shared" si="290"/>
        <v>0</v>
      </c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16"/>
      <c r="AH2066" s="16"/>
      <c r="AI2066" s="16"/>
      <c r="AJ2066" s="16"/>
      <c r="AK2066" s="16"/>
      <c r="AL2066" s="16"/>
      <c r="AM2066" s="16"/>
      <c r="AN2066" s="16"/>
      <c r="AO2066" s="16"/>
      <c r="AP2066" s="16"/>
      <c r="AQ2066" s="16"/>
      <c r="AR2066" s="16"/>
      <c r="AS2066" s="16"/>
      <c r="AT2066" s="16"/>
      <c r="AU2066" s="16"/>
      <c r="AV2066" s="16"/>
      <c r="AW2066" s="16"/>
      <c r="AX2066" s="16"/>
      <c r="AY2066" s="16"/>
      <c r="AZ2066" s="16"/>
      <c r="BA2066" s="16"/>
      <c r="BB2066" s="16"/>
      <c r="BC2066" s="16"/>
      <c r="BD2066" s="16"/>
      <c r="BE2066" s="16"/>
      <c r="BF2066" s="16"/>
      <c r="BG2066" s="16"/>
      <c r="BH2066" s="16"/>
      <c r="BI2066" s="16"/>
      <c r="BJ2066" s="16"/>
      <c r="BK2066" s="16"/>
      <c r="BL2066" s="16"/>
      <c r="BM2066" s="16"/>
      <c r="BN2066" s="16"/>
      <c r="BO2066" s="16"/>
      <c r="BP2066" s="16"/>
      <c r="BQ2066" s="16"/>
      <c r="BR2066" s="16"/>
      <c r="BS2066" s="16"/>
      <c r="BT2066" s="16"/>
      <c r="BU2066" s="16"/>
      <c r="BV2066" s="16"/>
      <c r="BW2066" s="16"/>
      <c r="BX2066" s="16"/>
      <c r="BY2066" s="16"/>
      <c r="BZ2066" s="16"/>
      <c r="CA2066" s="16"/>
      <c r="CB2066" s="16"/>
      <c r="CC2066" s="16"/>
      <c r="CD2066" s="16"/>
      <c r="CE2066" s="16"/>
      <c r="CF2066" s="16"/>
      <c r="CG2066" s="16"/>
      <c r="CH2066" s="16"/>
      <c r="CI2066" s="16"/>
      <c r="CJ2066" s="16"/>
      <c r="CK2066" s="16"/>
      <c r="CL2066" s="16"/>
      <c r="CM2066" s="16"/>
      <c r="CN2066" s="16"/>
      <c r="CO2066" s="16"/>
      <c r="CP2066" s="16"/>
      <c r="CQ2066" s="16"/>
      <c r="CR2066" s="16"/>
      <c r="CS2066" s="16"/>
      <c r="CT2066" s="16"/>
      <c r="CU2066" s="16"/>
      <c r="CV2066" s="16"/>
      <c r="CW2066" s="16"/>
      <c r="CX2066" s="16"/>
      <c r="CY2066" s="16"/>
      <c r="CZ2066" s="16"/>
      <c r="DA2066" s="16"/>
      <c r="DB2066" s="16"/>
      <c r="DC2066" s="16"/>
      <c r="DD2066" s="16"/>
      <c r="DE2066" s="16"/>
      <c r="DF2066" s="16"/>
      <c r="DG2066" s="16"/>
      <c r="DH2066" s="16"/>
      <c r="DI2066" s="16"/>
      <c r="DJ2066" s="16"/>
      <c r="DK2066" s="16"/>
      <c r="DL2066" s="16"/>
      <c r="DM2066" s="16"/>
      <c r="DN2066" s="16"/>
      <c r="DO2066" s="16"/>
      <c r="DP2066" s="16"/>
      <c r="DQ2066" s="16"/>
    </row>
    <row r="2067" spans="1:121" s="38" customFormat="1" ht="16.5" x14ac:dyDescent="0.25">
      <c r="A2067" s="66" t="s">
        <v>847</v>
      </c>
      <c r="B2067" s="74" t="s">
        <v>660</v>
      </c>
      <c r="C2067" s="92" t="s">
        <v>12</v>
      </c>
      <c r="D2067" s="36" t="s">
        <v>12</v>
      </c>
      <c r="E2067" s="37">
        <f>E2068+E2081</f>
        <v>0</v>
      </c>
      <c r="F2067" s="37">
        <f t="shared" ref="F2067:G2067" si="291">F2068+F2081</f>
        <v>0</v>
      </c>
      <c r="G2067" s="37">
        <f t="shared" si="291"/>
        <v>0</v>
      </c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6"/>
      <c r="AG2067" s="16"/>
      <c r="AH2067" s="16"/>
      <c r="AI2067" s="16"/>
      <c r="AJ2067" s="16"/>
      <c r="AK2067" s="16"/>
      <c r="AL2067" s="16"/>
      <c r="AM2067" s="16"/>
      <c r="AN2067" s="16"/>
      <c r="AO2067" s="16"/>
      <c r="AP2067" s="16"/>
      <c r="AQ2067" s="16"/>
      <c r="AR2067" s="16"/>
      <c r="AS2067" s="16"/>
      <c r="AT2067" s="16"/>
      <c r="AU2067" s="16"/>
      <c r="AV2067" s="16"/>
      <c r="AW2067" s="16"/>
      <c r="AX2067" s="16"/>
      <c r="AY2067" s="16"/>
      <c r="AZ2067" s="16"/>
      <c r="BA2067" s="16"/>
      <c r="BB2067" s="16"/>
      <c r="BC2067" s="16"/>
      <c r="BD2067" s="16"/>
      <c r="BE2067" s="16"/>
      <c r="BF2067" s="16"/>
      <c r="BG2067" s="16"/>
      <c r="BH2067" s="16"/>
      <c r="BI2067" s="16"/>
      <c r="BJ2067" s="16"/>
      <c r="BK2067" s="16"/>
      <c r="BL2067" s="16"/>
      <c r="BM2067" s="16"/>
      <c r="BN2067" s="16"/>
      <c r="BO2067" s="16"/>
      <c r="BP2067" s="16"/>
      <c r="BQ2067" s="16"/>
      <c r="BR2067" s="16"/>
      <c r="BS2067" s="16"/>
      <c r="BT2067" s="16"/>
      <c r="BU2067" s="16"/>
      <c r="BV2067" s="16"/>
      <c r="BW2067" s="16"/>
      <c r="BX2067" s="16"/>
      <c r="BY2067" s="16"/>
      <c r="BZ2067" s="16"/>
      <c r="CA2067" s="16"/>
      <c r="CB2067" s="16"/>
      <c r="CC2067" s="16"/>
      <c r="CD2067" s="16"/>
      <c r="CE2067" s="16"/>
      <c r="CF2067" s="16"/>
      <c r="CG2067" s="16"/>
      <c r="CH2067" s="16"/>
      <c r="CI2067" s="16"/>
      <c r="CJ2067" s="16"/>
      <c r="CK2067" s="16"/>
      <c r="CL2067" s="16"/>
      <c r="CM2067" s="16"/>
      <c r="CN2067" s="16"/>
      <c r="CO2067" s="16"/>
      <c r="CP2067" s="16"/>
      <c r="CQ2067" s="16"/>
      <c r="CR2067" s="16"/>
      <c r="CS2067" s="16"/>
      <c r="CT2067" s="16"/>
      <c r="CU2067" s="16"/>
      <c r="CV2067" s="16"/>
      <c r="CW2067" s="16"/>
      <c r="CX2067" s="16"/>
      <c r="CY2067" s="16"/>
      <c r="CZ2067" s="16"/>
      <c r="DA2067" s="16"/>
      <c r="DB2067" s="16"/>
      <c r="DC2067" s="16"/>
      <c r="DD2067" s="16"/>
      <c r="DE2067" s="16"/>
      <c r="DF2067" s="16"/>
      <c r="DG2067" s="16"/>
      <c r="DH2067" s="16"/>
      <c r="DI2067" s="16"/>
      <c r="DJ2067" s="16"/>
      <c r="DK2067" s="16"/>
      <c r="DL2067" s="16"/>
      <c r="DM2067" s="16"/>
      <c r="DN2067" s="16"/>
      <c r="DO2067" s="16"/>
      <c r="DP2067" s="16"/>
      <c r="DQ2067" s="16"/>
    </row>
    <row r="2068" spans="1:121" s="43" customFormat="1" ht="16.5" x14ac:dyDescent="0.25">
      <c r="A2068" s="67" t="s">
        <v>848</v>
      </c>
      <c r="B2068" s="71" t="s">
        <v>662</v>
      </c>
      <c r="C2068" s="93" t="s">
        <v>12</v>
      </c>
      <c r="D2068" s="41" t="s">
        <v>12</v>
      </c>
      <c r="E2068" s="42">
        <f>E2069+E2071+E2073+E2075+E2077+E2079</f>
        <v>0</v>
      </c>
      <c r="F2068" s="42">
        <f t="shared" ref="F2068:G2068" si="292">F2069+F2071+F2073+F2075+F2077+F2079</f>
        <v>0</v>
      </c>
      <c r="G2068" s="42">
        <f t="shared" si="292"/>
        <v>0</v>
      </c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16"/>
      <c r="AH2068" s="16"/>
      <c r="AI2068" s="16"/>
      <c r="AJ2068" s="16"/>
      <c r="AK2068" s="16"/>
      <c r="AL2068" s="16"/>
      <c r="AM2068" s="16"/>
      <c r="AN2068" s="16"/>
      <c r="AO2068" s="16"/>
      <c r="AP2068" s="16"/>
      <c r="AQ2068" s="16"/>
      <c r="AR2068" s="16"/>
      <c r="AS2068" s="16"/>
      <c r="AT2068" s="16"/>
      <c r="AU2068" s="16"/>
      <c r="AV2068" s="16"/>
      <c r="AW2068" s="16"/>
      <c r="AX2068" s="16"/>
      <c r="AY2068" s="16"/>
      <c r="AZ2068" s="16"/>
      <c r="BA2068" s="16"/>
      <c r="BB2068" s="16"/>
      <c r="BC2068" s="16"/>
      <c r="BD2068" s="16"/>
      <c r="BE2068" s="16"/>
      <c r="BF2068" s="16"/>
      <c r="BG2068" s="16"/>
      <c r="BH2068" s="16"/>
      <c r="BI2068" s="16"/>
      <c r="BJ2068" s="16"/>
      <c r="BK2068" s="16"/>
      <c r="BL2068" s="16"/>
      <c r="BM2068" s="16"/>
      <c r="BN2068" s="16"/>
      <c r="BO2068" s="16"/>
      <c r="BP2068" s="16"/>
      <c r="BQ2068" s="16"/>
      <c r="BR2068" s="16"/>
      <c r="BS2068" s="16"/>
      <c r="BT2068" s="16"/>
      <c r="BU2068" s="16"/>
      <c r="BV2068" s="16"/>
      <c r="BW2068" s="16"/>
      <c r="BX2068" s="16"/>
      <c r="BY2068" s="16"/>
      <c r="BZ2068" s="16"/>
      <c r="CA2068" s="16"/>
      <c r="CB2068" s="16"/>
      <c r="CC2068" s="16"/>
      <c r="CD2068" s="16"/>
      <c r="CE2068" s="16"/>
      <c r="CF2068" s="16"/>
      <c r="CG2068" s="16"/>
      <c r="CH2068" s="16"/>
      <c r="CI2068" s="16"/>
      <c r="CJ2068" s="16"/>
      <c r="CK2068" s="16"/>
      <c r="CL2068" s="16"/>
      <c r="CM2068" s="16"/>
      <c r="CN2068" s="16"/>
      <c r="CO2068" s="16"/>
      <c r="CP2068" s="16"/>
      <c r="CQ2068" s="16"/>
      <c r="CR2068" s="16"/>
      <c r="CS2068" s="16"/>
      <c r="CT2068" s="16"/>
      <c r="CU2068" s="16"/>
      <c r="CV2068" s="16"/>
      <c r="CW2068" s="16"/>
      <c r="CX2068" s="16"/>
      <c r="CY2068" s="16"/>
      <c r="CZ2068" s="16"/>
      <c r="DA2068" s="16"/>
      <c r="DB2068" s="16"/>
      <c r="DC2068" s="16"/>
      <c r="DD2068" s="16"/>
      <c r="DE2068" s="16"/>
      <c r="DF2068" s="16"/>
      <c r="DG2068" s="16"/>
      <c r="DH2068" s="16"/>
      <c r="DI2068" s="16"/>
      <c r="DJ2068" s="16"/>
      <c r="DK2068" s="16"/>
      <c r="DL2068" s="16"/>
      <c r="DM2068" s="16"/>
      <c r="DN2068" s="16"/>
      <c r="DO2068" s="16"/>
      <c r="DP2068" s="16"/>
      <c r="DQ2068" s="16"/>
    </row>
    <row r="2069" spans="1:121" s="48" customFormat="1" ht="16.5" x14ac:dyDescent="0.25">
      <c r="A2069" s="68" t="s">
        <v>849</v>
      </c>
      <c r="B2069" s="72" t="s">
        <v>664</v>
      </c>
      <c r="C2069" s="94" t="s">
        <v>12</v>
      </c>
      <c r="D2069" s="46" t="s">
        <v>12</v>
      </c>
      <c r="E2069" s="47">
        <f>SUBTOTAL(9,E2070)</f>
        <v>0</v>
      </c>
      <c r="F2069" s="47">
        <f t="shared" ref="F2069:G2069" si="293">SUBTOTAL(9,F2070)</f>
        <v>0</v>
      </c>
      <c r="G2069" s="47">
        <f t="shared" si="293"/>
        <v>0</v>
      </c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/>
      <c r="AE2069" s="16"/>
      <c r="AF2069" s="16"/>
      <c r="AG2069" s="16"/>
      <c r="AH2069" s="16"/>
      <c r="AI2069" s="16"/>
      <c r="AJ2069" s="16"/>
      <c r="AK2069" s="16"/>
      <c r="AL2069" s="16"/>
      <c r="AM2069" s="16"/>
      <c r="AN2069" s="16"/>
      <c r="AO2069" s="16"/>
      <c r="AP2069" s="16"/>
      <c r="AQ2069" s="16"/>
      <c r="AR2069" s="16"/>
      <c r="AS2069" s="16"/>
      <c r="AT2069" s="16"/>
      <c r="AU2069" s="16"/>
      <c r="AV2069" s="16"/>
      <c r="AW2069" s="16"/>
      <c r="AX2069" s="16"/>
      <c r="AY2069" s="16"/>
      <c r="AZ2069" s="16"/>
      <c r="BA2069" s="16"/>
      <c r="BB2069" s="16"/>
      <c r="BC2069" s="16"/>
      <c r="BD2069" s="16"/>
      <c r="BE2069" s="16"/>
      <c r="BF2069" s="16"/>
      <c r="BG2069" s="16"/>
      <c r="BH2069" s="16"/>
      <c r="BI2069" s="16"/>
      <c r="BJ2069" s="16"/>
      <c r="BK2069" s="16"/>
      <c r="BL2069" s="16"/>
      <c r="BM2069" s="16"/>
      <c r="BN2069" s="16"/>
      <c r="BO2069" s="16"/>
      <c r="BP2069" s="16"/>
      <c r="BQ2069" s="16"/>
      <c r="BR2069" s="16"/>
      <c r="BS2069" s="16"/>
      <c r="BT2069" s="16"/>
      <c r="BU2069" s="16"/>
      <c r="BV2069" s="16"/>
      <c r="BW2069" s="16"/>
      <c r="BX2069" s="16"/>
      <c r="BY2069" s="16"/>
      <c r="BZ2069" s="16"/>
      <c r="CA2069" s="16"/>
      <c r="CB2069" s="16"/>
      <c r="CC2069" s="16"/>
      <c r="CD2069" s="16"/>
      <c r="CE2069" s="16"/>
      <c r="CF2069" s="16"/>
      <c r="CG2069" s="16"/>
      <c r="CH2069" s="16"/>
      <c r="CI2069" s="16"/>
      <c r="CJ2069" s="16"/>
      <c r="CK2069" s="16"/>
      <c r="CL2069" s="16"/>
      <c r="CM2069" s="16"/>
      <c r="CN2069" s="16"/>
      <c r="CO2069" s="16"/>
      <c r="CP2069" s="16"/>
      <c r="CQ2069" s="16"/>
      <c r="CR2069" s="16"/>
      <c r="CS2069" s="16"/>
      <c r="CT2069" s="16"/>
      <c r="CU2069" s="16"/>
      <c r="CV2069" s="16"/>
      <c r="CW2069" s="16"/>
      <c r="CX2069" s="16"/>
      <c r="CY2069" s="16"/>
      <c r="CZ2069" s="16"/>
      <c r="DA2069" s="16"/>
      <c r="DB2069" s="16"/>
      <c r="DC2069" s="16"/>
      <c r="DD2069" s="16"/>
      <c r="DE2069" s="16"/>
      <c r="DF2069" s="16"/>
      <c r="DG2069" s="16"/>
      <c r="DH2069" s="16"/>
      <c r="DI2069" s="16"/>
      <c r="DJ2069" s="16"/>
      <c r="DK2069" s="16"/>
      <c r="DL2069" s="16"/>
      <c r="DM2069" s="16"/>
      <c r="DN2069" s="16"/>
      <c r="DO2069" s="16"/>
      <c r="DP2069" s="16"/>
      <c r="DQ2069" s="16"/>
    </row>
    <row r="2070" spans="1:121" ht="16.5" hidden="1" x14ac:dyDescent="0.25">
      <c r="A2070" s="24" t="s">
        <v>21</v>
      </c>
      <c r="B2070" s="73"/>
      <c r="C2070" s="50"/>
      <c r="D2070" s="50"/>
      <c r="E2070" s="50"/>
      <c r="F2070" s="50"/>
      <c r="G2070" s="50"/>
      <c r="H2070" s="13"/>
      <c r="I2070" s="13"/>
      <c r="J2070" s="13"/>
      <c r="K2070" s="13"/>
      <c r="L2070" s="13"/>
      <c r="M2070" s="13"/>
      <c r="N2070" s="13"/>
      <c r="O2070" s="13"/>
      <c r="P2070" s="13"/>
      <c r="Q2070" s="1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  <c r="AK2070" s="13"/>
      <c r="AL2070" s="13"/>
      <c r="AM2070" s="13"/>
      <c r="AN2070" s="13"/>
      <c r="AO2070" s="13"/>
      <c r="AP2070" s="13"/>
      <c r="AQ2070" s="13"/>
      <c r="AR2070" s="13"/>
      <c r="AS2070" s="13"/>
      <c r="AT2070" s="13"/>
      <c r="AU2070" s="13"/>
      <c r="AV2070" s="13"/>
      <c r="AW2070" s="13"/>
      <c r="AX2070" s="13"/>
      <c r="AY2070" s="13"/>
      <c r="AZ2070" s="13"/>
      <c r="BA2070" s="13"/>
      <c r="BB2070" s="13"/>
      <c r="BC2070" s="13"/>
      <c r="BD2070" s="13"/>
      <c r="BE2070" s="13"/>
      <c r="BF2070" s="13"/>
      <c r="BG2070" s="13"/>
      <c r="BH2070" s="13"/>
      <c r="BI2070" s="13"/>
      <c r="BJ2070" s="13"/>
      <c r="BK2070" s="13"/>
      <c r="BL2070" s="13"/>
      <c r="BM2070" s="13"/>
      <c r="BN2070" s="13"/>
      <c r="BO2070" s="13"/>
      <c r="BP2070" s="13"/>
      <c r="BQ2070" s="13"/>
      <c r="BR2070" s="13"/>
      <c r="BS2070" s="13"/>
      <c r="BT2070" s="13"/>
      <c r="BU2070" s="13"/>
      <c r="BV2070" s="13"/>
      <c r="BW2070" s="13"/>
      <c r="BX2070" s="13"/>
      <c r="BY2070" s="13"/>
      <c r="BZ2070" s="13"/>
      <c r="CA2070" s="13"/>
      <c r="CB2070" s="13"/>
      <c r="CC2070" s="13"/>
      <c r="CD2070" s="13"/>
      <c r="CE2070" s="13"/>
      <c r="CF2070" s="13"/>
      <c r="CG2070" s="13"/>
      <c r="CH2070" s="13"/>
      <c r="CI2070" s="13"/>
      <c r="CJ2070" s="13"/>
      <c r="CK2070" s="13"/>
      <c r="CL2070" s="13"/>
      <c r="CM2070" s="13"/>
      <c r="CN2070" s="13"/>
      <c r="CO2070" s="13"/>
      <c r="CP2070" s="13"/>
      <c r="CQ2070" s="13"/>
      <c r="CR2070" s="13"/>
      <c r="CS2070" s="13"/>
      <c r="CT2070" s="13"/>
      <c r="CU2070" s="13"/>
      <c r="CV2070" s="13"/>
      <c r="CW2070" s="13"/>
      <c r="CX2070" s="13"/>
      <c r="CY2070" s="13"/>
      <c r="CZ2070" s="13"/>
      <c r="DA2070" s="13"/>
      <c r="DB2070" s="13"/>
      <c r="DC2070" s="13"/>
      <c r="DD2070" s="13"/>
      <c r="DE2070" s="13"/>
      <c r="DF2070" s="13"/>
      <c r="DG2070" s="13"/>
      <c r="DH2070" s="13"/>
      <c r="DI2070" s="13"/>
      <c r="DJ2070" s="13"/>
      <c r="DK2070" s="13"/>
      <c r="DL2070" s="13"/>
      <c r="DM2070" s="13"/>
      <c r="DN2070" s="13"/>
      <c r="DO2070" s="13"/>
      <c r="DP2070" s="13"/>
      <c r="DQ2070" s="13"/>
    </row>
    <row r="2071" spans="1:121" s="48" customFormat="1" ht="16.5" x14ac:dyDescent="0.25">
      <c r="A2071" s="68" t="s">
        <v>850</v>
      </c>
      <c r="B2071" s="72" t="s">
        <v>23</v>
      </c>
      <c r="C2071" s="94" t="s">
        <v>12</v>
      </c>
      <c r="D2071" s="46" t="s">
        <v>12</v>
      </c>
      <c r="E2071" s="47">
        <f>SUBTOTAL(9,E2072)</f>
        <v>0</v>
      </c>
      <c r="F2071" s="47">
        <f t="shared" ref="F2071:G2071" si="294">SUBTOTAL(9,F2072)</f>
        <v>0</v>
      </c>
      <c r="G2071" s="47">
        <f t="shared" si="294"/>
        <v>0</v>
      </c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  <c r="AE2071" s="16"/>
      <c r="AF2071" s="16"/>
      <c r="AG2071" s="16"/>
      <c r="AH2071" s="16"/>
      <c r="AI2071" s="16"/>
      <c r="AJ2071" s="16"/>
      <c r="AK2071" s="16"/>
      <c r="AL2071" s="16"/>
      <c r="AM2071" s="16"/>
      <c r="AN2071" s="16"/>
      <c r="AO2071" s="16"/>
      <c r="AP2071" s="16"/>
      <c r="AQ2071" s="16"/>
      <c r="AR2071" s="16"/>
      <c r="AS2071" s="16"/>
      <c r="AT2071" s="16"/>
      <c r="AU2071" s="16"/>
      <c r="AV2071" s="16"/>
      <c r="AW2071" s="16"/>
      <c r="AX2071" s="16"/>
      <c r="AY2071" s="16"/>
      <c r="AZ2071" s="16"/>
      <c r="BA2071" s="16"/>
      <c r="BB2071" s="16"/>
      <c r="BC2071" s="16"/>
      <c r="BD2071" s="16"/>
      <c r="BE2071" s="16"/>
      <c r="BF2071" s="16"/>
      <c r="BG2071" s="16"/>
      <c r="BH2071" s="16"/>
      <c r="BI2071" s="16"/>
      <c r="BJ2071" s="16"/>
      <c r="BK2071" s="16"/>
      <c r="BL2071" s="16"/>
      <c r="BM2071" s="16"/>
      <c r="BN2071" s="16"/>
      <c r="BO2071" s="16"/>
      <c r="BP2071" s="16"/>
      <c r="BQ2071" s="16"/>
      <c r="BR2071" s="16"/>
      <c r="BS2071" s="16"/>
      <c r="BT2071" s="16"/>
      <c r="BU2071" s="16"/>
      <c r="BV2071" s="16"/>
      <c r="BW2071" s="16"/>
      <c r="BX2071" s="16"/>
      <c r="BY2071" s="16"/>
      <c r="BZ2071" s="16"/>
      <c r="CA2071" s="16"/>
      <c r="CB2071" s="16"/>
      <c r="CC2071" s="16"/>
      <c r="CD2071" s="16"/>
      <c r="CE2071" s="16"/>
      <c r="CF2071" s="16"/>
      <c r="CG2071" s="16"/>
      <c r="CH2071" s="16"/>
      <c r="CI2071" s="16"/>
      <c r="CJ2071" s="16"/>
      <c r="CK2071" s="16"/>
      <c r="CL2071" s="16"/>
      <c r="CM2071" s="16"/>
      <c r="CN2071" s="16"/>
      <c r="CO2071" s="16"/>
      <c r="CP2071" s="16"/>
      <c r="CQ2071" s="16"/>
      <c r="CR2071" s="16"/>
      <c r="CS2071" s="16"/>
      <c r="CT2071" s="16"/>
      <c r="CU2071" s="16"/>
      <c r="CV2071" s="16"/>
      <c r="CW2071" s="16"/>
      <c r="CX2071" s="16"/>
      <c r="CY2071" s="16"/>
      <c r="CZ2071" s="16"/>
      <c r="DA2071" s="16"/>
      <c r="DB2071" s="16"/>
      <c r="DC2071" s="16"/>
      <c r="DD2071" s="16"/>
      <c r="DE2071" s="16"/>
      <c r="DF2071" s="16"/>
      <c r="DG2071" s="16"/>
      <c r="DH2071" s="16"/>
      <c r="DI2071" s="16"/>
      <c r="DJ2071" s="16"/>
      <c r="DK2071" s="16"/>
      <c r="DL2071" s="16"/>
      <c r="DM2071" s="16"/>
      <c r="DN2071" s="16"/>
      <c r="DO2071" s="16"/>
      <c r="DP2071" s="16"/>
      <c r="DQ2071" s="16"/>
    </row>
    <row r="2072" spans="1:121" ht="16.5" hidden="1" x14ac:dyDescent="0.25">
      <c r="A2072" s="24" t="s">
        <v>21</v>
      </c>
      <c r="B2072" s="73"/>
      <c r="C2072" s="50"/>
      <c r="D2072" s="50"/>
      <c r="E2072" s="50"/>
      <c r="F2072" s="50"/>
      <c r="G2072" s="50"/>
      <c r="H2072" s="13"/>
      <c r="I2072" s="13"/>
      <c r="J2072" s="13"/>
      <c r="K2072" s="13"/>
      <c r="L2072" s="13"/>
      <c r="M2072" s="13"/>
      <c r="N2072" s="13"/>
      <c r="O2072" s="13"/>
      <c r="P2072" s="13"/>
      <c r="Q2072" s="1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  <c r="AK2072" s="13"/>
      <c r="AL2072" s="13"/>
      <c r="AM2072" s="13"/>
      <c r="AN2072" s="13"/>
      <c r="AO2072" s="13"/>
      <c r="AP2072" s="13"/>
      <c r="AQ2072" s="13"/>
      <c r="AR2072" s="13"/>
      <c r="AS2072" s="13"/>
      <c r="AT2072" s="13"/>
      <c r="AU2072" s="13"/>
      <c r="AV2072" s="13"/>
      <c r="AW2072" s="13"/>
      <c r="AX2072" s="13"/>
      <c r="AY2072" s="13"/>
      <c r="AZ2072" s="13"/>
      <c r="BA2072" s="13"/>
      <c r="BB2072" s="13"/>
      <c r="BC2072" s="13"/>
      <c r="BD2072" s="13"/>
      <c r="BE2072" s="13"/>
      <c r="BF2072" s="13"/>
      <c r="BG2072" s="13"/>
      <c r="BH2072" s="13"/>
      <c r="BI2072" s="13"/>
      <c r="BJ2072" s="13"/>
      <c r="BK2072" s="13"/>
      <c r="BL2072" s="13"/>
      <c r="BM2072" s="13"/>
      <c r="BN2072" s="13"/>
      <c r="BO2072" s="13"/>
      <c r="BP2072" s="13"/>
      <c r="BQ2072" s="13"/>
      <c r="BR2072" s="13"/>
      <c r="BS2072" s="13"/>
      <c r="BT2072" s="13"/>
      <c r="BU2072" s="13"/>
      <c r="BV2072" s="13"/>
      <c r="BW2072" s="13"/>
      <c r="BX2072" s="13"/>
      <c r="BY2072" s="13"/>
      <c r="BZ2072" s="13"/>
      <c r="CA2072" s="13"/>
      <c r="CB2072" s="13"/>
      <c r="CC2072" s="13"/>
      <c r="CD2072" s="13"/>
      <c r="CE2072" s="13"/>
      <c r="CF2072" s="13"/>
      <c r="CG2072" s="13"/>
      <c r="CH2072" s="13"/>
      <c r="CI2072" s="13"/>
      <c r="CJ2072" s="13"/>
      <c r="CK2072" s="13"/>
      <c r="CL2072" s="13"/>
      <c r="CM2072" s="13"/>
      <c r="CN2072" s="13"/>
      <c r="CO2072" s="13"/>
      <c r="CP2072" s="13"/>
      <c r="CQ2072" s="13"/>
      <c r="CR2072" s="13"/>
      <c r="CS2072" s="13"/>
      <c r="CT2072" s="13"/>
      <c r="CU2072" s="13"/>
      <c r="CV2072" s="13"/>
      <c r="CW2072" s="13"/>
      <c r="CX2072" s="13"/>
      <c r="CY2072" s="13"/>
      <c r="CZ2072" s="13"/>
      <c r="DA2072" s="13"/>
      <c r="DB2072" s="13"/>
      <c r="DC2072" s="13"/>
      <c r="DD2072" s="13"/>
      <c r="DE2072" s="13"/>
      <c r="DF2072" s="13"/>
      <c r="DG2072" s="13"/>
      <c r="DH2072" s="13"/>
      <c r="DI2072" s="13"/>
      <c r="DJ2072" s="13"/>
      <c r="DK2072" s="13"/>
      <c r="DL2072" s="13"/>
      <c r="DM2072" s="13"/>
      <c r="DN2072" s="13"/>
      <c r="DO2072" s="13"/>
      <c r="DP2072" s="13"/>
      <c r="DQ2072" s="13"/>
    </row>
    <row r="2073" spans="1:121" s="48" customFormat="1" ht="16.5" x14ac:dyDescent="0.25">
      <c r="A2073" s="68" t="s">
        <v>851</v>
      </c>
      <c r="B2073" s="72" t="s">
        <v>25</v>
      </c>
      <c r="C2073" s="94" t="s">
        <v>12</v>
      </c>
      <c r="D2073" s="46" t="s">
        <v>12</v>
      </c>
      <c r="E2073" s="47">
        <f>SUBTOTAL(9,E2074)</f>
        <v>0</v>
      </c>
      <c r="F2073" s="47">
        <f t="shared" ref="F2073:G2073" si="295">SUBTOTAL(9,F2074)</f>
        <v>0</v>
      </c>
      <c r="G2073" s="47">
        <f t="shared" si="295"/>
        <v>0</v>
      </c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6"/>
      <c r="AG2073" s="16"/>
      <c r="AH2073" s="16"/>
      <c r="AI2073" s="16"/>
      <c r="AJ2073" s="16"/>
      <c r="AK2073" s="16"/>
      <c r="AL2073" s="16"/>
      <c r="AM2073" s="16"/>
      <c r="AN2073" s="16"/>
      <c r="AO2073" s="16"/>
      <c r="AP2073" s="16"/>
      <c r="AQ2073" s="16"/>
      <c r="AR2073" s="16"/>
      <c r="AS2073" s="16"/>
      <c r="AT2073" s="16"/>
      <c r="AU2073" s="16"/>
      <c r="AV2073" s="16"/>
      <c r="AW2073" s="16"/>
      <c r="AX2073" s="16"/>
      <c r="AY2073" s="16"/>
      <c r="AZ2073" s="16"/>
      <c r="BA2073" s="16"/>
      <c r="BB2073" s="16"/>
      <c r="BC2073" s="16"/>
      <c r="BD2073" s="16"/>
      <c r="BE2073" s="16"/>
      <c r="BF2073" s="16"/>
      <c r="BG2073" s="16"/>
      <c r="BH2073" s="16"/>
      <c r="BI2073" s="16"/>
      <c r="BJ2073" s="16"/>
      <c r="BK2073" s="16"/>
      <c r="BL2073" s="16"/>
      <c r="BM2073" s="16"/>
      <c r="BN2073" s="16"/>
      <c r="BO2073" s="16"/>
      <c r="BP2073" s="16"/>
      <c r="BQ2073" s="16"/>
      <c r="BR2073" s="16"/>
      <c r="BS2073" s="16"/>
      <c r="BT2073" s="16"/>
      <c r="BU2073" s="16"/>
      <c r="BV2073" s="16"/>
      <c r="BW2073" s="16"/>
      <c r="BX2073" s="16"/>
      <c r="BY2073" s="16"/>
      <c r="BZ2073" s="16"/>
      <c r="CA2073" s="16"/>
      <c r="CB2073" s="16"/>
      <c r="CC2073" s="16"/>
      <c r="CD2073" s="16"/>
      <c r="CE2073" s="16"/>
      <c r="CF2073" s="16"/>
      <c r="CG2073" s="16"/>
      <c r="CH2073" s="16"/>
      <c r="CI2073" s="16"/>
      <c r="CJ2073" s="16"/>
      <c r="CK2073" s="16"/>
      <c r="CL2073" s="16"/>
      <c r="CM2073" s="16"/>
      <c r="CN2073" s="16"/>
      <c r="CO2073" s="16"/>
      <c r="CP2073" s="16"/>
      <c r="CQ2073" s="16"/>
      <c r="CR2073" s="16"/>
      <c r="CS2073" s="16"/>
      <c r="CT2073" s="16"/>
      <c r="CU2073" s="16"/>
      <c r="CV2073" s="16"/>
      <c r="CW2073" s="16"/>
      <c r="CX2073" s="16"/>
      <c r="CY2073" s="16"/>
      <c r="CZ2073" s="16"/>
      <c r="DA2073" s="16"/>
      <c r="DB2073" s="16"/>
      <c r="DC2073" s="16"/>
      <c r="DD2073" s="16"/>
      <c r="DE2073" s="16"/>
      <c r="DF2073" s="16"/>
      <c r="DG2073" s="16"/>
      <c r="DH2073" s="16"/>
      <c r="DI2073" s="16"/>
      <c r="DJ2073" s="16"/>
      <c r="DK2073" s="16"/>
      <c r="DL2073" s="16"/>
      <c r="DM2073" s="16"/>
      <c r="DN2073" s="16"/>
      <c r="DO2073" s="16"/>
      <c r="DP2073" s="16"/>
      <c r="DQ2073" s="16"/>
    </row>
    <row r="2074" spans="1:121" ht="16.5" hidden="1" x14ac:dyDescent="0.25">
      <c r="A2074" s="24" t="s">
        <v>21</v>
      </c>
      <c r="B2074" s="73"/>
      <c r="C2074" s="50"/>
      <c r="D2074" s="50"/>
      <c r="E2074" s="50"/>
      <c r="F2074" s="50"/>
      <c r="G2074" s="50"/>
      <c r="H2074" s="13"/>
      <c r="I2074" s="13"/>
      <c r="J2074" s="13"/>
      <c r="K2074" s="13"/>
      <c r="L2074" s="13"/>
      <c r="M2074" s="13"/>
      <c r="N2074" s="13"/>
      <c r="O2074" s="13"/>
      <c r="P2074" s="13"/>
      <c r="Q2074" s="1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  <c r="AK2074" s="13"/>
      <c r="AL2074" s="13"/>
      <c r="AM2074" s="13"/>
      <c r="AN2074" s="13"/>
      <c r="AO2074" s="13"/>
      <c r="AP2074" s="13"/>
      <c r="AQ2074" s="13"/>
      <c r="AR2074" s="13"/>
      <c r="AS2074" s="13"/>
      <c r="AT2074" s="13"/>
      <c r="AU2074" s="13"/>
      <c r="AV2074" s="13"/>
      <c r="AW2074" s="13"/>
      <c r="AX2074" s="13"/>
      <c r="AY2074" s="13"/>
      <c r="AZ2074" s="13"/>
      <c r="BA2074" s="13"/>
      <c r="BB2074" s="13"/>
      <c r="BC2074" s="13"/>
      <c r="BD2074" s="13"/>
      <c r="BE2074" s="13"/>
      <c r="BF2074" s="13"/>
      <c r="BG2074" s="13"/>
      <c r="BH2074" s="13"/>
      <c r="BI2074" s="13"/>
      <c r="BJ2074" s="13"/>
      <c r="BK2074" s="13"/>
      <c r="BL2074" s="13"/>
      <c r="BM2074" s="13"/>
      <c r="BN2074" s="13"/>
      <c r="BO2074" s="13"/>
      <c r="BP2074" s="13"/>
      <c r="BQ2074" s="13"/>
      <c r="BR2074" s="13"/>
      <c r="BS2074" s="13"/>
      <c r="BT2074" s="13"/>
      <c r="BU2074" s="13"/>
      <c r="BV2074" s="13"/>
      <c r="BW2074" s="13"/>
      <c r="BX2074" s="13"/>
      <c r="BY2074" s="13"/>
      <c r="BZ2074" s="13"/>
      <c r="CA2074" s="13"/>
      <c r="CB2074" s="13"/>
      <c r="CC2074" s="13"/>
      <c r="CD2074" s="13"/>
      <c r="CE2074" s="13"/>
      <c r="CF2074" s="13"/>
      <c r="CG2074" s="13"/>
      <c r="CH2074" s="13"/>
      <c r="CI2074" s="13"/>
      <c r="CJ2074" s="13"/>
      <c r="CK2074" s="13"/>
      <c r="CL2074" s="13"/>
      <c r="CM2074" s="13"/>
      <c r="CN2074" s="13"/>
      <c r="CO2074" s="13"/>
      <c r="CP2074" s="13"/>
      <c r="CQ2074" s="13"/>
      <c r="CR2074" s="13"/>
      <c r="CS2074" s="13"/>
      <c r="CT2074" s="13"/>
      <c r="CU2074" s="13"/>
      <c r="CV2074" s="13"/>
      <c r="CW2074" s="13"/>
      <c r="CX2074" s="13"/>
      <c r="CY2074" s="13"/>
      <c r="CZ2074" s="13"/>
      <c r="DA2074" s="13"/>
      <c r="DB2074" s="13"/>
      <c r="DC2074" s="13"/>
      <c r="DD2074" s="13"/>
      <c r="DE2074" s="13"/>
      <c r="DF2074" s="13"/>
      <c r="DG2074" s="13"/>
      <c r="DH2074" s="13"/>
      <c r="DI2074" s="13"/>
      <c r="DJ2074" s="13"/>
      <c r="DK2074" s="13"/>
      <c r="DL2074" s="13"/>
      <c r="DM2074" s="13"/>
      <c r="DN2074" s="13"/>
      <c r="DO2074" s="13"/>
      <c r="DP2074" s="13"/>
      <c r="DQ2074" s="13"/>
    </row>
    <row r="2075" spans="1:121" s="48" customFormat="1" ht="16.5" x14ac:dyDescent="0.25">
      <c r="A2075" s="68" t="s">
        <v>852</v>
      </c>
      <c r="B2075" s="72" t="s">
        <v>683</v>
      </c>
      <c r="C2075" s="94" t="s">
        <v>12</v>
      </c>
      <c r="D2075" s="46" t="s">
        <v>12</v>
      </c>
      <c r="E2075" s="47">
        <f>SUBTOTAL(9,E2076)</f>
        <v>0</v>
      </c>
      <c r="F2075" s="47">
        <f t="shared" ref="F2075:G2075" si="296">SUBTOTAL(9,F2076)</f>
        <v>0</v>
      </c>
      <c r="G2075" s="47">
        <f t="shared" si="296"/>
        <v>0</v>
      </c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6"/>
      <c r="AG2075" s="16"/>
      <c r="AH2075" s="16"/>
      <c r="AI2075" s="16"/>
      <c r="AJ2075" s="16"/>
      <c r="AK2075" s="16"/>
      <c r="AL2075" s="16"/>
      <c r="AM2075" s="16"/>
      <c r="AN2075" s="16"/>
      <c r="AO2075" s="16"/>
      <c r="AP2075" s="16"/>
      <c r="AQ2075" s="16"/>
      <c r="AR2075" s="16"/>
      <c r="AS2075" s="16"/>
      <c r="AT2075" s="16"/>
      <c r="AU2075" s="16"/>
      <c r="AV2075" s="16"/>
      <c r="AW2075" s="16"/>
      <c r="AX2075" s="16"/>
      <c r="AY2075" s="16"/>
      <c r="AZ2075" s="16"/>
      <c r="BA2075" s="16"/>
      <c r="BB2075" s="16"/>
      <c r="BC2075" s="16"/>
      <c r="BD2075" s="16"/>
      <c r="BE2075" s="16"/>
      <c r="BF2075" s="16"/>
      <c r="BG2075" s="16"/>
      <c r="BH2075" s="16"/>
      <c r="BI2075" s="16"/>
      <c r="BJ2075" s="16"/>
      <c r="BK2075" s="16"/>
      <c r="BL2075" s="16"/>
      <c r="BM2075" s="16"/>
      <c r="BN2075" s="16"/>
      <c r="BO2075" s="16"/>
      <c r="BP2075" s="16"/>
      <c r="BQ2075" s="16"/>
      <c r="BR2075" s="16"/>
      <c r="BS2075" s="16"/>
      <c r="BT2075" s="16"/>
      <c r="BU2075" s="16"/>
      <c r="BV2075" s="16"/>
      <c r="BW2075" s="16"/>
      <c r="BX2075" s="16"/>
      <c r="BY2075" s="16"/>
      <c r="BZ2075" s="16"/>
      <c r="CA2075" s="16"/>
      <c r="CB2075" s="16"/>
      <c r="CC2075" s="16"/>
      <c r="CD2075" s="16"/>
      <c r="CE2075" s="16"/>
      <c r="CF2075" s="16"/>
      <c r="CG2075" s="16"/>
      <c r="CH2075" s="16"/>
      <c r="CI2075" s="16"/>
      <c r="CJ2075" s="16"/>
      <c r="CK2075" s="16"/>
      <c r="CL2075" s="16"/>
      <c r="CM2075" s="16"/>
      <c r="CN2075" s="16"/>
      <c r="CO2075" s="16"/>
      <c r="CP2075" s="16"/>
      <c r="CQ2075" s="16"/>
      <c r="CR2075" s="16"/>
      <c r="CS2075" s="16"/>
      <c r="CT2075" s="16"/>
      <c r="CU2075" s="16"/>
      <c r="CV2075" s="16"/>
      <c r="CW2075" s="16"/>
      <c r="CX2075" s="16"/>
      <c r="CY2075" s="16"/>
      <c r="CZ2075" s="16"/>
      <c r="DA2075" s="16"/>
      <c r="DB2075" s="16"/>
      <c r="DC2075" s="16"/>
      <c r="DD2075" s="16"/>
      <c r="DE2075" s="16"/>
      <c r="DF2075" s="16"/>
      <c r="DG2075" s="16"/>
      <c r="DH2075" s="16"/>
      <c r="DI2075" s="16"/>
      <c r="DJ2075" s="16"/>
      <c r="DK2075" s="16"/>
      <c r="DL2075" s="16"/>
      <c r="DM2075" s="16"/>
      <c r="DN2075" s="16"/>
      <c r="DO2075" s="16"/>
      <c r="DP2075" s="16"/>
      <c r="DQ2075" s="16"/>
    </row>
    <row r="2076" spans="1:121" ht="16.5" hidden="1" x14ac:dyDescent="0.25">
      <c r="A2076" s="24" t="s">
        <v>21</v>
      </c>
      <c r="B2076" s="73"/>
      <c r="C2076" s="50"/>
      <c r="D2076" s="50"/>
      <c r="E2076" s="50"/>
      <c r="F2076" s="50"/>
      <c r="G2076" s="50"/>
      <c r="H2076" s="13"/>
      <c r="I2076" s="13"/>
      <c r="J2076" s="13"/>
      <c r="K2076" s="13"/>
      <c r="L2076" s="13"/>
      <c r="M2076" s="13"/>
      <c r="N2076" s="13"/>
      <c r="O2076" s="13"/>
      <c r="P2076" s="13"/>
      <c r="Q2076" s="1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  <c r="AK2076" s="13"/>
      <c r="AL2076" s="13"/>
      <c r="AM2076" s="13"/>
      <c r="AN2076" s="13"/>
      <c r="AO2076" s="13"/>
      <c r="AP2076" s="13"/>
      <c r="AQ2076" s="13"/>
      <c r="AR2076" s="13"/>
      <c r="AS2076" s="13"/>
      <c r="AT2076" s="13"/>
      <c r="AU2076" s="13"/>
      <c r="AV2076" s="13"/>
      <c r="AW2076" s="13"/>
      <c r="AX2076" s="13"/>
      <c r="AY2076" s="13"/>
      <c r="AZ2076" s="13"/>
      <c r="BA2076" s="13"/>
      <c r="BB2076" s="13"/>
      <c r="BC2076" s="13"/>
      <c r="BD2076" s="13"/>
      <c r="BE2076" s="13"/>
      <c r="BF2076" s="13"/>
      <c r="BG2076" s="13"/>
      <c r="BH2076" s="13"/>
      <c r="BI2076" s="13"/>
      <c r="BJ2076" s="13"/>
      <c r="BK2076" s="13"/>
      <c r="BL2076" s="13"/>
      <c r="BM2076" s="13"/>
      <c r="BN2076" s="13"/>
      <c r="BO2076" s="13"/>
      <c r="BP2076" s="13"/>
      <c r="BQ2076" s="13"/>
      <c r="BR2076" s="13"/>
      <c r="BS2076" s="13"/>
      <c r="BT2076" s="13"/>
      <c r="BU2076" s="13"/>
      <c r="BV2076" s="13"/>
      <c r="BW2076" s="13"/>
      <c r="BX2076" s="13"/>
      <c r="BY2076" s="13"/>
      <c r="BZ2076" s="13"/>
      <c r="CA2076" s="13"/>
      <c r="CB2076" s="13"/>
      <c r="CC2076" s="13"/>
      <c r="CD2076" s="13"/>
      <c r="CE2076" s="13"/>
      <c r="CF2076" s="13"/>
      <c r="CG2076" s="13"/>
      <c r="CH2076" s="13"/>
      <c r="CI2076" s="13"/>
      <c r="CJ2076" s="13"/>
      <c r="CK2076" s="13"/>
      <c r="CL2076" s="13"/>
      <c r="CM2076" s="13"/>
      <c r="CN2076" s="13"/>
      <c r="CO2076" s="13"/>
      <c r="CP2076" s="13"/>
      <c r="CQ2076" s="13"/>
      <c r="CR2076" s="13"/>
      <c r="CS2076" s="13"/>
      <c r="CT2076" s="13"/>
      <c r="CU2076" s="13"/>
      <c r="CV2076" s="13"/>
      <c r="CW2076" s="13"/>
      <c r="CX2076" s="13"/>
      <c r="CY2076" s="13"/>
      <c r="CZ2076" s="13"/>
      <c r="DA2076" s="13"/>
      <c r="DB2076" s="13"/>
      <c r="DC2076" s="13"/>
      <c r="DD2076" s="13"/>
      <c r="DE2076" s="13"/>
      <c r="DF2076" s="13"/>
      <c r="DG2076" s="13"/>
      <c r="DH2076" s="13"/>
      <c r="DI2076" s="13"/>
      <c r="DJ2076" s="13"/>
      <c r="DK2076" s="13"/>
      <c r="DL2076" s="13"/>
      <c r="DM2076" s="13"/>
      <c r="DN2076" s="13"/>
      <c r="DO2076" s="13"/>
      <c r="DP2076" s="13"/>
      <c r="DQ2076" s="13"/>
    </row>
    <row r="2077" spans="1:121" s="48" customFormat="1" ht="16.5" x14ac:dyDescent="0.25">
      <c r="A2077" s="68" t="s">
        <v>853</v>
      </c>
      <c r="B2077" s="72" t="s">
        <v>29</v>
      </c>
      <c r="C2077" s="94" t="s">
        <v>12</v>
      </c>
      <c r="D2077" s="46" t="s">
        <v>12</v>
      </c>
      <c r="E2077" s="47">
        <f>SUBTOTAL(9,E2078)</f>
        <v>0</v>
      </c>
      <c r="F2077" s="47">
        <f t="shared" ref="F2077:G2077" si="297">SUBTOTAL(9,F2078)</f>
        <v>0</v>
      </c>
      <c r="G2077" s="47">
        <f t="shared" si="297"/>
        <v>0</v>
      </c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16"/>
      <c r="AH2077" s="16"/>
      <c r="AI2077" s="16"/>
      <c r="AJ2077" s="16"/>
      <c r="AK2077" s="16"/>
      <c r="AL2077" s="16"/>
      <c r="AM2077" s="16"/>
      <c r="AN2077" s="16"/>
      <c r="AO2077" s="16"/>
      <c r="AP2077" s="16"/>
      <c r="AQ2077" s="16"/>
      <c r="AR2077" s="16"/>
      <c r="AS2077" s="16"/>
      <c r="AT2077" s="16"/>
      <c r="AU2077" s="16"/>
      <c r="AV2077" s="16"/>
      <c r="AW2077" s="16"/>
      <c r="AX2077" s="16"/>
      <c r="AY2077" s="16"/>
      <c r="AZ2077" s="16"/>
      <c r="BA2077" s="16"/>
      <c r="BB2077" s="16"/>
      <c r="BC2077" s="16"/>
      <c r="BD2077" s="16"/>
      <c r="BE2077" s="16"/>
      <c r="BF2077" s="16"/>
      <c r="BG2077" s="16"/>
      <c r="BH2077" s="16"/>
      <c r="BI2077" s="16"/>
      <c r="BJ2077" s="16"/>
      <c r="BK2077" s="16"/>
      <c r="BL2077" s="16"/>
      <c r="BM2077" s="16"/>
      <c r="BN2077" s="16"/>
      <c r="BO2077" s="16"/>
      <c r="BP2077" s="16"/>
      <c r="BQ2077" s="16"/>
      <c r="BR2077" s="16"/>
      <c r="BS2077" s="16"/>
      <c r="BT2077" s="16"/>
      <c r="BU2077" s="16"/>
      <c r="BV2077" s="16"/>
      <c r="BW2077" s="16"/>
      <c r="BX2077" s="16"/>
      <c r="BY2077" s="16"/>
      <c r="BZ2077" s="16"/>
      <c r="CA2077" s="16"/>
      <c r="CB2077" s="16"/>
      <c r="CC2077" s="16"/>
      <c r="CD2077" s="16"/>
      <c r="CE2077" s="16"/>
      <c r="CF2077" s="16"/>
      <c r="CG2077" s="16"/>
      <c r="CH2077" s="16"/>
      <c r="CI2077" s="16"/>
      <c r="CJ2077" s="16"/>
      <c r="CK2077" s="16"/>
      <c r="CL2077" s="16"/>
      <c r="CM2077" s="16"/>
      <c r="CN2077" s="16"/>
      <c r="CO2077" s="16"/>
      <c r="CP2077" s="16"/>
      <c r="CQ2077" s="16"/>
      <c r="CR2077" s="16"/>
      <c r="CS2077" s="16"/>
      <c r="CT2077" s="16"/>
      <c r="CU2077" s="16"/>
      <c r="CV2077" s="16"/>
      <c r="CW2077" s="16"/>
      <c r="CX2077" s="16"/>
      <c r="CY2077" s="16"/>
      <c r="CZ2077" s="16"/>
      <c r="DA2077" s="16"/>
      <c r="DB2077" s="16"/>
      <c r="DC2077" s="16"/>
      <c r="DD2077" s="16"/>
      <c r="DE2077" s="16"/>
      <c r="DF2077" s="16"/>
      <c r="DG2077" s="16"/>
      <c r="DH2077" s="16"/>
      <c r="DI2077" s="16"/>
      <c r="DJ2077" s="16"/>
      <c r="DK2077" s="16"/>
      <c r="DL2077" s="16"/>
      <c r="DM2077" s="16"/>
      <c r="DN2077" s="16"/>
      <c r="DO2077" s="16"/>
      <c r="DP2077" s="16"/>
      <c r="DQ2077" s="16"/>
    </row>
    <row r="2078" spans="1:121" ht="16.5" hidden="1" x14ac:dyDescent="0.25">
      <c r="A2078" s="24" t="s">
        <v>21</v>
      </c>
      <c r="B2078" s="73"/>
      <c r="C2078" s="50"/>
      <c r="D2078" s="50"/>
      <c r="E2078" s="50"/>
      <c r="F2078" s="50"/>
      <c r="G2078" s="50"/>
      <c r="H2078" s="13"/>
      <c r="I2078" s="13"/>
      <c r="J2078" s="13"/>
      <c r="K2078" s="13"/>
      <c r="L2078" s="13"/>
      <c r="M2078" s="13"/>
      <c r="N2078" s="13"/>
      <c r="O2078" s="13"/>
      <c r="P2078" s="13"/>
      <c r="Q2078" s="1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  <c r="AK2078" s="13"/>
      <c r="AL2078" s="13"/>
      <c r="AM2078" s="13"/>
      <c r="AN2078" s="13"/>
      <c r="AO2078" s="13"/>
      <c r="AP2078" s="13"/>
      <c r="AQ2078" s="13"/>
      <c r="AR2078" s="13"/>
      <c r="AS2078" s="13"/>
      <c r="AT2078" s="13"/>
      <c r="AU2078" s="13"/>
      <c r="AV2078" s="13"/>
      <c r="AW2078" s="13"/>
      <c r="AX2078" s="13"/>
      <c r="AY2078" s="13"/>
      <c r="AZ2078" s="13"/>
      <c r="BA2078" s="13"/>
      <c r="BB2078" s="13"/>
      <c r="BC2078" s="13"/>
      <c r="BD2078" s="13"/>
      <c r="BE2078" s="13"/>
      <c r="BF2078" s="13"/>
      <c r="BG2078" s="13"/>
      <c r="BH2078" s="13"/>
      <c r="BI2078" s="13"/>
      <c r="BJ2078" s="13"/>
      <c r="BK2078" s="13"/>
      <c r="BL2078" s="13"/>
      <c r="BM2078" s="13"/>
      <c r="BN2078" s="13"/>
      <c r="BO2078" s="13"/>
      <c r="BP2078" s="13"/>
      <c r="BQ2078" s="13"/>
      <c r="BR2078" s="13"/>
      <c r="BS2078" s="13"/>
      <c r="BT2078" s="13"/>
      <c r="BU2078" s="13"/>
      <c r="BV2078" s="13"/>
      <c r="BW2078" s="13"/>
      <c r="BX2078" s="13"/>
      <c r="BY2078" s="13"/>
      <c r="BZ2078" s="13"/>
      <c r="CA2078" s="13"/>
      <c r="CB2078" s="13"/>
      <c r="CC2078" s="13"/>
      <c r="CD2078" s="13"/>
      <c r="CE2078" s="13"/>
      <c r="CF2078" s="13"/>
      <c r="CG2078" s="13"/>
      <c r="CH2078" s="13"/>
      <c r="CI2078" s="13"/>
      <c r="CJ2078" s="13"/>
      <c r="CK2078" s="13"/>
      <c r="CL2078" s="13"/>
      <c r="CM2078" s="13"/>
      <c r="CN2078" s="13"/>
      <c r="CO2078" s="13"/>
      <c r="CP2078" s="13"/>
      <c r="CQ2078" s="13"/>
      <c r="CR2078" s="13"/>
      <c r="CS2078" s="13"/>
      <c r="CT2078" s="13"/>
      <c r="CU2078" s="13"/>
      <c r="CV2078" s="13"/>
      <c r="CW2078" s="13"/>
      <c r="CX2078" s="13"/>
      <c r="CY2078" s="13"/>
      <c r="CZ2078" s="13"/>
      <c r="DA2078" s="13"/>
      <c r="DB2078" s="13"/>
      <c r="DC2078" s="13"/>
      <c r="DD2078" s="13"/>
      <c r="DE2078" s="13"/>
      <c r="DF2078" s="13"/>
      <c r="DG2078" s="13"/>
      <c r="DH2078" s="13"/>
      <c r="DI2078" s="13"/>
      <c r="DJ2078" s="13"/>
      <c r="DK2078" s="13"/>
      <c r="DL2078" s="13"/>
      <c r="DM2078" s="13"/>
      <c r="DN2078" s="13"/>
      <c r="DO2078" s="13"/>
      <c r="DP2078" s="13"/>
      <c r="DQ2078" s="13"/>
    </row>
    <row r="2079" spans="1:121" s="48" customFormat="1" ht="16.5" x14ac:dyDescent="0.25">
      <c r="A2079" s="68" t="s">
        <v>854</v>
      </c>
      <c r="B2079" s="72" t="s">
        <v>31</v>
      </c>
      <c r="C2079" s="94" t="s">
        <v>12</v>
      </c>
      <c r="D2079" s="46" t="s">
        <v>12</v>
      </c>
      <c r="E2079" s="47">
        <f>SUBTOTAL(9,E2080)</f>
        <v>0</v>
      </c>
      <c r="F2079" s="47">
        <f t="shared" ref="F2079:G2079" si="298">SUBTOTAL(9,F2080)</f>
        <v>0</v>
      </c>
      <c r="G2079" s="47">
        <f t="shared" si="298"/>
        <v>0</v>
      </c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  <c r="AE2079" s="16"/>
      <c r="AF2079" s="16"/>
      <c r="AG2079" s="16"/>
      <c r="AH2079" s="16"/>
      <c r="AI2079" s="16"/>
      <c r="AJ2079" s="16"/>
      <c r="AK2079" s="16"/>
      <c r="AL2079" s="16"/>
      <c r="AM2079" s="16"/>
      <c r="AN2079" s="16"/>
      <c r="AO2079" s="16"/>
      <c r="AP2079" s="16"/>
      <c r="AQ2079" s="16"/>
      <c r="AR2079" s="16"/>
      <c r="AS2079" s="16"/>
      <c r="AT2079" s="16"/>
      <c r="AU2079" s="16"/>
      <c r="AV2079" s="16"/>
      <c r="AW2079" s="16"/>
      <c r="AX2079" s="16"/>
      <c r="AY2079" s="16"/>
      <c r="AZ2079" s="16"/>
      <c r="BA2079" s="16"/>
      <c r="BB2079" s="16"/>
      <c r="BC2079" s="16"/>
      <c r="BD2079" s="16"/>
      <c r="BE2079" s="16"/>
      <c r="BF2079" s="16"/>
      <c r="BG2079" s="16"/>
      <c r="BH2079" s="16"/>
      <c r="BI2079" s="16"/>
      <c r="BJ2079" s="16"/>
      <c r="BK2079" s="16"/>
      <c r="BL2079" s="16"/>
      <c r="BM2079" s="16"/>
      <c r="BN2079" s="16"/>
      <c r="BO2079" s="16"/>
      <c r="BP2079" s="16"/>
      <c r="BQ2079" s="16"/>
      <c r="BR2079" s="16"/>
      <c r="BS2079" s="16"/>
      <c r="BT2079" s="16"/>
      <c r="BU2079" s="16"/>
      <c r="BV2079" s="16"/>
      <c r="BW2079" s="16"/>
      <c r="BX2079" s="16"/>
      <c r="BY2079" s="16"/>
      <c r="BZ2079" s="16"/>
      <c r="CA2079" s="16"/>
      <c r="CB2079" s="16"/>
      <c r="CC2079" s="16"/>
      <c r="CD2079" s="16"/>
      <c r="CE2079" s="16"/>
      <c r="CF2079" s="16"/>
      <c r="CG2079" s="16"/>
      <c r="CH2079" s="16"/>
      <c r="CI2079" s="16"/>
      <c r="CJ2079" s="16"/>
      <c r="CK2079" s="16"/>
      <c r="CL2079" s="16"/>
      <c r="CM2079" s="16"/>
      <c r="CN2079" s="16"/>
      <c r="CO2079" s="16"/>
      <c r="CP2079" s="16"/>
      <c r="CQ2079" s="16"/>
      <c r="CR2079" s="16"/>
      <c r="CS2079" s="16"/>
      <c r="CT2079" s="16"/>
      <c r="CU2079" s="16"/>
      <c r="CV2079" s="16"/>
      <c r="CW2079" s="16"/>
      <c r="CX2079" s="16"/>
      <c r="CY2079" s="16"/>
      <c r="CZ2079" s="16"/>
      <c r="DA2079" s="16"/>
      <c r="DB2079" s="16"/>
      <c r="DC2079" s="16"/>
      <c r="DD2079" s="16"/>
      <c r="DE2079" s="16"/>
      <c r="DF2079" s="16"/>
      <c r="DG2079" s="16"/>
      <c r="DH2079" s="16"/>
      <c r="DI2079" s="16"/>
      <c r="DJ2079" s="16"/>
      <c r="DK2079" s="16"/>
      <c r="DL2079" s="16"/>
      <c r="DM2079" s="16"/>
      <c r="DN2079" s="16"/>
      <c r="DO2079" s="16"/>
      <c r="DP2079" s="16"/>
      <c r="DQ2079" s="16"/>
    </row>
    <row r="2080" spans="1:121" ht="16.5" hidden="1" x14ac:dyDescent="0.25">
      <c r="A2080" s="24" t="s">
        <v>21</v>
      </c>
      <c r="B2080" s="73"/>
      <c r="C2080" s="50"/>
      <c r="D2080" s="50"/>
      <c r="E2080" s="50"/>
      <c r="F2080" s="50"/>
      <c r="G2080" s="50"/>
      <c r="H2080" s="13"/>
      <c r="I2080" s="13"/>
      <c r="J2080" s="13"/>
      <c r="K2080" s="13"/>
      <c r="L2080" s="13"/>
      <c r="M2080" s="13"/>
      <c r="N2080" s="13"/>
      <c r="O2080" s="13"/>
      <c r="P2080" s="13"/>
      <c r="Q2080" s="1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  <c r="AK2080" s="13"/>
      <c r="AL2080" s="13"/>
      <c r="AM2080" s="13"/>
      <c r="AN2080" s="13"/>
      <c r="AO2080" s="13"/>
      <c r="AP2080" s="13"/>
      <c r="AQ2080" s="13"/>
      <c r="AR2080" s="13"/>
      <c r="AS2080" s="13"/>
      <c r="AT2080" s="13"/>
      <c r="AU2080" s="13"/>
      <c r="AV2080" s="13"/>
      <c r="AW2080" s="13"/>
      <c r="AX2080" s="13"/>
      <c r="AY2080" s="13"/>
      <c r="AZ2080" s="13"/>
      <c r="BA2080" s="13"/>
      <c r="BB2080" s="13"/>
      <c r="BC2080" s="13"/>
      <c r="BD2080" s="13"/>
      <c r="BE2080" s="13"/>
      <c r="BF2080" s="13"/>
      <c r="BG2080" s="13"/>
      <c r="BH2080" s="13"/>
      <c r="BI2080" s="13"/>
      <c r="BJ2080" s="13"/>
      <c r="BK2080" s="13"/>
      <c r="BL2080" s="13"/>
      <c r="BM2080" s="13"/>
      <c r="BN2080" s="13"/>
      <c r="BO2080" s="13"/>
      <c r="BP2080" s="13"/>
      <c r="BQ2080" s="13"/>
      <c r="BR2080" s="13"/>
      <c r="BS2080" s="13"/>
      <c r="BT2080" s="13"/>
      <c r="BU2080" s="13"/>
      <c r="BV2080" s="13"/>
      <c r="BW2080" s="13"/>
      <c r="BX2080" s="13"/>
      <c r="BY2080" s="13"/>
      <c r="BZ2080" s="13"/>
      <c r="CA2080" s="13"/>
      <c r="CB2080" s="13"/>
      <c r="CC2080" s="13"/>
      <c r="CD2080" s="13"/>
      <c r="CE2080" s="13"/>
      <c r="CF2080" s="13"/>
      <c r="CG2080" s="13"/>
      <c r="CH2080" s="13"/>
      <c r="CI2080" s="13"/>
      <c r="CJ2080" s="13"/>
      <c r="CK2080" s="13"/>
      <c r="CL2080" s="13"/>
      <c r="CM2080" s="13"/>
      <c r="CN2080" s="13"/>
      <c r="CO2080" s="13"/>
      <c r="CP2080" s="13"/>
      <c r="CQ2080" s="13"/>
      <c r="CR2080" s="13"/>
      <c r="CS2080" s="13"/>
      <c r="CT2080" s="13"/>
      <c r="CU2080" s="13"/>
      <c r="CV2080" s="13"/>
      <c r="CW2080" s="13"/>
      <c r="CX2080" s="13"/>
      <c r="CY2080" s="13"/>
      <c r="CZ2080" s="13"/>
      <c r="DA2080" s="13"/>
      <c r="DB2080" s="13"/>
      <c r="DC2080" s="13"/>
      <c r="DD2080" s="13"/>
      <c r="DE2080" s="13"/>
      <c r="DF2080" s="13"/>
      <c r="DG2080" s="13"/>
      <c r="DH2080" s="13"/>
      <c r="DI2080" s="13"/>
      <c r="DJ2080" s="13"/>
      <c r="DK2080" s="13"/>
      <c r="DL2080" s="13"/>
      <c r="DM2080" s="13"/>
      <c r="DN2080" s="13"/>
      <c r="DO2080" s="13"/>
      <c r="DP2080" s="13"/>
      <c r="DQ2080" s="13"/>
    </row>
    <row r="2081" spans="1:121" s="43" customFormat="1" ht="16.5" x14ac:dyDescent="0.25">
      <c r="A2081" s="67" t="s">
        <v>855</v>
      </c>
      <c r="B2081" s="71" t="s">
        <v>687</v>
      </c>
      <c r="C2081" s="93" t="s">
        <v>12</v>
      </c>
      <c r="D2081" s="41" t="s">
        <v>12</v>
      </c>
      <c r="E2081" s="42">
        <f>E2082+E2084+E2086+E2088+E2090+E2092</f>
        <v>0</v>
      </c>
      <c r="F2081" s="42">
        <f t="shared" ref="F2081:G2081" si="299">F2082+F2084+F2086+F2088+F2090+F2092</f>
        <v>0</v>
      </c>
      <c r="G2081" s="42">
        <f t="shared" si="299"/>
        <v>0</v>
      </c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16"/>
      <c r="AH2081" s="16"/>
      <c r="AI2081" s="16"/>
      <c r="AJ2081" s="16"/>
      <c r="AK2081" s="16"/>
      <c r="AL2081" s="16"/>
      <c r="AM2081" s="16"/>
      <c r="AN2081" s="16"/>
      <c r="AO2081" s="16"/>
      <c r="AP2081" s="16"/>
      <c r="AQ2081" s="16"/>
      <c r="AR2081" s="16"/>
      <c r="AS2081" s="16"/>
      <c r="AT2081" s="16"/>
      <c r="AU2081" s="16"/>
      <c r="AV2081" s="16"/>
      <c r="AW2081" s="16"/>
      <c r="AX2081" s="16"/>
      <c r="AY2081" s="16"/>
      <c r="AZ2081" s="16"/>
      <c r="BA2081" s="16"/>
      <c r="BB2081" s="16"/>
      <c r="BC2081" s="16"/>
      <c r="BD2081" s="16"/>
      <c r="BE2081" s="16"/>
      <c r="BF2081" s="16"/>
      <c r="BG2081" s="16"/>
      <c r="BH2081" s="16"/>
      <c r="BI2081" s="16"/>
      <c r="BJ2081" s="16"/>
      <c r="BK2081" s="16"/>
      <c r="BL2081" s="16"/>
      <c r="BM2081" s="16"/>
      <c r="BN2081" s="16"/>
      <c r="BO2081" s="16"/>
      <c r="BP2081" s="16"/>
      <c r="BQ2081" s="16"/>
      <c r="BR2081" s="16"/>
      <c r="BS2081" s="16"/>
      <c r="BT2081" s="16"/>
      <c r="BU2081" s="16"/>
      <c r="BV2081" s="16"/>
      <c r="BW2081" s="16"/>
      <c r="BX2081" s="16"/>
      <c r="BY2081" s="16"/>
      <c r="BZ2081" s="16"/>
      <c r="CA2081" s="16"/>
      <c r="CB2081" s="16"/>
      <c r="CC2081" s="16"/>
      <c r="CD2081" s="16"/>
      <c r="CE2081" s="16"/>
      <c r="CF2081" s="16"/>
      <c r="CG2081" s="16"/>
      <c r="CH2081" s="16"/>
      <c r="CI2081" s="16"/>
      <c r="CJ2081" s="16"/>
      <c r="CK2081" s="16"/>
      <c r="CL2081" s="16"/>
      <c r="CM2081" s="16"/>
      <c r="CN2081" s="16"/>
      <c r="CO2081" s="16"/>
      <c r="CP2081" s="16"/>
      <c r="CQ2081" s="16"/>
      <c r="CR2081" s="16"/>
      <c r="CS2081" s="16"/>
      <c r="CT2081" s="16"/>
      <c r="CU2081" s="16"/>
      <c r="CV2081" s="16"/>
      <c r="CW2081" s="16"/>
      <c r="CX2081" s="16"/>
      <c r="CY2081" s="16"/>
      <c r="CZ2081" s="16"/>
      <c r="DA2081" s="16"/>
      <c r="DB2081" s="16"/>
      <c r="DC2081" s="16"/>
      <c r="DD2081" s="16"/>
      <c r="DE2081" s="16"/>
      <c r="DF2081" s="16"/>
      <c r="DG2081" s="16"/>
      <c r="DH2081" s="16"/>
      <c r="DI2081" s="16"/>
      <c r="DJ2081" s="16"/>
      <c r="DK2081" s="16"/>
      <c r="DL2081" s="16"/>
      <c r="DM2081" s="16"/>
      <c r="DN2081" s="16"/>
      <c r="DO2081" s="16"/>
      <c r="DP2081" s="16"/>
      <c r="DQ2081" s="16"/>
    </row>
    <row r="2082" spans="1:121" s="48" customFormat="1" ht="16.5" x14ac:dyDescent="0.25">
      <c r="A2082" s="68" t="s">
        <v>856</v>
      </c>
      <c r="B2082" s="72" t="s">
        <v>664</v>
      </c>
      <c r="C2082" s="94" t="s">
        <v>12</v>
      </c>
      <c r="D2082" s="46" t="s">
        <v>12</v>
      </c>
      <c r="E2082" s="47">
        <f>SUBTOTAL(9,E2083)</f>
        <v>0</v>
      </c>
      <c r="F2082" s="47">
        <f t="shared" ref="F2082:G2082" si="300">SUBTOTAL(9,F2083)</f>
        <v>0</v>
      </c>
      <c r="G2082" s="47">
        <f t="shared" si="300"/>
        <v>0</v>
      </c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  <c r="AE2082" s="16"/>
      <c r="AF2082" s="16"/>
      <c r="AG2082" s="16"/>
      <c r="AH2082" s="16"/>
      <c r="AI2082" s="16"/>
      <c r="AJ2082" s="16"/>
      <c r="AK2082" s="16"/>
      <c r="AL2082" s="16"/>
      <c r="AM2082" s="16"/>
      <c r="AN2082" s="16"/>
      <c r="AO2082" s="16"/>
      <c r="AP2082" s="16"/>
      <c r="AQ2082" s="16"/>
      <c r="AR2082" s="16"/>
      <c r="AS2082" s="16"/>
      <c r="AT2082" s="16"/>
      <c r="AU2082" s="16"/>
      <c r="AV2082" s="16"/>
      <c r="AW2082" s="16"/>
      <c r="AX2082" s="16"/>
      <c r="AY2082" s="16"/>
      <c r="AZ2082" s="16"/>
      <c r="BA2082" s="16"/>
      <c r="BB2082" s="16"/>
      <c r="BC2082" s="16"/>
      <c r="BD2082" s="16"/>
      <c r="BE2082" s="16"/>
      <c r="BF2082" s="16"/>
      <c r="BG2082" s="16"/>
      <c r="BH2082" s="16"/>
      <c r="BI2082" s="16"/>
      <c r="BJ2082" s="16"/>
      <c r="BK2082" s="16"/>
      <c r="BL2082" s="16"/>
      <c r="BM2082" s="16"/>
      <c r="BN2082" s="16"/>
      <c r="BO2082" s="16"/>
      <c r="BP2082" s="16"/>
      <c r="BQ2082" s="16"/>
      <c r="BR2082" s="16"/>
      <c r="BS2082" s="16"/>
      <c r="BT2082" s="16"/>
      <c r="BU2082" s="16"/>
      <c r="BV2082" s="16"/>
      <c r="BW2082" s="16"/>
      <c r="BX2082" s="16"/>
      <c r="BY2082" s="16"/>
      <c r="BZ2082" s="16"/>
      <c r="CA2082" s="16"/>
      <c r="CB2082" s="16"/>
      <c r="CC2082" s="16"/>
      <c r="CD2082" s="16"/>
      <c r="CE2082" s="16"/>
      <c r="CF2082" s="16"/>
      <c r="CG2082" s="16"/>
      <c r="CH2082" s="16"/>
      <c r="CI2082" s="16"/>
      <c r="CJ2082" s="16"/>
      <c r="CK2082" s="16"/>
      <c r="CL2082" s="16"/>
      <c r="CM2082" s="16"/>
      <c r="CN2082" s="16"/>
      <c r="CO2082" s="16"/>
      <c r="CP2082" s="16"/>
      <c r="CQ2082" s="16"/>
      <c r="CR2082" s="16"/>
      <c r="CS2082" s="16"/>
      <c r="CT2082" s="16"/>
      <c r="CU2082" s="16"/>
      <c r="CV2082" s="16"/>
      <c r="CW2082" s="16"/>
      <c r="CX2082" s="16"/>
      <c r="CY2082" s="16"/>
      <c r="CZ2082" s="16"/>
      <c r="DA2082" s="16"/>
      <c r="DB2082" s="16"/>
      <c r="DC2082" s="16"/>
      <c r="DD2082" s="16"/>
      <c r="DE2082" s="16"/>
      <c r="DF2082" s="16"/>
      <c r="DG2082" s="16"/>
      <c r="DH2082" s="16"/>
      <c r="DI2082" s="16"/>
      <c r="DJ2082" s="16"/>
      <c r="DK2082" s="16"/>
      <c r="DL2082" s="16"/>
      <c r="DM2082" s="16"/>
      <c r="DN2082" s="16"/>
      <c r="DO2082" s="16"/>
      <c r="DP2082" s="16"/>
      <c r="DQ2082" s="16"/>
    </row>
    <row r="2083" spans="1:121" ht="16.5" hidden="1" x14ac:dyDescent="0.25">
      <c r="A2083" s="24" t="s">
        <v>21</v>
      </c>
      <c r="B2083" s="73"/>
      <c r="C2083" s="50"/>
      <c r="D2083" s="50"/>
      <c r="E2083" s="50"/>
      <c r="F2083" s="50"/>
      <c r="G2083" s="50"/>
      <c r="H2083" s="13"/>
      <c r="I2083" s="13"/>
      <c r="J2083" s="13"/>
      <c r="K2083" s="13"/>
      <c r="L2083" s="13"/>
      <c r="M2083" s="13"/>
      <c r="N2083" s="13"/>
      <c r="O2083" s="13"/>
      <c r="P2083" s="13"/>
      <c r="Q2083" s="1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  <c r="AK2083" s="13"/>
      <c r="AL2083" s="13"/>
      <c r="AM2083" s="13"/>
      <c r="AN2083" s="13"/>
      <c r="AO2083" s="13"/>
      <c r="AP2083" s="13"/>
      <c r="AQ2083" s="13"/>
      <c r="AR2083" s="13"/>
      <c r="AS2083" s="13"/>
      <c r="AT2083" s="13"/>
      <c r="AU2083" s="13"/>
      <c r="AV2083" s="13"/>
      <c r="AW2083" s="13"/>
      <c r="AX2083" s="13"/>
      <c r="AY2083" s="13"/>
      <c r="AZ2083" s="13"/>
      <c r="BA2083" s="13"/>
      <c r="BB2083" s="13"/>
      <c r="BC2083" s="13"/>
      <c r="BD2083" s="13"/>
      <c r="BE2083" s="13"/>
      <c r="BF2083" s="13"/>
      <c r="BG2083" s="13"/>
      <c r="BH2083" s="13"/>
      <c r="BI2083" s="13"/>
      <c r="BJ2083" s="13"/>
      <c r="BK2083" s="13"/>
      <c r="BL2083" s="13"/>
      <c r="BM2083" s="13"/>
      <c r="BN2083" s="13"/>
      <c r="BO2083" s="13"/>
      <c r="BP2083" s="13"/>
      <c r="BQ2083" s="13"/>
      <c r="BR2083" s="13"/>
      <c r="BS2083" s="13"/>
      <c r="BT2083" s="13"/>
      <c r="BU2083" s="13"/>
      <c r="BV2083" s="13"/>
      <c r="BW2083" s="13"/>
      <c r="BX2083" s="13"/>
      <c r="BY2083" s="13"/>
      <c r="BZ2083" s="13"/>
      <c r="CA2083" s="13"/>
      <c r="CB2083" s="13"/>
      <c r="CC2083" s="13"/>
      <c r="CD2083" s="13"/>
      <c r="CE2083" s="13"/>
      <c r="CF2083" s="13"/>
      <c r="CG2083" s="13"/>
      <c r="CH2083" s="13"/>
      <c r="CI2083" s="13"/>
      <c r="CJ2083" s="13"/>
      <c r="CK2083" s="13"/>
      <c r="CL2083" s="13"/>
      <c r="CM2083" s="13"/>
      <c r="CN2083" s="13"/>
      <c r="CO2083" s="13"/>
      <c r="CP2083" s="13"/>
      <c r="CQ2083" s="13"/>
      <c r="CR2083" s="13"/>
      <c r="CS2083" s="13"/>
      <c r="CT2083" s="13"/>
      <c r="CU2083" s="13"/>
      <c r="CV2083" s="13"/>
      <c r="CW2083" s="13"/>
      <c r="CX2083" s="13"/>
      <c r="CY2083" s="13"/>
      <c r="CZ2083" s="13"/>
      <c r="DA2083" s="13"/>
      <c r="DB2083" s="13"/>
      <c r="DC2083" s="13"/>
      <c r="DD2083" s="13"/>
      <c r="DE2083" s="13"/>
      <c r="DF2083" s="13"/>
      <c r="DG2083" s="13"/>
      <c r="DH2083" s="13"/>
      <c r="DI2083" s="13"/>
      <c r="DJ2083" s="13"/>
      <c r="DK2083" s="13"/>
      <c r="DL2083" s="13"/>
      <c r="DM2083" s="13"/>
      <c r="DN2083" s="13"/>
      <c r="DO2083" s="13"/>
      <c r="DP2083" s="13"/>
      <c r="DQ2083" s="13"/>
    </row>
    <row r="2084" spans="1:121" s="48" customFormat="1" ht="16.5" x14ac:dyDescent="0.25">
      <c r="A2084" s="68" t="s">
        <v>857</v>
      </c>
      <c r="B2084" s="72" t="s">
        <v>23</v>
      </c>
      <c r="C2084" s="94" t="s">
        <v>12</v>
      </c>
      <c r="D2084" s="46" t="s">
        <v>12</v>
      </c>
      <c r="E2084" s="47">
        <f>SUBTOTAL(9,E2085)</f>
        <v>0</v>
      </c>
      <c r="F2084" s="47">
        <f t="shared" ref="F2084:G2084" si="301">SUBTOTAL(9,F2085)</f>
        <v>0</v>
      </c>
      <c r="G2084" s="47">
        <f t="shared" si="301"/>
        <v>0</v>
      </c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16"/>
      <c r="AH2084" s="16"/>
      <c r="AI2084" s="16"/>
      <c r="AJ2084" s="16"/>
      <c r="AK2084" s="16"/>
      <c r="AL2084" s="16"/>
      <c r="AM2084" s="16"/>
      <c r="AN2084" s="16"/>
      <c r="AO2084" s="16"/>
      <c r="AP2084" s="16"/>
      <c r="AQ2084" s="16"/>
      <c r="AR2084" s="16"/>
      <c r="AS2084" s="16"/>
      <c r="AT2084" s="16"/>
      <c r="AU2084" s="16"/>
      <c r="AV2084" s="16"/>
      <c r="AW2084" s="16"/>
      <c r="AX2084" s="16"/>
      <c r="AY2084" s="16"/>
      <c r="AZ2084" s="16"/>
      <c r="BA2084" s="16"/>
      <c r="BB2084" s="16"/>
      <c r="BC2084" s="16"/>
      <c r="BD2084" s="16"/>
      <c r="BE2084" s="16"/>
      <c r="BF2084" s="16"/>
      <c r="BG2084" s="16"/>
      <c r="BH2084" s="16"/>
      <c r="BI2084" s="16"/>
      <c r="BJ2084" s="16"/>
      <c r="BK2084" s="16"/>
      <c r="BL2084" s="16"/>
      <c r="BM2084" s="16"/>
      <c r="BN2084" s="16"/>
      <c r="BO2084" s="16"/>
      <c r="BP2084" s="16"/>
      <c r="BQ2084" s="16"/>
      <c r="BR2084" s="16"/>
      <c r="BS2084" s="16"/>
      <c r="BT2084" s="16"/>
      <c r="BU2084" s="16"/>
      <c r="BV2084" s="16"/>
      <c r="BW2084" s="16"/>
      <c r="BX2084" s="16"/>
      <c r="BY2084" s="16"/>
      <c r="BZ2084" s="16"/>
      <c r="CA2084" s="16"/>
      <c r="CB2084" s="16"/>
      <c r="CC2084" s="16"/>
      <c r="CD2084" s="16"/>
      <c r="CE2084" s="16"/>
      <c r="CF2084" s="16"/>
      <c r="CG2084" s="16"/>
      <c r="CH2084" s="16"/>
      <c r="CI2084" s="16"/>
      <c r="CJ2084" s="16"/>
      <c r="CK2084" s="16"/>
      <c r="CL2084" s="16"/>
      <c r="CM2084" s="16"/>
      <c r="CN2084" s="16"/>
      <c r="CO2084" s="16"/>
      <c r="CP2084" s="16"/>
      <c r="CQ2084" s="16"/>
      <c r="CR2084" s="16"/>
      <c r="CS2084" s="16"/>
      <c r="CT2084" s="16"/>
      <c r="CU2084" s="16"/>
      <c r="CV2084" s="16"/>
      <c r="CW2084" s="16"/>
      <c r="CX2084" s="16"/>
      <c r="CY2084" s="16"/>
      <c r="CZ2084" s="16"/>
      <c r="DA2084" s="16"/>
      <c r="DB2084" s="16"/>
      <c r="DC2084" s="16"/>
      <c r="DD2084" s="16"/>
      <c r="DE2084" s="16"/>
      <c r="DF2084" s="16"/>
      <c r="DG2084" s="16"/>
      <c r="DH2084" s="16"/>
      <c r="DI2084" s="16"/>
      <c r="DJ2084" s="16"/>
      <c r="DK2084" s="16"/>
      <c r="DL2084" s="16"/>
      <c r="DM2084" s="16"/>
      <c r="DN2084" s="16"/>
      <c r="DO2084" s="16"/>
      <c r="DP2084" s="16"/>
      <c r="DQ2084" s="16"/>
    </row>
    <row r="2085" spans="1:121" ht="16.5" hidden="1" x14ac:dyDescent="0.25">
      <c r="A2085" s="24" t="s">
        <v>21</v>
      </c>
      <c r="B2085" s="73"/>
      <c r="C2085" s="50"/>
      <c r="D2085" s="50"/>
      <c r="E2085" s="50"/>
      <c r="F2085" s="50"/>
      <c r="G2085" s="50"/>
      <c r="H2085" s="13"/>
      <c r="I2085" s="13"/>
      <c r="J2085" s="13"/>
      <c r="K2085" s="13"/>
      <c r="L2085" s="13"/>
      <c r="M2085" s="13"/>
      <c r="N2085" s="13"/>
      <c r="O2085" s="13"/>
      <c r="P2085" s="13"/>
      <c r="Q2085" s="1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  <c r="AK2085" s="13"/>
      <c r="AL2085" s="13"/>
      <c r="AM2085" s="13"/>
      <c r="AN2085" s="13"/>
      <c r="AO2085" s="13"/>
      <c r="AP2085" s="13"/>
      <c r="AQ2085" s="13"/>
      <c r="AR2085" s="13"/>
      <c r="AS2085" s="13"/>
      <c r="AT2085" s="13"/>
      <c r="AU2085" s="13"/>
      <c r="AV2085" s="13"/>
      <c r="AW2085" s="13"/>
      <c r="AX2085" s="13"/>
      <c r="AY2085" s="13"/>
      <c r="AZ2085" s="13"/>
      <c r="BA2085" s="13"/>
      <c r="BB2085" s="13"/>
      <c r="BC2085" s="13"/>
      <c r="BD2085" s="13"/>
      <c r="BE2085" s="13"/>
      <c r="BF2085" s="13"/>
      <c r="BG2085" s="13"/>
      <c r="BH2085" s="13"/>
      <c r="BI2085" s="13"/>
      <c r="BJ2085" s="13"/>
      <c r="BK2085" s="13"/>
      <c r="BL2085" s="13"/>
      <c r="BM2085" s="13"/>
      <c r="BN2085" s="13"/>
      <c r="BO2085" s="13"/>
      <c r="BP2085" s="13"/>
      <c r="BQ2085" s="13"/>
      <c r="BR2085" s="13"/>
      <c r="BS2085" s="13"/>
      <c r="BT2085" s="13"/>
      <c r="BU2085" s="13"/>
      <c r="BV2085" s="13"/>
      <c r="BW2085" s="13"/>
      <c r="BX2085" s="13"/>
      <c r="BY2085" s="13"/>
      <c r="BZ2085" s="13"/>
      <c r="CA2085" s="13"/>
      <c r="CB2085" s="13"/>
      <c r="CC2085" s="13"/>
      <c r="CD2085" s="13"/>
      <c r="CE2085" s="13"/>
      <c r="CF2085" s="13"/>
      <c r="CG2085" s="13"/>
      <c r="CH2085" s="13"/>
      <c r="CI2085" s="13"/>
      <c r="CJ2085" s="13"/>
      <c r="CK2085" s="13"/>
      <c r="CL2085" s="13"/>
      <c r="CM2085" s="13"/>
      <c r="CN2085" s="13"/>
      <c r="CO2085" s="13"/>
      <c r="CP2085" s="13"/>
      <c r="CQ2085" s="13"/>
      <c r="CR2085" s="13"/>
      <c r="CS2085" s="13"/>
      <c r="CT2085" s="13"/>
      <c r="CU2085" s="13"/>
      <c r="CV2085" s="13"/>
      <c r="CW2085" s="13"/>
      <c r="CX2085" s="13"/>
      <c r="CY2085" s="13"/>
      <c r="CZ2085" s="13"/>
      <c r="DA2085" s="13"/>
      <c r="DB2085" s="13"/>
      <c r="DC2085" s="13"/>
      <c r="DD2085" s="13"/>
      <c r="DE2085" s="13"/>
      <c r="DF2085" s="13"/>
      <c r="DG2085" s="13"/>
      <c r="DH2085" s="13"/>
      <c r="DI2085" s="13"/>
      <c r="DJ2085" s="13"/>
      <c r="DK2085" s="13"/>
      <c r="DL2085" s="13"/>
      <c r="DM2085" s="13"/>
      <c r="DN2085" s="13"/>
      <c r="DO2085" s="13"/>
      <c r="DP2085" s="13"/>
      <c r="DQ2085" s="13"/>
    </row>
    <row r="2086" spans="1:121" s="48" customFormat="1" ht="16.5" x14ac:dyDescent="0.25">
      <c r="A2086" s="68" t="s">
        <v>858</v>
      </c>
      <c r="B2086" s="72" t="s">
        <v>25</v>
      </c>
      <c r="C2086" s="94" t="s">
        <v>12</v>
      </c>
      <c r="D2086" s="46" t="s">
        <v>12</v>
      </c>
      <c r="E2086" s="47">
        <f>SUBTOTAL(9,E2087)</f>
        <v>0</v>
      </c>
      <c r="F2086" s="47">
        <f t="shared" ref="F2086:G2086" si="302">SUBTOTAL(9,F2087)</f>
        <v>0</v>
      </c>
      <c r="G2086" s="47">
        <f t="shared" si="302"/>
        <v>0</v>
      </c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16"/>
      <c r="AH2086" s="16"/>
      <c r="AI2086" s="16"/>
      <c r="AJ2086" s="16"/>
      <c r="AK2086" s="16"/>
      <c r="AL2086" s="16"/>
      <c r="AM2086" s="16"/>
      <c r="AN2086" s="16"/>
      <c r="AO2086" s="16"/>
      <c r="AP2086" s="16"/>
      <c r="AQ2086" s="16"/>
      <c r="AR2086" s="16"/>
      <c r="AS2086" s="16"/>
      <c r="AT2086" s="16"/>
      <c r="AU2086" s="16"/>
      <c r="AV2086" s="16"/>
      <c r="AW2086" s="16"/>
      <c r="AX2086" s="16"/>
      <c r="AY2086" s="16"/>
      <c r="AZ2086" s="16"/>
      <c r="BA2086" s="16"/>
      <c r="BB2086" s="16"/>
      <c r="BC2086" s="16"/>
      <c r="BD2086" s="16"/>
      <c r="BE2086" s="16"/>
      <c r="BF2086" s="16"/>
      <c r="BG2086" s="16"/>
      <c r="BH2086" s="16"/>
      <c r="BI2086" s="16"/>
      <c r="BJ2086" s="16"/>
      <c r="BK2086" s="16"/>
      <c r="BL2086" s="16"/>
      <c r="BM2086" s="16"/>
      <c r="BN2086" s="16"/>
      <c r="BO2086" s="16"/>
      <c r="BP2086" s="16"/>
      <c r="BQ2086" s="16"/>
      <c r="BR2086" s="16"/>
      <c r="BS2086" s="16"/>
      <c r="BT2086" s="16"/>
      <c r="BU2086" s="16"/>
      <c r="BV2086" s="16"/>
      <c r="BW2086" s="16"/>
      <c r="BX2086" s="16"/>
      <c r="BY2086" s="16"/>
      <c r="BZ2086" s="16"/>
      <c r="CA2086" s="16"/>
      <c r="CB2086" s="16"/>
      <c r="CC2086" s="16"/>
      <c r="CD2086" s="16"/>
      <c r="CE2086" s="16"/>
      <c r="CF2086" s="16"/>
      <c r="CG2086" s="16"/>
      <c r="CH2086" s="16"/>
      <c r="CI2086" s="16"/>
      <c r="CJ2086" s="16"/>
      <c r="CK2086" s="16"/>
      <c r="CL2086" s="16"/>
      <c r="CM2086" s="16"/>
      <c r="CN2086" s="16"/>
      <c r="CO2086" s="16"/>
      <c r="CP2086" s="16"/>
      <c r="CQ2086" s="16"/>
      <c r="CR2086" s="16"/>
      <c r="CS2086" s="16"/>
      <c r="CT2086" s="16"/>
      <c r="CU2086" s="16"/>
      <c r="CV2086" s="16"/>
      <c r="CW2086" s="16"/>
      <c r="CX2086" s="16"/>
      <c r="CY2086" s="16"/>
      <c r="CZ2086" s="16"/>
      <c r="DA2086" s="16"/>
      <c r="DB2086" s="16"/>
      <c r="DC2086" s="16"/>
      <c r="DD2086" s="16"/>
      <c r="DE2086" s="16"/>
      <c r="DF2086" s="16"/>
      <c r="DG2086" s="16"/>
      <c r="DH2086" s="16"/>
      <c r="DI2086" s="16"/>
      <c r="DJ2086" s="16"/>
      <c r="DK2086" s="16"/>
      <c r="DL2086" s="16"/>
      <c r="DM2086" s="16"/>
      <c r="DN2086" s="16"/>
      <c r="DO2086" s="16"/>
      <c r="DP2086" s="16"/>
      <c r="DQ2086" s="16"/>
    </row>
    <row r="2087" spans="1:121" ht="16.5" hidden="1" x14ac:dyDescent="0.25">
      <c r="A2087" s="24" t="s">
        <v>21</v>
      </c>
      <c r="B2087" s="73"/>
      <c r="C2087" s="50"/>
      <c r="D2087" s="50"/>
      <c r="E2087" s="50"/>
      <c r="F2087" s="50"/>
      <c r="G2087" s="50"/>
      <c r="H2087" s="13"/>
      <c r="I2087" s="13"/>
      <c r="J2087" s="13"/>
      <c r="K2087" s="13"/>
      <c r="L2087" s="13"/>
      <c r="M2087" s="13"/>
      <c r="N2087" s="13"/>
      <c r="O2087" s="13"/>
      <c r="P2087" s="13"/>
      <c r="Q2087" s="1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  <c r="AK2087" s="13"/>
      <c r="AL2087" s="13"/>
      <c r="AM2087" s="13"/>
      <c r="AN2087" s="13"/>
      <c r="AO2087" s="13"/>
      <c r="AP2087" s="13"/>
      <c r="AQ2087" s="13"/>
      <c r="AR2087" s="13"/>
      <c r="AS2087" s="13"/>
      <c r="AT2087" s="13"/>
      <c r="AU2087" s="13"/>
      <c r="AV2087" s="13"/>
      <c r="AW2087" s="13"/>
      <c r="AX2087" s="13"/>
      <c r="AY2087" s="13"/>
      <c r="AZ2087" s="13"/>
      <c r="BA2087" s="13"/>
      <c r="BB2087" s="13"/>
      <c r="BC2087" s="13"/>
      <c r="BD2087" s="13"/>
      <c r="BE2087" s="13"/>
      <c r="BF2087" s="13"/>
      <c r="BG2087" s="13"/>
      <c r="BH2087" s="13"/>
      <c r="BI2087" s="13"/>
      <c r="BJ2087" s="13"/>
      <c r="BK2087" s="13"/>
      <c r="BL2087" s="13"/>
      <c r="BM2087" s="13"/>
      <c r="BN2087" s="13"/>
      <c r="BO2087" s="13"/>
      <c r="BP2087" s="13"/>
      <c r="BQ2087" s="13"/>
      <c r="BR2087" s="13"/>
      <c r="BS2087" s="13"/>
      <c r="BT2087" s="13"/>
      <c r="BU2087" s="13"/>
      <c r="BV2087" s="13"/>
      <c r="BW2087" s="13"/>
      <c r="BX2087" s="13"/>
      <c r="BY2087" s="13"/>
      <c r="BZ2087" s="13"/>
      <c r="CA2087" s="13"/>
      <c r="CB2087" s="13"/>
      <c r="CC2087" s="13"/>
      <c r="CD2087" s="13"/>
      <c r="CE2087" s="13"/>
      <c r="CF2087" s="13"/>
      <c r="CG2087" s="13"/>
      <c r="CH2087" s="13"/>
      <c r="CI2087" s="13"/>
      <c r="CJ2087" s="13"/>
      <c r="CK2087" s="13"/>
      <c r="CL2087" s="13"/>
      <c r="CM2087" s="13"/>
      <c r="CN2087" s="13"/>
      <c r="CO2087" s="13"/>
      <c r="CP2087" s="13"/>
      <c r="CQ2087" s="13"/>
      <c r="CR2087" s="13"/>
      <c r="CS2087" s="13"/>
      <c r="CT2087" s="13"/>
      <c r="CU2087" s="13"/>
      <c r="CV2087" s="13"/>
      <c r="CW2087" s="13"/>
      <c r="CX2087" s="13"/>
      <c r="CY2087" s="13"/>
      <c r="CZ2087" s="13"/>
      <c r="DA2087" s="13"/>
      <c r="DB2087" s="13"/>
      <c r="DC2087" s="13"/>
      <c r="DD2087" s="13"/>
      <c r="DE2087" s="13"/>
      <c r="DF2087" s="13"/>
      <c r="DG2087" s="13"/>
      <c r="DH2087" s="13"/>
      <c r="DI2087" s="13"/>
      <c r="DJ2087" s="13"/>
      <c r="DK2087" s="13"/>
      <c r="DL2087" s="13"/>
      <c r="DM2087" s="13"/>
      <c r="DN2087" s="13"/>
      <c r="DO2087" s="13"/>
      <c r="DP2087" s="13"/>
      <c r="DQ2087" s="13"/>
    </row>
    <row r="2088" spans="1:121" s="48" customFormat="1" ht="16.5" x14ac:dyDescent="0.25">
      <c r="A2088" s="68" t="s">
        <v>859</v>
      </c>
      <c r="B2088" s="72" t="s">
        <v>683</v>
      </c>
      <c r="C2088" s="94" t="s">
        <v>12</v>
      </c>
      <c r="D2088" s="46" t="s">
        <v>12</v>
      </c>
      <c r="E2088" s="47">
        <f>SUBTOTAL(9,E2089)</f>
        <v>0</v>
      </c>
      <c r="F2088" s="47">
        <f t="shared" ref="F2088:G2088" si="303">SUBTOTAL(9,F2089)</f>
        <v>0</v>
      </c>
      <c r="G2088" s="47">
        <f t="shared" si="303"/>
        <v>0</v>
      </c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6"/>
      <c r="AG2088" s="16"/>
      <c r="AH2088" s="16"/>
      <c r="AI2088" s="16"/>
      <c r="AJ2088" s="16"/>
      <c r="AK2088" s="16"/>
      <c r="AL2088" s="16"/>
      <c r="AM2088" s="16"/>
      <c r="AN2088" s="16"/>
      <c r="AO2088" s="16"/>
      <c r="AP2088" s="16"/>
      <c r="AQ2088" s="16"/>
      <c r="AR2088" s="16"/>
      <c r="AS2088" s="16"/>
      <c r="AT2088" s="16"/>
      <c r="AU2088" s="16"/>
      <c r="AV2088" s="16"/>
      <c r="AW2088" s="16"/>
      <c r="AX2088" s="16"/>
      <c r="AY2088" s="16"/>
      <c r="AZ2088" s="16"/>
      <c r="BA2088" s="16"/>
      <c r="BB2088" s="16"/>
      <c r="BC2088" s="16"/>
      <c r="BD2088" s="16"/>
      <c r="BE2088" s="16"/>
      <c r="BF2088" s="16"/>
      <c r="BG2088" s="16"/>
      <c r="BH2088" s="16"/>
      <c r="BI2088" s="16"/>
      <c r="BJ2088" s="16"/>
      <c r="BK2088" s="16"/>
      <c r="BL2088" s="16"/>
      <c r="BM2088" s="16"/>
      <c r="BN2088" s="16"/>
      <c r="BO2088" s="16"/>
      <c r="BP2088" s="16"/>
      <c r="BQ2088" s="16"/>
      <c r="BR2088" s="16"/>
      <c r="BS2088" s="16"/>
      <c r="BT2088" s="16"/>
      <c r="BU2088" s="16"/>
      <c r="BV2088" s="16"/>
      <c r="BW2088" s="16"/>
      <c r="BX2088" s="16"/>
      <c r="BY2088" s="16"/>
      <c r="BZ2088" s="16"/>
      <c r="CA2088" s="16"/>
      <c r="CB2088" s="16"/>
      <c r="CC2088" s="16"/>
      <c r="CD2088" s="16"/>
      <c r="CE2088" s="16"/>
      <c r="CF2088" s="16"/>
      <c r="CG2088" s="16"/>
      <c r="CH2088" s="16"/>
      <c r="CI2088" s="16"/>
      <c r="CJ2088" s="16"/>
      <c r="CK2088" s="16"/>
      <c r="CL2088" s="16"/>
      <c r="CM2088" s="16"/>
      <c r="CN2088" s="16"/>
      <c r="CO2088" s="16"/>
      <c r="CP2088" s="16"/>
      <c r="CQ2088" s="16"/>
      <c r="CR2088" s="16"/>
      <c r="CS2088" s="16"/>
      <c r="CT2088" s="16"/>
      <c r="CU2088" s="16"/>
      <c r="CV2088" s="16"/>
      <c r="CW2088" s="16"/>
      <c r="CX2088" s="16"/>
      <c r="CY2088" s="16"/>
      <c r="CZ2088" s="16"/>
      <c r="DA2088" s="16"/>
      <c r="DB2088" s="16"/>
      <c r="DC2088" s="16"/>
      <c r="DD2088" s="16"/>
      <c r="DE2088" s="16"/>
      <c r="DF2088" s="16"/>
      <c r="DG2088" s="16"/>
      <c r="DH2088" s="16"/>
      <c r="DI2088" s="16"/>
      <c r="DJ2088" s="16"/>
      <c r="DK2088" s="16"/>
      <c r="DL2088" s="16"/>
      <c r="DM2088" s="16"/>
      <c r="DN2088" s="16"/>
      <c r="DO2088" s="16"/>
      <c r="DP2088" s="16"/>
      <c r="DQ2088" s="16"/>
    </row>
    <row r="2089" spans="1:121" ht="16.5" hidden="1" x14ac:dyDescent="0.25">
      <c r="A2089" s="24" t="s">
        <v>21</v>
      </c>
      <c r="B2089" s="73"/>
      <c r="C2089" s="50"/>
      <c r="D2089" s="50"/>
      <c r="E2089" s="50"/>
      <c r="F2089" s="50"/>
      <c r="G2089" s="50"/>
      <c r="H2089" s="13"/>
      <c r="I2089" s="13"/>
      <c r="J2089" s="13"/>
      <c r="K2089" s="13"/>
      <c r="L2089" s="13"/>
      <c r="M2089" s="13"/>
      <c r="N2089" s="13"/>
      <c r="O2089" s="13"/>
      <c r="P2089" s="13"/>
      <c r="Q2089" s="1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  <c r="AK2089" s="13"/>
      <c r="AL2089" s="13"/>
      <c r="AM2089" s="13"/>
      <c r="AN2089" s="13"/>
      <c r="AO2089" s="13"/>
      <c r="AP2089" s="13"/>
      <c r="AQ2089" s="13"/>
      <c r="AR2089" s="13"/>
      <c r="AS2089" s="13"/>
      <c r="AT2089" s="13"/>
      <c r="AU2089" s="13"/>
      <c r="AV2089" s="13"/>
      <c r="AW2089" s="13"/>
      <c r="AX2089" s="13"/>
      <c r="AY2089" s="13"/>
      <c r="AZ2089" s="13"/>
      <c r="BA2089" s="13"/>
      <c r="BB2089" s="13"/>
      <c r="BC2089" s="13"/>
      <c r="BD2089" s="13"/>
      <c r="BE2089" s="13"/>
      <c r="BF2089" s="13"/>
      <c r="BG2089" s="13"/>
      <c r="BH2089" s="13"/>
      <c r="BI2089" s="13"/>
      <c r="BJ2089" s="13"/>
      <c r="BK2089" s="13"/>
      <c r="BL2089" s="13"/>
      <c r="BM2089" s="13"/>
      <c r="BN2089" s="13"/>
      <c r="BO2089" s="13"/>
      <c r="BP2089" s="13"/>
      <c r="BQ2089" s="13"/>
      <c r="BR2089" s="13"/>
      <c r="BS2089" s="13"/>
      <c r="BT2089" s="13"/>
      <c r="BU2089" s="13"/>
      <c r="BV2089" s="13"/>
      <c r="BW2089" s="13"/>
      <c r="BX2089" s="13"/>
      <c r="BY2089" s="13"/>
      <c r="BZ2089" s="13"/>
      <c r="CA2089" s="13"/>
      <c r="CB2089" s="13"/>
      <c r="CC2089" s="13"/>
      <c r="CD2089" s="13"/>
      <c r="CE2089" s="13"/>
      <c r="CF2089" s="13"/>
      <c r="CG2089" s="13"/>
      <c r="CH2089" s="13"/>
      <c r="CI2089" s="13"/>
      <c r="CJ2089" s="13"/>
      <c r="CK2089" s="13"/>
      <c r="CL2089" s="13"/>
      <c r="CM2089" s="13"/>
      <c r="CN2089" s="13"/>
      <c r="CO2089" s="13"/>
      <c r="CP2089" s="13"/>
      <c r="CQ2089" s="13"/>
      <c r="CR2089" s="13"/>
      <c r="CS2089" s="13"/>
      <c r="CT2089" s="13"/>
      <c r="CU2089" s="13"/>
      <c r="CV2089" s="13"/>
      <c r="CW2089" s="13"/>
      <c r="CX2089" s="13"/>
      <c r="CY2089" s="13"/>
      <c r="CZ2089" s="13"/>
      <c r="DA2089" s="13"/>
      <c r="DB2089" s="13"/>
      <c r="DC2089" s="13"/>
      <c r="DD2089" s="13"/>
      <c r="DE2089" s="13"/>
      <c r="DF2089" s="13"/>
      <c r="DG2089" s="13"/>
      <c r="DH2089" s="13"/>
      <c r="DI2089" s="13"/>
      <c r="DJ2089" s="13"/>
      <c r="DK2089" s="13"/>
      <c r="DL2089" s="13"/>
      <c r="DM2089" s="13"/>
      <c r="DN2089" s="13"/>
      <c r="DO2089" s="13"/>
      <c r="DP2089" s="13"/>
      <c r="DQ2089" s="13"/>
    </row>
    <row r="2090" spans="1:121" s="48" customFormat="1" ht="16.5" x14ac:dyDescent="0.25">
      <c r="A2090" s="68" t="s">
        <v>860</v>
      </c>
      <c r="B2090" s="72" t="s">
        <v>29</v>
      </c>
      <c r="C2090" s="94" t="s">
        <v>12</v>
      </c>
      <c r="D2090" s="46" t="s">
        <v>12</v>
      </c>
      <c r="E2090" s="47">
        <f>SUBTOTAL(9,E2091)</f>
        <v>0</v>
      </c>
      <c r="F2090" s="47">
        <f t="shared" ref="F2090:G2090" si="304">SUBTOTAL(9,F2091)</f>
        <v>0</v>
      </c>
      <c r="G2090" s="47">
        <f t="shared" si="304"/>
        <v>0</v>
      </c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16"/>
      <c r="AH2090" s="16"/>
      <c r="AI2090" s="16"/>
      <c r="AJ2090" s="16"/>
      <c r="AK2090" s="16"/>
      <c r="AL2090" s="16"/>
      <c r="AM2090" s="16"/>
      <c r="AN2090" s="16"/>
      <c r="AO2090" s="16"/>
      <c r="AP2090" s="16"/>
      <c r="AQ2090" s="16"/>
      <c r="AR2090" s="16"/>
      <c r="AS2090" s="16"/>
      <c r="AT2090" s="16"/>
      <c r="AU2090" s="16"/>
      <c r="AV2090" s="16"/>
      <c r="AW2090" s="16"/>
      <c r="AX2090" s="16"/>
      <c r="AY2090" s="16"/>
      <c r="AZ2090" s="16"/>
      <c r="BA2090" s="16"/>
      <c r="BB2090" s="16"/>
      <c r="BC2090" s="16"/>
      <c r="BD2090" s="16"/>
      <c r="BE2090" s="16"/>
      <c r="BF2090" s="16"/>
      <c r="BG2090" s="16"/>
      <c r="BH2090" s="16"/>
      <c r="BI2090" s="16"/>
      <c r="BJ2090" s="16"/>
      <c r="BK2090" s="16"/>
      <c r="BL2090" s="16"/>
      <c r="BM2090" s="16"/>
      <c r="BN2090" s="16"/>
      <c r="BO2090" s="16"/>
      <c r="BP2090" s="16"/>
      <c r="BQ2090" s="16"/>
      <c r="BR2090" s="16"/>
      <c r="BS2090" s="16"/>
      <c r="BT2090" s="16"/>
      <c r="BU2090" s="16"/>
      <c r="BV2090" s="16"/>
      <c r="BW2090" s="16"/>
      <c r="BX2090" s="16"/>
      <c r="BY2090" s="16"/>
      <c r="BZ2090" s="16"/>
      <c r="CA2090" s="16"/>
      <c r="CB2090" s="16"/>
      <c r="CC2090" s="16"/>
      <c r="CD2090" s="16"/>
      <c r="CE2090" s="16"/>
      <c r="CF2090" s="16"/>
      <c r="CG2090" s="16"/>
      <c r="CH2090" s="16"/>
      <c r="CI2090" s="16"/>
      <c r="CJ2090" s="16"/>
      <c r="CK2090" s="16"/>
      <c r="CL2090" s="16"/>
      <c r="CM2090" s="16"/>
      <c r="CN2090" s="16"/>
      <c r="CO2090" s="16"/>
      <c r="CP2090" s="16"/>
      <c r="CQ2090" s="16"/>
      <c r="CR2090" s="16"/>
      <c r="CS2090" s="16"/>
      <c r="CT2090" s="16"/>
      <c r="CU2090" s="16"/>
      <c r="CV2090" s="16"/>
      <c r="CW2090" s="16"/>
      <c r="CX2090" s="16"/>
      <c r="CY2090" s="16"/>
      <c r="CZ2090" s="16"/>
      <c r="DA2090" s="16"/>
      <c r="DB2090" s="16"/>
      <c r="DC2090" s="16"/>
      <c r="DD2090" s="16"/>
      <c r="DE2090" s="16"/>
      <c r="DF2090" s="16"/>
      <c r="DG2090" s="16"/>
      <c r="DH2090" s="16"/>
      <c r="DI2090" s="16"/>
      <c r="DJ2090" s="16"/>
      <c r="DK2090" s="16"/>
      <c r="DL2090" s="16"/>
      <c r="DM2090" s="16"/>
      <c r="DN2090" s="16"/>
      <c r="DO2090" s="16"/>
      <c r="DP2090" s="16"/>
      <c r="DQ2090" s="16"/>
    </row>
    <row r="2091" spans="1:121" ht="16.5" hidden="1" x14ac:dyDescent="0.25">
      <c r="A2091" s="24" t="s">
        <v>21</v>
      </c>
      <c r="B2091" s="73"/>
      <c r="C2091" s="50"/>
      <c r="D2091" s="50"/>
      <c r="E2091" s="50"/>
      <c r="F2091" s="50"/>
      <c r="G2091" s="50"/>
      <c r="H2091" s="13"/>
      <c r="I2091" s="13"/>
      <c r="J2091" s="13"/>
      <c r="K2091" s="13"/>
      <c r="L2091" s="13"/>
      <c r="M2091" s="13"/>
      <c r="N2091" s="13"/>
      <c r="O2091" s="13"/>
      <c r="P2091" s="13"/>
      <c r="Q2091" s="1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  <c r="AK2091" s="13"/>
      <c r="AL2091" s="13"/>
      <c r="AM2091" s="13"/>
      <c r="AN2091" s="13"/>
      <c r="AO2091" s="13"/>
      <c r="AP2091" s="13"/>
      <c r="AQ2091" s="13"/>
      <c r="AR2091" s="13"/>
      <c r="AS2091" s="13"/>
      <c r="AT2091" s="13"/>
      <c r="AU2091" s="13"/>
      <c r="AV2091" s="13"/>
      <c r="AW2091" s="13"/>
      <c r="AX2091" s="13"/>
      <c r="AY2091" s="13"/>
      <c r="AZ2091" s="13"/>
      <c r="BA2091" s="13"/>
      <c r="BB2091" s="13"/>
      <c r="BC2091" s="13"/>
      <c r="BD2091" s="13"/>
      <c r="BE2091" s="13"/>
      <c r="BF2091" s="13"/>
      <c r="BG2091" s="13"/>
      <c r="BH2091" s="13"/>
      <c r="BI2091" s="13"/>
      <c r="BJ2091" s="13"/>
      <c r="BK2091" s="13"/>
      <c r="BL2091" s="13"/>
      <c r="BM2091" s="13"/>
      <c r="BN2091" s="13"/>
      <c r="BO2091" s="13"/>
      <c r="BP2091" s="13"/>
      <c r="BQ2091" s="13"/>
      <c r="BR2091" s="13"/>
      <c r="BS2091" s="13"/>
      <c r="BT2091" s="13"/>
      <c r="BU2091" s="13"/>
      <c r="BV2091" s="13"/>
      <c r="BW2091" s="13"/>
      <c r="BX2091" s="13"/>
      <c r="BY2091" s="13"/>
      <c r="BZ2091" s="13"/>
      <c r="CA2091" s="13"/>
      <c r="CB2091" s="13"/>
      <c r="CC2091" s="13"/>
      <c r="CD2091" s="13"/>
      <c r="CE2091" s="13"/>
      <c r="CF2091" s="13"/>
      <c r="CG2091" s="13"/>
      <c r="CH2091" s="13"/>
      <c r="CI2091" s="13"/>
      <c r="CJ2091" s="13"/>
      <c r="CK2091" s="13"/>
      <c r="CL2091" s="13"/>
      <c r="CM2091" s="13"/>
      <c r="CN2091" s="13"/>
      <c r="CO2091" s="13"/>
      <c r="CP2091" s="13"/>
      <c r="CQ2091" s="13"/>
      <c r="CR2091" s="13"/>
      <c r="CS2091" s="13"/>
      <c r="CT2091" s="13"/>
      <c r="CU2091" s="13"/>
      <c r="CV2091" s="13"/>
      <c r="CW2091" s="13"/>
      <c r="CX2091" s="13"/>
      <c r="CY2091" s="13"/>
      <c r="CZ2091" s="13"/>
      <c r="DA2091" s="13"/>
      <c r="DB2091" s="13"/>
      <c r="DC2091" s="13"/>
      <c r="DD2091" s="13"/>
      <c r="DE2091" s="13"/>
      <c r="DF2091" s="13"/>
      <c r="DG2091" s="13"/>
      <c r="DH2091" s="13"/>
      <c r="DI2091" s="13"/>
      <c r="DJ2091" s="13"/>
      <c r="DK2091" s="13"/>
      <c r="DL2091" s="13"/>
      <c r="DM2091" s="13"/>
      <c r="DN2091" s="13"/>
      <c r="DO2091" s="13"/>
      <c r="DP2091" s="13"/>
      <c r="DQ2091" s="13"/>
    </row>
    <row r="2092" spans="1:121" s="48" customFormat="1" ht="16.5" x14ac:dyDescent="0.25">
      <c r="A2092" s="68" t="s">
        <v>861</v>
      </c>
      <c r="B2092" s="72" t="s">
        <v>31</v>
      </c>
      <c r="C2092" s="94" t="s">
        <v>12</v>
      </c>
      <c r="D2092" s="46" t="s">
        <v>12</v>
      </c>
      <c r="E2092" s="47">
        <f>SUBTOTAL(9,E2093)</f>
        <v>0</v>
      </c>
      <c r="F2092" s="47">
        <f t="shared" ref="F2092:G2092" si="305">SUBTOTAL(9,F2093)</f>
        <v>0</v>
      </c>
      <c r="G2092" s="47">
        <f t="shared" si="305"/>
        <v>0</v>
      </c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16"/>
      <c r="AH2092" s="16"/>
      <c r="AI2092" s="16"/>
      <c r="AJ2092" s="16"/>
      <c r="AK2092" s="16"/>
      <c r="AL2092" s="16"/>
      <c r="AM2092" s="16"/>
      <c r="AN2092" s="16"/>
      <c r="AO2092" s="16"/>
      <c r="AP2092" s="16"/>
      <c r="AQ2092" s="16"/>
      <c r="AR2092" s="16"/>
      <c r="AS2092" s="16"/>
      <c r="AT2092" s="16"/>
      <c r="AU2092" s="16"/>
      <c r="AV2092" s="16"/>
      <c r="AW2092" s="16"/>
      <c r="AX2092" s="16"/>
      <c r="AY2092" s="16"/>
      <c r="AZ2092" s="16"/>
      <c r="BA2092" s="16"/>
      <c r="BB2092" s="16"/>
      <c r="BC2092" s="16"/>
      <c r="BD2092" s="16"/>
      <c r="BE2092" s="16"/>
      <c r="BF2092" s="16"/>
      <c r="BG2092" s="16"/>
      <c r="BH2092" s="16"/>
      <c r="BI2092" s="16"/>
      <c r="BJ2092" s="16"/>
      <c r="BK2092" s="16"/>
      <c r="BL2092" s="16"/>
      <c r="BM2092" s="16"/>
      <c r="BN2092" s="16"/>
      <c r="BO2092" s="16"/>
      <c r="BP2092" s="16"/>
      <c r="BQ2092" s="16"/>
      <c r="BR2092" s="16"/>
      <c r="BS2092" s="16"/>
      <c r="BT2092" s="16"/>
      <c r="BU2092" s="16"/>
      <c r="BV2092" s="16"/>
      <c r="BW2092" s="16"/>
      <c r="BX2092" s="16"/>
      <c r="BY2092" s="16"/>
      <c r="BZ2092" s="16"/>
      <c r="CA2092" s="16"/>
      <c r="CB2092" s="16"/>
      <c r="CC2092" s="16"/>
      <c r="CD2092" s="16"/>
      <c r="CE2092" s="16"/>
      <c r="CF2092" s="16"/>
      <c r="CG2092" s="16"/>
      <c r="CH2092" s="16"/>
      <c r="CI2092" s="16"/>
      <c r="CJ2092" s="16"/>
      <c r="CK2092" s="16"/>
      <c r="CL2092" s="16"/>
      <c r="CM2092" s="16"/>
      <c r="CN2092" s="16"/>
      <c r="CO2092" s="16"/>
      <c r="CP2092" s="16"/>
      <c r="CQ2092" s="16"/>
      <c r="CR2092" s="16"/>
      <c r="CS2092" s="16"/>
      <c r="CT2092" s="16"/>
      <c r="CU2092" s="16"/>
      <c r="CV2092" s="16"/>
      <c r="CW2092" s="16"/>
      <c r="CX2092" s="16"/>
      <c r="CY2092" s="16"/>
      <c r="CZ2092" s="16"/>
      <c r="DA2092" s="16"/>
      <c r="DB2092" s="16"/>
      <c r="DC2092" s="16"/>
      <c r="DD2092" s="16"/>
      <c r="DE2092" s="16"/>
      <c r="DF2092" s="16"/>
      <c r="DG2092" s="16"/>
      <c r="DH2092" s="16"/>
      <c r="DI2092" s="16"/>
      <c r="DJ2092" s="16"/>
      <c r="DK2092" s="16"/>
      <c r="DL2092" s="16"/>
      <c r="DM2092" s="16"/>
      <c r="DN2092" s="16"/>
      <c r="DO2092" s="16"/>
      <c r="DP2092" s="16"/>
      <c r="DQ2092" s="16"/>
    </row>
    <row r="2093" spans="1:121" ht="16.5" hidden="1" x14ac:dyDescent="0.25">
      <c r="A2093" s="24" t="s">
        <v>21</v>
      </c>
      <c r="B2093" s="73"/>
      <c r="C2093" s="50"/>
      <c r="D2093" s="50"/>
      <c r="E2093" s="50"/>
      <c r="F2093" s="50"/>
      <c r="G2093" s="50"/>
      <c r="H2093" s="13"/>
      <c r="I2093" s="13"/>
      <c r="J2093" s="13"/>
      <c r="K2093" s="13"/>
      <c r="L2093" s="13"/>
      <c r="M2093" s="13"/>
      <c r="N2093" s="13"/>
      <c r="O2093" s="13"/>
      <c r="P2093" s="13"/>
      <c r="Q2093" s="1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  <c r="AK2093" s="13"/>
      <c r="AL2093" s="13"/>
      <c r="AM2093" s="13"/>
      <c r="AN2093" s="13"/>
      <c r="AO2093" s="13"/>
      <c r="AP2093" s="13"/>
      <c r="AQ2093" s="13"/>
      <c r="AR2093" s="13"/>
      <c r="AS2093" s="13"/>
      <c r="AT2093" s="13"/>
      <c r="AU2093" s="13"/>
      <c r="AV2093" s="13"/>
      <c r="AW2093" s="13"/>
      <c r="AX2093" s="13"/>
      <c r="AY2093" s="13"/>
      <c r="AZ2093" s="13"/>
      <c r="BA2093" s="13"/>
      <c r="BB2093" s="13"/>
      <c r="BC2093" s="13"/>
      <c r="BD2093" s="13"/>
      <c r="BE2093" s="13"/>
      <c r="BF2093" s="13"/>
      <c r="BG2093" s="13"/>
      <c r="BH2093" s="13"/>
      <c r="BI2093" s="13"/>
      <c r="BJ2093" s="13"/>
      <c r="BK2093" s="13"/>
      <c r="BL2093" s="13"/>
      <c r="BM2093" s="13"/>
      <c r="BN2093" s="13"/>
      <c r="BO2093" s="13"/>
      <c r="BP2093" s="13"/>
      <c r="BQ2093" s="13"/>
      <c r="BR2093" s="13"/>
      <c r="BS2093" s="13"/>
      <c r="BT2093" s="13"/>
      <c r="BU2093" s="13"/>
      <c r="BV2093" s="13"/>
      <c r="BW2093" s="13"/>
      <c r="BX2093" s="13"/>
      <c r="BY2093" s="13"/>
      <c r="BZ2093" s="13"/>
      <c r="CA2093" s="13"/>
      <c r="CB2093" s="13"/>
      <c r="CC2093" s="13"/>
      <c r="CD2093" s="13"/>
      <c r="CE2093" s="13"/>
      <c r="CF2093" s="13"/>
      <c r="CG2093" s="13"/>
      <c r="CH2093" s="13"/>
      <c r="CI2093" s="13"/>
      <c r="CJ2093" s="13"/>
      <c r="CK2093" s="13"/>
      <c r="CL2093" s="13"/>
      <c r="CM2093" s="13"/>
      <c r="CN2093" s="13"/>
      <c r="CO2093" s="13"/>
      <c r="CP2093" s="13"/>
      <c r="CQ2093" s="13"/>
      <c r="CR2093" s="13"/>
      <c r="CS2093" s="13"/>
      <c r="CT2093" s="13"/>
      <c r="CU2093" s="13"/>
      <c r="CV2093" s="13"/>
      <c r="CW2093" s="13"/>
      <c r="CX2093" s="13"/>
      <c r="CY2093" s="13"/>
      <c r="CZ2093" s="13"/>
      <c r="DA2093" s="13"/>
      <c r="DB2093" s="13"/>
      <c r="DC2093" s="13"/>
      <c r="DD2093" s="13"/>
      <c r="DE2093" s="13"/>
      <c r="DF2093" s="13"/>
      <c r="DG2093" s="13"/>
      <c r="DH2093" s="13"/>
      <c r="DI2093" s="13"/>
      <c r="DJ2093" s="13"/>
      <c r="DK2093" s="13"/>
      <c r="DL2093" s="13"/>
      <c r="DM2093" s="13"/>
      <c r="DN2093" s="13"/>
      <c r="DO2093" s="13"/>
      <c r="DP2093" s="13"/>
      <c r="DQ2093" s="13"/>
    </row>
    <row r="2094" spans="1:121" s="38" customFormat="1" ht="16.5" x14ac:dyDescent="0.25">
      <c r="A2094" s="66" t="s">
        <v>862</v>
      </c>
      <c r="B2094" s="74" t="s">
        <v>702</v>
      </c>
      <c r="C2094" s="92" t="s">
        <v>12</v>
      </c>
      <c r="D2094" s="36" t="s">
        <v>12</v>
      </c>
      <c r="E2094" s="37">
        <f>E2095+E2108</f>
        <v>0</v>
      </c>
      <c r="F2094" s="37">
        <f t="shared" ref="F2094:G2094" si="306">F2095+F2108</f>
        <v>0</v>
      </c>
      <c r="G2094" s="37">
        <f t="shared" si="306"/>
        <v>0</v>
      </c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16"/>
      <c r="AH2094" s="16"/>
      <c r="AI2094" s="16"/>
      <c r="AJ2094" s="16"/>
      <c r="AK2094" s="16"/>
      <c r="AL2094" s="16"/>
      <c r="AM2094" s="16"/>
      <c r="AN2094" s="16"/>
      <c r="AO2094" s="16"/>
      <c r="AP2094" s="16"/>
      <c r="AQ2094" s="16"/>
      <c r="AR2094" s="16"/>
      <c r="AS2094" s="16"/>
      <c r="AT2094" s="16"/>
      <c r="AU2094" s="16"/>
      <c r="AV2094" s="16"/>
      <c r="AW2094" s="16"/>
      <c r="AX2094" s="16"/>
      <c r="AY2094" s="16"/>
      <c r="AZ2094" s="16"/>
      <c r="BA2094" s="16"/>
      <c r="BB2094" s="16"/>
      <c r="BC2094" s="16"/>
      <c r="BD2094" s="16"/>
      <c r="BE2094" s="16"/>
      <c r="BF2094" s="16"/>
      <c r="BG2094" s="16"/>
      <c r="BH2094" s="16"/>
      <c r="BI2094" s="16"/>
      <c r="BJ2094" s="16"/>
      <c r="BK2094" s="16"/>
      <c r="BL2094" s="16"/>
      <c r="BM2094" s="16"/>
      <c r="BN2094" s="16"/>
      <c r="BO2094" s="16"/>
      <c r="BP2094" s="16"/>
      <c r="BQ2094" s="16"/>
      <c r="BR2094" s="16"/>
      <c r="BS2094" s="16"/>
      <c r="BT2094" s="16"/>
      <c r="BU2094" s="16"/>
      <c r="BV2094" s="16"/>
      <c r="BW2094" s="16"/>
      <c r="BX2094" s="16"/>
      <c r="BY2094" s="16"/>
      <c r="BZ2094" s="16"/>
      <c r="CA2094" s="16"/>
      <c r="CB2094" s="16"/>
      <c r="CC2094" s="16"/>
      <c r="CD2094" s="16"/>
      <c r="CE2094" s="16"/>
      <c r="CF2094" s="16"/>
      <c r="CG2094" s="16"/>
      <c r="CH2094" s="16"/>
      <c r="CI2094" s="16"/>
      <c r="CJ2094" s="16"/>
      <c r="CK2094" s="16"/>
      <c r="CL2094" s="16"/>
      <c r="CM2094" s="16"/>
      <c r="CN2094" s="16"/>
      <c r="CO2094" s="16"/>
      <c r="CP2094" s="16"/>
      <c r="CQ2094" s="16"/>
      <c r="CR2094" s="16"/>
      <c r="CS2094" s="16"/>
      <c r="CT2094" s="16"/>
      <c r="CU2094" s="16"/>
      <c r="CV2094" s="16"/>
      <c r="CW2094" s="16"/>
      <c r="CX2094" s="16"/>
      <c r="CY2094" s="16"/>
      <c r="CZ2094" s="16"/>
      <c r="DA2094" s="16"/>
      <c r="DB2094" s="16"/>
      <c r="DC2094" s="16"/>
      <c r="DD2094" s="16"/>
      <c r="DE2094" s="16"/>
      <c r="DF2094" s="16"/>
      <c r="DG2094" s="16"/>
      <c r="DH2094" s="16"/>
      <c r="DI2094" s="16"/>
      <c r="DJ2094" s="16"/>
      <c r="DK2094" s="16"/>
      <c r="DL2094" s="16"/>
      <c r="DM2094" s="16"/>
      <c r="DN2094" s="16"/>
      <c r="DO2094" s="16"/>
      <c r="DP2094" s="16"/>
      <c r="DQ2094" s="16"/>
    </row>
    <row r="2095" spans="1:121" s="43" customFormat="1" ht="16.5" x14ac:dyDescent="0.25">
      <c r="A2095" s="67" t="s">
        <v>863</v>
      </c>
      <c r="B2095" s="71" t="s">
        <v>662</v>
      </c>
      <c r="C2095" s="93" t="s">
        <v>12</v>
      </c>
      <c r="D2095" s="41" t="s">
        <v>12</v>
      </c>
      <c r="E2095" s="42">
        <f>E2096+E2098+E2100+E2102+E2104+E2106</f>
        <v>0</v>
      </c>
      <c r="F2095" s="42">
        <f t="shared" ref="F2095:G2095" si="307">F2096+F2098+F2100+F2102+F2104+F2106</f>
        <v>0</v>
      </c>
      <c r="G2095" s="42">
        <f t="shared" si="307"/>
        <v>0</v>
      </c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/>
      <c r="AF2095" s="16"/>
      <c r="AG2095" s="16"/>
      <c r="AH2095" s="16"/>
      <c r="AI2095" s="16"/>
      <c r="AJ2095" s="16"/>
      <c r="AK2095" s="16"/>
      <c r="AL2095" s="16"/>
      <c r="AM2095" s="16"/>
      <c r="AN2095" s="16"/>
      <c r="AO2095" s="16"/>
      <c r="AP2095" s="16"/>
      <c r="AQ2095" s="16"/>
      <c r="AR2095" s="16"/>
      <c r="AS2095" s="16"/>
      <c r="AT2095" s="16"/>
      <c r="AU2095" s="16"/>
      <c r="AV2095" s="16"/>
      <c r="AW2095" s="16"/>
      <c r="AX2095" s="16"/>
      <c r="AY2095" s="16"/>
      <c r="AZ2095" s="16"/>
      <c r="BA2095" s="16"/>
      <c r="BB2095" s="16"/>
      <c r="BC2095" s="16"/>
      <c r="BD2095" s="16"/>
      <c r="BE2095" s="16"/>
      <c r="BF2095" s="16"/>
      <c r="BG2095" s="16"/>
      <c r="BH2095" s="16"/>
      <c r="BI2095" s="16"/>
      <c r="BJ2095" s="16"/>
      <c r="BK2095" s="16"/>
      <c r="BL2095" s="16"/>
      <c r="BM2095" s="16"/>
      <c r="BN2095" s="16"/>
      <c r="BO2095" s="16"/>
      <c r="BP2095" s="16"/>
      <c r="BQ2095" s="16"/>
      <c r="BR2095" s="16"/>
      <c r="BS2095" s="16"/>
      <c r="BT2095" s="16"/>
      <c r="BU2095" s="16"/>
      <c r="BV2095" s="16"/>
      <c r="BW2095" s="16"/>
      <c r="BX2095" s="16"/>
      <c r="BY2095" s="16"/>
      <c r="BZ2095" s="16"/>
      <c r="CA2095" s="16"/>
      <c r="CB2095" s="16"/>
      <c r="CC2095" s="16"/>
      <c r="CD2095" s="16"/>
      <c r="CE2095" s="16"/>
      <c r="CF2095" s="16"/>
      <c r="CG2095" s="16"/>
      <c r="CH2095" s="16"/>
      <c r="CI2095" s="16"/>
      <c r="CJ2095" s="16"/>
      <c r="CK2095" s="16"/>
      <c r="CL2095" s="16"/>
      <c r="CM2095" s="16"/>
      <c r="CN2095" s="16"/>
      <c r="CO2095" s="16"/>
      <c r="CP2095" s="16"/>
      <c r="CQ2095" s="16"/>
      <c r="CR2095" s="16"/>
      <c r="CS2095" s="16"/>
      <c r="CT2095" s="16"/>
      <c r="CU2095" s="16"/>
      <c r="CV2095" s="16"/>
      <c r="CW2095" s="16"/>
      <c r="CX2095" s="16"/>
      <c r="CY2095" s="16"/>
      <c r="CZ2095" s="16"/>
      <c r="DA2095" s="16"/>
      <c r="DB2095" s="16"/>
      <c r="DC2095" s="16"/>
      <c r="DD2095" s="16"/>
      <c r="DE2095" s="16"/>
      <c r="DF2095" s="16"/>
      <c r="DG2095" s="16"/>
      <c r="DH2095" s="16"/>
      <c r="DI2095" s="16"/>
      <c r="DJ2095" s="16"/>
      <c r="DK2095" s="16"/>
      <c r="DL2095" s="16"/>
      <c r="DM2095" s="16"/>
      <c r="DN2095" s="16"/>
      <c r="DO2095" s="16"/>
      <c r="DP2095" s="16"/>
      <c r="DQ2095" s="16"/>
    </row>
    <row r="2096" spans="1:121" s="48" customFormat="1" ht="16.5" x14ac:dyDescent="0.25">
      <c r="A2096" s="68" t="s">
        <v>864</v>
      </c>
      <c r="B2096" s="72" t="s">
        <v>664</v>
      </c>
      <c r="C2096" s="94" t="s">
        <v>12</v>
      </c>
      <c r="D2096" s="46" t="s">
        <v>12</v>
      </c>
      <c r="E2096" s="47">
        <f>SUBTOTAL(9,E2097)</f>
        <v>0</v>
      </c>
      <c r="F2096" s="47">
        <f t="shared" ref="F2096:G2096" si="308">SUBTOTAL(9,F2097)</f>
        <v>0</v>
      </c>
      <c r="G2096" s="47">
        <f t="shared" si="308"/>
        <v>0</v>
      </c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  <c r="AE2096" s="16"/>
      <c r="AF2096" s="16"/>
      <c r="AG2096" s="16"/>
      <c r="AH2096" s="16"/>
      <c r="AI2096" s="16"/>
      <c r="AJ2096" s="16"/>
      <c r="AK2096" s="16"/>
      <c r="AL2096" s="16"/>
      <c r="AM2096" s="16"/>
      <c r="AN2096" s="16"/>
      <c r="AO2096" s="16"/>
      <c r="AP2096" s="16"/>
      <c r="AQ2096" s="16"/>
      <c r="AR2096" s="16"/>
      <c r="AS2096" s="16"/>
      <c r="AT2096" s="16"/>
      <c r="AU2096" s="16"/>
      <c r="AV2096" s="16"/>
      <c r="AW2096" s="16"/>
      <c r="AX2096" s="16"/>
      <c r="AY2096" s="16"/>
      <c r="AZ2096" s="16"/>
      <c r="BA2096" s="16"/>
      <c r="BB2096" s="16"/>
      <c r="BC2096" s="16"/>
      <c r="BD2096" s="16"/>
      <c r="BE2096" s="16"/>
      <c r="BF2096" s="16"/>
      <c r="BG2096" s="16"/>
      <c r="BH2096" s="16"/>
      <c r="BI2096" s="16"/>
      <c r="BJ2096" s="16"/>
      <c r="BK2096" s="16"/>
      <c r="BL2096" s="16"/>
      <c r="BM2096" s="16"/>
      <c r="BN2096" s="16"/>
      <c r="BO2096" s="16"/>
      <c r="BP2096" s="16"/>
      <c r="BQ2096" s="16"/>
      <c r="BR2096" s="16"/>
      <c r="BS2096" s="16"/>
      <c r="BT2096" s="16"/>
      <c r="BU2096" s="16"/>
      <c r="BV2096" s="16"/>
      <c r="BW2096" s="16"/>
      <c r="BX2096" s="16"/>
      <c r="BY2096" s="16"/>
      <c r="BZ2096" s="16"/>
      <c r="CA2096" s="16"/>
      <c r="CB2096" s="16"/>
      <c r="CC2096" s="16"/>
      <c r="CD2096" s="16"/>
      <c r="CE2096" s="16"/>
      <c r="CF2096" s="16"/>
      <c r="CG2096" s="16"/>
      <c r="CH2096" s="16"/>
      <c r="CI2096" s="16"/>
      <c r="CJ2096" s="16"/>
      <c r="CK2096" s="16"/>
      <c r="CL2096" s="16"/>
      <c r="CM2096" s="16"/>
      <c r="CN2096" s="16"/>
      <c r="CO2096" s="16"/>
      <c r="CP2096" s="16"/>
      <c r="CQ2096" s="16"/>
      <c r="CR2096" s="16"/>
      <c r="CS2096" s="16"/>
      <c r="CT2096" s="16"/>
      <c r="CU2096" s="16"/>
      <c r="CV2096" s="16"/>
      <c r="CW2096" s="16"/>
      <c r="CX2096" s="16"/>
      <c r="CY2096" s="16"/>
      <c r="CZ2096" s="16"/>
      <c r="DA2096" s="16"/>
      <c r="DB2096" s="16"/>
      <c r="DC2096" s="16"/>
      <c r="DD2096" s="16"/>
      <c r="DE2096" s="16"/>
      <c r="DF2096" s="16"/>
      <c r="DG2096" s="16"/>
      <c r="DH2096" s="16"/>
      <c r="DI2096" s="16"/>
      <c r="DJ2096" s="16"/>
      <c r="DK2096" s="16"/>
      <c r="DL2096" s="16"/>
      <c r="DM2096" s="16"/>
      <c r="DN2096" s="16"/>
      <c r="DO2096" s="16"/>
      <c r="DP2096" s="16"/>
      <c r="DQ2096" s="16"/>
    </row>
    <row r="2097" spans="1:121" ht="16.5" hidden="1" x14ac:dyDescent="0.25">
      <c r="A2097" s="24" t="s">
        <v>21</v>
      </c>
      <c r="B2097" s="73"/>
      <c r="C2097" s="50"/>
      <c r="D2097" s="50"/>
      <c r="E2097" s="50"/>
      <c r="F2097" s="50"/>
      <c r="G2097" s="50"/>
      <c r="H2097" s="13"/>
      <c r="I2097" s="13"/>
      <c r="J2097" s="13"/>
      <c r="K2097" s="13"/>
      <c r="L2097" s="13"/>
      <c r="M2097" s="13"/>
      <c r="N2097" s="13"/>
      <c r="O2097" s="13"/>
      <c r="P2097" s="13"/>
      <c r="Q2097" s="1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  <c r="AK2097" s="13"/>
      <c r="AL2097" s="13"/>
      <c r="AM2097" s="13"/>
      <c r="AN2097" s="13"/>
      <c r="AO2097" s="13"/>
      <c r="AP2097" s="13"/>
      <c r="AQ2097" s="13"/>
      <c r="AR2097" s="13"/>
      <c r="AS2097" s="13"/>
      <c r="AT2097" s="13"/>
      <c r="AU2097" s="13"/>
      <c r="AV2097" s="13"/>
      <c r="AW2097" s="13"/>
      <c r="AX2097" s="13"/>
      <c r="AY2097" s="13"/>
      <c r="AZ2097" s="13"/>
      <c r="BA2097" s="13"/>
      <c r="BB2097" s="13"/>
      <c r="BC2097" s="13"/>
      <c r="BD2097" s="13"/>
      <c r="BE2097" s="13"/>
      <c r="BF2097" s="13"/>
      <c r="BG2097" s="13"/>
      <c r="BH2097" s="13"/>
      <c r="BI2097" s="13"/>
      <c r="BJ2097" s="13"/>
      <c r="BK2097" s="13"/>
      <c r="BL2097" s="13"/>
      <c r="BM2097" s="13"/>
      <c r="BN2097" s="13"/>
      <c r="BO2097" s="13"/>
      <c r="BP2097" s="13"/>
      <c r="BQ2097" s="13"/>
      <c r="BR2097" s="13"/>
      <c r="BS2097" s="13"/>
      <c r="BT2097" s="13"/>
      <c r="BU2097" s="13"/>
      <c r="BV2097" s="13"/>
      <c r="BW2097" s="13"/>
      <c r="BX2097" s="13"/>
      <c r="BY2097" s="13"/>
      <c r="BZ2097" s="13"/>
      <c r="CA2097" s="13"/>
      <c r="CB2097" s="13"/>
      <c r="CC2097" s="13"/>
      <c r="CD2097" s="13"/>
      <c r="CE2097" s="13"/>
      <c r="CF2097" s="13"/>
      <c r="CG2097" s="13"/>
      <c r="CH2097" s="13"/>
      <c r="CI2097" s="13"/>
      <c r="CJ2097" s="13"/>
      <c r="CK2097" s="13"/>
      <c r="CL2097" s="13"/>
      <c r="CM2097" s="13"/>
      <c r="CN2097" s="13"/>
      <c r="CO2097" s="13"/>
      <c r="CP2097" s="13"/>
      <c r="CQ2097" s="13"/>
      <c r="CR2097" s="13"/>
      <c r="CS2097" s="13"/>
      <c r="CT2097" s="13"/>
      <c r="CU2097" s="13"/>
      <c r="CV2097" s="13"/>
      <c r="CW2097" s="13"/>
      <c r="CX2097" s="13"/>
      <c r="CY2097" s="13"/>
      <c r="CZ2097" s="13"/>
      <c r="DA2097" s="13"/>
      <c r="DB2097" s="13"/>
      <c r="DC2097" s="13"/>
      <c r="DD2097" s="13"/>
      <c r="DE2097" s="13"/>
      <c r="DF2097" s="13"/>
      <c r="DG2097" s="13"/>
      <c r="DH2097" s="13"/>
      <c r="DI2097" s="13"/>
      <c r="DJ2097" s="13"/>
      <c r="DK2097" s="13"/>
      <c r="DL2097" s="13"/>
      <c r="DM2097" s="13"/>
      <c r="DN2097" s="13"/>
      <c r="DO2097" s="13"/>
      <c r="DP2097" s="13"/>
      <c r="DQ2097" s="13"/>
    </row>
    <row r="2098" spans="1:121" s="48" customFormat="1" ht="16.5" x14ac:dyDescent="0.25">
      <c r="A2098" s="68" t="s">
        <v>865</v>
      </c>
      <c r="B2098" s="72" t="s">
        <v>23</v>
      </c>
      <c r="C2098" s="94" t="s">
        <v>12</v>
      </c>
      <c r="D2098" s="46" t="s">
        <v>12</v>
      </c>
      <c r="E2098" s="47">
        <f>SUBTOTAL(9,E2099)</f>
        <v>0</v>
      </c>
      <c r="F2098" s="47">
        <f t="shared" ref="F2098:G2098" si="309">SUBTOTAL(9,F2099)</f>
        <v>0</v>
      </c>
      <c r="G2098" s="47">
        <f t="shared" si="309"/>
        <v>0</v>
      </c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16"/>
      <c r="AH2098" s="16"/>
      <c r="AI2098" s="16"/>
      <c r="AJ2098" s="16"/>
      <c r="AK2098" s="16"/>
      <c r="AL2098" s="16"/>
      <c r="AM2098" s="16"/>
      <c r="AN2098" s="16"/>
      <c r="AO2098" s="16"/>
      <c r="AP2098" s="16"/>
      <c r="AQ2098" s="16"/>
      <c r="AR2098" s="16"/>
      <c r="AS2098" s="16"/>
      <c r="AT2098" s="16"/>
      <c r="AU2098" s="16"/>
      <c r="AV2098" s="16"/>
      <c r="AW2098" s="16"/>
      <c r="AX2098" s="16"/>
      <c r="AY2098" s="16"/>
      <c r="AZ2098" s="16"/>
      <c r="BA2098" s="16"/>
      <c r="BB2098" s="16"/>
      <c r="BC2098" s="16"/>
      <c r="BD2098" s="16"/>
      <c r="BE2098" s="16"/>
      <c r="BF2098" s="16"/>
      <c r="BG2098" s="16"/>
      <c r="BH2098" s="16"/>
      <c r="BI2098" s="16"/>
      <c r="BJ2098" s="16"/>
      <c r="BK2098" s="16"/>
      <c r="BL2098" s="16"/>
      <c r="BM2098" s="16"/>
      <c r="BN2098" s="16"/>
      <c r="BO2098" s="16"/>
      <c r="BP2098" s="16"/>
      <c r="BQ2098" s="16"/>
      <c r="BR2098" s="16"/>
      <c r="BS2098" s="16"/>
      <c r="BT2098" s="16"/>
      <c r="BU2098" s="16"/>
      <c r="BV2098" s="16"/>
      <c r="BW2098" s="16"/>
      <c r="BX2098" s="16"/>
      <c r="BY2098" s="16"/>
      <c r="BZ2098" s="16"/>
      <c r="CA2098" s="16"/>
      <c r="CB2098" s="16"/>
      <c r="CC2098" s="16"/>
      <c r="CD2098" s="16"/>
      <c r="CE2098" s="16"/>
      <c r="CF2098" s="16"/>
      <c r="CG2098" s="16"/>
      <c r="CH2098" s="16"/>
      <c r="CI2098" s="16"/>
      <c r="CJ2098" s="16"/>
      <c r="CK2098" s="16"/>
      <c r="CL2098" s="16"/>
      <c r="CM2098" s="16"/>
      <c r="CN2098" s="16"/>
      <c r="CO2098" s="16"/>
      <c r="CP2098" s="16"/>
      <c r="CQ2098" s="16"/>
      <c r="CR2098" s="16"/>
      <c r="CS2098" s="16"/>
      <c r="CT2098" s="16"/>
      <c r="CU2098" s="16"/>
      <c r="CV2098" s="16"/>
      <c r="CW2098" s="16"/>
      <c r="CX2098" s="16"/>
      <c r="CY2098" s="16"/>
      <c r="CZ2098" s="16"/>
      <c r="DA2098" s="16"/>
      <c r="DB2098" s="16"/>
      <c r="DC2098" s="16"/>
      <c r="DD2098" s="16"/>
      <c r="DE2098" s="16"/>
      <c r="DF2098" s="16"/>
      <c r="DG2098" s="16"/>
      <c r="DH2098" s="16"/>
      <c r="DI2098" s="16"/>
      <c r="DJ2098" s="16"/>
      <c r="DK2098" s="16"/>
      <c r="DL2098" s="16"/>
      <c r="DM2098" s="16"/>
      <c r="DN2098" s="16"/>
      <c r="DO2098" s="16"/>
      <c r="DP2098" s="16"/>
      <c r="DQ2098" s="16"/>
    </row>
    <row r="2099" spans="1:121" ht="16.5" hidden="1" x14ac:dyDescent="0.25">
      <c r="A2099" s="24" t="s">
        <v>21</v>
      </c>
      <c r="B2099" s="73"/>
      <c r="C2099" s="50"/>
      <c r="D2099" s="50"/>
      <c r="E2099" s="50"/>
      <c r="F2099" s="50"/>
      <c r="G2099" s="50"/>
      <c r="H2099" s="13"/>
      <c r="I2099" s="13"/>
      <c r="J2099" s="13"/>
      <c r="K2099" s="13"/>
      <c r="L2099" s="13"/>
      <c r="M2099" s="13"/>
      <c r="N2099" s="13"/>
      <c r="O2099" s="13"/>
      <c r="P2099" s="13"/>
      <c r="Q2099" s="1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  <c r="AK2099" s="13"/>
      <c r="AL2099" s="13"/>
      <c r="AM2099" s="13"/>
      <c r="AN2099" s="13"/>
      <c r="AO2099" s="13"/>
      <c r="AP2099" s="13"/>
      <c r="AQ2099" s="13"/>
      <c r="AR2099" s="13"/>
      <c r="AS2099" s="13"/>
      <c r="AT2099" s="13"/>
      <c r="AU2099" s="13"/>
      <c r="AV2099" s="13"/>
      <c r="AW2099" s="13"/>
      <c r="AX2099" s="13"/>
      <c r="AY2099" s="13"/>
      <c r="AZ2099" s="13"/>
      <c r="BA2099" s="13"/>
      <c r="BB2099" s="13"/>
      <c r="BC2099" s="13"/>
      <c r="BD2099" s="13"/>
      <c r="BE2099" s="13"/>
      <c r="BF2099" s="13"/>
      <c r="BG2099" s="13"/>
      <c r="BH2099" s="13"/>
      <c r="BI2099" s="13"/>
      <c r="BJ2099" s="13"/>
      <c r="BK2099" s="13"/>
      <c r="BL2099" s="13"/>
      <c r="BM2099" s="13"/>
      <c r="BN2099" s="13"/>
      <c r="BO2099" s="13"/>
      <c r="BP2099" s="13"/>
      <c r="BQ2099" s="13"/>
      <c r="BR2099" s="13"/>
      <c r="BS2099" s="13"/>
      <c r="BT2099" s="13"/>
      <c r="BU2099" s="13"/>
      <c r="BV2099" s="13"/>
      <c r="BW2099" s="13"/>
      <c r="BX2099" s="13"/>
      <c r="BY2099" s="13"/>
      <c r="BZ2099" s="13"/>
      <c r="CA2099" s="13"/>
      <c r="CB2099" s="13"/>
      <c r="CC2099" s="13"/>
      <c r="CD2099" s="13"/>
      <c r="CE2099" s="13"/>
      <c r="CF2099" s="13"/>
      <c r="CG2099" s="13"/>
      <c r="CH2099" s="13"/>
      <c r="CI2099" s="13"/>
      <c r="CJ2099" s="13"/>
      <c r="CK2099" s="13"/>
      <c r="CL2099" s="13"/>
      <c r="CM2099" s="13"/>
      <c r="CN2099" s="13"/>
      <c r="CO2099" s="13"/>
      <c r="CP2099" s="13"/>
      <c r="CQ2099" s="13"/>
      <c r="CR2099" s="13"/>
      <c r="CS2099" s="13"/>
      <c r="CT2099" s="13"/>
      <c r="CU2099" s="13"/>
      <c r="CV2099" s="13"/>
      <c r="CW2099" s="13"/>
      <c r="CX2099" s="13"/>
      <c r="CY2099" s="13"/>
      <c r="CZ2099" s="13"/>
      <c r="DA2099" s="13"/>
      <c r="DB2099" s="13"/>
      <c r="DC2099" s="13"/>
      <c r="DD2099" s="13"/>
      <c r="DE2099" s="13"/>
      <c r="DF2099" s="13"/>
      <c r="DG2099" s="13"/>
      <c r="DH2099" s="13"/>
      <c r="DI2099" s="13"/>
      <c r="DJ2099" s="13"/>
      <c r="DK2099" s="13"/>
      <c r="DL2099" s="13"/>
      <c r="DM2099" s="13"/>
      <c r="DN2099" s="13"/>
      <c r="DO2099" s="13"/>
      <c r="DP2099" s="13"/>
      <c r="DQ2099" s="13"/>
    </row>
    <row r="2100" spans="1:121" s="48" customFormat="1" ht="16.5" x14ac:dyDescent="0.25">
      <c r="A2100" s="68" t="s">
        <v>866</v>
      </c>
      <c r="B2100" s="72" t="s">
        <v>25</v>
      </c>
      <c r="C2100" s="94" t="s">
        <v>12</v>
      </c>
      <c r="D2100" s="46" t="s">
        <v>12</v>
      </c>
      <c r="E2100" s="47">
        <f>SUBTOTAL(9,E2101)</f>
        <v>0</v>
      </c>
      <c r="F2100" s="47">
        <f t="shared" ref="F2100:G2100" si="310">SUBTOTAL(9,F2101)</f>
        <v>0</v>
      </c>
      <c r="G2100" s="47">
        <f t="shared" si="310"/>
        <v>0</v>
      </c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16"/>
      <c r="AH2100" s="16"/>
      <c r="AI2100" s="16"/>
      <c r="AJ2100" s="16"/>
      <c r="AK2100" s="16"/>
      <c r="AL2100" s="16"/>
      <c r="AM2100" s="16"/>
      <c r="AN2100" s="16"/>
      <c r="AO2100" s="16"/>
      <c r="AP2100" s="16"/>
      <c r="AQ2100" s="16"/>
      <c r="AR2100" s="16"/>
      <c r="AS2100" s="16"/>
      <c r="AT2100" s="16"/>
      <c r="AU2100" s="16"/>
      <c r="AV2100" s="16"/>
      <c r="AW2100" s="16"/>
      <c r="AX2100" s="16"/>
      <c r="AY2100" s="16"/>
      <c r="AZ2100" s="16"/>
      <c r="BA2100" s="16"/>
      <c r="BB2100" s="16"/>
      <c r="BC2100" s="16"/>
      <c r="BD2100" s="16"/>
      <c r="BE2100" s="16"/>
      <c r="BF2100" s="16"/>
      <c r="BG2100" s="16"/>
      <c r="BH2100" s="16"/>
      <c r="BI2100" s="16"/>
      <c r="BJ2100" s="16"/>
      <c r="BK2100" s="16"/>
      <c r="BL2100" s="16"/>
      <c r="BM2100" s="16"/>
      <c r="BN2100" s="16"/>
      <c r="BO2100" s="16"/>
      <c r="BP2100" s="16"/>
      <c r="BQ2100" s="16"/>
      <c r="BR2100" s="16"/>
      <c r="BS2100" s="16"/>
      <c r="BT2100" s="16"/>
      <c r="BU2100" s="16"/>
      <c r="BV2100" s="16"/>
      <c r="BW2100" s="16"/>
      <c r="BX2100" s="16"/>
      <c r="BY2100" s="16"/>
      <c r="BZ2100" s="16"/>
      <c r="CA2100" s="16"/>
      <c r="CB2100" s="16"/>
      <c r="CC2100" s="16"/>
      <c r="CD2100" s="16"/>
      <c r="CE2100" s="16"/>
      <c r="CF2100" s="16"/>
      <c r="CG2100" s="16"/>
      <c r="CH2100" s="16"/>
      <c r="CI2100" s="16"/>
      <c r="CJ2100" s="16"/>
      <c r="CK2100" s="16"/>
      <c r="CL2100" s="16"/>
      <c r="CM2100" s="16"/>
      <c r="CN2100" s="16"/>
      <c r="CO2100" s="16"/>
      <c r="CP2100" s="16"/>
      <c r="CQ2100" s="16"/>
      <c r="CR2100" s="16"/>
      <c r="CS2100" s="16"/>
      <c r="CT2100" s="16"/>
      <c r="CU2100" s="16"/>
      <c r="CV2100" s="16"/>
      <c r="CW2100" s="16"/>
      <c r="CX2100" s="16"/>
      <c r="CY2100" s="16"/>
      <c r="CZ2100" s="16"/>
      <c r="DA2100" s="16"/>
      <c r="DB2100" s="16"/>
      <c r="DC2100" s="16"/>
      <c r="DD2100" s="16"/>
      <c r="DE2100" s="16"/>
      <c r="DF2100" s="16"/>
      <c r="DG2100" s="16"/>
      <c r="DH2100" s="16"/>
      <c r="DI2100" s="16"/>
      <c r="DJ2100" s="16"/>
      <c r="DK2100" s="16"/>
      <c r="DL2100" s="16"/>
      <c r="DM2100" s="16"/>
      <c r="DN2100" s="16"/>
      <c r="DO2100" s="16"/>
      <c r="DP2100" s="16"/>
      <c r="DQ2100" s="16"/>
    </row>
    <row r="2101" spans="1:121" ht="16.5" hidden="1" x14ac:dyDescent="0.25">
      <c r="A2101" s="24" t="s">
        <v>21</v>
      </c>
      <c r="B2101" s="73"/>
      <c r="C2101" s="50"/>
      <c r="D2101" s="50"/>
      <c r="E2101" s="50"/>
      <c r="F2101" s="50"/>
      <c r="G2101" s="50"/>
      <c r="H2101" s="13"/>
      <c r="I2101" s="13"/>
      <c r="J2101" s="13"/>
      <c r="K2101" s="13"/>
      <c r="L2101" s="13"/>
      <c r="M2101" s="13"/>
      <c r="N2101" s="13"/>
      <c r="O2101" s="13"/>
      <c r="P2101" s="13"/>
      <c r="Q2101" s="1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  <c r="AK2101" s="13"/>
      <c r="AL2101" s="13"/>
      <c r="AM2101" s="13"/>
      <c r="AN2101" s="13"/>
      <c r="AO2101" s="13"/>
      <c r="AP2101" s="13"/>
      <c r="AQ2101" s="13"/>
      <c r="AR2101" s="13"/>
      <c r="AS2101" s="13"/>
      <c r="AT2101" s="13"/>
      <c r="AU2101" s="13"/>
      <c r="AV2101" s="13"/>
      <c r="AW2101" s="13"/>
      <c r="AX2101" s="13"/>
      <c r="AY2101" s="13"/>
      <c r="AZ2101" s="13"/>
      <c r="BA2101" s="13"/>
      <c r="BB2101" s="13"/>
      <c r="BC2101" s="13"/>
      <c r="BD2101" s="13"/>
      <c r="BE2101" s="13"/>
      <c r="BF2101" s="13"/>
      <c r="BG2101" s="13"/>
      <c r="BH2101" s="13"/>
      <c r="BI2101" s="13"/>
      <c r="BJ2101" s="13"/>
      <c r="BK2101" s="13"/>
      <c r="BL2101" s="13"/>
      <c r="BM2101" s="13"/>
      <c r="BN2101" s="13"/>
      <c r="BO2101" s="13"/>
      <c r="BP2101" s="13"/>
      <c r="BQ2101" s="13"/>
      <c r="BR2101" s="13"/>
      <c r="BS2101" s="13"/>
      <c r="BT2101" s="13"/>
      <c r="BU2101" s="13"/>
      <c r="BV2101" s="13"/>
      <c r="BW2101" s="13"/>
      <c r="BX2101" s="13"/>
      <c r="BY2101" s="13"/>
      <c r="BZ2101" s="13"/>
      <c r="CA2101" s="13"/>
      <c r="CB2101" s="13"/>
      <c r="CC2101" s="13"/>
      <c r="CD2101" s="13"/>
      <c r="CE2101" s="13"/>
      <c r="CF2101" s="13"/>
      <c r="CG2101" s="13"/>
      <c r="CH2101" s="13"/>
      <c r="CI2101" s="13"/>
      <c r="CJ2101" s="13"/>
      <c r="CK2101" s="13"/>
      <c r="CL2101" s="13"/>
      <c r="CM2101" s="13"/>
      <c r="CN2101" s="13"/>
      <c r="CO2101" s="13"/>
      <c r="CP2101" s="13"/>
      <c r="CQ2101" s="13"/>
      <c r="CR2101" s="13"/>
      <c r="CS2101" s="13"/>
      <c r="CT2101" s="13"/>
      <c r="CU2101" s="13"/>
      <c r="CV2101" s="13"/>
      <c r="CW2101" s="13"/>
      <c r="CX2101" s="13"/>
      <c r="CY2101" s="13"/>
      <c r="CZ2101" s="13"/>
      <c r="DA2101" s="13"/>
      <c r="DB2101" s="13"/>
      <c r="DC2101" s="13"/>
      <c r="DD2101" s="13"/>
      <c r="DE2101" s="13"/>
      <c r="DF2101" s="13"/>
      <c r="DG2101" s="13"/>
      <c r="DH2101" s="13"/>
      <c r="DI2101" s="13"/>
      <c r="DJ2101" s="13"/>
      <c r="DK2101" s="13"/>
      <c r="DL2101" s="13"/>
      <c r="DM2101" s="13"/>
      <c r="DN2101" s="13"/>
      <c r="DO2101" s="13"/>
      <c r="DP2101" s="13"/>
      <c r="DQ2101" s="13"/>
    </row>
    <row r="2102" spans="1:121" s="48" customFormat="1" ht="16.5" x14ac:dyDescent="0.25">
      <c r="A2102" s="68" t="s">
        <v>867</v>
      </c>
      <c r="B2102" s="72" t="s">
        <v>683</v>
      </c>
      <c r="C2102" s="94" t="s">
        <v>12</v>
      </c>
      <c r="D2102" s="46" t="s">
        <v>12</v>
      </c>
      <c r="E2102" s="47">
        <f>SUBTOTAL(9,E2103)</f>
        <v>0</v>
      </c>
      <c r="F2102" s="47">
        <f t="shared" ref="F2102:G2102" si="311">SUBTOTAL(9,F2103)</f>
        <v>0</v>
      </c>
      <c r="G2102" s="47">
        <f t="shared" si="311"/>
        <v>0</v>
      </c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16"/>
      <c r="AH2102" s="16"/>
      <c r="AI2102" s="16"/>
      <c r="AJ2102" s="16"/>
      <c r="AK2102" s="16"/>
      <c r="AL2102" s="16"/>
      <c r="AM2102" s="16"/>
      <c r="AN2102" s="16"/>
      <c r="AO2102" s="16"/>
      <c r="AP2102" s="16"/>
      <c r="AQ2102" s="16"/>
      <c r="AR2102" s="16"/>
      <c r="AS2102" s="16"/>
      <c r="AT2102" s="16"/>
      <c r="AU2102" s="16"/>
      <c r="AV2102" s="16"/>
      <c r="AW2102" s="16"/>
      <c r="AX2102" s="16"/>
      <c r="AY2102" s="16"/>
      <c r="AZ2102" s="16"/>
      <c r="BA2102" s="16"/>
      <c r="BB2102" s="16"/>
      <c r="BC2102" s="16"/>
      <c r="BD2102" s="16"/>
      <c r="BE2102" s="16"/>
      <c r="BF2102" s="16"/>
      <c r="BG2102" s="16"/>
      <c r="BH2102" s="16"/>
      <c r="BI2102" s="16"/>
      <c r="BJ2102" s="16"/>
      <c r="BK2102" s="16"/>
      <c r="BL2102" s="16"/>
      <c r="BM2102" s="16"/>
      <c r="BN2102" s="16"/>
      <c r="BO2102" s="16"/>
      <c r="BP2102" s="16"/>
      <c r="BQ2102" s="16"/>
      <c r="BR2102" s="16"/>
      <c r="BS2102" s="16"/>
      <c r="BT2102" s="16"/>
      <c r="BU2102" s="16"/>
      <c r="BV2102" s="16"/>
      <c r="BW2102" s="16"/>
      <c r="BX2102" s="16"/>
      <c r="BY2102" s="16"/>
      <c r="BZ2102" s="16"/>
      <c r="CA2102" s="16"/>
      <c r="CB2102" s="16"/>
      <c r="CC2102" s="16"/>
      <c r="CD2102" s="16"/>
      <c r="CE2102" s="16"/>
      <c r="CF2102" s="16"/>
      <c r="CG2102" s="16"/>
      <c r="CH2102" s="16"/>
      <c r="CI2102" s="16"/>
      <c r="CJ2102" s="16"/>
      <c r="CK2102" s="16"/>
      <c r="CL2102" s="16"/>
      <c r="CM2102" s="16"/>
      <c r="CN2102" s="16"/>
      <c r="CO2102" s="16"/>
      <c r="CP2102" s="16"/>
      <c r="CQ2102" s="16"/>
      <c r="CR2102" s="16"/>
      <c r="CS2102" s="16"/>
      <c r="CT2102" s="16"/>
      <c r="CU2102" s="16"/>
      <c r="CV2102" s="16"/>
      <c r="CW2102" s="16"/>
      <c r="CX2102" s="16"/>
      <c r="CY2102" s="16"/>
      <c r="CZ2102" s="16"/>
      <c r="DA2102" s="16"/>
      <c r="DB2102" s="16"/>
      <c r="DC2102" s="16"/>
      <c r="DD2102" s="16"/>
      <c r="DE2102" s="16"/>
      <c r="DF2102" s="16"/>
      <c r="DG2102" s="16"/>
      <c r="DH2102" s="16"/>
      <c r="DI2102" s="16"/>
      <c r="DJ2102" s="16"/>
      <c r="DK2102" s="16"/>
      <c r="DL2102" s="16"/>
      <c r="DM2102" s="16"/>
      <c r="DN2102" s="16"/>
      <c r="DO2102" s="16"/>
      <c r="DP2102" s="16"/>
      <c r="DQ2102" s="16"/>
    </row>
    <row r="2103" spans="1:121" ht="16.5" hidden="1" x14ac:dyDescent="0.25">
      <c r="A2103" s="24" t="s">
        <v>21</v>
      </c>
      <c r="B2103" s="73"/>
      <c r="C2103" s="50"/>
      <c r="D2103" s="50"/>
      <c r="E2103" s="50"/>
      <c r="F2103" s="50"/>
      <c r="G2103" s="50"/>
      <c r="H2103" s="13"/>
      <c r="I2103" s="13"/>
      <c r="J2103" s="13"/>
      <c r="K2103" s="13"/>
      <c r="L2103" s="13"/>
      <c r="M2103" s="13"/>
      <c r="N2103" s="13"/>
      <c r="O2103" s="13"/>
      <c r="P2103" s="13"/>
      <c r="Q2103" s="1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  <c r="AK2103" s="13"/>
      <c r="AL2103" s="13"/>
      <c r="AM2103" s="13"/>
      <c r="AN2103" s="13"/>
      <c r="AO2103" s="13"/>
      <c r="AP2103" s="13"/>
      <c r="AQ2103" s="13"/>
      <c r="AR2103" s="13"/>
      <c r="AS2103" s="13"/>
      <c r="AT2103" s="13"/>
      <c r="AU2103" s="13"/>
      <c r="AV2103" s="13"/>
      <c r="AW2103" s="13"/>
      <c r="AX2103" s="13"/>
      <c r="AY2103" s="13"/>
      <c r="AZ2103" s="13"/>
      <c r="BA2103" s="13"/>
      <c r="BB2103" s="13"/>
      <c r="BC2103" s="13"/>
      <c r="BD2103" s="13"/>
      <c r="BE2103" s="13"/>
      <c r="BF2103" s="13"/>
      <c r="BG2103" s="13"/>
      <c r="BH2103" s="13"/>
      <c r="BI2103" s="13"/>
      <c r="BJ2103" s="13"/>
      <c r="BK2103" s="13"/>
      <c r="BL2103" s="13"/>
      <c r="BM2103" s="13"/>
      <c r="BN2103" s="13"/>
      <c r="BO2103" s="13"/>
      <c r="BP2103" s="13"/>
      <c r="BQ2103" s="13"/>
      <c r="BR2103" s="13"/>
      <c r="BS2103" s="13"/>
      <c r="BT2103" s="13"/>
      <c r="BU2103" s="13"/>
      <c r="BV2103" s="13"/>
      <c r="BW2103" s="13"/>
      <c r="BX2103" s="13"/>
      <c r="BY2103" s="13"/>
      <c r="BZ2103" s="13"/>
      <c r="CA2103" s="13"/>
      <c r="CB2103" s="13"/>
      <c r="CC2103" s="13"/>
      <c r="CD2103" s="13"/>
      <c r="CE2103" s="13"/>
      <c r="CF2103" s="13"/>
      <c r="CG2103" s="13"/>
      <c r="CH2103" s="13"/>
      <c r="CI2103" s="13"/>
      <c r="CJ2103" s="13"/>
      <c r="CK2103" s="13"/>
      <c r="CL2103" s="13"/>
      <c r="CM2103" s="13"/>
      <c r="CN2103" s="13"/>
      <c r="CO2103" s="13"/>
      <c r="CP2103" s="13"/>
      <c r="CQ2103" s="13"/>
      <c r="CR2103" s="13"/>
      <c r="CS2103" s="13"/>
      <c r="CT2103" s="13"/>
      <c r="CU2103" s="13"/>
      <c r="CV2103" s="13"/>
      <c r="CW2103" s="13"/>
      <c r="CX2103" s="13"/>
      <c r="CY2103" s="13"/>
      <c r="CZ2103" s="13"/>
      <c r="DA2103" s="13"/>
      <c r="DB2103" s="13"/>
      <c r="DC2103" s="13"/>
      <c r="DD2103" s="13"/>
      <c r="DE2103" s="13"/>
      <c r="DF2103" s="13"/>
      <c r="DG2103" s="13"/>
      <c r="DH2103" s="13"/>
      <c r="DI2103" s="13"/>
      <c r="DJ2103" s="13"/>
      <c r="DK2103" s="13"/>
      <c r="DL2103" s="13"/>
      <c r="DM2103" s="13"/>
      <c r="DN2103" s="13"/>
      <c r="DO2103" s="13"/>
      <c r="DP2103" s="13"/>
      <c r="DQ2103" s="13"/>
    </row>
    <row r="2104" spans="1:121" s="48" customFormat="1" ht="16.5" x14ac:dyDescent="0.25">
      <c r="A2104" s="68" t="s">
        <v>868</v>
      </c>
      <c r="B2104" s="72" t="s">
        <v>29</v>
      </c>
      <c r="C2104" s="94" t="s">
        <v>12</v>
      </c>
      <c r="D2104" s="46" t="s">
        <v>12</v>
      </c>
      <c r="E2104" s="47">
        <f>SUBTOTAL(9,E2105)</f>
        <v>0</v>
      </c>
      <c r="F2104" s="47">
        <f t="shared" ref="F2104:G2104" si="312">SUBTOTAL(9,F2105)</f>
        <v>0</v>
      </c>
      <c r="G2104" s="47">
        <f t="shared" si="312"/>
        <v>0</v>
      </c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16"/>
      <c r="AH2104" s="16"/>
      <c r="AI2104" s="16"/>
      <c r="AJ2104" s="16"/>
      <c r="AK2104" s="16"/>
      <c r="AL2104" s="16"/>
      <c r="AM2104" s="16"/>
      <c r="AN2104" s="16"/>
      <c r="AO2104" s="16"/>
      <c r="AP2104" s="16"/>
      <c r="AQ2104" s="16"/>
      <c r="AR2104" s="16"/>
      <c r="AS2104" s="16"/>
      <c r="AT2104" s="16"/>
      <c r="AU2104" s="16"/>
      <c r="AV2104" s="16"/>
      <c r="AW2104" s="16"/>
      <c r="AX2104" s="16"/>
      <c r="AY2104" s="16"/>
      <c r="AZ2104" s="16"/>
      <c r="BA2104" s="16"/>
      <c r="BB2104" s="16"/>
      <c r="BC2104" s="16"/>
      <c r="BD2104" s="16"/>
      <c r="BE2104" s="16"/>
      <c r="BF2104" s="16"/>
      <c r="BG2104" s="16"/>
      <c r="BH2104" s="16"/>
      <c r="BI2104" s="16"/>
      <c r="BJ2104" s="16"/>
      <c r="BK2104" s="16"/>
      <c r="BL2104" s="16"/>
      <c r="BM2104" s="16"/>
      <c r="BN2104" s="16"/>
      <c r="BO2104" s="16"/>
      <c r="BP2104" s="16"/>
      <c r="BQ2104" s="16"/>
      <c r="BR2104" s="16"/>
      <c r="BS2104" s="16"/>
      <c r="BT2104" s="16"/>
      <c r="BU2104" s="16"/>
      <c r="BV2104" s="16"/>
      <c r="BW2104" s="16"/>
      <c r="BX2104" s="16"/>
      <c r="BY2104" s="16"/>
      <c r="BZ2104" s="16"/>
      <c r="CA2104" s="16"/>
      <c r="CB2104" s="16"/>
      <c r="CC2104" s="16"/>
      <c r="CD2104" s="16"/>
      <c r="CE2104" s="16"/>
      <c r="CF2104" s="16"/>
      <c r="CG2104" s="16"/>
      <c r="CH2104" s="16"/>
      <c r="CI2104" s="16"/>
      <c r="CJ2104" s="16"/>
      <c r="CK2104" s="16"/>
      <c r="CL2104" s="16"/>
      <c r="CM2104" s="16"/>
      <c r="CN2104" s="16"/>
      <c r="CO2104" s="16"/>
      <c r="CP2104" s="16"/>
      <c r="CQ2104" s="16"/>
      <c r="CR2104" s="16"/>
      <c r="CS2104" s="16"/>
      <c r="CT2104" s="16"/>
      <c r="CU2104" s="16"/>
      <c r="CV2104" s="16"/>
      <c r="CW2104" s="16"/>
      <c r="CX2104" s="16"/>
      <c r="CY2104" s="16"/>
      <c r="CZ2104" s="16"/>
      <c r="DA2104" s="16"/>
      <c r="DB2104" s="16"/>
      <c r="DC2104" s="16"/>
      <c r="DD2104" s="16"/>
      <c r="DE2104" s="16"/>
      <c r="DF2104" s="16"/>
      <c r="DG2104" s="16"/>
      <c r="DH2104" s="16"/>
      <c r="DI2104" s="16"/>
      <c r="DJ2104" s="16"/>
      <c r="DK2104" s="16"/>
      <c r="DL2104" s="16"/>
      <c r="DM2104" s="16"/>
      <c r="DN2104" s="16"/>
      <c r="DO2104" s="16"/>
      <c r="DP2104" s="16"/>
      <c r="DQ2104" s="16"/>
    </row>
    <row r="2105" spans="1:121" ht="16.5" hidden="1" x14ac:dyDescent="0.25">
      <c r="A2105" s="24" t="s">
        <v>21</v>
      </c>
      <c r="B2105" s="73"/>
      <c r="C2105" s="50"/>
      <c r="D2105" s="50"/>
      <c r="E2105" s="50"/>
      <c r="F2105" s="50"/>
      <c r="G2105" s="50"/>
      <c r="H2105" s="13"/>
      <c r="I2105" s="13"/>
      <c r="J2105" s="13"/>
      <c r="K2105" s="13"/>
      <c r="L2105" s="13"/>
      <c r="M2105" s="13"/>
      <c r="N2105" s="13"/>
      <c r="O2105" s="13"/>
      <c r="P2105" s="13"/>
      <c r="Q2105" s="1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  <c r="AK2105" s="13"/>
      <c r="AL2105" s="13"/>
      <c r="AM2105" s="13"/>
      <c r="AN2105" s="13"/>
      <c r="AO2105" s="13"/>
      <c r="AP2105" s="13"/>
      <c r="AQ2105" s="13"/>
      <c r="AR2105" s="13"/>
      <c r="AS2105" s="13"/>
      <c r="AT2105" s="13"/>
      <c r="AU2105" s="13"/>
      <c r="AV2105" s="13"/>
      <c r="AW2105" s="13"/>
      <c r="AX2105" s="13"/>
      <c r="AY2105" s="13"/>
      <c r="AZ2105" s="13"/>
      <c r="BA2105" s="13"/>
      <c r="BB2105" s="13"/>
      <c r="BC2105" s="13"/>
      <c r="BD2105" s="13"/>
      <c r="BE2105" s="13"/>
      <c r="BF2105" s="13"/>
      <c r="BG2105" s="13"/>
      <c r="BH2105" s="13"/>
      <c r="BI2105" s="13"/>
      <c r="BJ2105" s="13"/>
      <c r="BK2105" s="13"/>
      <c r="BL2105" s="13"/>
      <c r="BM2105" s="13"/>
      <c r="BN2105" s="13"/>
      <c r="BO2105" s="13"/>
      <c r="BP2105" s="13"/>
      <c r="BQ2105" s="13"/>
      <c r="BR2105" s="13"/>
      <c r="BS2105" s="13"/>
      <c r="BT2105" s="13"/>
      <c r="BU2105" s="13"/>
      <c r="BV2105" s="13"/>
      <c r="BW2105" s="13"/>
      <c r="BX2105" s="13"/>
      <c r="BY2105" s="13"/>
      <c r="BZ2105" s="13"/>
      <c r="CA2105" s="13"/>
      <c r="CB2105" s="13"/>
      <c r="CC2105" s="13"/>
      <c r="CD2105" s="13"/>
      <c r="CE2105" s="13"/>
      <c r="CF2105" s="13"/>
      <c r="CG2105" s="13"/>
      <c r="CH2105" s="13"/>
      <c r="CI2105" s="13"/>
      <c r="CJ2105" s="13"/>
      <c r="CK2105" s="13"/>
      <c r="CL2105" s="13"/>
      <c r="CM2105" s="13"/>
      <c r="CN2105" s="13"/>
      <c r="CO2105" s="13"/>
      <c r="CP2105" s="13"/>
      <c r="CQ2105" s="13"/>
      <c r="CR2105" s="13"/>
      <c r="CS2105" s="13"/>
      <c r="CT2105" s="13"/>
      <c r="CU2105" s="13"/>
      <c r="CV2105" s="13"/>
      <c r="CW2105" s="13"/>
      <c r="CX2105" s="13"/>
      <c r="CY2105" s="13"/>
      <c r="CZ2105" s="13"/>
      <c r="DA2105" s="13"/>
      <c r="DB2105" s="13"/>
      <c r="DC2105" s="13"/>
      <c r="DD2105" s="13"/>
      <c r="DE2105" s="13"/>
      <c r="DF2105" s="13"/>
      <c r="DG2105" s="13"/>
      <c r="DH2105" s="13"/>
      <c r="DI2105" s="13"/>
      <c r="DJ2105" s="13"/>
      <c r="DK2105" s="13"/>
      <c r="DL2105" s="13"/>
      <c r="DM2105" s="13"/>
      <c r="DN2105" s="13"/>
      <c r="DO2105" s="13"/>
      <c r="DP2105" s="13"/>
      <c r="DQ2105" s="13"/>
    </row>
    <row r="2106" spans="1:121" s="48" customFormat="1" ht="16.5" x14ac:dyDescent="0.25">
      <c r="A2106" s="68" t="s">
        <v>869</v>
      </c>
      <c r="B2106" s="72" t="s">
        <v>31</v>
      </c>
      <c r="C2106" s="94" t="s">
        <v>12</v>
      </c>
      <c r="D2106" s="46" t="s">
        <v>12</v>
      </c>
      <c r="E2106" s="47">
        <f>SUBTOTAL(9,E2107)</f>
        <v>0</v>
      </c>
      <c r="F2106" s="47">
        <f t="shared" ref="F2106:G2106" si="313">SUBTOTAL(9,F2107)</f>
        <v>0</v>
      </c>
      <c r="G2106" s="47">
        <f t="shared" si="313"/>
        <v>0</v>
      </c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16"/>
      <c r="AH2106" s="16"/>
      <c r="AI2106" s="16"/>
      <c r="AJ2106" s="16"/>
      <c r="AK2106" s="16"/>
      <c r="AL2106" s="16"/>
      <c r="AM2106" s="16"/>
      <c r="AN2106" s="16"/>
      <c r="AO2106" s="16"/>
      <c r="AP2106" s="16"/>
      <c r="AQ2106" s="16"/>
      <c r="AR2106" s="16"/>
      <c r="AS2106" s="16"/>
      <c r="AT2106" s="16"/>
      <c r="AU2106" s="16"/>
      <c r="AV2106" s="16"/>
      <c r="AW2106" s="16"/>
      <c r="AX2106" s="16"/>
      <c r="AY2106" s="16"/>
      <c r="AZ2106" s="16"/>
      <c r="BA2106" s="16"/>
      <c r="BB2106" s="16"/>
      <c r="BC2106" s="16"/>
      <c r="BD2106" s="16"/>
      <c r="BE2106" s="16"/>
      <c r="BF2106" s="16"/>
      <c r="BG2106" s="16"/>
      <c r="BH2106" s="16"/>
      <c r="BI2106" s="16"/>
      <c r="BJ2106" s="16"/>
      <c r="BK2106" s="16"/>
      <c r="BL2106" s="16"/>
      <c r="BM2106" s="16"/>
      <c r="BN2106" s="16"/>
      <c r="BO2106" s="16"/>
      <c r="BP2106" s="16"/>
      <c r="BQ2106" s="16"/>
      <c r="BR2106" s="16"/>
      <c r="BS2106" s="16"/>
      <c r="BT2106" s="16"/>
      <c r="BU2106" s="16"/>
      <c r="BV2106" s="16"/>
      <c r="BW2106" s="16"/>
      <c r="BX2106" s="16"/>
      <c r="BY2106" s="16"/>
      <c r="BZ2106" s="16"/>
      <c r="CA2106" s="16"/>
      <c r="CB2106" s="16"/>
      <c r="CC2106" s="16"/>
      <c r="CD2106" s="16"/>
      <c r="CE2106" s="16"/>
      <c r="CF2106" s="16"/>
      <c r="CG2106" s="16"/>
      <c r="CH2106" s="16"/>
      <c r="CI2106" s="16"/>
      <c r="CJ2106" s="16"/>
      <c r="CK2106" s="16"/>
      <c r="CL2106" s="16"/>
      <c r="CM2106" s="16"/>
      <c r="CN2106" s="16"/>
      <c r="CO2106" s="16"/>
      <c r="CP2106" s="16"/>
      <c r="CQ2106" s="16"/>
      <c r="CR2106" s="16"/>
      <c r="CS2106" s="16"/>
      <c r="CT2106" s="16"/>
      <c r="CU2106" s="16"/>
      <c r="CV2106" s="16"/>
      <c r="CW2106" s="16"/>
      <c r="CX2106" s="16"/>
      <c r="CY2106" s="16"/>
      <c r="CZ2106" s="16"/>
      <c r="DA2106" s="16"/>
      <c r="DB2106" s="16"/>
      <c r="DC2106" s="16"/>
      <c r="DD2106" s="16"/>
      <c r="DE2106" s="16"/>
      <c r="DF2106" s="16"/>
      <c r="DG2106" s="16"/>
      <c r="DH2106" s="16"/>
      <c r="DI2106" s="16"/>
      <c r="DJ2106" s="16"/>
      <c r="DK2106" s="16"/>
      <c r="DL2106" s="16"/>
      <c r="DM2106" s="16"/>
      <c r="DN2106" s="16"/>
      <c r="DO2106" s="16"/>
      <c r="DP2106" s="16"/>
      <c r="DQ2106" s="16"/>
    </row>
    <row r="2107" spans="1:121" ht="16.5" hidden="1" x14ac:dyDescent="0.25">
      <c r="A2107" s="24" t="s">
        <v>21</v>
      </c>
      <c r="B2107" s="73"/>
      <c r="C2107" s="50"/>
      <c r="D2107" s="50"/>
      <c r="E2107" s="50"/>
      <c r="F2107" s="50"/>
      <c r="G2107" s="50"/>
      <c r="H2107" s="13"/>
      <c r="I2107" s="13"/>
      <c r="J2107" s="13"/>
      <c r="K2107" s="13"/>
      <c r="L2107" s="13"/>
      <c r="M2107" s="13"/>
      <c r="N2107" s="13"/>
      <c r="O2107" s="13"/>
      <c r="P2107" s="13"/>
      <c r="Q2107" s="1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  <c r="AK2107" s="13"/>
      <c r="AL2107" s="13"/>
      <c r="AM2107" s="13"/>
      <c r="AN2107" s="13"/>
      <c r="AO2107" s="13"/>
      <c r="AP2107" s="13"/>
      <c r="AQ2107" s="13"/>
      <c r="AR2107" s="13"/>
      <c r="AS2107" s="13"/>
      <c r="AT2107" s="13"/>
      <c r="AU2107" s="13"/>
      <c r="AV2107" s="13"/>
      <c r="AW2107" s="13"/>
      <c r="AX2107" s="13"/>
      <c r="AY2107" s="13"/>
      <c r="AZ2107" s="13"/>
      <c r="BA2107" s="13"/>
      <c r="BB2107" s="13"/>
      <c r="BC2107" s="13"/>
      <c r="BD2107" s="13"/>
      <c r="BE2107" s="13"/>
      <c r="BF2107" s="13"/>
      <c r="BG2107" s="13"/>
      <c r="BH2107" s="13"/>
      <c r="BI2107" s="13"/>
      <c r="BJ2107" s="13"/>
      <c r="BK2107" s="13"/>
      <c r="BL2107" s="13"/>
      <c r="BM2107" s="13"/>
      <c r="BN2107" s="13"/>
      <c r="BO2107" s="13"/>
      <c r="BP2107" s="13"/>
      <c r="BQ2107" s="13"/>
      <c r="BR2107" s="13"/>
      <c r="BS2107" s="13"/>
      <c r="BT2107" s="13"/>
      <c r="BU2107" s="13"/>
      <c r="BV2107" s="13"/>
      <c r="BW2107" s="13"/>
      <c r="BX2107" s="13"/>
      <c r="BY2107" s="13"/>
      <c r="BZ2107" s="13"/>
      <c r="CA2107" s="13"/>
      <c r="CB2107" s="13"/>
      <c r="CC2107" s="13"/>
      <c r="CD2107" s="13"/>
      <c r="CE2107" s="13"/>
      <c r="CF2107" s="13"/>
      <c r="CG2107" s="13"/>
      <c r="CH2107" s="13"/>
      <c r="CI2107" s="13"/>
      <c r="CJ2107" s="13"/>
      <c r="CK2107" s="13"/>
      <c r="CL2107" s="13"/>
      <c r="CM2107" s="13"/>
      <c r="CN2107" s="13"/>
      <c r="CO2107" s="13"/>
      <c r="CP2107" s="13"/>
      <c r="CQ2107" s="13"/>
      <c r="CR2107" s="13"/>
      <c r="CS2107" s="13"/>
      <c r="CT2107" s="13"/>
      <c r="CU2107" s="13"/>
      <c r="CV2107" s="13"/>
      <c r="CW2107" s="13"/>
      <c r="CX2107" s="13"/>
      <c r="CY2107" s="13"/>
      <c r="CZ2107" s="13"/>
      <c r="DA2107" s="13"/>
      <c r="DB2107" s="13"/>
      <c r="DC2107" s="13"/>
      <c r="DD2107" s="13"/>
      <c r="DE2107" s="13"/>
      <c r="DF2107" s="13"/>
      <c r="DG2107" s="13"/>
      <c r="DH2107" s="13"/>
      <c r="DI2107" s="13"/>
      <c r="DJ2107" s="13"/>
      <c r="DK2107" s="13"/>
      <c r="DL2107" s="13"/>
      <c r="DM2107" s="13"/>
      <c r="DN2107" s="13"/>
      <c r="DO2107" s="13"/>
      <c r="DP2107" s="13"/>
      <c r="DQ2107" s="13"/>
    </row>
    <row r="2108" spans="1:121" s="43" customFormat="1" ht="16.5" x14ac:dyDescent="0.25">
      <c r="A2108" s="67" t="s">
        <v>870</v>
      </c>
      <c r="B2108" s="71" t="s">
        <v>687</v>
      </c>
      <c r="C2108" s="93" t="s">
        <v>12</v>
      </c>
      <c r="D2108" s="41" t="s">
        <v>12</v>
      </c>
      <c r="E2108" s="42">
        <f>E2109+E2111+E2113+E2115+E2117+E2119</f>
        <v>0</v>
      </c>
      <c r="F2108" s="42">
        <f t="shared" ref="F2108:G2108" si="314">F2109+F2111+F2113+F2115+F2117+F2119</f>
        <v>0</v>
      </c>
      <c r="G2108" s="42">
        <f t="shared" si="314"/>
        <v>0</v>
      </c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16"/>
      <c r="AH2108" s="16"/>
      <c r="AI2108" s="16"/>
      <c r="AJ2108" s="16"/>
      <c r="AK2108" s="16"/>
      <c r="AL2108" s="16"/>
      <c r="AM2108" s="16"/>
      <c r="AN2108" s="16"/>
      <c r="AO2108" s="16"/>
      <c r="AP2108" s="16"/>
      <c r="AQ2108" s="16"/>
      <c r="AR2108" s="16"/>
      <c r="AS2108" s="16"/>
      <c r="AT2108" s="16"/>
      <c r="AU2108" s="16"/>
      <c r="AV2108" s="16"/>
      <c r="AW2108" s="16"/>
      <c r="AX2108" s="16"/>
      <c r="AY2108" s="16"/>
      <c r="AZ2108" s="16"/>
      <c r="BA2108" s="16"/>
      <c r="BB2108" s="16"/>
      <c r="BC2108" s="16"/>
      <c r="BD2108" s="16"/>
      <c r="BE2108" s="16"/>
      <c r="BF2108" s="16"/>
      <c r="BG2108" s="16"/>
      <c r="BH2108" s="16"/>
      <c r="BI2108" s="16"/>
      <c r="BJ2108" s="16"/>
      <c r="BK2108" s="16"/>
      <c r="BL2108" s="16"/>
      <c r="BM2108" s="16"/>
      <c r="BN2108" s="16"/>
      <c r="BO2108" s="16"/>
      <c r="BP2108" s="16"/>
      <c r="BQ2108" s="16"/>
      <c r="BR2108" s="16"/>
      <c r="BS2108" s="16"/>
      <c r="BT2108" s="16"/>
      <c r="BU2108" s="16"/>
      <c r="BV2108" s="16"/>
      <c r="BW2108" s="16"/>
      <c r="BX2108" s="16"/>
      <c r="BY2108" s="16"/>
      <c r="BZ2108" s="16"/>
      <c r="CA2108" s="16"/>
      <c r="CB2108" s="16"/>
      <c r="CC2108" s="16"/>
      <c r="CD2108" s="16"/>
      <c r="CE2108" s="16"/>
      <c r="CF2108" s="16"/>
      <c r="CG2108" s="16"/>
      <c r="CH2108" s="16"/>
      <c r="CI2108" s="16"/>
      <c r="CJ2108" s="16"/>
      <c r="CK2108" s="16"/>
      <c r="CL2108" s="16"/>
      <c r="CM2108" s="16"/>
      <c r="CN2108" s="16"/>
      <c r="CO2108" s="16"/>
      <c r="CP2108" s="16"/>
      <c r="CQ2108" s="16"/>
      <c r="CR2108" s="16"/>
      <c r="CS2108" s="16"/>
      <c r="CT2108" s="16"/>
      <c r="CU2108" s="16"/>
      <c r="CV2108" s="16"/>
      <c r="CW2108" s="16"/>
      <c r="CX2108" s="16"/>
      <c r="CY2108" s="16"/>
      <c r="CZ2108" s="16"/>
      <c r="DA2108" s="16"/>
      <c r="DB2108" s="16"/>
      <c r="DC2108" s="16"/>
      <c r="DD2108" s="16"/>
      <c r="DE2108" s="16"/>
      <c r="DF2108" s="16"/>
      <c r="DG2108" s="16"/>
      <c r="DH2108" s="16"/>
      <c r="DI2108" s="16"/>
      <c r="DJ2108" s="16"/>
      <c r="DK2108" s="16"/>
      <c r="DL2108" s="16"/>
      <c r="DM2108" s="16"/>
      <c r="DN2108" s="16"/>
      <c r="DO2108" s="16"/>
      <c r="DP2108" s="16"/>
      <c r="DQ2108" s="16"/>
    </row>
    <row r="2109" spans="1:121" s="48" customFormat="1" ht="16.5" x14ac:dyDescent="0.25">
      <c r="A2109" s="68" t="s">
        <v>871</v>
      </c>
      <c r="B2109" s="72" t="s">
        <v>664</v>
      </c>
      <c r="C2109" s="94" t="s">
        <v>12</v>
      </c>
      <c r="D2109" s="46" t="s">
        <v>12</v>
      </c>
      <c r="E2109" s="47">
        <f>SUBTOTAL(9,E2110)</f>
        <v>0</v>
      </c>
      <c r="F2109" s="47">
        <f t="shared" ref="F2109:G2109" si="315">SUBTOTAL(9,F2110)</f>
        <v>0</v>
      </c>
      <c r="G2109" s="47">
        <f t="shared" si="315"/>
        <v>0</v>
      </c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  <c r="AE2109" s="16"/>
      <c r="AF2109" s="16"/>
      <c r="AG2109" s="16"/>
      <c r="AH2109" s="16"/>
      <c r="AI2109" s="16"/>
      <c r="AJ2109" s="16"/>
      <c r="AK2109" s="16"/>
      <c r="AL2109" s="16"/>
      <c r="AM2109" s="16"/>
      <c r="AN2109" s="16"/>
      <c r="AO2109" s="16"/>
      <c r="AP2109" s="16"/>
      <c r="AQ2109" s="16"/>
      <c r="AR2109" s="16"/>
      <c r="AS2109" s="16"/>
      <c r="AT2109" s="16"/>
      <c r="AU2109" s="16"/>
      <c r="AV2109" s="16"/>
      <c r="AW2109" s="16"/>
      <c r="AX2109" s="16"/>
      <c r="AY2109" s="16"/>
      <c r="AZ2109" s="16"/>
      <c r="BA2109" s="16"/>
      <c r="BB2109" s="16"/>
      <c r="BC2109" s="16"/>
      <c r="BD2109" s="16"/>
      <c r="BE2109" s="16"/>
      <c r="BF2109" s="16"/>
      <c r="BG2109" s="16"/>
      <c r="BH2109" s="16"/>
      <c r="BI2109" s="16"/>
      <c r="BJ2109" s="16"/>
      <c r="BK2109" s="16"/>
      <c r="BL2109" s="16"/>
      <c r="BM2109" s="16"/>
      <c r="BN2109" s="16"/>
      <c r="BO2109" s="16"/>
      <c r="BP2109" s="16"/>
      <c r="BQ2109" s="16"/>
      <c r="BR2109" s="16"/>
      <c r="BS2109" s="16"/>
      <c r="BT2109" s="16"/>
      <c r="BU2109" s="16"/>
      <c r="BV2109" s="16"/>
      <c r="BW2109" s="16"/>
      <c r="BX2109" s="16"/>
      <c r="BY2109" s="16"/>
      <c r="BZ2109" s="16"/>
      <c r="CA2109" s="16"/>
      <c r="CB2109" s="16"/>
      <c r="CC2109" s="16"/>
      <c r="CD2109" s="16"/>
      <c r="CE2109" s="16"/>
      <c r="CF2109" s="16"/>
      <c r="CG2109" s="16"/>
      <c r="CH2109" s="16"/>
      <c r="CI2109" s="16"/>
      <c r="CJ2109" s="16"/>
      <c r="CK2109" s="16"/>
      <c r="CL2109" s="16"/>
      <c r="CM2109" s="16"/>
      <c r="CN2109" s="16"/>
      <c r="CO2109" s="16"/>
      <c r="CP2109" s="16"/>
      <c r="CQ2109" s="16"/>
      <c r="CR2109" s="16"/>
      <c r="CS2109" s="16"/>
      <c r="CT2109" s="16"/>
      <c r="CU2109" s="16"/>
      <c r="CV2109" s="16"/>
      <c r="CW2109" s="16"/>
      <c r="CX2109" s="16"/>
      <c r="CY2109" s="16"/>
      <c r="CZ2109" s="16"/>
      <c r="DA2109" s="16"/>
      <c r="DB2109" s="16"/>
      <c r="DC2109" s="16"/>
      <c r="DD2109" s="16"/>
      <c r="DE2109" s="16"/>
      <c r="DF2109" s="16"/>
      <c r="DG2109" s="16"/>
      <c r="DH2109" s="16"/>
      <c r="DI2109" s="16"/>
      <c r="DJ2109" s="16"/>
      <c r="DK2109" s="16"/>
      <c r="DL2109" s="16"/>
      <c r="DM2109" s="16"/>
      <c r="DN2109" s="16"/>
      <c r="DO2109" s="16"/>
      <c r="DP2109" s="16"/>
      <c r="DQ2109" s="16"/>
    </row>
    <row r="2110" spans="1:121" ht="16.5" hidden="1" x14ac:dyDescent="0.25">
      <c r="A2110" s="24" t="s">
        <v>21</v>
      </c>
      <c r="B2110" s="73"/>
      <c r="C2110" s="50"/>
      <c r="D2110" s="50"/>
      <c r="E2110" s="50"/>
      <c r="F2110" s="50"/>
      <c r="G2110" s="50"/>
      <c r="H2110" s="13"/>
      <c r="I2110" s="13"/>
      <c r="J2110" s="13"/>
      <c r="K2110" s="13"/>
      <c r="L2110" s="13"/>
      <c r="M2110" s="13"/>
      <c r="N2110" s="13"/>
      <c r="O2110" s="13"/>
      <c r="P2110" s="13"/>
      <c r="Q2110" s="1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  <c r="AK2110" s="13"/>
      <c r="AL2110" s="13"/>
      <c r="AM2110" s="13"/>
      <c r="AN2110" s="13"/>
      <c r="AO2110" s="13"/>
      <c r="AP2110" s="13"/>
      <c r="AQ2110" s="13"/>
      <c r="AR2110" s="13"/>
      <c r="AS2110" s="13"/>
      <c r="AT2110" s="13"/>
      <c r="AU2110" s="13"/>
      <c r="AV2110" s="13"/>
      <c r="AW2110" s="13"/>
      <c r="AX2110" s="13"/>
      <c r="AY2110" s="13"/>
      <c r="AZ2110" s="13"/>
      <c r="BA2110" s="13"/>
      <c r="BB2110" s="13"/>
      <c r="BC2110" s="13"/>
      <c r="BD2110" s="13"/>
      <c r="BE2110" s="13"/>
      <c r="BF2110" s="13"/>
      <c r="BG2110" s="13"/>
      <c r="BH2110" s="13"/>
      <c r="BI2110" s="13"/>
      <c r="BJ2110" s="13"/>
      <c r="BK2110" s="13"/>
      <c r="BL2110" s="13"/>
      <c r="BM2110" s="13"/>
      <c r="BN2110" s="13"/>
      <c r="BO2110" s="13"/>
      <c r="BP2110" s="13"/>
      <c r="BQ2110" s="13"/>
      <c r="BR2110" s="13"/>
      <c r="BS2110" s="13"/>
      <c r="BT2110" s="13"/>
      <c r="BU2110" s="13"/>
      <c r="BV2110" s="13"/>
      <c r="BW2110" s="13"/>
      <c r="BX2110" s="13"/>
      <c r="BY2110" s="13"/>
      <c r="BZ2110" s="13"/>
      <c r="CA2110" s="13"/>
      <c r="CB2110" s="13"/>
      <c r="CC2110" s="13"/>
      <c r="CD2110" s="13"/>
      <c r="CE2110" s="13"/>
      <c r="CF2110" s="13"/>
      <c r="CG2110" s="13"/>
      <c r="CH2110" s="13"/>
      <c r="CI2110" s="13"/>
      <c r="CJ2110" s="13"/>
      <c r="CK2110" s="13"/>
      <c r="CL2110" s="13"/>
      <c r="CM2110" s="13"/>
      <c r="CN2110" s="13"/>
      <c r="CO2110" s="13"/>
      <c r="CP2110" s="13"/>
      <c r="CQ2110" s="13"/>
      <c r="CR2110" s="13"/>
      <c r="CS2110" s="13"/>
      <c r="CT2110" s="13"/>
      <c r="CU2110" s="13"/>
      <c r="CV2110" s="13"/>
      <c r="CW2110" s="13"/>
      <c r="CX2110" s="13"/>
      <c r="CY2110" s="13"/>
      <c r="CZ2110" s="13"/>
      <c r="DA2110" s="13"/>
      <c r="DB2110" s="13"/>
      <c r="DC2110" s="13"/>
      <c r="DD2110" s="13"/>
      <c r="DE2110" s="13"/>
      <c r="DF2110" s="13"/>
      <c r="DG2110" s="13"/>
      <c r="DH2110" s="13"/>
      <c r="DI2110" s="13"/>
      <c r="DJ2110" s="13"/>
      <c r="DK2110" s="13"/>
      <c r="DL2110" s="13"/>
      <c r="DM2110" s="13"/>
      <c r="DN2110" s="13"/>
      <c r="DO2110" s="13"/>
      <c r="DP2110" s="13"/>
      <c r="DQ2110" s="13"/>
    </row>
    <row r="2111" spans="1:121" s="48" customFormat="1" ht="16.5" x14ac:dyDescent="0.25">
      <c r="A2111" s="68" t="s">
        <v>872</v>
      </c>
      <c r="B2111" s="72" t="s">
        <v>23</v>
      </c>
      <c r="C2111" s="94" t="s">
        <v>12</v>
      </c>
      <c r="D2111" s="46" t="s">
        <v>12</v>
      </c>
      <c r="E2111" s="47">
        <f>SUBTOTAL(9,E2112)</f>
        <v>0</v>
      </c>
      <c r="F2111" s="47">
        <f t="shared" ref="F2111:G2111" si="316">SUBTOTAL(9,F2112)</f>
        <v>0</v>
      </c>
      <c r="G2111" s="47">
        <f t="shared" si="316"/>
        <v>0</v>
      </c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F2111" s="16"/>
      <c r="AG2111" s="16"/>
      <c r="AH2111" s="16"/>
      <c r="AI2111" s="16"/>
      <c r="AJ2111" s="16"/>
      <c r="AK2111" s="16"/>
      <c r="AL2111" s="16"/>
      <c r="AM2111" s="16"/>
      <c r="AN2111" s="16"/>
      <c r="AO2111" s="16"/>
      <c r="AP2111" s="16"/>
      <c r="AQ2111" s="16"/>
      <c r="AR2111" s="16"/>
      <c r="AS2111" s="16"/>
      <c r="AT2111" s="16"/>
      <c r="AU2111" s="16"/>
      <c r="AV2111" s="16"/>
      <c r="AW2111" s="16"/>
      <c r="AX2111" s="16"/>
      <c r="AY2111" s="16"/>
      <c r="AZ2111" s="16"/>
      <c r="BA2111" s="16"/>
      <c r="BB2111" s="16"/>
      <c r="BC2111" s="16"/>
      <c r="BD2111" s="16"/>
      <c r="BE2111" s="16"/>
      <c r="BF2111" s="16"/>
      <c r="BG2111" s="16"/>
      <c r="BH2111" s="16"/>
      <c r="BI2111" s="16"/>
      <c r="BJ2111" s="16"/>
      <c r="BK2111" s="16"/>
      <c r="BL2111" s="16"/>
      <c r="BM2111" s="16"/>
      <c r="BN2111" s="16"/>
      <c r="BO2111" s="16"/>
      <c r="BP2111" s="16"/>
      <c r="BQ2111" s="16"/>
      <c r="BR2111" s="16"/>
      <c r="BS2111" s="16"/>
      <c r="BT2111" s="16"/>
      <c r="BU2111" s="16"/>
      <c r="BV2111" s="16"/>
      <c r="BW2111" s="16"/>
      <c r="BX2111" s="16"/>
      <c r="BY2111" s="16"/>
      <c r="BZ2111" s="16"/>
      <c r="CA2111" s="16"/>
      <c r="CB2111" s="16"/>
      <c r="CC2111" s="16"/>
      <c r="CD2111" s="16"/>
      <c r="CE2111" s="16"/>
      <c r="CF2111" s="16"/>
      <c r="CG2111" s="16"/>
      <c r="CH2111" s="16"/>
      <c r="CI2111" s="16"/>
      <c r="CJ2111" s="16"/>
      <c r="CK2111" s="16"/>
      <c r="CL2111" s="16"/>
      <c r="CM2111" s="16"/>
      <c r="CN2111" s="16"/>
      <c r="CO2111" s="16"/>
      <c r="CP2111" s="16"/>
      <c r="CQ2111" s="16"/>
      <c r="CR2111" s="16"/>
      <c r="CS2111" s="16"/>
      <c r="CT2111" s="16"/>
      <c r="CU2111" s="16"/>
      <c r="CV2111" s="16"/>
      <c r="CW2111" s="16"/>
      <c r="CX2111" s="16"/>
      <c r="CY2111" s="16"/>
      <c r="CZ2111" s="16"/>
      <c r="DA2111" s="16"/>
      <c r="DB2111" s="16"/>
      <c r="DC2111" s="16"/>
      <c r="DD2111" s="16"/>
      <c r="DE2111" s="16"/>
      <c r="DF2111" s="16"/>
      <c r="DG2111" s="16"/>
      <c r="DH2111" s="16"/>
      <c r="DI2111" s="16"/>
      <c r="DJ2111" s="16"/>
      <c r="DK2111" s="16"/>
      <c r="DL2111" s="16"/>
      <c r="DM2111" s="16"/>
      <c r="DN2111" s="16"/>
      <c r="DO2111" s="16"/>
      <c r="DP2111" s="16"/>
      <c r="DQ2111" s="16"/>
    </row>
    <row r="2112" spans="1:121" ht="16.5" hidden="1" x14ac:dyDescent="0.25">
      <c r="A2112" s="24" t="s">
        <v>21</v>
      </c>
      <c r="B2112" s="73"/>
      <c r="C2112" s="50"/>
      <c r="D2112" s="50"/>
      <c r="E2112" s="50"/>
      <c r="F2112" s="50"/>
      <c r="G2112" s="50"/>
      <c r="H2112" s="13"/>
      <c r="I2112" s="13"/>
      <c r="J2112" s="13"/>
      <c r="K2112" s="13"/>
      <c r="L2112" s="13"/>
      <c r="M2112" s="13"/>
      <c r="N2112" s="13"/>
      <c r="O2112" s="13"/>
      <c r="P2112" s="13"/>
      <c r="Q2112" s="1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  <c r="AK2112" s="13"/>
      <c r="AL2112" s="13"/>
      <c r="AM2112" s="13"/>
      <c r="AN2112" s="13"/>
      <c r="AO2112" s="13"/>
      <c r="AP2112" s="13"/>
      <c r="AQ2112" s="13"/>
      <c r="AR2112" s="13"/>
      <c r="AS2112" s="13"/>
      <c r="AT2112" s="13"/>
      <c r="AU2112" s="13"/>
      <c r="AV2112" s="13"/>
      <c r="AW2112" s="13"/>
      <c r="AX2112" s="13"/>
      <c r="AY2112" s="13"/>
      <c r="AZ2112" s="13"/>
      <c r="BA2112" s="13"/>
      <c r="BB2112" s="13"/>
      <c r="BC2112" s="13"/>
      <c r="BD2112" s="13"/>
      <c r="BE2112" s="13"/>
      <c r="BF2112" s="13"/>
      <c r="BG2112" s="13"/>
      <c r="BH2112" s="13"/>
      <c r="BI2112" s="13"/>
      <c r="BJ2112" s="13"/>
      <c r="BK2112" s="13"/>
      <c r="BL2112" s="13"/>
      <c r="BM2112" s="13"/>
      <c r="BN2112" s="13"/>
      <c r="BO2112" s="13"/>
      <c r="BP2112" s="13"/>
      <c r="BQ2112" s="13"/>
      <c r="BR2112" s="13"/>
      <c r="BS2112" s="13"/>
      <c r="BT2112" s="13"/>
      <c r="BU2112" s="13"/>
      <c r="BV2112" s="13"/>
      <c r="BW2112" s="13"/>
      <c r="BX2112" s="13"/>
      <c r="BY2112" s="13"/>
      <c r="BZ2112" s="13"/>
      <c r="CA2112" s="13"/>
      <c r="CB2112" s="13"/>
      <c r="CC2112" s="13"/>
      <c r="CD2112" s="13"/>
      <c r="CE2112" s="13"/>
      <c r="CF2112" s="13"/>
      <c r="CG2112" s="13"/>
      <c r="CH2112" s="13"/>
      <c r="CI2112" s="13"/>
      <c r="CJ2112" s="13"/>
      <c r="CK2112" s="13"/>
      <c r="CL2112" s="13"/>
      <c r="CM2112" s="13"/>
      <c r="CN2112" s="13"/>
      <c r="CO2112" s="13"/>
      <c r="CP2112" s="13"/>
      <c r="CQ2112" s="13"/>
      <c r="CR2112" s="13"/>
      <c r="CS2112" s="13"/>
      <c r="CT2112" s="13"/>
      <c r="CU2112" s="13"/>
      <c r="CV2112" s="13"/>
      <c r="CW2112" s="13"/>
      <c r="CX2112" s="13"/>
      <c r="CY2112" s="13"/>
      <c r="CZ2112" s="13"/>
      <c r="DA2112" s="13"/>
      <c r="DB2112" s="13"/>
      <c r="DC2112" s="13"/>
      <c r="DD2112" s="13"/>
      <c r="DE2112" s="13"/>
      <c r="DF2112" s="13"/>
      <c r="DG2112" s="13"/>
      <c r="DH2112" s="13"/>
      <c r="DI2112" s="13"/>
      <c r="DJ2112" s="13"/>
      <c r="DK2112" s="13"/>
      <c r="DL2112" s="13"/>
      <c r="DM2112" s="13"/>
      <c r="DN2112" s="13"/>
      <c r="DO2112" s="13"/>
      <c r="DP2112" s="13"/>
      <c r="DQ2112" s="13"/>
    </row>
    <row r="2113" spans="1:121" s="48" customFormat="1" ht="16.5" x14ac:dyDescent="0.25">
      <c r="A2113" s="68" t="s">
        <v>873</v>
      </c>
      <c r="B2113" s="72" t="s">
        <v>25</v>
      </c>
      <c r="C2113" s="94" t="s">
        <v>12</v>
      </c>
      <c r="D2113" s="46" t="s">
        <v>12</v>
      </c>
      <c r="E2113" s="47">
        <f>SUBTOTAL(9,E2114)</f>
        <v>0</v>
      </c>
      <c r="F2113" s="47">
        <f t="shared" ref="F2113:G2113" si="317">SUBTOTAL(9,F2114)</f>
        <v>0</v>
      </c>
      <c r="G2113" s="47">
        <f t="shared" si="317"/>
        <v>0</v>
      </c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/>
      <c r="AF2113" s="16"/>
      <c r="AG2113" s="16"/>
      <c r="AH2113" s="16"/>
      <c r="AI2113" s="16"/>
      <c r="AJ2113" s="16"/>
      <c r="AK2113" s="16"/>
      <c r="AL2113" s="16"/>
      <c r="AM2113" s="16"/>
      <c r="AN2113" s="16"/>
      <c r="AO2113" s="16"/>
      <c r="AP2113" s="16"/>
      <c r="AQ2113" s="16"/>
      <c r="AR2113" s="16"/>
      <c r="AS2113" s="16"/>
      <c r="AT2113" s="16"/>
      <c r="AU2113" s="16"/>
      <c r="AV2113" s="16"/>
      <c r="AW2113" s="16"/>
      <c r="AX2113" s="16"/>
      <c r="AY2113" s="16"/>
      <c r="AZ2113" s="16"/>
      <c r="BA2113" s="16"/>
      <c r="BB2113" s="16"/>
      <c r="BC2113" s="16"/>
      <c r="BD2113" s="16"/>
      <c r="BE2113" s="16"/>
      <c r="BF2113" s="16"/>
      <c r="BG2113" s="16"/>
      <c r="BH2113" s="16"/>
      <c r="BI2113" s="16"/>
      <c r="BJ2113" s="16"/>
      <c r="BK2113" s="16"/>
      <c r="BL2113" s="16"/>
      <c r="BM2113" s="16"/>
      <c r="BN2113" s="16"/>
      <c r="BO2113" s="16"/>
      <c r="BP2113" s="16"/>
      <c r="BQ2113" s="16"/>
      <c r="BR2113" s="16"/>
      <c r="BS2113" s="16"/>
      <c r="BT2113" s="16"/>
      <c r="BU2113" s="16"/>
      <c r="BV2113" s="16"/>
      <c r="BW2113" s="16"/>
      <c r="BX2113" s="16"/>
      <c r="BY2113" s="16"/>
      <c r="BZ2113" s="16"/>
      <c r="CA2113" s="16"/>
      <c r="CB2113" s="16"/>
      <c r="CC2113" s="16"/>
      <c r="CD2113" s="16"/>
      <c r="CE2113" s="16"/>
      <c r="CF2113" s="16"/>
      <c r="CG2113" s="16"/>
      <c r="CH2113" s="16"/>
      <c r="CI2113" s="16"/>
      <c r="CJ2113" s="16"/>
      <c r="CK2113" s="16"/>
      <c r="CL2113" s="16"/>
      <c r="CM2113" s="16"/>
      <c r="CN2113" s="16"/>
      <c r="CO2113" s="16"/>
      <c r="CP2113" s="16"/>
      <c r="CQ2113" s="16"/>
      <c r="CR2113" s="16"/>
      <c r="CS2113" s="16"/>
      <c r="CT2113" s="16"/>
      <c r="CU2113" s="16"/>
      <c r="CV2113" s="16"/>
      <c r="CW2113" s="16"/>
      <c r="CX2113" s="16"/>
      <c r="CY2113" s="16"/>
      <c r="CZ2113" s="16"/>
      <c r="DA2113" s="16"/>
      <c r="DB2113" s="16"/>
      <c r="DC2113" s="16"/>
      <c r="DD2113" s="16"/>
      <c r="DE2113" s="16"/>
      <c r="DF2113" s="16"/>
      <c r="DG2113" s="16"/>
      <c r="DH2113" s="16"/>
      <c r="DI2113" s="16"/>
      <c r="DJ2113" s="16"/>
      <c r="DK2113" s="16"/>
      <c r="DL2113" s="16"/>
      <c r="DM2113" s="16"/>
      <c r="DN2113" s="16"/>
      <c r="DO2113" s="16"/>
      <c r="DP2113" s="16"/>
      <c r="DQ2113" s="16"/>
    </row>
    <row r="2114" spans="1:121" ht="16.5" hidden="1" x14ac:dyDescent="0.25">
      <c r="A2114" s="24" t="s">
        <v>21</v>
      </c>
      <c r="B2114" s="73"/>
      <c r="C2114" s="50"/>
      <c r="D2114" s="50"/>
      <c r="E2114" s="50"/>
      <c r="F2114" s="50"/>
      <c r="G2114" s="50"/>
      <c r="H2114" s="13"/>
      <c r="I2114" s="13"/>
      <c r="J2114" s="13"/>
      <c r="K2114" s="13"/>
      <c r="L2114" s="13"/>
      <c r="M2114" s="13"/>
      <c r="N2114" s="13"/>
      <c r="O2114" s="13"/>
      <c r="P2114" s="13"/>
      <c r="Q2114" s="1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  <c r="AK2114" s="13"/>
      <c r="AL2114" s="13"/>
      <c r="AM2114" s="13"/>
      <c r="AN2114" s="13"/>
      <c r="AO2114" s="13"/>
      <c r="AP2114" s="13"/>
      <c r="AQ2114" s="13"/>
      <c r="AR2114" s="13"/>
      <c r="AS2114" s="13"/>
      <c r="AT2114" s="13"/>
      <c r="AU2114" s="13"/>
      <c r="AV2114" s="13"/>
      <c r="AW2114" s="13"/>
      <c r="AX2114" s="13"/>
      <c r="AY2114" s="13"/>
      <c r="AZ2114" s="13"/>
      <c r="BA2114" s="13"/>
      <c r="BB2114" s="13"/>
      <c r="BC2114" s="13"/>
      <c r="BD2114" s="13"/>
      <c r="BE2114" s="13"/>
      <c r="BF2114" s="13"/>
      <c r="BG2114" s="13"/>
      <c r="BH2114" s="13"/>
      <c r="BI2114" s="13"/>
      <c r="BJ2114" s="13"/>
      <c r="BK2114" s="13"/>
      <c r="BL2114" s="13"/>
      <c r="BM2114" s="13"/>
      <c r="BN2114" s="13"/>
      <c r="BO2114" s="13"/>
      <c r="BP2114" s="13"/>
      <c r="BQ2114" s="13"/>
      <c r="BR2114" s="13"/>
      <c r="BS2114" s="13"/>
      <c r="BT2114" s="13"/>
      <c r="BU2114" s="13"/>
      <c r="BV2114" s="13"/>
      <c r="BW2114" s="13"/>
      <c r="BX2114" s="13"/>
      <c r="BY2114" s="13"/>
      <c r="BZ2114" s="13"/>
      <c r="CA2114" s="13"/>
      <c r="CB2114" s="13"/>
      <c r="CC2114" s="13"/>
      <c r="CD2114" s="13"/>
      <c r="CE2114" s="13"/>
      <c r="CF2114" s="13"/>
      <c r="CG2114" s="13"/>
      <c r="CH2114" s="13"/>
      <c r="CI2114" s="13"/>
      <c r="CJ2114" s="13"/>
      <c r="CK2114" s="13"/>
      <c r="CL2114" s="13"/>
      <c r="CM2114" s="13"/>
      <c r="CN2114" s="13"/>
      <c r="CO2114" s="13"/>
      <c r="CP2114" s="13"/>
      <c r="CQ2114" s="13"/>
      <c r="CR2114" s="13"/>
      <c r="CS2114" s="13"/>
      <c r="CT2114" s="13"/>
      <c r="CU2114" s="13"/>
      <c r="CV2114" s="13"/>
      <c r="CW2114" s="13"/>
      <c r="CX2114" s="13"/>
      <c r="CY2114" s="13"/>
      <c r="CZ2114" s="13"/>
      <c r="DA2114" s="13"/>
      <c r="DB2114" s="13"/>
      <c r="DC2114" s="13"/>
      <c r="DD2114" s="13"/>
      <c r="DE2114" s="13"/>
      <c r="DF2114" s="13"/>
      <c r="DG2114" s="13"/>
      <c r="DH2114" s="13"/>
      <c r="DI2114" s="13"/>
      <c r="DJ2114" s="13"/>
      <c r="DK2114" s="13"/>
      <c r="DL2114" s="13"/>
      <c r="DM2114" s="13"/>
      <c r="DN2114" s="13"/>
      <c r="DO2114" s="13"/>
      <c r="DP2114" s="13"/>
      <c r="DQ2114" s="13"/>
    </row>
    <row r="2115" spans="1:121" s="48" customFormat="1" ht="16.5" x14ac:dyDescent="0.25">
      <c r="A2115" s="68" t="s">
        <v>874</v>
      </c>
      <c r="B2115" s="72" t="s">
        <v>683</v>
      </c>
      <c r="C2115" s="94" t="s">
        <v>12</v>
      </c>
      <c r="D2115" s="46" t="s">
        <v>12</v>
      </c>
      <c r="E2115" s="47">
        <f>SUBTOTAL(9,E2116)</f>
        <v>0</v>
      </c>
      <c r="F2115" s="47">
        <f t="shared" ref="F2115:G2115" si="318">SUBTOTAL(9,F2116)</f>
        <v>0</v>
      </c>
      <c r="G2115" s="47">
        <f t="shared" si="318"/>
        <v>0</v>
      </c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/>
      <c r="AF2115" s="16"/>
      <c r="AG2115" s="16"/>
      <c r="AH2115" s="16"/>
      <c r="AI2115" s="16"/>
      <c r="AJ2115" s="16"/>
      <c r="AK2115" s="16"/>
      <c r="AL2115" s="16"/>
      <c r="AM2115" s="16"/>
      <c r="AN2115" s="16"/>
      <c r="AO2115" s="16"/>
      <c r="AP2115" s="16"/>
      <c r="AQ2115" s="16"/>
      <c r="AR2115" s="16"/>
      <c r="AS2115" s="16"/>
      <c r="AT2115" s="16"/>
      <c r="AU2115" s="16"/>
      <c r="AV2115" s="16"/>
      <c r="AW2115" s="16"/>
      <c r="AX2115" s="16"/>
      <c r="AY2115" s="16"/>
      <c r="AZ2115" s="16"/>
      <c r="BA2115" s="16"/>
      <c r="BB2115" s="16"/>
      <c r="BC2115" s="16"/>
      <c r="BD2115" s="16"/>
      <c r="BE2115" s="16"/>
      <c r="BF2115" s="16"/>
      <c r="BG2115" s="16"/>
      <c r="BH2115" s="16"/>
      <c r="BI2115" s="16"/>
      <c r="BJ2115" s="16"/>
      <c r="BK2115" s="16"/>
      <c r="BL2115" s="16"/>
      <c r="BM2115" s="16"/>
      <c r="BN2115" s="16"/>
      <c r="BO2115" s="16"/>
      <c r="BP2115" s="16"/>
      <c r="BQ2115" s="16"/>
      <c r="BR2115" s="16"/>
      <c r="BS2115" s="16"/>
      <c r="BT2115" s="16"/>
      <c r="BU2115" s="16"/>
      <c r="BV2115" s="16"/>
      <c r="BW2115" s="16"/>
      <c r="BX2115" s="16"/>
      <c r="BY2115" s="16"/>
      <c r="BZ2115" s="16"/>
      <c r="CA2115" s="16"/>
      <c r="CB2115" s="16"/>
      <c r="CC2115" s="16"/>
      <c r="CD2115" s="16"/>
      <c r="CE2115" s="16"/>
      <c r="CF2115" s="16"/>
      <c r="CG2115" s="16"/>
      <c r="CH2115" s="16"/>
      <c r="CI2115" s="16"/>
      <c r="CJ2115" s="16"/>
      <c r="CK2115" s="16"/>
      <c r="CL2115" s="16"/>
      <c r="CM2115" s="16"/>
      <c r="CN2115" s="16"/>
      <c r="CO2115" s="16"/>
      <c r="CP2115" s="16"/>
      <c r="CQ2115" s="16"/>
      <c r="CR2115" s="16"/>
      <c r="CS2115" s="16"/>
      <c r="CT2115" s="16"/>
      <c r="CU2115" s="16"/>
      <c r="CV2115" s="16"/>
      <c r="CW2115" s="16"/>
      <c r="CX2115" s="16"/>
      <c r="CY2115" s="16"/>
      <c r="CZ2115" s="16"/>
      <c r="DA2115" s="16"/>
      <c r="DB2115" s="16"/>
      <c r="DC2115" s="16"/>
      <c r="DD2115" s="16"/>
      <c r="DE2115" s="16"/>
      <c r="DF2115" s="16"/>
      <c r="DG2115" s="16"/>
      <c r="DH2115" s="16"/>
      <c r="DI2115" s="16"/>
      <c r="DJ2115" s="16"/>
      <c r="DK2115" s="16"/>
      <c r="DL2115" s="16"/>
      <c r="DM2115" s="16"/>
      <c r="DN2115" s="16"/>
      <c r="DO2115" s="16"/>
      <c r="DP2115" s="16"/>
      <c r="DQ2115" s="16"/>
    </row>
    <row r="2116" spans="1:121" ht="16.5" hidden="1" x14ac:dyDescent="0.25">
      <c r="A2116" s="24" t="s">
        <v>21</v>
      </c>
      <c r="B2116" s="73"/>
      <c r="C2116" s="50"/>
      <c r="D2116" s="50"/>
      <c r="E2116" s="50"/>
      <c r="F2116" s="50"/>
      <c r="G2116" s="50"/>
      <c r="H2116" s="13"/>
      <c r="I2116" s="13"/>
      <c r="J2116" s="13"/>
      <c r="K2116" s="13"/>
      <c r="L2116" s="13"/>
      <c r="M2116" s="13"/>
      <c r="N2116" s="13"/>
      <c r="O2116" s="13"/>
      <c r="P2116" s="13"/>
      <c r="Q2116" s="1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  <c r="AK2116" s="13"/>
      <c r="AL2116" s="13"/>
      <c r="AM2116" s="13"/>
      <c r="AN2116" s="13"/>
      <c r="AO2116" s="13"/>
      <c r="AP2116" s="13"/>
      <c r="AQ2116" s="13"/>
      <c r="AR2116" s="13"/>
      <c r="AS2116" s="13"/>
      <c r="AT2116" s="13"/>
      <c r="AU2116" s="13"/>
      <c r="AV2116" s="13"/>
      <c r="AW2116" s="13"/>
      <c r="AX2116" s="13"/>
      <c r="AY2116" s="13"/>
      <c r="AZ2116" s="13"/>
      <c r="BA2116" s="13"/>
      <c r="BB2116" s="13"/>
      <c r="BC2116" s="13"/>
      <c r="BD2116" s="13"/>
      <c r="BE2116" s="13"/>
      <c r="BF2116" s="13"/>
      <c r="BG2116" s="13"/>
      <c r="BH2116" s="13"/>
      <c r="BI2116" s="13"/>
      <c r="BJ2116" s="13"/>
      <c r="BK2116" s="13"/>
      <c r="BL2116" s="13"/>
      <c r="BM2116" s="13"/>
      <c r="BN2116" s="13"/>
      <c r="BO2116" s="13"/>
      <c r="BP2116" s="13"/>
      <c r="BQ2116" s="13"/>
      <c r="BR2116" s="13"/>
      <c r="BS2116" s="13"/>
      <c r="BT2116" s="13"/>
      <c r="BU2116" s="13"/>
      <c r="BV2116" s="13"/>
      <c r="BW2116" s="13"/>
      <c r="BX2116" s="13"/>
      <c r="BY2116" s="13"/>
      <c r="BZ2116" s="13"/>
      <c r="CA2116" s="13"/>
      <c r="CB2116" s="13"/>
      <c r="CC2116" s="13"/>
      <c r="CD2116" s="13"/>
      <c r="CE2116" s="13"/>
      <c r="CF2116" s="13"/>
      <c r="CG2116" s="13"/>
      <c r="CH2116" s="13"/>
      <c r="CI2116" s="13"/>
      <c r="CJ2116" s="13"/>
      <c r="CK2116" s="13"/>
      <c r="CL2116" s="13"/>
      <c r="CM2116" s="13"/>
      <c r="CN2116" s="13"/>
      <c r="CO2116" s="13"/>
      <c r="CP2116" s="13"/>
      <c r="CQ2116" s="13"/>
      <c r="CR2116" s="13"/>
      <c r="CS2116" s="13"/>
      <c r="CT2116" s="13"/>
      <c r="CU2116" s="13"/>
      <c r="CV2116" s="13"/>
      <c r="CW2116" s="13"/>
      <c r="CX2116" s="13"/>
      <c r="CY2116" s="13"/>
      <c r="CZ2116" s="13"/>
      <c r="DA2116" s="13"/>
      <c r="DB2116" s="13"/>
      <c r="DC2116" s="13"/>
      <c r="DD2116" s="13"/>
      <c r="DE2116" s="13"/>
      <c r="DF2116" s="13"/>
      <c r="DG2116" s="13"/>
      <c r="DH2116" s="13"/>
      <c r="DI2116" s="13"/>
      <c r="DJ2116" s="13"/>
      <c r="DK2116" s="13"/>
      <c r="DL2116" s="13"/>
      <c r="DM2116" s="13"/>
      <c r="DN2116" s="13"/>
      <c r="DO2116" s="13"/>
      <c r="DP2116" s="13"/>
      <c r="DQ2116" s="13"/>
    </row>
    <row r="2117" spans="1:121" s="48" customFormat="1" ht="16.5" x14ac:dyDescent="0.25">
      <c r="A2117" s="68" t="s">
        <v>875</v>
      </c>
      <c r="B2117" s="72" t="s">
        <v>29</v>
      </c>
      <c r="C2117" s="94" t="s">
        <v>12</v>
      </c>
      <c r="D2117" s="46" t="s">
        <v>12</v>
      </c>
      <c r="E2117" s="47">
        <f>SUBTOTAL(9,E2118)</f>
        <v>0</v>
      </c>
      <c r="F2117" s="47">
        <f t="shared" ref="F2117:G2117" si="319">SUBTOTAL(9,F2118)</f>
        <v>0</v>
      </c>
      <c r="G2117" s="47">
        <f t="shared" si="319"/>
        <v>0</v>
      </c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/>
      <c r="AF2117" s="16"/>
      <c r="AG2117" s="16"/>
      <c r="AH2117" s="16"/>
      <c r="AI2117" s="16"/>
      <c r="AJ2117" s="16"/>
      <c r="AK2117" s="16"/>
      <c r="AL2117" s="16"/>
      <c r="AM2117" s="16"/>
      <c r="AN2117" s="16"/>
      <c r="AO2117" s="16"/>
      <c r="AP2117" s="16"/>
      <c r="AQ2117" s="16"/>
      <c r="AR2117" s="16"/>
      <c r="AS2117" s="16"/>
      <c r="AT2117" s="16"/>
      <c r="AU2117" s="16"/>
      <c r="AV2117" s="16"/>
      <c r="AW2117" s="16"/>
      <c r="AX2117" s="16"/>
      <c r="AY2117" s="16"/>
      <c r="AZ2117" s="16"/>
      <c r="BA2117" s="16"/>
      <c r="BB2117" s="16"/>
      <c r="BC2117" s="16"/>
      <c r="BD2117" s="16"/>
      <c r="BE2117" s="16"/>
      <c r="BF2117" s="16"/>
      <c r="BG2117" s="16"/>
      <c r="BH2117" s="16"/>
      <c r="BI2117" s="16"/>
      <c r="BJ2117" s="16"/>
      <c r="BK2117" s="16"/>
      <c r="BL2117" s="16"/>
      <c r="BM2117" s="16"/>
      <c r="BN2117" s="16"/>
      <c r="BO2117" s="16"/>
      <c r="BP2117" s="16"/>
      <c r="BQ2117" s="16"/>
      <c r="BR2117" s="16"/>
      <c r="BS2117" s="16"/>
      <c r="BT2117" s="16"/>
      <c r="BU2117" s="16"/>
      <c r="BV2117" s="16"/>
      <c r="BW2117" s="16"/>
      <c r="BX2117" s="16"/>
      <c r="BY2117" s="16"/>
      <c r="BZ2117" s="16"/>
      <c r="CA2117" s="16"/>
      <c r="CB2117" s="16"/>
      <c r="CC2117" s="16"/>
      <c r="CD2117" s="16"/>
      <c r="CE2117" s="16"/>
      <c r="CF2117" s="16"/>
      <c r="CG2117" s="16"/>
      <c r="CH2117" s="16"/>
      <c r="CI2117" s="16"/>
      <c r="CJ2117" s="16"/>
      <c r="CK2117" s="16"/>
      <c r="CL2117" s="16"/>
      <c r="CM2117" s="16"/>
      <c r="CN2117" s="16"/>
      <c r="CO2117" s="16"/>
      <c r="CP2117" s="16"/>
      <c r="CQ2117" s="16"/>
      <c r="CR2117" s="16"/>
      <c r="CS2117" s="16"/>
      <c r="CT2117" s="16"/>
      <c r="CU2117" s="16"/>
      <c r="CV2117" s="16"/>
      <c r="CW2117" s="16"/>
      <c r="CX2117" s="16"/>
      <c r="CY2117" s="16"/>
      <c r="CZ2117" s="16"/>
      <c r="DA2117" s="16"/>
      <c r="DB2117" s="16"/>
      <c r="DC2117" s="16"/>
      <c r="DD2117" s="16"/>
      <c r="DE2117" s="16"/>
      <c r="DF2117" s="16"/>
      <c r="DG2117" s="16"/>
      <c r="DH2117" s="16"/>
      <c r="DI2117" s="16"/>
      <c r="DJ2117" s="16"/>
      <c r="DK2117" s="16"/>
      <c r="DL2117" s="16"/>
      <c r="DM2117" s="16"/>
      <c r="DN2117" s="16"/>
      <c r="DO2117" s="16"/>
      <c r="DP2117" s="16"/>
      <c r="DQ2117" s="16"/>
    </row>
    <row r="2118" spans="1:121" ht="16.5" hidden="1" x14ac:dyDescent="0.25">
      <c r="A2118" s="24" t="s">
        <v>21</v>
      </c>
      <c r="B2118" s="73"/>
      <c r="C2118" s="50"/>
      <c r="D2118" s="50"/>
      <c r="E2118" s="50"/>
      <c r="F2118" s="50"/>
      <c r="G2118" s="50"/>
      <c r="H2118" s="13"/>
      <c r="I2118" s="13"/>
      <c r="J2118" s="13"/>
      <c r="K2118" s="13"/>
      <c r="L2118" s="13"/>
      <c r="M2118" s="13"/>
      <c r="N2118" s="13"/>
      <c r="O2118" s="13"/>
      <c r="P2118" s="13"/>
      <c r="Q2118" s="1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  <c r="AK2118" s="13"/>
      <c r="AL2118" s="13"/>
      <c r="AM2118" s="13"/>
      <c r="AN2118" s="13"/>
      <c r="AO2118" s="13"/>
      <c r="AP2118" s="13"/>
      <c r="AQ2118" s="13"/>
      <c r="AR2118" s="13"/>
      <c r="AS2118" s="13"/>
      <c r="AT2118" s="13"/>
      <c r="AU2118" s="13"/>
      <c r="AV2118" s="13"/>
      <c r="AW2118" s="13"/>
      <c r="AX2118" s="13"/>
      <c r="AY2118" s="13"/>
      <c r="AZ2118" s="13"/>
      <c r="BA2118" s="13"/>
      <c r="BB2118" s="13"/>
      <c r="BC2118" s="13"/>
      <c r="BD2118" s="13"/>
      <c r="BE2118" s="13"/>
      <c r="BF2118" s="13"/>
      <c r="BG2118" s="13"/>
      <c r="BH2118" s="13"/>
      <c r="BI2118" s="13"/>
      <c r="BJ2118" s="13"/>
      <c r="BK2118" s="13"/>
      <c r="BL2118" s="13"/>
      <c r="BM2118" s="13"/>
      <c r="BN2118" s="13"/>
      <c r="BO2118" s="13"/>
      <c r="BP2118" s="13"/>
      <c r="BQ2118" s="13"/>
      <c r="BR2118" s="13"/>
      <c r="BS2118" s="13"/>
      <c r="BT2118" s="13"/>
      <c r="BU2118" s="13"/>
      <c r="BV2118" s="13"/>
      <c r="BW2118" s="13"/>
      <c r="BX2118" s="13"/>
      <c r="BY2118" s="13"/>
      <c r="BZ2118" s="13"/>
      <c r="CA2118" s="13"/>
      <c r="CB2118" s="13"/>
      <c r="CC2118" s="13"/>
      <c r="CD2118" s="13"/>
      <c r="CE2118" s="13"/>
      <c r="CF2118" s="13"/>
      <c r="CG2118" s="13"/>
      <c r="CH2118" s="13"/>
      <c r="CI2118" s="13"/>
      <c r="CJ2118" s="13"/>
      <c r="CK2118" s="13"/>
      <c r="CL2118" s="13"/>
      <c r="CM2118" s="13"/>
      <c r="CN2118" s="13"/>
      <c r="CO2118" s="13"/>
      <c r="CP2118" s="13"/>
      <c r="CQ2118" s="13"/>
      <c r="CR2118" s="13"/>
      <c r="CS2118" s="13"/>
      <c r="CT2118" s="13"/>
      <c r="CU2118" s="13"/>
      <c r="CV2118" s="13"/>
      <c r="CW2118" s="13"/>
      <c r="CX2118" s="13"/>
      <c r="CY2118" s="13"/>
      <c r="CZ2118" s="13"/>
      <c r="DA2118" s="13"/>
      <c r="DB2118" s="13"/>
      <c r="DC2118" s="13"/>
      <c r="DD2118" s="13"/>
      <c r="DE2118" s="13"/>
      <c r="DF2118" s="13"/>
      <c r="DG2118" s="13"/>
      <c r="DH2118" s="13"/>
      <c r="DI2118" s="13"/>
      <c r="DJ2118" s="13"/>
      <c r="DK2118" s="13"/>
      <c r="DL2118" s="13"/>
      <c r="DM2118" s="13"/>
      <c r="DN2118" s="13"/>
      <c r="DO2118" s="13"/>
      <c r="DP2118" s="13"/>
      <c r="DQ2118" s="13"/>
    </row>
    <row r="2119" spans="1:121" s="48" customFormat="1" ht="16.5" x14ac:dyDescent="0.25">
      <c r="A2119" s="68" t="s">
        <v>876</v>
      </c>
      <c r="B2119" s="72" t="s">
        <v>31</v>
      </c>
      <c r="C2119" s="94" t="s">
        <v>12</v>
      </c>
      <c r="D2119" s="46" t="s">
        <v>12</v>
      </c>
      <c r="E2119" s="47">
        <f>SUBTOTAL(9,E2120)</f>
        <v>0</v>
      </c>
      <c r="F2119" s="47">
        <f t="shared" ref="F2119:G2119" si="320">SUBTOTAL(9,F2120)</f>
        <v>0</v>
      </c>
      <c r="G2119" s="47">
        <f t="shared" si="320"/>
        <v>0</v>
      </c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  <c r="AE2119" s="16"/>
      <c r="AF2119" s="16"/>
      <c r="AG2119" s="16"/>
      <c r="AH2119" s="16"/>
      <c r="AI2119" s="16"/>
      <c r="AJ2119" s="16"/>
      <c r="AK2119" s="16"/>
      <c r="AL2119" s="16"/>
      <c r="AM2119" s="16"/>
      <c r="AN2119" s="16"/>
      <c r="AO2119" s="16"/>
      <c r="AP2119" s="16"/>
      <c r="AQ2119" s="16"/>
      <c r="AR2119" s="16"/>
      <c r="AS2119" s="16"/>
      <c r="AT2119" s="16"/>
      <c r="AU2119" s="16"/>
      <c r="AV2119" s="16"/>
      <c r="AW2119" s="16"/>
      <c r="AX2119" s="16"/>
      <c r="AY2119" s="16"/>
      <c r="AZ2119" s="16"/>
      <c r="BA2119" s="16"/>
      <c r="BB2119" s="16"/>
      <c r="BC2119" s="16"/>
      <c r="BD2119" s="16"/>
      <c r="BE2119" s="16"/>
      <c r="BF2119" s="16"/>
      <c r="BG2119" s="16"/>
      <c r="BH2119" s="16"/>
      <c r="BI2119" s="16"/>
      <c r="BJ2119" s="16"/>
      <c r="BK2119" s="16"/>
      <c r="BL2119" s="16"/>
      <c r="BM2119" s="16"/>
      <c r="BN2119" s="16"/>
      <c r="BO2119" s="16"/>
      <c r="BP2119" s="16"/>
      <c r="BQ2119" s="16"/>
      <c r="BR2119" s="16"/>
      <c r="BS2119" s="16"/>
      <c r="BT2119" s="16"/>
      <c r="BU2119" s="16"/>
      <c r="BV2119" s="16"/>
      <c r="BW2119" s="16"/>
      <c r="BX2119" s="16"/>
      <c r="BY2119" s="16"/>
      <c r="BZ2119" s="16"/>
      <c r="CA2119" s="16"/>
      <c r="CB2119" s="16"/>
      <c r="CC2119" s="16"/>
      <c r="CD2119" s="16"/>
      <c r="CE2119" s="16"/>
      <c r="CF2119" s="16"/>
      <c r="CG2119" s="16"/>
      <c r="CH2119" s="16"/>
      <c r="CI2119" s="16"/>
      <c r="CJ2119" s="16"/>
      <c r="CK2119" s="16"/>
      <c r="CL2119" s="16"/>
      <c r="CM2119" s="16"/>
      <c r="CN2119" s="16"/>
      <c r="CO2119" s="16"/>
      <c r="CP2119" s="16"/>
      <c r="CQ2119" s="16"/>
      <c r="CR2119" s="16"/>
      <c r="CS2119" s="16"/>
      <c r="CT2119" s="16"/>
      <c r="CU2119" s="16"/>
      <c r="CV2119" s="16"/>
      <c r="CW2119" s="16"/>
      <c r="CX2119" s="16"/>
      <c r="CY2119" s="16"/>
      <c r="CZ2119" s="16"/>
      <c r="DA2119" s="16"/>
      <c r="DB2119" s="16"/>
      <c r="DC2119" s="16"/>
      <c r="DD2119" s="16"/>
      <c r="DE2119" s="16"/>
      <c r="DF2119" s="16"/>
      <c r="DG2119" s="16"/>
      <c r="DH2119" s="16"/>
      <c r="DI2119" s="16"/>
      <c r="DJ2119" s="16"/>
      <c r="DK2119" s="16"/>
      <c r="DL2119" s="16"/>
      <c r="DM2119" s="16"/>
      <c r="DN2119" s="16"/>
      <c r="DO2119" s="16"/>
      <c r="DP2119" s="16"/>
      <c r="DQ2119" s="16"/>
    </row>
    <row r="2120" spans="1:121" ht="16.5" hidden="1" x14ac:dyDescent="0.25">
      <c r="A2120" s="24" t="s">
        <v>21</v>
      </c>
      <c r="B2120" s="73"/>
      <c r="C2120" s="50"/>
      <c r="D2120" s="50"/>
      <c r="E2120" s="50"/>
      <c r="F2120" s="50"/>
      <c r="G2120" s="50"/>
      <c r="H2120" s="13"/>
      <c r="I2120" s="13"/>
      <c r="J2120" s="13"/>
      <c r="K2120" s="13"/>
      <c r="L2120" s="13"/>
      <c r="M2120" s="13"/>
      <c r="N2120" s="13"/>
      <c r="O2120" s="13"/>
      <c r="P2120" s="13"/>
      <c r="Q2120" s="1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  <c r="AK2120" s="13"/>
      <c r="AL2120" s="13"/>
      <c r="AM2120" s="13"/>
      <c r="AN2120" s="13"/>
      <c r="AO2120" s="13"/>
      <c r="AP2120" s="13"/>
      <c r="AQ2120" s="13"/>
      <c r="AR2120" s="13"/>
      <c r="AS2120" s="13"/>
      <c r="AT2120" s="13"/>
      <c r="AU2120" s="13"/>
      <c r="AV2120" s="13"/>
      <c r="AW2120" s="13"/>
      <c r="AX2120" s="13"/>
      <c r="AY2120" s="13"/>
      <c r="AZ2120" s="13"/>
      <c r="BA2120" s="13"/>
      <c r="BB2120" s="13"/>
      <c r="BC2120" s="13"/>
      <c r="BD2120" s="13"/>
      <c r="BE2120" s="13"/>
      <c r="BF2120" s="13"/>
      <c r="BG2120" s="13"/>
      <c r="BH2120" s="13"/>
      <c r="BI2120" s="13"/>
      <c r="BJ2120" s="13"/>
      <c r="BK2120" s="13"/>
      <c r="BL2120" s="13"/>
      <c r="BM2120" s="13"/>
      <c r="BN2120" s="13"/>
      <c r="BO2120" s="13"/>
      <c r="BP2120" s="13"/>
      <c r="BQ2120" s="13"/>
      <c r="BR2120" s="13"/>
      <c r="BS2120" s="13"/>
      <c r="BT2120" s="13"/>
      <c r="BU2120" s="13"/>
      <c r="BV2120" s="13"/>
      <c r="BW2120" s="13"/>
      <c r="BX2120" s="13"/>
      <c r="BY2120" s="13"/>
      <c r="BZ2120" s="13"/>
      <c r="CA2120" s="13"/>
      <c r="CB2120" s="13"/>
      <c r="CC2120" s="13"/>
      <c r="CD2120" s="13"/>
      <c r="CE2120" s="13"/>
      <c r="CF2120" s="13"/>
      <c r="CG2120" s="13"/>
      <c r="CH2120" s="13"/>
      <c r="CI2120" s="13"/>
      <c r="CJ2120" s="13"/>
      <c r="CK2120" s="13"/>
      <c r="CL2120" s="13"/>
      <c r="CM2120" s="13"/>
      <c r="CN2120" s="13"/>
      <c r="CO2120" s="13"/>
      <c r="CP2120" s="13"/>
      <c r="CQ2120" s="13"/>
      <c r="CR2120" s="13"/>
      <c r="CS2120" s="13"/>
      <c r="CT2120" s="13"/>
      <c r="CU2120" s="13"/>
      <c r="CV2120" s="13"/>
      <c r="CW2120" s="13"/>
      <c r="CX2120" s="13"/>
      <c r="CY2120" s="13"/>
      <c r="CZ2120" s="13"/>
      <c r="DA2120" s="13"/>
      <c r="DB2120" s="13"/>
      <c r="DC2120" s="13"/>
      <c r="DD2120" s="13"/>
      <c r="DE2120" s="13"/>
      <c r="DF2120" s="13"/>
      <c r="DG2120" s="13"/>
      <c r="DH2120" s="13"/>
      <c r="DI2120" s="13"/>
      <c r="DJ2120" s="13"/>
      <c r="DK2120" s="13"/>
      <c r="DL2120" s="13"/>
      <c r="DM2120" s="13"/>
      <c r="DN2120" s="13"/>
      <c r="DO2120" s="13"/>
      <c r="DP2120" s="13"/>
      <c r="DQ2120" s="13"/>
    </row>
    <row r="2121" spans="1:121" s="65" customFormat="1" ht="16.5" x14ac:dyDescent="0.25">
      <c r="A2121" s="61" t="s">
        <v>877</v>
      </c>
      <c r="B2121" s="76" t="s">
        <v>878</v>
      </c>
      <c r="C2121" s="97" t="s">
        <v>12</v>
      </c>
      <c r="D2121" s="63" t="s">
        <v>12</v>
      </c>
      <c r="E2121" s="64">
        <f>E2122+E2133+E2144</f>
        <v>0</v>
      </c>
      <c r="F2121" s="64">
        <f t="shared" ref="F2121:G2121" si="321">F2122+F2133+F2144</f>
        <v>0</v>
      </c>
      <c r="G2121" s="64">
        <f t="shared" si="321"/>
        <v>0</v>
      </c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6"/>
      <c r="AN2121" s="16"/>
      <c r="AO2121" s="16"/>
      <c r="AP2121" s="16"/>
      <c r="AQ2121" s="16"/>
      <c r="AR2121" s="16"/>
      <c r="AS2121" s="16"/>
      <c r="AT2121" s="16"/>
      <c r="AU2121" s="16"/>
      <c r="AV2121" s="16"/>
      <c r="AW2121" s="16"/>
      <c r="AX2121" s="16"/>
      <c r="AY2121" s="16"/>
      <c r="AZ2121" s="16"/>
      <c r="BA2121" s="16"/>
      <c r="BB2121" s="16"/>
      <c r="BC2121" s="16"/>
      <c r="BD2121" s="16"/>
      <c r="BE2121" s="16"/>
      <c r="BF2121" s="16"/>
      <c r="BG2121" s="16"/>
      <c r="BH2121" s="16"/>
      <c r="BI2121" s="16"/>
      <c r="BJ2121" s="16"/>
      <c r="BK2121" s="16"/>
      <c r="BL2121" s="16"/>
      <c r="BM2121" s="16"/>
      <c r="BN2121" s="16"/>
      <c r="BO2121" s="16"/>
      <c r="BP2121" s="16"/>
      <c r="BQ2121" s="16"/>
      <c r="BR2121" s="16"/>
      <c r="BS2121" s="16"/>
      <c r="BT2121" s="16"/>
      <c r="BU2121" s="16"/>
      <c r="BV2121" s="16"/>
      <c r="BW2121" s="16"/>
      <c r="BX2121" s="16"/>
      <c r="BY2121" s="16"/>
      <c r="BZ2121" s="16"/>
      <c r="CA2121" s="16"/>
      <c r="CB2121" s="16"/>
      <c r="CC2121" s="16"/>
      <c r="CD2121" s="16"/>
      <c r="CE2121" s="16"/>
      <c r="CF2121" s="16"/>
      <c r="CG2121" s="16"/>
      <c r="CH2121" s="16"/>
      <c r="CI2121" s="16"/>
      <c r="CJ2121" s="16"/>
      <c r="CK2121" s="16"/>
      <c r="CL2121" s="16"/>
      <c r="CM2121" s="16"/>
      <c r="CN2121" s="16"/>
      <c r="CO2121" s="16"/>
      <c r="CP2121" s="16"/>
      <c r="CQ2121" s="16"/>
      <c r="CR2121" s="16"/>
      <c r="CS2121" s="16"/>
      <c r="CT2121" s="16"/>
      <c r="CU2121" s="16"/>
      <c r="CV2121" s="16"/>
      <c r="CW2121" s="16"/>
      <c r="CX2121" s="16"/>
      <c r="CY2121" s="16"/>
      <c r="CZ2121" s="16"/>
      <c r="DA2121" s="16"/>
      <c r="DB2121" s="16"/>
      <c r="DC2121" s="16"/>
      <c r="DD2121" s="16"/>
      <c r="DE2121" s="16"/>
      <c r="DF2121" s="16"/>
      <c r="DG2121" s="16"/>
      <c r="DH2121" s="16"/>
      <c r="DI2121" s="16"/>
      <c r="DJ2121" s="16"/>
      <c r="DK2121" s="16"/>
      <c r="DL2121" s="16"/>
      <c r="DM2121" s="16"/>
      <c r="DN2121" s="16"/>
      <c r="DO2121" s="16"/>
      <c r="DP2121" s="16"/>
      <c r="DQ2121" s="16"/>
    </row>
    <row r="2122" spans="1:121" s="33" customFormat="1" ht="16.5" x14ac:dyDescent="0.25">
      <c r="A2122" s="29" t="s">
        <v>879</v>
      </c>
      <c r="B2122" s="75" t="s">
        <v>880</v>
      </c>
      <c r="C2122" s="91" t="s">
        <v>12</v>
      </c>
      <c r="D2122" s="31" t="s">
        <v>12</v>
      </c>
      <c r="E2122" s="32">
        <f>E2123+E2125+E2127+E2129+E2131</f>
        <v>0</v>
      </c>
      <c r="F2122" s="32">
        <f t="shared" ref="F2122:G2122" si="322">F2123+F2125+F2127+F2129+F2131</f>
        <v>0</v>
      </c>
      <c r="G2122" s="32">
        <f t="shared" si="322"/>
        <v>0</v>
      </c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16"/>
      <c r="AH2122" s="16"/>
      <c r="AI2122" s="16"/>
      <c r="AJ2122" s="16"/>
      <c r="AK2122" s="16"/>
      <c r="AL2122" s="16"/>
      <c r="AM2122" s="16"/>
      <c r="AN2122" s="16"/>
      <c r="AO2122" s="16"/>
      <c r="AP2122" s="16"/>
      <c r="AQ2122" s="16"/>
      <c r="AR2122" s="16"/>
      <c r="AS2122" s="16"/>
      <c r="AT2122" s="16"/>
      <c r="AU2122" s="16"/>
      <c r="AV2122" s="16"/>
      <c r="AW2122" s="16"/>
      <c r="AX2122" s="16"/>
      <c r="AY2122" s="16"/>
      <c r="AZ2122" s="16"/>
      <c r="BA2122" s="16"/>
      <c r="BB2122" s="16"/>
      <c r="BC2122" s="16"/>
      <c r="BD2122" s="16"/>
      <c r="BE2122" s="16"/>
      <c r="BF2122" s="16"/>
      <c r="BG2122" s="16"/>
      <c r="BH2122" s="16"/>
      <c r="BI2122" s="16"/>
      <c r="BJ2122" s="16"/>
      <c r="BK2122" s="16"/>
      <c r="BL2122" s="16"/>
      <c r="BM2122" s="16"/>
      <c r="BN2122" s="16"/>
      <c r="BO2122" s="16"/>
      <c r="BP2122" s="16"/>
      <c r="BQ2122" s="16"/>
      <c r="BR2122" s="16"/>
      <c r="BS2122" s="16"/>
      <c r="BT2122" s="16"/>
      <c r="BU2122" s="16"/>
      <c r="BV2122" s="16"/>
      <c r="BW2122" s="16"/>
      <c r="BX2122" s="16"/>
      <c r="BY2122" s="16"/>
      <c r="BZ2122" s="16"/>
      <c r="CA2122" s="16"/>
      <c r="CB2122" s="16"/>
      <c r="CC2122" s="16"/>
      <c r="CD2122" s="16"/>
      <c r="CE2122" s="16"/>
      <c r="CF2122" s="16"/>
      <c r="CG2122" s="16"/>
      <c r="CH2122" s="16"/>
      <c r="CI2122" s="16"/>
      <c r="CJ2122" s="16"/>
      <c r="CK2122" s="16"/>
      <c r="CL2122" s="16"/>
      <c r="CM2122" s="16"/>
      <c r="CN2122" s="16"/>
      <c r="CO2122" s="16"/>
      <c r="CP2122" s="16"/>
      <c r="CQ2122" s="16"/>
      <c r="CR2122" s="16"/>
      <c r="CS2122" s="16"/>
      <c r="CT2122" s="16"/>
      <c r="CU2122" s="16"/>
      <c r="CV2122" s="16"/>
      <c r="CW2122" s="16"/>
      <c r="CX2122" s="16"/>
      <c r="CY2122" s="16"/>
      <c r="CZ2122" s="16"/>
      <c r="DA2122" s="16"/>
      <c r="DB2122" s="16"/>
      <c r="DC2122" s="16"/>
      <c r="DD2122" s="16"/>
      <c r="DE2122" s="16"/>
      <c r="DF2122" s="16"/>
      <c r="DG2122" s="16"/>
      <c r="DH2122" s="16"/>
      <c r="DI2122" s="16"/>
      <c r="DJ2122" s="16"/>
      <c r="DK2122" s="16"/>
      <c r="DL2122" s="16"/>
      <c r="DM2122" s="16"/>
      <c r="DN2122" s="16"/>
      <c r="DO2122" s="16"/>
      <c r="DP2122" s="16"/>
      <c r="DQ2122" s="16"/>
    </row>
    <row r="2123" spans="1:121" s="48" customFormat="1" ht="16.5" x14ac:dyDescent="0.25">
      <c r="A2123" s="68" t="s">
        <v>881</v>
      </c>
      <c r="B2123" s="72" t="s">
        <v>882</v>
      </c>
      <c r="C2123" s="94" t="s">
        <v>12</v>
      </c>
      <c r="D2123" s="46" t="s">
        <v>12</v>
      </c>
      <c r="E2123" s="47">
        <f>SUBTOTAL(9,E2124)</f>
        <v>0</v>
      </c>
      <c r="F2123" s="47">
        <f t="shared" ref="F2123:G2123" si="323">SUBTOTAL(9,F2124)</f>
        <v>0</v>
      </c>
      <c r="G2123" s="47">
        <f t="shared" si="323"/>
        <v>0</v>
      </c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F2123" s="16"/>
      <c r="AG2123" s="16"/>
      <c r="AH2123" s="16"/>
      <c r="AI2123" s="16"/>
      <c r="AJ2123" s="16"/>
      <c r="AK2123" s="16"/>
      <c r="AL2123" s="16"/>
      <c r="AM2123" s="16"/>
      <c r="AN2123" s="16"/>
      <c r="AO2123" s="16"/>
      <c r="AP2123" s="16"/>
      <c r="AQ2123" s="16"/>
      <c r="AR2123" s="16"/>
      <c r="AS2123" s="16"/>
      <c r="AT2123" s="16"/>
      <c r="AU2123" s="16"/>
      <c r="AV2123" s="16"/>
      <c r="AW2123" s="16"/>
      <c r="AX2123" s="16"/>
      <c r="AY2123" s="16"/>
      <c r="AZ2123" s="16"/>
      <c r="BA2123" s="16"/>
      <c r="BB2123" s="16"/>
      <c r="BC2123" s="16"/>
      <c r="BD2123" s="16"/>
      <c r="BE2123" s="16"/>
      <c r="BF2123" s="16"/>
      <c r="BG2123" s="16"/>
      <c r="BH2123" s="16"/>
      <c r="BI2123" s="16"/>
      <c r="BJ2123" s="16"/>
      <c r="BK2123" s="16"/>
      <c r="BL2123" s="16"/>
      <c r="BM2123" s="16"/>
      <c r="BN2123" s="16"/>
      <c r="BO2123" s="16"/>
      <c r="BP2123" s="16"/>
      <c r="BQ2123" s="16"/>
      <c r="BR2123" s="16"/>
      <c r="BS2123" s="16"/>
      <c r="BT2123" s="16"/>
      <c r="BU2123" s="16"/>
      <c r="BV2123" s="16"/>
      <c r="BW2123" s="16"/>
      <c r="BX2123" s="16"/>
      <c r="BY2123" s="16"/>
      <c r="BZ2123" s="16"/>
      <c r="CA2123" s="16"/>
      <c r="CB2123" s="16"/>
      <c r="CC2123" s="16"/>
      <c r="CD2123" s="16"/>
      <c r="CE2123" s="16"/>
      <c r="CF2123" s="16"/>
      <c r="CG2123" s="16"/>
      <c r="CH2123" s="16"/>
      <c r="CI2123" s="16"/>
      <c r="CJ2123" s="16"/>
      <c r="CK2123" s="16"/>
      <c r="CL2123" s="16"/>
      <c r="CM2123" s="16"/>
      <c r="CN2123" s="16"/>
      <c r="CO2123" s="16"/>
      <c r="CP2123" s="16"/>
      <c r="CQ2123" s="16"/>
      <c r="CR2123" s="16"/>
      <c r="CS2123" s="16"/>
      <c r="CT2123" s="16"/>
      <c r="CU2123" s="16"/>
      <c r="CV2123" s="16"/>
      <c r="CW2123" s="16"/>
      <c r="CX2123" s="16"/>
      <c r="CY2123" s="16"/>
      <c r="CZ2123" s="16"/>
      <c r="DA2123" s="16"/>
      <c r="DB2123" s="16"/>
      <c r="DC2123" s="16"/>
      <c r="DD2123" s="16"/>
      <c r="DE2123" s="16"/>
      <c r="DF2123" s="16"/>
      <c r="DG2123" s="16"/>
      <c r="DH2123" s="16"/>
      <c r="DI2123" s="16"/>
      <c r="DJ2123" s="16"/>
      <c r="DK2123" s="16"/>
      <c r="DL2123" s="16"/>
      <c r="DM2123" s="16"/>
      <c r="DN2123" s="16"/>
      <c r="DO2123" s="16"/>
      <c r="DP2123" s="16"/>
      <c r="DQ2123" s="16"/>
    </row>
    <row r="2124" spans="1:121" ht="16.5" hidden="1" x14ac:dyDescent="0.25">
      <c r="A2124" s="24" t="s">
        <v>21</v>
      </c>
      <c r="B2124" s="73"/>
      <c r="C2124" s="50"/>
      <c r="D2124" s="50"/>
      <c r="E2124" s="50"/>
      <c r="F2124" s="50"/>
      <c r="G2124" s="50"/>
      <c r="H2124" s="13"/>
      <c r="I2124" s="13"/>
      <c r="J2124" s="13"/>
      <c r="K2124" s="13"/>
      <c r="L2124" s="13"/>
      <c r="M2124" s="13"/>
      <c r="N2124" s="13"/>
      <c r="O2124" s="13"/>
      <c r="P2124" s="13"/>
      <c r="Q2124" s="1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  <c r="AK2124" s="13"/>
      <c r="AL2124" s="13"/>
      <c r="AM2124" s="13"/>
      <c r="AN2124" s="13"/>
      <c r="AO2124" s="13"/>
      <c r="AP2124" s="13"/>
      <c r="AQ2124" s="13"/>
      <c r="AR2124" s="13"/>
      <c r="AS2124" s="13"/>
      <c r="AT2124" s="13"/>
      <c r="AU2124" s="13"/>
      <c r="AV2124" s="13"/>
      <c r="AW2124" s="13"/>
      <c r="AX2124" s="13"/>
      <c r="AY2124" s="13"/>
      <c r="AZ2124" s="13"/>
      <c r="BA2124" s="13"/>
      <c r="BB2124" s="13"/>
      <c r="BC2124" s="13"/>
      <c r="BD2124" s="13"/>
      <c r="BE2124" s="13"/>
      <c r="BF2124" s="13"/>
      <c r="BG2124" s="13"/>
      <c r="BH2124" s="13"/>
      <c r="BI2124" s="13"/>
      <c r="BJ2124" s="13"/>
      <c r="BK2124" s="13"/>
      <c r="BL2124" s="13"/>
      <c r="BM2124" s="13"/>
      <c r="BN2124" s="13"/>
      <c r="BO2124" s="13"/>
      <c r="BP2124" s="13"/>
      <c r="BQ2124" s="13"/>
      <c r="BR2124" s="13"/>
      <c r="BS2124" s="13"/>
      <c r="BT2124" s="13"/>
      <c r="BU2124" s="13"/>
      <c r="BV2124" s="13"/>
      <c r="BW2124" s="13"/>
      <c r="BX2124" s="13"/>
      <c r="BY2124" s="13"/>
      <c r="BZ2124" s="13"/>
      <c r="CA2124" s="13"/>
      <c r="CB2124" s="13"/>
      <c r="CC2124" s="13"/>
      <c r="CD2124" s="13"/>
      <c r="CE2124" s="13"/>
      <c r="CF2124" s="13"/>
      <c r="CG2124" s="13"/>
      <c r="CH2124" s="13"/>
      <c r="CI2124" s="13"/>
      <c r="CJ2124" s="13"/>
      <c r="CK2124" s="13"/>
      <c r="CL2124" s="13"/>
      <c r="CM2124" s="13"/>
      <c r="CN2124" s="13"/>
      <c r="CO2124" s="13"/>
      <c r="CP2124" s="13"/>
      <c r="CQ2124" s="13"/>
      <c r="CR2124" s="13"/>
      <c r="CS2124" s="13"/>
      <c r="CT2124" s="13"/>
      <c r="CU2124" s="13"/>
      <c r="CV2124" s="13"/>
      <c r="CW2124" s="13"/>
      <c r="CX2124" s="13"/>
      <c r="CY2124" s="13"/>
      <c r="CZ2124" s="13"/>
      <c r="DA2124" s="13"/>
      <c r="DB2124" s="13"/>
      <c r="DC2124" s="13"/>
      <c r="DD2124" s="13"/>
      <c r="DE2124" s="13"/>
      <c r="DF2124" s="13"/>
      <c r="DG2124" s="13"/>
      <c r="DH2124" s="13"/>
      <c r="DI2124" s="13"/>
      <c r="DJ2124" s="13"/>
      <c r="DK2124" s="13"/>
      <c r="DL2124" s="13"/>
      <c r="DM2124" s="13"/>
      <c r="DN2124" s="13"/>
      <c r="DO2124" s="13"/>
      <c r="DP2124" s="13"/>
      <c r="DQ2124" s="13"/>
    </row>
    <row r="2125" spans="1:121" s="48" customFormat="1" ht="16.5" x14ac:dyDescent="0.25">
      <c r="A2125" s="68" t="s">
        <v>883</v>
      </c>
      <c r="B2125" s="72" t="s">
        <v>884</v>
      </c>
      <c r="C2125" s="94" t="s">
        <v>12</v>
      </c>
      <c r="D2125" s="46" t="s">
        <v>12</v>
      </c>
      <c r="E2125" s="47">
        <f>SUBTOTAL(9,E2126)</f>
        <v>0</v>
      </c>
      <c r="F2125" s="47">
        <f t="shared" ref="F2125:G2125" si="324">SUBTOTAL(9,F2126)</f>
        <v>0</v>
      </c>
      <c r="G2125" s="47">
        <f t="shared" si="324"/>
        <v>0</v>
      </c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/>
      <c r="AF2125" s="16"/>
      <c r="AG2125" s="16"/>
      <c r="AH2125" s="16"/>
      <c r="AI2125" s="16"/>
      <c r="AJ2125" s="16"/>
      <c r="AK2125" s="16"/>
      <c r="AL2125" s="16"/>
      <c r="AM2125" s="16"/>
      <c r="AN2125" s="16"/>
      <c r="AO2125" s="16"/>
      <c r="AP2125" s="16"/>
      <c r="AQ2125" s="16"/>
      <c r="AR2125" s="16"/>
      <c r="AS2125" s="16"/>
      <c r="AT2125" s="16"/>
      <c r="AU2125" s="16"/>
      <c r="AV2125" s="16"/>
      <c r="AW2125" s="16"/>
      <c r="AX2125" s="16"/>
      <c r="AY2125" s="16"/>
      <c r="AZ2125" s="16"/>
      <c r="BA2125" s="16"/>
      <c r="BB2125" s="16"/>
      <c r="BC2125" s="16"/>
      <c r="BD2125" s="16"/>
      <c r="BE2125" s="16"/>
      <c r="BF2125" s="16"/>
      <c r="BG2125" s="16"/>
      <c r="BH2125" s="16"/>
      <c r="BI2125" s="16"/>
      <c r="BJ2125" s="16"/>
      <c r="BK2125" s="16"/>
      <c r="BL2125" s="16"/>
      <c r="BM2125" s="16"/>
      <c r="BN2125" s="16"/>
      <c r="BO2125" s="16"/>
      <c r="BP2125" s="16"/>
      <c r="BQ2125" s="16"/>
      <c r="BR2125" s="16"/>
      <c r="BS2125" s="16"/>
      <c r="BT2125" s="16"/>
      <c r="BU2125" s="16"/>
      <c r="BV2125" s="16"/>
      <c r="BW2125" s="16"/>
      <c r="BX2125" s="16"/>
      <c r="BY2125" s="16"/>
      <c r="BZ2125" s="16"/>
      <c r="CA2125" s="16"/>
      <c r="CB2125" s="16"/>
      <c r="CC2125" s="16"/>
      <c r="CD2125" s="16"/>
      <c r="CE2125" s="16"/>
      <c r="CF2125" s="16"/>
      <c r="CG2125" s="16"/>
      <c r="CH2125" s="16"/>
      <c r="CI2125" s="16"/>
      <c r="CJ2125" s="16"/>
      <c r="CK2125" s="16"/>
      <c r="CL2125" s="16"/>
      <c r="CM2125" s="16"/>
      <c r="CN2125" s="16"/>
      <c r="CO2125" s="16"/>
      <c r="CP2125" s="16"/>
      <c r="CQ2125" s="16"/>
      <c r="CR2125" s="16"/>
      <c r="CS2125" s="16"/>
      <c r="CT2125" s="16"/>
      <c r="CU2125" s="16"/>
      <c r="CV2125" s="16"/>
      <c r="CW2125" s="16"/>
      <c r="CX2125" s="16"/>
      <c r="CY2125" s="16"/>
      <c r="CZ2125" s="16"/>
      <c r="DA2125" s="16"/>
      <c r="DB2125" s="16"/>
      <c r="DC2125" s="16"/>
      <c r="DD2125" s="16"/>
      <c r="DE2125" s="16"/>
      <c r="DF2125" s="16"/>
      <c r="DG2125" s="16"/>
      <c r="DH2125" s="16"/>
      <c r="DI2125" s="16"/>
      <c r="DJ2125" s="16"/>
      <c r="DK2125" s="16"/>
      <c r="DL2125" s="16"/>
      <c r="DM2125" s="16"/>
      <c r="DN2125" s="16"/>
      <c r="DO2125" s="16"/>
      <c r="DP2125" s="16"/>
      <c r="DQ2125" s="16"/>
    </row>
    <row r="2126" spans="1:121" ht="16.5" hidden="1" x14ac:dyDescent="0.25">
      <c r="A2126" s="24" t="s">
        <v>21</v>
      </c>
      <c r="B2126" s="73"/>
      <c r="C2126" s="50"/>
      <c r="D2126" s="50"/>
      <c r="E2126" s="50"/>
      <c r="F2126" s="50"/>
      <c r="G2126" s="50"/>
      <c r="H2126" s="13"/>
      <c r="I2126" s="13"/>
      <c r="J2126" s="13"/>
      <c r="K2126" s="13"/>
      <c r="L2126" s="13"/>
      <c r="M2126" s="13"/>
      <c r="N2126" s="13"/>
      <c r="O2126" s="13"/>
      <c r="P2126" s="13"/>
      <c r="Q2126" s="1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  <c r="AK2126" s="13"/>
      <c r="AL2126" s="13"/>
      <c r="AM2126" s="13"/>
      <c r="AN2126" s="13"/>
      <c r="AO2126" s="13"/>
      <c r="AP2126" s="13"/>
      <c r="AQ2126" s="13"/>
      <c r="AR2126" s="13"/>
      <c r="AS2126" s="13"/>
      <c r="AT2126" s="13"/>
      <c r="AU2126" s="13"/>
      <c r="AV2126" s="13"/>
      <c r="AW2126" s="13"/>
      <c r="AX2126" s="13"/>
      <c r="AY2126" s="13"/>
      <c r="AZ2126" s="13"/>
      <c r="BA2126" s="13"/>
      <c r="BB2126" s="13"/>
      <c r="BC2126" s="13"/>
      <c r="BD2126" s="13"/>
      <c r="BE2126" s="13"/>
      <c r="BF2126" s="13"/>
      <c r="BG2126" s="13"/>
      <c r="BH2126" s="13"/>
      <c r="BI2126" s="13"/>
      <c r="BJ2126" s="13"/>
      <c r="BK2126" s="13"/>
      <c r="BL2126" s="13"/>
      <c r="BM2126" s="13"/>
      <c r="BN2126" s="13"/>
      <c r="BO2126" s="13"/>
      <c r="BP2126" s="13"/>
      <c r="BQ2126" s="13"/>
      <c r="BR2126" s="13"/>
      <c r="BS2126" s="13"/>
      <c r="BT2126" s="13"/>
      <c r="BU2126" s="13"/>
      <c r="BV2126" s="13"/>
      <c r="BW2126" s="13"/>
      <c r="BX2126" s="13"/>
      <c r="BY2126" s="13"/>
      <c r="BZ2126" s="13"/>
      <c r="CA2126" s="13"/>
      <c r="CB2126" s="13"/>
      <c r="CC2126" s="13"/>
      <c r="CD2126" s="13"/>
      <c r="CE2126" s="13"/>
      <c r="CF2126" s="13"/>
      <c r="CG2126" s="13"/>
      <c r="CH2126" s="13"/>
      <c r="CI2126" s="13"/>
      <c r="CJ2126" s="13"/>
      <c r="CK2126" s="13"/>
      <c r="CL2126" s="13"/>
      <c r="CM2126" s="13"/>
      <c r="CN2126" s="13"/>
      <c r="CO2126" s="13"/>
      <c r="CP2126" s="13"/>
      <c r="CQ2126" s="13"/>
      <c r="CR2126" s="13"/>
      <c r="CS2126" s="13"/>
      <c r="CT2126" s="13"/>
      <c r="CU2126" s="13"/>
      <c r="CV2126" s="13"/>
      <c r="CW2126" s="13"/>
      <c r="CX2126" s="13"/>
      <c r="CY2126" s="13"/>
      <c r="CZ2126" s="13"/>
      <c r="DA2126" s="13"/>
      <c r="DB2126" s="13"/>
      <c r="DC2126" s="13"/>
      <c r="DD2126" s="13"/>
      <c r="DE2126" s="13"/>
      <c r="DF2126" s="13"/>
      <c r="DG2126" s="13"/>
      <c r="DH2126" s="13"/>
      <c r="DI2126" s="13"/>
      <c r="DJ2126" s="13"/>
      <c r="DK2126" s="13"/>
      <c r="DL2126" s="13"/>
      <c r="DM2126" s="13"/>
      <c r="DN2126" s="13"/>
      <c r="DO2126" s="13"/>
      <c r="DP2126" s="13"/>
      <c r="DQ2126" s="13"/>
    </row>
    <row r="2127" spans="1:121" s="48" customFormat="1" ht="16.5" x14ac:dyDescent="0.25">
      <c r="A2127" s="68" t="s">
        <v>885</v>
      </c>
      <c r="B2127" s="72" t="s">
        <v>886</v>
      </c>
      <c r="C2127" s="94" t="s">
        <v>12</v>
      </c>
      <c r="D2127" s="46" t="s">
        <v>12</v>
      </c>
      <c r="E2127" s="47">
        <f>SUBTOTAL(9,E2128)</f>
        <v>0</v>
      </c>
      <c r="F2127" s="47">
        <f t="shared" ref="F2127:G2127" si="325">SUBTOTAL(9,F2128)</f>
        <v>0</v>
      </c>
      <c r="G2127" s="47">
        <f t="shared" si="325"/>
        <v>0</v>
      </c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/>
      <c r="AF2127" s="16"/>
      <c r="AG2127" s="16"/>
      <c r="AH2127" s="16"/>
      <c r="AI2127" s="16"/>
      <c r="AJ2127" s="16"/>
      <c r="AK2127" s="16"/>
      <c r="AL2127" s="16"/>
      <c r="AM2127" s="16"/>
      <c r="AN2127" s="16"/>
      <c r="AO2127" s="16"/>
      <c r="AP2127" s="16"/>
      <c r="AQ2127" s="16"/>
      <c r="AR2127" s="16"/>
      <c r="AS2127" s="16"/>
      <c r="AT2127" s="16"/>
      <c r="AU2127" s="16"/>
      <c r="AV2127" s="16"/>
      <c r="AW2127" s="16"/>
      <c r="AX2127" s="16"/>
      <c r="AY2127" s="16"/>
      <c r="AZ2127" s="16"/>
      <c r="BA2127" s="16"/>
      <c r="BB2127" s="16"/>
      <c r="BC2127" s="16"/>
      <c r="BD2127" s="16"/>
      <c r="BE2127" s="16"/>
      <c r="BF2127" s="16"/>
      <c r="BG2127" s="16"/>
      <c r="BH2127" s="16"/>
      <c r="BI2127" s="16"/>
      <c r="BJ2127" s="16"/>
      <c r="BK2127" s="16"/>
      <c r="BL2127" s="16"/>
      <c r="BM2127" s="16"/>
      <c r="BN2127" s="16"/>
      <c r="BO2127" s="16"/>
      <c r="BP2127" s="16"/>
      <c r="BQ2127" s="16"/>
      <c r="BR2127" s="16"/>
      <c r="BS2127" s="16"/>
      <c r="BT2127" s="16"/>
      <c r="BU2127" s="16"/>
      <c r="BV2127" s="16"/>
      <c r="BW2127" s="16"/>
      <c r="BX2127" s="16"/>
      <c r="BY2127" s="16"/>
      <c r="BZ2127" s="16"/>
      <c r="CA2127" s="16"/>
      <c r="CB2127" s="16"/>
      <c r="CC2127" s="16"/>
      <c r="CD2127" s="16"/>
      <c r="CE2127" s="16"/>
      <c r="CF2127" s="16"/>
      <c r="CG2127" s="16"/>
      <c r="CH2127" s="16"/>
      <c r="CI2127" s="16"/>
      <c r="CJ2127" s="16"/>
      <c r="CK2127" s="16"/>
      <c r="CL2127" s="16"/>
      <c r="CM2127" s="16"/>
      <c r="CN2127" s="16"/>
      <c r="CO2127" s="16"/>
      <c r="CP2127" s="16"/>
      <c r="CQ2127" s="16"/>
      <c r="CR2127" s="16"/>
      <c r="CS2127" s="16"/>
      <c r="CT2127" s="16"/>
      <c r="CU2127" s="16"/>
      <c r="CV2127" s="16"/>
      <c r="CW2127" s="16"/>
      <c r="CX2127" s="16"/>
      <c r="CY2127" s="16"/>
      <c r="CZ2127" s="16"/>
      <c r="DA2127" s="16"/>
      <c r="DB2127" s="16"/>
      <c r="DC2127" s="16"/>
      <c r="DD2127" s="16"/>
      <c r="DE2127" s="16"/>
      <c r="DF2127" s="16"/>
      <c r="DG2127" s="16"/>
      <c r="DH2127" s="16"/>
      <c r="DI2127" s="16"/>
      <c r="DJ2127" s="16"/>
      <c r="DK2127" s="16"/>
      <c r="DL2127" s="16"/>
      <c r="DM2127" s="16"/>
      <c r="DN2127" s="16"/>
      <c r="DO2127" s="16"/>
      <c r="DP2127" s="16"/>
      <c r="DQ2127" s="16"/>
    </row>
    <row r="2128" spans="1:121" ht="16.5" hidden="1" x14ac:dyDescent="0.25">
      <c r="A2128" s="24" t="s">
        <v>21</v>
      </c>
      <c r="B2128" s="73"/>
      <c r="C2128" s="50"/>
      <c r="D2128" s="50"/>
      <c r="E2128" s="50"/>
      <c r="F2128" s="50"/>
      <c r="G2128" s="50"/>
      <c r="H2128" s="13"/>
      <c r="I2128" s="13"/>
      <c r="J2128" s="13"/>
      <c r="K2128" s="13"/>
      <c r="L2128" s="13"/>
      <c r="M2128" s="13"/>
      <c r="N2128" s="13"/>
      <c r="O2128" s="13"/>
      <c r="P2128" s="13"/>
      <c r="Q2128" s="1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  <c r="AK2128" s="13"/>
      <c r="AL2128" s="13"/>
      <c r="AM2128" s="13"/>
      <c r="AN2128" s="13"/>
      <c r="AO2128" s="13"/>
      <c r="AP2128" s="13"/>
      <c r="AQ2128" s="13"/>
      <c r="AR2128" s="13"/>
      <c r="AS2128" s="13"/>
      <c r="AT2128" s="13"/>
      <c r="AU2128" s="13"/>
      <c r="AV2128" s="13"/>
      <c r="AW2128" s="13"/>
      <c r="AX2128" s="13"/>
      <c r="AY2128" s="13"/>
      <c r="AZ2128" s="13"/>
      <c r="BA2128" s="13"/>
      <c r="BB2128" s="13"/>
      <c r="BC2128" s="13"/>
      <c r="BD2128" s="13"/>
      <c r="BE2128" s="13"/>
      <c r="BF2128" s="13"/>
      <c r="BG2128" s="13"/>
      <c r="BH2128" s="13"/>
      <c r="BI2128" s="13"/>
      <c r="BJ2128" s="13"/>
      <c r="BK2128" s="13"/>
      <c r="BL2128" s="13"/>
      <c r="BM2128" s="13"/>
      <c r="BN2128" s="13"/>
      <c r="BO2128" s="13"/>
      <c r="BP2128" s="13"/>
      <c r="BQ2128" s="13"/>
      <c r="BR2128" s="13"/>
      <c r="BS2128" s="13"/>
      <c r="BT2128" s="13"/>
      <c r="BU2128" s="13"/>
      <c r="BV2128" s="13"/>
      <c r="BW2128" s="13"/>
      <c r="BX2128" s="13"/>
      <c r="BY2128" s="13"/>
      <c r="BZ2128" s="13"/>
      <c r="CA2128" s="13"/>
      <c r="CB2128" s="13"/>
      <c r="CC2128" s="13"/>
      <c r="CD2128" s="13"/>
      <c r="CE2128" s="13"/>
      <c r="CF2128" s="13"/>
      <c r="CG2128" s="13"/>
      <c r="CH2128" s="13"/>
      <c r="CI2128" s="13"/>
      <c r="CJ2128" s="13"/>
      <c r="CK2128" s="13"/>
      <c r="CL2128" s="13"/>
      <c r="CM2128" s="13"/>
      <c r="CN2128" s="13"/>
      <c r="CO2128" s="13"/>
      <c r="CP2128" s="13"/>
      <c r="CQ2128" s="13"/>
      <c r="CR2128" s="13"/>
      <c r="CS2128" s="13"/>
      <c r="CT2128" s="13"/>
      <c r="CU2128" s="13"/>
      <c r="CV2128" s="13"/>
      <c r="CW2128" s="13"/>
      <c r="CX2128" s="13"/>
      <c r="CY2128" s="13"/>
      <c r="CZ2128" s="13"/>
      <c r="DA2128" s="13"/>
      <c r="DB2128" s="13"/>
      <c r="DC2128" s="13"/>
      <c r="DD2128" s="13"/>
      <c r="DE2128" s="13"/>
      <c r="DF2128" s="13"/>
      <c r="DG2128" s="13"/>
      <c r="DH2128" s="13"/>
      <c r="DI2128" s="13"/>
      <c r="DJ2128" s="13"/>
      <c r="DK2128" s="13"/>
      <c r="DL2128" s="13"/>
      <c r="DM2128" s="13"/>
      <c r="DN2128" s="13"/>
      <c r="DO2128" s="13"/>
      <c r="DP2128" s="13"/>
      <c r="DQ2128" s="13"/>
    </row>
    <row r="2129" spans="1:121" s="48" customFormat="1" ht="16.5" x14ac:dyDescent="0.25">
      <c r="A2129" s="77" t="s">
        <v>887</v>
      </c>
      <c r="B2129" s="72" t="s">
        <v>888</v>
      </c>
      <c r="C2129" s="94" t="s">
        <v>12</v>
      </c>
      <c r="D2129" s="46" t="s">
        <v>12</v>
      </c>
      <c r="E2129" s="47">
        <f>SUBTOTAL(9,E2130)</f>
        <v>0</v>
      </c>
      <c r="F2129" s="47">
        <f t="shared" ref="F2129:G2129" si="326">SUBTOTAL(9,F2130)</f>
        <v>0</v>
      </c>
      <c r="G2129" s="47">
        <f t="shared" si="326"/>
        <v>0</v>
      </c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F2129" s="16"/>
      <c r="AG2129" s="16"/>
      <c r="AH2129" s="16"/>
      <c r="AI2129" s="16"/>
      <c r="AJ2129" s="16"/>
      <c r="AK2129" s="16"/>
      <c r="AL2129" s="16"/>
      <c r="AM2129" s="16"/>
      <c r="AN2129" s="16"/>
      <c r="AO2129" s="16"/>
      <c r="AP2129" s="16"/>
      <c r="AQ2129" s="16"/>
      <c r="AR2129" s="16"/>
      <c r="AS2129" s="16"/>
      <c r="AT2129" s="16"/>
      <c r="AU2129" s="16"/>
      <c r="AV2129" s="16"/>
      <c r="AW2129" s="16"/>
      <c r="AX2129" s="16"/>
      <c r="AY2129" s="16"/>
      <c r="AZ2129" s="16"/>
      <c r="BA2129" s="16"/>
      <c r="BB2129" s="16"/>
      <c r="BC2129" s="16"/>
      <c r="BD2129" s="16"/>
      <c r="BE2129" s="16"/>
      <c r="BF2129" s="16"/>
      <c r="BG2129" s="16"/>
      <c r="BH2129" s="16"/>
      <c r="BI2129" s="16"/>
      <c r="BJ2129" s="16"/>
      <c r="BK2129" s="16"/>
      <c r="BL2129" s="16"/>
      <c r="BM2129" s="16"/>
      <c r="BN2129" s="16"/>
      <c r="BO2129" s="16"/>
      <c r="BP2129" s="16"/>
      <c r="BQ2129" s="16"/>
      <c r="BR2129" s="16"/>
      <c r="BS2129" s="16"/>
      <c r="BT2129" s="16"/>
      <c r="BU2129" s="16"/>
      <c r="BV2129" s="16"/>
      <c r="BW2129" s="16"/>
      <c r="BX2129" s="16"/>
      <c r="BY2129" s="16"/>
      <c r="BZ2129" s="16"/>
      <c r="CA2129" s="16"/>
      <c r="CB2129" s="16"/>
      <c r="CC2129" s="16"/>
      <c r="CD2129" s="16"/>
      <c r="CE2129" s="16"/>
      <c r="CF2129" s="16"/>
      <c r="CG2129" s="16"/>
      <c r="CH2129" s="16"/>
      <c r="CI2129" s="16"/>
      <c r="CJ2129" s="16"/>
      <c r="CK2129" s="16"/>
      <c r="CL2129" s="16"/>
      <c r="CM2129" s="16"/>
      <c r="CN2129" s="16"/>
      <c r="CO2129" s="16"/>
      <c r="CP2129" s="16"/>
      <c r="CQ2129" s="16"/>
      <c r="CR2129" s="16"/>
      <c r="CS2129" s="16"/>
      <c r="CT2129" s="16"/>
      <c r="CU2129" s="16"/>
      <c r="CV2129" s="16"/>
      <c r="CW2129" s="16"/>
      <c r="CX2129" s="16"/>
      <c r="CY2129" s="16"/>
      <c r="CZ2129" s="16"/>
      <c r="DA2129" s="16"/>
      <c r="DB2129" s="16"/>
      <c r="DC2129" s="16"/>
      <c r="DD2129" s="16"/>
      <c r="DE2129" s="16"/>
      <c r="DF2129" s="16"/>
      <c r="DG2129" s="16"/>
      <c r="DH2129" s="16"/>
      <c r="DI2129" s="16"/>
      <c r="DJ2129" s="16"/>
      <c r="DK2129" s="16"/>
      <c r="DL2129" s="16"/>
      <c r="DM2129" s="16"/>
      <c r="DN2129" s="16"/>
      <c r="DO2129" s="16"/>
      <c r="DP2129" s="16"/>
      <c r="DQ2129" s="16"/>
    </row>
    <row r="2130" spans="1:121" ht="16.5" hidden="1" x14ac:dyDescent="0.25">
      <c r="A2130" s="24" t="s">
        <v>21</v>
      </c>
      <c r="B2130" s="73"/>
      <c r="C2130" s="50"/>
      <c r="D2130" s="50"/>
      <c r="E2130" s="50"/>
      <c r="F2130" s="50"/>
      <c r="G2130" s="50"/>
      <c r="H2130" s="13"/>
      <c r="I2130" s="13"/>
      <c r="J2130" s="13"/>
      <c r="K2130" s="13"/>
      <c r="L2130" s="13"/>
      <c r="M2130" s="13"/>
      <c r="N2130" s="13"/>
      <c r="O2130" s="13"/>
      <c r="P2130" s="13"/>
      <c r="Q2130" s="1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  <c r="AK2130" s="13"/>
      <c r="AL2130" s="13"/>
      <c r="AM2130" s="13"/>
      <c r="AN2130" s="13"/>
      <c r="AO2130" s="13"/>
      <c r="AP2130" s="13"/>
      <c r="AQ2130" s="13"/>
      <c r="AR2130" s="13"/>
      <c r="AS2130" s="13"/>
      <c r="AT2130" s="13"/>
      <c r="AU2130" s="13"/>
      <c r="AV2130" s="13"/>
      <c r="AW2130" s="13"/>
      <c r="AX2130" s="13"/>
      <c r="AY2130" s="13"/>
      <c r="AZ2130" s="13"/>
      <c r="BA2130" s="13"/>
      <c r="BB2130" s="13"/>
      <c r="BC2130" s="13"/>
      <c r="BD2130" s="13"/>
      <c r="BE2130" s="13"/>
      <c r="BF2130" s="13"/>
      <c r="BG2130" s="13"/>
      <c r="BH2130" s="13"/>
      <c r="BI2130" s="13"/>
      <c r="BJ2130" s="13"/>
      <c r="BK2130" s="13"/>
      <c r="BL2130" s="13"/>
      <c r="BM2130" s="13"/>
      <c r="BN2130" s="13"/>
      <c r="BO2130" s="13"/>
      <c r="BP2130" s="13"/>
      <c r="BQ2130" s="13"/>
      <c r="BR2130" s="13"/>
      <c r="BS2130" s="13"/>
      <c r="BT2130" s="13"/>
      <c r="BU2130" s="13"/>
      <c r="BV2130" s="13"/>
      <c r="BW2130" s="13"/>
      <c r="BX2130" s="13"/>
      <c r="BY2130" s="13"/>
      <c r="BZ2130" s="13"/>
      <c r="CA2130" s="13"/>
      <c r="CB2130" s="13"/>
      <c r="CC2130" s="13"/>
      <c r="CD2130" s="13"/>
      <c r="CE2130" s="13"/>
      <c r="CF2130" s="13"/>
      <c r="CG2130" s="13"/>
      <c r="CH2130" s="13"/>
      <c r="CI2130" s="13"/>
      <c r="CJ2130" s="13"/>
      <c r="CK2130" s="13"/>
      <c r="CL2130" s="13"/>
      <c r="CM2130" s="13"/>
      <c r="CN2130" s="13"/>
      <c r="CO2130" s="13"/>
      <c r="CP2130" s="13"/>
      <c r="CQ2130" s="13"/>
      <c r="CR2130" s="13"/>
      <c r="CS2130" s="13"/>
      <c r="CT2130" s="13"/>
      <c r="CU2130" s="13"/>
      <c r="CV2130" s="13"/>
      <c r="CW2130" s="13"/>
      <c r="CX2130" s="13"/>
      <c r="CY2130" s="13"/>
      <c r="CZ2130" s="13"/>
      <c r="DA2130" s="13"/>
      <c r="DB2130" s="13"/>
      <c r="DC2130" s="13"/>
      <c r="DD2130" s="13"/>
      <c r="DE2130" s="13"/>
      <c r="DF2130" s="13"/>
      <c r="DG2130" s="13"/>
      <c r="DH2130" s="13"/>
      <c r="DI2130" s="13"/>
      <c r="DJ2130" s="13"/>
      <c r="DK2130" s="13"/>
      <c r="DL2130" s="13"/>
      <c r="DM2130" s="13"/>
      <c r="DN2130" s="13"/>
      <c r="DO2130" s="13"/>
      <c r="DP2130" s="13"/>
      <c r="DQ2130" s="13"/>
    </row>
    <row r="2131" spans="1:121" s="48" customFormat="1" ht="16.5" x14ac:dyDescent="0.25">
      <c r="A2131" s="68" t="s">
        <v>889</v>
      </c>
      <c r="B2131" s="72" t="s">
        <v>890</v>
      </c>
      <c r="C2131" s="94" t="s">
        <v>12</v>
      </c>
      <c r="D2131" s="46" t="s">
        <v>12</v>
      </c>
      <c r="E2131" s="47">
        <f>SUBTOTAL(9,E2132)</f>
        <v>0</v>
      </c>
      <c r="F2131" s="47">
        <f t="shared" ref="F2131:G2131" si="327">SUBTOTAL(9,F2132)</f>
        <v>0</v>
      </c>
      <c r="G2131" s="47">
        <f t="shared" si="327"/>
        <v>0</v>
      </c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  <c r="AO2131" s="16"/>
      <c r="AP2131" s="16"/>
      <c r="AQ2131" s="16"/>
      <c r="AR2131" s="16"/>
      <c r="AS2131" s="16"/>
      <c r="AT2131" s="16"/>
      <c r="AU2131" s="16"/>
      <c r="AV2131" s="16"/>
      <c r="AW2131" s="16"/>
      <c r="AX2131" s="16"/>
      <c r="AY2131" s="16"/>
      <c r="AZ2131" s="16"/>
      <c r="BA2131" s="16"/>
      <c r="BB2131" s="16"/>
      <c r="BC2131" s="16"/>
      <c r="BD2131" s="16"/>
      <c r="BE2131" s="16"/>
      <c r="BF2131" s="16"/>
      <c r="BG2131" s="16"/>
      <c r="BH2131" s="16"/>
      <c r="BI2131" s="16"/>
      <c r="BJ2131" s="16"/>
      <c r="BK2131" s="16"/>
      <c r="BL2131" s="16"/>
      <c r="BM2131" s="16"/>
      <c r="BN2131" s="16"/>
      <c r="BO2131" s="16"/>
      <c r="BP2131" s="16"/>
      <c r="BQ2131" s="16"/>
      <c r="BR2131" s="16"/>
      <c r="BS2131" s="16"/>
      <c r="BT2131" s="16"/>
      <c r="BU2131" s="16"/>
      <c r="BV2131" s="16"/>
      <c r="BW2131" s="16"/>
      <c r="BX2131" s="16"/>
      <c r="BY2131" s="16"/>
      <c r="BZ2131" s="16"/>
      <c r="CA2131" s="16"/>
      <c r="CB2131" s="16"/>
      <c r="CC2131" s="16"/>
      <c r="CD2131" s="16"/>
      <c r="CE2131" s="16"/>
      <c r="CF2131" s="16"/>
      <c r="CG2131" s="16"/>
      <c r="CH2131" s="16"/>
      <c r="CI2131" s="16"/>
      <c r="CJ2131" s="16"/>
      <c r="CK2131" s="16"/>
      <c r="CL2131" s="16"/>
      <c r="CM2131" s="16"/>
      <c r="CN2131" s="16"/>
      <c r="CO2131" s="16"/>
      <c r="CP2131" s="16"/>
      <c r="CQ2131" s="16"/>
      <c r="CR2131" s="16"/>
      <c r="CS2131" s="16"/>
      <c r="CT2131" s="16"/>
      <c r="CU2131" s="16"/>
      <c r="CV2131" s="16"/>
      <c r="CW2131" s="16"/>
      <c r="CX2131" s="16"/>
      <c r="CY2131" s="16"/>
      <c r="CZ2131" s="16"/>
      <c r="DA2131" s="16"/>
      <c r="DB2131" s="16"/>
      <c r="DC2131" s="16"/>
      <c r="DD2131" s="16"/>
      <c r="DE2131" s="16"/>
      <c r="DF2131" s="16"/>
      <c r="DG2131" s="16"/>
      <c r="DH2131" s="16"/>
      <c r="DI2131" s="16"/>
      <c r="DJ2131" s="16"/>
      <c r="DK2131" s="16"/>
      <c r="DL2131" s="16"/>
      <c r="DM2131" s="16"/>
      <c r="DN2131" s="16"/>
      <c r="DO2131" s="16"/>
      <c r="DP2131" s="16"/>
      <c r="DQ2131" s="16"/>
    </row>
    <row r="2132" spans="1:121" ht="16.5" hidden="1" x14ac:dyDescent="0.25">
      <c r="A2132" s="24" t="s">
        <v>21</v>
      </c>
      <c r="B2132" s="73"/>
      <c r="C2132" s="50"/>
      <c r="D2132" s="50"/>
      <c r="E2132" s="50"/>
      <c r="F2132" s="50"/>
      <c r="G2132" s="50"/>
      <c r="H2132" s="13"/>
      <c r="I2132" s="13"/>
      <c r="J2132" s="13"/>
      <c r="K2132" s="13"/>
      <c r="L2132" s="13"/>
      <c r="M2132" s="13"/>
      <c r="N2132" s="13"/>
      <c r="O2132" s="13"/>
      <c r="P2132" s="13"/>
      <c r="Q2132" s="1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  <c r="AK2132" s="13"/>
      <c r="AL2132" s="13"/>
      <c r="AM2132" s="13"/>
      <c r="AN2132" s="13"/>
      <c r="AO2132" s="13"/>
      <c r="AP2132" s="13"/>
      <c r="AQ2132" s="13"/>
      <c r="AR2132" s="13"/>
      <c r="AS2132" s="13"/>
      <c r="AT2132" s="13"/>
      <c r="AU2132" s="13"/>
      <c r="AV2132" s="13"/>
      <c r="AW2132" s="13"/>
      <c r="AX2132" s="13"/>
      <c r="AY2132" s="13"/>
      <c r="AZ2132" s="13"/>
      <c r="BA2132" s="13"/>
      <c r="BB2132" s="13"/>
      <c r="BC2132" s="13"/>
      <c r="BD2132" s="13"/>
      <c r="BE2132" s="13"/>
      <c r="BF2132" s="13"/>
      <c r="BG2132" s="13"/>
      <c r="BH2132" s="13"/>
      <c r="BI2132" s="13"/>
      <c r="BJ2132" s="13"/>
      <c r="BK2132" s="13"/>
      <c r="BL2132" s="13"/>
      <c r="BM2132" s="13"/>
      <c r="BN2132" s="13"/>
      <c r="BO2132" s="13"/>
      <c r="BP2132" s="13"/>
      <c r="BQ2132" s="13"/>
      <c r="BR2132" s="13"/>
      <c r="BS2132" s="13"/>
      <c r="BT2132" s="13"/>
      <c r="BU2132" s="13"/>
      <c r="BV2132" s="13"/>
      <c r="BW2132" s="13"/>
      <c r="BX2132" s="13"/>
      <c r="BY2132" s="13"/>
      <c r="BZ2132" s="13"/>
      <c r="CA2132" s="13"/>
      <c r="CB2132" s="13"/>
      <c r="CC2132" s="13"/>
      <c r="CD2132" s="13"/>
      <c r="CE2132" s="13"/>
      <c r="CF2132" s="13"/>
      <c r="CG2132" s="13"/>
      <c r="CH2132" s="13"/>
      <c r="CI2132" s="13"/>
      <c r="CJ2132" s="13"/>
      <c r="CK2132" s="13"/>
      <c r="CL2132" s="13"/>
      <c r="CM2132" s="13"/>
      <c r="CN2132" s="13"/>
      <c r="CO2132" s="13"/>
      <c r="CP2132" s="13"/>
      <c r="CQ2132" s="13"/>
      <c r="CR2132" s="13"/>
      <c r="CS2132" s="13"/>
      <c r="CT2132" s="13"/>
      <c r="CU2132" s="13"/>
      <c r="CV2132" s="13"/>
      <c r="CW2132" s="13"/>
      <c r="CX2132" s="13"/>
      <c r="CY2132" s="13"/>
      <c r="CZ2132" s="13"/>
      <c r="DA2132" s="13"/>
      <c r="DB2132" s="13"/>
      <c r="DC2132" s="13"/>
      <c r="DD2132" s="13"/>
      <c r="DE2132" s="13"/>
      <c r="DF2132" s="13"/>
      <c r="DG2132" s="13"/>
      <c r="DH2132" s="13"/>
      <c r="DI2132" s="13"/>
      <c r="DJ2132" s="13"/>
      <c r="DK2132" s="13"/>
      <c r="DL2132" s="13"/>
      <c r="DM2132" s="13"/>
      <c r="DN2132" s="13"/>
      <c r="DO2132" s="13"/>
      <c r="DP2132" s="13"/>
      <c r="DQ2132" s="13"/>
    </row>
    <row r="2133" spans="1:121" s="33" customFormat="1" ht="16.5" x14ac:dyDescent="0.25">
      <c r="A2133" s="29" t="s">
        <v>891</v>
      </c>
      <c r="B2133" s="75" t="s">
        <v>892</v>
      </c>
      <c r="C2133" s="91" t="s">
        <v>12</v>
      </c>
      <c r="D2133" s="31" t="s">
        <v>12</v>
      </c>
      <c r="E2133" s="32">
        <f>E2134+E2136+E2138+E2140+E2142</f>
        <v>0</v>
      </c>
      <c r="F2133" s="32">
        <f t="shared" ref="F2133:G2133" si="328">F2134+F2136+F2138+F2140+F2142</f>
        <v>0</v>
      </c>
      <c r="G2133" s="32">
        <f t="shared" si="328"/>
        <v>0</v>
      </c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/>
      <c r="AF2133" s="16"/>
      <c r="AG2133" s="16"/>
      <c r="AH2133" s="16"/>
      <c r="AI2133" s="16"/>
      <c r="AJ2133" s="16"/>
      <c r="AK2133" s="16"/>
      <c r="AL2133" s="16"/>
      <c r="AM2133" s="16"/>
      <c r="AN2133" s="16"/>
      <c r="AO2133" s="16"/>
      <c r="AP2133" s="16"/>
      <c r="AQ2133" s="16"/>
      <c r="AR2133" s="16"/>
      <c r="AS2133" s="16"/>
      <c r="AT2133" s="16"/>
      <c r="AU2133" s="16"/>
      <c r="AV2133" s="16"/>
      <c r="AW2133" s="16"/>
      <c r="AX2133" s="16"/>
      <c r="AY2133" s="16"/>
      <c r="AZ2133" s="16"/>
      <c r="BA2133" s="16"/>
      <c r="BB2133" s="16"/>
      <c r="BC2133" s="16"/>
      <c r="BD2133" s="16"/>
      <c r="BE2133" s="16"/>
      <c r="BF2133" s="16"/>
      <c r="BG2133" s="16"/>
      <c r="BH2133" s="16"/>
      <c r="BI2133" s="16"/>
      <c r="BJ2133" s="16"/>
      <c r="BK2133" s="16"/>
      <c r="BL2133" s="16"/>
      <c r="BM2133" s="16"/>
      <c r="BN2133" s="16"/>
      <c r="BO2133" s="16"/>
      <c r="BP2133" s="16"/>
      <c r="BQ2133" s="16"/>
      <c r="BR2133" s="16"/>
      <c r="BS2133" s="16"/>
      <c r="BT2133" s="16"/>
      <c r="BU2133" s="16"/>
      <c r="BV2133" s="16"/>
      <c r="BW2133" s="16"/>
      <c r="BX2133" s="16"/>
      <c r="BY2133" s="16"/>
      <c r="BZ2133" s="16"/>
      <c r="CA2133" s="16"/>
      <c r="CB2133" s="16"/>
      <c r="CC2133" s="16"/>
      <c r="CD2133" s="16"/>
      <c r="CE2133" s="16"/>
      <c r="CF2133" s="16"/>
      <c r="CG2133" s="16"/>
      <c r="CH2133" s="16"/>
      <c r="CI2133" s="16"/>
      <c r="CJ2133" s="16"/>
      <c r="CK2133" s="16"/>
      <c r="CL2133" s="16"/>
      <c r="CM2133" s="16"/>
      <c r="CN2133" s="16"/>
      <c r="CO2133" s="16"/>
      <c r="CP2133" s="16"/>
      <c r="CQ2133" s="16"/>
      <c r="CR2133" s="16"/>
      <c r="CS2133" s="16"/>
      <c r="CT2133" s="16"/>
      <c r="CU2133" s="16"/>
      <c r="CV2133" s="16"/>
      <c r="CW2133" s="16"/>
      <c r="CX2133" s="16"/>
      <c r="CY2133" s="16"/>
      <c r="CZ2133" s="16"/>
      <c r="DA2133" s="16"/>
      <c r="DB2133" s="16"/>
      <c r="DC2133" s="16"/>
      <c r="DD2133" s="16"/>
      <c r="DE2133" s="16"/>
      <c r="DF2133" s="16"/>
      <c r="DG2133" s="16"/>
      <c r="DH2133" s="16"/>
      <c r="DI2133" s="16"/>
      <c r="DJ2133" s="16"/>
      <c r="DK2133" s="16"/>
      <c r="DL2133" s="16"/>
      <c r="DM2133" s="16"/>
      <c r="DN2133" s="16"/>
      <c r="DO2133" s="16"/>
      <c r="DP2133" s="16"/>
      <c r="DQ2133" s="16"/>
    </row>
    <row r="2134" spans="1:121" s="48" customFormat="1" ht="16.5" x14ac:dyDescent="0.25">
      <c r="A2134" s="68" t="s">
        <v>893</v>
      </c>
      <c r="B2134" s="72" t="s">
        <v>882</v>
      </c>
      <c r="C2134" s="94" t="s">
        <v>12</v>
      </c>
      <c r="D2134" s="46" t="s">
        <v>12</v>
      </c>
      <c r="E2134" s="47">
        <f>SUBTOTAL(9,E2135)</f>
        <v>0</v>
      </c>
      <c r="F2134" s="47">
        <f t="shared" ref="F2134:G2134" si="329">SUBTOTAL(9,F2135)</f>
        <v>0</v>
      </c>
      <c r="G2134" s="47">
        <f t="shared" si="329"/>
        <v>0</v>
      </c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16"/>
      <c r="AH2134" s="16"/>
      <c r="AI2134" s="16"/>
      <c r="AJ2134" s="16"/>
      <c r="AK2134" s="16"/>
      <c r="AL2134" s="16"/>
      <c r="AM2134" s="16"/>
      <c r="AN2134" s="16"/>
      <c r="AO2134" s="16"/>
      <c r="AP2134" s="16"/>
      <c r="AQ2134" s="16"/>
      <c r="AR2134" s="16"/>
      <c r="AS2134" s="16"/>
      <c r="AT2134" s="16"/>
      <c r="AU2134" s="16"/>
      <c r="AV2134" s="16"/>
      <c r="AW2134" s="16"/>
      <c r="AX2134" s="16"/>
      <c r="AY2134" s="16"/>
      <c r="AZ2134" s="16"/>
      <c r="BA2134" s="16"/>
      <c r="BB2134" s="16"/>
      <c r="BC2134" s="16"/>
      <c r="BD2134" s="16"/>
      <c r="BE2134" s="16"/>
      <c r="BF2134" s="16"/>
      <c r="BG2134" s="16"/>
      <c r="BH2134" s="16"/>
      <c r="BI2134" s="16"/>
      <c r="BJ2134" s="16"/>
      <c r="BK2134" s="16"/>
      <c r="BL2134" s="16"/>
      <c r="BM2134" s="16"/>
      <c r="BN2134" s="16"/>
      <c r="BO2134" s="16"/>
      <c r="BP2134" s="16"/>
      <c r="BQ2134" s="16"/>
      <c r="BR2134" s="16"/>
      <c r="BS2134" s="16"/>
      <c r="BT2134" s="16"/>
      <c r="BU2134" s="16"/>
      <c r="BV2134" s="16"/>
      <c r="BW2134" s="16"/>
      <c r="BX2134" s="16"/>
      <c r="BY2134" s="16"/>
      <c r="BZ2134" s="16"/>
      <c r="CA2134" s="16"/>
      <c r="CB2134" s="16"/>
      <c r="CC2134" s="16"/>
      <c r="CD2134" s="16"/>
      <c r="CE2134" s="16"/>
      <c r="CF2134" s="16"/>
      <c r="CG2134" s="16"/>
      <c r="CH2134" s="16"/>
      <c r="CI2134" s="16"/>
      <c r="CJ2134" s="16"/>
      <c r="CK2134" s="16"/>
      <c r="CL2134" s="16"/>
      <c r="CM2134" s="16"/>
      <c r="CN2134" s="16"/>
      <c r="CO2134" s="16"/>
      <c r="CP2134" s="16"/>
      <c r="CQ2134" s="16"/>
      <c r="CR2134" s="16"/>
      <c r="CS2134" s="16"/>
      <c r="CT2134" s="16"/>
      <c r="CU2134" s="16"/>
      <c r="CV2134" s="16"/>
      <c r="CW2134" s="16"/>
      <c r="CX2134" s="16"/>
      <c r="CY2134" s="16"/>
      <c r="CZ2134" s="16"/>
      <c r="DA2134" s="16"/>
      <c r="DB2134" s="16"/>
      <c r="DC2134" s="16"/>
      <c r="DD2134" s="16"/>
      <c r="DE2134" s="16"/>
      <c r="DF2134" s="16"/>
      <c r="DG2134" s="16"/>
      <c r="DH2134" s="16"/>
      <c r="DI2134" s="16"/>
      <c r="DJ2134" s="16"/>
      <c r="DK2134" s="16"/>
      <c r="DL2134" s="16"/>
      <c r="DM2134" s="16"/>
      <c r="DN2134" s="16"/>
      <c r="DO2134" s="16"/>
      <c r="DP2134" s="16"/>
      <c r="DQ2134" s="16"/>
    </row>
    <row r="2135" spans="1:121" ht="16.5" hidden="1" x14ac:dyDescent="0.25">
      <c r="A2135" s="24" t="s">
        <v>21</v>
      </c>
      <c r="B2135" s="73"/>
      <c r="C2135" s="50"/>
      <c r="D2135" s="50"/>
      <c r="E2135" s="50"/>
      <c r="F2135" s="50"/>
      <c r="G2135" s="50"/>
      <c r="H2135" s="13"/>
      <c r="I2135" s="13"/>
      <c r="J2135" s="13"/>
      <c r="K2135" s="13"/>
      <c r="L2135" s="13"/>
      <c r="M2135" s="13"/>
      <c r="N2135" s="13"/>
      <c r="O2135" s="13"/>
      <c r="P2135" s="13"/>
      <c r="Q2135" s="1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  <c r="AK2135" s="13"/>
      <c r="AL2135" s="13"/>
      <c r="AM2135" s="13"/>
      <c r="AN2135" s="13"/>
      <c r="AO2135" s="13"/>
      <c r="AP2135" s="13"/>
      <c r="AQ2135" s="13"/>
      <c r="AR2135" s="13"/>
      <c r="AS2135" s="13"/>
      <c r="AT2135" s="13"/>
      <c r="AU2135" s="13"/>
      <c r="AV2135" s="13"/>
      <c r="AW2135" s="13"/>
      <c r="AX2135" s="13"/>
      <c r="AY2135" s="13"/>
      <c r="AZ2135" s="13"/>
      <c r="BA2135" s="13"/>
      <c r="BB2135" s="13"/>
      <c r="BC2135" s="13"/>
      <c r="BD2135" s="13"/>
      <c r="BE2135" s="13"/>
      <c r="BF2135" s="13"/>
      <c r="BG2135" s="13"/>
      <c r="BH2135" s="13"/>
      <c r="BI2135" s="13"/>
      <c r="BJ2135" s="13"/>
      <c r="BK2135" s="13"/>
      <c r="BL2135" s="13"/>
      <c r="BM2135" s="13"/>
      <c r="BN2135" s="13"/>
      <c r="BO2135" s="13"/>
      <c r="BP2135" s="13"/>
      <c r="BQ2135" s="13"/>
      <c r="BR2135" s="13"/>
      <c r="BS2135" s="13"/>
      <c r="BT2135" s="13"/>
      <c r="BU2135" s="13"/>
      <c r="BV2135" s="13"/>
      <c r="BW2135" s="13"/>
      <c r="BX2135" s="13"/>
      <c r="BY2135" s="13"/>
      <c r="BZ2135" s="13"/>
      <c r="CA2135" s="13"/>
      <c r="CB2135" s="13"/>
      <c r="CC2135" s="13"/>
      <c r="CD2135" s="13"/>
      <c r="CE2135" s="13"/>
      <c r="CF2135" s="13"/>
      <c r="CG2135" s="13"/>
      <c r="CH2135" s="13"/>
      <c r="CI2135" s="13"/>
      <c r="CJ2135" s="13"/>
      <c r="CK2135" s="13"/>
      <c r="CL2135" s="13"/>
      <c r="CM2135" s="13"/>
      <c r="CN2135" s="13"/>
      <c r="CO2135" s="13"/>
      <c r="CP2135" s="13"/>
      <c r="CQ2135" s="13"/>
      <c r="CR2135" s="13"/>
      <c r="CS2135" s="13"/>
      <c r="CT2135" s="13"/>
      <c r="CU2135" s="13"/>
      <c r="CV2135" s="13"/>
      <c r="CW2135" s="13"/>
      <c r="CX2135" s="13"/>
      <c r="CY2135" s="13"/>
      <c r="CZ2135" s="13"/>
      <c r="DA2135" s="13"/>
      <c r="DB2135" s="13"/>
      <c r="DC2135" s="13"/>
      <c r="DD2135" s="13"/>
      <c r="DE2135" s="13"/>
      <c r="DF2135" s="13"/>
      <c r="DG2135" s="13"/>
      <c r="DH2135" s="13"/>
      <c r="DI2135" s="13"/>
      <c r="DJ2135" s="13"/>
      <c r="DK2135" s="13"/>
      <c r="DL2135" s="13"/>
      <c r="DM2135" s="13"/>
      <c r="DN2135" s="13"/>
      <c r="DO2135" s="13"/>
      <c r="DP2135" s="13"/>
      <c r="DQ2135" s="13"/>
    </row>
    <row r="2136" spans="1:121" s="48" customFormat="1" ht="16.5" x14ac:dyDescent="0.25">
      <c r="A2136" s="68" t="s">
        <v>894</v>
      </c>
      <c r="B2136" s="72" t="s">
        <v>884</v>
      </c>
      <c r="C2136" s="94" t="s">
        <v>12</v>
      </c>
      <c r="D2136" s="46" t="s">
        <v>12</v>
      </c>
      <c r="E2136" s="47">
        <f>SUBTOTAL(9,E2137)</f>
        <v>0</v>
      </c>
      <c r="F2136" s="47">
        <f t="shared" ref="F2136:G2136" si="330">SUBTOTAL(9,F2137)</f>
        <v>0</v>
      </c>
      <c r="G2136" s="47">
        <f t="shared" si="330"/>
        <v>0</v>
      </c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16"/>
      <c r="AH2136" s="16"/>
      <c r="AI2136" s="16"/>
      <c r="AJ2136" s="16"/>
      <c r="AK2136" s="16"/>
      <c r="AL2136" s="16"/>
      <c r="AM2136" s="16"/>
      <c r="AN2136" s="16"/>
      <c r="AO2136" s="16"/>
      <c r="AP2136" s="16"/>
      <c r="AQ2136" s="16"/>
      <c r="AR2136" s="16"/>
      <c r="AS2136" s="16"/>
      <c r="AT2136" s="16"/>
      <c r="AU2136" s="16"/>
      <c r="AV2136" s="16"/>
      <c r="AW2136" s="16"/>
      <c r="AX2136" s="16"/>
      <c r="AY2136" s="16"/>
      <c r="AZ2136" s="16"/>
      <c r="BA2136" s="16"/>
      <c r="BB2136" s="16"/>
      <c r="BC2136" s="16"/>
      <c r="BD2136" s="16"/>
      <c r="BE2136" s="16"/>
      <c r="BF2136" s="16"/>
      <c r="BG2136" s="16"/>
      <c r="BH2136" s="16"/>
      <c r="BI2136" s="16"/>
      <c r="BJ2136" s="16"/>
      <c r="BK2136" s="16"/>
      <c r="BL2136" s="16"/>
      <c r="BM2136" s="16"/>
      <c r="BN2136" s="16"/>
      <c r="BO2136" s="16"/>
      <c r="BP2136" s="16"/>
      <c r="BQ2136" s="16"/>
      <c r="BR2136" s="16"/>
      <c r="BS2136" s="16"/>
      <c r="BT2136" s="16"/>
      <c r="BU2136" s="16"/>
      <c r="BV2136" s="16"/>
      <c r="BW2136" s="16"/>
      <c r="BX2136" s="16"/>
      <c r="BY2136" s="16"/>
      <c r="BZ2136" s="16"/>
      <c r="CA2136" s="16"/>
      <c r="CB2136" s="16"/>
      <c r="CC2136" s="16"/>
      <c r="CD2136" s="16"/>
      <c r="CE2136" s="16"/>
      <c r="CF2136" s="16"/>
      <c r="CG2136" s="16"/>
      <c r="CH2136" s="16"/>
      <c r="CI2136" s="16"/>
      <c r="CJ2136" s="16"/>
      <c r="CK2136" s="16"/>
      <c r="CL2136" s="16"/>
      <c r="CM2136" s="16"/>
      <c r="CN2136" s="16"/>
      <c r="CO2136" s="16"/>
      <c r="CP2136" s="16"/>
      <c r="CQ2136" s="16"/>
      <c r="CR2136" s="16"/>
      <c r="CS2136" s="16"/>
      <c r="CT2136" s="16"/>
      <c r="CU2136" s="16"/>
      <c r="CV2136" s="16"/>
      <c r="CW2136" s="16"/>
      <c r="CX2136" s="16"/>
      <c r="CY2136" s="16"/>
      <c r="CZ2136" s="16"/>
      <c r="DA2136" s="16"/>
      <c r="DB2136" s="16"/>
      <c r="DC2136" s="16"/>
      <c r="DD2136" s="16"/>
      <c r="DE2136" s="16"/>
      <c r="DF2136" s="16"/>
      <c r="DG2136" s="16"/>
      <c r="DH2136" s="16"/>
      <c r="DI2136" s="16"/>
      <c r="DJ2136" s="16"/>
      <c r="DK2136" s="16"/>
      <c r="DL2136" s="16"/>
      <c r="DM2136" s="16"/>
      <c r="DN2136" s="16"/>
      <c r="DO2136" s="16"/>
      <c r="DP2136" s="16"/>
      <c r="DQ2136" s="16"/>
    </row>
    <row r="2137" spans="1:121" ht="16.5" hidden="1" x14ac:dyDescent="0.25">
      <c r="A2137" s="24" t="s">
        <v>21</v>
      </c>
      <c r="B2137" s="73"/>
      <c r="C2137" s="50"/>
      <c r="D2137" s="50"/>
      <c r="E2137" s="50"/>
      <c r="F2137" s="50"/>
      <c r="G2137" s="50"/>
      <c r="H2137" s="13"/>
      <c r="I2137" s="13"/>
      <c r="J2137" s="13"/>
      <c r="K2137" s="13"/>
      <c r="L2137" s="13"/>
      <c r="M2137" s="13"/>
      <c r="N2137" s="13"/>
      <c r="O2137" s="13"/>
      <c r="P2137" s="13"/>
      <c r="Q2137" s="1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  <c r="AK2137" s="13"/>
      <c r="AL2137" s="13"/>
      <c r="AM2137" s="13"/>
      <c r="AN2137" s="13"/>
      <c r="AO2137" s="13"/>
      <c r="AP2137" s="13"/>
      <c r="AQ2137" s="13"/>
      <c r="AR2137" s="13"/>
      <c r="AS2137" s="13"/>
      <c r="AT2137" s="13"/>
      <c r="AU2137" s="13"/>
      <c r="AV2137" s="13"/>
      <c r="AW2137" s="13"/>
      <c r="AX2137" s="13"/>
      <c r="AY2137" s="13"/>
      <c r="AZ2137" s="13"/>
      <c r="BA2137" s="13"/>
      <c r="BB2137" s="13"/>
      <c r="BC2137" s="13"/>
      <c r="BD2137" s="13"/>
      <c r="BE2137" s="13"/>
      <c r="BF2137" s="13"/>
      <c r="BG2137" s="13"/>
      <c r="BH2137" s="13"/>
      <c r="BI2137" s="13"/>
      <c r="BJ2137" s="13"/>
      <c r="BK2137" s="13"/>
      <c r="BL2137" s="13"/>
      <c r="BM2137" s="13"/>
      <c r="BN2137" s="13"/>
      <c r="BO2137" s="13"/>
      <c r="BP2137" s="13"/>
      <c r="BQ2137" s="13"/>
      <c r="BR2137" s="13"/>
      <c r="BS2137" s="13"/>
      <c r="BT2137" s="13"/>
      <c r="BU2137" s="13"/>
      <c r="BV2137" s="13"/>
      <c r="BW2137" s="13"/>
      <c r="BX2137" s="13"/>
      <c r="BY2137" s="13"/>
      <c r="BZ2137" s="13"/>
      <c r="CA2137" s="13"/>
      <c r="CB2137" s="13"/>
      <c r="CC2137" s="13"/>
      <c r="CD2137" s="13"/>
      <c r="CE2137" s="13"/>
      <c r="CF2137" s="13"/>
      <c r="CG2137" s="13"/>
      <c r="CH2137" s="13"/>
      <c r="CI2137" s="13"/>
      <c r="CJ2137" s="13"/>
      <c r="CK2137" s="13"/>
      <c r="CL2137" s="13"/>
      <c r="CM2137" s="13"/>
      <c r="CN2137" s="13"/>
      <c r="CO2137" s="13"/>
      <c r="CP2137" s="13"/>
      <c r="CQ2137" s="13"/>
      <c r="CR2137" s="13"/>
      <c r="CS2137" s="13"/>
      <c r="CT2137" s="13"/>
      <c r="CU2137" s="13"/>
      <c r="CV2137" s="13"/>
      <c r="CW2137" s="13"/>
      <c r="CX2137" s="13"/>
      <c r="CY2137" s="13"/>
      <c r="CZ2137" s="13"/>
      <c r="DA2137" s="13"/>
      <c r="DB2137" s="13"/>
      <c r="DC2137" s="13"/>
      <c r="DD2137" s="13"/>
      <c r="DE2137" s="13"/>
      <c r="DF2137" s="13"/>
      <c r="DG2137" s="13"/>
      <c r="DH2137" s="13"/>
      <c r="DI2137" s="13"/>
      <c r="DJ2137" s="13"/>
      <c r="DK2137" s="13"/>
      <c r="DL2137" s="13"/>
      <c r="DM2137" s="13"/>
      <c r="DN2137" s="13"/>
      <c r="DO2137" s="13"/>
      <c r="DP2137" s="13"/>
      <c r="DQ2137" s="13"/>
    </row>
    <row r="2138" spans="1:121" s="48" customFormat="1" ht="16.5" x14ac:dyDescent="0.25">
      <c r="A2138" s="68" t="s">
        <v>895</v>
      </c>
      <c r="B2138" s="72" t="s">
        <v>886</v>
      </c>
      <c r="C2138" s="94" t="s">
        <v>12</v>
      </c>
      <c r="D2138" s="46" t="s">
        <v>12</v>
      </c>
      <c r="E2138" s="47">
        <f>SUBTOTAL(9,E2139)</f>
        <v>0</v>
      </c>
      <c r="F2138" s="47">
        <f t="shared" ref="F2138:G2138" si="331">SUBTOTAL(9,F2139)</f>
        <v>0</v>
      </c>
      <c r="G2138" s="47">
        <f t="shared" si="331"/>
        <v>0</v>
      </c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16"/>
      <c r="AH2138" s="16"/>
      <c r="AI2138" s="16"/>
      <c r="AJ2138" s="16"/>
      <c r="AK2138" s="16"/>
      <c r="AL2138" s="16"/>
      <c r="AM2138" s="16"/>
      <c r="AN2138" s="16"/>
      <c r="AO2138" s="16"/>
      <c r="AP2138" s="16"/>
      <c r="AQ2138" s="16"/>
      <c r="AR2138" s="16"/>
      <c r="AS2138" s="16"/>
      <c r="AT2138" s="16"/>
      <c r="AU2138" s="16"/>
      <c r="AV2138" s="16"/>
      <c r="AW2138" s="16"/>
      <c r="AX2138" s="16"/>
      <c r="AY2138" s="16"/>
      <c r="AZ2138" s="16"/>
      <c r="BA2138" s="16"/>
      <c r="BB2138" s="16"/>
      <c r="BC2138" s="16"/>
      <c r="BD2138" s="16"/>
      <c r="BE2138" s="16"/>
      <c r="BF2138" s="16"/>
      <c r="BG2138" s="16"/>
      <c r="BH2138" s="16"/>
      <c r="BI2138" s="16"/>
      <c r="BJ2138" s="16"/>
      <c r="BK2138" s="16"/>
      <c r="BL2138" s="16"/>
      <c r="BM2138" s="16"/>
      <c r="BN2138" s="16"/>
      <c r="BO2138" s="16"/>
      <c r="BP2138" s="16"/>
      <c r="BQ2138" s="16"/>
      <c r="BR2138" s="16"/>
      <c r="BS2138" s="16"/>
      <c r="BT2138" s="16"/>
      <c r="BU2138" s="16"/>
      <c r="BV2138" s="16"/>
      <c r="BW2138" s="16"/>
      <c r="BX2138" s="16"/>
      <c r="BY2138" s="16"/>
      <c r="BZ2138" s="16"/>
      <c r="CA2138" s="16"/>
      <c r="CB2138" s="16"/>
      <c r="CC2138" s="16"/>
      <c r="CD2138" s="16"/>
      <c r="CE2138" s="16"/>
      <c r="CF2138" s="16"/>
      <c r="CG2138" s="16"/>
      <c r="CH2138" s="16"/>
      <c r="CI2138" s="16"/>
      <c r="CJ2138" s="16"/>
      <c r="CK2138" s="16"/>
      <c r="CL2138" s="16"/>
      <c r="CM2138" s="16"/>
      <c r="CN2138" s="16"/>
      <c r="CO2138" s="16"/>
      <c r="CP2138" s="16"/>
      <c r="CQ2138" s="16"/>
      <c r="CR2138" s="16"/>
      <c r="CS2138" s="16"/>
      <c r="CT2138" s="16"/>
      <c r="CU2138" s="16"/>
      <c r="CV2138" s="16"/>
      <c r="CW2138" s="16"/>
      <c r="CX2138" s="16"/>
      <c r="CY2138" s="16"/>
      <c r="CZ2138" s="16"/>
      <c r="DA2138" s="16"/>
      <c r="DB2138" s="16"/>
      <c r="DC2138" s="16"/>
      <c r="DD2138" s="16"/>
      <c r="DE2138" s="16"/>
      <c r="DF2138" s="16"/>
      <c r="DG2138" s="16"/>
      <c r="DH2138" s="16"/>
      <c r="DI2138" s="16"/>
      <c r="DJ2138" s="16"/>
      <c r="DK2138" s="16"/>
      <c r="DL2138" s="16"/>
      <c r="DM2138" s="16"/>
      <c r="DN2138" s="16"/>
      <c r="DO2138" s="16"/>
      <c r="DP2138" s="16"/>
      <c r="DQ2138" s="16"/>
    </row>
    <row r="2139" spans="1:121" ht="16.5" hidden="1" x14ac:dyDescent="0.25">
      <c r="A2139" s="24" t="s">
        <v>21</v>
      </c>
      <c r="B2139" s="73"/>
      <c r="C2139" s="50"/>
      <c r="D2139" s="50"/>
      <c r="E2139" s="50"/>
      <c r="F2139" s="50"/>
      <c r="G2139" s="50"/>
      <c r="H2139" s="13"/>
      <c r="I2139" s="13"/>
      <c r="J2139" s="13"/>
      <c r="K2139" s="13"/>
      <c r="L2139" s="13"/>
      <c r="M2139" s="13"/>
      <c r="N2139" s="13"/>
      <c r="O2139" s="13"/>
      <c r="P2139" s="13"/>
      <c r="Q2139" s="1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  <c r="AK2139" s="13"/>
      <c r="AL2139" s="13"/>
      <c r="AM2139" s="13"/>
      <c r="AN2139" s="13"/>
      <c r="AO2139" s="13"/>
      <c r="AP2139" s="13"/>
      <c r="AQ2139" s="13"/>
      <c r="AR2139" s="13"/>
      <c r="AS2139" s="13"/>
      <c r="AT2139" s="13"/>
      <c r="AU2139" s="13"/>
      <c r="AV2139" s="13"/>
      <c r="AW2139" s="13"/>
      <c r="AX2139" s="13"/>
      <c r="AY2139" s="13"/>
      <c r="AZ2139" s="13"/>
      <c r="BA2139" s="13"/>
      <c r="BB2139" s="13"/>
      <c r="BC2139" s="13"/>
      <c r="BD2139" s="13"/>
      <c r="BE2139" s="13"/>
      <c r="BF2139" s="13"/>
      <c r="BG2139" s="13"/>
      <c r="BH2139" s="13"/>
      <c r="BI2139" s="13"/>
      <c r="BJ2139" s="13"/>
      <c r="BK2139" s="13"/>
      <c r="BL2139" s="13"/>
      <c r="BM2139" s="13"/>
      <c r="BN2139" s="13"/>
      <c r="BO2139" s="13"/>
      <c r="BP2139" s="13"/>
      <c r="BQ2139" s="13"/>
      <c r="BR2139" s="13"/>
      <c r="BS2139" s="13"/>
      <c r="BT2139" s="13"/>
      <c r="BU2139" s="13"/>
      <c r="BV2139" s="13"/>
      <c r="BW2139" s="13"/>
      <c r="BX2139" s="13"/>
      <c r="BY2139" s="13"/>
      <c r="BZ2139" s="13"/>
      <c r="CA2139" s="13"/>
      <c r="CB2139" s="13"/>
      <c r="CC2139" s="13"/>
      <c r="CD2139" s="13"/>
      <c r="CE2139" s="13"/>
      <c r="CF2139" s="13"/>
      <c r="CG2139" s="13"/>
      <c r="CH2139" s="13"/>
      <c r="CI2139" s="13"/>
      <c r="CJ2139" s="13"/>
      <c r="CK2139" s="13"/>
      <c r="CL2139" s="13"/>
      <c r="CM2139" s="13"/>
      <c r="CN2139" s="13"/>
      <c r="CO2139" s="13"/>
      <c r="CP2139" s="13"/>
      <c r="CQ2139" s="13"/>
      <c r="CR2139" s="13"/>
      <c r="CS2139" s="13"/>
      <c r="CT2139" s="13"/>
      <c r="CU2139" s="13"/>
      <c r="CV2139" s="13"/>
      <c r="CW2139" s="13"/>
      <c r="CX2139" s="13"/>
      <c r="CY2139" s="13"/>
      <c r="CZ2139" s="13"/>
      <c r="DA2139" s="13"/>
      <c r="DB2139" s="13"/>
      <c r="DC2139" s="13"/>
      <c r="DD2139" s="13"/>
      <c r="DE2139" s="13"/>
      <c r="DF2139" s="13"/>
      <c r="DG2139" s="13"/>
      <c r="DH2139" s="13"/>
      <c r="DI2139" s="13"/>
      <c r="DJ2139" s="13"/>
      <c r="DK2139" s="13"/>
      <c r="DL2139" s="13"/>
      <c r="DM2139" s="13"/>
      <c r="DN2139" s="13"/>
      <c r="DO2139" s="13"/>
      <c r="DP2139" s="13"/>
      <c r="DQ2139" s="13"/>
    </row>
    <row r="2140" spans="1:121" s="48" customFormat="1" ht="16.5" x14ac:dyDescent="0.25">
      <c r="A2140" s="77" t="s">
        <v>896</v>
      </c>
      <c r="B2140" s="72" t="s">
        <v>888</v>
      </c>
      <c r="C2140" s="94" t="s">
        <v>12</v>
      </c>
      <c r="D2140" s="46" t="s">
        <v>12</v>
      </c>
      <c r="E2140" s="47">
        <f>SUBTOTAL(9,E2141)</f>
        <v>0</v>
      </c>
      <c r="F2140" s="47">
        <f t="shared" ref="F2140:G2140" si="332">SUBTOTAL(9,F2141)</f>
        <v>0</v>
      </c>
      <c r="G2140" s="47">
        <f t="shared" si="332"/>
        <v>0</v>
      </c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16"/>
      <c r="AH2140" s="16"/>
      <c r="AI2140" s="16"/>
      <c r="AJ2140" s="16"/>
      <c r="AK2140" s="16"/>
      <c r="AL2140" s="16"/>
      <c r="AM2140" s="16"/>
      <c r="AN2140" s="16"/>
      <c r="AO2140" s="16"/>
      <c r="AP2140" s="16"/>
      <c r="AQ2140" s="16"/>
      <c r="AR2140" s="16"/>
      <c r="AS2140" s="16"/>
      <c r="AT2140" s="16"/>
      <c r="AU2140" s="16"/>
      <c r="AV2140" s="16"/>
      <c r="AW2140" s="16"/>
      <c r="AX2140" s="16"/>
      <c r="AY2140" s="16"/>
      <c r="AZ2140" s="16"/>
      <c r="BA2140" s="16"/>
      <c r="BB2140" s="16"/>
      <c r="BC2140" s="16"/>
      <c r="BD2140" s="16"/>
      <c r="BE2140" s="16"/>
      <c r="BF2140" s="16"/>
      <c r="BG2140" s="16"/>
      <c r="BH2140" s="16"/>
      <c r="BI2140" s="16"/>
      <c r="BJ2140" s="16"/>
      <c r="BK2140" s="16"/>
      <c r="BL2140" s="16"/>
      <c r="BM2140" s="16"/>
      <c r="BN2140" s="16"/>
      <c r="BO2140" s="16"/>
      <c r="BP2140" s="16"/>
      <c r="BQ2140" s="16"/>
      <c r="BR2140" s="16"/>
      <c r="BS2140" s="16"/>
      <c r="BT2140" s="16"/>
      <c r="BU2140" s="16"/>
      <c r="BV2140" s="16"/>
      <c r="BW2140" s="16"/>
      <c r="BX2140" s="16"/>
      <c r="BY2140" s="16"/>
      <c r="BZ2140" s="16"/>
      <c r="CA2140" s="16"/>
      <c r="CB2140" s="16"/>
      <c r="CC2140" s="16"/>
      <c r="CD2140" s="16"/>
      <c r="CE2140" s="16"/>
      <c r="CF2140" s="16"/>
      <c r="CG2140" s="16"/>
      <c r="CH2140" s="16"/>
      <c r="CI2140" s="16"/>
      <c r="CJ2140" s="16"/>
      <c r="CK2140" s="16"/>
      <c r="CL2140" s="16"/>
      <c r="CM2140" s="16"/>
      <c r="CN2140" s="16"/>
      <c r="CO2140" s="16"/>
      <c r="CP2140" s="16"/>
      <c r="CQ2140" s="16"/>
      <c r="CR2140" s="16"/>
      <c r="CS2140" s="16"/>
      <c r="CT2140" s="16"/>
      <c r="CU2140" s="16"/>
      <c r="CV2140" s="16"/>
      <c r="CW2140" s="16"/>
      <c r="CX2140" s="16"/>
      <c r="CY2140" s="16"/>
      <c r="CZ2140" s="16"/>
      <c r="DA2140" s="16"/>
      <c r="DB2140" s="16"/>
      <c r="DC2140" s="16"/>
      <c r="DD2140" s="16"/>
      <c r="DE2140" s="16"/>
      <c r="DF2140" s="16"/>
      <c r="DG2140" s="16"/>
      <c r="DH2140" s="16"/>
      <c r="DI2140" s="16"/>
      <c r="DJ2140" s="16"/>
      <c r="DK2140" s="16"/>
      <c r="DL2140" s="16"/>
      <c r="DM2140" s="16"/>
      <c r="DN2140" s="16"/>
      <c r="DO2140" s="16"/>
      <c r="DP2140" s="16"/>
      <c r="DQ2140" s="16"/>
    </row>
    <row r="2141" spans="1:121" ht="16.5" hidden="1" x14ac:dyDescent="0.25">
      <c r="A2141" s="24" t="s">
        <v>21</v>
      </c>
      <c r="B2141" s="73"/>
      <c r="C2141" s="50"/>
      <c r="D2141" s="50"/>
      <c r="E2141" s="50"/>
      <c r="F2141" s="50"/>
      <c r="G2141" s="50"/>
      <c r="H2141" s="13"/>
      <c r="I2141" s="13"/>
      <c r="J2141" s="13"/>
      <c r="K2141" s="13"/>
      <c r="L2141" s="13"/>
      <c r="M2141" s="13"/>
      <c r="N2141" s="13"/>
      <c r="O2141" s="13"/>
      <c r="P2141" s="13"/>
      <c r="Q2141" s="1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  <c r="AK2141" s="13"/>
      <c r="AL2141" s="13"/>
      <c r="AM2141" s="13"/>
      <c r="AN2141" s="13"/>
      <c r="AO2141" s="13"/>
      <c r="AP2141" s="13"/>
      <c r="AQ2141" s="13"/>
      <c r="AR2141" s="13"/>
      <c r="AS2141" s="13"/>
      <c r="AT2141" s="13"/>
      <c r="AU2141" s="13"/>
      <c r="AV2141" s="13"/>
      <c r="AW2141" s="13"/>
      <c r="AX2141" s="13"/>
      <c r="AY2141" s="13"/>
      <c r="AZ2141" s="13"/>
      <c r="BA2141" s="13"/>
      <c r="BB2141" s="13"/>
      <c r="BC2141" s="13"/>
      <c r="BD2141" s="13"/>
      <c r="BE2141" s="13"/>
      <c r="BF2141" s="13"/>
      <c r="BG2141" s="13"/>
      <c r="BH2141" s="13"/>
      <c r="BI2141" s="13"/>
      <c r="BJ2141" s="13"/>
      <c r="BK2141" s="13"/>
      <c r="BL2141" s="13"/>
      <c r="BM2141" s="13"/>
      <c r="BN2141" s="13"/>
      <c r="BO2141" s="13"/>
      <c r="BP2141" s="13"/>
      <c r="BQ2141" s="13"/>
      <c r="BR2141" s="13"/>
      <c r="BS2141" s="13"/>
      <c r="BT2141" s="13"/>
      <c r="BU2141" s="13"/>
      <c r="BV2141" s="13"/>
      <c r="BW2141" s="13"/>
      <c r="BX2141" s="13"/>
      <c r="BY2141" s="13"/>
      <c r="BZ2141" s="13"/>
      <c r="CA2141" s="13"/>
      <c r="CB2141" s="13"/>
      <c r="CC2141" s="13"/>
      <c r="CD2141" s="13"/>
      <c r="CE2141" s="13"/>
      <c r="CF2141" s="13"/>
      <c r="CG2141" s="13"/>
      <c r="CH2141" s="13"/>
      <c r="CI2141" s="13"/>
      <c r="CJ2141" s="13"/>
      <c r="CK2141" s="13"/>
      <c r="CL2141" s="13"/>
      <c r="CM2141" s="13"/>
      <c r="CN2141" s="13"/>
      <c r="CO2141" s="13"/>
      <c r="CP2141" s="13"/>
      <c r="CQ2141" s="13"/>
      <c r="CR2141" s="13"/>
      <c r="CS2141" s="13"/>
      <c r="CT2141" s="13"/>
      <c r="CU2141" s="13"/>
      <c r="CV2141" s="13"/>
      <c r="CW2141" s="13"/>
      <c r="CX2141" s="13"/>
      <c r="CY2141" s="13"/>
      <c r="CZ2141" s="13"/>
      <c r="DA2141" s="13"/>
      <c r="DB2141" s="13"/>
      <c r="DC2141" s="13"/>
      <c r="DD2141" s="13"/>
      <c r="DE2141" s="13"/>
      <c r="DF2141" s="13"/>
      <c r="DG2141" s="13"/>
      <c r="DH2141" s="13"/>
      <c r="DI2141" s="13"/>
      <c r="DJ2141" s="13"/>
      <c r="DK2141" s="13"/>
      <c r="DL2141" s="13"/>
      <c r="DM2141" s="13"/>
      <c r="DN2141" s="13"/>
      <c r="DO2141" s="13"/>
      <c r="DP2141" s="13"/>
      <c r="DQ2141" s="13"/>
    </row>
    <row r="2142" spans="1:121" s="48" customFormat="1" ht="16.5" x14ac:dyDescent="0.25">
      <c r="A2142" s="68" t="s">
        <v>897</v>
      </c>
      <c r="B2142" s="72" t="s">
        <v>890</v>
      </c>
      <c r="C2142" s="94" t="s">
        <v>12</v>
      </c>
      <c r="D2142" s="46" t="s">
        <v>12</v>
      </c>
      <c r="E2142" s="47">
        <f>SUBTOTAL(9,E2143)</f>
        <v>0</v>
      </c>
      <c r="F2142" s="47">
        <f t="shared" ref="F2142:G2142" si="333">SUBTOTAL(9,F2143)</f>
        <v>0</v>
      </c>
      <c r="G2142" s="47">
        <f t="shared" si="333"/>
        <v>0</v>
      </c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16"/>
      <c r="AH2142" s="16"/>
      <c r="AI2142" s="16"/>
      <c r="AJ2142" s="16"/>
      <c r="AK2142" s="16"/>
      <c r="AL2142" s="16"/>
      <c r="AM2142" s="16"/>
      <c r="AN2142" s="16"/>
      <c r="AO2142" s="16"/>
      <c r="AP2142" s="16"/>
      <c r="AQ2142" s="16"/>
      <c r="AR2142" s="16"/>
      <c r="AS2142" s="16"/>
      <c r="AT2142" s="16"/>
      <c r="AU2142" s="16"/>
      <c r="AV2142" s="16"/>
      <c r="AW2142" s="16"/>
      <c r="AX2142" s="16"/>
      <c r="AY2142" s="16"/>
      <c r="AZ2142" s="16"/>
      <c r="BA2142" s="16"/>
      <c r="BB2142" s="16"/>
      <c r="BC2142" s="16"/>
      <c r="BD2142" s="16"/>
      <c r="BE2142" s="16"/>
      <c r="BF2142" s="16"/>
      <c r="BG2142" s="16"/>
      <c r="BH2142" s="16"/>
      <c r="BI2142" s="16"/>
      <c r="BJ2142" s="16"/>
      <c r="BK2142" s="16"/>
      <c r="BL2142" s="16"/>
      <c r="BM2142" s="16"/>
      <c r="BN2142" s="16"/>
      <c r="BO2142" s="16"/>
      <c r="BP2142" s="16"/>
      <c r="BQ2142" s="16"/>
      <c r="BR2142" s="16"/>
      <c r="BS2142" s="16"/>
      <c r="BT2142" s="16"/>
      <c r="BU2142" s="16"/>
      <c r="BV2142" s="16"/>
      <c r="BW2142" s="16"/>
      <c r="BX2142" s="16"/>
      <c r="BY2142" s="16"/>
      <c r="BZ2142" s="16"/>
      <c r="CA2142" s="16"/>
      <c r="CB2142" s="16"/>
      <c r="CC2142" s="16"/>
      <c r="CD2142" s="16"/>
      <c r="CE2142" s="16"/>
      <c r="CF2142" s="16"/>
      <c r="CG2142" s="16"/>
      <c r="CH2142" s="16"/>
      <c r="CI2142" s="16"/>
      <c r="CJ2142" s="16"/>
      <c r="CK2142" s="16"/>
      <c r="CL2142" s="16"/>
      <c r="CM2142" s="16"/>
      <c r="CN2142" s="16"/>
      <c r="CO2142" s="16"/>
      <c r="CP2142" s="16"/>
      <c r="CQ2142" s="16"/>
      <c r="CR2142" s="16"/>
      <c r="CS2142" s="16"/>
      <c r="CT2142" s="16"/>
      <c r="CU2142" s="16"/>
      <c r="CV2142" s="16"/>
      <c r="CW2142" s="16"/>
      <c r="CX2142" s="16"/>
      <c r="CY2142" s="16"/>
      <c r="CZ2142" s="16"/>
      <c r="DA2142" s="16"/>
      <c r="DB2142" s="16"/>
      <c r="DC2142" s="16"/>
      <c r="DD2142" s="16"/>
      <c r="DE2142" s="16"/>
      <c r="DF2142" s="16"/>
      <c r="DG2142" s="16"/>
      <c r="DH2142" s="16"/>
      <c r="DI2142" s="16"/>
      <c r="DJ2142" s="16"/>
      <c r="DK2142" s="16"/>
      <c r="DL2142" s="16"/>
      <c r="DM2142" s="16"/>
      <c r="DN2142" s="16"/>
      <c r="DO2142" s="16"/>
      <c r="DP2142" s="16"/>
      <c r="DQ2142" s="16"/>
    </row>
    <row r="2143" spans="1:121" ht="16.5" hidden="1" x14ac:dyDescent="0.25">
      <c r="A2143" s="24" t="s">
        <v>21</v>
      </c>
      <c r="B2143" s="73"/>
      <c r="C2143" s="50"/>
      <c r="D2143" s="50"/>
      <c r="E2143" s="50"/>
      <c r="F2143" s="50"/>
      <c r="G2143" s="50"/>
      <c r="H2143" s="13"/>
      <c r="I2143" s="13"/>
      <c r="J2143" s="13"/>
      <c r="K2143" s="13"/>
      <c r="L2143" s="13"/>
      <c r="M2143" s="13"/>
      <c r="N2143" s="13"/>
      <c r="O2143" s="13"/>
      <c r="P2143" s="13"/>
      <c r="Q2143" s="1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  <c r="AK2143" s="13"/>
      <c r="AL2143" s="13"/>
      <c r="AM2143" s="13"/>
      <c r="AN2143" s="13"/>
      <c r="AO2143" s="13"/>
      <c r="AP2143" s="13"/>
      <c r="AQ2143" s="13"/>
      <c r="AR2143" s="13"/>
      <c r="AS2143" s="13"/>
      <c r="AT2143" s="13"/>
      <c r="AU2143" s="13"/>
      <c r="AV2143" s="13"/>
      <c r="AW2143" s="13"/>
      <c r="AX2143" s="13"/>
      <c r="AY2143" s="13"/>
      <c r="AZ2143" s="13"/>
      <c r="BA2143" s="13"/>
      <c r="BB2143" s="13"/>
      <c r="BC2143" s="13"/>
      <c r="BD2143" s="13"/>
      <c r="BE2143" s="13"/>
      <c r="BF2143" s="13"/>
      <c r="BG2143" s="13"/>
      <c r="BH2143" s="13"/>
      <c r="BI2143" s="13"/>
      <c r="BJ2143" s="13"/>
      <c r="BK2143" s="13"/>
      <c r="BL2143" s="13"/>
      <c r="BM2143" s="13"/>
      <c r="BN2143" s="13"/>
      <c r="BO2143" s="13"/>
      <c r="BP2143" s="13"/>
      <c r="BQ2143" s="13"/>
      <c r="BR2143" s="13"/>
      <c r="BS2143" s="13"/>
      <c r="BT2143" s="13"/>
      <c r="BU2143" s="13"/>
      <c r="BV2143" s="13"/>
      <c r="BW2143" s="13"/>
      <c r="BX2143" s="13"/>
      <c r="BY2143" s="13"/>
      <c r="BZ2143" s="13"/>
      <c r="CA2143" s="13"/>
      <c r="CB2143" s="13"/>
      <c r="CC2143" s="13"/>
      <c r="CD2143" s="13"/>
      <c r="CE2143" s="13"/>
      <c r="CF2143" s="13"/>
      <c r="CG2143" s="13"/>
      <c r="CH2143" s="13"/>
      <c r="CI2143" s="13"/>
      <c r="CJ2143" s="13"/>
      <c r="CK2143" s="13"/>
      <c r="CL2143" s="13"/>
      <c r="CM2143" s="13"/>
      <c r="CN2143" s="13"/>
      <c r="CO2143" s="13"/>
      <c r="CP2143" s="13"/>
      <c r="CQ2143" s="13"/>
      <c r="CR2143" s="13"/>
      <c r="CS2143" s="13"/>
      <c r="CT2143" s="13"/>
      <c r="CU2143" s="13"/>
      <c r="CV2143" s="13"/>
      <c r="CW2143" s="13"/>
      <c r="CX2143" s="13"/>
      <c r="CY2143" s="13"/>
      <c r="CZ2143" s="13"/>
      <c r="DA2143" s="13"/>
      <c r="DB2143" s="13"/>
      <c r="DC2143" s="13"/>
      <c r="DD2143" s="13"/>
      <c r="DE2143" s="13"/>
      <c r="DF2143" s="13"/>
      <c r="DG2143" s="13"/>
      <c r="DH2143" s="13"/>
      <c r="DI2143" s="13"/>
      <c r="DJ2143" s="13"/>
      <c r="DK2143" s="13"/>
      <c r="DL2143" s="13"/>
      <c r="DM2143" s="13"/>
      <c r="DN2143" s="13"/>
      <c r="DO2143" s="13"/>
      <c r="DP2143" s="13"/>
      <c r="DQ2143" s="13"/>
    </row>
    <row r="2144" spans="1:121" s="33" customFormat="1" ht="16.5" x14ac:dyDescent="0.25">
      <c r="A2144" s="29" t="s">
        <v>898</v>
      </c>
      <c r="B2144" s="75" t="s">
        <v>899</v>
      </c>
      <c r="C2144" s="91" t="s">
        <v>12</v>
      </c>
      <c r="D2144" s="31" t="s">
        <v>12</v>
      </c>
      <c r="E2144" s="32">
        <f>E2145+E2147+E2149+E2151+E2153</f>
        <v>0</v>
      </c>
      <c r="F2144" s="32">
        <f t="shared" ref="F2144:G2144" si="334">F2145+F2147+F2149+F2151+F2153</f>
        <v>0</v>
      </c>
      <c r="G2144" s="32">
        <f t="shared" si="334"/>
        <v>0</v>
      </c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/>
      <c r="AE2144" s="16"/>
      <c r="AF2144" s="16"/>
      <c r="AG2144" s="16"/>
      <c r="AH2144" s="16"/>
      <c r="AI2144" s="16"/>
      <c r="AJ2144" s="16"/>
      <c r="AK2144" s="16"/>
      <c r="AL2144" s="16"/>
      <c r="AM2144" s="16"/>
      <c r="AN2144" s="16"/>
      <c r="AO2144" s="16"/>
      <c r="AP2144" s="16"/>
      <c r="AQ2144" s="16"/>
      <c r="AR2144" s="16"/>
      <c r="AS2144" s="16"/>
      <c r="AT2144" s="16"/>
      <c r="AU2144" s="16"/>
      <c r="AV2144" s="16"/>
      <c r="AW2144" s="16"/>
      <c r="AX2144" s="16"/>
      <c r="AY2144" s="16"/>
      <c r="AZ2144" s="16"/>
      <c r="BA2144" s="16"/>
      <c r="BB2144" s="16"/>
      <c r="BC2144" s="16"/>
      <c r="BD2144" s="16"/>
      <c r="BE2144" s="16"/>
      <c r="BF2144" s="16"/>
      <c r="BG2144" s="16"/>
      <c r="BH2144" s="16"/>
      <c r="BI2144" s="16"/>
      <c r="BJ2144" s="16"/>
      <c r="BK2144" s="16"/>
      <c r="BL2144" s="16"/>
      <c r="BM2144" s="16"/>
      <c r="BN2144" s="16"/>
      <c r="BO2144" s="16"/>
      <c r="BP2144" s="16"/>
      <c r="BQ2144" s="16"/>
      <c r="BR2144" s="16"/>
      <c r="BS2144" s="16"/>
      <c r="BT2144" s="16"/>
      <c r="BU2144" s="16"/>
      <c r="BV2144" s="16"/>
      <c r="BW2144" s="16"/>
      <c r="BX2144" s="16"/>
      <c r="BY2144" s="16"/>
      <c r="BZ2144" s="16"/>
      <c r="CA2144" s="16"/>
      <c r="CB2144" s="16"/>
      <c r="CC2144" s="16"/>
      <c r="CD2144" s="16"/>
      <c r="CE2144" s="16"/>
      <c r="CF2144" s="16"/>
      <c r="CG2144" s="16"/>
      <c r="CH2144" s="16"/>
      <c r="CI2144" s="16"/>
      <c r="CJ2144" s="16"/>
      <c r="CK2144" s="16"/>
      <c r="CL2144" s="16"/>
      <c r="CM2144" s="16"/>
      <c r="CN2144" s="16"/>
      <c r="CO2144" s="16"/>
      <c r="CP2144" s="16"/>
      <c r="CQ2144" s="16"/>
      <c r="CR2144" s="16"/>
      <c r="CS2144" s="16"/>
      <c r="CT2144" s="16"/>
      <c r="CU2144" s="16"/>
      <c r="CV2144" s="16"/>
      <c r="CW2144" s="16"/>
      <c r="CX2144" s="16"/>
      <c r="CY2144" s="16"/>
      <c r="CZ2144" s="16"/>
      <c r="DA2144" s="16"/>
      <c r="DB2144" s="16"/>
      <c r="DC2144" s="16"/>
      <c r="DD2144" s="16"/>
      <c r="DE2144" s="16"/>
      <c r="DF2144" s="16"/>
      <c r="DG2144" s="16"/>
      <c r="DH2144" s="16"/>
      <c r="DI2144" s="16"/>
      <c r="DJ2144" s="16"/>
      <c r="DK2144" s="16"/>
      <c r="DL2144" s="16"/>
      <c r="DM2144" s="16"/>
      <c r="DN2144" s="16"/>
      <c r="DO2144" s="16"/>
      <c r="DP2144" s="16"/>
      <c r="DQ2144" s="16"/>
    </row>
    <row r="2145" spans="1:121" s="48" customFormat="1" ht="16.5" x14ac:dyDescent="0.25">
      <c r="A2145" s="68" t="s">
        <v>900</v>
      </c>
      <c r="B2145" s="72" t="s">
        <v>882</v>
      </c>
      <c r="C2145" s="94" t="s">
        <v>12</v>
      </c>
      <c r="D2145" s="46" t="s">
        <v>12</v>
      </c>
      <c r="E2145" s="47">
        <f>SUBTOTAL(9,E2146)</f>
        <v>0</v>
      </c>
      <c r="F2145" s="47">
        <f t="shared" ref="F2145:G2145" si="335">SUBTOTAL(9,F2146)</f>
        <v>0</v>
      </c>
      <c r="G2145" s="47">
        <f t="shared" si="335"/>
        <v>0</v>
      </c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/>
      <c r="AF2145" s="16"/>
      <c r="AG2145" s="16"/>
      <c r="AH2145" s="16"/>
      <c r="AI2145" s="16"/>
      <c r="AJ2145" s="16"/>
      <c r="AK2145" s="16"/>
      <c r="AL2145" s="16"/>
      <c r="AM2145" s="16"/>
      <c r="AN2145" s="16"/>
      <c r="AO2145" s="16"/>
      <c r="AP2145" s="16"/>
      <c r="AQ2145" s="16"/>
      <c r="AR2145" s="16"/>
      <c r="AS2145" s="16"/>
      <c r="AT2145" s="16"/>
      <c r="AU2145" s="16"/>
      <c r="AV2145" s="16"/>
      <c r="AW2145" s="16"/>
      <c r="AX2145" s="16"/>
      <c r="AY2145" s="16"/>
      <c r="AZ2145" s="16"/>
      <c r="BA2145" s="16"/>
      <c r="BB2145" s="16"/>
      <c r="BC2145" s="16"/>
      <c r="BD2145" s="16"/>
      <c r="BE2145" s="16"/>
      <c r="BF2145" s="16"/>
      <c r="BG2145" s="16"/>
      <c r="BH2145" s="16"/>
      <c r="BI2145" s="16"/>
      <c r="BJ2145" s="16"/>
      <c r="BK2145" s="16"/>
      <c r="BL2145" s="16"/>
      <c r="BM2145" s="16"/>
      <c r="BN2145" s="16"/>
      <c r="BO2145" s="16"/>
      <c r="BP2145" s="16"/>
      <c r="BQ2145" s="16"/>
      <c r="BR2145" s="16"/>
      <c r="BS2145" s="16"/>
      <c r="BT2145" s="16"/>
      <c r="BU2145" s="16"/>
      <c r="BV2145" s="16"/>
      <c r="BW2145" s="16"/>
      <c r="BX2145" s="16"/>
      <c r="BY2145" s="16"/>
      <c r="BZ2145" s="16"/>
      <c r="CA2145" s="16"/>
      <c r="CB2145" s="16"/>
      <c r="CC2145" s="16"/>
      <c r="CD2145" s="16"/>
      <c r="CE2145" s="16"/>
      <c r="CF2145" s="16"/>
      <c r="CG2145" s="16"/>
      <c r="CH2145" s="16"/>
      <c r="CI2145" s="16"/>
      <c r="CJ2145" s="16"/>
      <c r="CK2145" s="16"/>
      <c r="CL2145" s="16"/>
      <c r="CM2145" s="16"/>
      <c r="CN2145" s="16"/>
      <c r="CO2145" s="16"/>
      <c r="CP2145" s="16"/>
      <c r="CQ2145" s="16"/>
      <c r="CR2145" s="16"/>
      <c r="CS2145" s="16"/>
      <c r="CT2145" s="16"/>
      <c r="CU2145" s="16"/>
      <c r="CV2145" s="16"/>
      <c r="CW2145" s="16"/>
      <c r="CX2145" s="16"/>
      <c r="CY2145" s="16"/>
      <c r="CZ2145" s="16"/>
      <c r="DA2145" s="16"/>
      <c r="DB2145" s="16"/>
      <c r="DC2145" s="16"/>
      <c r="DD2145" s="16"/>
      <c r="DE2145" s="16"/>
      <c r="DF2145" s="16"/>
      <c r="DG2145" s="16"/>
      <c r="DH2145" s="16"/>
      <c r="DI2145" s="16"/>
      <c r="DJ2145" s="16"/>
      <c r="DK2145" s="16"/>
      <c r="DL2145" s="16"/>
      <c r="DM2145" s="16"/>
      <c r="DN2145" s="16"/>
      <c r="DO2145" s="16"/>
      <c r="DP2145" s="16"/>
      <c r="DQ2145" s="16"/>
    </row>
    <row r="2146" spans="1:121" ht="16.5" hidden="1" x14ac:dyDescent="0.25">
      <c r="A2146" s="24" t="s">
        <v>21</v>
      </c>
      <c r="B2146" s="73"/>
      <c r="C2146" s="50"/>
      <c r="D2146" s="50"/>
      <c r="E2146" s="50"/>
      <c r="F2146" s="50"/>
      <c r="G2146" s="50"/>
      <c r="H2146" s="13"/>
      <c r="I2146" s="13"/>
      <c r="J2146" s="13"/>
      <c r="K2146" s="13"/>
      <c r="L2146" s="13"/>
      <c r="M2146" s="13"/>
      <c r="N2146" s="13"/>
      <c r="O2146" s="13"/>
      <c r="P2146" s="13"/>
      <c r="Q2146" s="1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  <c r="AK2146" s="13"/>
      <c r="AL2146" s="13"/>
      <c r="AM2146" s="13"/>
      <c r="AN2146" s="13"/>
      <c r="AO2146" s="13"/>
      <c r="AP2146" s="13"/>
      <c r="AQ2146" s="13"/>
      <c r="AR2146" s="13"/>
      <c r="AS2146" s="13"/>
      <c r="AT2146" s="13"/>
      <c r="AU2146" s="13"/>
      <c r="AV2146" s="13"/>
      <c r="AW2146" s="13"/>
      <c r="AX2146" s="13"/>
      <c r="AY2146" s="13"/>
      <c r="AZ2146" s="13"/>
      <c r="BA2146" s="13"/>
      <c r="BB2146" s="13"/>
      <c r="BC2146" s="13"/>
      <c r="BD2146" s="13"/>
      <c r="BE2146" s="13"/>
      <c r="BF2146" s="13"/>
      <c r="BG2146" s="13"/>
      <c r="BH2146" s="13"/>
      <c r="BI2146" s="13"/>
      <c r="BJ2146" s="13"/>
      <c r="BK2146" s="13"/>
      <c r="BL2146" s="13"/>
      <c r="BM2146" s="13"/>
      <c r="BN2146" s="13"/>
      <c r="BO2146" s="13"/>
      <c r="BP2146" s="13"/>
      <c r="BQ2146" s="13"/>
      <c r="BR2146" s="13"/>
      <c r="BS2146" s="13"/>
      <c r="BT2146" s="13"/>
      <c r="BU2146" s="13"/>
      <c r="BV2146" s="13"/>
      <c r="BW2146" s="13"/>
      <c r="BX2146" s="13"/>
      <c r="BY2146" s="13"/>
      <c r="BZ2146" s="13"/>
      <c r="CA2146" s="13"/>
      <c r="CB2146" s="13"/>
      <c r="CC2146" s="13"/>
      <c r="CD2146" s="13"/>
      <c r="CE2146" s="13"/>
      <c r="CF2146" s="13"/>
      <c r="CG2146" s="13"/>
      <c r="CH2146" s="13"/>
      <c r="CI2146" s="13"/>
      <c r="CJ2146" s="13"/>
      <c r="CK2146" s="13"/>
      <c r="CL2146" s="13"/>
      <c r="CM2146" s="13"/>
      <c r="CN2146" s="13"/>
      <c r="CO2146" s="13"/>
      <c r="CP2146" s="13"/>
      <c r="CQ2146" s="13"/>
      <c r="CR2146" s="13"/>
      <c r="CS2146" s="13"/>
      <c r="CT2146" s="13"/>
      <c r="CU2146" s="13"/>
      <c r="CV2146" s="13"/>
      <c r="CW2146" s="13"/>
      <c r="CX2146" s="13"/>
      <c r="CY2146" s="13"/>
      <c r="CZ2146" s="13"/>
      <c r="DA2146" s="13"/>
      <c r="DB2146" s="13"/>
      <c r="DC2146" s="13"/>
      <c r="DD2146" s="13"/>
      <c r="DE2146" s="13"/>
      <c r="DF2146" s="13"/>
      <c r="DG2146" s="13"/>
      <c r="DH2146" s="13"/>
      <c r="DI2146" s="13"/>
      <c r="DJ2146" s="13"/>
      <c r="DK2146" s="13"/>
      <c r="DL2146" s="13"/>
      <c r="DM2146" s="13"/>
      <c r="DN2146" s="13"/>
      <c r="DO2146" s="13"/>
      <c r="DP2146" s="13"/>
      <c r="DQ2146" s="13"/>
    </row>
    <row r="2147" spans="1:121" s="48" customFormat="1" ht="16.5" x14ac:dyDescent="0.25">
      <c r="A2147" s="68" t="s">
        <v>901</v>
      </c>
      <c r="B2147" s="72" t="s">
        <v>884</v>
      </c>
      <c r="C2147" s="94" t="s">
        <v>12</v>
      </c>
      <c r="D2147" s="46" t="s">
        <v>12</v>
      </c>
      <c r="E2147" s="47">
        <f>SUBTOTAL(9,E2148)</f>
        <v>0</v>
      </c>
      <c r="F2147" s="47">
        <f t="shared" ref="F2147:G2147" si="336">SUBTOTAL(9,F2148)</f>
        <v>0</v>
      </c>
      <c r="G2147" s="47">
        <f t="shared" si="336"/>
        <v>0</v>
      </c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F2147" s="16"/>
      <c r="AG2147" s="16"/>
      <c r="AH2147" s="16"/>
      <c r="AI2147" s="16"/>
      <c r="AJ2147" s="16"/>
      <c r="AK2147" s="16"/>
      <c r="AL2147" s="16"/>
      <c r="AM2147" s="16"/>
      <c r="AN2147" s="16"/>
      <c r="AO2147" s="16"/>
      <c r="AP2147" s="16"/>
      <c r="AQ2147" s="16"/>
      <c r="AR2147" s="16"/>
      <c r="AS2147" s="16"/>
      <c r="AT2147" s="16"/>
      <c r="AU2147" s="16"/>
      <c r="AV2147" s="16"/>
      <c r="AW2147" s="16"/>
      <c r="AX2147" s="16"/>
      <c r="AY2147" s="16"/>
      <c r="AZ2147" s="16"/>
      <c r="BA2147" s="16"/>
      <c r="BB2147" s="16"/>
      <c r="BC2147" s="16"/>
      <c r="BD2147" s="16"/>
      <c r="BE2147" s="16"/>
      <c r="BF2147" s="16"/>
      <c r="BG2147" s="16"/>
      <c r="BH2147" s="16"/>
      <c r="BI2147" s="16"/>
      <c r="BJ2147" s="16"/>
      <c r="BK2147" s="16"/>
      <c r="BL2147" s="16"/>
      <c r="BM2147" s="16"/>
      <c r="BN2147" s="16"/>
      <c r="BO2147" s="16"/>
      <c r="BP2147" s="16"/>
      <c r="BQ2147" s="16"/>
      <c r="BR2147" s="16"/>
      <c r="BS2147" s="16"/>
      <c r="BT2147" s="16"/>
      <c r="BU2147" s="16"/>
      <c r="BV2147" s="16"/>
      <c r="BW2147" s="16"/>
      <c r="BX2147" s="16"/>
      <c r="BY2147" s="16"/>
      <c r="BZ2147" s="16"/>
      <c r="CA2147" s="16"/>
      <c r="CB2147" s="16"/>
      <c r="CC2147" s="16"/>
      <c r="CD2147" s="16"/>
      <c r="CE2147" s="16"/>
      <c r="CF2147" s="16"/>
      <c r="CG2147" s="16"/>
      <c r="CH2147" s="16"/>
      <c r="CI2147" s="16"/>
      <c r="CJ2147" s="16"/>
      <c r="CK2147" s="16"/>
      <c r="CL2147" s="16"/>
      <c r="CM2147" s="16"/>
      <c r="CN2147" s="16"/>
      <c r="CO2147" s="16"/>
      <c r="CP2147" s="16"/>
      <c r="CQ2147" s="16"/>
      <c r="CR2147" s="16"/>
      <c r="CS2147" s="16"/>
      <c r="CT2147" s="16"/>
      <c r="CU2147" s="16"/>
      <c r="CV2147" s="16"/>
      <c r="CW2147" s="16"/>
      <c r="CX2147" s="16"/>
      <c r="CY2147" s="16"/>
      <c r="CZ2147" s="16"/>
      <c r="DA2147" s="16"/>
      <c r="DB2147" s="16"/>
      <c r="DC2147" s="16"/>
      <c r="DD2147" s="16"/>
      <c r="DE2147" s="16"/>
      <c r="DF2147" s="16"/>
      <c r="DG2147" s="16"/>
      <c r="DH2147" s="16"/>
      <c r="DI2147" s="16"/>
      <c r="DJ2147" s="16"/>
      <c r="DK2147" s="16"/>
      <c r="DL2147" s="16"/>
      <c r="DM2147" s="16"/>
      <c r="DN2147" s="16"/>
      <c r="DO2147" s="16"/>
      <c r="DP2147" s="16"/>
      <c r="DQ2147" s="16"/>
    </row>
    <row r="2148" spans="1:121" ht="16.5" hidden="1" x14ac:dyDescent="0.25">
      <c r="A2148" s="24" t="s">
        <v>21</v>
      </c>
      <c r="B2148" s="73"/>
      <c r="C2148" s="50"/>
      <c r="D2148" s="50"/>
      <c r="E2148" s="50"/>
      <c r="F2148" s="50"/>
      <c r="G2148" s="50"/>
      <c r="H2148" s="13"/>
      <c r="I2148" s="13"/>
      <c r="J2148" s="13"/>
      <c r="K2148" s="13"/>
      <c r="L2148" s="13"/>
      <c r="M2148" s="13"/>
      <c r="N2148" s="13"/>
      <c r="O2148" s="13"/>
      <c r="P2148" s="13"/>
      <c r="Q2148" s="1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  <c r="AK2148" s="13"/>
      <c r="AL2148" s="13"/>
      <c r="AM2148" s="13"/>
      <c r="AN2148" s="13"/>
      <c r="AO2148" s="13"/>
      <c r="AP2148" s="13"/>
      <c r="AQ2148" s="13"/>
      <c r="AR2148" s="13"/>
      <c r="AS2148" s="13"/>
      <c r="AT2148" s="13"/>
      <c r="AU2148" s="13"/>
      <c r="AV2148" s="13"/>
      <c r="AW2148" s="13"/>
      <c r="AX2148" s="13"/>
      <c r="AY2148" s="13"/>
      <c r="AZ2148" s="13"/>
      <c r="BA2148" s="13"/>
      <c r="BB2148" s="13"/>
      <c r="BC2148" s="13"/>
      <c r="BD2148" s="13"/>
      <c r="BE2148" s="13"/>
      <c r="BF2148" s="13"/>
      <c r="BG2148" s="13"/>
      <c r="BH2148" s="13"/>
      <c r="BI2148" s="13"/>
      <c r="BJ2148" s="13"/>
      <c r="BK2148" s="13"/>
      <c r="BL2148" s="13"/>
      <c r="BM2148" s="13"/>
      <c r="BN2148" s="13"/>
      <c r="BO2148" s="13"/>
      <c r="BP2148" s="13"/>
      <c r="BQ2148" s="13"/>
      <c r="BR2148" s="13"/>
      <c r="BS2148" s="13"/>
      <c r="BT2148" s="13"/>
      <c r="BU2148" s="13"/>
      <c r="BV2148" s="13"/>
      <c r="BW2148" s="13"/>
      <c r="BX2148" s="13"/>
      <c r="BY2148" s="13"/>
      <c r="BZ2148" s="13"/>
      <c r="CA2148" s="13"/>
      <c r="CB2148" s="13"/>
      <c r="CC2148" s="13"/>
      <c r="CD2148" s="13"/>
      <c r="CE2148" s="13"/>
      <c r="CF2148" s="13"/>
      <c r="CG2148" s="13"/>
      <c r="CH2148" s="13"/>
      <c r="CI2148" s="13"/>
      <c r="CJ2148" s="13"/>
      <c r="CK2148" s="13"/>
      <c r="CL2148" s="13"/>
      <c r="CM2148" s="13"/>
      <c r="CN2148" s="13"/>
      <c r="CO2148" s="13"/>
      <c r="CP2148" s="13"/>
      <c r="CQ2148" s="13"/>
      <c r="CR2148" s="13"/>
      <c r="CS2148" s="13"/>
      <c r="CT2148" s="13"/>
      <c r="CU2148" s="13"/>
      <c r="CV2148" s="13"/>
      <c r="CW2148" s="13"/>
      <c r="CX2148" s="13"/>
      <c r="CY2148" s="13"/>
      <c r="CZ2148" s="13"/>
      <c r="DA2148" s="13"/>
      <c r="DB2148" s="13"/>
      <c r="DC2148" s="13"/>
      <c r="DD2148" s="13"/>
      <c r="DE2148" s="13"/>
      <c r="DF2148" s="13"/>
      <c r="DG2148" s="13"/>
      <c r="DH2148" s="13"/>
      <c r="DI2148" s="13"/>
      <c r="DJ2148" s="13"/>
      <c r="DK2148" s="13"/>
      <c r="DL2148" s="13"/>
      <c r="DM2148" s="13"/>
      <c r="DN2148" s="13"/>
      <c r="DO2148" s="13"/>
      <c r="DP2148" s="13"/>
      <c r="DQ2148" s="13"/>
    </row>
    <row r="2149" spans="1:121" s="48" customFormat="1" ht="16.5" x14ac:dyDescent="0.25">
      <c r="A2149" s="68" t="s">
        <v>902</v>
      </c>
      <c r="B2149" s="72" t="s">
        <v>886</v>
      </c>
      <c r="C2149" s="94" t="s">
        <v>12</v>
      </c>
      <c r="D2149" s="46" t="s">
        <v>12</v>
      </c>
      <c r="E2149" s="47">
        <f>SUBTOTAL(9,E2150)</f>
        <v>0</v>
      </c>
      <c r="F2149" s="47">
        <f t="shared" ref="F2149:G2149" si="337">SUBTOTAL(9,F2150)</f>
        <v>0</v>
      </c>
      <c r="G2149" s="47">
        <f t="shared" si="337"/>
        <v>0</v>
      </c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/>
      <c r="AF2149" s="16"/>
      <c r="AG2149" s="16"/>
      <c r="AH2149" s="16"/>
      <c r="AI2149" s="16"/>
      <c r="AJ2149" s="16"/>
      <c r="AK2149" s="16"/>
      <c r="AL2149" s="16"/>
      <c r="AM2149" s="16"/>
      <c r="AN2149" s="16"/>
      <c r="AO2149" s="16"/>
      <c r="AP2149" s="16"/>
      <c r="AQ2149" s="16"/>
      <c r="AR2149" s="16"/>
      <c r="AS2149" s="16"/>
      <c r="AT2149" s="16"/>
      <c r="AU2149" s="16"/>
      <c r="AV2149" s="16"/>
      <c r="AW2149" s="16"/>
      <c r="AX2149" s="16"/>
      <c r="AY2149" s="16"/>
      <c r="AZ2149" s="16"/>
      <c r="BA2149" s="16"/>
      <c r="BB2149" s="16"/>
      <c r="BC2149" s="16"/>
      <c r="BD2149" s="16"/>
      <c r="BE2149" s="16"/>
      <c r="BF2149" s="16"/>
      <c r="BG2149" s="16"/>
      <c r="BH2149" s="16"/>
      <c r="BI2149" s="16"/>
      <c r="BJ2149" s="16"/>
      <c r="BK2149" s="16"/>
      <c r="BL2149" s="16"/>
      <c r="BM2149" s="16"/>
      <c r="BN2149" s="16"/>
      <c r="BO2149" s="16"/>
      <c r="BP2149" s="16"/>
      <c r="BQ2149" s="16"/>
      <c r="BR2149" s="16"/>
      <c r="BS2149" s="16"/>
      <c r="BT2149" s="16"/>
      <c r="BU2149" s="16"/>
      <c r="BV2149" s="16"/>
      <c r="BW2149" s="16"/>
      <c r="BX2149" s="16"/>
      <c r="BY2149" s="16"/>
      <c r="BZ2149" s="16"/>
      <c r="CA2149" s="16"/>
      <c r="CB2149" s="16"/>
      <c r="CC2149" s="16"/>
      <c r="CD2149" s="16"/>
      <c r="CE2149" s="16"/>
      <c r="CF2149" s="16"/>
      <c r="CG2149" s="16"/>
      <c r="CH2149" s="16"/>
      <c r="CI2149" s="16"/>
      <c r="CJ2149" s="16"/>
      <c r="CK2149" s="16"/>
      <c r="CL2149" s="16"/>
      <c r="CM2149" s="16"/>
      <c r="CN2149" s="16"/>
      <c r="CO2149" s="16"/>
      <c r="CP2149" s="16"/>
      <c r="CQ2149" s="16"/>
      <c r="CR2149" s="16"/>
      <c r="CS2149" s="16"/>
      <c r="CT2149" s="16"/>
      <c r="CU2149" s="16"/>
      <c r="CV2149" s="16"/>
      <c r="CW2149" s="16"/>
      <c r="CX2149" s="16"/>
      <c r="CY2149" s="16"/>
      <c r="CZ2149" s="16"/>
      <c r="DA2149" s="16"/>
      <c r="DB2149" s="16"/>
      <c r="DC2149" s="16"/>
      <c r="DD2149" s="16"/>
      <c r="DE2149" s="16"/>
      <c r="DF2149" s="16"/>
      <c r="DG2149" s="16"/>
      <c r="DH2149" s="16"/>
      <c r="DI2149" s="16"/>
      <c r="DJ2149" s="16"/>
      <c r="DK2149" s="16"/>
      <c r="DL2149" s="16"/>
      <c r="DM2149" s="16"/>
      <c r="DN2149" s="16"/>
      <c r="DO2149" s="16"/>
      <c r="DP2149" s="16"/>
      <c r="DQ2149" s="16"/>
    </row>
    <row r="2150" spans="1:121" ht="16.5" hidden="1" x14ac:dyDescent="0.25">
      <c r="A2150" s="24" t="s">
        <v>21</v>
      </c>
      <c r="B2150" s="73"/>
      <c r="C2150" s="50"/>
      <c r="D2150" s="50"/>
      <c r="E2150" s="50"/>
      <c r="F2150" s="50"/>
      <c r="G2150" s="50"/>
      <c r="H2150" s="13"/>
      <c r="I2150" s="13"/>
      <c r="J2150" s="13"/>
      <c r="K2150" s="13"/>
      <c r="L2150" s="13"/>
      <c r="M2150" s="13"/>
      <c r="N2150" s="13"/>
      <c r="O2150" s="13"/>
      <c r="P2150" s="13"/>
      <c r="Q2150" s="1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  <c r="AK2150" s="13"/>
      <c r="AL2150" s="13"/>
      <c r="AM2150" s="13"/>
      <c r="AN2150" s="13"/>
      <c r="AO2150" s="13"/>
      <c r="AP2150" s="13"/>
      <c r="AQ2150" s="13"/>
      <c r="AR2150" s="13"/>
      <c r="AS2150" s="13"/>
      <c r="AT2150" s="13"/>
      <c r="AU2150" s="13"/>
      <c r="AV2150" s="13"/>
      <c r="AW2150" s="13"/>
      <c r="AX2150" s="13"/>
      <c r="AY2150" s="13"/>
      <c r="AZ2150" s="13"/>
      <c r="BA2150" s="13"/>
      <c r="BB2150" s="13"/>
      <c r="BC2150" s="13"/>
      <c r="BD2150" s="13"/>
      <c r="BE2150" s="13"/>
      <c r="BF2150" s="13"/>
      <c r="BG2150" s="13"/>
      <c r="BH2150" s="13"/>
      <c r="BI2150" s="13"/>
      <c r="BJ2150" s="13"/>
      <c r="BK2150" s="13"/>
      <c r="BL2150" s="13"/>
      <c r="BM2150" s="13"/>
      <c r="BN2150" s="13"/>
      <c r="BO2150" s="13"/>
      <c r="BP2150" s="13"/>
      <c r="BQ2150" s="13"/>
      <c r="BR2150" s="13"/>
      <c r="BS2150" s="13"/>
      <c r="BT2150" s="13"/>
      <c r="BU2150" s="13"/>
      <c r="BV2150" s="13"/>
      <c r="BW2150" s="13"/>
      <c r="BX2150" s="13"/>
      <c r="BY2150" s="13"/>
      <c r="BZ2150" s="13"/>
      <c r="CA2150" s="13"/>
      <c r="CB2150" s="13"/>
      <c r="CC2150" s="13"/>
      <c r="CD2150" s="13"/>
      <c r="CE2150" s="13"/>
      <c r="CF2150" s="13"/>
      <c r="CG2150" s="13"/>
      <c r="CH2150" s="13"/>
      <c r="CI2150" s="13"/>
      <c r="CJ2150" s="13"/>
      <c r="CK2150" s="13"/>
      <c r="CL2150" s="13"/>
      <c r="CM2150" s="13"/>
      <c r="CN2150" s="13"/>
      <c r="CO2150" s="13"/>
      <c r="CP2150" s="13"/>
      <c r="CQ2150" s="13"/>
      <c r="CR2150" s="13"/>
      <c r="CS2150" s="13"/>
      <c r="CT2150" s="13"/>
      <c r="CU2150" s="13"/>
      <c r="CV2150" s="13"/>
      <c r="CW2150" s="13"/>
      <c r="CX2150" s="13"/>
      <c r="CY2150" s="13"/>
      <c r="CZ2150" s="13"/>
      <c r="DA2150" s="13"/>
      <c r="DB2150" s="13"/>
      <c r="DC2150" s="13"/>
      <c r="DD2150" s="13"/>
      <c r="DE2150" s="13"/>
      <c r="DF2150" s="13"/>
      <c r="DG2150" s="13"/>
      <c r="DH2150" s="13"/>
      <c r="DI2150" s="13"/>
      <c r="DJ2150" s="13"/>
      <c r="DK2150" s="13"/>
      <c r="DL2150" s="13"/>
      <c r="DM2150" s="13"/>
      <c r="DN2150" s="13"/>
      <c r="DO2150" s="13"/>
      <c r="DP2150" s="13"/>
      <c r="DQ2150" s="13"/>
    </row>
    <row r="2151" spans="1:121" s="48" customFormat="1" ht="16.5" x14ac:dyDescent="0.25">
      <c r="A2151" s="77" t="s">
        <v>903</v>
      </c>
      <c r="B2151" s="72" t="s">
        <v>888</v>
      </c>
      <c r="C2151" s="94" t="s">
        <v>12</v>
      </c>
      <c r="D2151" s="46" t="s">
        <v>12</v>
      </c>
      <c r="E2151" s="47">
        <f>SUBTOTAL(9,E2152)</f>
        <v>0</v>
      </c>
      <c r="F2151" s="47">
        <f t="shared" ref="F2151:G2151" si="338">SUBTOTAL(9,F2152)</f>
        <v>0</v>
      </c>
      <c r="G2151" s="47">
        <f t="shared" si="338"/>
        <v>0</v>
      </c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F2151" s="16"/>
      <c r="AG2151" s="16"/>
      <c r="AH2151" s="16"/>
      <c r="AI2151" s="16"/>
      <c r="AJ2151" s="16"/>
      <c r="AK2151" s="16"/>
      <c r="AL2151" s="16"/>
      <c r="AM2151" s="16"/>
      <c r="AN2151" s="16"/>
      <c r="AO2151" s="16"/>
      <c r="AP2151" s="16"/>
      <c r="AQ2151" s="16"/>
      <c r="AR2151" s="16"/>
      <c r="AS2151" s="16"/>
      <c r="AT2151" s="16"/>
      <c r="AU2151" s="16"/>
      <c r="AV2151" s="16"/>
      <c r="AW2151" s="16"/>
      <c r="AX2151" s="16"/>
      <c r="AY2151" s="16"/>
      <c r="AZ2151" s="16"/>
      <c r="BA2151" s="16"/>
      <c r="BB2151" s="16"/>
      <c r="BC2151" s="16"/>
      <c r="BD2151" s="16"/>
      <c r="BE2151" s="16"/>
      <c r="BF2151" s="16"/>
      <c r="BG2151" s="16"/>
      <c r="BH2151" s="16"/>
      <c r="BI2151" s="16"/>
      <c r="BJ2151" s="16"/>
      <c r="BK2151" s="16"/>
      <c r="BL2151" s="16"/>
      <c r="BM2151" s="16"/>
      <c r="BN2151" s="16"/>
      <c r="BO2151" s="16"/>
      <c r="BP2151" s="16"/>
      <c r="BQ2151" s="16"/>
      <c r="BR2151" s="16"/>
      <c r="BS2151" s="16"/>
      <c r="BT2151" s="16"/>
      <c r="BU2151" s="16"/>
      <c r="BV2151" s="16"/>
      <c r="BW2151" s="16"/>
      <c r="BX2151" s="16"/>
      <c r="BY2151" s="16"/>
      <c r="BZ2151" s="16"/>
      <c r="CA2151" s="16"/>
      <c r="CB2151" s="16"/>
      <c r="CC2151" s="16"/>
      <c r="CD2151" s="16"/>
      <c r="CE2151" s="16"/>
      <c r="CF2151" s="16"/>
      <c r="CG2151" s="16"/>
      <c r="CH2151" s="16"/>
      <c r="CI2151" s="16"/>
      <c r="CJ2151" s="16"/>
      <c r="CK2151" s="16"/>
      <c r="CL2151" s="16"/>
      <c r="CM2151" s="16"/>
      <c r="CN2151" s="16"/>
      <c r="CO2151" s="16"/>
      <c r="CP2151" s="16"/>
      <c r="CQ2151" s="16"/>
      <c r="CR2151" s="16"/>
      <c r="CS2151" s="16"/>
      <c r="CT2151" s="16"/>
      <c r="CU2151" s="16"/>
      <c r="CV2151" s="16"/>
      <c r="CW2151" s="16"/>
      <c r="CX2151" s="16"/>
      <c r="CY2151" s="16"/>
      <c r="CZ2151" s="16"/>
      <c r="DA2151" s="16"/>
      <c r="DB2151" s="16"/>
      <c r="DC2151" s="16"/>
      <c r="DD2151" s="16"/>
      <c r="DE2151" s="16"/>
      <c r="DF2151" s="16"/>
      <c r="DG2151" s="16"/>
      <c r="DH2151" s="16"/>
      <c r="DI2151" s="16"/>
      <c r="DJ2151" s="16"/>
      <c r="DK2151" s="16"/>
      <c r="DL2151" s="16"/>
      <c r="DM2151" s="16"/>
      <c r="DN2151" s="16"/>
      <c r="DO2151" s="16"/>
      <c r="DP2151" s="16"/>
      <c r="DQ2151" s="16"/>
    </row>
    <row r="2152" spans="1:121" ht="16.5" hidden="1" x14ac:dyDescent="0.25">
      <c r="A2152" s="24" t="s">
        <v>21</v>
      </c>
      <c r="B2152" s="73"/>
      <c r="C2152" s="50"/>
      <c r="D2152" s="50"/>
      <c r="E2152" s="50"/>
      <c r="F2152" s="50"/>
      <c r="G2152" s="50"/>
      <c r="H2152" s="13"/>
      <c r="I2152" s="13"/>
      <c r="J2152" s="13"/>
      <c r="K2152" s="13"/>
      <c r="L2152" s="13"/>
      <c r="M2152" s="13"/>
      <c r="N2152" s="13"/>
      <c r="O2152" s="13"/>
      <c r="P2152" s="13"/>
      <c r="Q2152" s="1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  <c r="AK2152" s="13"/>
      <c r="AL2152" s="13"/>
      <c r="AM2152" s="13"/>
      <c r="AN2152" s="13"/>
      <c r="AO2152" s="13"/>
      <c r="AP2152" s="13"/>
      <c r="AQ2152" s="13"/>
      <c r="AR2152" s="13"/>
      <c r="AS2152" s="13"/>
      <c r="AT2152" s="13"/>
      <c r="AU2152" s="13"/>
      <c r="AV2152" s="13"/>
      <c r="AW2152" s="13"/>
      <c r="AX2152" s="13"/>
      <c r="AY2152" s="13"/>
      <c r="AZ2152" s="13"/>
      <c r="BA2152" s="13"/>
      <c r="BB2152" s="13"/>
      <c r="BC2152" s="13"/>
      <c r="BD2152" s="13"/>
      <c r="BE2152" s="13"/>
      <c r="BF2152" s="13"/>
      <c r="BG2152" s="13"/>
      <c r="BH2152" s="13"/>
      <c r="BI2152" s="13"/>
      <c r="BJ2152" s="13"/>
      <c r="BK2152" s="13"/>
      <c r="BL2152" s="13"/>
      <c r="BM2152" s="13"/>
      <c r="BN2152" s="13"/>
      <c r="BO2152" s="13"/>
      <c r="BP2152" s="13"/>
      <c r="BQ2152" s="13"/>
      <c r="BR2152" s="13"/>
      <c r="BS2152" s="13"/>
      <c r="BT2152" s="13"/>
      <c r="BU2152" s="13"/>
      <c r="BV2152" s="13"/>
      <c r="BW2152" s="13"/>
      <c r="BX2152" s="13"/>
      <c r="BY2152" s="13"/>
      <c r="BZ2152" s="13"/>
      <c r="CA2152" s="13"/>
      <c r="CB2152" s="13"/>
      <c r="CC2152" s="13"/>
      <c r="CD2152" s="13"/>
      <c r="CE2152" s="13"/>
      <c r="CF2152" s="13"/>
      <c r="CG2152" s="13"/>
      <c r="CH2152" s="13"/>
      <c r="CI2152" s="13"/>
      <c r="CJ2152" s="13"/>
      <c r="CK2152" s="13"/>
      <c r="CL2152" s="13"/>
      <c r="CM2152" s="13"/>
      <c r="CN2152" s="13"/>
      <c r="CO2152" s="13"/>
      <c r="CP2152" s="13"/>
      <c r="CQ2152" s="13"/>
      <c r="CR2152" s="13"/>
      <c r="CS2152" s="13"/>
      <c r="CT2152" s="13"/>
      <c r="CU2152" s="13"/>
      <c r="CV2152" s="13"/>
      <c r="CW2152" s="13"/>
      <c r="CX2152" s="13"/>
      <c r="CY2152" s="13"/>
      <c r="CZ2152" s="13"/>
      <c r="DA2152" s="13"/>
      <c r="DB2152" s="13"/>
      <c r="DC2152" s="13"/>
      <c r="DD2152" s="13"/>
      <c r="DE2152" s="13"/>
      <c r="DF2152" s="13"/>
      <c r="DG2152" s="13"/>
      <c r="DH2152" s="13"/>
      <c r="DI2152" s="13"/>
      <c r="DJ2152" s="13"/>
      <c r="DK2152" s="13"/>
      <c r="DL2152" s="13"/>
      <c r="DM2152" s="13"/>
      <c r="DN2152" s="13"/>
      <c r="DO2152" s="13"/>
      <c r="DP2152" s="13"/>
      <c r="DQ2152" s="13"/>
    </row>
    <row r="2153" spans="1:121" s="48" customFormat="1" ht="16.5" x14ac:dyDescent="0.25">
      <c r="A2153" s="68" t="s">
        <v>904</v>
      </c>
      <c r="B2153" s="72" t="s">
        <v>890</v>
      </c>
      <c r="C2153" s="94" t="s">
        <v>12</v>
      </c>
      <c r="D2153" s="46" t="s">
        <v>12</v>
      </c>
      <c r="E2153" s="47">
        <f>SUBTOTAL(9,E2154)</f>
        <v>0</v>
      </c>
      <c r="F2153" s="47">
        <f t="shared" ref="F2153:G2153" si="339">SUBTOTAL(9,F2154)</f>
        <v>0</v>
      </c>
      <c r="G2153" s="47">
        <f t="shared" si="339"/>
        <v>0</v>
      </c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/>
      <c r="AF2153" s="16"/>
      <c r="AG2153" s="16"/>
      <c r="AH2153" s="16"/>
      <c r="AI2153" s="16"/>
      <c r="AJ2153" s="16"/>
      <c r="AK2153" s="16"/>
      <c r="AL2153" s="16"/>
      <c r="AM2153" s="16"/>
      <c r="AN2153" s="16"/>
      <c r="AO2153" s="16"/>
      <c r="AP2153" s="16"/>
      <c r="AQ2153" s="16"/>
      <c r="AR2153" s="16"/>
      <c r="AS2153" s="16"/>
      <c r="AT2153" s="16"/>
      <c r="AU2153" s="16"/>
      <c r="AV2153" s="16"/>
      <c r="AW2153" s="16"/>
      <c r="AX2153" s="16"/>
      <c r="AY2153" s="16"/>
      <c r="AZ2153" s="16"/>
      <c r="BA2153" s="16"/>
      <c r="BB2153" s="16"/>
      <c r="BC2153" s="16"/>
      <c r="BD2153" s="16"/>
      <c r="BE2153" s="16"/>
      <c r="BF2153" s="16"/>
      <c r="BG2153" s="16"/>
      <c r="BH2153" s="16"/>
      <c r="BI2153" s="16"/>
      <c r="BJ2153" s="16"/>
      <c r="BK2153" s="16"/>
      <c r="BL2153" s="16"/>
      <c r="BM2153" s="16"/>
      <c r="BN2153" s="16"/>
      <c r="BO2153" s="16"/>
      <c r="BP2153" s="16"/>
      <c r="BQ2153" s="16"/>
      <c r="BR2153" s="16"/>
      <c r="BS2153" s="16"/>
      <c r="BT2153" s="16"/>
      <c r="BU2153" s="16"/>
      <c r="BV2153" s="16"/>
      <c r="BW2153" s="16"/>
      <c r="BX2153" s="16"/>
      <c r="BY2153" s="16"/>
      <c r="BZ2153" s="16"/>
      <c r="CA2153" s="16"/>
      <c r="CB2153" s="16"/>
      <c r="CC2153" s="16"/>
      <c r="CD2153" s="16"/>
      <c r="CE2153" s="16"/>
      <c r="CF2153" s="16"/>
      <c r="CG2153" s="16"/>
      <c r="CH2153" s="16"/>
      <c r="CI2153" s="16"/>
      <c r="CJ2153" s="16"/>
      <c r="CK2153" s="16"/>
      <c r="CL2153" s="16"/>
      <c r="CM2153" s="16"/>
      <c r="CN2153" s="16"/>
      <c r="CO2153" s="16"/>
      <c r="CP2153" s="16"/>
      <c r="CQ2153" s="16"/>
      <c r="CR2153" s="16"/>
      <c r="CS2153" s="16"/>
      <c r="CT2153" s="16"/>
      <c r="CU2153" s="16"/>
      <c r="CV2153" s="16"/>
      <c r="CW2153" s="16"/>
      <c r="CX2153" s="16"/>
      <c r="CY2153" s="16"/>
      <c r="CZ2153" s="16"/>
      <c r="DA2153" s="16"/>
      <c r="DB2153" s="16"/>
      <c r="DC2153" s="16"/>
      <c r="DD2153" s="16"/>
      <c r="DE2153" s="16"/>
      <c r="DF2153" s="16"/>
      <c r="DG2153" s="16"/>
      <c r="DH2153" s="16"/>
      <c r="DI2153" s="16"/>
      <c r="DJ2153" s="16"/>
      <c r="DK2153" s="16"/>
      <c r="DL2153" s="16"/>
      <c r="DM2153" s="16"/>
      <c r="DN2153" s="16"/>
      <c r="DO2153" s="16"/>
      <c r="DP2153" s="16"/>
      <c r="DQ2153" s="16"/>
    </row>
    <row r="2154" spans="1:121" ht="16.5" hidden="1" x14ac:dyDescent="0.25">
      <c r="A2154" s="24" t="s">
        <v>21</v>
      </c>
      <c r="B2154" s="73"/>
      <c r="C2154" s="50"/>
      <c r="D2154" s="50"/>
      <c r="E2154" s="50"/>
      <c r="F2154" s="50"/>
      <c r="G2154" s="50"/>
      <c r="H2154" s="13"/>
      <c r="I2154" s="13"/>
      <c r="J2154" s="13"/>
      <c r="K2154" s="13"/>
      <c r="L2154" s="13"/>
      <c r="M2154" s="13"/>
      <c r="N2154" s="13"/>
      <c r="O2154" s="13"/>
      <c r="P2154" s="13"/>
      <c r="Q2154" s="1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  <c r="AK2154" s="13"/>
      <c r="AL2154" s="13"/>
      <c r="AM2154" s="13"/>
      <c r="AN2154" s="13"/>
      <c r="AO2154" s="13"/>
      <c r="AP2154" s="13"/>
      <c r="AQ2154" s="13"/>
      <c r="AR2154" s="13"/>
      <c r="AS2154" s="13"/>
      <c r="AT2154" s="13"/>
      <c r="AU2154" s="13"/>
      <c r="AV2154" s="13"/>
      <c r="AW2154" s="13"/>
      <c r="AX2154" s="13"/>
      <c r="AY2154" s="13"/>
      <c r="AZ2154" s="13"/>
      <c r="BA2154" s="13"/>
      <c r="BB2154" s="13"/>
      <c r="BC2154" s="13"/>
      <c r="BD2154" s="13"/>
      <c r="BE2154" s="13"/>
      <c r="BF2154" s="13"/>
      <c r="BG2154" s="13"/>
      <c r="BH2154" s="13"/>
      <c r="BI2154" s="13"/>
      <c r="BJ2154" s="13"/>
      <c r="BK2154" s="13"/>
      <c r="BL2154" s="13"/>
      <c r="BM2154" s="13"/>
      <c r="BN2154" s="13"/>
      <c r="BO2154" s="13"/>
      <c r="BP2154" s="13"/>
      <c r="BQ2154" s="13"/>
      <c r="BR2154" s="13"/>
      <c r="BS2154" s="13"/>
      <c r="BT2154" s="13"/>
      <c r="BU2154" s="13"/>
      <c r="BV2154" s="13"/>
      <c r="BW2154" s="13"/>
      <c r="BX2154" s="13"/>
      <c r="BY2154" s="13"/>
      <c r="BZ2154" s="13"/>
      <c r="CA2154" s="13"/>
      <c r="CB2154" s="13"/>
      <c r="CC2154" s="13"/>
      <c r="CD2154" s="13"/>
      <c r="CE2154" s="13"/>
      <c r="CF2154" s="13"/>
      <c r="CG2154" s="13"/>
      <c r="CH2154" s="13"/>
      <c r="CI2154" s="13"/>
      <c r="CJ2154" s="13"/>
      <c r="CK2154" s="13"/>
      <c r="CL2154" s="13"/>
      <c r="CM2154" s="13"/>
      <c r="CN2154" s="13"/>
      <c r="CO2154" s="13"/>
      <c r="CP2154" s="13"/>
      <c r="CQ2154" s="13"/>
      <c r="CR2154" s="13"/>
      <c r="CS2154" s="13"/>
      <c r="CT2154" s="13"/>
      <c r="CU2154" s="13"/>
      <c r="CV2154" s="13"/>
      <c r="CW2154" s="13"/>
      <c r="CX2154" s="13"/>
      <c r="CY2154" s="13"/>
      <c r="CZ2154" s="13"/>
      <c r="DA2154" s="13"/>
      <c r="DB2154" s="13"/>
      <c r="DC2154" s="13"/>
      <c r="DD2154" s="13"/>
      <c r="DE2154" s="13"/>
      <c r="DF2154" s="13"/>
      <c r="DG2154" s="13"/>
      <c r="DH2154" s="13"/>
      <c r="DI2154" s="13"/>
      <c r="DJ2154" s="13"/>
      <c r="DK2154" s="13"/>
      <c r="DL2154" s="13"/>
      <c r="DM2154" s="13"/>
      <c r="DN2154" s="13"/>
      <c r="DO2154" s="13"/>
      <c r="DP2154" s="13"/>
      <c r="DQ2154" s="13"/>
    </row>
    <row r="2155" spans="1:121" s="65" customFormat="1" ht="49.5" x14ac:dyDescent="0.25">
      <c r="A2155" s="61" t="s">
        <v>905</v>
      </c>
      <c r="B2155" s="76" t="s">
        <v>906</v>
      </c>
      <c r="C2155" s="97" t="s">
        <v>12</v>
      </c>
      <c r="D2155" s="63" t="s">
        <v>12</v>
      </c>
      <c r="E2155" s="64">
        <f>E2156</f>
        <v>0</v>
      </c>
      <c r="F2155" s="64">
        <f t="shared" ref="F2155:G2155" si="340">F2156</f>
        <v>34742.570999999996</v>
      </c>
      <c r="G2155" s="64">
        <f t="shared" si="340"/>
        <v>165360.10514999996</v>
      </c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  <c r="AE2155" s="16"/>
      <c r="AF2155" s="16"/>
      <c r="AG2155" s="16"/>
      <c r="AH2155" s="16"/>
      <c r="AI2155" s="16"/>
      <c r="AJ2155" s="16"/>
      <c r="AK2155" s="16"/>
      <c r="AL2155" s="16"/>
      <c r="AM2155" s="16"/>
      <c r="AN2155" s="16"/>
      <c r="AO2155" s="16"/>
      <c r="AP2155" s="16"/>
      <c r="AQ2155" s="16"/>
      <c r="AR2155" s="16"/>
      <c r="AS2155" s="16"/>
      <c r="AT2155" s="16"/>
      <c r="AU2155" s="16"/>
      <c r="AV2155" s="16"/>
      <c r="AW2155" s="16"/>
      <c r="AX2155" s="16"/>
      <c r="AY2155" s="16"/>
      <c r="AZ2155" s="16"/>
      <c r="BA2155" s="16"/>
      <c r="BB2155" s="16"/>
      <c r="BC2155" s="16"/>
      <c r="BD2155" s="16"/>
      <c r="BE2155" s="16"/>
      <c r="BF2155" s="16"/>
      <c r="BG2155" s="16"/>
      <c r="BH2155" s="16"/>
      <c r="BI2155" s="16"/>
      <c r="BJ2155" s="16"/>
      <c r="BK2155" s="16"/>
      <c r="BL2155" s="16"/>
      <c r="BM2155" s="16"/>
      <c r="BN2155" s="16"/>
      <c r="BO2155" s="16"/>
      <c r="BP2155" s="16"/>
      <c r="BQ2155" s="16"/>
      <c r="BR2155" s="16"/>
      <c r="BS2155" s="16"/>
      <c r="BT2155" s="16"/>
      <c r="BU2155" s="16"/>
      <c r="BV2155" s="16"/>
      <c r="BW2155" s="16"/>
      <c r="BX2155" s="16"/>
      <c r="BY2155" s="16"/>
      <c r="BZ2155" s="16"/>
      <c r="CA2155" s="16"/>
      <c r="CB2155" s="16"/>
      <c r="CC2155" s="16"/>
      <c r="CD2155" s="16"/>
      <c r="CE2155" s="16"/>
      <c r="CF2155" s="16"/>
      <c r="CG2155" s="16"/>
      <c r="CH2155" s="16"/>
      <c r="CI2155" s="16"/>
      <c r="CJ2155" s="16"/>
      <c r="CK2155" s="16"/>
      <c r="CL2155" s="16"/>
      <c r="CM2155" s="16"/>
      <c r="CN2155" s="16"/>
      <c r="CO2155" s="16"/>
      <c r="CP2155" s="16"/>
      <c r="CQ2155" s="16"/>
      <c r="CR2155" s="16"/>
      <c r="CS2155" s="16"/>
      <c r="CT2155" s="16"/>
      <c r="CU2155" s="16"/>
      <c r="CV2155" s="16"/>
      <c r="CW2155" s="16"/>
      <c r="CX2155" s="16"/>
      <c r="CY2155" s="16"/>
      <c r="CZ2155" s="16"/>
      <c r="DA2155" s="16"/>
      <c r="DB2155" s="16"/>
      <c r="DC2155" s="16"/>
      <c r="DD2155" s="16"/>
      <c r="DE2155" s="16"/>
      <c r="DF2155" s="16"/>
      <c r="DG2155" s="16"/>
      <c r="DH2155" s="16"/>
      <c r="DI2155" s="16"/>
      <c r="DJ2155" s="16"/>
      <c r="DK2155" s="16"/>
      <c r="DL2155" s="16"/>
      <c r="DM2155" s="16"/>
      <c r="DN2155" s="16"/>
      <c r="DO2155" s="16"/>
      <c r="DP2155" s="16"/>
      <c r="DQ2155" s="16"/>
    </row>
    <row r="2156" spans="1:121" s="33" customFormat="1" ht="33" x14ac:dyDescent="0.25">
      <c r="A2156" s="29" t="s">
        <v>907</v>
      </c>
      <c r="B2156" s="75" t="s">
        <v>908</v>
      </c>
      <c r="C2156" s="91" t="s">
        <v>12</v>
      </c>
      <c r="D2156" s="31" t="s">
        <v>12</v>
      </c>
      <c r="E2156" s="32">
        <f>E2157+E2510</f>
        <v>0</v>
      </c>
      <c r="F2156" s="32">
        <f>F2157+F2510</f>
        <v>34742.570999999996</v>
      </c>
      <c r="G2156" s="32">
        <f>G2157+G2510</f>
        <v>165360.10514999996</v>
      </c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16"/>
      <c r="AH2156" s="16"/>
      <c r="AI2156" s="16"/>
      <c r="AJ2156" s="16"/>
      <c r="AK2156" s="16"/>
      <c r="AL2156" s="16"/>
      <c r="AM2156" s="16"/>
      <c r="AN2156" s="16"/>
      <c r="AO2156" s="16"/>
      <c r="AP2156" s="16"/>
      <c r="AQ2156" s="16"/>
      <c r="AR2156" s="16"/>
      <c r="AS2156" s="16"/>
      <c r="AT2156" s="16"/>
      <c r="AU2156" s="16"/>
      <c r="AV2156" s="16"/>
      <c r="AW2156" s="16"/>
      <c r="AX2156" s="16"/>
      <c r="AY2156" s="16"/>
      <c r="AZ2156" s="16"/>
      <c r="BA2156" s="16"/>
      <c r="BB2156" s="16"/>
      <c r="BC2156" s="16"/>
      <c r="BD2156" s="16"/>
      <c r="BE2156" s="16"/>
      <c r="BF2156" s="16"/>
      <c r="BG2156" s="16"/>
      <c r="BH2156" s="16"/>
      <c r="BI2156" s="16"/>
      <c r="BJ2156" s="16"/>
      <c r="BK2156" s="16"/>
      <c r="BL2156" s="16"/>
      <c r="BM2156" s="16"/>
      <c r="BN2156" s="16"/>
      <c r="BO2156" s="16"/>
      <c r="BP2156" s="16"/>
      <c r="BQ2156" s="16"/>
      <c r="BR2156" s="16"/>
      <c r="BS2156" s="16"/>
      <c r="BT2156" s="16"/>
      <c r="BU2156" s="16"/>
      <c r="BV2156" s="16"/>
      <c r="BW2156" s="16"/>
      <c r="BX2156" s="16"/>
      <c r="BY2156" s="16"/>
      <c r="BZ2156" s="16"/>
      <c r="CA2156" s="16"/>
      <c r="CB2156" s="16"/>
      <c r="CC2156" s="16"/>
      <c r="CD2156" s="16"/>
      <c r="CE2156" s="16"/>
      <c r="CF2156" s="16"/>
      <c r="CG2156" s="16"/>
      <c r="CH2156" s="16"/>
      <c r="CI2156" s="16"/>
      <c r="CJ2156" s="16"/>
      <c r="CK2156" s="16"/>
      <c r="CL2156" s="16"/>
      <c r="CM2156" s="16"/>
      <c r="CN2156" s="16"/>
      <c r="CO2156" s="16"/>
      <c r="CP2156" s="16"/>
      <c r="CQ2156" s="16"/>
      <c r="CR2156" s="16"/>
      <c r="CS2156" s="16"/>
      <c r="CT2156" s="16"/>
      <c r="CU2156" s="16"/>
      <c r="CV2156" s="16"/>
      <c r="CW2156" s="16"/>
      <c r="CX2156" s="16"/>
      <c r="CY2156" s="16"/>
      <c r="CZ2156" s="16"/>
      <c r="DA2156" s="16"/>
      <c r="DB2156" s="16"/>
      <c r="DC2156" s="16"/>
      <c r="DD2156" s="16"/>
      <c r="DE2156" s="16"/>
      <c r="DF2156" s="16"/>
      <c r="DG2156" s="16"/>
      <c r="DH2156" s="16"/>
      <c r="DI2156" s="16"/>
      <c r="DJ2156" s="16"/>
      <c r="DK2156" s="16"/>
      <c r="DL2156" s="16"/>
      <c r="DM2156" s="16"/>
      <c r="DN2156" s="16"/>
      <c r="DO2156" s="16"/>
      <c r="DP2156" s="16"/>
      <c r="DQ2156" s="16"/>
    </row>
    <row r="2157" spans="1:121" s="38" customFormat="1" ht="16.5" x14ac:dyDescent="0.25">
      <c r="A2157" s="78" t="s">
        <v>909</v>
      </c>
      <c r="B2157" s="74" t="s">
        <v>910</v>
      </c>
      <c r="C2157" s="92" t="s">
        <v>12</v>
      </c>
      <c r="D2157" s="36" t="s">
        <v>12</v>
      </c>
      <c r="E2157" s="37">
        <f>E2158+E2303+E2430+E2478+E2500+E2508</f>
        <v>0</v>
      </c>
      <c r="F2157" s="37">
        <f>F2158+F2303+F2430+F2478+F2500+F2508</f>
        <v>34303.145999999993</v>
      </c>
      <c r="G2157" s="37">
        <f>G2158+G2303+G2430+G2478+G2500+G2508</f>
        <v>162797.13963999995</v>
      </c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/>
      <c r="AF2157" s="16"/>
      <c r="AG2157" s="16"/>
      <c r="AH2157" s="16"/>
      <c r="AI2157" s="16"/>
      <c r="AJ2157" s="16"/>
      <c r="AK2157" s="16"/>
      <c r="AL2157" s="16"/>
      <c r="AM2157" s="16"/>
      <c r="AN2157" s="16"/>
      <c r="AO2157" s="16"/>
      <c r="AP2157" s="16"/>
      <c r="AQ2157" s="16"/>
      <c r="AR2157" s="16"/>
      <c r="AS2157" s="16"/>
      <c r="AT2157" s="16"/>
      <c r="AU2157" s="16"/>
      <c r="AV2157" s="16"/>
      <c r="AW2157" s="16"/>
      <c r="AX2157" s="16"/>
      <c r="AY2157" s="16"/>
      <c r="AZ2157" s="16"/>
      <c r="BA2157" s="16"/>
      <c r="BB2157" s="16"/>
      <c r="BC2157" s="16"/>
      <c r="BD2157" s="16"/>
      <c r="BE2157" s="16"/>
      <c r="BF2157" s="16"/>
      <c r="BG2157" s="16"/>
      <c r="BH2157" s="16"/>
      <c r="BI2157" s="16"/>
      <c r="BJ2157" s="16"/>
      <c r="BK2157" s="16"/>
      <c r="BL2157" s="16"/>
      <c r="BM2157" s="16"/>
      <c r="BN2157" s="16"/>
      <c r="BO2157" s="16"/>
      <c r="BP2157" s="16"/>
      <c r="BQ2157" s="16"/>
      <c r="BR2157" s="16"/>
      <c r="BS2157" s="16"/>
      <c r="BT2157" s="16"/>
      <c r="BU2157" s="16"/>
      <c r="BV2157" s="16"/>
      <c r="BW2157" s="16"/>
      <c r="BX2157" s="16"/>
      <c r="BY2157" s="16"/>
      <c r="BZ2157" s="16"/>
      <c r="CA2157" s="16"/>
      <c r="CB2157" s="16"/>
      <c r="CC2157" s="16"/>
      <c r="CD2157" s="16"/>
      <c r="CE2157" s="16"/>
      <c r="CF2157" s="16"/>
      <c r="CG2157" s="16"/>
      <c r="CH2157" s="16"/>
      <c r="CI2157" s="16"/>
      <c r="CJ2157" s="16"/>
      <c r="CK2157" s="16"/>
      <c r="CL2157" s="16"/>
      <c r="CM2157" s="16"/>
      <c r="CN2157" s="16"/>
      <c r="CO2157" s="16"/>
      <c r="CP2157" s="16"/>
      <c r="CQ2157" s="16"/>
      <c r="CR2157" s="16"/>
      <c r="CS2157" s="16"/>
      <c r="CT2157" s="16"/>
      <c r="CU2157" s="16"/>
      <c r="CV2157" s="16"/>
      <c r="CW2157" s="16"/>
      <c r="CX2157" s="16"/>
      <c r="CY2157" s="16"/>
      <c r="CZ2157" s="16"/>
      <c r="DA2157" s="16"/>
      <c r="DB2157" s="16"/>
      <c r="DC2157" s="16"/>
      <c r="DD2157" s="16"/>
      <c r="DE2157" s="16"/>
      <c r="DF2157" s="16"/>
      <c r="DG2157" s="16"/>
      <c r="DH2157" s="16"/>
      <c r="DI2157" s="16"/>
      <c r="DJ2157" s="16"/>
      <c r="DK2157" s="16"/>
      <c r="DL2157" s="16"/>
      <c r="DM2157" s="16"/>
      <c r="DN2157" s="16"/>
      <c r="DO2157" s="16"/>
      <c r="DP2157" s="16"/>
      <c r="DQ2157" s="16"/>
    </row>
    <row r="2158" spans="1:121" s="48" customFormat="1" ht="16.5" x14ac:dyDescent="0.25">
      <c r="A2158" s="68" t="s">
        <v>911</v>
      </c>
      <c r="B2158" s="72" t="s">
        <v>912</v>
      </c>
      <c r="C2158" s="94" t="s">
        <v>12</v>
      </c>
      <c r="D2158" s="46" t="s">
        <v>12</v>
      </c>
      <c r="E2158" s="47">
        <f>SUBTOTAL(9,E2159:E2302)</f>
        <v>0</v>
      </c>
      <c r="F2158" s="47">
        <f>SUBTOTAL(9,F2159:F2302)</f>
        <v>3515.077499999994</v>
      </c>
      <c r="G2158" s="47">
        <f>SUBTOTAL(9,G2159:G2302)</f>
        <v>59439.743439999977</v>
      </c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16"/>
      <c r="AH2158" s="16"/>
      <c r="AI2158" s="16"/>
      <c r="AJ2158" s="16"/>
      <c r="AK2158" s="16"/>
      <c r="AL2158" s="16"/>
      <c r="AM2158" s="16"/>
      <c r="AN2158" s="16"/>
      <c r="AO2158" s="16"/>
      <c r="AP2158" s="16"/>
      <c r="AQ2158" s="16"/>
      <c r="AR2158" s="16"/>
      <c r="AS2158" s="16"/>
      <c r="AT2158" s="16"/>
      <c r="AU2158" s="16"/>
      <c r="AV2158" s="16"/>
      <c r="AW2158" s="16"/>
      <c r="AX2158" s="16"/>
      <c r="AY2158" s="16"/>
      <c r="AZ2158" s="16"/>
      <c r="BA2158" s="16"/>
      <c r="BB2158" s="16"/>
      <c r="BC2158" s="16"/>
      <c r="BD2158" s="16"/>
      <c r="BE2158" s="16"/>
      <c r="BF2158" s="16"/>
      <c r="BG2158" s="16"/>
      <c r="BH2158" s="16"/>
      <c r="BI2158" s="16"/>
      <c r="BJ2158" s="16"/>
      <c r="BK2158" s="16"/>
      <c r="BL2158" s="16"/>
      <c r="BM2158" s="16"/>
      <c r="BN2158" s="16"/>
      <c r="BO2158" s="16"/>
      <c r="BP2158" s="16"/>
      <c r="BQ2158" s="16"/>
      <c r="BR2158" s="16"/>
      <c r="BS2158" s="16"/>
      <c r="BT2158" s="16"/>
      <c r="BU2158" s="16"/>
      <c r="BV2158" s="16"/>
      <c r="BW2158" s="16"/>
      <c r="BX2158" s="16"/>
      <c r="BY2158" s="16"/>
      <c r="BZ2158" s="16"/>
      <c r="CA2158" s="16"/>
      <c r="CB2158" s="16"/>
      <c r="CC2158" s="16"/>
      <c r="CD2158" s="16"/>
      <c r="CE2158" s="16"/>
      <c r="CF2158" s="16"/>
      <c r="CG2158" s="16"/>
      <c r="CH2158" s="16"/>
      <c r="CI2158" s="16"/>
      <c r="CJ2158" s="16"/>
      <c r="CK2158" s="16"/>
      <c r="CL2158" s="16"/>
      <c r="CM2158" s="16"/>
      <c r="CN2158" s="16"/>
      <c r="CO2158" s="16"/>
      <c r="CP2158" s="16"/>
      <c r="CQ2158" s="16"/>
      <c r="CR2158" s="16"/>
      <c r="CS2158" s="16"/>
      <c r="CT2158" s="16"/>
      <c r="CU2158" s="16"/>
      <c r="CV2158" s="16"/>
      <c r="CW2158" s="16"/>
      <c r="CX2158" s="16"/>
      <c r="CY2158" s="16"/>
      <c r="CZ2158" s="16"/>
      <c r="DA2158" s="16"/>
      <c r="DB2158" s="16"/>
      <c r="DC2158" s="16"/>
      <c r="DD2158" s="16"/>
      <c r="DE2158" s="16"/>
      <c r="DF2158" s="16"/>
      <c r="DG2158" s="16"/>
      <c r="DH2158" s="16"/>
      <c r="DI2158" s="16"/>
      <c r="DJ2158" s="16"/>
      <c r="DK2158" s="16"/>
      <c r="DL2158" s="16"/>
      <c r="DM2158" s="16"/>
      <c r="DN2158" s="16"/>
      <c r="DO2158" s="16"/>
      <c r="DP2158" s="16"/>
      <c r="DQ2158" s="16"/>
    </row>
    <row r="2159" spans="1:121" ht="16.5" x14ac:dyDescent="0.25">
      <c r="A2159" s="24"/>
      <c r="B2159" s="73" t="s">
        <v>1859</v>
      </c>
      <c r="C2159" s="55">
        <v>2016</v>
      </c>
      <c r="D2159" s="54" t="s">
        <v>915</v>
      </c>
      <c r="E2159" s="54"/>
      <c r="F2159" s="54">
        <v>24.412500000000001</v>
      </c>
      <c r="G2159" s="54">
        <v>271.67525000000001</v>
      </c>
      <c r="H2159" s="13"/>
      <c r="I2159" s="13"/>
      <c r="J2159" s="13"/>
      <c r="K2159" s="13"/>
      <c r="L2159" s="13"/>
      <c r="M2159" s="13"/>
      <c r="N2159" s="13"/>
      <c r="O2159" s="13"/>
      <c r="P2159" s="13"/>
      <c r="Q2159" s="1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  <c r="AK2159" s="13"/>
      <c r="AL2159" s="13"/>
      <c r="AM2159" s="13"/>
      <c r="AN2159" s="13"/>
      <c r="AO2159" s="13"/>
      <c r="AP2159" s="13"/>
      <c r="AQ2159" s="13"/>
      <c r="AR2159" s="13"/>
      <c r="AS2159" s="13"/>
      <c r="AT2159" s="13"/>
      <c r="AU2159" s="13"/>
      <c r="AV2159" s="13"/>
      <c r="AW2159" s="13"/>
      <c r="AX2159" s="13"/>
      <c r="AY2159" s="13"/>
      <c r="AZ2159" s="13"/>
      <c r="BA2159" s="13"/>
      <c r="BB2159" s="13"/>
      <c r="BC2159" s="13"/>
      <c r="BD2159" s="13"/>
      <c r="BE2159" s="13"/>
      <c r="BF2159" s="13"/>
      <c r="BG2159" s="13"/>
      <c r="BH2159" s="13"/>
      <c r="BI2159" s="13"/>
      <c r="BJ2159" s="13"/>
      <c r="BK2159" s="13"/>
      <c r="BL2159" s="13"/>
      <c r="BM2159" s="13"/>
      <c r="BN2159" s="13"/>
      <c r="BO2159" s="13"/>
      <c r="BP2159" s="13"/>
      <c r="BQ2159" s="13"/>
      <c r="BR2159" s="13"/>
      <c r="BS2159" s="13"/>
      <c r="BT2159" s="13"/>
      <c r="BU2159" s="13"/>
      <c r="BV2159" s="13"/>
      <c r="BW2159" s="13"/>
      <c r="BX2159" s="13"/>
      <c r="BY2159" s="13"/>
      <c r="BZ2159" s="13"/>
      <c r="CA2159" s="13"/>
      <c r="CB2159" s="13"/>
      <c r="CC2159" s="13"/>
      <c r="CD2159" s="13"/>
      <c r="CE2159" s="13"/>
      <c r="CF2159" s="13"/>
      <c r="CG2159" s="13"/>
      <c r="CH2159" s="13"/>
      <c r="CI2159" s="13"/>
      <c r="CJ2159" s="13"/>
      <c r="CK2159" s="13"/>
      <c r="CL2159" s="13"/>
      <c r="CM2159" s="13"/>
      <c r="CN2159" s="13"/>
      <c r="CO2159" s="13"/>
      <c r="CP2159" s="13"/>
      <c r="CQ2159" s="13"/>
      <c r="CR2159" s="13"/>
      <c r="CS2159" s="13"/>
      <c r="CT2159" s="13"/>
      <c r="CU2159" s="13"/>
      <c r="CV2159" s="13"/>
      <c r="CW2159" s="13"/>
      <c r="CX2159" s="13"/>
      <c r="CY2159" s="13"/>
      <c r="CZ2159" s="13"/>
      <c r="DA2159" s="13"/>
      <c r="DB2159" s="13"/>
      <c r="DC2159" s="13"/>
      <c r="DD2159" s="13"/>
      <c r="DE2159" s="13"/>
      <c r="DF2159" s="13"/>
      <c r="DG2159" s="13"/>
      <c r="DH2159" s="13"/>
      <c r="DI2159" s="13"/>
      <c r="DJ2159" s="13"/>
      <c r="DK2159" s="13"/>
      <c r="DL2159" s="13"/>
      <c r="DM2159" s="13"/>
      <c r="DN2159" s="13"/>
      <c r="DO2159" s="13"/>
      <c r="DP2159" s="13"/>
      <c r="DQ2159" s="13"/>
    </row>
    <row r="2160" spans="1:121" ht="16.5" x14ac:dyDescent="0.25">
      <c r="A2160" s="24"/>
      <c r="B2160" s="73" t="s">
        <v>1860</v>
      </c>
      <c r="C2160" s="55">
        <v>2016</v>
      </c>
      <c r="D2160" s="54" t="s">
        <v>915</v>
      </c>
      <c r="E2160" s="54"/>
      <c r="F2160" s="54">
        <v>24.412500000000001</v>
      </c>
      <c r="G2160" s="54">
        <v>268.80916000000002</v>
      </c>
      <c r="H2160" s="13"/>
      <c r="I2160" s="13"/>
      <c r="J2160" s="13"/>
      <c r="K2160" s="13"/>
      <c r="L2160" s="13"/>
      <c r="M2160" s="13"/>
      <c r="N2160" s="13"/>
      <c r="O2160" s="13"/>
      <c r="P2160" s="13"/>
      <c r="Q2160" s="1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  <c r="AK2160" s="13"/>
      <c r="AL2160" s="13"/>
      <c r="AM2160" s="13"/>
      <c r="AN2160" s="13"/>
      <c r="AO2160" s="13"/>
      <c r="AP2160" s="13"/>
      <c r="AQ2160" s="13"/>
      <c r="AR2160" s="13"/>
      <c r="AS2160" s="13"/>
      <c r="AT2160" s="13"/>
      <c r="AU2160" s="13"/>
      <c r="AV2160" s="13"/>
      <c r="AW2160" s="13"/>
      <c r="AX2160" s="13"/>
      <c r="AY2160" s="13"/>
      <c r="AZ2160" s="13"/>
      <c r="BA2160" s="13"/>
      <c r="BB2160" s="13"/>
      <c r="BC2160" s="13"/>
      <c r="BD2160" s="13"/>
      <c r="BE2160" s="13"/>
      <c r="BF2160" s="13"/>
      <c r="BG2160" s="13"/>
      <c r="BH2160" s="13"/>
      <c r="BI2160" s="13"/>
      <c r="BJ2160" s="13"/>
      <c r="BK2160" s="13"/>
      <c r="BL2160" s="13"/>
      <c r="BM2160" s="13"/>
      <c r="BN2160" s="13"/>
      <c r="BO2160" s="13"/>
      <c r="BP2160" s="13"/>
      <c r="BQ2160" s="13"/>
      <c r="BR2160" s="13"/>
      <c r="BS2160" s="13"/>
      <c r="BT2160" s="13"/>
      <c r="BU2160" s="13"/>
      <c r="BV2160" s="13"/>
      <c r="BW2160" s="13"/>
      <c r="BX2160" s="13"/>
      <c r="BY2160" s="13"/>
      <c r="BZ2160" s="13"/>
      <c r="CA2160" s="13"/>
      <c r="CB2160" s="13"/>
      <c r="CC2160" s="13"/>
      <c r="CD2160" s="13"/>
      <c r="CE2160" s="13"/>
      <c r="CF2160" s="13"/>
      <c r="CG2160" s="13"/>
      <c r="CH2160" s="13"/>
      <c r="CI2160" s="13"/>
      <c r="CJ2160" s="13"/>
      <c r="CK2160" s="13"/>
      <c r="CL2160" s="13"/>
      <c r="CM2160" s="13"/>
      <c r="CN2160" s="13"/>
      <c r="CO2160" s="13"/>
      <c r="CP2160" s="13"/>
      <c r="CQ2160" s="13"/>
      <c r="CR2160" s="13"/>
      <c r="CS2160" s="13"/>
      <c r="CT2160" s="13"/>
      <c r="CU2160" s="13"/>
      <c r="CV2160" s="13"/>
      <c r="CW2160" s="13"/>
      <c r="CX2160" s="13"/>
      <c r="CY2160" s="13"/>
      <c r="CZ2160" s="13"/>
      <c r="DA2160" s="13"/>
      <c r="DB2160" s="13"/>
      <c r="DC2160" s="13"/>
      <c r="DD2160" s="13"/>
      <c r="DE2160" s="13"/>
      <c r="DF2160" s="13"/>
      <c r="DG2160" s="13"/>
      <c r="DH2160" s="13"/>
      <c r="DI2160" s="13"/>
      <c r="DJ2160" s="13"/>
      <c r="DK2160" s="13"/>
      <c r="DL2160" s="13"/>
      <c r="DM2160" s="13"/>
      <c r="DN2160" s="13"/>
      <c r="DO2160" s="13"/>
      <c r="DP2160" s="13"/>
      <c r="DQ2160" s="13"/>
    </row>
    <row r="2161" spans="1:121" ht="16.5" x14ac:dyDescent="0.25">
      <c r="A2161" s="24"/>
      <c r="B2161" s="73" t="s">
        <v>1861</v>
      </c>
      <c r="C2161" s="55">
        <v>2016</v>
      </c>
      <c r="D2161" s="54" t="s">
        <v>915</v>
      </c>
      <c r="E2161" s="54"/>
      <c r="F2161" s="54">
        <v>24.412500000000001</v>
      </c>
      <c r="G2161" s="54">
        <v>236.12475999999998</v>
      </c>
      <c r="H2161" s="13"/>
      <c r="I2161" s="13"/>
      <c r="J2161" s="13"/>
      <c r="K2161" s="13"/>
      <c r="L2161" s="13"/>
      <c r="M2161" s="13"/>
      <c r="N2161" s="13"/>
      <c r="O2161" s="13"/>
      <c r="P2161" s="13"/>
      <c r="Q2161" s="1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  <c r="AK2161" s="13"/>
      <c r="AL2161" s="13"/>
      <c r="AM2161" s="13"/>
      <c r="AN2161" s="13"/>
      <c r="AO2161" s="13"/>
      <c r="AP2161" s="13"/>
      <c r="AQ2161" s="13"/>
      <c r="AR2161" s="13"/>
      <c r="AS2161" s="13"/>
      <c r="AT2161" s="13"/>
      <c r="AU2161" s="13"/>
      <c r="AV2161" s="13"/>
      <c r="AW2161" s="13"/>
      <c r="AX2161" s="13"/>
      <c r="AY2161" s="13"/>
      <c r="AZ2161" s="13"/>
      <c r="BA2161" s="13"/>
      <c r="BB2161" s="13"/>
      <c r="BC2161" s="13"/>
      <c r="BD2161" s="13"/>
      <c r="BE2161" s="13"/>
      <c r="BF2161" s="13"/>
      <c r="BG2161" s="13"/>
      <c r="BH2161" s="13"/>
      <c r="BI2161" s="13"/>
      <c r="BJ2161" s="13"/>
      <c r="BK2161" s="13"/>
      <c r="BL2161" s="13"/>
      <c r="BM2161" s="13"/>
      <c r="BN2161" s="13"/>
      <c r="BO2161" s="13"/>
      <c r="BP2161" s="13"/>
      <c r="BQ2161" s="13"/>
      <c r="BR2161" s="13"/>
      <c r="BS2161" s="13"/>
      <c r="BT2161" s="13"/>
      <c r="BU2161" s="13"/>
      <c r="BV2161" s="13"/>
      <c r="BW2161" s="13"/>
      <c r="BX2161" s="13"/>
      <c r="BY2161" s="13"/>
      <c r="BZ2161" s="13"/>
      <c r="CA2161" s="13"/>
      <c r="CB2161" s="13"/>
      <c r="CC2161" s="13"/>
      <c r="CD2161" s="13"/>
      <c r="CE2161" s="13"/>
      <c r="CF2161" s="13"/>
      <c r="CG2161" s="13"/>
      <c r="CH2161" s="13"/>
      <c r="CI2161" s="13"/>
      <c r="CJ2161" s="13"/>
      <c r="CK2161" s="13"/>
      <c r="CL2161" s="13"/>
      <c r="CM2161" s="13"/>
      <c r="CN2161" s="13"/>
      <c r="CO2161" s="13"/>
      <c r="CP2161" s="13"/>
      <c r="CQ2161" s="13"/>
      <c r="CR2161" s="13"/>
      <c r="CS2161" s="13"/>
      <c r="CT2161" s="13"/>
      <c r="CU2161" s="13"/>
      <c r="CV2161" s="13"/>
      <c r="CW2161" s="13"/>
      <c r="CX2161" s="13"/>
      <c r="CY2161" s="13"/>
      <c r="CZ2161" s="13"/>
      <c r="DA2161" s="13"/>
      <c r="DB2161" s="13"/>
      <c r="DC2161" s="13"/>
      <c r="DD2161" s="13"/>
      <c r="DE2161" s="13"/>
      <c r="DF2161" s="13"/>
      <c r="DG2161" s="13"/>
      <c r="DH2161" s="13"/>
      <c r="DI2161" s="13"/>
      <c r="DJ2161" s="13"/>
      <c r="DK2161" s="13"/>
      <c r="DL2161" s="13"/>
      <c r="DM2161" s="13"/>
      <c r="DN2161" s="13"/>
      <c r="DO2161" s="13"/>
      <c r="DP2161" s="13"/>
      <c r="DQ2161" s="13"/>
    </row>
    <row r="2162" spans="1:121" ht="16.5" x14ac:dyDescent="0.25">
      <c r="A2162" s="24"/>
      <c r="B2162" s="73" t="s">
        <v>1862</v>
      </c>
      <c r="C2162" s="55">
        <v>2016</v>
      </c>
      <c r="D2162" s="54" t="s">
        <v>915</v>
      </c>
      <c r="E2162" s="54"/>
      <c r="F2162" s="54">
        <v>24.412500000000001</v>
      </c>
      <c r="G2162" s="54">
        <v>265.14371</v>
      </c>
      <c r="H2162" s="13"/>
      <c r="I2162" s="13"/>
      <c r="J2162" s="13"/>
      <c r="K2162" s="13"/>
      <c r="L2162" s="13"/>
      <c r="M2162" s="13"/>
      <c r="N2162" s="13"/>
      <c r="O2162" s="13"/>
      <c r="P2162" s="13"/>
      <c r="Q2162" s="1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  <c r="AK2162" s="13"/>
      <c r="AL2162" s="13"/>
      <c r="AM2162" s="13"/>
      <c r="AN2162" s="13"/>
      <c r="AO2162" s="13"/>
      <c r="AP2162" s="13"/>
      <c r="AQ2162" s="13"/>
      <c r="AR2162" s="13"/>
      <c r="AS2162" s="13"/>
      <c r="AT2162" s="13"/>
      <c r="AU2162" s="13"/>
      <c r="AV2162" s="13"/>
      <c r="AW2162" s="13"/>
      <c r="AX2162" s="13"/>
      <c r="AY2162" s="13"/>
      <c r="AZ2162" s="13"/>
      <c r="BA2162" s="13"/>
      <c r="BB2162" s="13"/>
      <c r="BC2162" s="13"/>
      <c r="BD2162" s="13"/>
      <c r="BE2162" s="13"/>
      <c r="BF2162" s="13"/>
      <c r="BG2162" s="13"/>
      <c r="BH2162" s="13"/>
      <c r="BI2162" s="13"/>
      <c r="BJ2162" s="13"/>
      <c r="BK2162" s="13"/>
      <c r="BL2162" s="13"/>
      <c r="BM2162" s="13"/>
      <c r="BN2162" s="13"/>
      <c r="BO2162" s="13"/>
      <c r="BP2162" s="13"/>
      <c r="BQ2162" s="13"/>
      <c r="BR2162" s="13"/>
      <c r="BS2162" s="13"/>
      <c r="BT2162" s="13"/>
      <c r="BU2162" s="13"/>
      <c r="BV2162" s="13"/>
      <c r="BW2162" s="13"/>
      <c r="BX2162" s="13"/>
      <c r="BY2162" s="13"/>
      <c r="BZ2162" s="13"/>
      <c r="CA2162" s="13"/>
      <c r="CB2162" s="13"/>
      <c r="CC2162" s="13"/>
      <c r="CD2162" s="13"/>
      <c r="CE2162" s="13"/>
      <c r="CF2162" s="13"/>
      <c r="CG2162" s="13"/>
      <c r="CH2162" s="13"/>
      <c r="CI2162" s="13"/>
      <c r="CJ2162" s="13"/>
      <c r="CK2162" s="13"/>
      <c r="CL2162" s="13"/>
      <c r="CM2162" s="13"/>
      <c r="CN2162" s="13"/>
      <c r="CO2162" s="13"/>
      <c r="CP2162" s="13"/>
      <c r="CQ2162" s="13"/>
      <c r="CR2162" s="13"/>
      <c r="CS2162" s="13"/>
      <c r="CT2162" s="13"/>
      <c r="CU2162" s="13"/>
      <c r="CV2162" s="13"/>
      <c r="CW2162" s="13"/>
      <c r="CX2162" s="13"/>
      <c r="CY2162" s="13"/>
      <c r="CZ2162" s="13"/>
      <c r="DA2162" s="13"/>
      <c r="DB2162" s="13"/>
      <c r="DC2162" s="13"/>
      <c r="DD2162" s="13"/>
      <c r="DE2162" s="13"/>
      <c r="DF2162" s="13"/>
      <c r="DG2162" s="13"/>
      <c r="DH2162" s="13"/>
      <c r="DI2162" s="13"/>
      <c r="DJ2162" s="13"/>
      <c r="DK2162" s="13"/>
      <c r="DL2162" s="13"/>
      <c r="DM2162" s="13"/>
      <c r="DN2162" s="13"/>
      <c r="DO2162" s="13"/>
      <c r="DP2162" s="13"/>
      <c r="DQ2162" s="13"/>
    </row>
    <row r="2163" spans="1:121" ht="16.5" x14ac:dyDescent="0.25">
      <c r="A2163" s="24"/>
      <c r="B2163" s="73" t="s">
        <v>1863</v>
      </c>
      <c r="C2163" s="55">
        <v>2016</v>
      </c>
      <c r="D2163" s="54" t="s">
        <v>915</v>
      </c>
      <c r="E2163" s="54"/>
      <c r="F2163" s="54">
        <v>24.412500000000001</v>
      </c>
      <c r="G2163" s="54">
        <v>271.75051999999999</v>
      </c>
      <c r="H2163" s="13"/>
      <c r="I2163" s="13"/>
      <c r="J2163" s="13"/>
      <c r="K2163" s="13"/>
      <c r="L2163" s="13"/>
      <c r="M2163" s="13"/>
      <c r="N2163" s="13"/>
      <c r="O2163" s="13"/>
      <c r="P2163" s="13"/>
      <c r="Q2163" s="1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  <c r="AK2163" s="13"/>
      <c r="AL2163" s="13"/>
      <c r="AM2163" s="13"/>
      <c r="AN2163" s="13"/>
      <c r="AO2163" s="13"/>
      <c r="AP2163" s="13"/>
      <c r="AQ2163" s="13"/>
      <c r="AR2163" s="13"/>
      <c r="AS2163" s="13"/>
      <c r="AT2163" s="13"/>
      <c r="AU2163" s="13"/>
      <c r="AV2163" s="13"/>
      <c r="AW2163" s="13"/>
      <c r="AX2163" s="13"/>
      <c r="AY2163" s="13"/>
      <c r="AZ2163" s="13"/>
      <c r="BA2163" s="13"/>
      <c r="BB2163" s="13"/>
      <c r="BC2163" s="13"/>
      <c r="BD2163" s="13"/>
      <c r="BE2163" s="13"/>
      <c r="BF2163" s="13"/>
      <c r="BG2163" s="13"/>
      <c r="BH2163" s="13"/>
      <c r="BI2163" s="13"/>
      <c r="BJ2163" s="13"/>
      <c r="BK2163" s="13"/>
      <c r="BL2163" s="13"/>
      <c r="BM2163" s="13"/>
      <c r="BN2163" s="13"/>
      <c r="BO2163" s="13"/>
      <c r="BP2163" s="13"/>
      <c r="BQ2163" s="13"/>
      <c r="BR2163" s="13"/>
      <c r="BS2163" s="13"/>
      <c r="BT2163" s="13"/>
      <c r="BU2163" s="13"/>
      <c r="BV2163" s="13"/>
      <c r="BW2163" s="13"/>
      <c r="BX2163" s="13"/>
      <c r="BY2163" s="13"/>
      <c r="BZ2163" s="13"/>
      <c r="CA2163" s="13"/>
      <c r="CB2163" s="13"/>
      <c r="CC2163" s="13"/>
      <c r="CD2163" s="13"/>
      <c r="CE2163" s="13"/>
      <c r="CF2163" s="13"/>
      <c r="CG2163" s="13"/>
      <c r="CH2163" s="13"/>
      <c r="CI2163" s="13"/>
      <c r="CJ2163" s="13"/>
      <c r="CK2163" s="13"/>
      <c r="CL2163" s="13"/>
      <c r="CM2163" s="13"/>
      <c r="CN2163" s="13"/>
      <c r="CO2163" s="13"/>
      <c r="CP2163" s="13"/>
      <c r="CQ2163" s="13"/>
      <c r="CR2163" s="13"/>
      <c r="CS2163" s="13"/>
      <c r="CT2163" s="13"/>
      <c r="CU2163" s="13"/>
      <c r="CV2163" s="13"/>
      <c r="CW2163" s="13"/>
      <c r="CX2163" s="13"/>
      <c r="CY2163" s="13"/>
      <c r="CZ2163" s="13"/>
      <c r="DA2163" s="13"/>
      <c r="DB2163" s="13"/>
      <c r="DC2163" s="13"/>
      <c r="DD2163" s="13"/>
      <c r="DE2163" s="13"/>
      <c r="DF2163" s="13"/>
      <c r="DG2163" s="13"/>
      <c r="DH2163" s="13"/>
      <c r="DI2163" s="13"/>
      <c r="DJ2163" s="13"/>
      <c r="DK2163" s="13"/>
      <c r="DL2163" s="13"/>
      <c r="DM2163" s="13"/>
      <c r="DN2163" s="13"/>
      <c r="DO2163" s="13"/>
      <c r="DP2163" s="13"/>
      <c r="DQ2163" s="13"/>
    </row>
    <row r="2164" spans="1:121" ht="16.5" x14ac:dyDescent="0.25">
      <c r="A2164" s="24"/>
      <c r="B2164" s="73" t="s">
        <v>1864</v>
      </c>
      <c r="C2164" s="55">
        <v>2016</v>
      </c>
      <c r="D2164" s="54" t="s">
        <v>915</v>
      </c>
      <c r="E2164" s="54"/>
      <c r="F2164" s="54">
        <v>24.412500000000001</v>
      </c>
      <c r="G2164" s="54">
        <v>102.88459</v>
      </c>
      <c r="H2164" s="13"/>
      <c r="I2164" s="13"/>
      <c r="J2164" s="13"/>
      <c r="K2164" s="13"/>
      <c r="L2164" s="13"/>
      <c r="M2164" s="13"/>
      <c r="N2164" s="13"/>
      <c r="O2164" s="13"/>
      <c r="P2164" s="13"/>
      <c r="Q2164" s="1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  <c r="AK2164" s="13"/>
      <c r="AL2164" s="13"/>
      <c r="AM2164" s="13"/>
      <c r="AN2164" s="13"/>
      <c r="AO2164" s="13"/>
      <c r="AP2164" s="13"/>
      <c r="AQ2164" s="13"/>
      <c r="AR2164" s="13"/>
      <c r="AS2164" s="13"/>
      <c r="AT2164" s="13"/>
      <c r="AU2164" s="13"/>
      <c r="AV2164" s="13"/>
      <c r="AW2164" s="13"/>
      <c r="AX2164" s="13"/>
      <c r="AY2164" s="13"/>
      <c r="AZ2164" s="13"/>
      <c r="BA2164" s="13"/>
      <c r="BB2164" s="13"/>
      <c r="BC2164" s="13"/>
      <c r="BD2164" s="13"/>
      <c r="BE2164" s="13"/>
      <c r="BF2164" s="13"/>
      <c r="BG2164" s="13"/>
      <c r="BH2164" s="13"/>
      <c r="BI2164" s="13"/>
      <c r="BJ2164" s="13"/>
      <c r="BK2164" s="13"/>
      <c r="BL2164" s="13"/>
      <c r="BM2164" s="13"/>
      <c r="BN2164" s="13"/>
      <c r="BO2164" s="13"/>
      <c r="BP2164" s="13"/>
      <c r="BQ2164" s="13"/>
      <c r="BR2164" s="13"/>
      <c r="BS2164" s="13"/>
      <c r="BT2164" s="13"/>
      <c r="BU2164" s="13"/>
      <c r="BV2164" s="13"/>
      <c r="BW2164" s="13"/>
      <c r="BX2164" s="13"/>
      <c r="BY2164" s="13"/>
      <c r="BZ2164" s="13"/>
      <c r="CA2164" s="13"/>
      <c r="CB2164" s="13"/>
      <c r="CC2164" s="13"/>
      <c r="CD2164" s="13"/>
      <c r="CE2164" s="13"/>
      <c r="CF2164" s="13"/>
      <c r="CG2164" s="13"/>
      <c r="CH2164" s="13"/>
      <c r="CI2164" s="13"/>
      <c r="CJ2164" s="13"/>
      <c r="CK2164" s="13"/>
      <c r="CL2164" s="13"/>
      <c r="CM2164" s="13"/>
      <c r="CN2164" s="13"/>
      <c r="CO2164" s="13"/>
      <c r="CP2164" s="13"/>
      <c r="CQ2164" s="13"/>
      <c r="CR2164" s="13"/>
      <c r="CS2164" s="13"/>
      <c r="CT2164" s="13"/>
      <c r="CU2164" s="13"/>
      <c r="CV2164" s="13"/>
      <c r="CW2164" s="13"/>
      <c r="CX2164" s="13"/>
      <c r="CY2164" s="13"/>
      <c r="CZ2164" s="13"/>
      <c r="DA2164" s="13"/>
      <c r="DB2164" s="13"/>
      <c r="DC2164" s="13"/>
      <c r="DD2164" s="13"/>
      <c r="DE2164" s="13"/>
      <c r="DF2164" s="13"/>
      <c r="DG2164" s="13"/>
      <c r="DH2164" s="13"/>
      <c r="DI2164" s="13"/>
      <c r="DJ2164" s="13"/>
      <c r="DK2164" s="13"/>
      <c r="DL2164" s="13"/>
      <c r="DM2164" s="13"/>
      <c r="DN2164" s="13"/>
      <c r="DO2164" s="13"/>
      <c r="DP2164" s="13"/>
      <c r="DQ2164" s="13"/>
    </row>
    <row r="2165" spans="1:121" ht="16.5" x14ac:dyDescent="0.25">
      <c r="A2165" s="24"/>
      <c r="B2165" s="73" t="s">
        <v>1865</v>
      </c>
      <c r="C2165" s="55">
        <v>2016</v>
      </c>
      <c r="D2165" s="54" t="s">
        <v>915</v>
      </c>
      <c r="E2165" s="54"/>
      <c r="F2165" s="54">
        <v>24.412500000000001</v>
      </c>
      <c r="G2165" s="54">
        <v>357.00322</v>
      </c>
      <c r="H2165" s="13"/>
      <c r="I2165" s="13"/>
      <c r="J2165" s="13"/>
      <c r="K2165" s="13"/>
      <c r="L2165" s="13"/>
      <c r="M2165" s="13"/>
      <c r="N2165" s="13"/>
      <c r="O2165" s="13"/>
      <c r="P2165" s="13"/>
      <c r="Q2165" s="1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  <c r="AK2165" s="13"/>
      <c r="AL2165" s="13"/>
      <c r="AM2165" s="13"/>
      <c r="AN2165" s="13"/>
      <c r="AO2165" s="13"/>
      <c r="AP2165" s="13"/>
      <c r="AQ2165" s="13"/>
      <c r="AR2165" s="13"/>
      <c r="AS2165" s="13"/>
      <c r="AT2165" s="13"/>
      <c r="AU2165" s="13"/>
      <c r="AV2165" s="13"/>
      <c r="AW2165" s="13"/>
      <c r="AX2165" s="13"/>
      <c r="AY2165" s="13"/>
      <c r="AZ2165" s="13"/>
      <c r="BA2165" s="13"/>
      <c r="BB2165" s="13"/>
      <c r="BC2165" s="13"/>
      <c r="BD2165" s="13"/>
      <c r="BE2165" s="13"/>
      <c r="BF2165" s="13"/>
      <c r="BG2165" s="13"/>
      <c r="BH2165" s="13"/>
      <c r="BI2165" s="13"/>
      <c r="BJ2165" s="13"/>
      <c r="BK2165" s="13"/>
      <c r="BL2165" s="13"/>
      <c r="BM2165" s="13"/>
      <c r="BN2165" s="13"/>
      <c r="BO2165" s="13"/>
      <c r="BP2165" s="13"/>
      <c r="BQ2165" s="13"/>
      <c r="BR2165" s="13"/>
      <c r="BS2165" s="13"/>
      <c r="BT2165" s="13"/>
      <c r="BU2165" s="13"/>
      <c r="BV2165" s="13"/>
      <c r="BW2165" s="13"/>
      <c r="BX2165" s="13"/>
      <c r="BY2165" s="13"/>
      <c r="BZ2165" s="13"/>
      <c r="CA2165" s="13"/>
      <c r="CB2165" s="13"/>
      <c r="CC2165" s="13"/>
      <c r="CD2165" s="13"/>
      <c r="CE2165" s="13"/>
      <c r="CF2165" s="13"/>
      <c r="CG2165" s="13"/>
      <c r="CH2165" s="13"/>
      <c r="CI2165" s="13"/>
      <c r="CJ2165" s="13"/>
      <c r="CK2165" s="13"/>
      <c r="CL2165" s="13"/>
      <c r="CM2165" s="13"/>
      <c r="CN2165" s="13"/>
      <c r="CO2165" s="13"/>
      <c r="CP2165" s="13"/>
      <c r="CQ2165" s="13"/>
      <c r="CR2165" s="13"/>
      <c r="CS2165" s="13"/>
      <c r="CT2165" s="13"/>
      <c r="CU2165" s="13"/>
      <c r="CV2165" s="13"/>
      <c r="CW2165" s="13"/>
      <c r="CX2165" s="13"/>
      <c r="CY2165" s="13"/>
      <c r="CZ2165" s="13"/>
      <c r="DA2165" s="13"/>
      <c r="DB2165" s="13"/>
      <c r="DC2165" s="13"/>
      <c r="DD2165" s="13"/>
      <c r="DE2165" s="13"/>
      <c r="DF2165" s="13"/>
      <c r="DG2165" s="13"/>
      <c r="DH2165" s="13"/>
      <c r="DI2165" s="13"/>
      <c r="DJ2165" s="13"/>
      <c r="DK2165" s="13"/>
      <c r="DL2165" s="13"/>
      <c r="DM2165" s="13"/>
      <c r="DN2165" s="13"/>
      <c r="DO2165" s="13"/>
      <c r="DP2165" s="13"/>
      <c r="DQ2165" s="13"/>
    </row>
    <row r="2166" spans="1:121" ht="16.5" x14ac:dyDescent="0.25">
      <c r="A2166" s="24"/>
      <c r="B2166" s="73" t="s">
        <v>1866</v>
      </c>
      <c r="C2166" s="55">
        <v>2016</v>
      </c>
      <c r="D2166" s="54" t="s">
        <v>915</v>
      </c>
      <c r="E2166" s="54"/>
      <c r="F2166" s="54">
        <v>24.412500000000001</v>
      </c>
      <c r="G2166" s="54">
        <v>256.88796000000002</v>
      </c>
      <c r="H2166" s="13"/>
      <c r="I2166" s="13"/>
      <c r="J2166" s="13"/>
      <c r="K2166" s="13"/>
      <c r="L2166" s="13"/>
      <c r="M2166" s="13"/>
      <c r="N2166" s="13"/>
      <c r="O2166" s="13"/>
      <c r="P2166" s="13"/>
      <c r="Q2166" s="1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  <c r="AK2166" s="13"/>
      <c r="AL2166" s="13"/>
      <c r="AM2166" s="13"/>
      <c r="AN2166" s="13"/>
      <c r="AO2166" s="13"/>
      <c r="AP2166" s="13"/>
      <c r="AQ2166" s="13"/>
      <c r="AR2166" s="13"/>
      <c r="AS2166" s="13"/>
      <c r="AT2166" s="13"/>
      <c r="AU2166" s="13"/>
      <c r="AV2166" s="13"/>
      <c r="AW2166" s="13"/>
      <c r="AX2166" s="13"/>
      <c r="AY2166" s="13"/>
      <c r="AZ2166" s="13"/>
      <c r="BA2166" s="13"/>
      <c r="BB2166" s="13"/>
      <c r="BC2166" s="13"/>
      <c r="BD2166" s="13"/>
      <c r="BE2166" s="13"/>
      <c r="BF2166" s="13"/>
      <c r="BG2166" s="13"/>
      <c r="BH2166" s="13"/>
      <c r="BI2166" s="13"/>
      <c r="BJ2166" s="13"/>
      <c r="BK2166" s="13"/>
      <c r="BL2166" s="13"/>
      <c r="BM2166" s="13"/>
      <c r="BN2166" s="13"/>
      <c r="BO2166" s="13"/>
      <c r="BP2166" s="13"/>
      <c r="BQ2166" s="13"/>
      <c r="BR2166" s="13"/>
      <c r="BS2166" s="13"/>
      <c r="BT2166" s="13"/>
      <c r="BU2166" s="13"/>
      <c r="BV2166" s="13"/>
      <c r="BW2166" s="13"/>
      <c r="BX2166" s="13"/>
      <c r="BY2166" s="13"/>
      <c r="BZ2166" s="13"/>
      <c r="CA2166" s="13"/>
      <c r="CB2166" s="13"/>
      <c r="CC2166" s="13"/>
      <c r="CD2166" s="13"/>
      <c r="CE2166" s="13"/>
      <c r="CF2166" s="13"/>
      <c r="CG2166" s="13"/>
      <c r="CH2166" s="13"/>
      <c r="CI2166" s="13"/>
      <c r="CJ2166" s="13"/>
      <c r="CK2166" s="13"/>
      <c r="CL2166" s="13"/>
      <c r="CM2166" s="13"/>
      <c r="CN2166" s="13"/>
      <c r="CO2166" s="13"/>
      <c r="CP2166" s="13"/>
      <c r="CQ2166" s="13"/>
      <c r="CR2166" s="13"/>
      <c r="CS2166" s="13"/>
      <c r="CT2166" s="13"/>
      <c r="CU2166" s="13"/>
      <c r="CV2166" s="13"/>
      <c r="CW2166" s="13"/>
      <c r="CX2166" s="13"/>
      <c r="CY2166" s="13"/>
      <c r="CZ2166" s="13"/>
      <c r="DA2166" s="13"/>
      <c r="DB2166" s="13"/>
      <c r="DC2166" s="13"/>
      <c r="DD2166" s="13"/>
      <c r="DE2166" s="13"/>
      <c r="DF2166" s="13"/>
      <c r="DG2166" s="13"/>
      <c r="DH2166" s="13"/>
      <c r="DI2166" s="13"/>
      <c r="DJ2166" s="13"/>
      <c r="DK2166" s="13"/>
      <c r="DL2166" s="13"/>
      <c r="DM2166" s="13"/>
      <c r="DN2166" s="13"/>
      <c r="DO2166" s="13"/>
      <c r="DP2166" s="13"/>
      <c r="DQ2166" s="13"/>
    </row>
    <row r="2167" spans="1:121" ht="16.5" x14ac:dyDescent="0.25">
      <c r="A2167" s="24"/>
      <c r="B2167" s="73" t="s">
        <v>1867</v>
      </c>
      <c r="C2167" s="55">
        <v>2016</v>
      </c>
      <c r="D2167" s="54" t="s">
        <v>915</v>
      </c>
      <c r="E2167" s="54"/>
      <c r="F2167" s="54">
        <v>24.412500000000001</v>
      </c>
      <c r="G2167" s="54">
        <v>372.80608000000007</v>
      </c>
      <c r="H2167" s="13"/>
      <c r="I2167" s="13"/>
      <c r="J2167" s="13"/>
      <c r="K2167" s="13"/>
      <c r="L2167" s="13"/>
      <c r="M2167" s="13"/>
      <c r="N2167" s="13"/>
      <c r="O2167" s="13"/>
      <c r="P2167" s="13"/>
      <c r="Q2167" s="1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  <c r="AK2167" s="13"/>
      <c r="AL2167" s="13"/>
      <c r="AM2167" s="13"/>
      <c r="AN2167" s="13"/>
      <c r="AO2167" s="13"/>
      <c r="AP2167" s="13"/>
      <c r="AQ2167" s="13"/>
      <c r="AR2167" s="13"/>
      <c r="AS2167" s="13"/>
      <c r="AT2167" s="13"/>
      <c r="AU2167" s="13"/>
      <c r="AV2167" s="13"/>
      <c r="AW2167" s="13"/>
      <c r="AX2167" s="13"/>
      <c r="AY2167" s="13"/>
      <c r="AZ2167" s="13"/>
      <c r="BA2167" s="13"/>
      <c r="BB2167" s="13"/>
      <c r="BC2167" s="13"/>
      <c r="BD2167" s="13"/>
      <c r="BE2167" s="13"/>
      <c r="BF2167" s="13"/>
      <c r="BG2167" s="13"/>
      <c r="BH2167" s="13"/>
      <c r="BI2167" s="13"/>
      <c r="BJ2167" s="13"/>
      <c r="BK2167" s="13"/>
      <c r="BL2167" s="13"/>
      <c r="BM2167" s="13"/>
      <c r="BN2167" s="13"/>
      <c r="BO2167" s="13"/>
      <c r="BP2167" s="13"/>
      <c r="BQ2167" s="13"/>
      <c r="BR2167" s="13"/>
      <c r="BS2167" s="13"/>
      <c r="BT2167" s="13"/>
      <c r="BU2167" s="13"/>
      <c r="BV2167" s="13"/>
      <c r="BW2167" s="13"/>
      <c r="BX2167" s="13"/>
      <c r="BY2167" s="13"/>
      <c r="BZ2167" s="13"/>
      <c r="CA2167" s="13"/>
      <c r="CB2167" s="13"/>
      <c r="CC2167" s="13"/>
      <c r="CD2167" s="13"/>
      <c r="CE2167" s="13"/>
      <c r="CF2167" s="13"/>
      <c r="CG2167" s="13"/>
      <c r="CH2167" s="13"/>
      <c r="CI2167" s="13"/>
      <c r="CJ2167" s="13"/>
      <c r="CK2167" s="13"/>
      <c r="CL2167" s="13"/>
      <c r="CM2167" s="13"/>
      <c r="CN2167" s="13"/>
      <c r="CO2167" s="13"/>
      <c r="CP2167" s="13"/>
      <c r="CQ2167" s="13"/>
      <c r="CR2167" s="13"/>
      <c r="CS2167" s="13"/>
      <c r="CT2167" s="13"/>
      <c r="CU2167" s="13"/>
      <c r="CV2167" s="13"/>
      <c r="CW2167" s="13"/>
      <c r="CX2167" s="13"/>
      <c r="CY2167" s="13"/>
      <c r="CZ2167" s="13"/>
      <c r="DA2167" s="13"/>
      <c r="DB2167" s="13"/>
      <c r="DC2167" s="13"/>
      <c r="DD2167" s="13"/>
      <c r="DE2167" s="13"/>
      <c r="DF2167" s="13"/>
      <c r="DG2167" s="13"/>
      <c r="DH2167" s="13"/>
      <c r="DI2167" s="13"/>
      <c r="DJ2167" s="13"/>
      <c r="DK2167" s="13"/>
      <c r="DL2167" s="13"/>
      <c r="DM2167" s="13"/>
      <c r="DN2167" s="13"/>
      <c r="DO2167" s="13"/>
      <c r="DP2167" s="13"/>
      <c r="DQ2167" s="13"/>
    </row>
    <row r="2168" spans="1:121" ht="16.5" x14ac:dyDescent="0.25">
      <c r="A2168" s="24"/>
      <c r="B2168" s="73" t="s">
        <v>1868</v>
      </c>
      <c r="C2168" s="55">
        <v>2016</v>
      </c>
      <c r="D2168" s="54" t="s">
        <v>915</v>
      </c>
      <c r="E2168" s="54"/>
      <c r="F2168" s="54">
        <v>24.412500000000001</v>
      </c>
      <c r="G2168" s="54">
        <v>293.54461999999995</v>
      </c>
      <c r="H2168" s="13"/>
      <c r="I2168" s="13"/>
      <c r="J2168" s="13"/>
      <c r="K2168" s="13"/>
      <c r="L2168" s="13"/>
      <c r="M2168" s="13"/>
      <c r="N2168" s="13"/>
      <c r="O2168" s="13"/>
      <c r="P2168" s="13"/>
      <c r="Q2168" s="1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  <c r="AK2168" s="13"/>
      <c r="AL2168" s="13"/>
      <c r="AM2168" s="13"/>
      <c r="AN2168" s="13"/>
      <c r="AO2168" s="13"/>
      <c r="AP2168" s="13"/>
      <c r="AQ2168" s="13"/>
      <c r="AR2168" s="13"/>
      <c r="AS2168" s="13"/>
      <c r="AT2168" s="13"/>
      <c r="AU2168" s="13"/>
      <c r="AV2168" s="13"/>
      <c r="AW2168" s="13"/>
      <c r="AX2168" s="13"/>
      <c r="AY2168" s="13"/>
      <c r="AZ2168" s="13"/>
      <c r="BA2168" s="13"/>
      <c r="BB2168" s="13"/>
      <c r="BC2168" s="13"/>
      <c r="BD2168" s="13"/>
      <c r="BE2168" s="13"/>
      <c r="BF2168" s="13"/>
      <c r="BG2168" s="13"/>
      <c r="BH2168" s="13"/>
      <c r="BI2168" s="13"/>
      <c r="BJ2168" s="13"/>
      <c r="BK2168" s="13"/>
      <c r="BL2168" s="13"/>
      <c r="BM2168" s="13"/>
      <c r="BN2168" s="13"/>
      <c r="BO2168" s="13"/>
      <c r="BP2168" s="13"/>
      <c r="BQ2168" s="13"/>
      <c r="BR2168" s="13"/>
      <c r="BS2168" s="13"/>
      <c r="BT2168" s="13"/>
      <c r="BU2168" s="13"/>
      <c r="BV2168" s="13"/>
      <c r="BW2168" s="13"/>
      <c r="BX2168" s="13"/>
      <c r="BY2168" s="13"/>
      <c r="BZ2168" s="13"/>
      <c r="CA2168" s="13"/>
      <c r="CB2168" s="13"/>
      <c r="CC2168" s="13"/>
      <c r="CD2168" s="13"/>
      <c r="CE2168" s="13"/>
      <c r="CF2168" s="13"/>
      <c r="CG2168" s="13"/>
      <c r="CH2168" s="13"/>
      <c r="CI2168" s="13"/>
      <c r="CJ2168" s="13"/>
      <c r="CK2168" s="13"/>
      <c r="CL2168" s="13"/>
      <c r="CM2168" s="13"/>
      <c r="CN2168" s="13"/>
      <c r="CO2168" s="13"/>
      <c r="CP2168" s="13"/>
      <c r="CQ2168" s="13"/>
      <c r="CR2168" s="13"/>
      <c r="CS2168" s="13"/>
      <c r="CT2168" s="13"/>
      <c r="CU2168" s="13"/>
      <c r="CV2168" s="13"/>
      <c r="CW2168" s="13"/>
      <c r="CX2168" s="13"/>
      <c r="CY2168" s="13"/>
      <c r="CZ2168" s="13"/>
      <c r="DA2168" s="13"/>
      <c r="DB2168" s="13"/>
      <c r="DC2168" s="13"/>
      <c r="DD2168" s="13"/>
      <c r="DE2168" s="13"/>
      <c r="DF2168" s="13"/>
      <c r="DG2168" s="13"/>
      <c r="DH2168" s="13"/>
      <c r="DI2168" s="13"/>
      <c r="DJ2168" s="13"/>
      <c r="DK2168" s="13"/>
      <c r="DL2168" s="13"/>
      <c r="DM2168" s="13"/>
      <c r="DN2168" s="13"/>
      <c r="DO2168" s="13"/>
      <c r="DP2168" s="13"/>
      <c r="DQ2168" s="13"/>
    </row>
    <row r="2169" spans="1:121" ht="16.5" x14ac:dyDescent="0.25">
      <c r="A2169" s="24"/>
      <c r="B2169" s="73" t="s">
        <v>1869</v>
      </c>
      <c r="C2169" s="55">
        <v>2016</v>
      </c>
      <c r="D2169" s="54" t="s">
        <v>915</v>
      </c>
      <c r="E2169" s="54"/>
      <c r="F2169" s="54">
        <v>24.412500000000001</v>
      </c>
      <c r="G2169" s="54">
        <v>363.26993999999996</v>
      </c>
      <c r="H2169" s="13"/>
      <c r="I2169" s="13"/>
      <c r="J2169" s="13"/>
      <c r="K2169" s="13"/>
      <c r="L2169" s="13"/>
      <c r="M2169" s="13"/>
      <c r="N2169" s="13"/>
      <c r="O2169" s="13"/>
      <c r="P2169" s="13"/>
      <c r="Q2169" s="1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  <c r="AK2169" s="13"/>
      <c r="AL2169" s="13"/>
      <c r="AM2169" s="13"/>
      <c r="AN2169" s="13"/>
      <c r="AO2169" s="13"/>
      <c r="AP2169" s="13"/>
      <c r="AQ2169" s="13"/>
      <c r="AR2169" s="13"/>
      <c r="AS2169" s="13"/>
      <c r="AT2169" s="13"/>
      <c r="AU2169" s="13"/>
      <c r="AV2169" s="13"/>
      <c r="AW2169" s="13"/>
      <c r="AX2169" s="13"/>
      <c r="AY2169" s="13"/>
      <c r="AZ2169" s="13"/>
      <c r="BA2169" s="13"/>
      <c r="BB2169" s="13"/>
      <c r="BC2169" s="13"/>
      <c r="BD2169" s="13"/>
      <c r="BE2169" s="13"/>
      <c r="BF2169" s="13"/>
      <c r="BG2169" s="13"/>
      <c r="BH2169" s="13"/>
      <c r="BI2169" s="13"/>
      <c r="BJ2169" s="13"/>
      <c r="BK2169" s="13"/>
      <c r="BL2169" s="13"/>
      <c r="BM2169" s="13"/>
      <c r="BN2169" s="13"/>
      <c r="BO2169" s="13"/>
      <c r="BP2169" s="13"/>
      <c r="BQ2169" s="13"/>
      <c r="BR2169" s="13"/>
      <c r="BS2169" s="13"/>
      <c r="BT2169" s="13"/>
      <c r="BU2169" s="13"/>
      <c r="BV2169" s="13"/>
      <c r="BW2169" s="13"/>
      <c r="BX2169" s="13"/>
      <c r="BY2169" s="13"/>
      <c r="BZ2169" s="13"/>
      <c r="CA2169" s="13"/>
      <c r="CB2169" s="13"/>
      <c r="CC2169" s="13"/>
      <c r="CD2169" s="13"/>
      <c r="CE2169" s="13"/>
      <c r="CF2169" s="13"/>
      <c r="CG2169" s="13"/>
      <c r="CH2169" s="13"/>
      <c r="CI2169" s="13"/>
      <c r="CJ2169" s="13"/>
      <c r="CK2169" s="13"/>
      <c r="CL2169" s="13"/>
      <c r="CM2169" s="13"/>
      <c r="CN2169" s="13"/>
      <c r="CO2169" s="13"/>
      <c r="CP2169" s="13"/>
      <c r="CQ2169" s="13"/>
      <c r="CR2169" s="13"/>
      <c r="CS2169" s="13"/>
      <c r="CT2169" s="13"/>
      <c r="CU2169" s="13"/>
      <c r="CV2169" s="13"/>
      <c r="CW2169" s="13"/>
      <c r="CX2169" s="13"/>
      <c r="CY2169" s="13"/>
      <c r="CZ2169" s="13"/>
      <c r="DA2169" s="13"/>
      <c r="DB2169" s="13"/>
      <c r="DC2169" s="13"/>
      <c r="DD2169" s="13"/>
      <c r="DE2169" s="13"/>
      <c r="DF2169" s="13"/>
      <c r="DG2169" s="13"/>
      <c r="DH2169" s="13"/>
      <c r="DI2169" s="13"/>
      <c r="DJ2169" s="13"/>
      <c r="DK2169" s="13"/>
      <c r="DL2169" s="13"/>
      <c r="DM2169" s="13"/>
      <c r="DN2169" s="13"/>
      <c r="DO2169" s="13"/>
      <c r="DP2169" s="13"/>
      <c r="DQ2169" s="13"/>
    </row>
    <row r="2170" spans="1:121" ht="16.5" x14ac:dyDescent="0.25">
      <c r="A2170" s="24"/>
      <c r="B2170" s="73" t="s">
        <v>1870</v>
      </c>
      <c r="C2170" s="55">
        <v>2016</v>
      </c>
      <c r="D2170" s="54" t="s">
        <v>915</v>
      </c>
      <c r="E2170" s="54"/>
      <c r="F2170" s="54">
        <v>24.412500000000001</v>
      </c>
      <c r="G2170" s="54">
        <v>220.41356999999999</v>
      </c>
      <c r="H2170" s="13"/>
      <c r="I2170" s="13"/>
      <c r="J2170" s="13"/>
      <c r="K2170" s="13"/>
      <c r="L2170" s="13"/>
      <c r="M2170" s="13"/>
      <c r="N2170" s="13"/>
      <c r="O2170" s="13"/>
      <c r="P2170" s="13"/>
      <c r="Q2170" s="1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  <c r="AK2170" s="13"/>
      <c r="AL2170" s="13"/>
      <c r="AM2170" s="13"/>
      <c r="AN2170" s="13"/>
      <c r="AO2170" s="13"/>
      <c r="AP2170" s="13"/>
      <c r="AQ2170" s="13"/>
      <c r="AR2170" s="13"/>
      <c r="AS2170" s="13"/>
      <c r="AT2170" s="13"/>
      <c r="AU2170" s="13"/>
      <c r="AV2170" s="13"/>
      <c r="AW2170" s="13"/>
      <c r="AX2170" s="13"/>
      <c r="AY2170" s="13"/>
      <c r="AZ2170" s="13"/>
      <c r="BA2170" s="13"/>
      <c r="BB2170" s="13"/>
      <c r="BC2170" s="13"/>
      <c r="BD2170" s="13"/>
      <c r="BE2170" s="13"/>
      <c r="BF2170" s="13"/>
      <c r="BG2170" s="13"/>
      <c r="BH2170" s="13"/>
      <c r="BI2170" s="13"/>
      <c r="BJ2170" s="13"/>
      <c r="BK2170" s="13"/>
      <c r="BL2170" s="13"/>
      <c r="BM2170" s="13"/>
      <c r="BN2170" s="13"/>
      <c r="BO2170" s="13"/>
      <c r="BP2170" s="13"/>
      <c r="BQ2170" s="13"/>
      <c r="BR2170" s="13"/>
      <c r="BS2170" s="13"/>
      <c r="BT2170" s="13"/>
      <c r="BU2170" s="13"/>
      <c r="BV2170" s="13"/>
      <c r="BW2170" s="13"/>
      <c r="BX2170" s="13"/>
      <c r="BY2170" s="13"/>
      <c r="BZ2170" s="13"/>
      <c r="CA2170" s="13"/>
      <c r="CB2170" s="13"/>
      <c r="CC2170" s="13"/>
      <c r="CD2170" s="13"/>
      <c r="CE2170" s="13"/>
      <c r="CF2170" s="13"/>
      <c r="CG2170" s="13"/>
      <c r="CH2170" s="13"/>
      <c r="CI2170" s="13"/>
      <c r="CJ2170" s="13"/>
      <c r="CK2170" s="13"/>
      <c r="CL2170" s="13"/>
      <c r="CM2170" s="13"/>
      <c r="CN2170" s="13"/>
      <c r="CO2170" s="13"/>
      <c r="CP2170" s="13"/>
      <c r="CQ2170" s="13"/>
      <c r="CR2170" s="13"/>
      <c r="CS2170" s="13"/>
      <c r="CT2170" s="13"/>
      <c r="CU2170" s="13"/>
      <c r="CV2170" s="13"/>
      <c r="CW2170" s="13"/>
      <c r="CX2170" s="13"/>
      <c r="CY2170" s="13"/>
      <c r="CZ2170" s="13"/>
      <c r="DA2170" s="13"/>
      <c r="DB2170" s="13"/>
      <c r="DC2170" s="13"/>
      <c r="DD2170" s="13"/>
      <c r="DE2170" s="13"/>
      <c r="DF2170" s="13"/>
      <c r="DG2170" s="13"/>
      <c r="DH2170" s="13"/>
      <c r="DI2170" s="13"/>
      <c r="DJ2170" s="13"/>
      <c r="DK2170" s="13"/>
      <c r="DL2170" s="13"/>
      <c r="DM2170" s="13"/>
      <c r="DN2170" s="13"/>
      <c r="DO2170" s="13"/>
      <c r="DP2170" s="13"/>
      <c r="DQ2170" s="13"/>
    </row>
    <row r="2171" spans="1:121" ht="16.5" x14ac:dyDescent="0.25">
      <c r="A2171" s="24"/>
      <c r="B2171" s="73" t="s">
        <v>1871</v>
      </c>
      <c r="C2171" s="55">
        <v>2016</v>
      </c>
      <c r="D2171" s="54" t="s">
        <v>915</v>
      </c>
      <c r="E2171" s="54"/>
      <c r="F2171" s="54">
        <v>24.412500000000001</v>
      </c>
      <c r="G2171" s="54">
        <v>173.50282000000001</v>
      </c>
      <c r="H2171" s="13"/>
      <c r="I2171" s="13"/>
      <c r="J2171" s="13"/>
      <c r="K2171" s="13"/>
      <c r="L2171" s="13"/>
      <c r="M2171" s="13"/>
      <c r="N2171" s="13"/>
      <c r="O2171" s="13"/>
      <c r="P2171" s="13"/>
      <c r="Q2171" s="1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  <c r="AK2171" s="13"/>
      <c r="AL2171" s="13"/>
      <c r="AM2171" s="13"/>
      <c r="AN2171" s="13"/>
      <c r="AO2171" s="13"/>
      <c r="AP2171" s="13"/>
      <c r="AQ2171" s="13"/>
      <c r="AR2171" s="13"/>
      <c r="AS2171" s="13"/>
      <c r="AT2171" s="13"/>
      <c r="AU2171" s="13"/>
      <c r="AV2171" s="13"/>
      <c r="AW2171" s="13"/>
      <c r="AX2171" s="13"/>
      <c r="AY2171" s="13"/>
      <c r="AZ2171" s="13"/>
      <c r="BA2171" s="13"/>
      <c r="BB2171" s="13"/>
      <c r="BC2171" s="13"/>
      <c r="BD2171" s="13"/>
      <c r="BE2171" s="13"/>
      <c r="BF2171" s="13"/>
      <c r="BG2171" s="13"/>
      <c r="BH2171" s="13"/>
      <c r="BI2171" s="13"/>
      <c r="BJ2171" s="13"/>
      <c r="BK2171" s="13"/>
      <c r="BL2171" s="13"/>
      <c r="BM2171" s="13"/>
      <c r="BN2171" s="13"/>
      <c r="BO2171" s="13"/>
      <c r="BP2171" s="13"/>
      <c r="BQ2171" s="13"/>
      <c r="BR2171" s="13"/>
      <c r="BS2171" s="13"/>
      <c r="BT2171" s="13"/>
      <c r="BU2171" s="13"/>
      <c r="BV2171" s="13"/>
      <c r="BW2171" s="13"/>
      <c r="BX2171" s="13"/>
      <c r="BY2171" s="13"/>
      <c r="BZ2171" s="13"/>
      <c r="CA2171" s="13"/>
      <c r="CB2171" s="13"/>
      <c r="CC2171" s="13"/>
      <c r="CD2171" s="13"/>
      <c r="CE2171" s="13"/>
      <c r="CF2171" s="13"/>
      <c r="CG2171" s="13"/>
      <c r="CH2171" s="13"/>
      <c r="CI2171" s="13"/>
      <c r="CJ2171" s="13"/>
      <c r="CK2171" s="13"/>
      <c r="CL2171" s="13"/>
      <c r="CM2171" s="13"/>
      <c r="CN2171" s="13"/>
      <c r="CO2171" s="13"/>
      <c r="CP2171" s="13"/>
      <c r="CQ2171" s="13"/>
      <c r="CR2171" s="13"/>
      <c r="CS2171" s="13"/>
      <c r="CT2171" s="13"/>
      <c r="CU2171" s="13"/>
      <c r="CV2171" s="13"/>
      <c r="CW2171" s="13"/>
      <c r="CX2171" s="13"/>
      <c r="CY2171" s="13"/>
      <c r="CZ2171" s="13"/>
      <c r="DA2171" s="13"/>
      <c r="DB2171" s="13"/>
      <c r="DC2171" s="13"/>
      <c r="DD2171" s="13"/>
      <c r="DE2171" s="13"/>
      <c r="DF2171" s="13"/>
      <c r="DG2171" s="13"/>
      <c r="DH2171" s="13"/>
      <c r="DI2171" s="13"/>
      <c r="DJ2171" s="13"/>
      <c r="DK2171" s="13"/>
      <c r="DL2171" s="13"/>
      <c r="DM2171" s="13"/>
      <c r="DN2171" s="13"/>
      <c r="DO2171" s="13"/>
      <c r="DP2171" s="13"/>
      <c r="DQ2171" s="13"/>
    </row>
    <row r="2172" spans="1:121" ht="16.5" x14ac:dyDescent="0.25">
      <c r="A2172" s="24"/>
      <c r="B2172" s="73" t="s">
        <v>1872</v>
      </c>
      <c r="C2172" s="55">
        <v>2016</v>
      </c>
      <c r="D2172" s="54" t="s">
        <v>915</v>
      </c>
      <c r="E2172" s="54"/>
      <c r="F2172" s="54">
        <v>24.412500000000001</v>
      </c>
      <c r="G2172" s="54">
        <v>183.95699999999999</v>
      </c>
      <c r="H2172" s="13"/>
      <c r="I2172" s="13"/>
      <c r="J2172" s="13"/>
      <c r="K2172" s="13"/>
      <c r="L2172" s="13"/>
      <c r="M2172" s="13"/>
      <c r="N2172" s="13"/>
      <c r="O2172" s="13"/>
      <c r="P2172" s="13"/>
      <c r="Q2172" s="1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  <c r="AK2172" s="13"/>
      <c r="AL2172" s="13"/>
      <c r="AM2172" s="13"/>
      <c r="AN2172" s="13"/>
      <c r="AO2172" s="13"/>
      <c r="AP2172" s="13"/>
      <c r="AQ2172" s="13"/>
      <c r="AR2172" s="13"/>
      <c r="AS2172" s="13"/>
      <c r="AT2172" s="13"/>
      <c r="AU2172" s="13"/>
      <c r="AV2172" s="13"/>
      <c r="AW2172" s="13"/>
      <c r="AX2172" s="13"/>
      <c r="AY2172" s="13"/>
      <c r="AZ2172" s="13"/>
      <c r="BA2172" s="13"/>
      <c r="BB2172" s="13"/>
      <c r="BC2172" s="13"/>
      <c r="BD2172" s="13"/>
      <c r="BE2172" s="13"/>
      <c r="BF2172" s="13"/>
      <c r="BG2172" s="13"/>
      <c r="BH2172" s="13"/>
      <c r="BI2172" s="13"/>
      <c r="BJ2172" s="13"/>
      <c r="BK2172" s="13"/>
      <c r="BL2172" s="13"/>
      <c r="BM2172" s="13"/>
      <c r="BN2172" s="13"/>
      <c r="BO2172" s="13"/>
      <c r="BP2172" s="13"/>
      <c r="BQ2172" s="13"/>
      <c r="BR2172" s="13"/>
      <c r="BS2172" s="13"/>
      <c r="BT2172" s="13"/>
      <c r="BU2172" s="13"/>
      <c r="BV2172" s="13"/>
      <c r="BW2172" s="13"/>
      <c r="BX2172" s="13"/>
      <c r="BY2172" s="13"/>
      <c r="BZ2172" s="13"/>
      <c r="CA2172" s="13"/>
      <c r="CB2172" s="13"/>
      <c r="CC2172" s="13"/>
      <c r="CD2172" s="13"/>
      <c r="CE2172" s="13"/>
      <c r="CF2172" s="13"/>
      <c r="CG2172" s="13"/>
      <c r="CH2172" s="13"/>
      <c r="CI2172" s="13"/>
      <c r="CJ2172" s="13"/>
      <c r="CK2172" s="13"/>
      <c r="CL2172" s="13"/>
      <c r="CM2172" s="13"/>
      <c r="CN2172" s="13"/>
      <c r="CO2172" s="13"/>
      <c r="CP2172" s="13"/>
      <c r="CQ2172" s="13"/>
      <c r="CR2172" s="13"/>
      <c r="CS2172" s="13"/>
      <c r="CT2172" s="13"/>
      <c r="CU2172" s="13"/>
      <c r="CV2172" s="13"/>
      <c r="CW2172" s="13"/>
      <c r="CX2172" s="13"/>
      <c r="CY2172" s="13"/>
      <c r="CZ2172" s="13"/>
      <c r="DA2172" s="13"/>
      <c r="DB2172" s="13"/>
      <c r="DC2172" s="13"/>
      <c r="DD2172" s="13"/>
      <c r="DE2172" s="13"/>
      <c r="DF2172" s="13"/>
      <c r="DG2172" s="13"/>
      <c r="DH2172" s="13"/>
      <c r="DI2172" s="13"/>
      <c r="DJ2172" s="13"/>
      <c r="DK2172" s="13"/>
      <c r="DL2172" s="13"/>
      <c r="DM2172" s="13"/>
      <c r="DN2172" s="13"/>
      <c r="DO2172" s="13"/>
      <c r="DP2172" s="13"/>
      <c r="DQ2172" s="13"/>
    </row>
    <row r="2173" spans="1:121" ht="16.5" x14ac:dyDescent="0.25">
      <c r="A2173" s="24"/>
      <c r="B2173" s="73" t="s">
        <v>1873</v>
      </c>
      <c r="C2173" s="55">
        <v>2016</v>
      </c>
      <c r="D2173" s="54" t="s">
        <v>915</v>
      </c>
      <c r="E2173" s="54"/>
      <c r="F2173" s="54">
        <v>24.412500000000001</v>
      </c>
      <c r="G2173" s="54">
        <v>181.86160000000001</v>
      </c>
      <c r="H2173" s="13"/>
      <c r="I2173" s="13"/>
      <c r="J2173" s="13"/>
      <c r="K2173" s="13"/>
      <c r="L2173" s="13"/>
      <c r="M2173" s="13"/>
      <c r="N2173" s="13"/>
      <c r="O2173" s="13"/>
      <c r="P2173" s="13"/>
      <c r="Q2173" s="1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  <c r="AK2173" s="13"/>
      <c r="AL2173" s="13"/>
      <c r="AM2173" s="13"/>
      <c r="AN2173" s="13"/>
      <c r="AO2173" s="13"/>
      <c r="AP2173" s="13"/>
      <c r="AQ2173" s="13"/>
      <c r="AR2173" s="13"/>
      <c r="AS2173" s="13"/>
      <c r="AT2173" s="13"/>
      <c r="AU2173" s="13"/>
      <c r="AV2173" s="13"/>
      <c r="AW2173" s="13"/>
      <c r="AX2173" s="13"/>
      <c r="AY2173" s="13"/>
      <c r="AZ2173" s="13"/>
      <c r="BA2173" s="13"/>
      <c r="BB2173" s="13"/>
      <c r="BC2173" s="13"/>
      <c r="BD2173" s="13"/>
      <c r="BE2173" s="13"/>
      <c r="BF2173" s="13"/>
      <c r="BG2173" s="13"/>
      <c r="BH2173" s="13"/>
      <c r="BI2173" s="13"/>
      <c r="BJ2173" s="13"/>
      <c r="BK2173" s="13"/>
      <c r="BL2173" s="13"/>
      <c r="BM2173" s="13"/>
      <c r="BN2173" s="13"/>
      <c r="BO2173" s="13"/>
      <c r="BP2173" s="13"/>
      <c r="BQ2173" s="13"/>
      <c r="BR2173" s="13"/>
      <c r="BS2173" s="13"/>
      <c r="BT2173" s="13"/>
      <c r="BU2173" s="13"/>
      <c r="BV2173" s="13"/>
      <c r="BW2173" s="13"/>
      <c r="BX2173" s="13"/>
      <c r="BY2173" s="13"/>
      <c r="BZ2173" s="13"/>
      <c r="CA2173" s="13"/>
      <c r="CB2173" s="13"/>
      <c r="CC2173" s="13"/>
      <c r="CD2173" s="13"/>
      <c r="CE2173" s="13"/>
      <c r="CF2173" s="13"/>
      <c r="CG2173" s="13"/>
      <c r="CH2173" s="13"/>
      <c r="CI2173" s="13"/>
      <c r="CJ2173" s="13"/>
      <c r="CK2173" s="13"/>
      <c r="CL2173" s="13"/>
      <c r="CM2173" s="13"/>
      <c r="CN2173" s="13"/>
      <c r="CO2173" s="13"/>
      <c r="CP2173" s="13"/>
      <c r="CQ2173" s="13"/>
      <c r="CR2173" s="13"/>
      <c r="CS2173" s="13"/>
      <c r="CT2173" s="13"/>
      <c r="CU2173" s="13"/>
      <c r="CV2173" s="13"/>
      <c r="CW2173" s="13"/>
      <c r="CX2173" s="13"/>
      <c r="CY2173" s="13"/>
      <c r="CZ2173" s="13"/>
      <c r="DA2173" s="13"/>
      <c r="DB2173" s="13"/>
      <c r="DC2173" s="13"/>
      <c r="DD2173" s="13"/>
      <c r="DE2173" s="13"/>
      <c r="DF2173" s="13"/>
      <c r="DG2173" s="13"/>
      <c r="DH2173" s="13"/>
      <c r="DI2173" s="13"/>
      <c r="DJ2173" s="13"/>
      <c r="DK2173" s="13"/>
      <c r="DL2173" s="13"/>
      <c r="DM2173" s="13"/>
      <c r="DN2173" s="13"/>
      <c r="DO2173" s="13"/>
      <c r="DP2173" s="13"/>
      <c r="DQ2173" s="13"/>
    </row>
    <row r="2174" spans="1:121" ht="16.5" x14ac:dyDescent="0.25">
      <c r="A2174" s="24"/>
      <c r="B2174" s="73" t="s">
        <v>1874</v>
      </c>
      <c r="C2174" s="55">
        <v>2017</v>
      </c>
      <c r="D2174" s="54" t="s">
        <v>915</v>
      </c>
      <c r="E2174" s="54"/>
      <c r="F2174" s="54">
        <v>24.41</v>
      </c>
      <c r="G2174" s="54">
        <v>280.43524000000002</v>
      </c>
      <c r="H2174" s="13"/>
      <c r="I2174" s="13"/>
      <c r="J2174" s="13"/>
      <c r="K2174" s="13"/>
      <c r="L2174" s="13"/>
      <c r="M2174" s="13"/>
      <c r="N2174" s="13"/>
      <c r="O2174" s="13"/>
      <c r="P2174" s="13"/>
      <c r="Q2174" s="1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  <c r="AK2174" s="13"/>
      <c r="AL2174" s="13"/>
      <c r="AM2174" s="13"/>
      <c r="AN2174" s="13"/>
      <c r="AO2174" s="13"/>
      <c r="AP2174" s="13"/>
      <c r="AQ2174" s="13"/>
      <c r="AR2174" s="13"/>
      <c r="AS2174" s="13"/>
      <c r="AT2174" s="13"/>
      <c r="AU2174" s="13"/>
      <c r="AV2174" s="13"/>
      <c r="AW2174" s="13"/>
      <c r="AX2174" s="13"/>
      <c r="AY2174" s="13"/>
      <c r="AZ2174" s="13"/>
      <c r="BA2174" s="13"/>
      <c r="BB2174" s="13"/>
      <c r="BC2174" s="13"/>
      <c r="BD2174" s="13"/>
      <c r="BE2174" s="13"/>
      <c r="BF2174" s="13"/>
      <c r="BG2174" s="13"/>
      <c r="BH2174" s="13"/>
      <c r="BI2174" s="13"/>
      <c r="BJ2174" s="13"/>
      <c r="BK2174" s="13"/>
      <c r="BL2174" s="13"/>
      <c r="BM2174" s="13"/>
      <c r="BN2174" s="13"/>
      <c r="BO2174" s="13"/>
      <c r="BP2174" s="13"/>
      <c r="BQ2174" s="13"/>
      <c r="BR2174" s="13"/>
      <c r="BS2174" s="13"/>
      <c r="BT2174" s="13"/>
      <c r="BU2174" s="13"/>
      <c r="BV2174" s="13"/>
      <c r="BW2174" s="13"/>
      <c r="BX2174" s="13"/>
      <c r="BY2174" s="13"/>
      <c r="BZ2174" s="13"/>
      <c r="CA2174" s="13"/>
      <c r="CB2174" s="13"/>
      <c r="CC2174" s="13"/>
      <c r="CD2174" s="13"/>
      <c r="CE2174" s="13"/>
      <c r="CF2174" s="13"/>
      <c r="CG2174" s="13"/>
      <c r="CH2174" s="13"/>
      <c r="CI2174" s="13"/>
      <c r="CJ2174" s="13"/>
      <c r="CK2174" s="13"/>
      <c r="CL2174" s="13"/>
      <c r="CM2174" s="13"/>
      <c r="CN2174" s="13"/>
      <c r="CO2174" s="13"/>
      <c r="CP2174" s="13"/>
      <c r="CQ2174" s="13"/>
      <c r="CR2174" s="13"/>
      <c r="CS2174" s="13"/>
      <c r="CT2174" s="13"/>
      <c r="CU2174" s="13"/>
      <c r="CV2174" s="13"/>
      <c r="CW2174" s="13"/>
      <c r="CX2174" s="13"/>
      <c r="CY2174" s="13"/>
      <c r="CZ2174" s="13"/>
      <c r="DA2174" s="13"/>
      <c r="DB2174" s="13"/>
      <c r="DC2174" s="13"/>
      <c r="DD2174" s="13"/>
      <c r="DE2174" s="13"/>
      <c r="DF2174" s="13"/>
      <c r="DG2174" s="13"/>
      <c r="DH2174" s="13"/>
      <c r="DI2174" s="13"/>
      <c r="DJ2174" s="13"/>
      <c r="DK2174" s="13"/>
      <c r="DL2174" s="13"/>
      <c r="DM2174" s="13"/>
      <c r="DN2174" s="13"/>
      <c r="DO2174" s="13"/>
      <c r="DP2174" s="13"/>
      <c r="DQ2174" s="13"/>
    </row>
    <row r="2175" spans="1:121" ht="16.5" x14ac:dyDescent="0.25">
      <c r="A2175" s="24"/>
      <c r="B2175" s="73" t="s">
        <v>1875</v>
      </c>
      <c r="C2175" s="55">
        <v>2017</v>
      </c>
      <c r="D2175" s="54" t="s">
        <v>915</v>
      </c>
      <c r="E2175" s="54"/>
      <c r="F2175" s="54">
        <v>24.41</v>
      </c>
      <c r="G2175" s="54">
        <v>179.3706</v>
      </c>
      <c r="H2175" s="13"/>
      <c r="I2175" s="13"/>
      <c r="J2175" s="13"/>
      <c r="K2175" s="13"/>
      <c r="L2175" s="13"/>
      <c r="M2175" s="13"/>
      <c r="N2175" s="13"/>
      <c r="O2175" s="13"/>
      <c r="P2175" s="13"/>
      <c r="Q2175" s="1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  <c r="AK2175" s="13"/>
      <c r="AL2175" s="13"/>
      <c r="AM2175" s="13"/>
      <c r="AN2175" s="13"/>
      <c r="AO2175" s="13"/>
      <c r="AP2175" s="13"/>
      <c r="AQ2175" s="13"/>
      <c r="AR2175" s="13"/>
      <c r="AS2175" s="13"/>
      <c r="AT2175" s="13"/>
      <c r="AU2175" s="13"/>
      <c r="AV2175" s="13"/>
      <c r="AW2175" s="13"/>
      <c r="AX2175" s="13"/>
      <c r="AY2175" s="13"/>
      <c r="AZ2175" s="13"/>
      <c r="BA2175" s="13"/>
      <c r="BB2175" s="13"/>
      <c r="BC2175" s="13"/>
      <c r="BD2175" s="13"/>
      <c r="BE2175" s="13"/>
      <c r="BF2175" s="13"/>
      <c r="BG2175" s="13"/>
      <c r="BH2175" s="13"/>
      <c r="BI2175" s="13"/>
      <c r="BJ2175" s="13"/>
      <c r="BK2175" s="13"/>
      <c r="BL2175" s="13"/>
      <c r="BM2175" s="13"/>
      <c r="BN2175" s="13"/>
      <c r="BO2175" s="13"/>
      <c r="BP2175" s="13"/>
      <c r="BQ2175" s="13"/>
      <c r="BR2175" s="13"/>
      <c r="BS2175" s="13"/>
      <c r="BT2175" s="13"/>
      <c r="BU2175" s="13"/>
      <c r="BV2175" s="13"/>
      <c r="BW2175" s="13"/>
      <c r="BX2175" s="13"/>
      <c r="BY2175" s="13"/>
      <c r="BZ2175" s="13"/>
      <c r="CA2175" s="13"/>
      <c r="CB2175" s="13"/>
      <c r="CC2175" s="13"/>
      <c r="CD2175" s="13"/>
      <c r="CE2175" s="13"/>
      <c r="CF2175" s="13"/>
      <c r="CG2175" s="13"/>
      <c r="CH2175" s="13"/>
      <c r="CI2175" s="13"/>
      <c r="CJ2175" s="13"/>
      <c r="CK2175" s="13"/>
      <c r="CL2175" s="13"/>
      <c r="CM2175" s="13"/>
      <c r="CN2175" s="13"/>
      <c r="CO2175" s="13"/>
      <c r="CP2175" s="13"/>
      <c r="CQ2175" s="13"/>
      <c r="CR2175" s="13"/>
      <c r="CS2175" s="13"/>
      <c r="CT2175" s="13"/>
      <c r="CU2175" s="13"/>
      <c r="CV2175" s="13"/>
      <c r="CW2175" s="13"/>
      <c r="CX2175" s="13"/>
      <c r="CY2175" s="13"/>
      <c r="CZ2175" s="13"/>
      <c r="DA2175" s="13"/>
      <c r="DB2175" s="13"/>
      <c r="DC2175" s="13"/>
      <c r="DD2175" s="13"/>
      <c r="DE2175" s="13"/>
      <c r="DF2175" s="13"/>
      <c r="DG2175" s="13"/>
      <c r="DH2175" s="13"/>
      <c r="DI2175" s="13"/>
      <c r="DJ2175" s="13"/>
      <c r="DK2175" s="13"/>
      <c r="DL2175" s="13"/>
      <c r="DM2175" s="13"/>
      <c r="DN2175" s="13"/>
      <c r="DO2175" s="13"/>
      <c r="DP2175" s="13"/>
      <c r="DQ2175" s="13"/>
    </row>
    <row r="2176" spans="1:121" ht="16.5" x14ac:dyDescent="0.25">
      <c r="A2176" s="24"/>
      <c r="B2176" s="73" t="s">
        <v>1876</v>
      </c>
      <c r="C2176" s="55">
        <v>2017</v>
      </c>
      <c r="D2176" s="54" t="s">
        <v>915</v>
      </c>
      <c r="E2176" s="54"/>
      <c r="F2176" s="54">
        <v>24.41</v>
      </c>
      <c r="G2176" s="54">
        <v>399.08769999999998</v>
      </c>
      <c r="H2176" s="13"/>
      <c r="I2176" s="13"/>
      <c r="J2176" s="13"/>
      <c r="K2176" s="13"/>
      <c r="L2176" s="13"/>
      <c r="M2176" s="13"/>
      <c r="N2176" s="13"/>
      <c r="O2176" s="13"/>
      <c r="P2176" s="13"/>
      <c r="Q2176" s="1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  <c r="AK2176" s="13"/>
      <c r="AL2176" s="13"/>
      <c r="AM2176" s="13"/>
      <c r="AN2176" s="13"/>
      <c r="AO2176" s="13"/>
      <c r="AP2176" s="13"/>
      <c r="AQ2176" s="13"/>
      <c r="AR2176" s="13"/>
      <c r="AS2176" s="13"/>
      <c r="AT2176" s="13"/>
      <c r="AU2176" s="13"/>
      <c r="AV2176" s="13"/>
      <c r="AW2176" s="13"/>
      <c r="AX2176" s="13"/>
      <c r="AY2176" s="13"/>
      <c r="AZ2176" s="13"/>
      <c r="BA2176" s="13"/>
      <c r="BB2176" s="13"/>
      <c r="BC2176" s="13"/>
      <c r="BD2176" s="13"/>
      <c r="BE2176" s="13"/>
      <c r="BF2176" s="13"/>
      <c r="BG2176" s="13"/>
      <c r="BH2176" s="13"/>
      <c r="BI2176" s="13"/>
      <c r="BJ2176" s="13"/>
      <c r="BK2176" s="13"/>
      <c r="BL2176" s="13"/>
      <c r="BM2176" s="13"/>
      <c r="BN2176" s="13"/>
      <c r="BO2176" s="13"/>
      <c r="BP2176" s="13"/>
      <c r="BQ2176" s="13"/>
      <c r="BR2176" s="13"/>
      <c r="BS2176" s="13"/>
      <c r="BT2176" s="13"/>
      <c r="BU2176" s="13"/>
      <c r="BV2176" s="13"/>
      <c r="BW2176" s="13"/>
      <c r="BX2176" s="13"/>
      <c r="BY2176" s="13"/>
      <c r="BZ2176" s="13"/>
      <c r="CA2176" s="13"/>
      <c r="CB2176" s="13"/>
      <c r="CC2176" s="13"/>
      <c r="CD2176" s="13"/>
      <c r="CE2176" s="13"/>
      <c r="CF2176" s="13"/>
      <c r="CG2176" s="13"/>
      <c r="CH2176" s="13"/>
      <c r="CI2176" s="13"/>
      <c r="CJ2176" s="13"/>
      <c r="CK2176" s="13"/>
      <c r="CL2176" s="13"/>
      <c r="CM2176" s="13"/>
      <c r="CN2176" s="13"/>
      <c r="CO2176" s="13"/>
      <c r="CP2176" s="13"/>
      <c r="CQ2176" s="13"/>
      <c r="CR2176" s="13"/>
      <c r="CS2176" s="13"/>
      <c r="CT2176" s="13"/>
      <c r="CU2176" s="13"/>
      <c r="CV2176" s="13"/>
      <c r="CW2176" s="13"/>
      <c r="CX2176" s="13"/>
      <c r="CY2176" s="13"/>
      <c r="CZ2176" s="13"/>
      <c r="DA2176" s="13"/>
      <c r="DB2176" s="13"/>
      <c r="DC2176" s="13"/>
      <c r="DD2176" s="13"/>
      <c r="DE2176" s="13"/>
      <c r="DF2176" s="13"/>
      <c r="DG2176" s="13"/>
      <c r="DH2176" s="13"/>
      <c r="DI2176" s="13"/>
      <c r="DJ2176" s="13"/>
      <c r="DK2176" s="13"/>
      <c r="DL2176" s="13"/>
      <c r="DM2176" s="13"/>
      <c r="DN2176" s="13"/>
      <c r="DO2176" s="13"/>
      <c r="DP2176" s="13"/>
      <c r="DQ2176" s="13"/>
    </row>
    <row r="2177" spans="1:121" ht="16.5" x14ac:dyDescent="0.25">
      <c r="A2177" s="24"/>
      <c r="B2177" s="73" t="s">
        <v>1877</v>
      </c>
      <c r="C2177" s="55">
        <v>2017</v>
      </c>
      <c r="D2177" s="54" t="s">
        <v>915</v>
      </c>
      <c r="E2177" s="54"/>
      <c r="F2177" s="54">
        <v>24.41</v>
      </c>
      <c r="G2177" s="54">
        <v>625.45685000000003</v>
      </c>
      <c r="H2177" s="13"/>
      <c r="I2177" s="13"/>
      <c r="J2177" s="13"/>
      <c r="K2177" s="13"/>
      <c r="L2177" s="13"/>
      <c r="M2177" s="13"/>
      <c r="N2177" s="13"/>
      <c r="O2177" s="13"/>
      <c r="P2177" s="13"/>
      <c r="Q2177" s="1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  <c r="AK2177" s="13"/>
      <c r="AL2177" s="13"/>
      <c r="AM2177" s="13"/>
      <c r="AN2177" s="13"/>
      <c r="AO2177" s="13"/>
      <c r="AP2177" s="13"/>
      <c r="AQ2177" s="13"/>
      <c r="AR2177" s="13"/>
      <c r="AS2177" s="13"/>
      <c r="AT2177" s="13"/>
      <c r="AU2177" s="13"/>
      <c r="AV2177" s="13"/>
      <c r="AW2177" s="13"/>
      <c r="AX2177" s="13"/>
      <c r="AY2177" s="13"/>
      <c r="AZ2177" s="13"/>
      <c r="BA2177" s="13"/>
      <c r="BB2177" s="13"/>
      <c r="BC2177" s="13"/>
      <c r="BD2177" s="13"/>
      <c r="BE2177" s="13"/>
      <c r="BF2177" s="13"/>
      <c r="BG2177" s="13"/>
      <c r="BH2177" s="13"/>
      <c r="BI2177" s="13"/>
      <c r="BJ2177" s="13"/>
      <c r="BK2177" s="13"/>
      <c r="BL2177" s="13"/>
      <c r="BM2177" s="13"/>
      <c r="BN2177" s="13"/>
      <c r="BO2177" s="13"/>
      <c r="BP2177" s="13"/>
      <c r="BQ2177" s="13"/>
      <c r="BR2177" s="13"/>
      <c r="BS2177" s="13"/>
      <c r="BT2177" s="13"/>
      <c r="BU2177" s="13"/>
      <c r="BV2177" s="13"/>
      <c r="BW2177" s="13"/>
      <c r="BX2177" s="13"/>
      <c r="BY2177" s="13"/>
      <c r="BZ2177" s="13"/>
      <c r="CA2177" s="13"/>
      <c r="CB2177" s="13"/>
      <c r="CC2177" s="13"/>
      <c r="CD2177" s="13"/>
      <c r="CE2177" s="13"/>
      <c r="CF2177" s="13"/>
      <c r="CG2177" s="13"/>
      <c r="CH2177" s="13"/>
      <c r="CI2177" s="13"/>
      <c r="CJ2177" s="13"/>
      <c r="CK2177" s="13"/>
      <c r="CL2177" s="13"/>
      <c r="CM2177" s="13"/>
      <c r="CN2177" s="13"/>
      <c r="CO2177" s="13"/>
      <c r="CP2177" s="13"/>
      <c r="CQ2177" s="13"/>
      <c r="CR2177" s="13"/>
      <c r="CS2177" s="13"/>
      <c r="CT2177" s="13"/>
      <c r="CU2177" s="13"/>
      <c r="CV2177" s="13"/>
      <c r="CW2177" s="13"/>
      <c r="CX2177" s="13"/>
      <c r="CY2177" s="13"/>
      <c r="CZ2177" s="13"/>
      <c r="DA2177" s="13"/>
      <c r="DB2177" s="13"/>
      <c r="DC2177" s="13"/>
      <c r="DD2177" s="13"/>
      <c r="DE2177" s="13"/>
      <c r="DF2177" s="13"/>
      <c r="DG2177" s="13"/>
      <c r="DH2177" s="13"/>
      <c r="DI2177" s="13"/>
      <c r="DJ2177" s="13"/>
      <c r="DK2177" s="13"/>
      <c r="DL2177" s="13"/>
      <c r="DM2177" s="13"/>
      <c r="DN2177" s="13"/>
      <c r="DO2177" s="13"/>
      <c r="DP2177" s="13"/>
      <c r="DQ2177" s="13"/>
    </row>
    <row r="2178" spans="1:121" ht="16.5" x14ac:dyDescent="0.25">
      <c r="A2178" s="24"/>
      <c r="B2178" s="73" t="s">
        <v>1878</v>
      </c>
      <c r="C2178" s="55">
        <v>2017</v>
      </c>
      <c r="D2178" s="54" t="s">
        <v>915</v>
      </c>
      <c r="E2178" s="54"/>
      <c r="F2178" s="54">
        <v>24.41</v>
      </c>
      <c r="G2178" s="54">
        <v>291.06085999999999</v>
      </c>
      <c r="H2178" s="13"/>
      <c r="I2178" s="13"/>
      <c r="J2178" s="13"/>
      <c r="K2178" s="13"/>
      <c r="L2178" s="13"/>
      <c r="M2178" s="13"/>
      <c r="N2178" s="13"/>
      <c r="O2178" s="13"/>
      <c r="P2178" s="13"/>
      <c r="Q2178" s="1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  <c r="AK2178" s="13"/>
      <c r="AL2178" s="13"/>
      <c r="AM2178" s="13"/>
      <c r="AN2178" s="13"/>
      <c r="AO2178" s="13"/>
      <c r="AP2178" s="13"/>
      <c r="AQ2178" s="13"/>
      <c r="AR2178" s="13"/>
      <c r="AS2178" s="13"/>
      <c r="AT2178" s="13"/>
      <c r="AU2178" s="13"/>
      <c r="AV2178" s="13"/>
      <c r="AW2178" s="13"/>
      <c r="AX2178" s="13"/>
      <c r="AY2178" s="13"/>
      <c r="AZ2178" s="13"/>
      <c r="BA2178" s="13"/>
      <c r="BB2178" s="13"/>
      <c r="BC2178" s="13"/>
      <c r="BD2178" s="13"/>
      <c r="BE2178" s="13"/>
      <c r="BF2178" s="13"/>
      <c r="BG2178" s="13"/>
      <c r="BH2178" s="13"/>
      <c r="BI2178" s="13"/>
      <c r="BJ2178" s="13"/>
      <c r="BK2178" s="13"/>
      <c r="BL2178" s="13"/>
      <c r="BM2178" s="13"/>
      <c r="BN2178" s="13"/>
      <c r="BO2178" s="13"/>
      <c r="BP2178" s="13"/>
      <c r="BQ2178" s="13"/>
      <c r="BR2178" s="13"/>
      <c r="BS2178" s="13"/>
      <c r="BT2178" s="13"/>
      <c r="BU2178" s="13"/>
      <c r="BV2178" s="13"/>
      <c r="BW2178" s="13"/>
      <c r="BX2178" s="13"/>
      <c r="BY2178" s="13"/>
      <c r="BZ2178" s="13"/>
      <c r="CA2178" s="13"/>
      <c r="CB2178" s="13"/>
      <c r="CC2178" s="13"/>
      <c r="CD2178" s="13"/>
      <c r="CE2178" s="13"/>
      <c r="CF2178" s="13"/>
      <c r="CG2178" s="13"/>
      <c r="CH2178" s="13"/>
      <c r="CI2178" s="13"/>
      <c r="CJ2178" s="13"/>
      <c r="CK2178" s="13"/>
      <c r="CL2178" s="13"/>
      <c r="CM2178" s="13"/>
      <c r="CN2178" s="13"/>
      <c r="CO2178" s="13"/>
      <c r="CP2178" s="13"/>
      <c r="CQ2178" s="13"/>
      <c r="CR2178" s="13"/>
      <c r="CS2178" s="13"/>
      <c r="CT2178" s="13"/>
      <c r="CU2178" s="13"/>
      <c r="CV2178" s="13"/>
      <c r="CW2178" s="13"/>
      <c r="CX2178" s="13"/>
      <c r="CY2178" s="13"/>
      <c r="CZ2178" s="13"/>
      <c r="DA2178" s="13"/>
      <c r="DB2178" s="13"/>
      <c r="DC2178" s="13"/>
      <c r="DD2178" s="13"/>
      <c r="DE2178" s="13"/>
      <c r="DF2178" s="13"/>
      <c r="DG2178" s="13"/>
      <c r="DH2178" s="13"/>
      <c r="DI2178" s="13"/>
      <c r="DJ2178" s="13"/>
      <c r="DK2178" s="13"/>
      <c r="DL2178" s="13"/>
      <c r="DM2178" s="13"/>
      <c r="DN2178" s="13"/>
      <c r="DO2178" s="13"/>
      <c r="DP2178" s="13"/>
      <c r="DQ2178" s="13"/>
    </row>
    <row r="2179" spans="1:121" ht="16.5" x14ac:dyDescent="0.25">
      <c r="A2179" s="24"/>
      <c r="B2179" s="73" t="s">
        <v>1879</v>
      </c>
      <c r="C2179" s="55">
        <v>2017</v>
      </c>
      <c r="D2179" s="54" t="s">
        <v>915</v>
      </c>
      <c r="E2179" s="54"/>
      <c r="F2179" s="54">
        <v>24.41</v>
      </c>
      <c r="G2179" s="54">
        <v>207.16154</v>
      </c>
      <c r="H2179" s="13"/>
      <c r="I2179" s="13"/>
      <c r="J2179" s="13"/>
      <c r="K2179" s="13"/>
      <c r="L2179" s="13"/>
      <c r="M2179" s="13"/>
      <c r="N2179" s="13"/>
      <c r="O2179" s="13"/>
      <c r="P2179" s="13"/>
      <c r="Q2179" s="1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  <c r="AK2179" s="13"/>
      <c r="AL2179" s="13"/>
      <c r="AM2179" s="13"/>
      <c r="AN2179" s="13"/>
      <c r="AO2179" s="13"/>
      <c r="AP2179" s="13"/>
      <c r="AQ2179" s="13"/>
      <c r="AR2179" s="13"/>
      <c r="AS2179" s="13"/>
      <c r="AT2179" s="13"/>
      <c r="AU2179" s="13"/>
      <c r="AV2179" s="13"/>
      <c r="AW2179" s="13"/>
      <c r="AX2179" s="13"/>
      <c r="AY2179" s="13"/>
      <c r="AZ2179" s="13"/>
      <c r="BA2179" s="13"/>
      <c r="BB2179" s="13"/>
      <c r="BC2179" s="13"/>
      <c r="BD2179" s="13"/>
      <c r="BE2179" s="13"/>
      <c r="BF2179" s="13"/>
      <c r="BG2179" s="13"/>
      <c r="BH2179" s="13"/>
      <c r="BI2179" s="13"/>
      <c r="BJ2179" s="13"/>
      <c r="BK2179" s="13"/>
      <c r="BL2179" s="13"/>
      <c r="BM2179" s="13"/>
      <c r="BN2179" s="13"/>
      <c r="BO2179" s="13"/>
      <c r="BP2179" s="13"/>
      <c r="BQ2179" s="13"/>
      <c r="BR2179" s="13"/>
      <c r="BS2179" s="13"/>
      <c r="BT2179" s="13"/>
      <c r="BU2179" s="13"/>
      <c r="BV2179" s="13"/>
      <c r="BW2179" s="13"/>
      <c r="BX2179" s="13"/>
      <c r="BY2179" s="13"/>
      <c r="BZ2179" s="13"/>
      <c r="CA2179" s="13"/>
      <c r="CB2179" s="13"/>
      <c r="CC2179" s="13"/>
      <c r="CD2179" s="13"/>
      <c r="CE2179" s="13"/>
      <c r="CF2179" s="13"/>
      <c r="CG2179" s="13"/>
      <c r="CH2179" s="13"/>
      <c r="CI2179" s="13"/>
      <c r="CJ2179" s="13"/>
      <c r="CK2179" s="13"/>
      <c r="CL2179" s="13"/>
      <c r="CM2179" s="13"/>
      <c r="CN2179" s="13"/>
      <c r="CO2179" s="13"/>
      <c r="CP2179" s="13"/>
      <c r="CQ2179" s="13"/>
      <c r="CR2179" s="13"/>
      <c r="CS2179" s="13"/>
      <c r="CT2179" s="13"/>
      <c r="CU2179" s="13"/>
      <c r="CV2179" s="13"/>
      <c r="CW2179" s="13"/>
      <c r="CX2179" s="13"/>
      <c r="CY2179" s="13"/>
      <c r="CZ2179" s="13"/>
      <c r="DA2179" s="13"/>
      <c r="DB2179" s="13"/>
      <c r="DC2179" s="13"/>
      <c r="DD2179" s="13"/>
      <c r="DE2179" s="13"/>
      <c r="DF2179" s="13"/>
      <c r="DG2179" s="13"/>
      <c r="DH2179" s="13"/>
      <c r="DI2179" s="13"/>
      <c r="DJ2179" s="13"/>
      <c r="DK2179" s="13"/>
      <c r="DL2179" s="13"/>
      <c r="DM2179" s="13"/>
      <c r="DN2179" s="13"/>
      <c r="DO2179" s="13"/>
      <c r="DP2179" s="13"/>
      <c r="DQ2179" s="13"/>
    </row>
    <row r="2180" spans="1:121" ht="16.5" x14ac:dyDescent="0.25">
      <c r="A2180" s="24"/>
      <c r="B2180" s="73" t="s">
        <v>1880</v>
      </c>
      <c r="C2180" s="55">
        <v>2017</v>
      </c>
      <c r="D2180" s="54" t="s">
        <v>915</v>
      </c>
      <c r="E2180" s="54"/>
      <c r="F2180" s="54">
        <v>24.41</v>
      </c>
      <c r="G2180" s="54">
        <v>207.16154</v>
      </c>
      <c r="H2180" s="13"/>
      <c r="I2180" s="13"/>
      <c r="J2180" s="13"/>
      <c r="K2180" s="13"/>
      <c r="L2180" s="13"/>
      <c r="M2180" s="13"/>
      <c r="N2180" s="13"/>
      <c r="O2180" s="13"/>
      <c r="P2180" s="13"/>
      <c r="Q2180" s="1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  <c r="AK2180" s="13"/>
      <c r="AL2180" s="13"/>
      <c r="AM2180" s="13"/>
      <c r="AN2180" s="13"/>
      <c r="AO2180" s="13"/>
      <c r="AP2180" s="13"/>
      <c r="AQ2180" s="13"/>
      <c r="AR2180" s="13"/>
      <c r="AS2180" s="13"/>
      <c r="AT2180" s="13"/>
      <c r="AU2180" s="13"/>
      <c r="AV2180" s="13"/>
      <c r="AW2180" s="13"/>
      <c r="AX2180" s="13"/>
      <c r="AY2180" s="13"/>
      <c r="AZ2180" s="13"/>
      <c r="BA2180" s="13"/>
      <c r="BB2180" s="13"/>
      <c r="BC2180" s="13"/>
      <c r="BD2180" s="13"/>
      <c r="BE2180" s="13"/>
      <c r="BF2180" s="13"/>
      <c r="BG2180" s="13"/>
      <c r="BH2180" s="13"/>
      <c r="BI2180" s="13"/>
      <c r="BJ2180" s="13"/>
      <c r="BK2180" s="13"/>
      <c r="BL2180" s="13"/>
      <c r="BM2180" s="13"/>
      <c r="BN2180" s="13"/>
      <c r="BO2180" s="13"/>
      <c r="BP2180" s="13"/>
      <c r="BQ2180" s="13"/>
      <c r="BR2180" s="13"/>
      <c r="BS2180" s="13"/>
      <c r="BT2180" s="13"/>
      <c r="BU2180" s="13"/>
      <c r="BV2180" s="13"/>
      <c r="BW2180" s="13"/>
      <c r="BX2180" s="13"/>
      <c r="BY2180" s="13"/>
      <c r="BZ2180" s="13"/>
      <c r="CA2180" s="13"/>
      <c r="CB2180" s="13"/>
      <c r="CC2180" s="13"/>
      <c r="CD2180" s="13"/>
      <c r="CE2180" s="13"/>
      <c r="CF2180" s="13"/>
      <c r="CG2180" s="13"/>
      <c r="CH2180" s="13"/>
      <c r="CI2180" s="13"/>
      <c r="CJ2180" s="13"/>
      <c r="CK2180" s="13"/>
      <c r="CL2180" s="13"/>
      <c r="CM2180" s="13"/>
      <c r="CN2180" s="13"/>
      <c r="CO2180" s="13"/>
      <c r="CP2180" s="13"/>
      <c r="CQ2180" s="13"/>
      <c r="CR2180" s="13"/>
      <c r="CS2180" s="13"/>
      <c r="CT2180" s="13"/>
      <c r="CU2180" s="13"/>
      <c r="CV2180" s="13"/>
      <c r="CW2180" s="13"/>
      <c r="CX2180" s="13"/>
      <c r="CY2180" s="13"/>
      <c r="CZ2180" s="13"/>
      <c r="DA2180" s="13"/>
      <c r="DB2180" s="13"/>
      <c r="DC2180" s="13"/>
      <c r="DD2180" s="13"/>
      <c r="DE2180" s="13"/>
      <c r="DF2180" s="13"/>
      <c r="DG2180" s="13"/>
      <c r="DH2180" s="13"/>
      <c r="DI2180" s="13"/>
      <c r="DJ2180" s="13"/>
      <c r="DK2180" s="13"/>
      <c r="DL2180" s="13"/>
      <c r="DM2180" s="13"/>
      <c r="DN2180" s="13"/>
      <c r="DO2180" s="13"/>
      <c r="DP2180" s="13"/>
      <c r="DQ2180" s="13"/>
    </row>
    <row r="2181" spans="1:121" ht="16.5" x14ac:dyDescent="0.25">
      <c r="A2181" s="24"/>
      <c r="B2181" s="73" t="s">
        <v>1881</v>
      </c>
      <c r="C2181" s="55">
        <v>2017</v>
      </c>
      <c r="D2181" s="54" t="s">
        <v>915</v>
      </c>
      <c r="E2181" s="54"/>
      <c r="F2181" s="54">
        <v>24.41</v>
      </c>
      <c r="G2181" s="54">
        <v>345.31992000000002</v>
      </c>
      <c r="H2181" s="13"/>
      <c r="I2181" s="13"/>
      <c r="J2181" s="13"/>
      <c r="K2181" s="13"/>
      <c r="L2181" s="13"/>
      <c r="M2181" s="13"/>
      <c r="N2181" s="13"/>
      <c r="O2181" s="13"/>
      <c r="P2181" s="13"/>
      <c r="Q2181" s="1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  <c r="AK2181" s="13"/>
      <c r="AL2181" s="13"/>
      <c r="AM2181" s="13"/>
      <c r="AN2181" s="13"/>
      <c r="AO2181" s="13"/>
      <c r="AP2181" s="13"/>
      <c r="AQ2181" s="13"/>
      <c r="AR2181" s="13"/>
      <c r="AS2181" s="13"/>
      <c r="AT2181" s="13"/>
      <c r="AU2181" s="13"/>
      <c r="AV2181" s="13"/>
      <c r="AW2181" s="13"/>
      <c r="AX2181" s="13"/>
      <c r="AY2181" s="13"/>
      <c r="AZ2181" s="13"/>
      <c r="BA2181" s="13"/>
      <c r="BB2181" s="13"/>
      <c r="BC2181" s="13"/>
      <c r="BD2181" s="13"/>
      <c r="BE2181" s="13"/>
      <c r="BF2181" s="13"/>
      <c r="BG2181" s="13"/>
      <c r="BH2181" s="13"/>
      <c r="BI2181" s="13"/>
      <c r="BJ2181" s="13"/>
      <c r="BK2181" s="13"/>
      <c r="BL2181" s="13"/>
      <c r="BM2181" s="13"/>
      <c r="BN2181" s="13"/>
      <c r="BO2181" s="13"/>
      <c r="BP2181" s="13"/>
      <c r="BQ2181" s="13"/>
      <c r="BR2181" s="13"/>
      <c r="BS2181" s="13"/>
      <c r="BT2181" s="13"/>
      <c r="BU2181" s="13"/>
      <c r="BV2181" s="13"/>
      <c r="BW2181" s="13"/>
      <c r="BX2181" s="13"/>
      <c r="BY2181" s="13"/>
      <c r="BZ2181" s="13"/>
      <c r="CA2181" s="13"/>
      <c r="CB2181" s="13"/>
      <c r="CC2181" s="13"/>
      <c r="CD2181" s="13"/>
      <c r="CE2181" s="13"/>
      <c r="CF2181" s="13"/>
      <c r="CG2181" s="13"/>
      <c r="CH2181" s="13"/>
      <c r="CI2181" s="13"/>
      <c r="CJ2181" s="13"/>
      <c r="CK2181" s="13"/>
      <c r="CL2181" s="13"/>
      <c r="CM2181" s="13"/>
      <c r="CN2181" s="13"/>
      <c r="CO2181" s="13"/>
      <c r="CP2181" s="13"/>
      <c r="CQ2181" s="13"/>
      <c r="CR2181" s="13"/>
      <c r="CS2181" s="13"/>
      <c r="CT2181" s="13"/>
      <c r="CU2181" s="13"/>
      <c r="CV2181" s="13"/>
      <c r="CW2181" s="13"/>
      <c r="CX2181" s="13"/>
      <c r="CY2181" s="13"/>
      <c r="CZ2181" s="13"/>
      <c r="DA2181" s="13"/>
      <c r="DB2181" s="13"/>
      <c r="DC2181" s="13"/>
      <c r="DD2181" s="13"/>
      <c r="DE2181" s="13"/>
      <c r="DF2181" s="13"/>
      <c r="DG2181" s="13"/>
      <c r="DH2181" s="13"/>
      <c r="DI2181" s="13"/>
      <c r="DJ2181" s="13"/>
      <c r="DK2181" s="13"/>
      <c r="DL2181" s="13"/>
      <c r="DM2181" s="13"/>
      <c r="DN2181" s="13"/>
      <c r="DO2181" s="13"/>
      <c r="DP2181" s="13"/>
      <c r="DQ2181" s="13"/>
    </row>
    <row r="2182" spans="1:121" ht="16.5" x14ac:dyDescent="0.25">
      <c r="A2182" s="24"/>
      <c r="B2182" s="73" t="s">
        <v>1882</v>
      </c>
      <c r="C2182" s="55">
        <v>2017</v>
      </c>
      <c r="D2182" s="54" t="s">
        <v>915</v>
      </c>
      <c r="E2182" s="54"/>
      <c r="F2182" s="54">
        <v>24.41</v>
      </c>
      <c r="G2182" s="54">
        <v>739.66988000000003</v>
      </c>
      <c r="H2182" s="13"/>
      <c r="I2182" s="13"/>
      <c r="J2182" s="13"/>
      <c r="K2182" s="13"/>
      <c r="L2182" s="13"/>
      <c r="M2182" s="13"/>
      <c r="N2182" s="13"/>
      <c r="O2182" s="13"/>
      <c r="P2182" s="13"/>
      <c r="Q2182" s="1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  <c r="AK2182" s="13"/>
      <c r="AL2182" s="13"/>
      <c r="AM2182" s="13"/>
      <c r="AN2182" s="13"/>
      <c r="AO2182" s="13"/>
      <c r="AP2182" s="13"/>
      <c r="AQ2182" s="13"/>
      <c r="AR2182" s="13"/>
      <c r="AS2182" s="13"/>
      <c r="AT2182" s="13"/>
      <c r="AU2182" s="13"/>
      <c r="AV2182" s="13"/>
      <c r="AW2182" s="13"/>
      <c r="AX2182" s="13"/>
      <c r="AY2182" s="13"/>
      <c r="AZ2182" s="13"/>
      <c r="BA2182" s="13"/>
      <c r="BB2182" s="13"/>
      <c r="BC2182" s="13"/>
      <c r="BD2182" s="13"/>
      <c r="BE2182" s="13"/>
      <c r="BF2182" s="13"/>
      <c r="BG2182" s="13"/>
      <c r="BH2182" s="13"/>
      <c r="BI2182" s="13"/>
      <c r="BJ2182" s="13"/>
      <c r="BK2182" s="13"/>
      <c r="BL2182" s="13"/>
      <c r="BM2182" s="13"/>
      <c r="BN2182" s="13"/>
      <c r="BO2182" s="13"/>
      <c r="BP2182" s="13"/>
      <c r="BQ2182" s="13"/>
      <c r="BR2182" s="13"/>
      <c r="BS2182" s="13"/>
      <c r="BT2182" s="13"/>
      <c r="BU2182" s="13"/>
      <c r="BV2182" s="13"/>
      <c r="BW2182" s="13"/>
      <c r="BX2182" s="13"/>
      <c r="BY2182" s="13"/>
      <c r="BZ2182" s="13"/>
      <c r="CA2182" s="13"/>
      <c r="CB2182" s="13"/>
      <c r="CC2182" s="13"/>
      <c r="CD2182" s="13"/>
      <c r="CE2182" s="13"/>
      <c r="CF2182" s="13"/>
      <c r="CG2182" s="13"/>
      <c r="CH2182" s="13"/>
      <c r="CI2182" s="13"/>
      <c r="CJ2182" s="13"/>
      <c r="CK2182" s="13"/>
      <c r="CL2182" s="13"/>
      <c r="CM2182" s="13"/>
      <c r="CN2182" s="13"/>
      <c r="CO2182" s="13"/>
      <c r="CP2182" s="13"/>
      <c r="CQ2182" s="13"/>
      <c r="CR2182" s="13"/>
      <c r="CS2182" s="13"/>
      <c r="CT2182" s="13"/>
      <c r="CU2182" s="13"/>
      <c r="CV2182" s="13"/>
      <c r="CW2182" s="13"/>
      <c r="CX2182" s="13"/>
      <c r="CY2182" s="13"/>
      <c r="CZ2182" s="13"/>
      <c r="DA2182" s="13"/>
      <c r="DB2182" s="13"/>
      <c r="DC2182" s="13"/>
      <c r="DD2182" s="13"/>
      <c r="DE2182" s="13"/>
      <c r="DF2182" s="13"/>
      <c r="DG2182" s="13"/>
      <c r="DH2182" s="13"/>
      <c r="DI2182" s="13"/>
      <c r="DJ2182" s="13"/>
      <c r="DK2182" s="13"/>
      <c r="DL2182" s="13"/>
      <c r="DM2182" s="13"/>
      <c r="DN2182" s="13"/>
      <c r="DO2182" s="13"/>
      <c r="DP2182" s="13"/>
      <c r="DQ2182" s="13"/>
    </row>
    <row r="2183" spans="1:121" ht="16.5" x14ac:dyDescent="0.25">
      <c r="A2183" s="24"/>
      <c r="B2183" s="73" t="s">
        <v>1883</v>
      </c>
      <c r="C2183" s="55">
        <v>2017</v>
      </c>
      <c r="D2183" s="54" t="s">
        <v>915</v>
      </c>
      <c r="E2183" s="54"/>
      <c r="F2183" s="54">
        <v>24.41</v>
      </c>
      <c r="G2183" s="54">
        <v>423.60771999999997</v>
      </c>
      <c r="H2183" s="13"/>
      <c r="I2183" s="13"/>
      <c r="J2183" s="13"/>
      <c r="K2183" s="13"/>
      <c r="L2183" s="13"/>
      <c r="M2183" s="13"/>
      <c r="N2183" s="13"/>
      <c r="O2183" s="13"/>
      <c r="P2183" s="13"/>
      <c r="Q2183" s="1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  <c r="AK2183" s="13"/>
      <c r="AL2183" s="13"/>
      <c r="AM2183" s="13"/>
      <c r="AN2183" s="13"/>
      <c r="AO2183" s="13"/>
      <c r="AP2183" s="13"/>
      <c r="AQ2183" s="13"/>
      <c r="AR2183" s="13"/>
      <c r="AS2183" s="13"/>
      <c r="AT2183" s="13"/>
      <c r="AU2183" s="13"/>
      <c r="AV2183" s="13"/>
      <c r="AW2183" s="13"/>
      <c r="AX2183" s="13"/>
      <c r="AY2183" s="13"/>
      <c r="AZ2183" s="13"/>
      <c r="BA2183" s="13"/>
      <c r="BB2183" s="13"/>
      <c r="BC2183" s="13"/>
      <c r="BD2183" s="13"/>
      <c r="BE2183" s="13"/>
      <c r="BF2183" s="13"/>
      <c r="BG2183" s="13"/>
      <c r="BH2183" s="13"/>
      <c r="BI2183" s="13"/>
      <c r="BJ2183" s="13"/>
      <c r="BK2183" s="13"/>
      <c r="BL2183" s="13"/>
      <c r="BM2183" s="13"/>
      <c r="BN2183" s="13"/>
      <c r="BO2183" s="13"/>
      <c r="BP2183" s="13"/>
      <c r="BQ2183" s="13"/>
      <c r="BR2183" s="13"/>
      <c r="BS2183" s="13"/>
      <c r="BT2183" s="13"/>
      <c r="BU2183" s="13"/>
      <c r="BV2183" s="13"/>
      <c r="BW2183" s="13"/>
      <c r="BX2183" s="13"/>
      <c r="BY2183" s="13"/>
      <c r="BZ2183" s="13"/>
      <c r="CA2183" s="13"/>
      <c r="CB2183" s="13"/>
      <c r="CC2183" s="13"/>
      <c r="CD2183" s="13"/>
      <c r="CE2183" s="13"/>
      <c r="CF2183" s="13"/>
      <c r="CG2183" s="13"/>
      <c r="CH2183" s="13"/>
      <c r="CI2183" s="13"/>
      <c r="CJ2183" s="13"/>
      <c r="CK2183" s="13"/>
      <c r="CL2183" s="13"/>
      <c r="CM2183" s="13"/>
      <c r="CN2183" s="13"/>
      <c r="CO2183" s="13"/>
      <c r="CP2183" s="13"/>
      <c r="CQ2183" s="13"/>
      <c r="CR2183" s="13"/>
      <c r="CS2183" s="13"/>
      <c r="CT2183" s="13"/>
      <c r="CU2183" s="13"/>
      <c r="CV2183" s="13"/>
      <c r="CW2183" s="13"/>
      <c r="CX2183" s="13"/>
      <c r="CY2183" s="13"/>
      <c r="CZ2183" s="13"/>
      <c r="DA2183" s="13"/>
      <c r="DB2183" s="13"/>
      <c r="DC2183" s="13"/>
      <c r="DD2183" s="13"/>
      <c r="DE2183" s="13"/>
      <c r="DF2183" s="13"/>
      <c r="DG2183" s="13"/>
      <c r="DH2183" s="13"/>
      <c r="DI2183" s="13"/>
      <c r="DJ2183" s="13"/>
      <c r="DK2183" s="13"/>
      <c r="DL2183" s="13"/>
      <c r="DM2183" s="13"/>
      <c r="DN2183" s="13"/>
      <c r="DO2183" s="13"/>
      <c r="DP2183" s="13"/>
      <c r="DQ2183" s="13"/>
    </row>
    <row r="2184" spans="1:121" ht="16.5" x14ac:dyDescent="0.25">
      <c r="A2184" s="24"/>
      <c r="B2184" s="73" t="s">
        <v>1884</v>
      </c>
      <c r="C2184" s="55">
        <v>2017</v>
      </c>
      <c r="D2184" s="54" t="s">
        <v>915</v>
      </c>
      <c r="E2184" s="54"/>
      <c r="F2184" s="54">
        <v>24.41</v>
      </c>
      <c r="G2184" s="54">
        <v>493.78667000000002</v>
      </c>
      <c r="H2184" s="13"/>
      <c r="I2184" s="13"/>
      <c r="J2184" s="13"/>
      <c r="K2184" s="13"/>
      <c r="L2184" s="13"/>
      <c r="M2184" s="13"/>
      <c r="N2184" s="13"/>
      <c r="O2184" s="13"/>
      <c r="P2184" s="13"/>
      <c r="Q2184" s="1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  <c r="AK2184" s="13"/>
      <c r="AL2184" s="13"/>
      <c r="AM2184" s="13"/>
      <c r="AN2184" s="13"/>
      <c r="AO2184" s="13"/>
      <c r="AP2184" s="13"/>
      <c r="AQ2184" s="13"/>
      <c r="AR2184" s="13"/>
      <c r="AS2184" s="13"/>
      <c r="AT2184" s="13"/>
      <c r="AU2184" s="13"/>
      <c r="AV2184" s="13"/>
      <c r="AW2184" s="13"/>
      <c r="AX2184" s="13"/>
      <c r="AY2184" s="13"/>
      <c r="AZ2184" s="13"/>
      <c r="BA2184" s="13"/>
      <c r="BB2184" s="13"/>
      <c r="BC2184" s="13"/>
      <c r="BD2184" s="13"/>
      <c r="BE2184" s="13"/>
      <c r="BF2184" s="13"/>
      <c r="BG2184" s="13"/>
      <c r="BH2184" s="13"/>
      <c r="BI2184" s="13"/>
      <c r="BJ2184" s="13"/>
      <c r="BK2184" s="13"/>
      <c r="BL2184" s="13"/>
      <c r="BM2184" s="13"/>
      <c r="BN2184" s="13"/>
      <c r="BO2184" s="13"/>
      <c r="BP2184" s="13"/>
      <c r="BQ2184" s="13"/>
      <c r="BR2184" s="13"/>
      <c r="BS2184" s="13"/>
      <c r="BT2184" s="13"/>
      <c r="BU2184" s="13"/>
      <c r="BV2184" s="13"/>
      <c r="BW2184" s="13"/>
      <c r="BX2184" s="13"/>
      <c r="BY2184" s="13"/>
      <c r="BZ2184" s="13"/>
      <c r="CA2184" s="13"/>
      <c r="CB2184" s="13"/>
      <c r="CC2184" s="13"/>
      <c r="CD2184" s="13"/>
      <c r="CE2184" s="13"/>
      <c r="CF2184" s="13"/>
      <c r="CG2184" s="13"/>
      <c r="CH2184" s="13"/>
      <c r="CI2184" s="13"/>
      <c r="CJ2184" s="13"/>
      <c r="CK2184" s="13"/>
      <c r="CL2184" s="13"/>
      <c r="CM2184" s="13"/>
      <c r="CN2184" s="13"/>
      <c r="CO2184" s="13"/>
      <c r="CP2184" s="13"/>
      <c r="CQ2184" s="13"/>
      <c r="CR2184" s="13"/>
      <c r="CS2184" s="13"/>
      <c r="CT2184" s="13"/>
      <c r="CU2184" s="13"/>
      <c r="CV2184" s="13"/>
      <c r="CW2184" s="13"/>
      <c r="CX2184" s="13"/>
      <c r="CY2184" s="13"/>
      <c r="CZ2184" s="13"/>
      <c r="DA2184" s="13"/>
      <c r="DB2184" s="13"/>
      <c r="DC2184" s="13"/>
      <c r="DD2184" s="13"/>
      <c r="DE2184" s="13"/>
      <c r="DF2184" s="13"/>
      <c r="DG2184" s="13"/>
      <c r="DH2184" s="13"/>
      <c r="DI2184" s="13"/>
      <c r="DJ2184" s="13"/>
      <c r="DK2184" s="13"/>
      <c r="DL2184" s="13"/>
      <c r="DM2184" s="13"/>
      <c r="DN2184" s="13"/>
      <c r="DO2184" s="13"/>
      <c r="DP2184" s="13"/>
      <c r="DQ2184" s="13"/>
    </row>
    <row r="2185" spans="1:121" ht="16.5" x14ac:dyDescent="0.25">
      <c r="A2185" s="24"/>
      <c r="B2185" s="73" t="s">
        <v>1885</v>
      </c>
      <c r="C2185" s="55">
        <v>2017</v>
      </c>
      <c r="D2185" s="54" t="s">
        <v>915</v>
      </c>
      <c r="E2185" s="54"/>
      <c r="F2185" s="54">
        <v>24.41</v>
      </c>
      <c r="G2185" s="54">
        <v>285.30245000000002</v>
      </c>
      <c r="H2185" s="13"/>
      <c r="I2185" s="13"/>
      <c r="J2185" s="13"/>
      <c r="K2185" s="13"/>
      <c r="L2185" s="13"/>
      <c r="M2185" s="13"/>
      <c r="N2185" s="13"/>
      <c r="O2185" s="13"/>
      <c r="P2185" s="13"/>
      <c r="Q2185" s="1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  <c r="AK2185" s="13"/>
      <c r="AL2185" s="13"/>
      <c r="AM2185" s="13"/>
      <c r="AN2185" s="13"/>
      <c r="AO2185" s="13"/>
      <c r="AP2185" s="13"/>
      <c r="AQ2185" s="13"/>
      <c r="AR2185" s="13"/>
      <c r="AS2185" s="13"/>
      <c r="AT2185" s="13"/>
      <c r="AU2185" s="13"/>
      <c r="AV2185" s="13"/>
      <c r="AW2185" s="13"/>
      <c r="AX2185" s="13"/>
      <c r="AY2185" s="13"/>
      <c r="AZ2185" s="13"/>
      <c r="BA2185" s="13"/>
      <c r="BB2185" s="13"/>
      <c r="BC2185" s="13"/>
      <c r="BD2185" s="13"/>
      <c r="BE2185" s="13"/>
      <c r="BF2185" s="13"/>
      <c r="BG2185" s="13"/>
      <c r="BH2185" s="13"/>
      <c r="BI2185" s="13"/>
      <c r="BJ2185" s="13"/>
      <c r="BK2185" s="13"/>
      <c r="BL2185" s="13"/>
      <c r="BM2185" s="13"/>
      <c r="BN2185" s="13"/>
      <c r="BO2185" s="13"/>
      <c r="BP2185" s="13"/>
      <c r="BQ2185" s="13"/>
      <c r="BR2185" s="13"/>
      <c r="BS2185" s="13"/>
      <c r="BT2185" s="13"/>
      <c r="BU2185" s="13"/>
      <c r="BV2185" s="13"/>
      <c r="BW2185" s="13"/>
      <c r="BX2185" s="13"/>
      <c r="BY2185" s="13"/>
      <c r="BZ2185" s="13"/>
      <c r="CA2185" s="13"/>
      <c r="CB2185" s="13"/>
      <c r="CC2185" s="13"/>
      <c r="CD2185" s="13"/>
      <c r="CE2185" s="13"/>
      <c r="CF2185" s="13"/>
      <c r="CG2185" s="13"/>
      <c r="CH2185" s="13"/>
      <c r="CI2185" s="13"/>
      <c r="CJ2185" s="13"/>
      <c r="CK2185" s="13"/>
      <c r="CL2185" s="13"/>
      <c r="CM2185" s="13"/>
      <c r="CN2185" s="13"/>
      <c r="CO2185" s="13"/>
      <c r="CP2185" s="13"/>
      <c r="CQ2185" s="13"/>
      <c r="CR2185" s="13"/>
      <c r="CS2185" s="13"/>
      <c r="CT2185" s="13"/>
      <c r="CU2185" s="13"/>
      <c r="CV2185" s="13"/>
      <c r="CW2185" s="13"/>
      <c r="CX2185" s="13"/>
      <c r="CY2185" s="13"/>
      <c r="CZ2185" s="13"/>
      <c r="DA2185" s="13"/>
      <c r="DB2185" s="13"/>
      <c r="DC2185" s="13"/>
      <c r="DD2185" s="13"/>
      <c r="DE2185" s="13"/>
      <c r="DF2185" s="13"/>
      <c r="DG2185" s="13"/>
      <c r="DH2185" s="13"/>
      <c r="DI2185" s="13"/>
      <c r="DJ2185" s="13"/>
      <c r="DK2185" s="13"/>
      <c r="DL2185" s="13"/>
      <c r="DM2185" s="13"/>
      <c r="DN2185" s="13"/>
      <c r="DO2185" s="13"/>
      <c r="DP2185" s="13"/>
      <c r="DQ2185" s="13"/>
    </row>
    <row r="2186" spans="1:121" ht="16.5" x14ac:dyDescent="0.25">
      <c r="A2186" s="24"/>
      <c r="B2186" s="73" t="s">
        <v>1886</v>
      </c>
      <c r="C2186" s="55">
        <v>2017</v>
      </c>
      <c r="D2186" s="54" t="s">
        <v>915</v>
      </c>
      <c r="E2186" s="54"/>
      <c r="F2186" s="54">
        <v>24.41</v>
      </c>
      <c r="G2186" s="54">
        <v>498.40402999999998</v>
      </c>
      <c r="H2186" s="13"/>
      <c r="I2186" s="13"/>
      <c r="J2186" s="13"/>
      <c r="K2186" s="13"/>
      <c r="L2186" s="13"/>
      <c r="M2186" s="13"/>
      <c r="N2186" s="13"/>
      <c r="O2186" s="13"/>
      <c r="P2186" s="13"/>
      <c r="Q2186" s="1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  <c r="AK2186" s="13"/>
      <c r="AL2186" s="13"/>
      <c r="AM2186" s="13"/>
      <c r="AN2186" s="13"/>
      <c r="AO2186" s="13"/>
      <c r="AP2186" s="13"/>
      <c r="AQ2186" s="13"/>
      <c r="AR2186" s="13"/>
      <c r="AS2186" s="13"/>
      <c r="AT2186" s="13"/>
      <c r="AU2186" s="13"/>
      <c r="AV2186" s="13"/>
      <c r="AW2186" s="13"/>
      <c r="AX2186" s="13"/>
      <c r="AY2186" s="13"/>
      <c r="AZ2186" s="13"/>
      <c r="BA2186" s="13"/>
      <c r="BB2186" s="13"/>
      <c r="BC2186" s="13"/>
      <c r="BD2186" s="13"/>
      <c r="BE2186" s="13"/>
      <c r="BF2186" s="13"/>
      <c r="BG2186" s="13"/>
      <c r="BH2186" s="13"/>
      <c r="BI2186" s="13"/>
      <c r="BJ2186" s="13"/>
      <c r="BK2186" s="13"/>
      <c r="BL2186" s="13"/>
      <c r="BM2186" s="13"/>
      <c r="BN2186" s="13"/>
      <c r="BO2186" s="13"/>
      <c r="BP2186" s="13"/>
      <c r="BQ2186" s="13"/>
      <c r="BR2186" s="13"/>
      <c r="BS2186" s="13"/>
      <c r="BT2186" s="13"/>
      <c r="BU2186" s="13"/>
      <c r="BV2186" s="13"/>
      <c r="BW2186" s="13"/>
      <c r="BX2186" s="13"/>
      <c r="BY2186" s="13"/>
      <c r="BZ2186" s="13"/>
      <c r="CA2186" s="13"/>
      <c r="CB2186" s="13"/>
      <c r="CC2186" s="13"/>
      <c r="CD2186" s="13"/>
      <c r="CE2186" s="13"/>
      <c r="CF2186" s="13"/>
      <c r="CG2186" s="13"/>
      <c r="CH2186" s="13"/>
      <c r="CI2186" s="13"/>
      <c r="CJ2186" s="13"/>
      <c r="CK2186" s="13"/>
      <c r="CL2186" s="13"/>
      <c r="CM2186" s="13"/>
      <c r="CN2186" s="13"/>
      <c r="CO2186" s="13"/>
      <c r="CP2186" s="13"/>
      <c r="CQ2186" s="13"/>
      <c r="CR2186" s="13"/>
      <c r="CS2186" s="13"/>
      <c r="CT2186" s="13"/>
      <c r="CU2186" s="13"/>
      <c r="CV2186" s="13"/>
      <c r="CW2186" s="13"/>
      <c r="CX2186" s="13"/>
      <c r="CY2186" s="13"/>
      <c r="CZ2186" s="13"/>
      <c r="DA2186" s="13"/>
      <c r="DB2186" s="13"/>
      <c r="DC2186" s="13"/>
      <c r="DD2186" s="13"/>
      <c r="DE2186" s="13"/>
      <c r="DF2186" s="13"/>
      <c r="DG2186" s="13"/>
      <c r="DH2186" s="13"/>
      <c r="DI2186" s="13"/>
      <c r="DJ2186" s="13"/>
      <c r="DK2186" s="13"/>
      <c r="DL2186" s="13"/>
      <c r="DM2186" s="13"/>
      <c r="DN2186" s="13"/>
      <c r="DO2186" s="13"/>
      <c r="DP2186" s="13"/>
      <c r="DQ2186" s="13"/>
    </row>
    <row r="2187" spans="1:121" ht="16.5" x14ac:dyDescent="0.25">
      <c r="A2187" s="24"/>
      <c r="B2187" s="73" t="s">
        <v>1887</v>
      </c>
      <c r="C2187" s="55">
        <v>2017</v>
      </c>
      <c r="D2187" s="54" t="s">
        <v>915</v>
      </c>
      <c r="E2187" s="54"/>
      <c r="F2187" s="54">
        <v>24.41</v>
      </c>
      <c r="G2187" s="54">
        <v>462.00698999999997</v>
      </c>
      <c r="H2187" s="13"/>
      <c r="I2187" s="13"/>
      <c r="J2187" s="13"/>
      <c r="K2187" s="13"/>
      <c r="L2187" s="13"/>
      <c r="M2187" s="13"/>
      <c r="N2187" s="13"/>
      <c r="O2187" s="13"/>
      <c r="P2187" s="13"/>
      <c r="Q2187" s="1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  <c r="AK2187" s="13"/>
      <c r="AL2187" s="13"/>
      <c r="AM2187" s="13"/>
      <c r="AN2187" s="13"/>
      <c r="AO2187" s="13"/>
      <c r="AP2187" s="13"/>
      <c r="AQ2187" s="13"/>
      <c r="AR2187" s="13"/>
      <c r="AS2187" s="13"/>
      <c r="AT2187" s="13"/>
      <c r="AU2187" s="13"/>
      <c r="AV2187" s="13"/>
      <c r="AW2187" s="13"/>
      <c r="AX2187" s="13"/>
      <c r="AY2187" s="13"/>
      <c r="AZ2187" s="13"/>
      <c r="BA2187" s="13"/>
      <c r="BB2187" s="13"/>
      <c r="BC2187" s="13"/>
      <c r="BD2187" s="13"/>
      <c r="BE2187" s="13"/>
      <c r="BF2187" s="13"/>
      <c r="BG2187" s="13"/>
      <c r="BH2187" s="13"/>
      <c r="BI2187" s="13"/>
      <c r="BJ2187" s="13"/>
      <c r="BK2187" s="13"/>
      <c r="BL2187" s="13"/>
      <c r="BM2187" s="13"/>
      <c r="BN2187" s="13"/>
      <c r="BO2187" s="13"/>
      <c r="BP2187" s="13"/>
      <c r="BQ2187" s="13"/>
      <c r="BR2187" s="13"/>
      <c r="BS2187" s="13"/>
      <c r="BT2187" s="13"/>
      <c r="BU2187" s="13"/>
      <c r="BV2187" s="13"/>
      <c r="BW2187" s="13"/>
      <c r="BX2187" s="13"/>
      <c r="BY2187" s="13"/>
      <c r="BZ2187" s="13"/>
      <c r="CA2187" s="13"/>
      <c r="CB2187" s="13"/>
      <c r="CC2187" s="13"/>
      <c r="CD2187" s="13"/>
      <c r="CE2187" s="13"/>
      <c r="CF2187" s="13"/>
      <c r="CG2187" s="13"/>
      <c r="CH2187" s="13"/>
      <c r="CI2187" s="13"/>
      <c r="CJ2187" s="13"/>
      <c r="CK2187" s="13"/>
      <c r="CL2187" s="13"/>
      <c r="CM2187" s="13"/>
      <c r="CN2187" s="13"/>
      <c r="CO2187" s="13"/>
      <c r="CP2187" s="13"/>
      <c r="CQ2187" s="13"/>
      <c r="CR2187" s="13"/>
      <c r="CS2187" s="13"/>
      <c r="CT2187" s="13"/>
      <c r="CU2187" s="13"/>
      <c r="CV2187" s="13"/>
      <c r="CW2187" s="13"/>
      <c r="CX2187" s="13"/>
      <c r="CY2187" s="13"/>
      <c r="CZ2187" s="13"/>
      <c r="DA2187" s="13"/>
      <c r="DB2187" s="13"/>
      <c r="DC2187" s="13"/>
      <c r="DD2187" s="13"/>
      <c r="DE2187" s="13"/>
      <c r="DF2187" s="13"/>
      <c r="DG2187" s="13"/>
      <c r="DH2187" s="13"/>
      <c r="DI2187" s="13"/>
      <c r="DJ2187" s="13"/>
      <c r="DK2187" s="13"/>
      <c r="DL2187" s="13"/>
      <c r="DM2187" s="13"/>
      <c r="DN2187" s="13"/>
      <c r="DO2187" s="13"/>
      <c r="DP2187" s="13"/>
      <c r="DQ2187" s="13"/>
    </row>
    <row r="2188" spans="1:121" ht="16.5" x14ac:dyDescent="0.25">
      <c r="A2188" s="24"/>
      <c r="B2188" s="73" t="s">
        <v>1888</v>
      </c>
      <c r="C2188" s="55">
        <v>2017</v>
      </c>
      <c r="D2188" s="54" t="s">
        <v>915</v>
      </c>
      <c r="E2188" s="54"/>
      <c r="F2188" s="54">
        <v>24.41</v>
      </c>
      <c r="G2188" s="54">
        <v>640.72807999999998</v>
      </c>
      <c r="H2188" s="13"/>
      <c r="I2188" s="13"/>
      <c r="J2188" s="13"/>
      <c r="K2188" s="13"/>
      <c r="L2188" s="13"/>
      <c r="M2188" s="13"/>
      <c r="N2188" s="13"/>
      <c r="O2188" s="13"/>
      <c r="P2188" s="13"/>
      <c r="Q2188" s="1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  <c r="AK2188" s="13"/>
      <c r="AL2188" s="13"/>
      <c r="AM2188" s="13"/>
      <c r="AN2188" s="13"/>
      <c r="AO2188" s="13"/>
      <c r="AP2188" s="13"/>
      <c r="AQ2188" s="13"/>
      <c r="AR2188" s="13"/>
      <c r="AS2188" s="13"/>
      <c r="AT2188" s="13"/>
      <c r="AU2188" s="13"/>
      <c r="AV2188" s="13"/>
      <c r="AW2188" s="13"/>
      <c r="AX2188" s="13"/>
      <c r="AY2188" s="13"/>
      <c r="AZ2188" s="13"/>
      <c r="BA2188" s="13"/>
      <c r="BB2188" s="13"/>
      <c r="BC2188" s="13"/>
      <c r="BD2188" s="13"/>
      <c r="BE2188" s="13"/>
      <c r="BF2188" s="13"/>
      <c r="BG2188" s="13"/>
      <c r="BH2188" s="13"/>
      <c r="BI2188" s="13"/>
      <c r="BJ2188" s="13"/>
      <c r="BK2188" s="13"/>
      <c r="BL2188" s="13"/>
      <c r="BM2188" s="13"/>
      <c r="BN2188" s="13"/>
      <c r="BO2188" s="13"/>
      <c r="BP2188" s="13"/>
      <c r="BQ2188" s="13"/>
      <c r="BR2188" s="13"/>
      <c r="BS2188" s="13"/>
      <c r="BT2188" s="13"/>
      <c r="BU2188" s="13"/>
      <c r="BV2188" s="13"/>
      <c r="BW2188" s="13"/>
      <c r="BX2188" s="13"/>
      <c r="BY2188" s="13"/>
      <c r="BZ2188" s="13"/>
      <c r="CA2188" s="13"/>
      <c r="CB2188" s="13"/>
      <c r="CC2188" s="13"/>
      <c r="CD2188" s="13"/>
      <c r="CE2188" s="13"/>
      <c r="CF2188" s="13"/>
      <c r="CG2188" s="13"/>
      <c r="CH2188" s="13"/>
      <c r="CI2188" s="13"/>
      <c r="CJ2188" s="13"/>
      <c r="CK2188" s="13"/>
      <c r="CL2188" s="13"/>
      <c r="CM2188" s="13"/>
      <c r="CN2188" s="13"/>
      <c r="CO2188" s="13"/>
      <c r="CP2188" s="13"/>
      <c r="CQ2188" s="13"/>
      <c r="CR2188" s="13"/>
      <c r="CS2188" s="13"/>
      <c r="CT2188" s="13"/>
      <c r="CU2188" s="13"/>
      <c r="CV2188" s="13"/>
      <c r="CW2188" s="13"/>
      <c r="CX2188" s="13"/>
      <c r="CY2188" s="13"/>
      <c r="CZ2188" s="13"/>
      <c r="DA2188" s="13"/>
      <c r="DB2188" s="13"/>
      <c r="DC2188" s="13"/>
      <c r="DD2188" s="13"/>
      <c r="DE2188" s="13"/>
      <c r="DF2188" s="13"/>
      <c r="DG2188" s="13"/>
      <c r="DH2188" s="13"/>
      <c r="DI2188" s="13"/>
      <c r="DJ2188" s="13"/>
      <c r="DK2188" s="13"/>
      <c r="DL2188" s="13"/>
      <c r="DM2188" s="13"/>
      <c r="DN2188" s="13"/>
      <c r="DO2188" s="13"/>
      <c r="DP2188" s="13"/>
      <c r="DQ2188" s="13"/>
    </row>
    <row r="2189" spans="1:121" ht="16.5" x14ac:dyDescent="0.25">
      <c r="A2189" s="24"/>
      <c r="B2189" s="73" t="s">
        <v>1889</v>
      </c>
      <c r="C2189" s="55">
        <v>2017</v>
      </c>
      <c r="D2189" s="54" t="s">
        <v>915</v>
      </c>
      <c r="E2189" s="54"/>
      <c r="F2189" s="54">
        <v>24.41</v>
      </c>
      <c r="G2189" s="54">
        <v>369.82978000000003</v>
      </c>
      <c r="H2189" s="13"/>
      <c r="I2189" s="13"/>
      <c r="J2189" s="13"/>
      <c r="K2189" s="13"/>
      <c r="L2189" s="13"/>
      <c r="M2189" s="13"/>
      <c r="N2189" s="13"/>
      <c r="O2189" s="13"/>
      <c r="P2189" s="13"/>
      <c r="Q2189" s="1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  <c r="AK2189" s="13"/>
      <c r="AL2189" s="13"/>
      <c r="AM2189" s="13"/>
      <c r="AN2189" s="13"/>
      <c r="AO2189" s="13"/>
      <c r="AP2189" s="13"/>
      <c r="AQ2189" s="13"/>
      <c r="AR2189" s="13"/>
      <c r="AS2189" s="13"/>
      <c r="AT2189" s="13"/>
      <c r="AU2189" s="13"/>
      <c r="AV2189" s="13"/>
      <c r="AW2189" s="13"/>
      <c r="AX2189" s="13"/>
      <c r="AY2189" s="13"/>
      <c r="AZ2189" s="13"/>
      <c r="BA2189" s="13"/>
      <c r="BB2189" s="13"/>
      <c r="BC2189" s="13"/>
      <c r="BD2189" s="13"/>
      <c r="BE2189" s="13"/>
      <c r="BF2189" s="13"/>
      <c r="BG2189" s="13"/>
      <c r="BH2189" s="13"/>
      <c r="BI2189" s="13"/>
      <c r="BJ2189" s="13"/>
      <c r="BK2189" s="13"/>
      <c r="BL2189" s="13"/>
      <c r="BM2189" s="13"/>
      <c r="BN2189" s="13"/>
      <c r="BO2189" s="13"/>
      <c r="BP2189" s="13"/>
      <c r="BQ2189" s="13"/>
      <c r="BR2189" s="13"/>
      <c r="BS2189" s="13"/>
      <c r="BT2189" s="13"/>
      <c r="BU2189" s="13"/>
      <c r="BV2189" s="13"/>
      <c r="BW2189" s="13"/>
      <c r="BX2189" s="13"/>
      <c r="BY2189" s="13"/>
      <c r="BZ2189" s="13"/>
      <c r="CA2189" s="13"/>
      <c r="CB2189" s="13"/>
      <c r="CC2189" s="13"/>
      <c r="CD2189" s="13"/>
      <c r="CE2189" s="13"/>
      <c r="CF2189" s="13"/>
      <c r="CG2189" s="13"/>
      <c r="CH2189" s="13"/>
      <c r="CI2189" s="13"/>
      <c r="CJ2189" s="13"/>
      <c r="CK2189" s="13"/>
      <c r="CL2189" s="13"/>
      <c r="CM2189" s="13"/>
      <c r="CN2189" s="13"/>
      <c r="CO2189" s="13"/>
      <c r="CP2189" s="13"/>
      <c r="CQ2189" s="13"/>
      <c r="CR2189" s="13"/>
      <c r="CS2189" s="13"/>
      <c r="CT2189" s="13"/>
      <c r="CU2189" s="13"/>
      <c r="CV2189" s="13"/>
      <c r="CW2189" s="13"/>
      <c r="CX2189" s="13"/>
      <c r="CY2189" s="13"/>
      <c r="CZ2189" s="13"/>
      <c r="DA2189" s="13"/>
      <c r="DB2189" s="13"/>
      <c r="DC2189" s="13"/>
      <c r="DD2189" s="13"/>
      <c r="DE2189" s="13"/>
      <c r="DF2189" s="13"/>
      <c r="DG2189" s="13"/>
      <c r="DH2189" s="13"/>
      <c r="DI2189" s="13"/>
      <c r="DJ2189" s="13"/>
      <c r="DK2189" s="13"/>
      <c r="DL2189" s="13"/>
      <c r="DM2189" s="13"/>
      <c r="DN2189" s="13"/>
      <c r="DO2189" s="13"/>
      <c r="DP2189" s="13"/>
      <c r="DQ2189" s="13"/>
    </row>
    <row r="2190" spans="1:121" ht="16.5" x14ac:dyDescent="0.25">
      <c r="A2190" s="24"/>
      <c r="B2190" s="73" t="s">
        <v>1890</v>
      </c>
      <c r="C2190" s="55">
        <v>2017</v>
      </c>
      <c r="D2190" s="54" t="s">
        <v>915</v>
      </c>
      <c r="E2190" s="54"/>
      <c r="F2190" s="54">
        <v>24.41</v>
      </c>
      <c r="G2190" s="54">
        <v>539.61829999999998</v>
      </c>
      <c r="H2190" s="13"/>
      <c r="I2190" s="13"/>
      <c r="J2190" s="13"/>
      <c r="K2190" s="13"/>
      <c r="L2190" s="13"/>
      <c r="M2190" s="13"/>
      <c r="N2190" s="13"/>
      <c r="O2190" s="13"/>
      <c r="P2190" s="13"/>
      <c r="Q2190" s="1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  <c r="AK2190" s="13"/>
      <c r="AL2190" s="13"/>
      <c r="AM2190" s="13"/>
      <c r="AN2190" s="13"/>
      <c r="AO2190" s="13"/>
      <c r="AP2190" s="13"/>
      <c r="AQ2190" s="13"/>
      <c r="AR2190" s="13"/>
      <c r="AS2190" s="13"/>
      <c r="AT2190" s="13"/>
      <c r="AU2190" s="13"/>
      <c r="AV2190" s="13"/>
      <c r="AW2190" s="13"/>
      <c r="AX2190" s="13"/>
      <c r="AY2190" s="13"/>
      <c r="AZ2190" s="13"/>
      <c r="BA2190" s="13"/>
      <c r="BB2190" s="13"/>
      <c r="BC2190" s="13"/>
      <c r="BD2190" s="13"/>
      <c r="BE2190" s="13"/>
      <c r="BF2190" s="13"/>
      <c r="BG2190" s="13"/>
      <c r="BH2190" s="13"/>
      <c r="BI2190" s="13"/>
      <c r="BJ2190" s="13"/>
      <c r="BK2190" s="13"/>
      <c r="BL2190" s="13"/>
      <c r="BM2190" s="13"/>
      <c r="BN2190" s="13"/>
      <c r="BO2190" s="13"/>
      <c r="BP2190" s="13"/>
      <c r="BQ2190" s="13"/>
      <c r="BR2190" s="13"/>
      <c r="BS2190" s="13"/>
      <c r="BT2190" s="13"/>
      <c r="BU2190" s="13"/>
      <c r="BV2190" s="13"/>
      <c r="BW2190" s="13"/>
      <c r="BX2190" s="13"/>
      <c r="BY2190" s="13"/>
      <c r="BZ2190" s="13"/>
      <c r="CA2190" s="13"/>
      <c r="CB2190" s="13"/>
      <c r="CC2190" s="13"/>
      <c r="CD2190" s="13"/>
      <c r="CE2190" s="13"/>
      <c r="CF2190" s="13"/>
      <c r="CG2190" s="13"/>
      <c r="CH2190" s="13"/>
      <c r="CI2190" s="13"/>
      <c r="CJ2190" s="13"/>
      <c r="CK2190" s="13"/>
      <c r="CL2190" s="13"/>
      <c r="CM2190" s="13"/>
      <c r="CN2190" s="13"/>
      <c r="CO2190" s="13"/>
      <c r="CP2190" s="13"/>
      <c r="CQ2190" s="13"/>
      <c r="CR2190" s="13"/>
      <c r="CS2190" s="13"/>
      <c r="CT2190" s="13"/>
      <c r="CU2190" s="13"/>
      <c r="CV2190" s="13"/>
      <c r="CW2190" s="13"/>
      <c r="CX2190" s="13"/>
      <c r="CY2190" s="13"/>
      <c r="CZ2190" s="13"/>
      <c r="DA2190" s="13"/>
      <c r="DB2190" s="13"/>
      <c r="DC2190" s="13"/>
      <c r="DD2190" s="13"/>
      <c r="DE2190" s="13"/>
      <c r="DF2190" s="13"/>
      <c r="DG2190" s="13"/>
      <c r="DH2190" s="13"/>
      <c r="DI2190" s="13"/>
      <c r="DJ2190" s="13"/>
      <c r="DK2190" s="13"/>
      <c r="DL2190" s="13"/>
      <c r="DM2190" s="13"/>
      <c r="DN2190" s="13"/>
      <c r="DO2190" s="13"/>
      <c r="DP2190" s="13"/>
      <c r="DQ2190" s="13"/>
    </row>
    <row r="2191" spans="1:121" ht="16.5" x14ac:dyDescent="0.25">
      <c r="A2191" s="24"/>
      <c r="B2191" s="73" t="s">
        <v>1891</v>
      </c>
      <c r="C2191" s="55">
        <v>2017</v>
      </c>
      <c r="D2191" s="54" t="s">
        <v>915</v>
      </c>
      <c r="E2191" s="54"/>
      <c r="F2191" s="54">
        <v>24.41</v>
      </c>
      <c r="G2191" s="54">
        <v>520.79873999999995</v>
      </c>
      <c r="H2191" s="13"/>
      <c r="I2191" s="13"/>
      <c r="J2191" s="13"/>
      <c r="K2191" s="13"/>
      <c r="L2191" s="13"/>
      <c r="M2191" s="13"/>
      <c r="N2191" s="13"/>
      <c r="O2191" s="13"/>
      <c r="P2191" s="13"/>
      <c r="Q2191" s="1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  <c r="AK2191" s="13"/>
      <c r="AL2191" s="13"/>
      <c r="AM2191" s="13"/>
      <c r="AN2191" s="13"/>
      <c r="AO2191" s="13"/>
      <c r="AP2191" s="13"/>
      <c r="AQ2191" s="13"/>
      <c r="AR2191" s="13"/>
      <c r="AS2191" s="13"/>
      <c r="AT2191" s="13"/>
      <c r="AU2191" s="13"/>
      <c r="AV2191" s="13"/>
      <c r="AW2191" s="13"/>
      <c r="AX2191" s="13"/>
      <c r="AY2191" s="13"/>
      <c r="AZ2191" s="13"/>
      <c r="BA2191" s="13"/>
      <c r="BB2191" s="13"/>
      <c r="BC2191" s="13"/>
      <c r="BD2191" s="13"/>
      <c r="BE2191" s="13"/>
      <c r="BF2191" s="13"/>
      <c r="BG2191" s="13"/>
      <c r="BH2191" s="13"/>
      <c r="BI2191" s="13"/>
      <c r="BJ2191" s="13"/>
      <c r="BK2191" s="13"/>
      <c r="BL2191" s="13"/>
      <c r="BM2191" s="13"/>
      <c r="BN2191" s="13"/>
      <c r="BO2191" s="13"/>
      <c r="BP2191" s="13"/>
      <c r="BQ2191" s="13"/>
      <c r="BR2191" s="13"/>
      <c r="BS2191" s="13"/>
      <c r="BT2191" s="13"/>
      <c r="BU2191" s="13"/>
      <c r="BV2191" s="13"/>
      <c r="BW2191" s="13"/>
      <c r="BX2191" s="13"/>
      <c r="BY2191" s="13"/>
      <c r="BZ2191" s="13"/>
      <c r="CA2191" s="13"/>
      <c r="CB2191" s="13"/>
      <c r="CC2191" s="13"/>
      <c r="CD2191" s="13"/>
      <c r="CE2191" s="13"/>
      <c r="CF2191" s="13"/>
      <c r="CG2191" s="13"/>
      <c r="CH2191" s="13"/>
      <c r="CI2191" s="13"/>
      <c r="CJ2191" s="13"/>
      <c r="CK2191" s="13"/>
      <c r="CL2191" s="13"/>
      <c r="CM2191" s="13"/>
      <c r="CN2191" s="13"/>
      <c r="CO2191" s="13"/>
      <c r="CP2191" s="13"/>
      <c r="CQ2191" s="13"/>
      <c r="CR2191" s="13"/>
      <c r="CS2191" s="13"/>
      <c r="CT2191" s="13"/>
      <c r="CU2191" s="13"/>
      <c r="CV2191" s="13"/>
      <c r="CW2191" s="13"/>
      <c r="CX2191" s="13"/>
      <c r="CY2191" s="13"/>
      <c r="CZ2191" s="13"/>
      <c r="DA2191" s="13"/>
      <c r="DB2191" s="13"/>
      <c r="DC2191" s="13"/>
      <c r="DD2191" s="13"/>
      <c r="DE2191" s="13"/>
      <c r="DF2191" s="13"/>
      <c r="DG2191" s="13"/>
      <c r="DH2191" s="13"/>
      <c r="DI2191" s="13"/>
      <c r="DJ2191" s="13"/>
      <c r="DK2191" s="13"/>
      <c r="DL2191" s="13"/>
      <c r="DM2191" s="13"/>
      <c r="DN2191" s="13"/>
      <c r="DO2191" s="13"/>
      <c r="DP2191" s="13"/>
      <c r="DQ2191" s="13"/>
    </row>
    <row r="2192" spans="1:121" ht="16.5" x14ac:dyDescent="0.25">
      <c r="A2192" s="24"/>
      <c r="B2192" s="73" t="s">
        <v>1892</v>
      </c>
      <c r="C2192" s="55">
        <v>2017</v>
      </c>
      <c r="D2192" s="54" t="s">
        <v>915</v>
      </c>
      <c r="E2192" s="54"/>
      <c r="F2192" s="54">
        <v>24.41</v>
      </c>
      <c r="G2192" s="54">
        <v>511.50929000000002</v>
      </c>
      <c r="H2192" s="13"/>
      <c r="I2192" s="13"/>
      <c r="J2192" s="13"/>
      <c r="K2192" s="13"/>
      <c r="L2192" s="13"/>
      <c r="M2192" s="13"/>
      <c r="N2192" s="13"/>
      <c r="O2192" s="13"/>
      <c r="P2192" s="13"/>
      <c r="Q2192" s="1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  <c r="AK2192" s="13"/>
      <c r="AL2192" s="13"/>
      <c r="AM2192" s="13"/>
      <c r="AN2192" s="13"/>
      <c r="AO2192" s="13"/>
      <c r="AP2192" s="13"/>
      <c r="AQ2192" s="13"/>
      <c r="AR2192" s="13"/>
      <c r="AS2192" s="13"/>
      <c r="AT2192" s="13"/>
      <c r="AU2192" s="13"/>
      <c r="AV2192" s="13"/>
      <c r="AW2192" s="13"/>
      <c r="AX2192" s="13"/>
      <c r="AY2192" s="13"/>
      <c r="AZ2192" s="13"/>
      <c r="BA2192" s="13"/>
      <c r="BB2192" s="13"/>
      <c r="BC2192" s="13"/>
      <c r="BD2192" s="13"/>
      <c r="BE2192" s="13"/>
      <c r="BF2192" s="13"/>
      <c r="BG2192" s="13"/>
      <c r="BH2192" s="13"/>
      <c r="BI2192" s="13"/>
      <c r="BJ2192" s="13"/>
      <c r="BK2192" s="13"/>
      <c r="BL2192" s="13"/>
      <c r="BM2192" s="13"/>
      <c r="BN2192" s="13"/>
      <c r="BO2192" s="13"/>
      <c r="BP2192" s="13"/>
      <c r="BQ2192" s="13"/>
      <c r="BR2192" s="13"/>
      <c r="BS2192" s="13"/>
      <c r="BT2192" s="13"/>
      <c r="BU2192" s="13"/>
      <c r="BV2192" s="13"/>
      <c r="BW2192" s="13"/>
      <c r="BX2192" s="13"/>
      <c r="BY2192" s="13"/>
      <c r="BZ2192" s="13"/>
      <c r="CA2192" s="13"/>
      <c r="CB2192" s="13"/>
      <c r="CC2192" s="13"/>
      <c r="CD2192" s="13"/>
      <c r="CE2192" s="13"/>
      <c r="CF2192" s="13"/>
      <c r="CG2192" s="13"/>
      <c r="CH2192" s="13"/>
      <c r="CI2192" s="13"/>
      <c r="CJ2192" s="13"/>
      <c r="CK2192" s="13"/>
      <c r="CL2192" s="13"/>
      <c r="CM2192" s="13"/>
      <c r="CN2192" s="13"/>
      <c r="CO2192" s="13"/>
      <c r="CP2192" s="13"/>
      <c r="CQ2192" s="13"/>
      <c r="CR2192" s="13"/>
      <c r="CS2192" s="13"/>
      <c r="CT2192" s="13"/>
      <c r="CU2192" s="13"/>
      <c r="CV2192" s="13"/>
      <c r="CW2192" s="13"/>
      <c r="CX2192" s="13"/>
      <c r="CY2192" s="13"/>
      <c r="CZ2192" s="13"/>
      <c r="DA2192" s="13"/>
      <c r="DB2192" s="13"/>
      <c r="DC2192" s="13"/>
      <c r="DD2192" s="13"/>
      <c r="DE2192" s="13"/>
      <c r="DF2192" s="13"/>
      <c r="DG2192" s="13"/>
      <c r="DH2192" s="13"/>
      <c r="DI2192" s="13"/>
      <c r="DJ2192" s="13"/>
      <c r="DK2192" s="13"/>
      <c r="DL2192" s="13"/>
      <c r="DM2192" s="13"/>
      <c r="DN2192" s="13"/>
      <c r="DO2192" s="13"/>
      <c r="DP2192" s="13"/>
      <c r="DQ2192" s="13"/>
    </row>
    <row r="2193" spans="1:121" ht="16.5" x14ac:dyDescent="0.25">
      <c r="A2193" s="24"/>
      <c r="B2193" s="73" t="s">
        <v>1893</v>
      </c>
      <c r="C2193" s="55">
        <v>2017</v>
      </c>
      <c r="D2193" s="54" t="s">
        <v>915</v>
      </c>
      <c r="E2193" s="54"/>
      <c r="F2193" s="54">
        <v>24.41</v>
      </c>
      <c r="G2193" s="54">
        <v>681.90322000000003</v>
      </c>
      <c r="H2193" s="13"/>
      <c r="I2193" s="13"/>
      <c r="J2193" s="13"/>
      <c r="K2193" s="13"/>
      <c r="L2193" s="13"/>
      <c r="M2193" s="13"/>
      <c r="N2193" s="13"/>
      <c r="O2193" s="13"/>
      <c r="P2193" s="13"/>
      <c r="Q2193" s="1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  <c r="AK2193" s="13"/>
      <c r="AL2193" s="13"/>
      <c r="AM2193" s="13"/>
      <c r="AN2193" s="13"/>
      <c r="AO2193" s="13"/>
      <c r="AP2193" s="13"/>
      <c r="AQ2193" s="13"/>
      <c r="AR2193" s="13"/>
      <c r="AS2193" s="13"/>
      <c r="AT2193" s="13"/>
      <c r="AU2193" s="13"/>
      <c r="AV2193" s="13"/>
      <c r="AW2193" s="13"/>
      <c r="AX2193" s="13"/>
      <c r="AY2193" s="13"/>
      <c r="AZ2193" s="13"/>
      <c r="BA2193" s="13"/>
      <c r="BB2193" s="13"/>
      <c r="BC2193" s="13"/>
      <c r="BD2193" s="13"/>
      <c r="BE2193" s="13"/>
      <c r="BF2193" s="13"/>
      <c r="BG2193" s="13"/>
      <c r="BH2193" s="13"/>
      <c r="BI2193" s="13"/>
      <c r="BJ2193" s="13"/>
      <c r="BK2193" s="13"/>
      <c r="BL2193" s="13"/>
      <c r="BM2193" s="13"/>
      <c r="BN2193" s="13"/>
      <c r="BO2193" s="13"/>
      <c r="BP2193" s="13"/>
      <c r="BQ2193" s="13"/>
      <c r="BR2193" s="13"/>
      <c r="BS2193" s="13"/>
      <c r="BT2193" s="13"/>
      <c r="BU2193" s="13"/>
      <c r="BV2193" s="13"/>
      <c r="BW2193" s="13"/>
      <c r="BX2193" s="13"/>
      <c r="BY2193" s="13"/>
      <c r="BZ2193" s="13"/>
      <c r="CA2193" s="13"/>
      <c r="CB2193" s="13"/>
      <c r="CC2193" s="13"/>
      <c r="CD2193" s="13"/>
      <c r="CE2193" s="13"/>
      <c r="CF2193" s="13"/>
      <c r="CG2193" s="13"/>
      <c r="CH2193" s="13"/>
      <c r="CI2193" s="13"/>
      <c r="CJ2193" s="13"/>
      <c r="CK2193" s="13"/>
      <c r="CL2193" s="13"/>
      <c r="CM2193" s="13"/>
      <c r="CN2193" s="13"/>
      <c r="CO2193" s="13"/>
      <c r="CP2193" s="13"/>
      <c r="CQ2193" s="13"/>
      <c r="CR2193" s="13"/>
      <c r="CS2193" s="13"/>
      <c r="CT2193" s="13"/>
      <c r="CU2193" s="13"/>
      <c r="CV2193" s="13"/>
      <c r="CW2193" s="13"/>
      <c r="CX2193" s="13"/>
      <c r="CY2193" s="13"/>
      <c r="CZ2193" s="13"/>
      <c r="DA2193" s="13"/>
      <c r="DB2193" s="13"/>
      <c r="DC2193" s="13"/>
      <c r="DD2193" s="13"/>
      <c r="DE2193" s="13"/>
      <c r="DF2193" s="13"/>
      <c r="DG2193" s="13"/>
      <c r="DH2193" s="13"/>
      <c r="DI2193" s="13"/>
      <c r="DJ2193" s="13"/>
      <c r="DK2193" s="13"/>
      <c r="DL2193" s="13"/>
      <c r="DM2193" s="13"/>
      <c r="DN2193" s="13"/>
      <c r="DO2193" s="13"/>
      <c r="DP2193" s="13"/>
      <c r="DQ2193" s="13"/>
    </row>
    <row r="2194" spans="1:121" ht="16.5" x14ac:dyDescent="0.25">
      <c r="A2194" s="24"/>
      <c r="B2194" s="73" t="s">
        <v>1894</v>
      </c>
      <c r="C2194" s="55">
        <v>2017</v>
      </c>
      <c r="D2194" s="54" t="s">
        <v>915</v>
      </c>
      <c r="E2194" s="54"/>
      <c r="F2194" s="54">
        <v>24.41</v>
      </c>
      <c r="G2194" s="54">
        <v>406.63236999999998</v>
      </c>
      <c r="H2194" s="13"/>
      <c r="I2194" s="13"/>
      <c r="J2194" s="13"/>
      <c r="K2194" s="13"/>
      <c r="L2194" s="13"/>
      <c r="M2194" s="13"/>
      <c r="N2194" s="13"/>
      <c r="O2194" s="13"/>
      <c r="P2194" s="13"/>
      <c r="Q2194" s="1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  <c r="AK2194" s="13"/>
      <c r="AL2194" s="13"/>
      <c r="AM2194" s="13"/>
      <c r="AN2194" s="13"/>
      <c r="AO2194" s="13"/>
      <c r="AP2194" s="13"/>
      <c r="AQ2194" s="13"/>
      <c r="AR2194" s="13"/>
      <c r="AS2194" s="13"/>
      <c r="AT2194" s="13"/>
      <c r="AU2194" s="13"/>
      <c r="AV2194" s="13"/>
      <c r="AW2194" s="13"/>
      <c r="AX2194" s="13"/>
      <c r="AY2194" s="13"/>
      <c r="AZ2194" s="13"/>
      <c r="BA2194" s="13"/>
      <c r="BB2194" s="13"/>
      <c r="BC2194" s="13"/>
      <c r="BD2194" s="13"/>
      <c r="BE2194" s="13"/>
      <c r="BF2194" s="13"/>
      <c r="BG2194" s="13"/>
      <c r="BH2194" s="13"/>
      <c r="BI2194" s="13"/>
      <c r="BJ2194" s="13"/>
      <c r="BK2194" s="13"/>
      <c r="BL2194" s="13"/>
      <c r="BM2194" s="13"/>
      <c r="BN2194" s="13"/>
      <c r="BO2194" s="13"/>
      <c r="BP2194" s="13"/>
      <c r="BQ2194" s="13"/>
      <c r="BR2194" s="13"/>
      <c r="BS2194" s="13"/>
      <c r="BT2194" s="13"/>
      <c r="BU2194" s="13"/>
      <c r="BV2194" s="13"/>
      <c r="BW2194" s="13"/>
      <c r="BX2194" s="13"/>
      <c r="BY2194" s="13"/>
      <c r="BZ2194" s="13"/>
      <c r="CA2194" s="13"/>
      <c r="CB2194" s="13"/>
      <c r="CC2194" s="13"/>
      <c r="CD2194" s="13"/>
      <c r="CE2194" s="13"/>
      <c r="CF2194" s="13"/>
      <c r="CG2194" s="13"/>
      <c r="CH2194" s="13"/>
      <c r="CI2194" s="13"/>
      <c r="CJ2194" s="13"/>
      <c r="CK2194" s="13"/>
      <c r="CL2194" s="13"/>
      <c r="CM2194" s="13"/>
      <c r="CN2194" s="13"/>
      <c r="CO2194" s="13"/>
      <c r="CP2194" s="13"/>
      <c r="CQ2194" s="13"/>
      <c r="CR2194" s="13"/>
      <c r="CS2194" s="13"/>
      <c r="CT2194" s="13"/>
      <c r="CU2194" s="13"/>
      <c r="CV2194" s="13"/>
      <c r="CW2194" s="13"/>
      <c r="CX2194" s="13"/>
      <c r="CY2194" s="13"/>
      <c r="CZ2194" s="13"/>
      <c r="DA2194" s="13"/>
      <c r="DB2194" s="13"/>
      <c r="DC2194" s="13"/>
      <c r="DD2194" s="13"/>
      <c r="DE2194" s="13"/>
      <c r="DF2194" s="13"/>
      <c r="DG2194" s="13"/>
      <c r="DH2194" s="13"/>
      <c r="DI2194" s="13"/>
      <c r="DJ2194" s="13"/>
      <c r="DK2194" s="13"/>
      <c r="DL2194" s="13"/>
      <c r="DM2194" s="13"/>
      <c r="DN2194" s="13"/>
      <c r="DO2194" s="13"/>
      <c r="DP2194" s="13"/>
      <c r="DQ2194" s="13"/>
    </row>
    <row r="2195" spans="1:121" ht="16.5" x14ac:dyDescent="0.25">
      <c r="A2195" s="24"/>
      <c r="B2195" s="73" t="s">
        <v>1895</v>
      </c>
      <c r="C2195" s="55">
        <v>2017</v>
      </c>
      <c r="D2195" s="54" t="s">
        <v>915</v>
      </c>
      <c r="E2195" s="54"/>
      <c r="F2195" s="54">
        <v>24.41</v>
      </c>
      <c r="G2195" s="54">
        <v>671.34167500000001</v>
      </c>
      <c r="H2195" s="13"/>
      <c r="I2195" s="13"/>
      <c r="J2195" s="13"/>
      <c r="K2195" s="13"/>
      <c r="L2195" s="13"/>
      <c r="M2195" s="13"/>
      <c r="N2195" s="13"/>
      <c r="O2195" s="13"/>
      <c r="P2195" s="13"/>
      <c r="Q2195" s="1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  <c r="AK2195" s="13"/>
      <c r="AL2195" s="13"/>
      <c r="AM2195" s="13"/>
      <c r="AN2195" s="13"/>
      <c r="AO2195" s="13"/>
      <c r="AP2195" s="13"/>
      <c r="AQ2195" s="13"/>
      <c r="AR2195" s="13"/>
      <c r="AS2195" s="13"/>
      <c r="AT2195" s="13"/>
      <c r="AU2195" s="13"/>
      <c r="AV2195" s="13"/>
      <c r="AW2195" s="13"/>
      <c r="AX2195" s="13"/>
      <c r="AY2195" s="13"/>
      <c r="AZ2195" s="13"/>
      <c r="BA2195" s="13"/>
      <c r="BB2195" s="13"/>
      <c r="BC2195" s="13"/>
      <c r="BD2195" s="13"/>
      <c r="BE2195" s="13"/>
      <c r="BF2195" s="13"/>
      <c r="BG2195" s="13"/>
      <c r="BH2195" s="13"/>
      <c r="BI2195" s="13"/>
      <c r="BJ2195" s="13"/>
      <c r="BK2195" s="13"/>
      <c r="BL2195" s="13"/>
      <c r="BM2195" s="13"/>
      <c r="BN2195" s="13"/>
      <c r="BO2195" s="13"/>
      <c r="BP2195" s="13"/>
      <c r="BQ2195" s="13"/>
      <c r="BR2195" s="13"/>
      <c r="BS2195" s="13"/>
      <c r="BT2195" s="13"/>
      <c r="BU2195" s="13"/>
      <c r="BV2195" s="13"/>
      <c r="BW2195" s="13"/>
      <c r="BX2195" s="13"/>
      <c r="BY2195" s="13"/>
      <c r="BZ2195" s="13"/>
      <c r="CA2195" s="13"/>
      <c r="CB2195" s="13"/>
      <c r="CC2195" s="13"/>
      <c r="CD2195" s="13"/>
      <c r="CE2195" s="13"/>
      <c r="CF2195" s="13"/>
      <c r="CG2195" s="13"/>
      <c r="CH2195" s="13"/>
      <c r="CI2195" s="13"/>
      <c r="CJ2195" s="13"/>
      <c r="CK2195" s="13"/>
      <c r="CL2195" s="13"/>
      <c r="CM2195" s="13"/>
      <c r="CN2195" s="13"/>
      <c r="CO2195" s="13"/>
      <c r="CP2195" s="13"/>
      <c r="CQ2195" s="13"/>
      <c r="CR2195" s="13"/>
      <c r="CS2195" s="13"/>
      <c r="CT2195" s="13"/>
      <c r="CU2195" s="13"/>
      <c r="CV2195" s="13"/>
      <c r="CW2195" s="13"/>
      <c r="CX2195" s="13"/>
      <c r="CY2195" s="13"/>
      <c r="CZ2195" s="13"/>
      <c r="DA2195" s="13"/>
      <c r="DB2195" s="13"/>
      <c r="DC2195" s="13"/>
      <c r="DD2195" s="13"/>
      <c r="DE2195" s="13"/>
      <c r="DF2195" s="13"/>
      <c r="DG2195" s="13"/>
      <c r="DH2195" s="13"/>
      <c r="DI2195" s="13"/>
      <c r="DJ2195" s="13"/>
      <c r="DK2195" s="13"/>
      <c r="DL2195" s="13"/>
      <c r="DM2195" s="13"/>
      <c r="DN2195" s="13"/>
      <c r="DO2195" s="13"/>
      <c r="DP2195" s="13"/>
      <c r="DQ2195" s="13"/>
    </row>
    <row r="2196" spans="1:121" ht="16.5" x14ac:dyDescent="0.25">
      <c r="A2196" s="24"/>
      <c r="B2196" s="73" t="s">
        <v>1896</v>
      </c>
      <c r="C2196" s="55">
        <v>2017</v>
      </c>
      <c r="D2196" s="54" t="s">
        <v>915</v>
      </c>
      <c r="E2196" s="54"/>
      <c r="F2196" s="54">
        <v>24.41</v>
      </c>
      <c r="G2196" s="54">
        <v>671.34167500000001</v>
      </c>
      <c r="H2196" s="13"/>
      <c r="I2196" s="13"/>
      <c r="J2196" s="13"/>
      <c r="K2196" s="13"/>
      <c r="L2196" s="13"/>
      <c r="M2196" s="13"/>
      <c r="N2196" s="13"/>
      <c r="O2196" s="13"/>
      <c r="P2196" s="13"/>
      <c r="Q2196" s="1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  <c r="AK2196" s="13"/>
      <c r="AL2196" s="13"/>
      <c r="AM2196" s="13"/>
      <c r="AN2196" s="13"/>
      <c r="AO2196" s="13"/>
      <c r="AP2196" s="13"/>
      <c r="AQ2196" s="13"/>
      <c r="AR2196" s="13"/>
      <c r="AS2196" s="13"/>
      <c r="AT2196" s="13"/>
      <c r="AU2196" s="13"/>
      <c r="AV2196" s="13"/>
      <c r="AW2196" s="13"/>
      <c r="AX2196" s="13"/>
      <c r="AY2196" s="13"/>
      <c r="AZ2196" s="13"/>
      <c r="BA2196" s="13"/>
      <c r="BB2196" s="13"/>
      <c r="BC2196" s="13"/>
      <c r="BD2196" s="13"/>
      <c r="BE2196" s="13"/>
      <c r="BF2196" s="13"/>
      <c r="BG2196" s="13"/>
      <c r="BH2196" s="13"/>
      <c r="BI2196" s="13"/>
      <c r="BJ2196" s="13"/>
      <c r="BK2196" s="13"/>
      <c r="BL2196" s="13"/>
      <c r="BM2196" s="13"/>
      <c r="BN2196" s="13"/>
      <c r="BO2196" s="13"/>
      <c r="BP2196" s="13"/>
      <c r="BQ2196" s="13"/>
      <c r="BR2196" s="13"/>
      <c r="BS2196" s="13"/>
      <c r="BT2196" s="13"/>
      <c r="BU2196" s="13"/>
      <c r="BV2196" s="13"/>
      <c r="BW2196" s="13"/>
      <c r="BX2196" s="13"/>
      <c r="BY2196" s="13"/>
      <c r="BZ2196" s="13"/>
      <c r="CA2196" s="13"/>
      <c r="CB2196" s="13"/>
      <c r="CC2196" s="13"/>
      <c r="CD2196" s="13"/>
      <c r="CE2196" s="13"/>
      <c r="CF2196" s="13"/>
      <c r="CG2196" s="13"/>
      <c r="CH2196" s="13"/>
      <c r="CI2196" s="13"/>
      <c r="CJ2196" s="13"/>
      <c r="CK2196" s="13"/>
      <c r="CL2196" s="13"/>
      <c r="CM2196" s="13"/>
      <c r="CN2196" s="13"/>
      <c r="CO2196" s="13"/>
      <c r="CP2196" s="13"/>
      <c r="CQ2196" s="13"/>
      <c r="CR2196" s="13"/>
      <c r="CS2196" s="13"/>
      <c r="CT2196" s="13"/>
      <c r="CU2196" s="13"/>
      <c r="CV2196" s="13"/>
      <c r="CW2196" s="13"/>
      <c r="CX2196" s="13"/>
      <c r="CY2196" s="13"/>
      <c r="CZ2196" s="13"/>
      <c r="DA2196" s="13"/>
      <c r="DB2196" s="13"/>
      <c r="DC2196" s="13"/>
      <c r="DD2196" s="13"/>
      <c r="DE2196" s="13"/>
      <c r="DF2196" s="13"/>
      <c r="DG2196" s="13"/>
      <c r="DH2196" s="13"/>
      <c r="DI2196" s="13"/>
      <c r="DJ2196" s="13"/>
      <c r="DK2196" s="13"/>
      <c r="DL2196" s="13"/>
      <c r="DM2196" s="13"/>
      <c r="DN2196" s="13"/>
      <c r="DO2196" s="13"/>
      <c r="DP2196" s="13"/>
      <c r="DQ2196" s="13"/>
    </row>
    <row r="2197" spans="1:121" ht="16.5" x14ac:dyDescent="0.25">
      <c r="A2197" s="24"/>
      <c r="B2197" s="73" t="s">
        <v>1897</v>
      </c>
      <c r="C2197" s="55">
        <v>2017</v>
      </c>
      <c r="D2197" s="54" t="s">
        <v>915</v>
      </c>
      <c r="E2197" s="54"/>
      <c r="F2197" s="54">
        <v>24.41</v>
      </c>
      <c r="G2197" s="54">
        <v>614.63007000000005</v>
      </c>
      <c r="H2197" s="13"/>
      <c r="I2197" s="13"/>
      <c r="J2197" s="13"/>
      <c r="K2197" s="13"/>
      <c r="L2197" s="13"/>
      <c r="M2197" s="13"/>
      <c r="N2197" s="13"/>
      <c r="O2197" s="13"/>
      <c r="P2197" s="13"/>
      <c r="Q2197" s="1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  <c r="AK2197" s="13"/>
      <c r="AL2197" s="13"/>
      <c r="AM2197" s="13"/>
      <c r="AN2197" s="13"/>
      <c r="AO2197" s="13"/>
      <c r="AP2197" s="13"/>
      <c r="AQ2197" s="13"/>
      <c r="AR2197" s="13"/>
      <c r="AS2197" s="13"/>
      <c r="AT2197" s="13"/>
      <c r="AU2197" s="13"/>
      <c r="AV2197" s="13"/>
      <c r="AW2197" s="13"/>
      <c r="AX2197" s="13"/>
      <c r="AY2197" s="13"/>
      <c r="AZ2197" s="13"/>
      <c r="BA2197" s="13"/>
      <c r="BB2197" s="13"/>
      <c r="BC2197" s="13"/>
      <c r="BD2197" s="13"/>
      <c r="BE2197" s="13"/>
      <c r="BF2197" s="13"/>
      <c r="BG2197" s="13"/>
      <c r="BH2197" s="13"/>
      <c r="BI2197" s="13"/>
      <c r="BJ2197" s="13"/>
      <c r="BK2197" s="13"/>
      <c r="BL2197" s="13"/>
      <c r="BM2197" s="13"/>
      <c r="BN2197" s="13"/>
      <c r="BO2197" s="13"/>
      <c r="BP2197" s="13"/>
      <c r="BQ2197" s="13"/>
      <c r="BR2197" s="13"/>
      <c r="BS2197" s="13"/>
      <c r="BT2197" s="13"/>
      <c r="BU2197" s="13"/>
      <c r="BV2197" s="13"/>
      <c r="BW2197" s="13"/>
      <c r="BX2197" s="13"/>
      <c r="BY2197" s="13"/>
      <c r="BZ2197" s="13"/>
      <c r="CA2197" s="13"/>
      <c r="CB2197" s="13"/>
      <c r="CC2197" s="13"/>
      <c r="CD2197" s="13"/>
      <c r="CE2197" s="13"/>
      <c r="CF2197" s="13"/>
      <c r="CG2197" s="13"/>
      <c r="CH2197" s="13"/>
      <c r="CI2197" s="13"/>
      <c r="CJ2197" s="13"/>
      <c r="CK2197" s="13"/>
      <c r="CL2197" s="13"/>
      <c r="CM2197" s="13"/>
      <c r="CN2197" s="13"/>
      <c r="CO2197" s="13"/>
      <c r="CP2197" s="13"/>
      <c r="CQ2197" s="13"/>
      <c r="CR2197" s="13"/>
      <c r="CS2197" s="13"/>
      <c r="CT2197" s="13"/>
      <c r="CU2197" s="13"/>
      <c r="CV2197" s="13"/>
      <c r="CW2197" s="13"/>
      <c r="CX2197" s="13"/>
      <c r="CY2197" s="13"/>
      <c r="CZ2197" s="13"/>
      <c r="DA2197" s="13"/>
      <c r="DB2197" s="13"/>
      <c r="DC2197" s="13"/>
      <c r="DD2197" s="13"/>
      <c r="DE2197" s="13"/>
      <c r="DF2197" s="13"/>
      <c r="DG2197" s="13"/>
      <c r="DH2197" s="13"/>
      <c r="DI2197" s="13"/>
      <c r="DJ2197" s="13"/>
      <c r="DK2197" s="13"/>
      <c r="DL2197" s="13"/>
      <c r="DM2197" s="13"/>
      <c r="DN2197" s="13"/>
      <c r="DO2197" s="13"/>
      <c r="DP2197" s="13"/>
      <c r="DQ2197" s="13"/>
    </row>
    <row r="2198" spans="1:121" ht="16.5" x14ac:dyDescent="0.25">
      <c r="A2198" s="24"/>
      <c r="B2198" s="73" t="s">
        <v>1898</v>
      </c>
      <c r="C2198" s="55">
        <v>2017</v>
      </c>
      <c r="D2198" s="54" t="s">
        <v>915</v>
      </c>
      <c r="E2198" s="54"/>
      <c r="F2198" s="54">
        <v>24.41</v>
      </c>
      <c r="G2198" s="54">
        <v>417.06796000000003</v>
      </c>
      <c r="H2198" s="13"/>
      <c r="I2198" s="13"/>
      <c r="J2198" s="13"/>
      <c r="K2198" s="13"/>
      <c r="L2198" s="13"/>
      <c r="M2198" s="13"/>
      <c r="N2198" s="13"/>
      <c r="O2198" s="13"/>
      <c r="P2198" s="13"/>
      <c r="Q2198" s="1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  <c r="AK2198" s="13"/>
      <c r="AL2198" s="13"/>
      <c r="AM2198" s="13"/>
      <c r="AN2198" s="13"/>
      <c r="AO2198" s="13"/>
      <c r="AP2198" s="13"/>
      <c r="AQ2198" s="13"/>
      <c r="AR2198" s="13"/>
      <c r="AS2198" s="13"/>
      <c r="AT2198" s="13"/>
      <c r="AU2198" s="13"/>
      <c r="AV2198" s="13"/>
      <c r="AW2198" s="13"/>
      <c r="AX2198" s="13"/>
      <c r="AY2198" s="13"/>
      <c r="AZ2198" s="13"/>
      <c r="BA2198" s="13"/>
      <c r="BB2198" s="13"/>
      <c r="BC2198" s="13"/>
      <c r="BD2198" s="13"/>
      <c r="BE2198" s="13"/>
      <c r="BF2198" s="13"/>
      <c r="BG2198" s="13"/>
      <c r="BH2198" s="13"/>
      <c r="BI2198" s="13"/>
      <c r="BJ2198" s="13"/>
      <c r="BK2198" s="13"/>
      <c r="BL2198" s="13"/>
      <c r="BM2198" s="13"/>
      <c r="BN2198" s="13"/>
      <c r="BO2198" s="13"/>
      <c r="BP2198" s="13"/>
      <c r="BQ2198" s="13"/>
      <c r="BR2198" s="13"/>
      <c r="BS2198" s="13"/>
      <c r="BT2198" s="13"/>
      <c r="BU2198" s="13"/>
      <c r="BV2198" s="13"/>
      <c r="BW2198" s="13"/>
      <c r="BX2198" s="13"/>
      <c r="BY2198" s="13"/>
      <c r="BZ2198" s="13"/>
      <c r="CA2198" s="13"/>
      <c r="CB2198" s="13"/>
      <c r="CC2198" s="13"/>
      <c r="CD2198" s="13"/>
      <c r="CE2198" s="13"/>
      <c r="CF2198" s="13"/>
      <c r="CG2198" s="13"/>
      <c r="CH2198" s="13"/>
      <c r="CI2198" s="13"/>
      <c r="CJ2198" s="13"/>
      <c r="CK2198" s="13"/>
      <c r="CL2198" s="13"/>
      <c r="CM2198" s="13"/>
      <c r="CN2198" s="13"/>
      <c r="CO2198" s="13"/>
      <c r="CP2198" s="13"/>
      <c r="CQ2198" s="13"/>
      <c r="CR2198" s="13"/>
      <c r="CS2198" s="13"/>
      <c r="CT2198" s="13"/>
      <c r="CU2198" s="13"/>
      <c r="CV2198" s="13"/>
      <c r="CW2198" s="13"/>
      <c r="CX2198" s="13"/>
      <c r="CY2198" s="13"/>
      <c r="CZ2198" s="13"/>
      <c r="DA2198" s="13"/>
      <c r="DB2198" s="13"/>
      <c r="DC2198" s="13"/>
      <c r="DD2198" s="13"/>
      <c r="DE2198" s="13"/>
      <c r="DF2198" s="13"/>
      <c r="DG2198" s="13"/>
      <c r="DH2198" s="13"/>
      <c r="DI2198" s="13"/>
      <c r="DJ2198" s="13"/>
      <c r="DK2198" s="13"/>
      <c r="DL2198" s="13"/>
      <c r="DM2198" s="13"/>
      <c r="DN2198" s="13"/>
      <c r="DO2198" s="13"/>
      <c r="DP2198" s="13"/>
      <c r="DQ2198" s="13"/>
    </row>
    <row r="2199" spans="1:121" ht="16.5" x14ac:dyDescent="0.25">
      <c r="A2199" s="24"/>
      <c r="B2199" s="73" t="s">
        <v>1899</v>
      </c>
      <c r="C2199" s="55">
        <v>2017</v>
      </c>
      <c r="D2199" s="54" t="s">
        <v>915</v>
      </c>
      <c r="E2199" s="54"/>
      <c r="F2199" s="54">
        <v>24.41</v>
      </c>
      <c r="G2199" s="54">
        <v>391.13600000000002</v>
      </c>
      <c r="H2199" s="13"/>
      <c r="I2199" s="13"/>
      <c r="J2199" s="13"/>
      <c r="K2199" s="13"/>
      <c r="L2199" s="13"/>
      <c r="M2199" s="13"/>
      <c r="N2199" s="13"/>
      <c r="O2199" s="13"/>
      <c r="P2199" s="13"/>
      <c r="Q2199" s="1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  <c r="AK2199" s="13"/>
      <c r="AL2199" s="13"/>
      <c r="AM2199" s="13"/>
      <c r="AN2199" s="13"/>
      <c r="AO2199" s="13"/>
      <c r="AP2199" s="13"/>
      <c r="AQ2199" s="13"/>
      <c r="AR2199" s="13"/>
      <c r="AS2199" s="13"/>
      <c r="AT2199" s="13"/>
      <c r="AU2199" s="13"/>
      <c r="AV2199" s="13"/>
      <c r="AW2199" s="13"/>
      <c r="AX2199" s="13"/>
      <c r="AY2199" s="13"/>
      <c r="AZ2199" s="13"/>
      <c r="BA2199" s="13"/>
      <c r="BB2199" s="13"/>
      <c r="BC2199" s="13"/>
      <c r="BD2199" s="13"/>
      <c r="BE2199" s="13"/>
      <c r="BF2199" s="13"/>
      <c r="BG2199" s="13"/>
      <c r="BH2199" s="13"/>
      <c r="BI2199" s="13"/>
      <c r="BJ2199" s="13"/>
      <c r="BK2199" s="13"/>
      <c r="BL2199" s="13"/>
      <c r="BM2199" s="13"/>
      <c r="BN2199" s="13"/>
      <c r="BO2199" s="13"/>
      <c r="BP2199" s="13"/>
      <c r="BQ2199" s="13"/>
      <c r="BR2199" s="13"/>
      <c r="BS2199" s="13"/>
      <c r="BT2199" s="13"/>
      <c r="BU2199" s="13"/>
      <c r="BV2199" s="13"/>
      <c r="BW2199" s="13"/>
      <c r="BX2199" s="13"/>
      <c r="BY2199" s="13"/>
      <c r="BZ2199" s="13"/>
      <c r="CA2199" s="13"/>
      <c r="CB2199" s="13"/>
      <c r="CC2199" s="13"/>
      <c r="CD2199" s="13"/>
      <c r="CE2199" s="13"/>
      <c r="CF2199" s="13"/>
      <c r="CG2199" s="13"/>
      <c r="CH2199" s="13"/>
      <c r="CI2199" s="13"/>
      <c r="CJ2199" s="13"/>
      <c r="CK2199" s="13"/>
      <c r="CL2199" s="13"/>
      <c r="CM2199" s="13"/>
      <c r="CN2199" s="13"/>
      <c r="CO2199" s="13"/>
      <c r="CP2199" s="13"/>
      <c r="CQ2199" s="13"/>
      <c r="CR2199" s="13"/>
      <c r="CS2199" s="13"/>
      <c r="CT2199" s="13"/>
      <c r="CU2199" s="13"/>
      <c r="CV2199" s="13"/>
      <c r="CW2199" s="13"/>
      <c r="CX2199" s="13"/>
      <c r="CY2199" s="13"/>
      <c r="CZ2199" s="13"/>
      <c r="DA2199" s="13"/>
      <c r="DB2199" s="13"/>
      <c r="DC2199" s="13"/>
      <c r="DD2199" s="13"/>
      <c r="DE2199" s="13"/>
      <c r="DF2199" s="13"/>
      <c r="DG2199" s="13"/>
      <c r="DH2199" s="13"/>
      <c r="DI2199" s="13"/>
      <c r="DJ2199" s="13"/>
      <c r="DK2199" s="13"/>
      <c r="DL2199" s="13"/>
      <c r="DM2199" s="13"/>
      <c r="DN2199" s="13"/>
      <c r="DO2199" s="13"/>
      <c r="DP2199" s="13"/>
      <c r="DQ2199" s="13"/>
    </row>
    <row r="2200" spans="1:121" ht="16.5" x14ac:dyDescent="0.25">
      <c r="A2200" s="24"/>
      <c r="B2200" s="73" t="s">
        <v>1900</v>
      </c>
      <c r="C2200" s="55">
        <v>2017</v>
      </c>
      <c r="D2200" s="54" t="s">
        <v>915</v>
      </c>
      <c r="E2200" s="54"/>
      <c r="F2200" s="54">
        <v>24.41</v>
      </c>
      <c r="G2200" s="54">
        <v>354.51020999999997</v>
      </c>
      <c r="H2200" s="13"/>
      <c r="I2200" s="13"/>
      <c r="J2200" s="13"/>
      <c r="K2200" s="13"/>
      <c r="L2200" s="13"/>
      <c r="M2200" s="13"/>
      <c r="N2200" s="13"/>
      <c r="O2200" s="13"/>
      <c r="P2200" s="13"/>
      <c r="Q2200" s="1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  <c r="AK2200" s="13"/>
      <c r="AL2200" s="13"/>
      <c r="AM2200" s="13"/>
      <c r="AN2200" s="13"/>
      <c r="AO2200" s="13"/>
      <c r="AP2200" s="13"/>
      <c r="AQ2200" s="13"/>
      <c r="AR2200" s="13"/>
      <c r="AS2200" s="13"/>
      <c r="AT2200" s="13"/>
      <c r="AU2200" s="13"/>
      <c r="AV2200" s="13"/>
      <c r="AW2200" s="13"/>
      <c r="AX2200" s="13"/>
      <c r="AY2200" s="13"/>
      <c r="AZ2200" s="13"/>
      <c r="BA2200" s="13"/>
      <c r="BB2200" s="13"/>
      <c r="BC2200" s="13"/>
      <c r="BD2200" s="13"/>
      <c r="BE2200" s="13"/>
      <c r="BF2200" s="13"/>
      <c r="BG2200" s="13"/>
      <c r="BH2200" s="13"/>
      <c r="BI2200" s="13"/>
      <c r="BJ2200" s="13"/>
      <c r="BK2200" s="13"/>
      <c r="BL2200" s="13"/>
      <c r="BM2200" s="13"/>
      <c r="BN2200" s="13"/>
      <c r="BO2200" s="13"/>
      <c r="BP2200" s="13"/>
      <c r="BQ2200" s="13"/>
      <c r="BR2200" s="13"/>
      <c r="BS2200" s="13"/>
      <c r="BT2200" s="13"/>
      <c r="BU2200" s="13"/>
      <c r="BV2200" s="13"/>
      <c r="BW2200" s="13"/>
      <c r="BX2200" s="13"/>
      <c r="BY2200" s="13"/>
      <c r="BZ2200" s="13"/>
      <c r="CA2200" s="13"/>
      <c r="CB2200" s="13"/>
      <c r="CC2200" s="13"/>
      <c r="CD2200" s="13"/>
      <c r="CE2200" s="13"/>
      <c r="CF2200" s="13"/>
      <c r="CG2200" s="13"/>
      <c r="CH2200" s="13"/>
      <c r="CI2200" s="13"/>
      <c r="CJ2200" s="13"/>
      <c r="CK2200" s="13"/>
      <c r="CL2200" s="13"/>
      <c r="CM2200" s="13"/>
      <c r="CN2200" s="13"/>
      <c r="CO2200" s="13"/>
      <c r="CP2200" s="13"/>
      <c r="CQ2200" s="13"/>
      <c r="CR2200" s="13"/>
      <c r="CS2200" s="13"/>
      <c r="CT2200" s="13"/>
      <c r="CU2200" s="13"/>
      <c r="CV2200" s="13"/>
      <c r="CW2200" s="13"/>
      <c r="CX2200" s="13"/>
      <c r="CY2200" s="13"/>
      <c r="CZ2200" s="13"/>
      <c r="DA2200" s="13"/>
      <c r="DB2200" s="13"/>
      <c r="DC2200" s="13"/>
      <c r="DD2200" s="13"/>
      <c r="DE2200" s="13"/>
      <c r="DF2200" s="13"/>
      <c r="DG2200" s="13"/>
      <c r="DH2200" s="13"/>
      <c r="DI2200" s="13"/>
      <c r="DJ2200" s="13"/>
      <c r="DK2200" s="13"/>
      <c r="DL2200" s="13"/>
      <c r="DM2200" s="13"/>
      <c r="DN2200" s="13"/>
      <c r="DO2200" s="13"/>
      <c r="DP2200" s="13"/>
      <c r="DQ2200" s="13"/>
    </row>
    <row r="2201" spans="1:121" ht="16.5" x14ac:dyDescent="0.25">
      <c r="A2201" s="24"/>
      <c r="B2201" s="73" t="s">
        <v>1901</v>
      </c>
      <c r="C2201" s="55">
        <v>2017</v>
      </c>
      <c r="D2201" s="54" t="s">
        <v>915</v>
      </c>
      <c r="E2201" s="54"/>
      <c r="F2201" s="54">
        <v>24.41</v>
      </c>
      <c r="G2201" s="54">
        <v>361.85005000000001</v>
      </c>
      <c r="H2201" s="13"/>
      <c r="I2201" s="13"/>
      <c r="J2201" s="13"/>
      <c r="K2201" s="13"/>
      <c r="L2201" s="13"/>
      <c r="M2201" s="13"/>
      <c r="N2201" s="13"/>
      <c r="O2201" s="13"/>
      <c r="P2201" s="13"/>
      <c r="Q2201" s="1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  <c r="AK2201" s="13"/>
      <c r="AL2201" s="13"/>
      <c r="AM2201" s="13"/>
      <c r="AN2201" s="13"/>
      <c r="AO2201" s="13"/>
      <c r="AP2201" s="13"/>
      <c r="AQ2201" s="13"/>
      <c r="AR2201" s="13"/>
      <c r="AS2201" s="13"/>
      <c r="AT2201" s="13"/>
      <c r="AU2201" s="13"/>
      <c r="AV2201" s="13"/>
      <c r="AW2201" s="13"/>
      <c r="AX2201" s="13"/>
      <c r="AY2201" s="13"/>
      <c r="AZ2201" s="13"/>
      <c r="BA2201" s="13"/>
      <c r="BB2201" s="13"/>
      <c r="BC2201" s="13"/>
      <c r="BD2201" s="13"/>
      <c r="BE2201" s="13"/>
      <c r="BF2201" s="13"/>
      <c r="BG2201" s="13"/>
      <c r="BH2201" s="13"/>
      <c r="BI2201" s="13"/>
      <c r="BJ2201" s="13"/>
      <c r="BK2201" s="13"/>
      <c r="BL2201" s="13"/>
      <c r="BM2201" s="13"/>
      <c r="BN2201" s="13"/>
      <c r="BO2201" s="13"/>
      <c r="BP2201" s="13"/>
      <c r="BQ2201" s="13"/>
      <c r="BR2201" s="13"/>
      <c r="BS2201" s="13"/>
      <c r="BT2201" s="13"/>
      <c r="BU2201" s="13"/>
      <c r="BV2201" s="13"/>
      <c r="BW2201" s="13"/>
      <c r="BX2201" s="13"/>
      <c r="BY2201" s="13"/>
      <c r="BZ2201" s="13"/>
      <c r="CA2201" s="13"/>
      <c r="CB2201" s="13"/>
      <c r="CC2201" s="13"/>
      <c r="CD2201" s="13"/>
      <c r="CE2201" s="13"/>
      <c r="CF2201" s="13"/>
      <c r="CG2201" s="13"/>
      <c r="CH2201" s="13"/>
      <c r="CI2201" s="13"/>
      <c r="CJ2201" s="13"/>
      <c r="CK2201" s="13"/>
      <c r="CL2201" s="13"/>
      <c r="CM2201" s="13"/>
      <c r="CN2201" s="13"/>
      <c r="CO2201" s="13"/>
      <c r="CP2201" s="13"/>
      <c r="CQ2201" s="13"/>
      <c r="CR2201" s="13"/>
      <c r="CS2201" s="13"/>
      <c r="CT2201" s="13"/>
      <c r="CU2201" s="13"/>
      <c r="CV2201" s="13"/>
      <c r="CW2201" s="13"/>
      <c r="CX2201" s="13"/>
      <c r="CY2201" s="13"/>
      <c r="CZ2201" s="13"/>
      <c r="DA2201" s="13"/>
      <c r="DB2201" s="13"/>
      <c r="DC2201" s="13"/>
      <c r="DD2201" s="13"/>
      <c r="DE2201" s="13"/>
      <c r="DF2201" s="13"/>
      <c r="DG2201" s="13"/>
      <c r="DH2201" s="13"/>
      <c r="DI2201" s="13"/>
      <c r="DJ2201" s="13"/>
      <c r="DK2201" s="13"/>
      <c r="DL2201" s="13"/>
      <c r="DM2201" s="13"/>
      <c r="DN2201" s="13"/>
      <c r="DO2201" s="13"/>
      <c r="DP2201" s="13"/>
      <c r="DQ2201" s="13"/>
    </row>
    <row r="2202" spans="1:121" ht="16.5" x14ac:dyDescent="0.25">
      <c r="A2202" s="24"/>
      <c r="B2202" s="73" t="s">
        <v>1902</v>
      </c>
      <c r="C2202" s="55">
        <v>2017</v>
      </c>
      <c r="D2202" s="54" t="s">
        <v>915</v>
      </c>
      <c r="E2202" s="54"/>
      <c r="F2202" s="54">
        <v>24.41</v>
      </c>
      <c r="G2202" s="54">
        <v>519.95939999999996</v>
      </c>
      <c r="H2202" s="13"/>
      <c r="I2202" s="13"/>
      <c r="J2202" s="13"/>
      <c r="K2202" s="13"/>
      <c r="L2202" s="13"/>
      <c r="M2202" s="13"/>
      <c r="N2202" s="13"/>
      <c r="O2202" s="13"/>
      <c r="P2202" s="13"/>
      <c r="Q2202" s="1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  <c r="AK2202" s="13"/>
      <c r="AL2202" s="13"/>
      <c r="AM2202" s="13"/>
      <c r="AN2202" s="13"/>
      <c r="AO2202" s="13"/>
      <c r="AP2202" s="13"/>
      <c r="AQ2202" s="13"/>
      <c r="AR2202" s="13"/>
      <c r="AS2202" s="13"/>
      <c r="AT2202" s="13"/>
      <c r="AU2202" s="13"/>
      <c r="AV2202" s="13"/>
      <c r="AW2202" s="13"/>
      <c r="AX2202" s="13"/>
      <c r="AY2202" s="13"/>
      <c r="AZ2202" s="13"/>
      <c r="BA2202" s="13"/>
      <c r="BB2202" s="13"/>
      <c r="BC2202" s="13"/>
      <c r="BD2202" s="13"/>
      <c r="BE2202" s="13"/>
      <c r="BF2202" s="13"/>
      <c r="BG2202" s="13"/>
      <c r="BH2202" s="13"/>
      <c r="BI2202" s="13"/>
      <c r="BJ2202" s="13"/>
      <c r="BK2202" s="13"/>
      <c r="BL2202" s="13"/>
      <c r="BM2202" s="13"/>
      <c r="BN2202" s="13"/>
      <c r="BO2202" s="13"/>
      <c r="BP2202" s="13"/>
      <c r="BQ2202" s="13"/>
      <c r="BR2202" s="13"/>
      <c r="BS2202" s="13"/>
      <c r="BT2202" s="13"/>
      <c r="BU2202" s="13"/>
      <c r="BV2202" s="13"/>
      <c r="BW2202" s="13"/>
      <c r="BX2202" s="13"/>
      <c r="BY2202" s="13"/>
      <c r="BZ2202" s="13"/>
      <c r="CA2202" s="13"/>
      <c r="CB2202" s="13"/>
      <c r="CC2202" s="13"/>
      <c r="CD2202" s="13"/>
      <c r="CE2202" s="13"/>
      <c r="CF2202" s="13"/>
      <c r="CG2202" s="13"/>
      <c r="CH2202" s="13"/>
      <c r="CI2202" s="13"/>
      <c r="CJ2202" s="13"/>
      <c r="CK2202" s="13"/>
      <c r="CL2202" s="13"/>
      <c r="CM2202" s="13"/>
      <c r="CN2202" s="13"/>
      <c r="CO2202" s="13"/>
      <c r="CP2202" s="13"/>
      <c r="CQ2202" s="13"/>
      <c r="CR2202" s="13"/>
      <c r="CS2202" s="13"/>
      <c r="CT2202" s="13"/>
      <c r="CU2202" s="13"/>
      <c r="CV2202" s="13"/>
      <c r="CW2202" s="13"/>
      <c r="CX2202" s="13"/>
      <c r="CY2202" s="13"/>
      <c r="CZ2202" s="13"/>
      <c r="DA2202" s="13"/>
      <c r="DB2202" s="13"/>
      <c r="DC2202" s="13"/>
      <c r="DD2202" s="13"/>
      <c r="DE2202" s="13"/>
      <c r="DF2202" s="13"/>
      <c r="DG2202" s="13"/>
      <c r="DH2202" s="13"/>
      <c r="DI2202" s="13"/>
      <c r="DJ2202" s="13"/>
      <c r="DK2202" s="13"/>
      <c r="DL2202" s="13"/>
      <c r="DM2202" s="13"/>
      <c r="DN2202" s="13"/>
      <c r="DO2202" s="13"/>
      <c r="DP2202" s="13"/>
      <c r="DQ2202" s="13"/>
    </row>
    <row r="2203" spans="1:121" ht="16.5" x14ac:dyDescent="0.25">
      <c r="A2203" s="24"/>
      <c r="B2203" s="73" t="s">
        <v>1903</v>
      </c>
      <c r="C2203" s="55">
        <v>2017</v>
      </c>
      <c r="D2203" s="54" t="s">
        <v>915</v>
      </c>
      <c r="E2203" s="54"/>
      <c r="F2203" s="54">
        <v>24.41</v>
      </c>
      <c r="G2203" s="54">
        <v>488.51188999999999</v>
      </c>
      <c r="H2203" s="13"/>
      <c r="I2203" s="13"/>
      <c r="J2203" s="13"/>
      <c r="K2203" s="13"/>
      <c r="L2203" s="13"/>
      <c r="M2203" s="13"/>
      <c r="N2203" s="13"/>
      <c r="O2203" s="13"/>
      <c r="P2203" s="13"/>
      <c r="Q2203" s="1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  <c r="AK2203" s="13"/>
      <c r="AL2203" s="13"/>
      <c r="AM2203" s="13"/>
      <c r="AN2203" s="13"/>
      <c r="AO2203" s="13"/>
      <c r="AP2203" s="13"/>
      <c r="AQ2203" s="13"/>
      <c r="AR2203" s="13"/>
      <c r="AS2203" s="13"/>
      <c r="AT2203" s="13"/>
      <c r="AU2203" s="13"/>
      <c r="AV2203" s="13"/>
      <c r="AW2203" s="13"/>
      <c r="AX2203" s="13"/>
      <c r="AY2203" s="13"/>
      <c r="AZ2203" s="13"/>
      <c r="BA2203" s="13"/>
      <c r="BB2203" s="13"/>
      <c r="BC2203" s="13"/>
      <c r="BD2203" s="13"/>
      <c r="BE2203" s="13"/>
      <c r="BF2203" s="13"/>
      <c r="BG2203" s="13"/>
      <c r="BH2203" s="13"/>
      <c r="BI2203" s="13"/>
      <c r="BJ2203" s="13"/>
      <c r="BK2203" s="13"/>
      <c r="BL2203" s="13"/>
      <c r="BM2203" s="13"/>
      <c r="BN2203" s="13"/>
      <c r="BO2203" s="13"/>
      <c r="BP2203" s="13"/>
      <c r="BQ2203" s="13"/>
      <c r="BR2203" s="13"/>
      <c r="BS2203" s="13"/>
      <c r="BT2203" s="13"/>
      <c r="BU2203" s="13"/>
      <c r="BV2203" s="13"/>
      <c r="BW2203" s="13"/>
      <c r="BX2203" s="13"/>
      <c r="BY2203" s="13"/>
      <c r="BZ2203" s="13"/>
      <c r="CA2203" s="13"/>
      <c r="CB2203" s="13"/>
      <c r="CC2203" s="13"/>
      <c r="CD2203" s="13"/>
      <c r="CE2203" s="13"/>
      <c r="CF2203" s="13"/>
      <c r="CG2203" s="13"/>
      <c r="CH2203" s="13"/>
      <c r="CI2203" s="13"/>
      <c r="CJ2203" s="13"/>
      <c r="CK2203" s="13"/>
      <c r="CL2203" s="13"/>
      <c r="CM2203" s="13"/>
      <c r="CN2203" s="13"/>
      <c r="CO2203" s="13"/>
      <c r="CP2203" s="13"/>
      <c r="CQ2203" s="13"/>
      <c r="CR2203" s="13"/>
      <c r="CS2203" s="13"/>
      <c r="CT2203" s="13"/>
      <c r="CU2203" s="13"/>
      <c r="CV2203" s="13"/>
      <c r="CW2203" s="13"/>
      <c r="CX2203" s="13"/>
      <c r="CY2203" s="13"/>
      <c r="CZ2203" s="13"/>
      <c r="DA2203" s="13"/>
      <c r="DB2203" s="13"/>
      <c r="DC2203" s="13"/>
      <c r="DD2203" s="13"/>
      <c r="DE2203" s="13"/>
      <c r="DF2203" s="13"/>
      <c r="DG2203" s="13"/>
      <c r="DH2203" s="13"/>
      <c r="DI2203" s="13"/>
      <c r="DJ2203" s="13"/>
      <c r="DK2203" s="13"/>
      <c r="DL2203" s="13"/>
      <c r="DM2203" s="13"/>
      <c r="DN2203" s="13"/>
      <c r="DO2203" s="13"/>
      <c r="DP2203" s="13"/>
      <c r="DQ2203" s="13"/>
    </row>
    <row r="2204" spans="1:121" ht="16.5" x14ac:dyDescent="0.25">
      <c r="A2204" s="24"/>
      <c r="B2204" s="73" t="s">
        <v>1904</v>
      </c>
      <c r="C2204" s="55">
        <v>2017</v>
      </c>
      <c r="D2204" s="54" t="s">
        <v>915</v>
      </c>
      <c r="E2204" s="54"/>
      <c r="F2204" s="54">
        <v>24.41</v>
      </c>
      <c r="G2204" s="54">
        <v>199.04695000000001</v>
      </c>
      <c r="H2204" s="13"/>
      <c r="I2204" s="13"/>
      <c r="J2204" s="13"/>
      <c r="K2204" s="13"/>
      <c r="L2204" s="13"/>
      <c r="M2204" s="13"/>
      <c r="N2204" s="13"/>
      <c r="O2204" s="13"/>
      <c r="P2204" s="13"/>
      <c r="Q2204" s="1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  <c r="AK2204" s="13"/>
      <c r="AL2204" s="13"/>
      <c r="AM2204" s="13"/>
      <c r="AN2204" s="13"/>
      <c r="AO2204" s="13"/>
      <c r="AP2204" s="13"/>
      <c r="AQ2204" s="13"/>
      <c r="AR2204" s="13"/>
      <c r="AS2204" s="13"/>
      <c r="AT2204" s="13"/>
      <c r="AU2204" s="13"/>
      <c r="AV2204" s="13"/>
      <c r="AW2204" s="13"/>
      <c r="AX2204" s="13"/>
      <c r="AY2204" s="13"/>
      <c r="AZ2204" s="13"/>
      <c r="BA2204" s="13"/>
      <c r="BB2204" s="13"/>
      <c r="BC2204" s="13"/>
      <c r="BD2204" s="13"/>
      <c r="BE2204" s="13"/>
      <c r="BF2204" s="13"/>
      <c r="BG2204" s="13"/>
      <c r="BH2204" s="13"/>
      <c r="BI2204" s="13"/>
      <c r="BJ2204" s="13"/>
      <c r="BK2204" s="13"/>
      <c r="BL2204" s="13"/>
      <c r="BM2204" s="13"/>
      <c r="BN2204" s="13"/>
      <c r="BO2204" s="13"/>
      <c r="BP2204" s="13"/>
      <c r="BQ2204" s="13"/>
      <c r="BR2204" s="13"/>
      <c r="BS2204" s="13"/>
      <c r="BT2204" s="13"/>
      <c r="BU2204" s="13"/>
      <c r="BV2204" s="13"/>
      <c r="BW2204" s="13"/>
      <c r="BX2204" s="13"/>
      <c r="BY2204" s="13"/>
      <c r="BZ2204" s="13"/>
      <c r="CA2204" s="13"/>
      <c r="CB2204" s="13"/>
      <c r="CC2204" s="13"/>
      <c r="CD2204" s="13"/>
      <c r="CE2204" s="13"/>
      <c r="CF2204" s="13"/>
      <c r="CG2204" s="13"/>
      <c r="CH2204" s="13"/>
      <c r="CI2204" s="13"/>
      <c r="CJ2204" s="13"/>
      <c r="CK2204" s="13"/>
      <c r="CL2204" s="13"/>
      <c r="CM2204" s="13"/>
      <c r="CN2204" s="13"/>
      <c r="CO2204" s="13"/>
      <c r="CP2204" s="13"/>
      <c r="CQ2204" s="13"/>
      <c r="CR2204" s="13"/>
      <c r="CS2204" s="13"/>
      <c r="CT2204" s="13"/>
      <c r="CU2204" s="13"/>
      <c r="CV2204" s="13"/>
      <c r="CW2204" s="13"/>
      <c r="CX2204" s="13"/>
      <c r="CY2204" s="13"/>
      <c r="CZ2204" s="13"/>
      <c r="DA2204" s="13"/>
      <c r="DB2204" s="13"/>
      <c r="DC2204" s="13"/>
      <c r="DD2204" s="13"/>
      <c r="DE2204" s="13"/>
      <c r="DF2204" s="13"/>
      <c r="DG2204" s="13"/>
      <c r="DH2204" s="13"/>
      <c r="DI2204" s="13"/>
      <c r="DJ2204" s="13"/>
      <c r="DK2204" s="13"/>
      <c r="DL2204" s="13"/>
      <c r="DM2204" s="13"/>
      <c r="DN2204" s="13"/>
      <c r="DO2204" s="13"/>
      <c r="DP2204" s="13"/>
      <c r="DQ2204" s="13"/>
    </row>
    <row r="2205" spans="1:121" ht="16.5" x14ac:dyDescent="0.25">
      <c r="A2205" s="24"/>
      <c r="B2205" s="73" t="s">
        <v>1905</v>
      </c>
      <c r="C2205" s="55">
        <v>2017</v>
      </c>
      <c r="D2205" s="54" t="s">
        <v>915</v>
      </c>
      <c r="E2205" s="54"/>
      <c r="F2205" s="54">
        <v>24.41</v>
      </c>
      <c r="G2205" s="54">
        <v>224.97497999999999</v>
      </c>
      <c r="H2205" s="13"/>
      <c r="I2205" s="13"/>
      <c r="J2205" s="13"/>
      <c r="K2205" s="13"/>
      <c r="L2205" s="13"/>
      <c r="M2205" s="13"/>
      <c r="N2205" s="13"/>
      <c r="O2205" s="13"/>
      <c r="P2205" s="13"/>
      <c r="Q2205" s="1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  <c r="AK2205" s="13"/>
      <c r="AL2205" s="13"/>
      <c r="AM2205" s="13"/>
      <c r="AN2205" s="13"/>
      <c r="AO2205" s="13"/>
      <c r="AP2205" s="13"/>
      <c r="AQ2205" s="13"/>
      <c r="AR2205" s="13"/>
      <c r="AS2205" s="13"/>
      <c r="AT2205" s="13"/>
      <c r="AU2205" s="13"/>
      <c r="AV2205" s="13"/>
      <c r="AW2205" s="13"/>
      <c r="AX2205" s="13"/>
      <c r="AY2205" s="13"/>
      <c r="AZ2205" s="13"/>
      <c r="BA2205" s="13"/>
      <c r="BB2205" s="13"/>
      <c r="BC2205" s="13"/>
      <c r="BD2205" s="13"/>
      <c r="BE2205" s="13"/>
      <c r="BF2205" s="13"/>
      <c r="BG2205" s="13"/>
      <c r="BH2205" s="13"/>
      <c r="BI2205" s="13"/>
      <c r="BJ2205" s="13"/>
      <c r="BK2205" s="13"/>
      <c r="BL2205" s="13"/>
      <c r="BM2205" s="13"/>
      <c r="BN2205" s="13"/>
      <c r="BO2205" s="13"/>
      <c r="BP2205" s="13"/>
      <c r="BQ2205" s="13"/>
      <c r="BR2205" s="13"/>
      <c r="BS2205" s="13"/>
      <c r="BT2205" s="13"/>
      <c r="BU2205" s="13"/>
      <c r="BV2205" s="13"/>
      <c r="BW2205" s="13"/>
      <c r="BX2205" s="13"/>
      <c r="BY2205" s="13"/>
      <c r="BZ2205" s="13"/>
      <c r="CA2205" s="13"/>
      <c r="CB2205" s="13"/>
      <c r="CC2205" s="13"/>
      <c r="CD2205" s="13"/>
      <c r="CE2205" s="13"/>
      <c r="CF2205" s="13"/>
      <c r="CG2205" s="13"/>
      <c r="CH2205" s="13"/>
      <c r="CI2205" s="13"/>
      <c r="CJ2205" s="13"/>
      <c r="CK2205" s="13"/>
      <c r="CL2205" s="13"/>
      <c r="CM2205" s="13"/>
      <c r="CN2205" s="13"/>
      <c r="CO2205" s="13"/>
      <c r="CP2205" s="13"/>
      <c r="CQ2205" s="13"/>
      <c r="CR2205" s="13"/>
      <c r="CS2205" s="13"/>
      <c r="CT2205" s="13"/>
      <c r="CU2205" s="13"/>
      <c r="CV2205" s="13"/>
      <c r="CW2205" s="13"/>
      <c r="CX2205" s="13"/>
      <c r="CY2205" s="13"/>
      <c r="CZ2205" s="13"/>
      <c r="DA2205" s="13"/>
      <c r="DB2205" s="13"/>
      <c r="DC2205" s="13"/>
      <c r="DD2205" s="13"/>
      <c r="DE2205" s="13"/>
      <c r="DF2205" s="13"/>
      <c r="DG2205" s="13"/>
      <c r="DH2205" s="13"/>
      <c r="DI2205" s="13"/>
      <c r="DJ2205" s="13"/>
      <c r="DK2205" s="13"/>
      <c r="DL2205" s="13"/>
      <c r="DM2205" s="13"/>
      <c r="DN2205" s="13"/>
      <c r="DO2205" s="13"/>
      <c r="DP2205" s="13"/>
      <c r="DQ2205" s="13"/>
    </row>
    <row r="2206" spans="1:121" ht="16.5" x14ac:dyDescent="0.25">
      <c r="A2206" s="24"/>
      <c r="B2206" s="73" t="s">
        <v>1906</v>
      </c>
      <c r="C2206" s="55">
        <v>2017</v>
      </c>
      <c r="D2206" s="54" t="s">
        <v>915</v>
      </c>
      <c r="E2206" s="54"/>
      <c r="F2206" s="54">
        <v>24.41</v>
      </c>
      <c r="G2206" s="54">
        <v>91.799890000000005</v>
      </c>
      <c r="H2206" s="13"/>
      <c r="I2206" s="13"/>
      <c r="J2206" s="13"/>
      <c r="K2206" s="13"/>
      <c r="L2206" s="13"/>
      <c r="M2206" s="13"/>
      <c r="N2206" s="13"/>
      <c r="O2206" s="13"/>
      <c r="P2206" s="13"/>
      <c r="Q2206" s="1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  <c r="AK2206" s="13"/>
      <c r="AL2206" s="13"/>
      <c r="AM2206" s="13"/>
      <c r="AN2206" s="13"/>
      <c r="AO2206" s="13"/>
      <c r="AP2206" s="13"/>
      <c r="AQ2206" s="13"/>
      <c r="AR2206" s="13"/>
      <c r="AS2206" s="13"/>
      <c r="AT2206" s="13"/>
      <c r="AU2206" s="13"/>
      <c r="AV2206" s="13"/>
      <c r="AW2206" s="13"/>
      <c r="AX2206" s="13"/>
      <c r="AY2206" s="13"/>
      <c r="AZ2206" s="13"/>
      <c r="BA2206" s="13"/>
      <c r="BB2206" s="13"/>
      <c r="BC2206" s="13"/>
      <c r="BD2206" s="13"/>
      <c r="BE2206" s="13"/>
      <c r="BF2206" s="13"/>
      <c r="BG2206" s="13"/>
      <c r="BH2206" s="13"/>
      <c r="BI2206" s="13"/>
      <c r="BJ2206" s="13"/>
      <c r="BK2206" s="13"/>
      <c r="BL2206" s="13"/>
      <c r="BM2206" s="13"/>
      <c r="BN2206" s="13"/>
      <c r="BO2206" s="13"/>
      <c r="BP2206" s="13"/>
      <c r="BQ2206" s="13"/>
      <c r="BR2206" s="13"/>
      <c r="BS2206" s="13"/>
      <c r="BT2206" s="13"/>
      <c r="BU2206" s="13"/>
      <c r="BV2206" s="13"/>
      <c r="BW2206" s="13"/>
      <c r="BX2206" s="13"/>
      <c r="BY2206" s="13"/>
      <c r="BZ2206" s="13"/>
      <c r="CA2206" s="13"/>
      <c r="CB2206" s="13"/>
      <c r="CC2206" s="13"/>
      <c r="CD2206" s="13"/>
      <c r="CE2206" s="13"/>
      <c r="CF2206" s="13"/>
      <c r="CG2206" s="13"/>
      <c r="CH2206" s="13"/>
      <c r="CI2206" s="13"/>
      <c r="CJ2206" s="13"/>
      <c r="CK2206" s="13"/>
      <c r="CL2206" s="13"/>
      <c r="CM2206" s="13"/>
      <c r="CN2206" s="13"/>
      <c r="CO2206" s="13"/>
      <c r="CP2206" s="13"/>
      <c r="CQ2206" s="13"/>
      <c r="CR2206" s="13"/>
      <c r="CS2206" s="13"/>
      <c r="CT2206" s="13"/>
      <c r="CU2206" s="13"/>
      <c r="CV2206" s="13"/>
      <c r="CW2206" s="13"/>
      <c r="CX2206" s="13"/>
      <c r="CY2206" s="13"/>
      <c r="CZ2206" s="13"/>
      <c r="DA2206" s="13"/>
      <c r="DB2206" s="13"/>
      <c r="DC2206" s="13"/>
      <c r="DD2206" s="13"/>
      <c r="DE2206" s="13"/>
      <c r="DF2206" s="13"/>
      <c r="DG2206" s="13"/>
      <c r="DH2206" s="13"/>
      <c r="DI2206" s="13"/>
      <c r="DJ2206" s="13"/>
      <c r="DK2206" s="13"/>
      <c r="DL2206" s="13"/>
      <c r="DM2206" s="13"/>
      <c r="DN2206" s="13"/>
      <c r="DO2206" s="13"/>
      <c r="DP2206" s="13"/>
      <c r="DQ2206" s="13"/>
    </row>
    <row r="2207" spans="1:121" ht="16.5" x14ac:dyDescent="0.25">
      <c r="A2207" s="24"/>
      <c r="B2207" s="73" t="s">
        <v>1907</v>
      </c>
      <c r="C2207" s="55">
        <v>2017</v>
      </c>
      <c r="D2207" s="54" t="s">
        <v>915</v>
      </c>
      <c r="E2207" s="54"/>
      <c r="F2207" s="54">
        <v>24.41</v>
      </c>
      <c r="G2207" s="54">
        <v>140.36868000000001</v>
      </c>
      <c r="H2207" s="13"/>
      <c r="I2207" s="13"/>
      <c r="J2207" s="13"/>
      <c r="K2207" s="13"/>
      <c r="L2207" s="13"/>
      <c r="M2207" s="13"/>
      <c r="N2207" s="13"/>
      <c r="O2207" s="13"/>
      <c r="P2207" s="13"/>
      <c r="Q2207" s="1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  <c r="AK2207" s="13"/>
      <c r="AL2207" s="13"/>
      <c r="AM2207" s="13"/>
      <c r="AN2207" s="13"/>
      <c r="AO2207" s="13"/>
      <c r="AP2207" s="13"/>
      <c r="AQ2207" s="13"/>
      <c r="AR2207" s="13"/>
      <c r="AS2207" s="13"/>
      <c r="AT2207" s="13"/>
      <c r="AU2207" s="13"/>
      <c r="AV2207" s="13"/>
      <c r="AW2207" s="13"/>
      <c r="AX2207" s="13"/>
      <c r="AY2207" s="13"/>
      <c r="AZ2207" s="13"/>
      <c r="BA2207" s="13"/>
      <c r="BB2207" s="13"/>
      <c r="BC2207" s="13"/>
      <c r="BD2207" s="13"/>
      <c r="BE2207" s="13"/>
      <c r="BF2207" s="13"/>
      <c r="BG2207" s="13"/>
      <c r="BH2207" s="13"/>
      <c r="BI2207" s="13"/>
      <c r="BJ2207" s="13"/>
      <c r="BK2207" s="13"/>
      <c r="BL2207" s="13"/>
      <c r="BM2207" s="13"/>
      <c r="BN2207" s="13"/>
      <c r="BO2207" s="13"/>
      <c r="BP2207" s="13"/>
      <c r="BQ2207" s="13"/>
      <c r="BR2207" s="13"/>
      <c r="BS2207" s="13"/>
      <c r="BT2207" s="13"/>
      <c r="BU2207" s="13"/>
      <c r="BV2207" s="13"/>
      <c r="BW2207" s="13"/>
      <c r="BX2207" s="13"/>
      <c r="BY2207" s="13"/>
      <c r="BZ2207" s="13"/>
      <c r="CA2207" s="13"/>
      <c r="CB2207" s="13"/>
      <c r="CC2207" s="13"/>
      <c r="CD2207" s="13"/>
      <c r="CE2207" s="13"/>
      <c r="CF2207" s="13"/>
      <c r="CG2207" s="13"/>
      <c r="CH2207" s="13"/>
      <c r="CI2207" s="13"/>
      <c r="CJ2207" s="13"/>
      <c r="CK2207" s="13"/>
      <c r="CL2207" s="13"/>
      <c r="CM2207" s="13"/>
      <c r="CN2207" s="13"/>
      <c r="CO2207" s="13"/>
      <c r="CP2207" s="13"/>
      <c r="CQ2207" s="13"/>
      <c r="CR2207" s="13"/>
      <c r="CS2207" s="13"/>
      <c r="CT2207" s="13"/>
      <c r="CU2207" s="13"/>
      <c r="CV2207" s="13"/>
      <c r="CW2207" s="13"/>
      <c r="CX2207" s="13"/>
      <c r="CY2207" s="13"/>
      <c r="CZ2207" s="13"/>
      <c r="DA2207" s="13"/>
      <c r="DB2207" s="13"/>
      <c r="DC2207" s="13"/>
      <c r="DD2207" s="13"/>
      <c r="DE2207" s="13"/>
      <c r="DF2207" s="13"/>
      <c r="DG2207" s="13"/>
      <c r="DH2207" s="13"/>
      <c r="DI2207" s="13"/>
      <c r="DJ2207" s="13"/>
      <c r="DK2207" s="13"/>
      <c r="DL2207" s="13"/>
      <c r="DM2207" s="13"/>
      <c r="DN2207" s="13"/>
      <c r="DO2207" s="13"/>
      <c r="DP2207" s="13"/>
      <c r="DQ2207" s="13"/>
    </row>
    <row r="2208" spans="1:121" ht="16.5" x14ac:dyDescent="0.25">
      <c r="A2208" s="24"/>
      <c r="B2208" s="73" t="s">
        <v>1908</v>
      </c>
      <c r="C2208" s="55">
        <v>2017</v>
      </c>
      <c r="D2208" s="54" t="s">
        <v>915</v>
      </c>
      <c r="E2208" s="54"/>
      <c r="F2208" s="54">
        <v>24.41</v>
      </c>
      <c r="G2208" s="54">
        <v>393.90361000000001</v>
      </c>
      <c r="H2208" s="13"/>
      <c r="I2208" s="13"/>
      <c r="J2208" s="13"/>
      <c r="K2208" s="13"/>
      <c r="L2208" s="13"/>
      <c r="M2208" s="13"/>
      <c r="N2208" s="13"/>
      <c r="O2208" s="13"/>
      <c r="P2208" s="13"/>
      <c r="Q2208" s="1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  <c r="AK2208" s="13"/>
      <c r="AL2208" s="13"/>
      <c r="AM2208" s="13"/>
      <c r="AN2208" s="13"/>
      <c r="AO2208" s="13"/>
      <c r="AP2208" s="13"/>
      <c r="AQ2208" s="13"/>
      <c r="AR2208" s="13"/>
      <c r="AS2208" s="13"/>
      <c r="AT2208" s="13"/>
      <c r="AU2208" s="13"/>
      <c r="AV2208" s="13"/>
      <c r="AW2208" s="13"/>
      <c r="AX2208" s="13"/>
      <c r="AY2208" s="13"/>
      <c r="AZ2208" s="13"/>
      <c r="BA2208" s="13"/>
      <c r="BB2208" s="13"/>
      <c r="BC2208" s="13"/>
      <c r="BD2208" s="13"/>
      <c r="BE2208" s="13"/>
      <c r="BF2208" s="13"/>
      <c r="BG2208" s="13"/>
      <c r="BH2208" s="13"/>
      <c r="BI2208" s="13"/>
      <c r="BJ2208" s="13"/>
      <c r="BK2208" s="13"/>
      <c r="BL2208" s="13"/>
      <c r="BM2208" s="13"/>
      <c r="BN2208" s="13"/>
      <c r="BO2208" s="13"/>
      <c r="BP2208" s="13"/>
      <c r="BQ2208" s="13"/>
      <c r="BR2208" s="13"/>
      <c r="BS2208" s="13"/>
      <c r="BT2208" s="13"/>
      <c r="BU2208" s="13"/>
      <c r="BV2208" s="13"/>
      <c r="BW2208" s="13"/>
      <c r="BX2208" s="13"/>
      <c r="BY2208" s="13"/>
      <c r="BZ2208" s="13"/>
      <c r="CA2208" s="13"/>
      <c r="CB2208" s="13"/>
      <c r="CC2208" s="13"/>
      <c r="CD2208" s="13"/>
      <c r="CE2208" s="13"/>
      <c r="CF2208" s="13"/>
      <c r="CG2208" s="13"/>
      <c r="CH2208" s="13"/>
      <c r="CI2208" s="13"/>
      <c r="CJ2208" s="13"/>
      <c r="CK2208" s="13"/>
      <c r="CL2208" s="13"/>
      <c r="CM2208" s="13"/>
      <c r="CN2208" s="13"/>
      <c r="CO2208" s="13"/>
      <c r="CP2208" s="13"/>
      <c r="CQ2208" s="13"/>
      <c r="CR2208" s="13"/>
      <c r="CS2208" s="13"/>
      <c r="CT2208" s="13"/>
      <c r="CU2208" s="13"/>
      <c r="CV2208" s="13"/>
      <c r="CW2208" s="13"/>
      <c r="CX2208" s="13"/>
      <c r="CY2208" s="13"/>
      <c r="CZ2208" s="13"/>
      <c r="DA2208" s="13"/>
      <c r="DB2208" s="13"/>
      <c r="DC2208" s="13"/>
      <c r="DD2208" s="13"/>
      <c r="DE2208" s="13"/>
      <c r="DF2208" s="13"/>
      <c r="DG2208" s="13"/>
      <c r="DH2208" s="13"/>
      <c r="DI2208" s="13"/>
      <c r="DJ2208" s="13"/>
      <c r="DK2208" s="13"/>
      <c r="DL2208" s="13"/>
      <c r="DM2208" s="13"/>
      <c r="DN2208" s="13"/>
      <c r="DO2208" s="13"/>
      <c r="DP2208" s="13"/>
      <c r="DQ2208" s="13"/>
    </row>
    <row r="2209" spans="1:121" ht="16.5" x14ac:dyDescent="0.25">
      <c r="A2209" s="24"/>
      <c r="B2209" s="73" t="s">
        <v>1909</v>
      </c>
      <c r="C2209" s="55">
        <v>2017</v>
      </c>
      <c r="D2209" s="54" t="s">
        <v>915</v>
      </c>
      <c r="E2209" s="54"/>
      <c r="F2209" s="54">
        <v>24.41</v>
      </c>
      <c r="G2209" s="54">
        <v>336.01830999999999</v>
      </c>
      <c r="H2209" s="13"/>
      <c r="I2209" s="13"/>
      <c r="J2209" s="13"/>
      <c r="K2209" s="13"/>
      <c r="L2209" s="13"/>
      <c r="M2209" s="13"/>
      <c r="N2209" s="13"/>
      <c r="O2209" s="13"/>
      <c r="P2209" s="13"/>
      <c r="Q2209" s="1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  <c r="AK2209" s="13"/>
      <c r="AL2209" s="13"/>
      <c r="AM2209" s="13"/>
      <c r="AN2209" s="13"/>
      <c r="AO2209" s="13"/>
      <c r="AP2209" s="13"/>
      <c r="AQ2209" s="13"/>
      <c r="AR2209" s="13"/>
      <c r="AS2209" s="13"/>
      <c r="AT2209" s="13"/>
      <c r="AU2209" s="13"/>
      <c r="AV2209" s="13"/>
      <c r="AW2209" s="13"/>
      <c r="AX2209" s="13"/>
      <c r="AY2209" s="13"/>
      <c r="AZ2209" s="13"/>
      <c r="BA2209" s="13"/>
      <c r="BB2209" s="13"/>
      <c r="BC2209" s="13"/>
      <c r="BD2209" s="13"/>
      <c r="BE2209" s="13"/>
      <c r="BF2209" s="13"/>
      <c r="BG2209" s="13"/>
      <c r="BH2209" s="13"/>
      <c r="BI2209" s="13"/>
      <c r="BJ2209" s="13"/>
      <c r="BK2209" s="13"/>
      <c r="BL2209" s="13"/>
      <c r="BM2209" s="13"/>
      <c r="BN2209" s="13"/>
      <c r="BO2209" s="13"/>
      <c r="BP2209" s="13"/>
      <c r="BQ2209" s="13"/>
      <c r="BR2209" s="13"/>
      <c r="BS2209" s="13"/>
      <c r="BT2209" s="13"/>
      <c r="BU2209" s="13"/>
      <c r="BV2209" s="13"/>
      <c r="BW2209" s="13"/>
      <c r="BX2209" s="13"/>
      <c r="BY2209" s="13"/>
      <c r="BZ2209" s="13"/>
      <c r="CA2209" s="13"/>
      <c r="CB2209" s="13"/>
      <c r="CC2209" s="13"/>
      <c r="CD2209" s="13"/>
      <c r="CE2209" s="13"/>
      <c r="CF2209" s="13"/>
      <c r="CG2209" s="13"/>
      <c r="CH2209" s="13"/>
      <c r="CI2209" s="13"/>
      <c r="CJ2209" s="13"/>
      <c r="CK2209" s="13"/>
      <c r="CL2209" s="13"/>
      <c r="CM2209" s="13"/>
      <c r="CN2209" s="13"/>
      <c r="CO2209" s="13"/>
      <c r="CP2209" s="13"/>
      <c r="CQ2209" s="13"/>
      <c r="CR2209" s="13"/>
      <c r="CS2209" s="13"/>
      <c r="CT2209" s="13"/>
      <c r="CU2209" s="13"/>
      <c r="CV2209" s="13"/>
      <c r="CW2209" s="13"/>
      <c r="CX2209" s="13"/>
      <c r="CY2209" s="13"/>
      <c r="CZ2209" s="13"/>
      <c r="DA2209" s="13"/>
      <c r="DB2209" s="13"/>
      <c r="DC2209" s="13"/>
      <c r="DD2209" s="13"/>
      <c r="DE2209" s="13"/>
      <c r="DF2209" s="13"/>
      <c r="DG2209" s="13"/>
      <c r="DH2209" s="13"/>
      <c r="DI2209" s="13"/>
      <c r="DJ2209" s="13"/>
      <c r="DK2209" s="13"/>
      <c r="DL2209" s="13"/>
      <c r="DM2209" s="13"/>
      <c r="DN2209" s="13"/>
      <c r="DO2209" s="13"/>
      <c r="DP2209" s="13"/>
      <c r="DQ2209" s="13"/>
    </row>
    <row r="2210" spans="1:121" ht="16.5" x14ac:dyDescent="0.25">
      <c r="A2210" s="24"/>
      <c r="B2210" s="73" t="s">
        <v>1910</v>
      </c>
      <c r="C2210" s="55">
        <v>2017</v>
      </c>
      <c r="D2210" s="54" t="s">
        <v>915</v>
      </c>
      <c r="E2210" s="54"/>
      <c r="F2210" s="54">
        <v>24.41</v>
      </c>
      <c r="G2210" s="54">
        <v>286.69699000000003</v>
      </c>
      <c r="H2210" s="13"/>
      <c r="I2210" s="13"/>
      <c r="J2210" s="13"/>
      <c r="K2210" s="13"/>
      <c r="L2210" s="13"/>
      <c r="M2210" s="13"/>
      <c r="N2210" s="13"/>
      <c r="O2210" s="13"/>
      <c r="P2210" s="13"/>
      <c r="Q2210" s="1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  <c r="AK2210" s="13"/>
      <c r="AL2210" s="13"/>
      <c r="AM2210" s="13"/>
      <c r="AN2210" s="13"/>
      <c r="AO2210" s="13"/>
      <c r="AP2210" s="13"/>
      <c r="AQ2210" s="13"/>
      <c r="AR2210" s="13"/>
      <c r="AS2210" s="13"/>
      <c r="AT2210" s="13"/>
      <c r="AU2210" s="13"/>
      <c r="AV2210" s="13"/>
      <c r="AW2210" s="13"/>
      <c r="AX2210" s="13"/>
      <c r="AY2210" s="13"/>
      <c r="AZ2210" s="13"/>
      <c r="BA2210" s="13"/>
      <c r="BB2210" s="13"/>
      <c r="BC2210" s="13"/>
      <c r="BD2210" s="13"/>
      <c r="BE2210" s="13"/>
      <c r="BF2210" s="13"/>
      <c r="BG2210" s="13"/>
      <c r="BH2210" s="13"/>
      <c r="BI2210" s="13"/>
      <c r="BJ2210" s="13"/>
      <c r="BK2210" s="13"/>
      <c r="BL2210" s="13"/>
      <c r="BM2210" s="13"/>
      <c r="BN2210" s="13"/>
      <c r="BO2210" s="13"/>
      <c r="BP2210" s="13"/>
      <c r="BQ2210" s="13"/>
      <c r="BR2210" s="13"/>
      <c r="BS2210" s="13"/>
      <c r="BT2210" s="13"/>
      <c r="BU2210" s="13"/>
      <c r="BV2210" s="13"/>
      <c r="BW2210" s="13"/>
      <c r="BX2210" s="13"/>
      <c r="BY2210" s="13"/>
      <c r="BZ2210" s="13"/>
      <c r="CA2210" s="13"/>
      <c r="CB2210" s="13"/>
      <c r="CC2210" s="13"/>
      <c r="CD2210" s="13"/>
      <c r="CE2210" s="13"/>
      <c r="CF2210" s="13"/>
      <c r="CG2210" s="13"/>
      <c r="CH2210" s="13"/>
      <c r="CI2210" s="13"/>
      <c r="CJ2210" s="13"/>
      <c r="CK2210" s="13"/>
      <c r="CL2210" s="13"/>
      <c r="CM2210" s="13"/>
      <c r="CN2210" s="13"/>
      <c r="CO2210" s="13"/>
      <c r="CP2210" s="13"/>
      <c r="CQ2210" s="13"/>
      <c r="CR2210" s="13"/>
      <c r="CS2210" s="13"/>
      <c r="CT2210" s="13"/>
      <c r="CU2210" s="13"/>
      <c r="CV2210" s="13"/>
      <c r="CW2210" s="13"/>
      <c r="CX2210" s="13"/>
      <c r="CY2210" s="13"/>
      <c r="CZ2210" s="13"/>
      <c r="DA2210" s="13"/>
      <c r="DB2210" s="13"/>
      <c r="DC2210" s="13"/>
      <c r="DD2210" s="13"/>
      <c r="DE2210" s="13"/>
      <c r="DF2210" s="13"/>
      <c r="DG2210" s="13"/>
      <c r="DH2210" s="13"/>
      <c r="DI2210" s="13"/>
      <c r="DJ2210" s="13"/>
      <c r="DK2210" s="13"/>
      <c r="DL2210" s="13"/>
      <c r="DM2210" s="13"/>
      <c r="DN2210" s="13"/>
      <c r="DO2210" s="13"/>
      <c r="DP2210" s="13"/>
      <c r="DQ2210" s="13"/>
    </row>
    <row r="2211" spans="1:121" ht="16.5" x14ac:dyDescent="0.25">
      <c r="A2211" s="24"/>
      <c r="B2211" s="73" t="s">
        <v>1911</v>
      </c>
      <c r="C2211" s="55">
        <v>2017</v>
      </c>
      <c r="D2211" s="54" t="s">
        <v>915</v>
      </c>
      <c r="E2211" s="54"/>
      <c r="F2211" s="54">
        <v>24.41</v>
      </c>
      <c r="G2211" s="54">
        <v>48.144019999999998</v>
      </c>
      <c r="H2211" s="13"/>
      <c r="I2211" s="13"/>
      <c r="J2211" s="13"/>
      <c r="K2211" s="13"/>
      <c r="L2211" s="13"/>
      <c r="M2211" s="13"/>
      <c r="N2211" s="13"/>
      <c r="O2211" s="13"/>
      <c r="P2211" s="13"/>
      <c r="Q2211" s="1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  <c r="AK2211" s="13"/>
      <c r="AL2211" s="13"/>
      <c r="AM2211" s="13"/>
      <c r="AN2211" s="13"/>
      <c r="AO2211" s="13"/>
      <c r="AP2211" s="13"/>
      <c r="AQ2211" s="13"/>
      <c r="AR2211" s="13"/>
      <c r="AS2211" s="13"/>
      <c r="AT2211" s="13"/>
      <c r="AU2211" s="13"/>
      <c r="AV2211" s="13"/>
      <c r="AW2211" s="13"/>
      <c r="AX2211" s="13"/>
      <c r="AY2211" s="13"/>
      <c r="AZ2211" s="13"/>
      <c r="BA2211" s="13"/>
      <c r="BB2211" s="13"/>
      <c r="BC2211" s="13"/>
      <c r="BD2211" s="13"/>
      <c r="BE2211" s="13"/>
      <c r="BF2211" s="13"/>
      <c r="BG2211" s="13"/>
      <c r="BH2211" s="13"/>
      <c r="BI2211" s="13"/>
      <c r="BJ2211" s="13"/>
      <c r="BK2211" s="13"/>
      <c r="BL2211" s="13"/>
      <c r="BM2211" s="13"/>
      <c r="BN2211" s="13"/>
      <c r="BO2211" s="13"/>
      <c r="BP2211" s="13"/>
      <c r="BQ2211" s="13"/>
      <c r="BR2211" s="13"/>
      <c r="BS2211" s="13"/>
      <c r="BT2211" s="13"/>
      <c r="BU2211" s="13"/>
      <c r="BV2211" s="13"/>
      <c r="BW2211" s="13"/>
      <c r="BX2211" s="13"/>
      <c r="BY2211" s="13"/>
      <c r="BZ2211" s="13"/>
      <c r="CA2211" s="13"/>
      <c r="CB2211" s="13"/>
      <c r="CC2211" s="13"/>
      <c r="CD2211" s="13"/>
      <c r="CE2211" s="13"/>
      <c r="CF2211" s="13"/>
      <c r="CG2211" s="13"/>
      <c r="CH2211" s="13"/>
      <c r="CI2211" s="13"/>
      <c r="CJ2211" s="13"/>
      <c r="CK2211" s="13"/>
      <c r="CL2211" s="13"/>
      <c r="CM2211" s="13"/>
      <c r="CN2211" s="13"/>
      <c r="CO2211" s="13"/>
      <c r="CP2211" s="13"/>
      <c r="CQ2211" s="13"/>
      <c r="CR2211" s="13"/>
      <c r="CS2211" s="13"/>
      <c r="CT2211" s="13"/>
      <c r="CU2211" s="13"/>
      <c r="CV2211" s="13"/>
      <c r="CW2211" s="13"/>
      <c r="CX2211" s="13"/>
      <c r="CY2211" s="13"/>
      <c r="CZ2211" s="13"/>
      <c r="DA2211" s="13"/>
      <c r="DB2211" s="13"/>
      <c r="DC2211" s="13"/>
      <c r="DD2211" s="13"/>
      <c r="DE2211" s="13"/>
      <c r="DF2211" s="13"/>
      <c r="DG2211" s="13"/>
      <c r="DH2211" s="13"/>
      <c r="DI2211" s="13"/>
      <c r="DJ2211" s="13"/>
      <c r="DK2211" s="13"/>
      <c r="DL2211" s="13"/>
      <c r="DM2211" s="13"/>
      <c r="DN2211" s="13"/>
      <c r="DO2211" s="13"/>
      <c r="DP2211" s="13"/>
      <c r="DQ2211" s="13"/>
    </row>
    <row r="2212" spans="1:121" ht="16.5" x14ac:dyDescent="0.25">
      <c r="A2212" s="24"/>
      <c r="B2212" s="73" t="s">
        <v>3228</v>
      </c>
      <c r="C2212" s="55">
        <v>2018</v>
      </c>
      <c r="D2212" s="54" t="s">
        <v>915</v>
      </c>
      <c r="E2212" s="54"/>
      <c r="F2212" s="54">
        <v>24.41</v>
      </c>
      <c r="G2212" s="54">
        <v>445.97055</v>
      </c>
      <c r="H2212" s="13"/>
      <c r="I2212" s="13"/>
      <c r="J2212" s="13"/>
      <c r="K2212" s="13"/>
      <c r="L2212" s="13"/>
      <c r="M2212" s="13"/>
      <c r="N2212" s="13"/>
      <c r="O2212" s="13"/>
      <c r="P2212" s="13"/>
      <c r="Q2212" s="1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  <c r="AK2212" s="13"/>
      <c r="AL2212" s="13"/>
      <c r="AM2212" s="13"/>
      <c r="AN2212" s="13"/>
      <c r="AO2212" s="13"/>
      <c r="AP2212" s="13"/>
      <c r="AQ2212" s="13"/>
      <c r="AR2212" s="13"/>
      <c r="AS2212" s="13"/>
      <c r="AT2212" s="13"/>
      <c r="AU2212" s="13"/>
      <c r="AV2212" s="13"/>
      <c r="AW2212" s="13"/>
      <c r="AX2212" s="13"/>
      <c r="AY2212" s="13"/>
      <c r="AZ2212" s="13"/>
      <c r="BA2212" s="13"/>
      <c r="BB2212" s="13"/>
      <c r="BC2212" s="13"/>
      <c r="BD2212" s="13"/>
      <c r="BE2212" s="13"/>
      <c r="BF2212" s="13"/>
      <c r="BG2212" s="13"/>
      <c r="BH2212" s="13"/>
      <c r="BI2212" s="13"/>
      <c r="BJ2212" s="13"/>
      <c r="BK2212" s="13"/>
      <c r="BL2212" s="13"/>
      <c r="BM2212" s="13"/>
      <c r="BN2212" s="13"/>
      <c r="BO2212" s="13"/>
      <c r="BP2212" s="13"/>
      <c r="BQ2212" s="13"/>
      <c r="BR2212" s="13"/>
      <c r="BS2212" s="13"/>
      <c r="BT2212" s="13"/>
      <c r="BU2212" s="13"/>
      <c r="BV2212" s="13"/>
      <c r="BW2212" s="13"/>
      <c r="BX2212" s="13"/>
      <c r="BY2212" s="13"/>
      <c r="BZ2212" s="13"/>
      <c r="CA2212" s="13"/>
      <c r="CB2212" s="13"/>
      <c r="CC2212" s="13"/>
      <c r="CD2212" s="13"/>
      <c r="CE2212" s="13"/>
      <c r="CF2212" s="13"/>
      <c r="CG2212" s="13"/>
      <c r="CH2212" s="13"/>
      <c r="CI2212" s="13"/>
      <c r="CJ2212" s="13"/>
      <c r="CK2212" s="13"/>
      <c r="CL2212" s="13"/>
      <c r="CM2212" s="13"/>
      <c r="CN2212" s="13"/>
      <c r="CO2212" s="13"/>
      <c r="CP2212" s="13"/>
      <c r="CQ2212" s="13"/>
      <c r="CR2212" s="13"/>
      <c r="CS2212" s="13"/>
      <c r="CT2212" s="13"/>
      <c r="CU2212" s="13"/>
      <c r="CV2212" s="13"/>
      <c r="CW2212" s="13"/>
      <c r="CX2212" s="13"/>
      <c r="CY2212" s="13"/>
      <c r="CZ2212" s="13"/>
      <c r="DA2212" s="13"/>
      <c r="DB2212" s="13"/>
      <c r="DC2212" s="13"/>
      <c r="DD2212" s="13"/>
      <c r="DE2212" s="13"/>
      <c r="DF2212" s="13"/>
      <c r="DG2212" s="13"/>
      <c r="DH2212" s="13"/>
      <c r="DI2212" s="13"/>
      <c r="DJ2212" s="13"/>
      <c r="DK2212" s="13"/>
      <c r="DL2212" s="13"/>
      <c r="DM2212" s="13"/>
      <c r="DN2212" s="13"/>
      <c r="DO2212" s="13"/>
      <c r="DP2212" s="13"/>
      <c r="DQ2212" s="13"/>
    </row>
    <row r="2213" spans="1:121" ht="16.5" x14ac:dyDescent="0.25">
      <c r="A2213" s="24"/>
      <c r="B2213" s="73" t="s">
        <v>3229</v>
      </c>
      <c r="C2213" s="55">
        <v>2018</v>
      </c>
      <c r="D2213" s="54" t="s">
        <v>915</v>
      </c>
      <c r="E2213" s="54"/>
      <c r="F2213" s="54">
        <v>24.41</v>
      </c>
      <c r="G2213" s="54">
        <v>290.89756</v>
      </c>
      <c r="H2213" s="13"/>
      <c r="I2213" s="13"/>
      <c r="J2213" s="13"/>
      <c r="K2213" s="13"/>
      <c r="L2213" s="13"/>
      <c r="M2213" s="13"/>
      <c r="N2213" s="13"/>
      <c r="O2213" s="13"/>
      <c r="P2213" s="13"/>
      <c r="Q2213" s="1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  <c r="AK2213" s="13"/>
      <c r="AL2213" s="13"/>
      <c r="AM2213" s="13"/>
      <c r="AN2213" s="13"/>
      <c r="AO2213" s="13"/>
      <c r="AP2213" s="13"/>
      <c r="AQ2213" s="13"/>
      <c r="AR2213" s="13"/>
      <c r="AS2213" s="13"/>
      <c r="AT2213" s="13"/>
      <c r="AU2213" s="13"/>
      <c r="AV2213" s="13"/>
      <c r="AW2213" s="13"/>
      <c r="AX2213" s="13"/>
      <c r="AY2213" s="13"/>
      <c r="AZ2213" s="13"/>
      <c r="BA2213" s="13"/>
      <c r="BB2213" s="13"/>
      <c r="BC2213" s="13"/>
      <c r="BD2213" s="13"/>
      <c r="BE2213" s="13"/>
      <c r="BF2213" s="13"/>
      <c r="BG2213" s="13"/>
      <c r="BH2213" s="13"/>
      <c r="BI2213" s="13"/>
      <c r="BJ2213" s="13"/>
      <c r="BK2213" s="13"/>
      <c r="BL2213" s="13"/>
      <c r="BM2213" s="13"/>
      <c r="BN2213" s="13"/>
      <c r="BO2213" s="13"/>
      <c r="BP2213" s="13"/>
      <c r="BQ2213" s="13"/>
      <c r="BR2213" s="13"/>
      <c r="BS2213" s="13"/>
      <c r="BT2213" s="13"/>
      <c r="BU2213" s="13"/>
      <c r="BV2213" s="13"/>
      <c r="BW2213" s="13"/>
      <c r="BX2213" s="13"/>
      <c r="BY2213" s="13"/>
      <c r="BZ2213" s="13"/>
      <c r="CA2213" s="13"/>
      <c r="CB2213" s="13"/>
      <c r="CC2213" s="13"/>
      <c r="CD2213" s="13"/>
      <c r="CE2213" s="13"/>
      <c r="CF2213" s="13"/>
      <c r="CG2213" s="13"/>
      <c r="CH2213" s="13"/>
      <c r="CI2213" s="13"/>
      <c r="CJ2213" s="13"/>
      <c r="CK2213" s="13"/>
      <c r="CL2213" s="13"/>
      <c r="CM2213" s="13"/>
      <c r="CN2213" s="13"/>
      <c r="CO2213" s="13"/>
      <c r="CP2213" s="13"/>
      <c r="CQ2213" s="13"/>
      <c r="CR2213" s="13"/>
      <c r="CS2213" s="13"/>
      <c r="CT2213" s="13"/>
      <c r="CU2213" s="13"/>
      <c r="CV2213" s="13"/>
      <c r="CW2213" s="13"/>
      <c r="CX2213" s="13"/>
      <c r="CY2213" s="13"/>
      <c r="CZ2213" s="13"/>
      <c r="DA2213" s="13"/>
      <c r="DB2213" s="13"/>
      <c r="DC2213" s="13"/>
      <c r="DD2213" s="13"/>
      <c r="DE2213" s="13"/>
      <c r="DF2213" s="13"/>
      <c r="DG2213" s="13"/>
      <c r="DH2213" s="13"/>
      <c r="DI2213" s="13"/>
      <c r="DJ2213" s="13"/>
      <c r="DK2213" s="13"/>
      <c r="DL2213" s="13"/>
      <c r="DM2213" s="13"/>
      <c r="DN2213" s="13"/>
      <c r="DO2213" s="13"/>
      <c r="DP2213" s="13"/>
      <c r="DQ2213" s="13"/>
    </row>
    <row r="2214" spans="1:121" ht="16.5" x14ac:dyDescent="0.25">
      <c r="A2214" s="24"/>
      <c r="B2214" s="73" t="s">
        <v>3230</v>
      </c>
      <c r="C2214" s="55">
        <v>2018</v>
      </c>
      <c r="D2214" s="54" t="s">
        <v>915</v>
      </c>
      <c r="E2214" s="54"/>
      <c r="F2214" s="54">
        <v>24.41</v>
      </c>
      <c r="G2214" s="54">
        <v>315.34451000000001</v>
      </c>
      <c r="H2214" s="13"/>
      <c r="I2214" s="13"/>
      <c r="J2214" s="13"/>
      <c r="K2214" s="13"/>
      <c r="L2214" s="13"/>
      <c r="M2214" s="13"/>
      <c r="N2214" s="13"/>
      <c r="O2214" s="13"/>
      <c r="P2214" s="13"/>
      <c r="Q2214" s="1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  <c r="AK2214" s="13"/>
      <c r="AL2214" s="13"/>
      <c r="AM2214" s="13"/>
      <c r="AN2214" s="13"/>
      <c r="AO2214" s="13"/>
      <c r="AP2214" s="13"/>
      <c r="AQ2214" s="13"/>
      <c r="AR2214" s="13"/>
      <c r="AS2214" s="13"/>
      <c r="AT2214" s="13"/>
      <c r="AU2214" s="13"/>
      <c r="AV2214" s="13"/>
      <c r="AW2214" s="13"/>
      <c r="AX2214" s="13"/>
      <c r="AY2214" s="13"/>
      <c r="AZ2214" s="13"/>
      <c r="BA2214" s="13"/>
      <c r="BB2214" s="13"/>
      <c r="BC2214" s="13"/>
      <c r="BD2214" s="13"/>
      <c r="BE2214" s="13"/>
      <c r="BF2214" s="13"/>
      <c r="BG2214" s="13"/>
      <c r="BH2214" s="13"/>
      <c r="BI2214" s="13"/>
      <c r="BJ2214" s="13"/>
      <c r="BK2214" s="13"/>
      <c r="BL2214" s="13"/>
      <c r="BM2214" s="13"/>
      <c r="BN2214" s="13"/>
      <c r="BO2214" s="13"/>
      <c r="BP2214" s="13"/>
      <c r="BQ2214" s="13"/>
      <c r="BR2214" s="13"/>
      <c r="BS2214" s="13"/>
      <c r="BT2214" s="13"/>
      <c r="BU2214" s="13"/>
      <c r="BV2214" s="13"/>
      <c r="BW2214" s="13"/>
      <c r="BX2214" s="13"/>
      <c r="BY2214" s="13"/>
      <c r="BZ2214" s="13"/>
      <c r="CA2214" s="13"/>
      <c r="CB2214" s="13"/>
      <c r="CC2214" s="13"/>
      <c r="CD2214" s="13"/>
      <c r="CE2214" s="13"/>
      <c r="CF2214" s="13"/>
      <c r="CG2214" s="13"/>
      <c r="CH2214" s="13"/>
      <c r="CI2214" s="13"/>
      <c r="CJ2214" s="13"/>
      <c r="CK2214" s="13"/>
      <c r="CL2214" s="13"/>
      <c r="CM2214" s="13"/>
      <c r="CN2214" s="13"/>
      <c r="CO2214" s="13"/>
      <c r="CP2214" s="13"/>
      <c r="CQ2214" s="13"/>
      <c r="CR2214" s="13"/>
      <c r="CS2214" s="13"/>
      <c r="CT2214" s="13"/>
      <c r="CU2214" s="13"/>
      <c r="CV2214" s="13"/>
      <c r="CW2214" s="13"/>
      <c r="CX2214" s="13"/>
      <c r="CY2214" s="13"/>
      <c r="CZ2214" s="13"/>
      <c r="DA2214" s="13"/>
      <c r="DB2214" s="13"/>
      <c r="DC2214" s="13"/>
      <c r="DD2214" s="13"/>
      <c r="DE2214" s="13"/>
      <c r="DF2214" s="13"/>
      <c r="DG2214" s="13"/>
      <c r="DH2214" s="13"/>
      <c r="DI2214" s="13"/>
      <c r="DJ2214" s="13"/>
      <c r="DK2214" s="13"/>
      <c r="DL2214" s="13"/>
      <c r="DM2214" s="13"/>
      <c r="DN2214" s="13"/>
      <c r="DO2214" s="13"/>
      <c r="DP2214" s="13"/>
      <c r="DQ2214" s="13"/>
    </row>
    <row r="2215" spans="1:121" ht="16.5" x14ac:dyDescent="0.25">
      <c r="A2215" s="24"/>
      <c r="B2215" s="73" t="s">
        <v>3231</v>
      </c>
      <c r="C2215" s="55">
        <v>2018</v>
      </c>
      <c r="D2215" s="54" t="s">
        <v>915</v>
      </c>
      <c r="E2215" s="54"/>
      <c r="F2215" s="54">
        <v>24.41</v>
      </c>
      <c r="G2215" s="54">
        <v>393.83105999999998</v>
      </c>
      <c r="H2215" s="13"/>
      <c r="I2215" s="13"/>
      <c r="J2215" s="13"/>
      <c r="K2215" s="13"/>
      <c r="L2215" s="13"/>
      <c r="M2215" s="13"/>
      <c r="N2215" s="13"/>
      <c r="O2215" s="13"/>
      <c r="P2215" s="13"/>
      <c r="Q2215" s="1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  <c r="AK2215" s="13"/>
      <c r="AL2215" s="13"/>
      <c r="AM2215" s="13"/>
      <c r="AN2215" s="13"/>
      <c r="AO2215" s="13"/>
      <c r="AP2215" s="13"/>
      <c r="AQ2215" s="13"/>
      <c r="AR2215" s="13"/>
      <c r="AS2215" s="13"/>
      <c r="AT2215" s="13"/>
      <c r="AU2215" s="13"/>
      <c r="AV2215" s="13"/>
      <c r="AW2215" s="13"/>
      <c r="AX2215" s="13"/>
      <c r="AY2215" s="13"/>
      <c r="AZ2215" s="13"/>
      <c r="BA2215" s="13"/>
      <c r="BB2215" s="13"/>
      <c r="BC2215" s="13"/>
      <c r="BD2215" s="13"/>
      <c r="BE2215" s="13"/>
      <c r="BF2215" s="13"/>
      <c r="BG2215" s="13"/>
      <c r="BH2215" s="13"/>
      <c r="BI2215" s="13"/>
      <c r="BJ2215" s="13"/>
      <c r="BK2215" s="13"/>
      <c r="BL2215" s="13"/>
      <c r="BM2215" s="13"/>
      <c r="BN2215" s="13"/>
      <c r="BO2215" s="13"/>
      <c r="BP2215" s="13"/>
      <c r="BQ2215" s="13"/>
      <c r="BR2215" s="13"/>
      <c r="BS2215" s="13"/>
      <c r="BT2215" s="13"/>
      <c r="BU2215" s="13"/>
      <c r="BV2215" s="13"/>
      <c r="BW2215" s="13"/>
      <c r="BX2215" s="13"/>
      <c r="BY2215" s="13"/>
      <c r="BZ2215" s="13"/>
      <c r="CA2215" s="13"/>
      <c r="CB2215" s="13"/>
      <c r="CC2215" s="13"/>
      <c r="CD2215" s="13"/>
      <c r="CE2215" s="13"/>
      <c r="CF2215" s="13"/>
      <c r="CG2215" s="13"/>
      <c r="CH2215" s="13"/>
      <c r="CI2215" s="13"/>
      <c r="CJ2215" s="13"/>
      <c r="CK2215" s="13"/>
      <c r="CL2215" s="13"/>
      <c r="CM2215" s="13"/>
      <c r="CN2215" s="13"/>
      <c r="CO2215" s="13"/>
      <c r="CP2215" s="13"/>
      <c r="CQ2215" s="13"/>
      <c r="CR2215" s="13"/>
      <c r="CS2215" s="13"/>
      <c r="CT2215" s="13"/>
      <c r="CU2215" s="13"/>
      <c r="CV2215" s="13"/>
      <c r="CW2215" s="13"/>
      <c r="CX2215" s="13"/>
      <c r="CY2215" s="13"/>
      <c r="CZ2215" s="13"/>
      <c r="DA2215" s="13"/>
      <c r="DB2215" s="13"/>
      <c r="DC2215" s="13"/>
      <c r="DD2215" s="13"/>
      <c r="DE2215" s="13"/>
      <c r="DF2215" s="13"/>
      <c r="DG2215" s="13"/>
      <c r="DH2215" s="13"/>
      <c r="DI2215" s="13"/>
      <c r="DJ2215" s="13"/>
      <c r="DK2215" s="13"/>
      <c r="DL2215" s="13"/>
      <c r="DM2215" s="13"/>
      <c r="DN2215" s="13"/>
      <c r="DO2215" s="13"/>
      <c r="DP2215" s="13"/>
      <c r="DQ2215" s="13"/>
    </row>
    <row r="2216" spans="1:121" ht="16.5" x14ac:dyDescent="0.25">
      <c r="A2216" s="24"/>
      <c r="B2216" s="73" t="s">
        <v>3232</v>
      </c>
      <c r="C2216" s="55">
        <v>2018</v>
      </c>
      <c r="D2216" s="54" t="s">
        <v>1915</v>
      </c>
      <c r="E2216" s="54"/>
      <c r="F2216" s="54">
        <v>24.41</v>
      </c>
      <c r="G2216" s="54">
        <v>450.79728999999998</v>
      </c>
      <c r="H2216" s="13"/>
      <c r="I2216" s="13"/>
      <c r="J2216" s="13"/>
      <c r="K2216" s="13"/>
      <c r="L2216" s="13"/>
      <c r="M2216" s="13"/>
      <c r="N2216" s="13"/>
      <c r="O2216" s="13"/>
      <c r="P2216" s="13"/>
      <c r="Q2216" s="1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  <c r="AK2216" s="13"/>
      <c r="AL2216" s="13"/>
      <c r="AM2216" s="13"/>
      <c r="AN2216" s="13"/>
      <c r="AO2216" s="13"/>
      <c r="AP2216" s="13"/>
      <c r="AQ2216" s="13"/>
      <c r="AR2216" s="13"/>
      <c r="AS2216" s="13"/>
      <c r="AT2216" s="13"/>
      <c r="AU2216" s="13"/>
      <c r="AV2216" s="13"/>
      <c r="AW2216" s="13"/>
      <c r="AX2216" s="13"/>
      <c r="AY2216" s="13"/>
      <c r="AZ2216" s="13"/>
      <c r="BA2216" s="13"/>
      <c r="BB2216" s="13"/>
      <c r="BC2216" s="13"/>
      <c r="BD2216" s="13"/>
      <c r="BE2216" s="13"/>
      <c r="BF2216" s="13"/>
      <c r="BG2216" s="13"/>
      <c r="BH2216" s="13"/>
      <c r="BI2216" s="13"/>
      <c r="BJ2216" s="13"/>
      <c r="BK2216" s="13"/>
      <c r="BL2216" s="13"/>
      <c r="BM2216" s="13"/>
      <c r="BN2216" s="13"/>
      <c r="BO2216" s="13"/>
      <c r="BP2216" s="13"/>
      <c r="BQ2216" s="13"/>
      <c r="BR2216" s="13"/>
      <c r="BS2216" s="13"/>
      <c r="BT2216" s="13"/>
      <c r="BU2216" s="13"/>
      <c r="BV2216" s="13"/>
      <c r="BW2216" s="13"/>
      <c r="BX2216" s="13"/>
      <c r="BY2216" s="13"/>
      <c r="BZ2216" s="13"/>
      <c r="CA2216" s="13"/>
      <c r="CB2216" s="13"/>
      <c r="CC2216" s="13"/>
      <c r="CD2216" s="13"/>
      <c r="CE2216" s="13"/>
      <c r="CF2216" s="13"/>
      <c r="CG2216" s="13"/>
      <c r="CH2216" s="13"/>
      <c r="CI2216" s="13"/>
      <c r="CJ2216" s="13"/>
      <c r="CK2216" s="13"/>
      <c r="CL2216" s="13"/>
      <c r="CM2216" s="13"/>
      <c r="CN2216" s="13"/>
      <c r="CO2216" s="13"/>
      <c r="CP2216" s="13"/>
      <c r="CQ2216" s="13"/>
      <c r="CR2216" s="13"/>
      <c r="CS2216" s="13"/>
      <c r="CT2216" s="13"/>
      <c r="CU2216" s="13"/>
      <c r="CV2216" s="13"/>
      <c r="CW2216" s="13"/>
      <c r="CX2216" s="13"/>
      <c r="CY2216" s="13"/>
      <c r="CZ2216" s="13"/>
      <c r="DA2216" s="13"/>
      <c r="DB2216" s="13"/>
      <c r="DC2216" s="13"/>
      <c r="DD2216" s="13"/>
      <c r="DE2216" s="13"/>
      <c r="DF2216" s="13"/>
      <c r="DG2216" s="13"/>
      <c r="DH2216" s="13"/>
      <c r="DI2216" s="13"/>
      <c r="DJ2216" s="13"/>
      <c r="DK2216" s="13"/>
      <c r="DL2216" s="13"/>
      <c r="DM2216" s="13"/>
      <c r="DN2216" s="13"/>
      <c r="DO2216" s="13"/>
      <c r="DP2216" s="13"/>
      <c r="DQ2216" s="13"/>
    </row>
    <row r="2217" spans="1:121" ht="16.5" x14ac:dyDescent="0.25">
      <c r="A2217" s="24"/>
      <c r="B2217" s="73" t="s">
        <v>3233</v>
      </c>
      <c r="C2217" s="55">
        <v>2018</v>
      </c>
      <c r="D2217" s="54" t="s">
        <v>915</v>
      </c>
      <c r="E2217" s="54"/>
      <c r="F2217" s="54">
        <v>24.41</v>
      </c>
      <c r="G2217" s="54">
        <v>431.06772999999998</v>
      </c>
      <c r="H2217" s="13"/>
      <c r="I2217" s="13"/>
      <c r="J2217" s="13"/>
      <c r="K2217" s="13"/>
      <c r="L2217" s="13"/>
      <c r="M2217" s="13"/>
      <c r="N2217" s="13"/>
      <c r="O2217" s="13"/>
      <c r="P2217" s="13"/>
      <c r="Q2217" s="1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  <c r="AK2217" s="13"/>
      <c r="AL2217" s="13"/>
      <c r="AM2217" s="13"/>
      <c r="AN2217" s="13"/>
      <c r="AO2217" s="13"/>
      <c r="AP2217" s="13"/>
      <c r="AQ2217" s="13"/>
      <c r="AR2217" s="13"/>
      <c r="AS2217" s="13"/>
      <c r="AT2217" s="13"/>
      <c r="AU2217" s="13"/>
      <c r="AV2217" s="13"/>
      <c r="AW2217" s="13"/>
      <c r="AX2217" s="13"/>
      <c r="AY2217" s="13"/>
      <c r="AZ2217" s="13"/>
      <c r="BA2217" s="13"/>
      <c r="BB2217" s="13"/>
      <c r="BC2217" s="13"/>
      <c r="BD2217" s="13"/>
      <c r="BE2217" s="13"/>
      <c r="BF2217" s="13"/>
      <c r="BG2217" s="13"/>
      <c r="BH2217" s="13"/>
      <c r="BI2217" s="13"/>
      <c r="BJ2217" s="13"/>
      <c r="BK2217" s="13"/>
      <c r="BL2217" s="13"/>
      <c r="BM2217" s="13"/>
      <c r="BN2217" s="13"/>
      <c r="BO2217" s="13"/>
      <c r="BP2217" s="13"/>
      <c r="BQ2217" s="13"/>
      <c r="BR2217" s="13"/>
      <c r="BS2217" s="13"/>
      <c r="BT2217" s="13"/>
      <c r="BU2217" s="13"/>
      <c r="BV2217" s="13"/>
      <c r="BW2217" s="13"/>
      <c r="BX2217" s="13"/>
      <c r="BY2217" s="13"/>
      <c r="BZ2217" s="13"/>
      <c r="CA2217" s="13"/>
      <c r="CB2217" s="13"/>
      <c r="CC2217" s="13"/>
      <c r="CD2217" s="13"/>
      <c r="CE2217" s="13"/>
      <c r="CF2217" s="13"/>
      <c r="CG2217" s="13"/>
      <c r="CH2217" s="13"/>
      <c r="CI2217" s="13"/>
      <c r="CJ2217" s="13"/>
      <c r="CK2217" s="13"/>
      <c r="CL2217" s="13"/>
      <c r="CM2217" s="13"/>
      <c r="CN2217" s="13"/>
      <c r="CO2217" s="13"/>
      <c r="CP2217" s="13"/>
      <c r="CQ2217" s="13"/>
      <c r="CR2217" s="13"/>
      <c r="CS2217" s="13"/>
      <c r="CT2217" s="13"/>
      <c r="CU2217" s="13"/>
      <c r="CV2217" s="13"/>
      <c r="CW2217" s="13"/>
      <c r="CX2217" s="13"/>
      <c r="CY2217" s="13"/>
      <c r="CZ2217" s="13"/>
      <c r="DA2217" s="13"/>
      <c r="DB2217" s="13"/>
      <c r="DC2217" s="13"/>
      <c r="DD2217" s="13"/>
      <c r="DE2217" s="13"/>
      <c r="DF2217" s="13"/>
      <c r="DG2217" s="13"/>
      <c r="DH2217" s="13"/>
      <c r="DI2217" s="13"/>
      <c r="DJ2217" s="13"/>
      <c r="DK2217" s="13"/>
      <c r="DL2217" s="13"/>
      <c r="DM2217" s="13"/>
      <c r="DN2217" s="13"/>
      <c r="DO2217" s="13"/>
      <c r="DP2217" s="13"/>
      <c r="DQ2217" s="13"/>
    </row>
    <row r="2218" spans="1:121" ht="16.5" x14ac:dyDescent="0.25">
      <c r="A2218" s="24"/>
      <c r="B2218" s="73" t="s">
        <v>3234</v>
      </c>
      <c r="C2218" s="55">
        <v>2018</v>
      </c>
      <c r="D2218" s="54" t="s">
        <v>915</v>
      </c>
      <c r="E2218" s="54"/>
      <c r="F2218" s="54">
        <v>24.41</v>
      </c>
      <c r="G2218" s="54">
        <v>344.79619000000002</v>
      </c>
      <c r="H2218" s="13"/>
      <c r="I2218" s="13"/>
      <c r="J2218" s="13"/>
      <c r="K2218" s="13"/>
      <c r="L2218" s="13"/>
      <c r="M2218" s="13"/>
      <c r="N2218" s="13"/>
      <c r="O2218" s="13"/>
      <c r="P2218" s="13"/>
      <c r="Q2218" s="1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  <c r="AK2218" s="13"/>
      <c r="AL2218" s="13"/>
      <c r="AM2218" s="13"/>
      <c r="AN2218" s="13"/>
      <c r="AO2218" s="13"/>
      <c r="AP2218" s="13"/>
      <c r="AQ2218" s="13"/>
      <c r="AR2218" s="13"/>
      <c r="AS2218" s="13"/>
      <c r="AT2218" s="13"/>
      <c r="AU2218" s="13"/>
      <c r="AV2218" s="13"/>
      <c r="AW2218" s="13"/>
      <c r="AX2218" s="13"/>
      <c r="AY2218" s="13"/>
      <c r="AZ2218" s="13"/>
      <c r="BA2218" s="13"/>
      <c r="BB2218" s="13"/>
      <c r="BC2218" s="13"/>
      <c r="BD2218" s="13"/>
      <c r="BE2218" s="13"/>
      <c r="BF2218" s="13"/>
      <c r="BG2218" s="13"/>
      <c r="BH2218" s="13"/>
      <c r="BI2218" s="13"/>
      <c r="BJ2218" s="13"/>
      <c r="BK2218" s="13"/>
      <c r="BL2218" s="13"/>
      <c r="BM2218" s="13"/>
      <c r="BN2218" s="13"/>
      <c r="BO2218" s="13"/>
      <c r="BP2218" s="13"/>
      <c r="BQ2218" s="13"/>
      <c r="BR2218" s="13"/>
      <c r="BS2218" s="13"/>
      <c r="BT2218" s="13"/>
      <c r="BU2218" s="13"/>
      <c r="BV2218" s="13"/>
      <c r="BW2218" s="13"/>
      <c r="BX2218" s="13"/>
      <c r="BY2218" s="13"/>
      <c r="BZ2218" s="13"/>
      <c r="CA2218" s="13"/>
      <c r="CB2218" s="13"/>
      <c r="CC2218" s="13"/>
      <c r="CD2218" s="13"/>
      <c r="CE2218" s="13"/>
      <c r="CF2218" s="13"/>
      <c r="CG2218" s="13"/>
      <c r="CH2218" s="13"/>
      <c r="CI2218" s="13"/>
      <c r="CJ2218" s="13"/>
      <c r="CK2218" s="13"/>
      <c r="CL2218" s="13"/>
      <c r="CM2218" s="13"/>
      <c r="CN2218" s="13"/>
      <c r="CO2218" s="13"/>
      <c r="CP2218" s="13"/>
      <c r="CQ2218" s="13"/>
      <c r="CR2218" s="13"/>
      <c r="CS2218" s="13"/>
      <c r="CT2218" s="13"/>
      <c r="CU2218" s="13"/>
      <c r="CV2218" s="13"/>
      <c r="CW2218" s="13"/>
      <c r="CX2218" s="13"/>
      <c r="CY2218" s="13"/>
      <c r="CZ2218" s="13"/>
      <c r="DA2218" s="13"/>
      <c r="DB2218" s="13"/>
      <c r="DC2218" s="13"/>
      <c r="DD2218" s="13"/>
      <c r="DE2218" s="13"/>
      <c r="DF2218" s="13"/>
      <c r="DG2218" s="13"/>
      <c r="DH2218" s="13"/>
      <c r="DI2218" s="13"/>
      <c r="DJ2218" s="13"/>
      <c r="DK2218" s="13"/>
      <c r="DL2218" s="13"/>
      <c r="DM2218" s="13"/>
      <c r="DN2218" s="13"/>
      <c r="DO2218" s="13"/>
      <c r="DP2218" s="13"/>
      <c r="DQ2218" s="13"/>
    </row>
    <row r="2219" spans="1:121" ht="16.5" x14ac:dyDescent="0.25">
      <c r="A2219" s="24"/>
      <c r="B2219" s="73" t="s">
        <v>3235</v>
      </c>
      <c r="C2219" s="55">
        <v>2018</v>
      </c>
      <c r="D2219" s="54" t="s">
        <v>915</v>
      </c>
      <c r="E2219" s="54"/>
      <c r="F2219" s="54">
        <v>24.41</v>
      </c>
      <c r="G2219" s="54">
        <v>385.99288999999999</v>
      </c>
      <c r="H2219" s="13"/>
      <c r="I2219" s="13"/>
      <c r="J2219" s="13"/>
      <c r="K2219" s="13"/>
      <c r="L2219" s="13"/>
      <c r="M2219" s="13"/>
      <c r="N2219" s="13"/>
      <c r="O2219" s="13"/>
      <c r="P2219" s="13"/>
      <c r="Q2219" s="1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  <c r="AK2219" s="13"/>
      <c r="AL2219" s="13"/>
      <c r="AM2219" s="13"/>
      <c r="AN2219" s="13"/>
      <c r="AO2219" s="13"/>
      <c r="AP2219" s="13"/>
      <c r="AQ2219" s="13"/>
      <c r="AR2219" s="13"/>
      <c r="AS2219" s="13"/>
      <c r="AT2219" s="13"/>
      <c r="AU2219" s="13"/>
      <c r="AV2219" s="13"/>
      <c r="AW2219" s="13"/>
      <c r="AX2219" s="13"/>
      <c r="AY2219" s="13"/>
      <c r="AZ2219" s="13"/>
      <c r="BA2219" s="13"/>
      <c r="BB2219" s="13"/>
      <c r="BC2219" s="13"/>
      <c r="BD2219" s="13"/>
      <c r="BE2219" s="13"/>
      <c r="BF2219" s="13"/>
      <c r="BG2219" s="13"/>
      <c r="BH2219" s="13"/>
      <c r="BI2219" s="13"/>
      <c r="BJ2219" s="13"/>
      <c r="BK2219" s="13"/>
      <c r="BL2219" s="13"/>
      <c r="BM2219" s="13"/>
      <c r="BN2219" s="13"/>
      <c r="BO2219" s="13"/>
      <c r="BP2219" s="13"/>
      <c r="BQ2219" s="13"/>
      <c r="BR2219" s="13"/>
      <c r="BS2219" s="13"/>
      <c r="BT2219" s="13"/>
      <c r="BU2219" s="13"/>
      <c r="BV2219" s="13"/>
      <c r="BW2219" s="13"/>
      <c r="BX2219" s="13"/>
      <c r="BY2219" s="13"/>
      <c r="BZ2219" s="13"/>
      <c r="CA2219" s="13"/>
      <c r="CB2219" s="13"/>
      <c r="CC2219" s="13"/>
      <c r="CD2219" s="13"/>
      <c r="CE2219" s="13"/>
      <c r="CF2219" s="13"/>
      <c r="CG2219" s="13"/>
      <c r="CH2219" s="13"/>
      <c r="CI2219" s="13"/>
      <c r="CJ2219" s="13"/>
      <c r="CK2219" s="13"/>
      <c r="CL2219" s="13"/>
      <c r="CM2219" s="13"/>
      <c r="CN2219" s="13"/>
      <c r="CO2219" s="13"/>
      <c r="CP2219" s="13"/>
      <c r="CQ2219" s="13"/>
      <c r="CR2219" s="13"/>
      <c r="CS2219" s="13"/>
      <c r="CT2219" s="13"/>
      <c r="CU2219" s="13"/>
      <c r="CV2219" s="13"/>
      <c r="CW2219" s="13"/>
      <c r="CX2219" s="13"/>
      <c r="CY2219" s="13"/>
      <c r="CZ2219" s="13"/>
      <c r="DA2219" s="13"/>
      <c r="DB2219" s="13"/>
      <c r="DC2219" s="13"/>
      <c r="DD2219" s="13"/>
      <c r="DE2219" s="13"/>
      <c r="DF2219" s="13"/>
      <c r="DG2219" s="13"/>
      <c r="DH2219" s="13"/>
      <c r="DI2219" s="13"/>
      <c r="DJ2219" s="13"/>
      <c r="DK2219" s="13"/>
      <c r="DL2219" s="13"/>
      <c r="DM2219" s="13"/>
      <c r="DN2219" s="13"/>
      <c r="DO2219" s="13"/>
      <c r="DP2219" s="13"/>
      <c r="DQ2219" s="13"/>
    </row>
    <row r="2220" spans="1:121" ht="16.5" x14ac:dyDescent="0.25">
      <c r="A2220" s="24"/>
      <c r="B2220" s="73" t="s">
        <v>3236</v>
      </c>
      <c r="C2220" s="55">
        <v>2018</v>
      </c>
      <c r="D2220" s="54" t="s">
        <v>915</v>
      </c>
      <c r="E2220" s="54"/>
      <c r="F2220" s="54">
        <v>24.41</v>
      </c>
      <c r="G2220" s="54">
        <v>362.80522999999999</v>
      </c>
      <c r="H2220" s="13"/>
      <c r="I2220" s="13"/>
      <c r="J2220" s="13"/>
      <c r="K2220" s="13"/>
      <c r="L2220" s="13"/>
      <c r="M2220" s="13"/>
      <c r="N2220" s="13"/>
      <c r="O2220" s="13"/>
      <c r="P2220" s="13"/>
      <c r="Q2220" s="1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  <c r="AK2220" s="13"/>
      <c r="AL2220" s="13"/>
      <c r="AM2220" s="13"/>
      <c r="AN2220" s="13"/>
      <c r="AO2220" s="13"/>
      <c r="AP2220" s="13"/>
      <c r="AQ2220" s="13"/>
      <c r="AR2220" s="13"/>
      <c r="AS2220" s="13"/>
      <c r="AT2220" s="13"/>
      <c r="AU2220" s="13"/>
      <c r="AV2220" s="13"/>
      <c r="AW2220" s="13"/>
      <c r="AX2220" s="13"/>
      <c r="AY2220" s="13"/>
      <c r="AZ2220" s="13"/>
      <c r="BA2220" s="13"/>
      <c r="BB2220" s="13"/>
      <c r="BC2220" s="13"/>
      <c r="BD2220" s="13"/>
      <c r="BE2220" s="13"/>
      <c r="BF2220" s="13"/>
      <c r="BG2220" s="13"/>
      <c r="BH2220" s="13"/>
      <c r="BI2220" s="13"/>
      <c r="BJ2220" s="13"/>
      <c r="BK2220" s="13"/>
      <c r="BL2220" s="13"/>
      <c r="BM2220" s="13"/>
      <c r="BN2220" s="13"/>
      <c r="BO2220" s="13"/>
      <c r="BP2220" s="13"/>
      <c r="BQ2220" s="13"/>
      <c r="BR2220" s="13"/>
      <c r="BS2220" s="13"/>
      <c r="BT2220" s="13"/>
      <c r="BU2220" s="13"/>
      <c r="BV2220" s="13"/>
      <c r="BW2220" s="13"/>
      <c r="BX2220" s="13"/>
      <c r="BY2220" s="13"/>
      <c r="BZ2220" s="13"/>
      <c r="CA2220" s="13"/>
      <c r="CB2220" s="13"/>
      <c r="CC2220" s="13"/>
      <c r="CD2220" s="13"/>
      <c r="CE2220" s="13"/>
      <c r="CF2220" s="13"/>
      <c r="CG2220" s="13"/>
      <c r="CH2220" s="13"/>
      <c r="CI2220" s="13"/>
      <c r="CJ2220" s="13"/>
      <c r="CK2220" s="13"/>
      <c r="CL2220" s="13"/>
      <c r="CM2220" s="13"/>
      <c r="CN2220" s="13"/>
      <c r="CO2220" s="13"/>
      <c r="CP2220" s="13"/>
      <c r="CQ2220" s="13"/>
      <c r="CR2220" s="13"/>
      <c r="CS2220" s="13"/>
      <c r="CT2220" s="13"/>
      <c r="CU2220" s="13"/>
      <c r="CV2220" s="13"/>
      <c r="CW2220" s="13"/>
      <c r="CX2220" s="13"/>
      <c r="CY2220" s="13"/>
      <c r="CZ2220" s="13"/>
      <c r="DA2220" s="13"/>
      <c r="DB2220" s="13"/>
      <c r="DC2220" s="13"/>
      <c r="DD2220" s="13"/>
      <c r="DE2220" s="13"/>
      <c r="DF2220" s="13"/>
      <c r="DG2220" s="13"/>
      <c r="DH2220" s="13"/>
      <c r="DI2220" s="13"/>
      <c r="DJ2220" s="13"/>
      <c r="DK2220" s="13"/>
      <c r="DL2220" s="13"/>
      <c r="DM2220" s="13"/>
      <c r="DN2220" s="13"/>
      <c r="DO2220" s="13"/>
      <c r="DP2220" s="13"/>
      <c r="DQ2220" s="13"/>
    </row>
    <row r="2221" spans="1:121" ht="16.5" x14ac:dyDescent="0.25">
      <c r="A2221" s="24"/>
      <c r="B2221" s="73" t="s">
        <v>3237</v>
      </c>
      <c r="C2221" s="55">
        <v>2018</v>
      </c>
      <c r="D2221" s="54" t="s">
        <v>915</v>
      </c>
      <c r="E2221" s="54"/>
      <c r="F2221" s="54">
        <v>24.41</v>
      </c>
      <c r="G2221" s="54">
        <v>299.73263000000003</v>
      </c>
      <c r="H2221" s="13"/>
      <c r="I2221" s="15"/>
      <c r="J2221" s="13"/>
      <c r="K2221" s="13"/>
      <c r="L2221" s="13"/>
      <c r="M2221" s="13"/>
      <c r="N2221" s="13"/>
      <c r="O2221" s="13"/>
      <c r="P2221" s="13"/>
      <c r="Q2221" s="1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  <c r="AK2221" s="13"/>
      <c r="AL2221" s="13"/>
      <c r="AM2221" s="13"/>
      <c r="AN2221" s="13"/>
      <c r="AO2221" s="13"/>
      <c r="AP2221" s="13"/>
      <c r="AQ2221" s="13"/>
      <c r="AR2221" s="13"/>
      <c r="AS2221" s="13"/>
      <c r="AT2221" s="13"/>
      <c r="AU2221" s="13"/>
      <c r="AV2221" s="13"/>
      <c r="AW2221" s="13"/>
      <c r="AX2221" s="13"/>
      <c r="AY2221" s="13"/>
      <c r="AZ2221" s="13"/>
      <c r="BA2221" s="13"/>
      <c r="BB2221" s="13"/>
      <c r="BC2221" s="13"/>
      <c r="BD2221" s="13"/>
      <c r="BE2221" s="13"/>
      <c r="BF2221" s="13"/>
      <c r="BG2221" s="13"/>
      <c r="BH2221" s="13"/>
      <c r="BI2221" s="13"/>
      <c r="BJ2221" s="13"/>
      <c r="BK2221" s="13"/>
      <c r="BL2221" s="13"/>
      <c r="BM2221" s="13"/>
      <c r="BN2221" s="13"/>
      <c r="BO2221" s="13"/>
      <c r="BP2221" s="13"/>
      <c r="BQ2221" s="13"/>
      <c r="BR2221" s="13"/>
      <c r="BS2221" s="13"/>
      <c r="BT2221" s="13"/>
      <c r="BU2221" s="13"/>
      <c r="BV2221" s="13"/>
      <c r="BW2221" s="13"/>
      <c r="BX2221" s="13"/>
      <c r="BY2221" s="13"/>
      <c r="BZ2221" s="13"/>
      <c r="CA2221" s="13"/>
      <c r="CB2221" s="13"/>
      <c r="CC2221" s="13"/>
      <c r="CD2221" s="13"/>
      <c r="CE2221" s="13"/>
      <c r="CF2221" s="13"/>
      <c r="CG2221" s="13"/>
      <c r="CH2221" s="13"/>
      <c r="CI2221" s="13"/>
      <c r="CJ2221" s="13"/>
      <c r="CK2221" s="13"/>
      <c r="CL2221" s="13"/>
      <c r="CM2221" s="13"/>
      <c r="CN2221" s="13"/>
      <c r="CO2221" s="13"/>
      <c r="CP2221" s="13"/>
      <c r="CQ2221" s="13"/>
      <c r="CR2221" s="13"/>
      <c r="CS2221" s="13"/>
      <c r="CT2221" s="13"/>
      <c r="CU2221" s="13"/>
      <c r="CV2221" s="13"/>
      <c r="CW2221" s="13"/>
      <c r="CX2221" s="13"/>
      <c r="CY2221" s="13"/>
      <c r="CZ2221" s="13"/>
      <c r="DA2221" s="13"/>
      <c r="DB2221" s="13"/>
      <c r="DC2221" s="13"/>
      <c r="DD2221" s="13"/>
      <c r="DE2221" s="13"/>
      <c r="DF2221" s="13"/>
      <c r="DG2221" s="13"/>
      <c r="DH2221" s="13"/>
      <c r="DI2221" s="13"/>
      <c r="DJ2221" s="13"/>
      <c r="DK2221" s="13"/>
      <c r="DL2221" s="13"/>
      <c r="DM2221" s="13"/>
      <c r="DN2221" s="13"/>
      <c r="DO2221" s="13"/>
      <c r="DP2221" s="13"/>
      <c r="DQ2221" s="13"/>
    </row>
    <row r="2222" spans="1:121" ht="16.5" x14ac:dyDescent="0.25">
      <c r="A2222" s="24"/>
      <c r="B2222" s="73" t="s">
        <v>3238</v>
      </c>
      <c r="C2222" s="55">
        <v>2018</v>
      </c>
      <c r="D2222" s="54" t="s">
        <v>915</v>
      </c>
      <c r="E2222" s="54"/>
      <c r="F2222" s="54">
        <v>24.41</v>
      </c>
      <c r="G2222" s="54">
        <v>398.91224</v>
      </c>
      <c r="H2222" s="13"/>
      <c r="I2222" s="13"/>
      <c r="J2222" s="13"/>
      <c r="K2222" s="13"/>
      <c r="L2222" s="13"/>
      <c r="M2222" s="13"/>
      <c r="N2222" s="13"/>
      <c r="O2222" s="13"/>
      <c r="P2222" s="13"/>
      <c r="Q2222" s="1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  <c r="AK2222" s="13"/>
      <c r="AL2222" s="13"/>
      <c r="AM2222" s="13"/>
      <c r="AN2222" s="13"/>
      <c r="AO2222" s="13"/>
      <c r="AP2222" s="13"/>
      <c r="AQ2222" s="13"/>
      <c r="AR2222" s="13"/>
      <c r="AS2222" s="13"/>
      <c r="AT2222" s="13"/>
      <c r="AU2222" s="13"/>
      <c r="AV2222" s="13"/>
      <c r="AW2222" s="13"/>
      <c r="AX2222" s="13"/>
      <c r="AY2222" s="13"/>
      <c r="AZ2222" s="13"/>
      <c r="BA2222" s="13"/>
      <c r="BB2222" s="13"/>
      <c r="BC2222" s="13"/>
      <c r="BD2222" s="13"/>
      <c r="BE2222" s="13"/>
      <c r="BF2222" s="13"/>
      <c r="BG2222" s="13"/>
      <c r="BH2222" s="13"/>
      <c r="BI2222" s="13"/>
      <c r="BJ2222" s="13"/>
      <c r="BK2222" s="13"/>
      <c r="BL2222" s="13"/>
      <c r="BM2222" s="13"/>
      <c r="BN2222" s="13"/>
      <c r="BO2222" s="13"/>
      <c r="BP2222" s="13"/>
      <c r="BQ2222" s="13"/>
      <c r="BR2222" s="13"/>
      <c r="BS2222" s="13"/>
      <c r="BT2222" s="13"/>
      <c r="BU2222" s="13"/>
      <c r="BV2222" s="13"/>
      <c r="BW2222" s="13"/>
      <c r="BX2222" s="13"/>
      <c r="BY2222" s="13"/>
      <c r="BZ2222" s="13"/>
      <c r="CA2222" s="13"/>
      <c r="CB2222" s="13"/>
      <c r="CC2222" s="13"/>
      <c r="CD2222" s="13"/>
      <c r="CE2222" s="13"/>
      <c r="CF2222" s="13"/>
      <c r="CG2222" s="13"/>
      <c r="CH2222" s="13"/>
      <c r="CI2222" s="13"/>
      <c r="CJ2222" s="13"/>
      <c r="CK2222" s="13"/>
      <c r="CL2222" s="13"/>
      <c r="CM2222" s="13"/>
      <c r="CN2222" s="13"/>
      <c r="CO2222" s="13"/>
      <c r="CP2222" s="13"/>
      <c r="CQ2222" s="13"/>
      <c r="CR2222" s="13"/>
      <c r="CS2222" s="13"/>
      <c r="CT2222" s="13"/>
      <c r="CU2222" s="13"/>
      <c r="CV2222" s="13"/>
      <c r="CW2222" s="13"/>
      <c r="CX2222" s="13"/>
      <c r="CY2222" s="13"/>
      <c r="CZ2222" s="13"/>
      <c r="DA2222" s="13"/>
      <c r="DB2222" s="13"/>
      <c r="DC2222" s="13"/>
      <c r="DD2222" s="13"/>
      <c r="DE2222" s="13"/>
      <c r="DF2222" s="13"/>
      <c r="DG2222" s="13"/>
      <c r="DH2222" s="13"/>
      <c r="DI2222" s="13"/>
      <c r="DJ2222" s="13"/>
      <c r="DK2222" s="13"/>
      <c r="DL2222" s="13"/>
      <c r="DM2222" s="13"/>
      <c r="DN2222" s="13"/>
      <c r="DO2222" s="13"/>
      <c r="DP2222" s="13"/>
      <c r="DQ2222" s="13"/>
    </row>
    <row r="2223" spans="1:121" ht="16.5" x14ac:dyDescent="0.25">
      <c r="A2223" s="24"/>
      <c r="B2223" s="73" t="s">
        <v>3239</v>
      </c>
      <c r="C2223" s="55">
        <v>2018</v>
      </c>
      <c r="D2223" s="54" t="s">
        <v>915</v>
      </c>
      <c r="E2223" s="54"/>
      <c r="F2223" s="54">
        <v>24.41</v>
      </c>
      <c r="G2223" s="54">
        <v>353.15355</v>
      </c>
      <c r="H2223" s="13"/>
      <c r="I2223" s="13"/>
      <c r="J2223" s="13"/>
      <c r="K2223" s="13"/>
      <c r="L2223" s="13"/>
      <c r="M2223" s="13"/>
      <c r="N2223" s="13"/>
      <c r="O2223" s="13"/>
      <c r="P2223" s="13"/>
      <c r="Q2223" s="1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  <c r="AK2223" s="13"/>
      <c r="AL2223" s="13"/>
      <c r="AM2223" s="13"/>
      <c r="AN2223" s="13"/>
      <c r="AO2223" s="13"/>
      <c r="AP2223" s="13"/>
      <c r="AQ2223" s="13"/>
      <c r="AR2223" s="13"/>
      <c r="AS2223" s="13"/>
      <c r="AT2223" s="13"/>
      <c r="AU2223" s="13"/>
      <c r="AV2223" s="13"/>
      <c r="AW2223" s="13"/>
      <c r="AX2223" s="13"/>
      <c r="AY2223" s="13"/>
      <c r="AZ2223" s="13"/>
      <c r="BA2223" s="13"/>
      <c r="BB2223" s="13"/>
      <c r="BC2223" s="13"/>
      <c r="BD2223" s="13"/>
      <c r="BE2223" s="13"/>
      <c r="BF2223" s="13"/>
      <c r="BG2223" s="13"/>
      <c r="BH2223" s="13"/>
      <c r="BI2223" s="13"/>
      <c r="BJ2223" s="13"/>
      <c r="BK2223" s="13"/>
      <c r="BL2223" s="13"/>
      <c r="BM2223" s="13"/>
      <c r="BN2223" s="13"/>
      <c r="BO2223" s="13"/>
      <c r="BP2223" s="13"/>
      <c r="BQ2223" s="13"/>
      <c r="BR2223" s="13"/>
      <c r="BS2223" s="13"/>
      <c r="BT2223" s="13"/>
      <c r="BU2223" s="13"/>
      <c r="BV2223" s="13"/>
      <c r="BW2223" s="13"/>
      <c r="BX2223" s="13"/>
      <c r="BY2223" s="13"/>
      <c r="BZ2223" s="13"/>
      <c r="CA2223" s="13"/>
      <c r="CB2223" s="13"/>
      <c r="CC2223" s="13"/>
      <c r="CD2223" s="13"/>
      <c r="CE2223" s="13"/>
      <c r="CF2223" s="13"/>
      <c r="CG2223" s="13"/>
      <c r="CH2223" s="13"/>
      <c r="CI2223" s="13"/>
      <c r="CJ2223" s="13"/>
      <c r="CK2223" s="13"/>
      <c r="CL2223" s="13"/>
      <c r="CM2223" s="13"/>
      <c r="CN2223" s="13"/>
      <c r="CO2223" s="13"/>
      <c r="CP2223" s="13"/>
      <c r="CQ2223" s="13"/>
      <c r="CR2223" s="13"/>
      <c r="CS2223" s="13"/>
      <c r="CT2223" s="13"/>
      <c r="CU2223" s="13"/>
      <c r="CV2223" s="13"/>
      <c r="CW2223" s="13"/>
      <c r="CX2223" s="13"/>
      <c r="CY2223" s="13"/>
      <c r="CZ2223" s="13"/>
      <c r="DA2223" s="13"/>
      <c r="DB2223" s="13"/>
      <c r="DC2223" s="13"/>
      <c r="DD2223" s="13"/>
      <c r="DE2223" s="13"/>
      <c r="DF2223" s="13"/>
      <c r="DG2223" s="13"/>
      <c r="DH2223" s="13"/>
      <c r="DI2223" s="13"/>
      <c r="DJ2223" s="13"/>
      <c r="DK2223" s="13"/>
      <c r="DL2223" s="13"/>
      <c r="DM2223" s="13"/>
      <c r="DN2223" s="13"/>
      <c r="DO2223" s="13"/>
      <c r="DP2223" s="13"/>
      <c r="DQ2223" s="13"/>
    </row>
    <row r="2224" spans="1:121" ht="16.5" x14ac:dyDescent="0.25">
      <c r="A2224" s="24"/>
      <c r="B2224" s="73" t="s">
        <v>3240</v>
      </c>
      <c r="C2224" s="55">
        <v>2018</v>
      </c>
      <c r="D2224" s="54" t="s">
        <v>915</v>
      </c>
      <c r="E2224" s="54"/>
      <c r="F2224" s="54">
        <v>24.41</v>
      </c>
      <c r="G2224" s="54">
        <v>401.89347999999995</v>
      </c>
      <c r="H2224" s="13"/>
      <c r="I2224" s="13"/>
      <c r="J2224" s="13"/>
      <c r="K2224" s="13"/>
      <c r="L2224" s="13"/>
      <c r="M2224" s="13"/>
      <c r="N2224" s="13"/>
      <c r="O2224" s="13"/>
      <c r="P2224" s="13"/>
      <c r="Q2224" s="1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  <c r="AK2224" s="13"/>
      <c r="AL2224" s="13"/>
      <c r="AM2224" s="13"/>
      <c r="AN2224" s="13"/>
      <c r="AO2224" s="13"/>
      <c r="AP2224" s="13"/>
      <c r="AQ2224" s="13"/>
      <c r="AR2224" s="13"/>
      <c r="AS2224" s="13"/>
      <c r="AT2224" s="13"/>
      <c r="AU2224" s="13"/>
      <c r="AV2224" s="13"/>
      <c r="AW2224" s="13"/>
      <c r="AX2224" s="13"/>
      <c r="AY2224" s="13"/>
      <c r="AZ2224" s="13"/>
      <c r="BA2224" s="13"/>
      <c r="BB2224" s="13"/>
      <c r="BC2224" s="13"/>
      <c r="BD2224" s="13"/>
      <c r="BE2224" s="13"/>
      <c r="BF2224" s="13"/>
      <c r="BG2224" s="13"/>
      <c r="BH2224" s="13"/>
      <c r="BI2224" s="13"/>
      <c r="BJ2224" s="13"/>
      <c r="BK2224" s="13"/>
      <c r="BL2224" s="13"/>
      <c r="BM2224" s="13"/>
      <c r="BN2224" s="13"/>
      <c r="BO2224" s="13"/>
      <c r="BP2224" s="13"/>
      <c r="BQ2224" s="13"/>
      <c r="BR2224" s="13"/>
      <c r="BS2224" s="13"/>
      <c r="BT2224" s="13"/>
      <c r="BU2224" s="13"/>
      <c r="BV2224" s="13"/>
      <c r="BW2224" s="13"/>
      <c r="BX2224" s="13"/>
      <c r="BY2224" s="13"/>
      <c r="BZ2224" s="13"/>
      <c r="CA2224" s="13"/>
      <c r="CB2224" s="13"/>
      <c r="CC2224" s="13"/>
      <c r="CD2224" s="13"/>
      <c r="CE2224" s="13"/>
      <c r="CF2224" s="13"/>
      <c r="CG2224" s="13"/>
      <c r="CH2224" s="13"/>
      <c r="CI2224" s="13"/>
      <c r="CJ2224" s="13"/>
      <c r="CK2224" s="13"/>
      <c r="CL2224" s="13"/>
      <c r="CM2224" s="13"/>
      <c r="CN2224" s="13"/>
      <c r="CO2224" s="13"/>
      <c r="CP2224" s="13"/>
      <c r="CQ2224" s="13"/>
      <c r="CR2224" s="13"/>
      <c r="CS2224" s="13"/>
      <c r="CT2224" s="13"/>
      <c r="CU2224" s="13"/>
      <c r="CV2224" s="13"/>
      <c r="CW2224" s="13"/>
      <c r="CX2224" s="13"/>
      <c r="CY2224" s="13"/>
      <c r="CZ2224" s="13"/>
      <c r="DA2224" s="13"/>
      <c r="DB2224" s="13"/>
      <c r="DC2224" s="13"/>
      <c r="DD2224" s="13"/>
      <c r="DE2224" s="13"/>
      <c r="DF2224" s="13"/>
      <c r="DG2224" s="13"/>
      <c r="DH2224" s="13"/>
      <c r="DI2224" s="13"/>
      <c r="DJ2224" s="13"/>
      <c r="DK2224" s="13"/>
      <c r="DL2224" s="13"/>
      <c r="DM2224" s="13"/>
      <c r="DN2224" s="13"/>
      <c r="DO2224" s="13"/>
      <c r="DP2224" s="13"/>
      <c r="DQ2224" s="13"/>
    </row>
    <row r="2225" spans="1:121" ht="16.5" x14ac:dyDescent="0.25">
      <c r="A2225" s="24"/>
      <c r="B2225" s="73" t="s">
        <v>3241</v>
      </c>
      <c r="C2225" s="55">
        <v>2018</v>
      </c>
      <c r="D2225" s="54" t="s">
        <v>915</v>
      </c>
      <c r="E2225" s="54"/>
      <c r="F2225" s="54">
        <v>24.41</v>
      </c>
      <c r="G2225" s="54">
        <v>314.54205999999999</v>
      </c>
      <c r="H2225" s="13"/>
      <c r="I2225" s="13"/>
      <c r="J2225" s="13"/>
      <c r="K2225" s="13"/>
      <c r="L2225" s="13"/>
      <c r="M2225" s="13"/>
      <c r="N2225" s="13"/>
      <c r="O2225" s="13"/>
      <c r="P2225" s="13"/>
      <c r="Q2225" s="1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  <c r="AK2225" s="13"/>
      <c r="AL2225" s="13"/>
      <c r="AM2225" s="13"/>
      <c r="AN2225" s="13"/>
      <c r="AO2225" s="13"/>
      <c r="AP2225" s="13"/>
      <c r="AQ2225" s="13"/>
      <c r="AR2225" s="13"/>
      <c r="AS2225" s="13"/>
      <c r="AT2225" s="13"/>
      <c r="AU2225" s="13"/>
      <c r="AV2225" s="13"/>
      <c r="AW2225" s="13"/>
      <c r="AX2225" s="13"/>
      <c r="AY2225" s="13"/>
      <c r="AZ2225" s="13"/>
      <c r="BA2225" s="13"/>
      <c r="BB2225" s="13"/>
      <c r="BC2225" s="13"/>
      <c r="BD2225" s="13"/>
      <c r="BE2225" s="13"/>
      <c r="BF2225" s="13"/>
      <c r="BG2225" s="13"/>
      <c r="BH2225" s="13"/>
      <c r="BI2225" s="13"/>
      <c r="BJ2225" s="13"/>
      <c r="BK2225" s="13"/>
      <c r="BL2225" s="13"/>
      <c r="BM2225" s="13"/>
      <c r="BN2225" s="13"/>
      <c r="BO2225" s="13"/>
      <c r="BP2225" s="13"/>
      <c r="BQ2225" s="13"/>
      <c r="BR2225" s="13"/>
      <c r="BS2225" s="13"/>
      <c r="BT2225" s="13"/>
      <c r="BU2225" s="13"/>
      <c r="BV2225" s="13"/>
      <c r="BW2225" s="13"/>
      <c r="BX2225" s="13"/>
      <c r="BY2225" s="13"/>
      <c r="BZ2225" s="13"/>
      <c r="CA2225" s="13"/>
      <c r="CB2225" s="13"/>
      <c r="CC2225" s="13"/>
      <c r="CD2225" s="13"/>
      <c r="CE2225" s="13"/>
      <c r="CF2225" s="13"/>
      <c r="CG2225" s="13"/>
      <c r="CH2225" s="13"/>
      <c r="CI2225" s="13"/>
      <c r="CJ2225" s="13"/>
      <c r="CK2225" s="13"/>
      <c r="CL2225" s="13"/>
      <c r="CM2225" s="13"/>
      <c r="CN2225" s="13"/>
      <c r="CO2225" s="13"/>
      <c r="CP2225" s="13"/>
      <c r="CQ2225" s="13"/>
      <c r="CR2225" s="13"/>
      <c r="CS2225" s="13"/>
      <c r="CT2225" s="13"/>
      <c r="CU2225" s="13"/>
      <c r="CV2225" s="13"/>
      <c r="CW2225" s="13"/>
      <c r="CX2225" s="13"/>
      <c r="CY2225" s="13"/>
      <c r="CZ2225" s="13"/>
      <c r="DA2225" s="13"/>
      <c r="DB2225" s="13"/>
      <c r="DC2225" s="13"/>
      <c r="DD2225" s="13"/>
      <c r="DE2225" s="13"/>
      <c r="DF2225" s="13"/>
      <c r="DG2225" s="13"/>
      <c r="DH2225" s="13"/>
      <c r="DI2225" s="13"/>
      <c r="DJ2225" s="13"/>
      <c r="DK2225" s="13"/>
      <c r="DL2225" s="13"/>
      <c r="DM2225" s="13"/>
      <c r="DN2225" s="13"/>
      <c r="DO2225" s="13"/>
      <c r="DP2225" s="13"/>
      <c r="DQ2225" s="13"/>
    </row>
    <row r="2226" spans="1:121" ht="16.5" x14ac:dyDescent="0.25">
      <c r="A2226" s="24"/>
      <c r="B2226" s="73" t="s">
        <v>3242</v>
      </c>
      <c r="C2226" s="55">
        <v>2018</v>
      </c>
      <c r="D2226" s="54" t="s">
        <v>915</v>
      </c>
      <c r="E2226" s="54"/>
      <c r="F2226" s="54">
        <v>24.41</v>
      </c>
      <c r="G2226" s="54">
        <v>616.21443999999997</v>
      </c>
      <c r="H2226" s="13"/>
      <c r="I2226" s="13"/>
      <c r="J2226" s="13"/>
      <c r="K2226" s="13"/>
      <c r="L2226" s="13"/>
      <c r="M2226" s="13"/>
      <c r="N2226" s="13"/>
      <c r="O2226" s="13"/>
      <c r="P2226" s="13"/>
      <c r="Q2226" s="1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  <c r="AK2226" s="13"/>
      <c r="AL2226" s="13"/>
      <c r="AM2226" s="13"/>
      <c r="AN2226" s="13"/>
      <c r="AO2226" s="13"/>
      <c r="AP2226" s="13"/>
      <c r="AQ2226" s="13"/>
      <c r="AR2226" s="13"/>
      <c r="AS2226" s="13"/>
      <c r="AT2226" s="13"/>
      <c r="AU2226" s="13"/>
      <c r="AV2226" s="13"/>
      <c r="AW2226" s="13"/>
      <c r="AX2226" s="13"/>
      <c r="AY2226" s="13"/>
      <c r="AZ2226" s="13"/>
      <c r="BA2226" s="13"/>
      <c r="BB2226" s="13"/>
      <c r="BC2226" s="13"/>
      <c r="BD2226" s="13"/>
      <c r="BE2226" s="13"/>
      <c r="BF2226" s="13"/>
      <c r="BG2226" s="13"/>
      <c r="BH2226" s="13"/>
      <c r="BI2226" s="13"/>
      <c r="BJ2226" s="13"/>
      <c r="BK2226" s="13"/>
      <c r="BL2226" s="13"/>
      <c r="BM2226" s="13"/>
      <c r="BN2226" s="13"/>
      <c r="BO2226" s="13"/>
      <c r="BP2226" s="13"/>
      <c r="BQ2226" s="13"/>
      <c r="BR2226" s="13"/>
      <c r="BS2226" s="13"/>
      <c r="BT2226" s="13"/>
      <c r="BU2226" s="13"/>
      <c r="BV2226" s="13"/>
      <c r="BW2226" s="13"/>
      <c r="BX2226" s="13"/>
      <c r="BY2226" s="13"/>
      <c r="BZ2226" s="13"/>
      <c r="CA2226" s="13"/>
      <c r="CB2226" s="13"/>
      <c r="CC2226" s="13"/>
      <c r="CD2226" s="13"/>
      <c r="CE2226" s="13"/>
      <c r="CF2226" s="13"/>
      <c r="CG2226" s="13"/>
      <c r="CH2226" s="13"/>
      <c r="CI2226" s="13"/>
      <c r="CJ2226" s="13"/>
      <c r="CK2226" s="13"/>
      <c r="CL2226" s="13"/>
      <c r="CM2226" s="13"/>
      <c r="CN2226" s="13"/>
      <c r="CO2226" s="13"/>
      <c r="CP2226" s="13"/>
      <c r="CQ2226" s="13"/>
      <c r="CR2226" s="13"/>
      <c r="CS2226" s="13"/>
      <c r="CT2226" s="13"/>
      <c r="CU2226" s="13"/>
      <c r="CV2226" s="13"/>
      <c r="CW2226" s="13"/>
      <c r="CX2226" s="13"/>
      <c r="CY2226" s="13"/>
      <c r="CZ2226" s="13"/>
      <c r="DA2226" s="13"/>
      <c r="DB2226" s="13"/>
      <c r="DC2226" s="13"/>
      <c r="DD2226" s="13"/>
      <c r="DE2226" s="13"/>
      <c r="DF2226" s="13"/>
      <c r="DG2226" s="13"/>
      <c r="DH2226" s="13"/>
      <c r="DI2226" s="13"/>
      <c r="DJ2226" s="13"/>
      <c r="DK2226" s="13"/>
      <c r="DL2226" s="13"/>
      <c r="DM2226" s="13"/>
      <c r="DN2226" s="13"/>
      <c r="DO2226" s="13"/>
      <c r="DP2226" s="13"/>
      <c r="DQ2226" s="13"/>
    </row>
    <row r="2227" spans="1:121" ht="16.5" x14ac:dyDescent="0.25">
      <c r="A2227" s="24"/>
      <c r="B2227" s="73" t="s">
        <v>3243</v>
      </c>
      <c r="C2227" s="55">
        <v>2018</v>
      </c>
      <c r="D2227" s="54" t="s">
        <v>915</v>
      </c>
      <c r="E2227" s="54"/>
      <c r="F2227" s="54">
        <v>24.41</v>
      </c>
      <c r="G2227" s="54">
        <v>289.37025</v>
      </c>
      <c r="H2227" s="13"/>
      <c r="I2227" s="15"/>
      <c r="J2227" s="13"/>
      <c r="K2227" s="13"/>
      <c r="L2227" s="13"/>
      <c r="M2227" s="13"/>
      <c r="N2227" s="13"/>
      <c r="O2227" s="13"/>
      <c r="P2227" s="13"/>
      <c r="Q2227" s="1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  <c r="AK2227" s="13"/>
      <c r="AL2227" s="13"/>
      <c r="AM2227" s="13"/>
      <c r="AN2227" s="13"/>
      <c r="AO2227" s="13"/>
      <c r="AP2227" s="13"/>
      <c r="AQ2227" s="13"/>
      <c r="AR2227" s="13"/>
      <c r="AS2227" s="13"/>
      <c r="AT2227" s="13"/>
      <c r="AU2227" s="13"/>
      <c r="AV2227" s="13"/>
      <c r="AW2227" s="13"/>
      <c r="AX2227" s="13"/>
      <c r="AY2227" s="13"/>
      <c r="AZ2227" s="13"/>
      <c r="BA2227" s="13"/>
      <c r="BB2227" s="13"/>
      <c r="BC2227" s="13"/>
      <c r="BD2227" s="13"/>
      <c r="BE2227" s="13"/>
      <c r="BF2227" s="13"/>
      <c r="BG2227" s="13"/>
      <c r="BH2227" s="13"/>
      <c r="BI2227" s="13"/>
      <c r="BJ2227" s="13"/>
      <c r="BK2227" s="13"/>
      <c r="BL2227" s="13"/>
      <c r="BM2227" s="13"/>
      <c r="BN2227" s="13"/>
      <c r="BO2227" s="13"/>
      <c r="BP2227" s="13"/>
      <c r="BQ2227" s="13"/>
      <c r="BR2227" s="13"/>
      <c r="BS2227" s="13"/>
      <c r="BT2227" s="13"/>
      <c r="BU2227" s="13"/>
      <c r="BV2227" s="13"/>
      <c r="BW2227" s="13"/>
      <c r="BX2227" s="13"/>
      <c r="BY2227" s="13"/>
      <c r="BZ2227" s="13"/>
      <c r="CA2227" s="13"/>
      <c r="CB2227" s="13"/>
      <c r="CC2227" s="13"/>
      <c r="CD2227" s="13"/>
      <c r="CE2227" s="13"/>
      <c r="CF2227" s="13"/>
      <c r="CG2227" s="13"/>
      <c r="CH2227" s="13"/>
      <c r="CI2227" s="13"/>
      <c r="CJ2227" s="13"/>
      <c r="CK2227" s="13"/>
      <c r="CL2227" s="13"/>
      <c r="CM2227" s="13"/>
      <c r="CN2227" s="13"/>
      <c r="CO2227" s="13"/>
      <c r="CP2227" s="13"/>
      <c r="CQ2227" s="13"/>
      <c r="CR2227" s="13"/>
      <c r="CS2227" s="13"/>
      <c r="CT2227" s="13"/>
      <c r="CU2227" s="13"/>
      <c r="CV2227" s="13"/>
      <c r="CW2227" s="13"/>
      <c r="CX2227" s="13"/>
      <c r="CY2227" s="13"/>
      <c r="CZ2227" s="13"/>
      <c r="DA2227" s="13"/>
      <c r="DB2227" s="13"/>
      <c r="DC2227" s="13"/>
      <c r="DD2227" s="13"/>
      <c r="DE2227" s="13"/>
      <c r="DF2227" s="13"/>
      <c r="DG2227" s="13"/>
      <c r="DH2227" s="13"/>
      <c r="DI2227" s="13"/>
      <c r="DJ2227" s="13"/>
      <c r="DK2227" s="13"/>
      <c r="DL2227" s="13"/>
      <c r="DM2227" s="13"/>
      <c r="DN2227" s="13"/>
      <c r="DO2227" s="13"/>
      <c r="DP2227" s="13"/>
      <c r="DQ2227" s="13"/>
    </row>
    <row r="2228" spans="1:121" ht="16.5" x14ac:dyDescent="0.25">
      <c r="A2228" s="24"/>
      <c r="B2228" s="73" t="s">
        <v>3244</v>
      </c>
      <c r="C2228" s="55">
        <v>2018</v>
      </c>
      <c r="D2228" s="54" t="s">
        <v>915</v>
      </c>
      <c r="E2228" s="54"/>
      <c r="F2228" s="54">
        <v>24.41</v>
      </c>
      <c r="G2228" s="54">
        <v>305.77895000000001</v>
      </c>
      <c r="H2228" s="13"/>
      <c r="I2228" s="15"/>
      <c r="J2228" s="13"/>
      <c r="K2228" s="13"/>
      <c r="L2228" s="13"/>
      <c r="M2228" s="13"/>
      <c r="N2228" s="13"/>
      <c r="O2228" s="13"/>
      <c r="P2228" s="13"/>
      <c r="Q2228" s="1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  <c r="AK2228" s="13"/>
      <c r="AL2228" s="13"/>
      <c r="AM2228" s="13"/>
      <c r="AN2228" s="13"/>
      <c r="AO2228" s="13"/>
      <c r="AP2228" s="13"/>
      <c r="AQ2228" s="13"/>
      <c r="AR2228" s="13"/>
      <c r="AS2228" s="13"/>
      <c r="AT2228" s="13"/>
      <c r="AU2228" s="13"/>
      <c r="AV2228" s="13"/>
      <c r="AW2228" s="13"/>
      <c r="AX2228" s="13"/>
      <c r="AY2228" s="13"/>
      <c r="AZ2228" s="13"/>
      <c r="BA2228" s="13"/>
      <c r="BB2228" s="13"/>
      <c r="BC2228" s="13"/>
      <c r="BD2228" s="13"/>
      <c r="BE2228" s="13"/>
      <c r="BF2228" s="13"/>
      <c r="BG2228" s="13"/>
      <c r="BH2228" s="13"/>
      <c r="BI2228" s="13"/>
      <c r="BJ2228" s="13"/>
      <c r="BK2228" s="13"/>
      <c r="BL2228" s="13"/>
      <c r="BM2228" s="13"/>
      <c r="BN2228" s="13"/>
      <c r="BO2228" s="13"/>
      <c r="BP2228" s="13"/>
      <c r="BQ2228" s="13"/>
      <c r="BR2228" s="13"/>
      <c r="BS2228" s="13"/>
      <c r="BT2228" s="13"/>
      <c r="BU2228" s="13"/>
      <c r="BV2228" s="13"/>
      <c r="BW2228" s="13"/>
      <c r="BX2228" s="13"/>
      <c r="BY2228" s="13"/>
      <c r="BZ2228" s="13"/>
      <c r="CA2228" s="13"/>
      <c r="CB2228" s="13"/>
      <c r="CC2228" s="13"/>
      <c r="CD2228" s="13"/>
      <c r="CE2228" s="13"/>
      <c r="CF2228" s="13"/>
      <c r="CG2228" s="13"/>
      <c r="CH2228" s="13"/>
      <c r="CI2228" s="13"/>
      <c r="CJ2228" s="13"/>
      <c r="CK2228" s="13"/>
      <c r="CL2228" s="13"/>
      <c r="CM2228" s="13"/>
      <c r="CN2228" s="13"/>
      <c r="CO2228" s="13"/>
      <c r="CP2228" s="13"/>
      <c r="CQ2228" s="13"/>
      <c r="CR2228" s="13"/>
      <c r="CS2228" s="13"/>
      <c r="CT2228" s="13"/>
      <c r="CU2228" s="13"/>
      <c r="CV2228" s="13"/>
      <c r="CW2228" s="13"/>
      <c r="CX2228" s="13"/>
      <c r="CY2228" s="13"/>
      <c r="CZ2228" s="13"/>
      <c r="DA2228" s="13"/>
      <c r="DB2228" s="13"/>
      <c r="DC2228" s="13"/>
      <c r="DD2228" s="13"/>
      <c r="DE2228" s="13"/>
      <c r="DF2228" s="13"/>
      <c r="DG2228" s="13"/>
      <c r="DH2228" s="13"/>
      <c r="DI2228" s="13"/>
      <c r="DJ2228" s="13"/>
      <c r="DK2228" s="13"/>
      <c r="DL2228" s="13"/>
      <c r="DM2228" s="13"/>
      <c r="DN2228" s="13"/>
      <c r="DO2228" s="13"/>
      <c r="DP2228" s="13"/>
      <c r="DQ2228" s="13"/>
    </row>
    <row r="2229" spans="1:121" ht="16.5" x14ac:dyDescent="0.25">
      <c r="A2229" s="24"/>
      <c r="B2229" s="73" t="s">
        <v>3245</v>
      </c>
      <c r="C2229" s="55">
        <v>2018</v>
      </c>
      <c r="D2229" s="54" t="s">
        <v>915</v>
      </c>
      <c r="E2229" s="54"/>
      <c r="F2229" s="54">
        <v>24.41</v>
      </c>
      <c r="G2229" s="54">
        <v>362.86228000000006</v>
      </c>
      <c r="H2229" s="13"/>
      <c r="I2229" s="13"/>
      <c r="J2229" s="13"/>
      <c r="K2229" s="13"/>
      <c r="L2229" s="13"/>
      <c r="M2229" s="13"/>
      <c r="N2229" s="13"/>
      <c r="O2229" s="13"/>
      <c r="P2229" s="13"/>
      <c r="Q2229" s="1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  <c r="AK2229" s="13"/>
      <c r="AL2229" s="13"/>
      <c r="AM2229" s="13"/>
      <c r="AN2229" s="13"/>
      <c r="AO2229" s="13"/>
      <c r="AP2229" s="13"/>
      <c r="AQ2229" s="13"/>
      <c r="AR2229" s="13"/>
      <c r="AS2229" s="13"/>
      <c r="AT2229" s="13"/>
      <c r="AU2229" s="13"/>
      <c r="AV2229" s="13"/>
      <c r="AW2229" s="13"/>
      <c r="AX2229" s="13"/>
      <c r="AY2229" s="13"/>
      <c r="AZ2229" s="13"/>
      <c r="BA2229" s="13"/>
      <c r="BB2229" s="13"/>
      <c r="BC2229" s="13"/>
      <c r="BD2229" s="13"/>
      <c r="BE2229" s="13"/>
      <c r="BF2229" s="13"/>
      <c r="BG2229" s="13"/>
      <c r="BH2229" s="13"/>
      <c r="BI2229" s="13"/>
      <c r="BJ2229" s="13"/>
      <c r="BK2229" s="13"/>
      <c r="BL2229" s="13"/>
      <c r="BM2229" s="13"/>
      <c r="BN2229" s="13"/>
      <c r="BO2229" s="13"/>
      <c r="BP2229" s="13"/>
      <c r="BQ2229" s="13"/>
      <c r="BR2229" s="13"/>
      <c r="BS2229" s="13"/>
      <c r="BT2229" s="13"/>
      <c r="BU2229" s="13"/>
      <c r="BV2229" s="13"/>
      <c r="BW2229" s="13"/>
      <c r="BX2229" s="13"/>
      <c r="BY2229" s="13"/>
      <c r="BZ2229" s="13"/>
      <c r="CA2229" s="13"/>
      <c r="CB2229" s="13"/>
      <c r="CC2229" s="13"/>
      <c r="CD2229" s="13"/>
      <c r="CE2229" s="13"/>
      <c r="CF2229" s="13"/>
      <c r="CG2229" s="13"/>
      <c r="CH2229" s="13"/>
      <c r="CI2229" s="13"/>
      <c r="CJ2229" s="13"/>
      <c r="CK2229" s="13"/>
      <c r="CL2229" s="13"/>
      <c r="CM2229" s="13"/>
      <c r="CN2229" s="13"/>
      <c r="CO2229" s="13"/>
      <c r="CP2229" s="13"/>
      <c r="CQ2229" s="13"/>
      <c r="CR2229" s="13"/>
      <c r="CS2229" s="13"/>
      <c r="CT2229" s="13"/>
      <c r="CU2229" s="13"/>
      <c r="CV2229" s="13"/>
      <c r="CW2229" s="13"/>
      <c r="CX2229" s="13"/>
      <c r="CY2229" s="13"/>
      <c r="CZ2229" s="13"/>
      <c r="DA2229" s="13"/>
      <c r="DB2229" s="13"/>
      <c r="DC2229" s="13"/>
      <c r="DD2229" s="13"/>
      <c r="DE2229" s="13"/>
      <c r="DF2229" s="13"/>
      <c r="DG2229" s="13"/>
      <c r="DH2229" s="13"/>
      <c r="DI2229" s="13"/>
      <c r="DJ2229" s="13"/>
      <c r="DK2229" s="13"/>
      <c r="DL2229" s="13"/>
      <c r="DM2229" s="13"/>
      <c r="DN2229" s="13"/>
      <c r="DO2229" s="13"/>
      <c r="DP2229" s="13"/>
      <c r="DQ2229" s="13"/>
    </row>
    <row r="2230" spans="1:121" ht="16.5" x14ac:dyDescent="0.25">
      <c r="A2230" s="24"/>
      <c r="B2230" s="73" t="s">
        <v>3246</v>
      </c>
      <c r="C2230" s="55">
        <v>2018</v>
      </c>
      <c r="D2230" s="54" t="s">
        <v>915</v>
      </c>
      <c r="E2230" s="54"/>
      <c r="F2230" s="54">
        <v>24.41</v>
      </c>
      <c r="G2230" s="54">
        <v>338.07418999999999</v>
      </c>
      <c r="H2230" s="13"/>
      <c r="I2230" s="13"/>
      <c r="J2230" s="13"/>
      <c r="K2230" s="13"/>
      <c r="L2230" s="13"/>
      <c r="M2230" s="13"/>
      <c r="N2230" s="13"/>
      <c r="O2230" s="13"/>
      <c r="P2230" s="13"/>
      <c r="Q2230" s="1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  <c r="AK2230" s="13"/>
      <c r="AL2230" s="13"/>
      <c r="AM2230" s="13"/>
      <c r="AN2230" s="13"/>
      <c r="AO2230" s="13"/>
      <c r="AP2230" s="13"/>
      <c r="AQ2230" s="13"/>
      <c r="AR2230" s="13"/>
      <c r="AS2230" s="13"/>
      <c r="AT2230" s="13"/>
      <c r="AU2230" s="13"/>
      <c r="AV2230" s="13"/>
      <c r="AW2230" s="13"/>
      <c r="AX2230" s="13"/>
      <c r="AY2230" s="13"/>
      <c r="AZ2230" s="13"/>
      <c r="BA2230" s="13"/>
      <c r="BB2230" s="13"/>
      <c r="BC2230" s="13"/>
      <c r="BD2230" s="13"/>
      <c r="BE2230" s="13"/>
      <c r="BF2230" s="13"/>
      <c r="BG2230" s="13"/>
      <c r="BH2230" s="13"/>
      <c r="BI2230" s="13"/>
      <c r="BJ2230" s="13"/>
      <c r="BK2230" s="13"/>
      <c r="BL2230" s="13"/>
      <c r="BM2230" s="13"/>
      <c r="BN2230" s="13"/>
      <c r="BO2230" s="13"/>
      <c r="BP2230" s="13"/>
      <c r="BQ2230" s="13"/>
      <c r="BR2230" s="13"/>
      <c r="BS2230" s="13"/>
      <c r="BT2230" s="13"/>
      <c r="BU2230" s="13"/>
      <c r="BV2230" s="13"/>
      <c r="BW2230" s="13"/>
      <c r="BX2230" s="13"/>
      <c r="BY2230" s="13"/>
      <c r="BZ2230" s="13"/>
      <c r="CA2230" s="13"/>
      <c r="CB2230" s="13"/>
      <c r="CC2230" s="13"/>
      <c r="CD2230" s="13"/>
      <c r="CE2230" s="13"/>
      <c r="CF2230" s="13"/>
      <c r="CG2230" s="13"/>
      <c r="CH2230" s="13"/>
      <c r="CI2230" s="13"/>
      <c r="CJ2230" s="13"/>
      <c r="CK2230" s="13"/>
      <c r="CL2230" s="13"/>
      <c r="CM2230" s="13"/>
      <c r="CN2230" s="13"/>
      <c r="CO2230" s="13"/>
      <c r="CP2230" s="13"/>
      <c r="CQ2230" s="13"/>
      <c r="CR2230" s="13"/>
      <c r="CS2230" s="13"/>
      <c r="CT2230" s="13"/>
      <c r="CU2230" s="13"/>
      <c r="CV2230" s="13"/>
      <c r="CW2230" s="13"/>
      <c r="CX2230" s="13"/>
      <c r="CY2230" s="13"/>
      <c r="CZ2230" s="13"/>
      <c r="DA2230" s="13"/>
      <c r="DB2230" s="13"/>
      <c r="DC2230" s="13"/>
      <c r="DD2230" s="13"/>
      <c r="DE2230" s="13"/>
      <c r="DF2230" s="13"/>
      <c r="DG2230" s="13"/>
      <c r="DH2230" s="13"/>
      <c r="DI2230" s="13"/>
      <c r="DJ2230" s="13"/>
      <c r="DK2230" s="13"/>
      <c r="DL2230" s="13"/>
      <c r="DM2230" s="13"/>
      <c r="DN2230" s="13"/>
      <c r="DO2230" s="13"/>
      <c r="DP2230" s="13"/>
      <c r="DQ2230" s="13"/>
    </row>
    <row r="2231" spans="1:121" ht="16.5" x14ac:dyDescent="0.25">
      <c r="A2231" s="24"/>
      <c r="B2231" s="73" t="s">
        <v>3247</v>
      </c>
      <c r="C2231" s="55">
        <v>2018</v>
      </c>
      <c r="D2231" s="54" t="s">
        <v>915</v>
      </c>
      <c r="E2231" s="54"/>
      <c r="F2231" s="54">
        <v>24.41</v>
      </c>
      <c r="G2231" s="54">
        <v>538.75622999999996</v>
      </c>
      <c r="H2231" s="13"/>
      <c r="I2231" s="13"/>
      <c r="J2231" s="13"/>
      <c r="K2231" s="13"/>
      <c r="L2231" s="13"/>
      <c r="M2231" s="13"/>
      <c r="N2231" s="13"/>
      <c r="O2231" s="13"/>
      <c r="P2231" s="13"/>
      <c r="Q2231" s="1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  <c r="AK2231" s="13"/>
      <c r="AL2231" s="13"/>
      <c r="AM2231" s="13"/>
      <c r="AN2231" s="13"/>
      <c r="AO2231" s="13"/>
      <c r="AP2231" s="13"/>
      <c r="AQ2231" s="13"/>
      <c r="AR2231" s="13"/>
      <c r="AS2231" s="13"/>
      <c r="AT2231" s="13"/>
      <c r="AU2231" s="13"/>
      <c r="AV2231" s="13"/>
      <c r="AW2231" s="13"/>
      <c r="AX2231" s="13"/>
      <c r="AY2231" s="13"/>
      <c r="AZ2231" s="13"/>
      <c r="BA2231" s="13"/>
      <c r="BB2231" s="13"/>
      <c r="BC2231" s="13"/>
      <c r="BD2231" s="13"/>
      <c r="BE2231" s="13"/>
      <c r="BF2231" s="13"/>
      <c r="BG2231" s="13"/>
      <c r="BH2231" s="13"/>
      <c r="BI2231" s="13"/>
      <c r="BJ2231" s="13"/>
      <c r="BK2231" s="13"/>
      <c r="BL2231" s="13"/>
      <c r="BM2231" s="13"/>
      <c r="BN2231" s="13"/>
      <c r="BO2231" s="13"/>
      <c r="BP2231" s="13"/>
      <c r="BQ2231" s="13"/>
      <c r="BR2231" s="13"/>
      <c r="BS2231" s="13"/>
      <c r="BT2231" s="13"/>
      <c r="BU2231" s="13"/>
      <c r="BV2231" s="13"/>
      <c r="BW2231" s="13"/>
      <c r="BX2231" s="13"/>
      <c r="BY2231" s="13"/>
      <c r="BZ2231" s="13"/>
      <c r="CA2231" s="13"/>
      <c r="CB2231" s="13"/>
      <c r="CC2231" s="13"/>
      <c r="CD2231" s="13"/>
      <c r="CE2231" s="13"/>
      <c r="CF2231" s="13"/>
      <c r="CG2231" s="13"/>
      <c r="CH2231" s="13"/>
      <c r="CI2231" s="13"/>
      <c r="CJ2231" s="13"/>
      <c r="CK2231" s="13"/>
      <c r="CL2231" s="13"/>
      <c r="CM2231" s="13"/>
      <c r="CN2231" s="13"/>
      <c r="CO2231" s="13"/>
      <c r="CP2231" s="13"/>
      <c r="CQ2231" s="13"/>
      <c r="CR2231" s="13"/>
      <c r="CS2231" s="13"/>
      <c r="CT2231" s="13"/>
      <c r="CU2231" s="13"/>
      <c r="CV2231" s="13"/>
      <c r="CW2231" s="13"/>
      <c r="CX2231" s="13"/>
      <c r="CY2231" s="13"/>
      <c r="CZ2231" s="13"/>
      <c r="DA2231" s="13"/>
      <c r="DB2231" s="13"/>
      <c r="DC2231" s="13"/>
      <c r="DD2231" s="13"/>
      <c r="DE2231" s="13"/>
      <c r="DF2231" s="13"/>
      <c r="DG2231" s="13"/>
      <c r="DH2231" s="13"/>
      <c r="DI2231" s="13"/>
      <c r="DJ2231" s="13"/>
      <c r="DK2231" s="13"/>
      <c r="DL2231" s="13"/>
      <c r="DM2231" s="13"/>
      <c r="DN2231" s="13"/>
      <c r="DO2231" s="13"/>
      <c r="DP2231" s="13"/>
      <c r="DQ2231" s="13"/>
    </row>
    <row r="2232" spans="1:121" ht="16.5" x14ac:dyDescent="0.25">
      <c r="A2232" s="24"/>
      <c r="B2232" s="73" t="s">
        <v>3248</v>
      </c>
      <c r="C2232" s="55">
        <v>2018</v>
      </c>
      <c r="D2232" s="54" t="s">
        <v>915</v>
      </c>
      <c r="E2232" s="54"/>
      <c r="F2232" s="54">
        <v>24.41</v>
      </c>
      <c r="G2232" s="54">
        <v>503.07264000000004</v>
      </c>
      <c r="H2232" s="13"/>
      <c r="I2232" s="13"/>
      <c r="J2232" s="13"/>
      <c r="K2232" s="13"/>
      <c r="L2232" s="13"/>
      <c r="M2232" s="13"/>
      <c r="N2232" s="13"/>
      <c r="O2232" s="13"/>
      <c r="P2232" s="13"/>
      <c r="Q2232" s="1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  <c r="AK2232" s="13"/>
      <c r="AL2232" s="13"/>
      <c r="AM2232" s="13"/>
      <c r="AN2232" s="13"/>
      <c r="AO2232" s="13"/>
      <c r="AP2232" s="13"/>
      <c r="AQ2232" s="13"/>
      <c r="AR2232" s="13"/>
      <c r="AS2232" s="13"/>
      <c r="AT2232" s="13"/>
      <c r="AU2232" s="13"/>
      <c r="AV2232" s="13"/>
      <c r="AW2232" s="13"/>
      <c r="AX2232" s="13"/>
      <c r="AY2232" s="13"/>
      <c r="AZ2232" s="13"/>
      <c r="BA2232" s="13"/>
      <c r="BB2232" s="13"/>
      <c r="BC2232" s="13"/>
      <c r="BD2232" s="13"/>
      <c r="BE2232" s="13"/>
      <c r="BF2232" s="13"/>
      <c r="BG2232" s="13"/>
      <c r="BH2232" s="13"/>
      <c r="BI2232" s="13"/>
      <c r="BJ2232" s="13"/>
      <c r="BK2232" s="13"/>
      <c r="BL2232" s="13"/>
      <c r="BM2232" s="13"/>
      <c r="BN2232" s="13"/>
      <c r="BO2232" s="13"/>
      <c r="BP2232" s="13"/>
      <c r="BQ2232" s="13"/>
      <c r="BR2232" s="13"/>
      <c r="BS2232" s="13"/>
      <c r="BT2232" s="13"/>
      <c r="BU2232" s="13"/>
      <c r="BV2232" s="13"/>
      <c r="BW2232" s="13"/>
      <c r="BX2232" s="13"/>
      <c r="BY2232" s="13"/>
      <c r="BZ2232" s="13"/>
      <c r="CA2232" s="13"/>
      <c r="CB2232" s="13"/>
      <c r="CC2232" s="13"/>
      <c r="CD2232" s="13"/>
      <c r="CE2232" s="13"/>
      <c r="CF2232" s="13"/>
      <c r="CG2232" s="13"/>
      <c r="CH2232" s="13"/>
      <c r="CI2232" s="13"/>
      <c r="CJ2232" s="13"/>
      <c r="CK2232" s="13"/>
      <c r="CL2232" s="13"/>
      <c r="CM2232" s="13"/>
      <c r="CN2232" s="13"/>
      <c r="CO2232" s="13"/>
      <c r="CP2232" s="13"/>
      <c r="CQ2232" s="13"/>
      <c r="CR2232" s="13"/>
      <c r="CS2232" s="13"/>
      <c r="CT2232" s="13"/>
      <c r="CU2232" s="13"/>
      <c r="CV2232" s="13"/>
      <c r="CW2232" s="13"/>
      <c r="CX2232" s="13"/>
      <c r="CY2232" s="13"/>
      <c r="CZ2232" s="13"/>
      <c r="DA2232" s="13"/>
      <c r="DB2232" s="13"/>
      <c r="DC2232" s="13"/>
      <c r="DD2232" s="13"/>
      <c r="DE2232" s="13"/>
      <c r="DF2232" s="13"/>
      <c r="DG2232" s="13"/>
      <c r="DH2232" s="13"/>
      <c r="DI2232" s="13"/>
      <c r="DJ2232" s="13"/>
      <c r="DK2232" s="13"/>
      <c r="DL2232" s="13"/>
      <c r="DM2232" s="13"/>
      <c r="DN2232" s="13"/>
      <c r="DO2232" s="13"/>
      <c r="DP2232" s="13"/>
      <c r="DQ2232" s="13"/>
    </row>
    <row r="2233" spans="1:121" ht="16.5" x14ac:dyDescent="0.25">
      <c r="A2233" s="24"/>
      <c r="B2233" s="73" t="s">
        <v>3249</v>
      </c>
      <c r="C2233" s="55">
        <v>2018</v>
      </c>
      <c r="D2233" s="54" t="s">
        <v>915</v>
      </c>
      <c r="E2233" s="54"/>
      <c r="F2233" s="54">
        <v>24.41</v>
      </c>
      <c r="G2233" s="54">
        <v>463.28332</v>
      </c>
      <c r="H2233" s="13"/>
      <c r="I2233" s="13"/>
      <c r="J2233" s="13"/>
      <c r="K2233" s="13"/>
      <c r="L2233" s="13"/>
      <c r="M2233" s="13"/>
      <c r="N2233" s="13"/>
      <c r="O2233" s="13"/>
      <c r="P2233" s="13"/>
      <c r="Q2233" s="1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  <c r="AK2233" s="13"/>
      <c r="AL2233" s="13"/>
      <c r="AM2233" s="13"/>
      <c r="AN2233" s="13"/>
      <c r="AO2233" s="13"/>
      <c r="AP2233" s="13"/>
      <c r="AQ2233" s="13"/>
      <c r="AR2233" s="13"/>
      <c r="AS2233" s="13"/>
      <c r="AT2233" s="13"/>
      <c r="AU2233" s="13"/>
      <c r="AV2233" s="13"/>
      <c r="AW2233" s="13"/>
      <c r="AX2233" s="13"/>
      <c r="AY2233" s="13"/>
      <c r="AZ2233" s="13"/>
      <c r="BA2233" s="13"/>
      <c r="BB2233" s="13"/>
      <c r="BC2233" s="13"/>
      <c r="BD2233" s="13"/>
      <c r="BE2233" s="13"/>
      <c r="BF2233" s="13"/>
      <c r="BG2233" s="13"/>
      <c r="BH2233" s="13"/>
      <c r="BI2233" s="13"/>
      <c r="BJ2233" s="13"/>
      <c r="BK2233" s="13"/>
      <c r="BL2233" s="13"/>
      <c r="BM2233" s="13"/>
      <c r="BN2233" s="13"/>
      <c r="BO2233" s="13"/>
      <c r="BP2233" s="13"/>
      <c r="BQ2233" s="13"/>
      <c r="BR2233" s="13"/>
      <c r="BS2233" s="13"/>
      <c r="BT2233" s="13"/>
      <c r="BU2233" s="13"/>
      <c r="BV2233" s="13"/>
      <c r="BW2233" s="13"/>
      <c r="BX2233" s="13"/>
      <c r="BY2233" s="13"/>
      <c r="BZ2233" s="13"/>
      <c r="CA2233" s="13"/>
      <c r="CB2233" s="13"/>
      <c r="CC2233" s="13"/>
      <c r="CD2233" s="13"/>
      <c r="CE2233" s="13"/>
      <c r="CF2233" s="13"/>
      <c r="CG2233" s="13"/>
      <c r="CH2233" s="13"/>
      <c r="CI2233" s="13"/>
      <c r="CJ2233" s="13"/>
      <c r="CK2233" s="13"/>
      <c r="CL2233" s="13"/>
      <c r="CM2233" s="13"/>
      <c r="CN2233" s="13"/>
      <c r="CO2233" s="13"/>
      <c r="CP2233" s="13"/>
      <c r="CQ2233" s="13"/>
      <c r="CR2233" s="13"/>
      <c r="CS2233" s="13"/>
      <c r="CT2233" s="13"/>
      <c r="CU2233" s="13"/>
      <c r="CV2233" s="13"/>
      <c r="CW2233" s="13"/>
      <c r="CX2233" s="13"/>
      <c r="CY2233" s="13"/>
      <c r="CZ2233" s="13"/>
      <c r="DA2233" s="13"/>
      <c r="DB2233" s="13"/>
      <c r="DC2233" s="13"/>
      <c r="DD2233" s="13"/>
      <c r="DE2233" s="13"/>
      <c r="DF2233" s="13"/>
      <c r="DG2233" s="13"/>
      <c r="DH2233" s="13"/>
      <c r="DI2233" s="13"/>
      <c r="DJ2233" s="13"/>
      <c r="DK2233" s="13"/>
      <c r="DL2233" s="13"/>
      <c r="DM2233" s="13"/>
      <c r="DN2233" s="13"/>
      <c r="DO2233" s="13"/>
      <c r="DP2233" s="13"/>
      <c r="DQ2233" s="13"/>
    </row>
    <row r="2234" spans="1:121" ht="16.5" x14ac:dyDescent="0.25">
      <c r="A2234" s="24"/>
      <c r="B2234" s="73" t="s">
        <v>3250</v>
      </c>
      <c r="C2234" s="55">
        <v>2018</v>
      </c>
      <c r="D2234" s="54" t="s">
        <v>915</v>
      </c>
      <c r="E2234" s="54"/>
      <c r="F2234" s="54">
        <v>24.41</v>
      </c>
      <c r="G2234" s="54">
        <v>615.03581999999994</v>
      </c>
      <c r="H2234" s="13"/>
      <c r="I2234" s="13"/>
      <c r="J2234" s="13"/>
      <c r="K2234" s="13"/>
      <c r="L2234" s="13"/>
      <c r="M2234" s="13"/>
      <c r="N2234" s="13"/>
      <c r="O2234" s="13"/>
      <c r="P2234" s="13"/>
      <c r="Q2234" s="1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  <c r="AK2234" s="13"/>
      <c r="AL2234" s="13"/>
      <c r="AM2234" s="13"/>
      <c r="AN2234" s="13"/>
      <c r="AO2234" s="13"/>
      <c r="AP2234" s="13"/>
      <c r="AQ2234" s="13"/>
      <c r="AR2234" s="13"/>
      <c r="AS2234" s="13"/>
      <c r="AT2234" s="13"/>
      <c r="AU2234" s="13"/>
      <c r="AV2234" s="13"/>
      <c r="AW2234" s="13"/>
      <c r="AX2234" s="13"/>
      <c r="AY2234" s="13"/>
      <c r="AZ2234" s="13"/>
      <c r="BA2234" s="13"/>
      <c r="BB2234" s="13"/>
      <c r="BC2234" s="13"/>
      <c r="BD2234" s="13"/>
      <c r="BE2234" s="13"/>
      <c r="BF2234" s="13"/>
      <c r="BG2234" s="13"/>
      <c r="BH2234" s="13"/>
      <c r="BI2234" s="13"/>
      <c r="BJ2234" s="13"/>
      <c r="BK2234" s="13"/>
      <c r="BL2234" s="13"/>
      <c r="BM2234" s="13"/>
      <c r="BN2234" s="13"/>
      <c r="BO2234" s="13"/>
      <c r="BP2234" s="13"/>
      <c r="BQ2234" s="13"/>
      <c r="BR2234" s="13"/>
      <c r="BS2234" s="13"/>
      <c r="BT2234" s="13"/>
      <c r="BU2234" s="13"/>
      <c r="BV2234" s="13"/>
      <c r="BW2234" s="13"/>
      <c r="BX2234" s="13"/>
      <c r="BY2234" s="13"/>
      <c r="BZ2234" s="13"/>
      <c r="CA2234" s="13"/>
      <c r="CB2234" s="13"/>
      <c r="CC2234" s="13"/>
      <c r="CD2234" s="13"/>
      <c r="CE2234" s="13"/>
      <c r="CF2234" s="13"/>
      <c r="CG2234" s="13"/>
      <c r="CH2234" s="13"/>
      <c r="CI2234" s="13"/>
      <c r="CJ2234" s="13"/>
      <c r="CK2234" s="13"/>
      <c r="CL2234" s="13"/>
      <c r="CM2234" s="13"/>
      <c r="CN2234" s="13"/>
      <c r="CO2234" s="13"/>
      <c r="CP2234" s="13"/>
      <c r="CQ2234" s="13"/>
      <c r="CR2234" s="13"/>
      <c r="CS2234" s="13"/>
      <c r="CT2234" s="13"/>
      <c r="CU2234" s="13"/>
      <c r="CV2234" s="13"/>
      <c r="CW2234" s="13"/>
      <c r="CX2234" s="13"/>
      <c r="CY2234" s="13"/>
      <c r="CZ2234" s="13"/>
      <c r="DA2234" s="13"/>
      <c r="DB2234" s="13"/>
      <c r="DC2234" s="13"/>
      <c r="DD2234" s="13"/>
      <c r="DE2234" s="13"/>
      <c r="DF2234" s="13"/>
      <c r="DG2234" s="13"/>
      <c r="DH2234" s="13"/>
      <c r="DI2234" s="13"/>
      <c r="DJ2234" s="13"/>
      <c r="DK2234" s="13"/>
      <c r="DL2234" s="13"/>
      <c r="DM2234" s="13"/>
      <c r="DN2234" s="13"/>
      <c r="DO2234" s="13"/>
      <c r="DP2234" s="13"/>
      <c r="DQ2234" s="13"/>
    </row>
    <row r="2235" spans="1:121" ht="16.5" x14ac:dyDescent="0.25">
      <c r="A2235" s="24"/>
      <c r="B2235" s="73" t="s">
        <v>3251</v>
      </c>
      <c r="C2235" s="55">
        <v>2018</v>
      </c>
      <c r="D2235" s="54" t="s">
        <v>915</v>
      </c>
      <c r="E2235" s="54"/>
      <c r="F2235" s="54">
        <v>24.41</v>
      </c>
      <c r="G2235" s="54">
        <v>511.56637999999998</v>
      </c>
      <c r="H2235" s="13"/>
      <c r="I2235" s="13"/>
      <c r="J2235" s="13"/>
      <c r="K2235" s="13"/>
      <c r="L2235" s="13"/>
      <c r="M2235" s="13"/>
      <c r="N2235" s="13"/>
      <c r="O2235" s="13"/>
      <c r="P2235" s="13"/>
      <c r="Q2235" s="1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  <c r="AK2235" s="13"/>
      <c r="AL2235" s="13"/>
      <c r="AM2235" s="13"/>
      <c r="AN2235" s="13"/>
      <c r="AO2235" s="13"/>
      <c r="AP2235" s="13"/>
      <c r="AQ2235" s="13"/>
      <c r="AR2235" s="13"/>
      <c r="AS2235" s="13"/>
      <c r="AT2235" s="13"/>
      <c r="AU2235" s="13"/>
      <c r="AV2235" s="13"/>
      <c r="AW2235" s="13"/>
      <c r="AX2235" s="13"/>
      <c r="AY2235" s="13"/>
      <c r="AZ2235" s="13"/>
      <c r="BA2235" s="13"/>
      <c r="BB2235" s="13"/>
      <c r="BC2235" s="13"/>
      <c r="BD2235" s="13"/>
      <c r="BE2235" s="13"/>
      <c r="BF2235" s="13"/>
      <c r="BG2235" s="13"/>
      <c r="BH2235" s="13"/>
      <c r="BI2235" s="13"/>
      <c r="BJ2235" s="13"/>
      <c r="BK2235" s="13"/>
      <c r="BL2235" s="13"/>
      <c r="BM2235" s="13"/>
      <c r="BN2235" s="13"/>
      <c r="BO2235" s="13"/>
      <c r="BP2235" s="13"/>
      <c r="BQ2235" s="13"/>
      <c r="BR2235" s="13"/>
      <c r="BS2235" s="13"/>
      <c r="BT2235" s="13"/>
      <c r="BU2235" s="13"/>
      <c r="BV2235" s="13"/>
      <c r="BW2235" s="13"/>
      <c r="BX2235" s="13"/>
      <c r="BY2235" s="13"/>
      <c r="BZ2235" s="13"/>
      <c r="CA2235" s="13"/>
      <c r="CB2235" s="13"/>
      <c r="CC2235" s="13"/>
      <c r="CD2235" s="13"/>
      <c r="CE2235" s="13"/>
      <c r="CF2235" s="13"/>
      <c r="CG2235" s="13"/>
      <c r="CH2235" s="13"/>
      <c r="CI2235" s="13"/>
      <c r="CJ2235" s="13"/>
      <c r="CK2235" s="13"/>
      <c r="CL2235" s="13"/>
      <c r="CM2235" s="13"/>
      <c r="CN2235" s="13"/>
      <c r="CO2235" s="13"/>
      <c r="CP2235" s="13"/>
      <c r="CQ2235" s="13"/>
      <c r="CR2235" s="13"/>
      <c r="CS2235" s="13"/>
      <c r="CT2235" s="13"/>
      <c r="CU2235" s="13"/>
      <c r="CV2235" s="13"/>
      <c r="CW2235" s="13"/>
      <c r="CX2235" s="13"/>
      <c r="CY2235" s="13"/>
      <c r="CZ2235" s="13"/>
      <c r="DA2235" s="13"/>
      <c r="DB2235" s="13"/>
      <c r="DC2235" s="13"/>
      <c r="DD2235" s="13"/>
      <c r="DE2235" s="13"/>
      <c r="DF2235" s="13"/>
      <c r="DG2235" s="13"/>
      <c r="DH2235" s="13"/>
      <c r="DI2235" s="13"/>
      <c r="DJ2235" s="13"/>
      <c r="DK2235" s="13"/>
      <c r="DL2235" s="13"/>
      <c r="DM2235" s="13"/>
      <c r="DN2235" s="13"/>
      <c r="DO2235" s="13"/>
      <c r="DP2235" s="13"/>
      <c r="DQ2235" s="13"/>
    </row>
    <row r="2236" spans="1:121" ht="16.5" x14ac:dyDescent="0.25">
      <c r="A2236" s="24"/>
      <c r="B2236" s="73" t="s">
        <v>3252</v>
      </c>
      <c r="C2236" s="55">
        <v>2018</v>
      </c>
      <c r="D2236" s="54" t="s">
        <v>915</v>
      </c>
      <c r="E2236" s="54"/>
      <c r="F2236" s="54">
        <v>24.41</v>
      </c>
      <c r="G2236" s="54">
        <v>1104.5321899999999</v>
      </c>
      <c r="H2236" s="13"/>
      <c r="I2236" s="13"/>
      <c r="J2236" s="13"/>
      <c r="K2236" s="13"/>
      <c r="L2236" s="13"/>
      <c r="M2236" s="13"/>
      <c r="N2236" s="13"/>
      <c r="O2236" s="13"/>
      <c r="P2236" s="13"/>
      <c r="Q2236" s="1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  <c r="AK2236" s="13"/>
      <c r="AL2236" s="13"/>
      <c r="AM2236" s="13"/>
      <c r="AN2236" s="13"/>
      <c r="AO2236" s="13"/>
      <c r="AP2236" s="13"/>
      <c r="AQ2236" s="13"/>
      <c r="AR2236" s="13"/>
      <c r="AS2236" s="13"/>
      <c r="AT2236" s="13"/>
      <c r="AU2236" s="13"/>
      <c r="AV2236" s="13"/>
      <c r="AW2236" s="13"/>
      <c r="AX2236" s="13"/>
      <c r="AY2236" s="13"/>
      <c r="AZ2236" s="13"/>
      <c r="BA2236" s="13"/>
      <c r="BB2236" s="13"/>
      <c r="BC2236" s="13"/>
      <c r="BD2236" s="13"/>
      <c r="BE2236" s="13"/>
      <c r="BF2236" s="13"/>
      <c r="BG2236" s="13"/>
      <c r="BH2236" s="13"/>
      <c r="BI2236" s="13"/>
      <c r="BJ2236" s="13"/>
      <c r="BK2236" s="13"/>
      <c r="BL2236" s="13"/>
      <c r="BM2236" s="13"/>
      <c r="BN2236" s="13"/>
      <c r="BO2236" s="13"/>
      <c r="BP2236" s="13"/>
      <c r="BQ2236" s="13"/>
      <c r="BR2236" s="13"/>
      <c r="BS2236" s="13"/>
      <c r="BT2236" s="13"/>
      <c r="BU2236" s="13"/>
      <c r="BV2236" s="13"/>
      <c r="BW2236" s="13"/>
      <c r="BX2236" s="13"/>
      <c r="BY2236" s="13"/>
      <c r="BZ2236" s="13"/>
      <c r="CA2236" s="13"/>
      <c r="CB2236" s="13"/>
      <c r="CC2236" s="13"/>
      <c r="CD2236" s="13"/>
      <c r="CE2236" s="13"/>
      <c r="CF2236" s="13"/>
      <c r="CG2236" s="13"/>
      <c r="CH2236" s="13"/>
      <c r="CI2236" s="13"/>
      <c r="CJ2236" s="13"/>
      <c r="CK2236" s="13"/>
      <c r="CL2236" s="13"/>
      <c r="CM2236" s="13"/>
      <c r="CN2236" s="13"/>
      <c r="CO2236" s="13"/>
      <c r="CP2236" s="13"/>
      <c r="CQ2236" s="13"/>
      <c r="CR2236" s="13"/>
      <c r="CS2236" s="13"/>
      <c r="CT2236" s="13"/>
      <c r="CU2236" s="13"/>
      <c r="CV2236" s="13"/>
      <c r="CW2236" s="13"/>
      <c r="CX2236" s="13"/>
      <c r="CY2236" s="13"/>
      <c r="CZ2236" s="13"/>
      <c r="DA2236" s="13"/>
      <c r="DB2236" s="13"/>
      <c r="DC2236" s="13"/>
      <c r="DD2236" s="13"/>
      <c r="DE2236" s="13"/>
      <c r="DF2236" s="13"/>
      <c r="DG2236" s="13"/>
      <c r="DH2236" s="13"/>
      <c r="DI2236" s="13"/>
      <c r="DJ2236" s="13"/>
      <c r="DK2236" s="13"/>
      <c r="DL2236" s="13"/>
      <c r="DM2236" s="13"/>
      <c r="DN2236" s="13"/>
      <c r="DO2236" s="13"/>
      <c r="DP2236" s="13"/>
      <c r="DQ2236" s="13"/>
    </row>
    <row r="2237" spans="1:121" ht="16.5" x14ac:dyDescent="0.25">
      <c r="A2237" s="24"/>
      <c r="B2237" s="73" t="s">
        <v>3253</v>
      </c>
      <c r="C2237" s="55">
        <v>2018</v>
      </c>
      <c r="D2237" s="54" t="s">
        <v>915</v>
      </c>
      <c r="E2237" s="54"/>
      <c r="F2237" s="54">
        <v>24.41</v>
      </c>
      <c r="G2237" s="54">
        <v>378.59168</v>
      </c>
      <c r="H2237" s="13"/>
      <c r="I2237" s="13"/>
      <c r="J2237" s="13"/>
      <c r="K2237" s="13"/>
      <c r="L2237" s="13"/>
      <c r="M2237" s="13"/>
      <c r="N2237" s="13"/>
      <c r="O2237" s="13"/>
      <c r="P2237" s="13"/>
      <c r="Q2237" s="1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  <c r="AK2237" s="13"/>
      <c r="AL2237" s="13"/>
      <c r="AM2237" s="13"/>
      <c r="AN2237" s="13"/>
      <c r="AO2237" s="13"/>
      <c r="AP2237" s="13"/>
      <c r="AQ2237" s="13"/>
      <c r="AR2237" s="13"/>
      <c r="AS2237" s="13"/>
      <c r="AT2237" s="13"/>
      <c r="AU2237" s="13"/>
      <c r="AV2237" s="13"/>
      <c r="AW2237" s="13"/>
      <c r="AX2237" s="13"/>
      <c r="AY2237" s="13"/>
      <c r="AZ2237" s="13"/>
      <c r="BA2237" s="13"/>
      <c r="BB2237" s="13"/>
      <c r="BC2237" s="13"/>
      <c r="BD2237" s="13"/>
      <c r="BE2237" s="13"/>
      <c r="BF2237" s="13"/>
      <c r="BG2237" s="13"/>
      <c r="BH2237" s="13"/>
      <c r="BI2237" s="13"/>
      <c r="BJ2237" s="13"/>
      <c r="BK2237" s="13"/>
      <c r="BL2237" s="13"/>
      <c r="BM2237" s="13"/>
      <c r="BN2237" s="13"/>
      <c r="BO2237" s="13"/>
      <c r="BP2237" s="13"/>
      <c r="BQ2237" s="13"/>
      <c r="BR2237" s="13"/>
      <c r="BS2237" s="13"/>
      <c r="BT2237" s="13"/>
      <c r="BU2237" s="13"/>
      <c r="BV2237" s="13"/>
      <c r="BW2237" s="13"/>
      <c r="BX2237" s="13"/>
      <c r="BY2237" s="13"/>
      <c r="BZ2237" s="13"/>
      <c r="CA2237" s="13"/>
      <c r="CB2237" s="13"/>
      <c r="CC2237" s="13"/>
      <c r="CD2237" s="13"/>
      <c r="CE2237" s="13"/>
      <c r="CF2237" s="13"/>
      <c r="CG2237" s="13"/>
      <c r="CH2237" s="13"/>
      <c r="CI2237" s="13"/>
      <c r="CJ2237" s="13"/>
      <c r="CK2237" s="13"/>
      <c r="CL2237" s="13"/>
      <c r="CM2237" s="13"/>
      <c r="CN2237" s="13"/>
      <c r="CO2237" s="13"/>
      <c r="CP2237" s="13"/>
      <c r="CQ2237" s="13"/>
      <c r="CR2237" s="13"/>
      <c r="CS2237" s="13"/>
      <c r="CT2237" s="13"/>
      <c r="CU2237" s="13"/>
      <c r="CV2237" s="13"/>
      <c r="CW2237" s="13"/>
      <c r="CX2237" s="13"/>
      <c r="CY2237" s="13"/>
      <c r="CZ2237" s="13"/>
      <c r="DA2237" s="13"/>
      <c r="DB2237" s="13"/>
      <c r="DC2237" s="13"/>
      <c r="DD2237" s="13"/>
      <c r="DE2237" s="13"/>
      <c r="DF2237" s="13"/>
      <c r="DG2237" s="13"/>
      <c r="DH2237" s="13"/>
      <c r="DI2237" s="13"/>
      <c r="DJ2237" s="13"/>
      <c r="DK2237" s="13"/>
      <c r="DL2237" s="13"/>
      <c r="DM2237" s="13"/>
      <c r="DN2237" s="13"/>
      <c r="DO2237" s="13"/>
      <c r="DP2237" s="13"/>
      <c r="DQ2237" s="13"/>
    </row>
    <row r="2238" spans="1:121" ht="16.5" x14ac:dyDescent="0.25">
      <c r="A2238" s="24"/>
      <c r="B2238" s="73" t="s">
        <v>3254</v>
      </c>
      <c r="C2238" s="55">
        <v>2018</v>
      </c>
      <c r="D2238" s="54" t="s">
        <v>915</v>
      </c>
      <c r="E2238" s="54"/>
      <c r="F2238" s="54">
        <v>24.41</v>
      </c>
      <c r="G2238" s="54">
        <v>418.14171000000005</v>
      </c>
      <c r="H2238" s="13"/>
      <c r="I2238" s="13"/>
      <c r="J2238" s="13"/>
      <c r="K2238" s="13"/>
      <c r="L2238" s="13"/>
      <c r="M2238" s="13"/>
      <c r="N2238" s="13"/>
      <c r="O2238" s="13"/>
      <c r="P2238" s="13"/>
      <c r="Q2238" s="1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  <c r="AK2238" s="13"/>
      <c r="AL2238" s="13"/>
      <c r="AM2238" s="13"/>
      <c r="AN2238" s="13"/>
      <c r="AO2238" s="13"/>
      <c r="AP2238" s="13"/>
      <c r="AQ2238" s="13"/>
      <c r="AR2238" s="13"/>
      <c r="AS2238" s="13"/>
      <c r="AT2238" s="13"/>
      <c r="AU2238" s="13"/>
      <c r="AV2238" s="13"/>
      <c r="AW2238" s="13"/>
      <c r="AX2238" s="13"/>
      <c r="AY2238" s="13"/>
      <c r="AZ2238" s="13"/>
      <c r="BA2238" s="13"/>
      <c r="BB2238" s="13"/>
      <c r="BC2238" s="13"/>
      <c r="BD2238" s="13"/>
      <c r="BE2238" s="13"/>
      <c r="BF2238" s="13"/>
      <c r="BG2238" s="13"/>
      <c r="BH2238" s="13"/>
      <c r="BI2238" s="13"/>
      <c r="BJ2238" s="13"/>
      <c r="BK2238" s="13"/>
      <c r="BL2238" s="13"/>
      <c r="BM2238" s="13"/>
      <c r="BN2238" s="13"/>
      <c r="BO2238" s="13"/>
      <c r="BP2238" s="13"/>
      <c r="BQ2238" s="13"/>
      <c r="BR2238" s="13"/>
      <c r="BS2238" s="13"/>
      <c r="BT2238" s="13"/>
      <c r="BU2238" s="13"/>
      <c r="BV2238" s="13"/>
      <c r="BW2238" s="13"/>
      <c r="BX2238" s="13"/>
      <c r="BY2238" s="13"/>
      <c r="BZ2238" s="13"/>
      <c r="CA2238" s="13"/>
      <c r="CB2238" s="13"/>
      <c r="CC2238" s="13"/>
      <c r="CD2238" s="13"/>
      <c r="CE2238" s="13"/>
      <c r="CF2238" s="13"/>
      <c r="CG2238" s="13"/>
      <c r="CH2238" s="13"/>
      <c r="CI2238" s="13"/>
      <c r="CJ2238" s="13"/>
      <c r="CK2238" s="13"/>
      <c r="CL2238" s="13"/>
      <c r="CM2238" s="13"/>
      <c r="CN2238" s="13"/>
      <c r="CO2238" s="13"/>
      <c r="CP2238" s="13"/>
      <c r="CQ2238" s="13"/>
      <c r="CR2238" s="13"/>
      <c r="CS2238" s="13"/>
      <c r="CT2238" s="13"/>
      <c r="CU2238" s="13"/>
      <c r="CV2238" s="13"/>
      <c r="CW2238" s="13"/>
      <c r="CX2238" s="13"/>
      <c r="CY2238" s="13"/>
      <c r="CZ2238" s="13"/>
      <c r="DA2238" s="13"/>
      <c r="DB2238" s="13"/>
      <c r="DC2238" s="13"/>
      <c r="DD2238" s="13"/>
      <c r="DE2238" s="13"/>
      <c r="DF2238" s="13"/>
      <c r="DG2238" s="13"/>
      <c r="DH2238" s="13"/>
      <c r="DI2238" s="13"/>
      <c r="DJ2238" s="13"/>
      <c r="DK2238" s="13"/>
      <c r="DL2238" s="13"/>
      <c r="DM2238" s="13"/>
      <c r="DN2238" s="13"/>
      <c r="DO2238" s="13"/>
      <c r="DP2238" s="13"/>
      <c r="DQ2238" s="13"/>
    </row>
    <row r="2239" spans="1:121" ht="16.5" x14ac:dyDescent="0.25">
      <c r="A2239" s="24"/>
      <c r="B2239" s="73" t="s">
        <v>3255</v>
      </c>
      <c r="C2239" s="55">
        <v>2018</v>
      </c>
      <c r="D2239" s="54" t="s">
        <v>915</v>
      </c>
      <c r="E2239" s="54"/>
      <c r="F2239" s="54">
        <v>24.41</v>
      </c>
      <c r="G2239" s="54">
        <v>291.09195</v>
      </c>
      <c r="H2239" s="13"/>
      <c r="I2239" s="15"/>
      <c r="J2239" s="13"/>
      <c r="K2239" s="13"/>
      <c r="L2239" s="13"/>
      <c r="M2239" s="13"/>
      <c r="N2239" s="13"/>
      <c r="O2239" s="13"/>
      <c r="P2239" s="13"/>
      <c r="Q2239" s="1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  <c r="AK2239" s="13"/>
      <c r="AL2239" s="13"/>
      <c r="AM2239" s="13"/>
      <c r="AN2239" s="13"/>
      <c r="AO2239" s="13"/>
      <c r="AP2239" s="13"/>
      <c r="AQ2239" s="13"/>
      <c r="AR2239" s="13"/>
      <c r="AS2239" s="13"/>
      <c r="AT2239" s="13"/>
      <c r="AU2239" s="13"/>
      <c r="AV2239" s="13"/>
      <c r="AW2239" s="13"/>
      <c r="AX2239" s="13"/>
      <c r="AY2239" s="13"/>
      <c r="AZ2239" s="13"/>
      <c r="BA2239" s="13"/>
      <c r="BB2239" s="13"/>
      <c r="BC2239" s="13"/>
      <c r="BD2239" s="13"/>
      <c r="BE2239" s="13"/>
      <c r="BF2239" s="13"/>
      <c r="BG2239" s="13"/>
      <c r="BH2239" s="13"/>
      <c r="BI2239" s="13"/>
      <c r="BJ2239" s="13"/>
      <c r="BK2239" s="13"/>
      <c r="BL2239" s="13"/>
      <c r="BM2239" s="13"/>
      <c r="BN2239" s="13"/>
      <c r="BO2239" s="13"/>
      <c r="BP2239" s="13"/>
      <c r="BQ2239" s="13"/>
      <c r="BR2239" s="13"/>
      <c r="BS2239" s="13"/>
      <c r="BT2239" s="13"/>
      <c r="BU2239" s="13"/>
      <c r="BV2239" s="13"/>
      <c r="BW2239" s="13"/>
      <c r="BX2239" s="13"/>
      <c r="BY2239" s="13"/>
      <c r="BZ2239" s="13"/>
      <c r="CA2239" s="13"/>
      <c r="CB2239" s="13"/>
      <c r="CC2239" s="13"/>
      <c r="CD2239" s="13"/>
      <c r="CE2239" s="13"/>
      <c r="CF2239" s="13"/>
      <c r="CG2239" s="13"/>
      <c r="CH2239" s="13"/>
      <c r="CI2239" s="13"/>
      <c r="CJ2239" s="13"/>
      <c r="CK2239" s="13"/>
      <c r="CL2239" s="13"/>
      <c r="CM2239" s="13"/>
      <c r="CN2239" s="13"/>
      <c r="CO2239" s="13"/>
      <c r="CP2239" s="13"/>
      <c r="CQ2239" s="13"/>
      <c r="CR2239" s="13"/>
      <c r="CS2239" s="13"/>
      <c r="CT2239" s="13"/>
      <c r="CU2239" s="13"/>
      <c r="CV2239" s="13"/>
      <c r="CW2239" s="13"/>
      <c r="CX2239" s="13"/>
      <c r="CY2239" s="13"/>
      <c r="CZ2239" s="13"/>
      <c r="DA2239" s="13"/>
      <c r="DB2239" s="13"/>
      <c r="DC2239" s="13"/>
      <c r="DD2239" s="13"/>
      <c r="DE2239" s="13"/>
      <c r="DF2239" s="13"/>
      <c r="DG2239" s="13"/>
      <c r="DH2239" s="13"/>
      <c r="DI2239" s="13"/>
      <c r="DJ2239" s="13"/>
      <c r="DK2239" s="13"/>
      <c r="DL2239" s="13"/>
      <c r="DM2239" s="13"/>
      <c r="DN2239" s="13"/>
      <c r="DO2239" s="13"/>
      <c r="DP2239" s="13"/>
      <c r="DQ2239" s="13"/>
    </row>
    <row r="2240" spans="1:121" ht="16.5" x14ac:dyDescent="0.25">
      <c r="A2240" s="24"/>
      <c r="B2240" s="73" t="s">
        <v>3256</v>
      </c>
      <c r="C2240" s="55">
        <v>2018</v>
      </c>
      <c r="D2240" s="54" t="s">
        <v>915</v>
      </c>
      <c r="E2240" s="54"/>
      <c r="F2240" s="54">
        <v>24.41</v>
      </c>
      <c r="G2240" s="54">
        <v>327.49619999999999</v>
      </c>
      <c r="H2240" s="13"/>
      <c r="I2240" s="13"/>
      <c r="J2240" s="13"/>
      <c r="K2240" s="13"/>
      <c r="L2240" s="13"/>
      <c r="M2240" s="13"/>
      <c r="N2240" s="13"/>
      <c r="O2240" s="13"/>
      <c r="P2240" s="13"/>
      <c r="Q2240" s="1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  <c r="AK2240" s="13"/>
      <c r="AL2240" s="13"/>
      <c r="AM2240" s="13"/>
      <c r="AN2240" s="13"/>
      <c r="AO2240" s="13"/>
      <c r="AP2240" s="13"/>
      <c r="AQ2240" s="13"/>
      <c r="AR2240" s="13"/>
      <c r="AS2240" s="13"/>
      <c r="AT2240" s="13"/>
      <c r="AU2240" s="13"/>
      <c r="AV2240" s="13"/>
      <c r="AW2240" s="13"/>
      <c r="AX2240" s="13"/>
      <c r="AY2240" s="13"/>
      <c r="AZ2240" s="13"/>
      <c r="BA2240" s="13"/>
      <c r="BB2240" s="13"/>
      <c r="BC2240" s="13"/>
      <c r="BD2240" s="13"/>
      <c r="BE2240" s="13"/>
      <c r="BF2240" s="13"/>
      <c r="BG2240" s="13"/>
      <c r="BH2240" s="13"/>
      <c r="BI2240" s="13"/>
      <c r="BJ2240" s="13"/>
      <c r="BK2240" s="13"/>
      <c r="BL2240" s="13"/>
      <c r="BM2240" s="13"/>
      <c r="BN2240" s="13"/>
      <c r="BO2240" s="13"/>
      <c r="BP2240" s="13"/>
      <c r="BQ2240" s="13"/>
      <c r="BR2240" s="13"/>
      <c r="BS2240" s="13"/>
      <c r="BT2240" s="13"/>
      <c r="BU2240" s="13"/>
      <c r="BV2240" s="13"/>
      <c r="BW2240" s="13"/>
      <c r="BX2240" s="13"/>
      <c r="BY2240" s="13"/>
      <c r="BZ2240" s="13"/>
      <c r="CA2240" s="13"/>
      <c r="CB2240" s="13"/>
      <c r="CC2240" s="13"/>
      <c r="CD2240" s="13"/>
      <c r="CE2240" s="13"/>
      <c r="CF2240" s="13"/>
      <c r="CG2240" s="13"/>
      <c r="CH2240" s="13"/>
      <c r="CI2240" s="13"/>
      <c r="CJ2240" s="13"/>
      <c r="CK2240" s="13"/>
      <c r="CL2240" s="13"/>
      <c r="CM2240" s="13"/>
      <c r="CN2240" s="13"/>
      <c r="CO2240" s="13"/>
      <c r="CP2240" s="13"/>
      <c r="CQ2240" s="13"/>
      <c r="CR2240" s="13"/>
      <c r="CS2240" s="13"/>
      <c r="CT2240" s="13"/>
      <c r="CU2240" s="13"/>
      <c r="CV2240" s="13"/>
      <c r="CW2240" s="13"/>
      <c r="CX2240" s="13"/>
      <c r="CY2240" s="13"/>
      <c r="CZ2240" s="13"/>
      <c r="DA2240" s="13"/>
      <c r="DB2240" s="13"/>
      <c r="DC2240" s="13"/>
      <c r="DD2240" s="13"/>
      <c r="DE2240" s="13"/>
      <c r="DF2240" s="13"/>
      <c r="DG2240" s="13"/>
      <c r="DH2240" s="13"/>
      <c r="DI2240" s="13"/>
      <c r="DJ2240" s="13"/>
      <c r="DK2240" s="13"/>
      <c r="DL2240" s="13"/>
      <c r="DM2240" s="13"/>
      <c r="DN2240" s="13"/>
      <c r="DO2240" s="13"/>
      <c r="DP2240" s="13"/>
      <c r="DQ2240" s="13"/>
    </row>
    <row r="2241" spans="1:121" ht="16.5" x14ac:dyDescent="0.25">
      <c r="A2241" s="24"/>
      <c r="B2241" s="73" t="s">
        <v>3257</v>
      </c>
      <c r="C2241" s="55">
        <v>2018</v>
      </c>
      <c r="D2241" s="54" t="s">
        <v>915</v>
      </c>
      <c r="E2241" s="54"/>
      <c r="F2241" s="54">
        <v>24.41</v>
      </c>
      <c r="G2241" s="54">
        <v>328.92887999999999</v>
      </c>
      <c r="H2241" s="13"/>
      <c r="I2241" s="13"/>
      <c r="J2241" s="13"/>
      <c r="K2241" s="13"/>
      <c r="L2241" s="13"/>
      <c r="M2241" s="13"/>
      <c r="N2241" s="13"/>
      <c r="O2241" s="13"/>
      <c r="P2241" s="13"/>
      <c r="Q2241" s="1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  <c r="AK2241" s="13"/>
      <c r="AL2241" s="13"/>
      <c r="AM2241" s="13"/>
      <c r="AN2241" s="13"/>
      <c r="AO2241" s="13"/>
      <c r="AP2241" s="13"/>
      <c r="AQ2241" s="13"/>
      <c r="AR2241" s="13"/>
      <c r="AS2241" s="13"/>
      <c r="AT2241" s="13"/>
      <c r="AU2241" s="13"/>
      <c r="AV2241" s="13"/>
      <c r="AW2241" s="13"/>
      <c r="AX2241" s="13"/>
      <c r="AY2241" s="13"/>
      <c r="AZ2241" s="13"/>
      <c r="BA2241" s="13"/>
      <c r="BB2241" s="13"/>
      <c r="BC2241" s="13"/>
      <c r="BD2241" s="13"/>
      <c r="BE2241" s="13"/>
      <c r="BF2241" s="13"/>
      <c r="BG2241" s="13"/>
      <c r="BH2241" s="13"/>
      <c r="BI2241" s="13"/>
      <c r="BJ2241" s="13"/>
      <c r="BK2241" s="13"/>
      <c r="BL2241" s="13"/>
      <c r="BM2241" s="13"/>
      <c r="BN2241" s="13"/>
      <c r="BO2241" s="13"/>
      <c r="BP2241" s="13"/>
      <c r="BQ2241" s="13"/>
      <c r="BR2241" s="13"/>
      <c r="BS2241" s="13"/>
      <c r="BT2241" s="13"/>
      <c r="BU2241" s="13"/>
      <c r="BV2241" s="13"/>
      <c r="BW2241" s="13"/>
      <c r="BX2241" s="13"/>
      <c r="BY2241" s="13"/>
      <c r="BZ2241" s="13"/>
      <c r="CA2241" s="13"/>
      <c r="CB2241" s="13"/>
      <c r="CC2241" s="13"/>
      <c r="CD2241" s="13"/>
      <c r="CE2241" s="13"/>
      <c r="CF2241" s="13"/>
      <c r="CG2241" s="13"/>
      <c r="CH2241" s="13"/>
      <c r="CI2241" s="13"/>
      <c r="CJ2241" s="13"/>
      <c r="CK2241" s="13"/>
      <c r="CL2241" s="13"/>
      <c r="CM2241" s="13"/>
      <c r="CN2241" s="13"/>
      <c r="CO2241" s="13"/>
      <c r="CP2241" s="13"/>
      <c r="CQ2241" s="13"/>
      <c r="CR2241" s="13"/>
      <c r="CS2241" s="13"/>
      <c r="CT2241" s="13"/>
      <c r="CU2241" s="13"/>
      <c r="CV2241" s="13"/>
      <c r="CW2241" s="13"/>
      <c r="CX2241" s="13"/>
      <c r="CY2241" s="13"/>
      <c r="CZ2241" s="13"/>
      <c r="DA2241" s="13"/>
      <c r="DB2241" s="13"/>
      <c r="DC2241" s="13"/>
      <c r="DD2241" s="13"/>
      <c r="DE2241" s="13"/>
      <c r="DF2241" s="13"/>
      <c r="DG2241" s="13"/>
      <c r="DH2241" s="13"/>
      <c r="DI2241" s="13"/>
      <c r="DJ2241" s="13"/>
      <c r="DK2241" s="13"/>
      <c r="DL2241" s="13"/>
      <c r="DM2241" s="13"/>
      <c r="DN2241" s="13"/>
      <c r="DO2241" s="13"/>
      <c r="DP2241" s="13"/>
      <c r="DQ2241" s="13"/>
    </row>
    <row r="2242" spans="1:121" ht="16.5" x14ac:dyDescent="0.25">
      <c r="A2242" s="24"/>
      <c r="B2242" s="73" t="s">
        <v>3258</v>
      </c>
      <c r="C2242" s="55">
        <v>2018</v>
      </c>
      <c r="D2242" s="54" t="s">
        <v>915</v>
      </c>
      <c r="E2242" s="54"/>
      <c r="F2242" s="54">
        <v>24.41</v>
      </c>
      <c r="G2242" s="54">
        <v>435.23379</v>
      </c>
      <c r="H2242" s="13"/>
      <c r="I2242" s="13"/>
      <c r="J2242" s="13"/>
      <c r="K2242" s="13"/>
      <c r="L2242" s="13"/>
      <c r="M2242" s="13"/>
      <c r="N2242" s="13"/>
      <c r="O2242" s="13"/>
      <c r="P2242" s="13"/>
      <c r="Q2242" s="1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  <c r="AK2242" s="13"/>
      <c r="AL2242" s="13"/>
      <c r="AM2242" s="13"/>
      <c r="AN2242" s="13"/>
      <c r="AO2242" s="13"/>
      <c r="AP2242" s="13"/>
      <c r="AQ2242" s="13"/>
      <c r="AR2242" s="13"/>
      <c r="AS2242" s="13"/>
      <c r="AT2242" s="13"/>
      <c r="AU2242" s="13"/>
      <c r="AV2242" s="13"/>
      <c r="AW2242" s="13"/>
      <c r="AX2242" s="13"/>
      <c r="AY2242" s="13"/>
      <c r="AZ2242" s="13"/>
      <c r="BA2242" s="13"/>
      <c r="BB2242" s="13"/>
      <c r="BC2242" s="13"/>
      <c r="BD2242" s="13"/>
      <c r="BE2242" s="13"/>
      <c r="BF2242" s="13"/>
      <c r="BG2242" s="13"/>
      <c r="BH2242" s="13"/>
      <c r="BI2242" s="13"/>
      <c r="BJ2242" s="13"/>
      <c r="BK2242" s="13"/>
      <c r="BL2242" s="13"/>
      <c r="BM2242" s="13"/>
      <c r="BN2242" s="13"/>
      <c r="BO2242" s="13"/>
      <c r="BP2242" s="13"/>
      <c r="BQ2242" s="13"/>
      <c r="BR2242" s="13"/>
      <c r="BS2242" s="13"/>
      <c r="BT2242" s="13"/>
      <c r="BU2242" s="13"/>
      <c r="BV2242" s="13"/>
      <c r="BW2242" s="13"/>
      <c r="BX2242" s="13"/>
      <c r="BY2242" s="13"/>
      <c r="BZ2242" s="13"/>
      <c r="CA2242" s="13"/>
      <c r="CB2242" s="13"/>
      <c r="CC2242" s="13"/>
      <c r="CD2242" s="13"/>
      <c r="CE2242" s="13"/>
      <c r="CF2242" s="13"/>
      <c r="CG2242" s="13"/>
      <c r="CH2242" s="13"/>
      <c r="CI2242" s="13"/>
      <c r="CJ2242" s="13"/>
      <c r="CK2242" s="13"/>
      <c r="CL2242" s="13"/>
      <c r="CM2242" s="13"/>
      <c r="CN2242" s="13"/>
      <c r="CO2242" s="13"/>
      <c r="CP2242" s="13"/>
      <c r="CQ2242" s="13"/>
      <c r="CR2242" s="13"/>
      <c r="CS2242" s="13"/>
      <c r="CT2242" s="13"/>
      <c r="CU2242" s="13"/>
      <c r="CV2242" s="13"/>
      <c r="CW2242" s="13"/>
      <c r="CX2242" s="13"/>
      <c r="CY2242" s="13"/>
      <c r="CZ2242" s="13"/>
      <c r="DA2242" s="13"/>
      <c r="DB2242" s="13"/>
      <c r="DC2242" s="13"/>
      <c r="DD2242" s="13"/>
      <c r="DE2242" s="13"/>
      <c r="DF2242" s="13"/>
      <c r="DG2242" s="13"/>
      <c r="DH2242" s="13"/>
      <c r="DI2242" s="13"/>
      <c r="DJ2242" s="13"/>
      <c r="DK2242" s="13"/>
      <c r="DL2242" s="13"/>
      <c r="DM2242" s="13"/>
      <c r="DN2242" s="13"/>
      <c r="DO2242" s="13"/>
      <c r="DP2242" s="13"/>
      <c r="DQ2242" s="13"/>
    </row>
    <row r="2243" spans="1:121" ht="16.5" x14ac:dyDescent="0.25">
      <c r="A2243" s="24"/>
      <c r="B2243" s="73" t="s">
        <v>3259</v>
      </c>
      <c r="C2243" s="55">
        <v>2018</v>
      </c>
      <c r="D2243" s="54" t="s">
        <v>915</v>
      </c>
      <c r="E2243" s="54"/>
      <c r="F2243" s="54">
        <v>24.41</v>
      </c>
      <c r="G2243" s="54">
        <v>382.25304</v>
      </c>
      <c r="H2243" s="13"/>
      <c r="I2243" s="13"/>
      <c r="J2243" s="13"/>
      <c r="K2243" s="13"/>
      <c r="L2243" s="13"/>
      <c r="M2243" s="13"/>
      <c r="N2243" s="13"/>
      <c r="O2243" s="13"/>
      <c r="P2243" s="13"/>
      <c r="Q2243" s="1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  <c r="AK2243" s="13"/>
      <c r="AL2243" s="13"/>
      <c r="AM2243" s="13"/>
      <c r="AN2243" s="13"/>
      <c r="AO2243" s="13"/>
      <c r="AP2243" s="13"/>
      <c r="AQ2243" s="13"/>
      <c r="AR2243" s="13"/>
      <c r="AS2243" s="13"/>
      <c r="AT2243" s="13"/>
      <c r="AU2243" s="13"/>
      <c r="AV2243" s="13"/>
      <c r="AW2243" s="13"/>
      <c r="AX2243" s="13"/>
      <c r="AY2243" s="13"/>
      <c r="AZ2243" s="13"/>
      <c r="BA2243" s="13"/>
      <c r="BB2243" s="13"/>
      <c r="BC2243" s="13"/>
      <c r="BD2243" s="13"/>
      <c r="BE2243" s="13"/>
      <c r="BF2243" s="13"/>
      <c r="BG2243" s="13"/>
      <c r="BH2243" s="13"/>
      <c r="BI2243" s="13"/>
      <c r="BJ2243" s="13"/>
      <c r="BK2243" s="13"/>
      <c r="BL2243" s="13"/>
      <c r="BM2243" s="13"/>
      <c r="BN2243" s="13"/>
      <c r="BO2243" s="13"/>
      <c r="BP2243" s="13"/>
      <c r="BQ2243" s="13"/>
      <c r="BR2243" s="13"/>
      <c r="BS2243" s="13"/>
      <c r="BT2243" s="13"/>
      <c r="BU2243" s="13"/>
      <c r="BV2243" s="13"/>
      <c r="BW2243" s="13"/>
      <c r="BX2243" s="13"/>
      <c r="BY2243" s="13"/>
      <c r="BZ2243" s="13"/>
      <c r="CA2243" s="13"/>
      <c r="CB2243" s="13"/>
      <c r="CC2243" s="13"/>
      <c r="CD2243" s="13"/>
      <c r="CE2243" s="13"/>
      <c r="CF2243" s="13"/>
      <c r="CG2243" s="13"/>
      <c r="CH2243" s="13"/>
      <c r="CI2243" s="13"/>
      <c r="CJ2243" s="13"/>
      <c r="CK2243" s="13"/>
      <c r="CL2243" s="13"/>
      <c r="CM2243" s="13"/>
      <c r="CN2243" s="13"/>
      <c r="CO2243" s="13"/>
      <c r="CP2243" s="13"/>
      <c r="CQ2243" s="13"/>
      <c r="CR2243" s="13"/>
      <c r="CS2243" s="13"/>
      <c r="CT2243" s="13"/>
      <c r="CU2243" s="13"/>
      <c r="CV2243" s="13"/>
      <c r="CW2243" s="13"/>
      <c r="CX2243" s="13"/>
      <c r="CY2243" s="13"/>
      <c r="CZ2243" s="13"/>
      <c r="DA2243" s="13"/>
      <c r="DB2243" s="13"/>
      <c r="DC2243" s="13"/>
      <c r="DD2243" s="13"/>
      <c r="DE2243" s="13"/>
      <c r="DF2243" s="13"/>
      <c r="DG2243" s="13"/>
      <c r="DH2243" s="13"/>
      <c r="DI2243" s="13"/>
      <c r="DJ2243" s="13"/>
      <c r="DK2243" s="13"/>
      <c r="DL2243" s="13"/>
      <c r="DM2243" s="13"/>
      <c r="DN2243" s="13"/>
      <c r="DO2243" s="13"/>
      <c r="DP2243" s="13"/>
      <c r="DQ2243" s="13"/>
    </row>
    <row r="2244" spans="1:121" ht="16.5" x14ac:dyDescent="0.25">
      <c r="A2244" s="24"/>
      <c r="B2244" s="73" t="s">
        <v>3260</v>
      </c>
      <c r="C2244" s="55">
        <v>2018</v>
      </c>
      <c r="D2244" s="54" t="s">
        <v>1915</v>
      </c>
      <c r="E2244" s="54"/>
      <c r="F2244" s="54">
        <v>24.41</v>
      </c>
      <c r="G2244" s="54">
        <v>432.02509999999995</v>
      </c>
      <c r="H2244" s="13"/>
      <c r="I2244" s="13"/>
      <c r="J2244" s="13"/>
      <c r="K2244" s="13"/>
      <c r="L2244" s="13"/>
      <c r="M2244" s="13"/>
      <c r="N2244" s="13"/>
      <c r="O2244" s="13"/>
      <c r="P2244" s="13"/>
      <c r="Q2244" s="1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  <c r="AK2244" s="13"/>
      <c r="AL2244" s="13"/>
      <c r="AM2244" s="13"/>
      <c r="AN2244" s="13"/>
      <c r="AO2244" s="13"/>
      <c r="AP2244" s="13"/>
      <c r="AQ2244" s="13"/>
      <c r="AR2244" s="13"/>
      <c r="AS2244" s="13"/>
      <c r="AT2244" s="13"/>
      <c r="AU2244" s="13"/>
      <c r="AV2244" s="13"/>
      <c r="AW2244" s="13"/>
      <c r="AX2244" s="13"/>
      <c r="AY2244" s="13"/>
      <c r="AZ2244" s="13"/>
      <c r="BA2244" s="13"/>
      <c r="BB2244" s="13"/>
      <c r="BC2244" s="13"/>
      <c r="BD2244" s="13"/>
      <c r="BE2244" s="13"/>
      <c r="BF2244" s="13"/>
      <c r="BG2244" s="13"/>
      <c r="BH2244" s="13"/>
      <c r="BI2244" s="13"/>
      <c r="BJ2244" s="13"/>
      <c r="BK2244" s="13"/>
      <c r="BL2244" s="13"/>
      <c r="BM2244" s="13"/>
      <c r="BN2244" s="13"/>
      <c r="BO2244" s="13"/>
      <c r="BP2244" s="13"/>
      <c r="BQ2244" s="13"/>
      <c r="BR2244" s="13"/>
      <c r="BS2244" s="13"/>
      <c r="BT2244" s="13"/>
      <c r="BU2244" s="13"/>
      <c r="BV2244" s="13"/>
      <c r="BW2244" s="13"/>
      <c r="BX2244" s="13"/>
      <c r="BY2244" s="13"/>
      <c r="BZ2244" s="13"/>
      <c r="CA2244" s="13"/>
      <c r="CB2244" s="13"/>
      <c r="CC2244" s="13"/>
      <c r="CD2244" s="13"/>
      <c r="CE2244" s="13"/>
      <c r="CF2244" s="13"/>
      <c r="CG2244" s="13"/>
      <c r="CH2244" s="13"/>
      <c r="CI2244" s="13"/>
      <c r="CJ2244" s="13"/>
      <c r="CK2244" s="13"/>
      <c r="CL2244" s="13"/>
      <c r="CM2244" s="13"/>
      <c r="CN2244" s="13"/>
      <c r="CO2244" s="13"/>
      <c r="CP2244" s="13"/>
      <c r="CQ2244" s="13"/>
      <c r="CR2244" s="13"/>
      <c r="CS2244" s="13"/>
      <c r="CT2244" s="13"/>
      <c r="CU2244" s="13"/>
      <c r="CV2244" s="13"/>
      <c r="CW2244" s="13"/>
      <c r="CX2244" s="13"/>
      <c r="CY2244" s="13"/>
      <c r="CZ2244" s="13"/>
      <c r="DA2244" s="13"/>
      <c r="DB2244" s="13"/>
      <c r="DC2244" s="13"/>
      <c r="DD2244" s="13"/>
      <c r="DE2244" s="13"/>
      <c r="DF2244" s="13"/>
      <c r="DG2244" s="13"/>
      <c r="DH2244" s="13"/>
      <c r="DI2244" s="13"/>
      <c r="DJ2244" s="13"/>
      <c r="DK2244" s="13"/>
      <c r="DL2244" s="13"/>
      <c r="DM2244" s="13"/>
      <c r="DN2244" s="13"/>
      <c r="DO2244" s="13"/>
      <c r="DP2244" s="13"/>
      <c r="DQ2244" s="13"/>
    </row>
    <row r="2245" spans="1:121" ht="16.5" x14ac:dyDescent="0.25">
      <c r="A2245" s="24"/>
      <c r="B2245" s="73" t="s">
        <v>3261</v>
      </c>
      <c r="C2245" s="55">
        <v>2018</v>
      </c>
      <c r="D2245" s="54" t="s">
        <v>915</v>
      </c>
      <c r="E2245" s="54"/>
      <c r="F2245" s="54">
        <v>24.41</v>
      </c>
      <c r="G2245" s="54">
        <v>302.61195000000004</v>
      </c>
      <c r="H2245" s="13"/>
      <c r="I2245" s="15"/>
      <c r="J2245" s="13"/>
      <c r="K2245" s="13"/>
      <c r="L2245" s="13"/>
      <c r="M2245" s="13"/>
      <c r="N2245" s="13"/>
      <c r="O2245" s="13"/>
      <c r="P2245" s="13"/>
      <c r="Q2245" s="1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  <c r="AK2245" s="13"/>
      <c r="AL2245" s="13"/>
      <c r="AM2245" s="13"/>
      <c r="AN2245" s="13"/>
      <c r="AO2245" s="13"/>
      <c r="AP2245" s="13"/>
      <c r="AQ2245" s="13"/>
      <c r="AR2245" s="13"/>
      <c r="AS2245" s="13"/>
      <c r="AT2245" s="13"/>
      <c r="AU2245" s="13"/>
      <c r="AV2245" s="13"/>
      <c r="AW2245" s="13"/>
      <c r="AX2245" s="13"/>
      <c r="AY2245" s="13"/>
      <c r="AZ2245" s="13"/>
      <c r="BA2245" s="13"/>
      <c r="BB2245" s="13"/>
      <c r="BC2245" s="13"/>
      <c r="BD2245" s="13"/>
      <c r="BE2245" s="13"/>
      <c r="BF2245" s="13"/>
      <c r="BG2245" s="13"/>
      <c r="BH2245" s="13"/>
      <c r="BI2245" s="13"/>
      <c r="BJ2245" s="13"/>
      <c r="BK2245" s="13"/>
      <c r="BL2245" s="13"/>
      <c r="BM2245" s="13"/>
      <c r="BN2245" s="13"/>
      <c r="BO2245" s="13"/>
      <c r="BP2245" s="13"/>
      <c r="BQ2245" s="13"/>
      <c r="BR2245" s="13"/>
      <c r="BS2245" s="13"/>
      <c r="BT2245" s="13"/>
      <c r="BU2245" s="13"/>
      <c r="BV2245" s="13"/>
      <c r="BW2245" s="13"/>
      <c r="BX2245" s="13"/>
      <c r="BY2245" s="13"/>
      <c r="BZ2245" s="13"/>
      <c r="CA2245" s="13"/>
      <c r="CB2245" s="13"/>
      <c r="CC2245" s="13"/>
      <c r="CD2245" s="13"/>
      <c r="CE2245" s="13"/>
      <c r="CF2245" s="13"/>
      <c r="CG2245" s="13"/>
      <c r="CH2245" s="13"/>
      <c r="CI2245" s="13"/>
      <c r="CJ2245" s="13"/>
      <c r="CK2245" s="13"/>
      <c r="CL2245" s="13"/>
      <c r="CM2245" s="13"/>
      <c r="CN2245" s="13"/>
      <c r="CO2245" s="13"/>
      <c r="CP2245" s="13"/>
      <c r="CQ2245" s="13"/>
      <c r="CR2245" s="13"/>
      <c r="CS2245" s="13"/>
      <c r="CT2245" s="13"/>
      <c r="CU2245" s="13"/>
      <c r="CV2245" s="13"/>
      <c r="CW2245" s="13"/>
      <c r="CX2245" s="13"/>
      <c r="CY2245" s="13"/>
      <c r="CZ2245" s="13"/>
      <c r="DA2245" s="13"/>
      <c r="DB2245" s="13"/>
      <c r="DC2245" s="13"/>
      <c r="DD2245" s="13"/>
      <c r="DE2245" s="13"/>
      <c r="DF2245" s="13"/>
      <c r="DG2245" s="13"/>
      <c r="DH2245" s="13"/>
      <c r="DI2245" s="13"/>
      <c r="DJ2245" s="13"/>
      <c r="DK2245" s="13"/>
      <c r="DL2245" s="13"/>
      <c r="DM2245" s="13"/>
      <c r="DN2245" s="13"/>
      <c r="DO2245" s="13"/>
      <c r="DP2245" s="13"/>
      <c r="DQ2245" s="13"/>
    </row>
    <row r="2246" spans="1:121" ht="16.5" x14ac:dyDescent="0.25">
      <c r="A2246" s="24"/>
      <c r="B2246" s="73" t="s">
        <v>3262</v>
      </c>
      <c r="C2246" s="55">
        <v>2018</v>
      </c>
      <c r="D2246" s="54" t="s">
        <v>915</v>
      </c>
      <c r="E2246" s="54"/>
      <c r="F2246" s="54">
        <v>24.41</v>
      </c>
      <c r="G2246" s="54">
        <v>312.23014000000001</v>
      </c>
      <c r="H2246" s="13"/>
      <c r="I2246" s="13"/>
      <c r="J2246" s="13"/>
      <c r="K2246" s="13"/>
      <c r="L2246" s="13"/>
      <c r="M2246" s="13"/>
      <c r="N2246" s="13"/>
      <c r="O2246" s="13"/>
      <c r="P2246" s="13"/>
      <c r="Q2246" s="1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  <c r="AK2246" s="13"/>
      <c r="AL2246" s="13"/>
      <c r="AM2246" s="13"/>
      <c r="AN2246" s="13"/>
      <c r="AO2246" s="13"/>
      <c r="AP2246" s="13"/>
      <c r="AQ2246" s="13"/>
      <c r="AR2246" s="13"/>
      <c r="AS2246" s="13"/>
      <c r="AT2246" s="13"/>
      <c r="AU2246" s="13"/>
      <c r="AV2246" s="13"/>
      <c r="AW2246" s="13"/>
      <c r="AX2246" s="13"/>
      <c r="AY2246" s="13"/>
      <c r="AZ2246" s="13"/>
      <c r="BA2246" s="13"/>
      <c r="BB2246" s="13"/>
      <c r="BC2246" s="13"/>
      <c r="BD2246" s="13"/>
      <c r="BE2246" s="13"/>
      <c r="BF2246" s="13"/>
      <c r="BG2246" s="13"/>
      <c r="BH2246" s="13"/>
      <c r="BI2246" s="13"/>
      <c r="BJ2246" s="13"/>
      <c r="BK2246" s="13"/>
      <c r="BL2246" s="13"/>
      <c r="BM2246" s="13"/>
      <c r="BN2246" s="13"/>
      <c r="BO2246" s="13"/>
      <c r="BP2246" s="13"/>
      <c r="BQ2246" s="13"/>
      <c r="BR2246" s="13"/>
      <c r="BS2246" s="13"/>
      <c r="BT2246" s="13"/>
      <c r="BU2246" s="13"/>
      <c r="BV2246" s="13"/>
      <c r="BW2246" s="13"/>
      <c r="BX2246" s="13"/>
      <c r="BY2246" s="13"/>
      <c r="BZ2246" s="13"/>
      <c r="CA2246" s="13"/>
      <c r="CB2246" s="13"/>
      <c r="CC2246" s="13"/>
      <c r="CD2246" s="13"/>
      <c r="CE2246" s="13"/>
      <c r="CF2246" s="13"/>
      <c r="CG2246" s="13"/>
      <c r="CH2246" s="13"/>
      <c r="CI2246" s="13"/>
      <c r="CJ2246" s="13"/>
      <c r="CK2246" s="13"/>
      <c r="CL2246" s="13"/>
      <c r="CM2246" s="13"/>
      <c r="CN2246" s="13"/>
      <c r="CO2246" s="13"/>
      <c r="CP2246" s="13"/>
      <c r="CQ2246" s="13"/>
      <c r="CR2246" s="13"/>
      <c r="CS2246" s="13"/>
      <c r="CT2246" s="13"/>
      <c r="CU2246" s="13"/>
      <c r="CV2246" s="13"/>
      <c r="CW2246" s="13"/>
      <c r="CX2246" s="13"/>
      <c r="CY2246" s="13"/>
      <c r="CZ2246" s="13"/>
      <c r="DA2246" s="13"/>
      <c r="DB2246" s="13"/>
      <c r="DC2246" s="13"/>
      <c r="DD2246" s="13"/>
      <c r="DE2246" s="13"/>
      <c r="DF2246" s="13"/>
      <c r="DG2246" s="13"/>
      <c r="DH2246" s="13"/>
      <c r="DI2246" s="13"/>
      <c r="DJ2246" s="13"/>
      <c r="DK2246" s="13"/>
      <c r="DL2246" s="13"/>
      <c r="DM2246" s="13"/>
      <c r="DN2246" s="13"/>
      <c r="DO2246" s="13"/>
      <c r="DP2246" s="13"/>
      <c r="DQ2246" s="13"/>
    </row>
    <row r="2247" spans="1:121" ht="16.5" x14ac:dyDescent="0.25">
      <c r="A2247" s="24"/>
      <c r="B2247" s="73" t="s">
        <v>3263</v>
      </c>
      <c r="C2247" s="55">
        <v>2018</v>
      </c>
      <c r="D2247" s="54" t="s">
        <v>915</v>
      </c>
      <c r="E2247" s="54"/>
      <c r="F2247" s="54">
        <v>24.41</v>
      </c>
      <c r="G2247" s="54">
        <v>437.35359000000005</v>
      </c>
      <c r="H2247" s="13"/>
      <c r="I2247" s="13"/>
      <c r="J2247" s="13"/>
      <c r="K2247" s="13"/>
      <c r="L2247" s="13"/>
      <c r="M2247" s="13"/>
      <c r="N2247" s="13"/>
      <c r="O2247" s="13"/>
      <c r="P2247" s="13"/>
      <c r="Q2247" s="1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  <c r="AK2247" s="13"/>
      <c r="AL2247" s="13"/>
      <c r="AM2247" s="13"/>
      <c r="AN2247" s="13"/>
      <c r="AO2247" s="13"/>
      <c r="AP2247" s="13"/>
      <c r="AQ2247" s="13"/>
      <c r="AR2247" s="13"/>
      <c r="AS2247" s="13"/>
      <c r="AT2247" s="13"/>
      <c r="AU2247" s="13"/>
      <c r="AV2247" s="13"/>
      <c r="AW2247" s="13"/>
      <c r="AX2247" s="13"/>
      <c r="AY2247" s="13"/>
      <c r="AZ2247" s="13"/>
      <c r="BA2247" s="13"/>
      <c r="BB2247" s="13"/>
      <c r="BC2247" s="13"/>
      <c r="BD2247" s="13"/>
      <c r="BE2247" s="13"/>
      <c r="BF2247" s="13"/>
      <c r="BG2247" s="13"/>
      <c r="BH2247" s="13"/>
      <c r="BI2247" s="13"/>
      <c r="BJ2247" s="13"/>
      <c r="BK2247" s="13"/>
      <c r="BL2247" s="13"/>
      <c r="BM2247" s="13"/>
      <c r="BN2247" s="13"/>
      <c r="BO2247" s="13"/>
      <c r="BP2247" s="13"/>
      <c r="BQ2247" s="13"/>
      <c r="BR2247" s="13"/>
      <c r="BS2247" s="13"/>
      <c r="BT2247" s="13"/>
      <c r="BU2247" s="13"/>
      <c r="BV2247" s="13"/>
      <c r="BW2247" s="13"/>
      <c r="BX2247" s="13"/>
      <c r="BY2247" s="13"/>
      <c r="BZ2247" s="13"/>
      <c r="CA2247" s="13"/>
      <c r="CB2247" s="13"/>
      <c r="CC2247" s="13"/>
      <c r="CD2247" s="13"/>
      <c r="CE2247" s="13"/>
      <c r="CF2247" s="13"/>
      <c r="CG2247" s="13"/>
      <c r="CH2247" s="13"/>
      <c r="CI2247" s="13"/>
      <c r="CJ2247" s="13"/>
      <c r="CK2247" s="13"/>
      <c r="CL2247" s="13"/>
      <c r="CM2247" s="13"/>
      <c r="CN2247" s="13"/>
      <c r="CO2247" s="13"/>
      <c r="CP2247" s="13"/>
      <c r="CQ2247" s="13"/>
      <c r="CR2247" s="13"/>
      <c r="CS2247" s="13"/>
      <c r="CT2247" s="13"/>
      <c r="CU2247" s="13"/>
      <c r="CV2247" s="13"/>
      <c r="CW2247" s="13"/>
      <c r="CX2247" s="13"/>
      <c r="CY2247" s="13"/>
      <c r="CZ2247" s="13"/>
      <c r="DA2247" s="13"/>
      <c r="DB2247" s="13"/>
      <c r="DC2247" s="13"/>
      <c r="DD2247" s="13"/>
      <c r="DE2247" s="13"/>
      <c r="DF2247" s="13"/>
      <c r="DG2247" s="13"/>
      <c r="DH2247" s="13"/>
      <c r="DI2247" s="13"/>
      <c r="DJ2247" s="13"/>
      <c r="DK2247" s="13"/>
      <c r="DL2247" s="13"/>
      <c r="DM2247" s="13"/>
      <c r="DN2247" s="13"/>
      <c r="DO2247" s="13"/>
      <c r="DP2247" s="13"/>
      <c r="DQ2247" s="13"/>
    </row>
    <row r="2248" spans="1:121" ht="16.5" x14ac:dyDescent="0.25">
      <c r="A2248" s="24"/>
      <c r="B2248" s="73" t="s">
        <v>3264</v>
      </c>
      <c r="C2248" s="55">
        <v>2018</v>
      </c>
      <c r="D2248" s="54" t="s">
        <v>915</v>
      </c>
      <c r="E2248" s="54"/>
      <c r="F2248" s="54">
        <v>24.41</v>
      </c>
      <c r="G2248" s="54">
        <v>428.22003999999998</v>
      </c>
      <c r="H2248" s="13"/>
      <c r="I2248" s="13"/>
      <c r="J2248" s="13"/>
      <c r="K2248" s="13"/>
      <c r="L2248" s="13"/>
      <c r="M2248" s="13"/>
      <c r="N2248" s="13"/>
      <c r="O2248" s="13"/>
      <c r="P2248" s="13"/>
      <c r="Q2248" s="1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  <c r="AK2248" s="13"/>
      <c r="AL2248" s="13"/>
      <c r="AM2248" s="13"/>
      <c r="AN2248" s="13"/>
      <c r="AO2248" s="13"/>
      <c r="AP2248" s="13"/>
      <c r="AQ2248" s="13"/>
      <c r="AR2248" s="13"/>
      <c r="AS2248" s="13"/>
      <c r="AT2248" s="13"/>
      <c r="AU2248" s="13"/>
      <c r="AV2248" s="13"/>
      <c r="AW2248" s="13"/>
      <c r="AX2248" s="13"/>
      <c r="AY2248" s="13"/>
      <c r="AZ2248" s="13"/>
      <c r="BA2248" s="13"/>
      <c r="BB2248" s="13"/>
      <c r="BC2248" s="13"/>
      <c r="BD2248" s="13"/>
      <c r="BE2248" s="13"/>
      <c r="BF2248" s="13"/>
      <c r="BG2248" s="13"/>
      <c r="BH2248" s="13"/>
      <c r="BI2248" s="13"/>
      <c r="BJ2248" s="13"/>
      <c r="BK2248" s="13"/>
      <c r="BL2248" s="13"/>
      <c r="BM2248" s="13"/>
      <c r="BN2248" s="13"/>
      <c r="BO2248" s="13"/>
      <c r="BP2248" s="13"/>
      <c r="BQ2248" s="13"/>
      <c r="BR2248" s="13"/>
      <c r="BS2248" s="13"/>
      <c r="BT2248" s="13"/>
      <c r="BU2248" s="13"/>
      <c r="BV2248" s="13"/>
      <c r="BW2248" s="13"/>
      <c r="BX2248" s="13"/>
      <c r="BY2248" s="13"/>
      <c r="BZ2248" s="13"/>
      <c r="CA2248" s="13"/>
      <c r="CB2248" s="13"/>
      <c r="CC2248" s="13"/>
      <c r="CD2248" s="13"/>
      <c r="CE2248" s="13"/>
      <c r="CF2248" s="13"/>
      <c r="CG2248" s="13"/>
      <c r="CH2248" s="13"/>
      <c r="CI2248" s="13"/>
      <c r="CJ2248" s="13"/>
      <c r="CK2248" s="13"/>
      <c r="CL2248" s="13"/>
      <c r="CM2248" s="13"/>
      <c r="CN2248" s="13"/>
      <c r="CO2248" s="13"/>
      <c r="CP2248" s="13"/>
      <c r="CQ2248" s="13"/>
      <c r="CR2248" s="13"/>
      <c r="CS2248" s="13"/>
      <c r="CT2248" s="13"/>
      <c r="CU2248" s="13"/>
      <c r="CV2248" s="13"/>
      <c r="CW2248" s="13"/>
      <c r="CX2248" s="13"/>
      <c r="CY2248" s="13"/>
      <c r="CZ2248" s="13"/>
      <c r="DA2248" s="13"/>
      <c r="DB2248" s="13"/>
      <c r="DC2248" s="13"/>
      <c r="DD2248" s="13"/>
      <c r="DE2248" s="13"/>
      <c r="DF2248" s="13"/>
      <c r="DG2248" s="13"/>
      <c r="DH2248" s="13"/>
      <c r="DI2248" s="13"/>
      <c r="DJ2248" s="13"/>
      <c r="DK2248" s="13"/>
      <c r="DL2248" s="13"/>
      <c r="DM2248" s="13"/>
      <c r="DN2248" s="13"/>
      <c r="DO2248" s="13"/>
      <c r="DP2248" s="13"/>
      <c r="DQ2248" s="13"/>
    </row>
    <row r="2249" spans="1:121" ht="16.5" x14ac:dyDescent="0.25">
      <c r="A2249" s="24"/>
      <c r="B2249" s="73" t="s">
        <v>3265</v>
      </c>
      <c r="C2249" s="55">
        <v>2018</v>
      </c>
      <c r="D2249" s="54" t="s">
        <v>915</v>
      </c>
      <c r="E2249" s="54"/>
      <c r="F2249" s="54">
        <v>24.41</v>
      </c>
      <c r="G2249" s="54">
        <v>530.05813000000001</v>
      </c>
      <c r="H2249" s="13"/>
      <c r="I2249" s="13"/>
      <c r="J2249" s="13"/>
      <c r="K2249" s="13"/>
      <c r="L2249" s="13"/>
      <c r="M2249" s="13"/>
      <c r="N2249" s="13"/>
      <c r="O2249" s="13"/>
      <c r="P2249" s="13"/>
      <c r="Q2249" s="1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  <c r="AK2249" s="13"/>
      <c r="AL2249" s="13"/>
      <c r="AM2249" s="13"/>
      <c r="AN2249" s="13"/>
      <c r="AO2249" s="13"/>
      <c r="AP2249" s="13"/>
      <c r="AQ2249" s="13"/>
      <c r="AR2249" s="13"/>
      <c r="AS2249" s="13"/>
      <c r="AT2249" s="13"/>
      <c r="AU2249" s="13"/>
      <c r="AV2249" s="13"/>
      <c r="AW2249" s="13"/>
      <c r="AX2249" s="13"/>
      <c r="AY2249" s="13"/>
      <c r="AZ2249" s="13"/>
      <c r="BA2249" s="13"/>
      <c r="BB2249" s="13"/>
      <c r="BC2249" s="13"/>
      <c r="BD2249" s="13"/>
      <c r="BE2249" s="13"/>
      <c r="BF2249" s="13"/>
      <c r="BG2249" s="13"/>
      <c r="BH2249" s="13"/>
      <c r="BI2249" s="13"/>
      <c r="BJ2249" s="13"/>
      <c r="BK2249" s="13"/>
      <c r="BL2249" s="13"/>
      <c r="BM2249" s="13"/>
      <c r="BN2249" s="13"/>
      <c r="BO2249" s="13"/>
      <c r="BP2249" s="13"/>
      <c r="BQ2249" s="13"/>
      <c r="BR2249" s="13"/>
      <c r="BS2249" s="13"/>
      <c r="BT2249" s="13"/>
      <c r="BU2249" s="13"/>
      <c r="BV2249" s="13"/>
      <c r="BW2249" s="13"/>
      <c r="BX2249" s="13"/>
      <c r="BY2249" s="13"/>
      <c r="BZ2249" s="13"/>
      <c r="CA2249" s="13"/>
      <c r="CB2249" s="13"/>
      <c r="CC2249" s="13"/>
      <c r="CD2249" s="13"/>
      <c r="CE2249" s="13"/>
      <c r="CF2249" s="13"/>
      <c r="CG2249" s="13"/>
      <c r="CH2249" s="13"/>
      <c r="CI2249" s="13"/>
      <c r="CJ2249" s="13"/>
      <c r="CK2249" s="13"/>
      <c r="CL2249" s="13"/>
      <c r="CM2249" s="13"/>
      <c r="CN2249" s="13"/>
      <c r="CO2249" s="13"/>
      <c r="CP2249" s="13"/>
      <c r="CQ2249" s="13"/>
      <c r="CR2249" s="13"/>
      <c r="CS2249" s="13"/>
      <c r="CT2249" s="13"/>
      <c r="CU2249" s="13"/>
      <c r="CV2249" s="13"/>
      <c r="CW2249" s="13"/>
      <c r="CX2249" s="13"/>
      <c r="CY2249" s="13"/>
      <c r="CZ2249" s="13"/>
      <c r="DA2249" s="13"/>
      <c r="DB2249" s="13"/>
      <c r="DC2249" s="13"/>
      <c r="DD2249" s="13"/>
      <c r="DE2249" s="13"/>
      <c r="DF2249" s="13"/>
      <c r="DG2249" s="13"/>
      <c r="DH2249" s="13"/>
      <c r="DI2249" s="13"/>
      <c r="DJ2249" s="13"/>
      <c r="DK2249" s="13"/>
      <c r="DL2249" s="13"/>
      <c r="DM2249" s="13"/>
      <c r="DN2249" s="13"/>
      <c r="DO2249" s="13"/>
      <c r="DP2249" s="13"/>
      <c r="DQ2249" s="13"/>
    </row>
    <row r="2250" spans="1:121" ht="16.5" x14ac:dyDescent="0.25">
      <c r="A2250" s="24"/>
      <c r="B2250" s="73" t="s">
        <v>3266</v>
      </c>
      <c r="C2250" s="55">
        <v>2018</v>
      </c>
      <c r="D2250" s="54" t="s">
        <v>915</v>
      </c>
      <c r="E2250" s="54"/>
      <c r="F2250" s="54">
        <v>24.41</v>
      </c>
      <c r="G2250" s="54">
        <v>326.50749999999999</v>
      </c>
      <c r="H2250" s="13"/>
      <c r="I2250" s="13"/>
      <c r="J2250" s="13"/>
      <c r="K2250" s="13"/>
      <c r="L2250" s="13"/>
      <c r="M2250" s="13"/>
      <c r="N2250" s="13"/>
      <c r="O2250" s="13"/>
      <c r="P2250" s="13"/>
      <c r="Q2250" s="1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  <c r="AK2250" s="13"/>
      <c r="AL2250" s="13"/>
      <c r="AM2250" s="13"/>
      <c r="AN2250" s="13"/>
      <c r="AO2250" s="13"/>
      <c r="AP2250" s="13"/>
      <c r="AQ2250" s="13"/>
      <c r="AR2250" s="13"/>
      <c r="AS2250" s="13"/>
      <c r="AT2250" s="13"/>
      <c r="AU2250" s="13"/>
      <c r="AV2250" s="13"/>
      <c r="AW2250" s="13"/>
      <c r="AX2250" s="13"/>
      <c r="AY2250" s="13"/>
      <c r="AZ2250" s="13"/>
      <c r="BA2250" s="13"/>
      <c r="BB2250" s="13"/>
      <c r="BC2250" s="13"/>
      <c r="BD2250" s="13"/>
      <c r="BE2250" s="13"/>
      <c r="BF2250" s="13"/>
      <c r="BG2250" s="13"/>
      <c r="BH2250" s="13"/>
      <c r="BI2250" s="13"/>
      <c r="BJ2250" s="13"/>
      <c r="BK2250" s="13"/>
      <c r="BL2250" s="13"/>
      <c r="BM2250" s="13"/>
      <c r="BN2250" s="13"/>
      <c r="BO2250" s="13"/>
      <c r="BP2250" s="13"/>
      <c r="BQ2250" s="13"/>
      <c r="BR2250" s="13"/>
      <c r="BS2250" s="13"/>
      <c r="BT2250" s="13"/>
      <c r="BU2250" s="13"/>
      <c r="BV2250" s="13"/>
      <c r="BW2250" s="13"/>
      <c r="BX2250" s="13"/>
      <c r="BY2250" s="13"/>
      <c r="BZ2250" s="13"/>
      <c r="CA2250" s="13"/>
      <c r="CB2250" s="13"/>
      <c r="CC2250" s="13"/>
      <c r="CD2250" s="13"/>
      <c r="CE2250" s="13"/>
      <c r="CF2250" s="13"/>
      <c r="CG2250" s="13"/>
      <c r="CH2250" s="13"/>
      <c r="CI2250" s="13"/>
      <c r="CJ2250" s="13"/>
      <c r="CK2250" s="13"/>
      <c r="CL2250" s="13"/>
      <c r="CM2250" s="13"/>
      <c r="CN2250" s="13"/>
      <c r="CO2250" s="13"/>
      <c r="CP2250" s="13"/>
      <c r="CQ2250" s="13"/>
      <c r="CR2250" s="13"/>
      <c r="CS2250" s="13"/>
      <c r="CT2250" s="13"/>
      <c r="CU2250" s="13"/>
      <c r="CV2250" s="13"/>
      <c r="CW2250" s="13"/>
      <c r="CX2250" s="13"/>
      <c r="CY2250" s="13"/>
      <c r="CZ2250" s="13"/>
      <c r="DA2250" s="13"/>
      <c r="DB2250" s="13"/>
      <c r="DC2250" s="13"/>
      <c r="DD2250" s="13"/>
      <c r="DE2250" s="13"/>
      <c r="DF2250" s="13"/>
      <c r="DG2250" s="13"/>
      <c r="DH2250" s="13"/>
      <c r="DI2250" s="13"/>
      <c r="DJ2250" s="13"/>
      <c r="DK2250" s="13"/>
      <c r="DL2250" s="13"/>
      <c r="DM2250" s="13"/>
      <c r="DN2250" s="13"/>
      <c r="DO2250" s="13"/>
      <c r="DP2250" s="13"/>
      <c r="DQ2250" s="13"/>
    </row>
    <row r="2251" spans="1:121" ht="16.5" x14ac:dyDescent="0.25">
      <c r="A2251" s="24"/>
      <c r="B2251" s="73" t="s">
        <v>3267</v>
      </c>
      <c r="C2251" s="55">
        <v>2018</v>
      </c>
      <c r="D2251" s="54" t="s">
        <v>1915</v>
      </c>
      <c r="E2251" s="54"/>
      <c r="F2251" s="54">
        <v>24.41</v>
      </c>
      <c r="G2251" s="54">
        <v>512.78599999999994</v>
      </c>
      <c r="H2251" s="13"/>
      <c r="I2251" s="13"/>
      <c r="J2251" s="13"/>
      <c r="K2251" s="13"/>
      <c r="L2251" s="13"/>
      <c r="M2251" s="13"/>
      <c r="N2251" s="13"/>
      <c r="O2251" s="13"/>
      <c r="P2251" s="13"/>
      <c r="Q2251" s="1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  <c r="AK2251" s="13"/>
      <c r="AL2251" s="13"/>
      <c r="AM2251" s="13"/>
      <c r="AN2251" s="13"/>
      <c r="AO2251" s="13"/>
      <c r="AP2251" s="13"/>
      <c r="AQ2251" s="13"/>
      <c r="AR2251" s="13"/>
      <c r="AS2251" s="13"/>
      <c r="AT2251" s="13"/>
      <c r="AU2251" s="13"/>
      <c r="AV2251" s="13"/>
      <c r="AW2251" s="13"/>
      <c r="AX2251" s="13"/>
      <c r="AY2251" s="13"/>
      <c r="AZ2251" s="13"/>
      <c r="BA2251" s="13"/>
      <c r="BB2251" s="13"/>
      <c r="BC2251" s="13"/>
      <c r="BD2251" s="13"/>
      <c r="BE2251" s="13"/>
      <c r="BF2251" s="13"/>
      <c r="BG2251" s="13"/>
      <c r="BH2251" s="13"/>
      <c r="BI2251" s="13"/>
      <c r="BJ2251" s="13"/>
      <c r="BK2251" s="13"/>
      <c r="BL2251" s="13"/>
      <c r="BM2251" s="13"/>
      <c r="BN2251" s="13"/>
      <c r="BO2251" s="13"/>
      <c r="BP2251" s="13"/>
      <c r="BQ2251" s="13"/>
      <c r="BR2251" s="13"/>
      <c r="BS2251" s="13"/>
      <c r="BT2251" s="13"/>
      <c r="BU2251" s="13"/>
      <c r="BV2251" s="13"/>
      <c r="BW2251" s="13"/>
      <c r="BX2251" s="13"/>
      <c r="BY2251" s="13"/>
      <c r="BZ2251" s="13"/>
      <c r="CA2251" s="13"/>
      <c r="CB2251" s="13"/>
      <c r="CC2251" s="13"/>
      <c r="CD2251" s="13"/>
      <c r="CE2251" s="13"/>
      <c r="CF2251" s="13"/>
      <c r="CG2251" s="13"/>
      <c r="CH2251" s="13"/>
      <c r="CI2251" s="13"/>
      <c r="CJ2251" s="13"/>
      <c r="CK2251" s="13"/>
      <c r="CL2251" s="13"/>
      <c r="CM2251" s="13"/>
      <c r="CN2251" s="13"/>
      <c r="CO2251" s="13"/>
      <c r="CP2251" s="13"/>
      <c r="CQ2251" s="13"/>
      <c r="CR2251" s="13"/>
      <c r="CS2251" s="13"/>
      <c r="CT2251" s="13"/>
      <c r="CU2251" s="13"/>
      <c r="CV2251" s="13"/>
      <c r="CW2251" s="13"/>
      <c r="CX2251" s="13"/>
      <c r="CY2251" s="13"/>
      <c r="CZ2251" s="13"/>
      <c r="DA2251" s="13"/>
      <c r="DB2251" s="13"/>
      <c r="DC2251" s="13"/>
      <c r="DD2251" s="13"/>
      <c r="DE2251" s="13"/>
      <c r="DF2251" s="13"/>
      <c r="DG2251" s="13"/>
      <c r="DH2251" s="13"/>
      <c r="DI2251" s="13"/>
      <c r="DJ2251" s="13"/>
      <c r="DK2251" s="13"/>
      <c r="DL2251" s="13"/>
      <c r="DM2251" s="13"/>
      <c r="DN2251" s="13"/>
      <c r="DO2251" s="13"/>
      <c r="DP2251" s="13"/>
      <c r="DQ2251" s="13"/>
    </row>
    <row r="2252" spans="1:121" ht="16.5" x14ac:dyDescent="0.25">
      <c r="A2252" s="24"/>
      <c r="B2252" s="73" t="s">
        <v>3268</v>
      </c>
      <c r="C2252" s="55">
        <v>2018</v>
      </c>
      <c r="D2252" s="54" t="s">
        <v>915</v>
      </c>
      <c r="E2252" s="54"/>
      <c r="F2252" s="54">
        <v>24.41</v>
      </c>
      <c r="G2252" s="54">
        <v>568.26496999999995</v>
      </c>
      <c r="H2252" s="13"/>
      <c r="I2252" s="13"/>
      <c r="J2252" s="13"/>
      <c r="K2252" s="13"/>
      <c r="L2252" s="13"/>
      <c r="M2252" s="13"/>
      <c r="N2252" s="13"/>
      <c r="O2252" s="13"/>
      <c r="P2252" s="13"/>
      <c r="Q2252" s="1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  <c r="AK2252" s="13"/>
      <c r="AL2252" s="13"/>
      <c r="AM2252" s="13"/>
      <c r="AN2252" s="13"/>
      <c r="AO2252" s="13"/>
      <c r="AP2252" s="13"/>
      <c r="AQ2252" s="13"/>
      <c r="AR2252" s="13"/>
      <c r="AS2252" s="13"/>
      <c r="AT2252" s="13"/>
      <c r="AU2252" s="13"/>
      <c r="AV2252" s="13"/>
      <c r="AW2252" s="13"/>
      <c r="AX2252" s="13"/>
      <c r="AY2252" s="13"/>
      <c r="AZ2252" s="13"/>
      <c r="BA2252" s="13"/>
      <c r="BB2252" s="13"/>
      <c r="BC2252" s="13"/>
      <c r="BD2252" s="13"/>
      <c r="BE2252" s="13"/>
      <c r="BF2252" s="13"/>
      <c r="BG2252" s="13"/>
      <c r="BH2252" s="13"/>
      <c r="BI2252" s="13"/>
      <c r="BJ2252" s="13"/>
      <c r="BK2252" s="13"/>
      <c r="BL2252" s="13"/>
      <c r="BM2252" s="13"/>
      <c r="BN2252" s="13"/>
      <c r="BO2252" s="13"/>
      <c r="BP2252" s="13"/>
      <c r="BQ2252" s="13"/>
      <c r="BR2252" s="13"/>
      <c r="BS2252" s="13"/>
      <c r="BT2252" s="13"/>
      <c r="BU2252" s="13"/>
      <c r="BV2252" s="13"/>
      <c r="BW2252" s="13"/>
      <c r="BX2252" s="13"/>
      <c r="BY2252" s="13"/>
      <c r="BZ2252" s="13"/>
      <c r="CA2252" s="13"/>
      <c r="CB2252" s="13"/>
      <c r="CC2252" s="13"/>
      <c r="CD2252" s="13"/>
      <c r="CE2252" s="13"/>
      <c r="CF2252" s="13"/>
      <c r="CG2252" s="13"/>
      <c r="CH2252" s="13"/>
      <c r="CI2252" s="13"/>
      <c r="CJ2252" s="13"/>
      <c r="CK2252" s="13"/>
      <c r="CL2252" s="13"/>
      <c r="CM2252" s="13"/>
      <c r="CN2252" s="13"/>
      <c r="CO2252" s="13"/>
      <c r="CP2252" s="13"/>
      <c r="CQ2252" s="13"/>
      <c r="CR2252" s="13"/>
      <c r="CS2252" s="13"/>
      <c r="CT2252" s="13"/>
      <c r="CU2252" s="13"/>
      <c r="CV2252" s="13"/>
      <c r="CW2252" s="13"/>
      <c r="CX2252" s="13"/>
      <c r="CY2252" s="13"/>
      <c r="CZ2252" s="13"/>
      <c r="DA2252" s="13"/>
      <c r="DB2252" s="13"/>
      <c r="DC2252" s="13"/>
      <c r="DD2252" s="13"/>
      <c r="DE2252" s="13"/>
      <c r="DF2252" s="13"/>
      <c r="DG2252" s="13"/>
      <c r="DH2252" s="13"/>
      <c r="DI2252" s="13"/>
      <c r="DJ2252" s="13"/>
      <c r="DK2252" s="13"/>
      <c r="DL2252" s="13"/>
      <c r="DM2252" s="13"/>
      <c r="DN2252" s="13"/>
      <c r="DO2252" s="13"/>
      <c r="DP2252" s="13"/>
      <c r="DQ2252" s="13"/>
    </row>
    <row r="2253" spans="1:121" ht="16.5" x14ac:dyDescent="0.25">
      <c r="A2253" s="24"/>
      <c r="B2253" s="73" t="s">
        <v>3269</v>
      </c>
      <c r="C2253" s="55">
        <v>2018</v>
      </c>
      <c r="D2253" s="54" t="s">
        <v>1915</v>
      </c>
      <c r="E2253" s="54"/>
      <c r="F2253" s="54">
        <v>24.41</v>
      </c>
      <c r="G2253" s="54">
        <v>479.66631999999998</v>
      </c>
      <c r="H2253" s="13"/>
      <c r="I2253" s="13"/>
      <c r="J2253" s="13"/>
      <c r="K2253" s="13"/>
      <c r="L2253" s="13"/>
      <c r="M2253" s="13"/>
      <c r="N2253" s="13"/>
      <c r="O2253" s="13"/>
      <c r="P2253" s="13"/>
      <c r="Q2253" s="1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  <c r="AK2253" s="13"/>
      <c r="AL2253" s="13"/>
      <c r="AM2253" s="13"/>
      <c r="AN2253" s="13"/>
      <c r="AO2253" s="13"/>
      <c r="AP2253" s="13"/>
      <c r="AQ2253" s="13"/>
      <c r="AR2253" s="13"/>
      <c r="AS2253" s="13"/>
      <c r="AT2253" s="13"/>
      <c r="AU2253" s="13"/>
      <c r="AV2253" s="13"/>
      <c r="AW2253" s="13"/>
      <c r="AX2253" s="13"/>
      <c r="AY2253" s="13"/>
      <c r="AZ2253" s="13"/>
      <c r="BA2253" s="13"/>
      <c r="BB2253" s="13"/>
      <c r="BC2253" s="13"/>
      <c r="BD2253" s="13"/>
      <c r="BE2253" s="13"/>
      <c r="BF2253" s="13"/>
      <c r="BG2253" s="13"/>
      <c r="BH2253" s="13"/>
      <c r="BI2253" s="13"/>
      <c r="BJ2253" s="13"/>
      <c r="BK2253" s="13"/>
      <c r="BL2253" s="13"/>
      <c r="BM2253" s="13"/>
      <c r="BN2253" s="13"/>
      <c r="BO2253" s="13"/>
      <c r="BP2253" s="13"/>
      <c r="BQ2253" s="13"/>
      <c r="BR2253" s="13"/>
      <c r="BS2253" s="13"/>
      <c r="BT2253" s="13"/>
      <c r="BU2253" s="13"/>
      <c r="BV2253" s="13"/>
      <c r="BW2253" s="13"/>
      <c r="BX2253" s="13"/>
      <c r="BY2253" s="13"/>
      <c r="BZ2253" s="13"/>
      <c r="CA2253" s="13"/>
      <c r="CB2253" s="13"/>
      <c r="CC2253" s="13"/>
      <c r="CD2253" s="13"/>
      <c r="CE2253" s="13"/>
      <c r="CF2253" s="13"/>
      <c r="CG2253" s="13"/>
      <c r="CH2253" s="13"/>
      <c r="CI2253" s="13"/>
      <c r="CJ2253" s="13"/>
      <c r="CK2253" s="13"/>
      <c r="CL2253" s="13"/>
      <c r="CM2253" s="13"/>
      <c r="CN2253" s="13"/>
      <c r="CO2253" s="13"/>
      <c r="CP2253" s="13"/>
      <c r="CQ2253" s="13"/>
      <c r="CR2253" s="13"/>
      <c r="CS2253" s="13"/>
      <c r="CT2253" s="13"/>
      <c r="CU2253" s="13"/>
      <c r="CV2253" s="13"/>
      <c r="CW2253" s="13"/>
      <c r="CX2253" s="13"/>
      <c r="CY2253" s="13"/>
      <c r="CZ2253" s="13"/>
      <c r="DA2253" s="13"/>
      <c r="DB2253" s="13"/>
      <c r="DC2253" s="13"/>
      <c r="DD2253" s="13"/>
      <c r="DE2253" s="13"/>
      <c r="DF2253" s="13"/>
      <c r="DG2253" s="13"/>
      <c r="DH2253" s="13"/>
      <c r="DI2253" s="13"/>
      <c r="DJ2253" s="13"/>
      <c r="DK2253" s="13"/>
      <c r="DL2253" s="13"/>
      <c r="DM2253" s="13"/>
      <c r="DN2253" s="13"/>
      <c r="DO2253" s="13"/>
      <c r="DP2253" s="13"/>
      <c r="DQ2253" s="13"/>
    </row>
    <row r="2254" spans="1:121" ht="16.5" x14ac:dyDescent="0.25">
      <c r="A2254" s="24"/>
      <c r="B2254" s="73" t="s">
        <v>3270</v>
      </c>
      <c r="C2254" s="55">
        <v>2018</v>
      </c>
      <c r="D2254" s="54" t="s">
        <v>915</v>
      </c>
      <c r="E2254" s="54"/>
      <c r="F2254" s="54">
        <v>24.41</v>
      </c>
      <c r="G2254" s="54">
        <v>266.90418</v>
      </c>
      <c r="H2254" s="13"/>
      <c r="I2254" s="15"/>
      <c r="J2254" s="13"/>
      <c r="K2254" s="13"/>
      <c r="L2254" s="13"/>
      <c r="M2254" s="13"/>
      <c r="N2254" s="13"/>
      <c r="O2254" s="13"/>
      <c r="P2254" s="13"/>
      <c r="Q2254" s="1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  <c r="AK2254" s="13"/>
      <c r="AL2254" s="13"/>
      <c r="AM2254" s="13"/>
      <c r="AN2254" s="13"/>
      <c r="AO2254" s="13"/>
      <c r="AP2254" s="13"/>
      <c r="AQ2254" s="13"/>
      <c r="AR2254" s="13"/>
      <c r="AS2254" s="13"/>
      <c r="AT2254" s="13"/>
      <c r="AU2254" s="13"/>
      <c r="AV2254" s="13"/>
      <c r="AW2254" s="13"/>
      <c r="AX2254" s="13"/>
      <c r="AY2254" s="13"/>
      <c r="AZ2254" s="13"/>
      <c r="BA2254" s="13"/>
      <c r="BB2254" s="13"/>
      <c r="BC2254" s="13"/>
      <c r="BD2254" s="13"/>
      <c r="BE2254" s="13"/>
      <c r="BF2254" s="13"/>
      <c r="BG2254" s="13"/>
      <c r="BH2254" s="13"/>
      <c r="BI2254" s="13"/>
      <c r="BJ2254" s="13"/>
      <c r="BK2254" s="13"/>
      <c r="BL2254" s="13"/>
      <c r="BM2254" s="13"/>
      <c r="BN2254" s="13"/>
      <c r="BO2254" s="13"/>
      <c r="BP2254" s="13"/>
      <c r="BQ2254" s="13"/>
      <c r="BR2254" s="13"/>
      <c r="BS2254" s="13"/>
      <c r="BT2254" s="13"/>
      <c r="BU2254" s="13"/>
      <c r="BV2254" s="13"/>
      <c r="BW2254" s="13"/>
      <c r="BX2254" s="13"/>
      <c r="BY2254" s="13"/>
      <c r="BZ2254" s="13"/>
      <c r="CA2254" s="13"/>
      <c r="CB2254" s="13"/>
      <c r="CC2254" s="13"/>
      <c r="CD2254" s="13"/>
      <c r="CE2254" s="13"/>
      <c r="CF2254" s="13"/>
      <c r="CG2254" s="13"/>
      <c r="CH2254" s="13"/>
      <c r="CI2254" s="13"/>
      <c r="CJ2254" s="13"/>
      <c r="CK2254" s="13"/>
      <c r="CL2254" s="13"/>
      <c r="CM2254" s="13"/>
      <c r="CN2254" s="13"/>
      <c r="CO2254" s="13"/>
      <c r="CP2254" s="13"/>
      <c r="CQ2254" s="13"/>
      <c r="CR2254" s="13"/>
      <c r="CS2254" s="13"/>
      <c r="CT2254" s="13"/>
      <c r="CU2254" s="13"/>
      <c r="CV2254" s="13"/>
      <c r="CW2254" s="13"/>
      <c r="CX2254" s="13"/>
      <c r="CY2254" s="13"/>
      <c r="CZ2254" s="13"/>
      <c r="DA2254" s="13"/>
      <c r="DB2254" s="13"/>
      <c r="DC2254" s="13"/>
      <c r="DD2254" s="13"/>
      <c r="DE2254" s="13"/>
      <c r="DF2254" s="13"/>
      <c r="DG2254" s="13"/>
      <c r="DH2254" s="13"/>
      <c r="DI2254" s="13"/>
      <c r="DJ2254" s="13"/>
      <c r="DK2254" s="13"/>
      <c r="DL2254" s="13"/>
      <c r="DM2254" s="13"/>
      <c r="DN2254" s="13"/>
      <c r="DO2254" s="13"/>
      <c r="DP2254" s="13"/>
      <c r="DQ2254" s="13"/>
    </row>
    <row r="2255" spans="1:121" ht="16.5" x14ac:dyDescent="0.25">
      <c r="A2255" s="24"/>
      <c r="B2255" s="73" t="s">
        <v>3271</v>
      </c>
      <c r="C2255" s="55">
        <v>2018</v>
      </c>
      <c r="D2255" s="54" t="s">
        <v>915</v>
      </c>
      <c r="E2255" s="54"/>
      <c r="F2255" s="54">
        <v>24.41</v>
      </c>
      <c r="G2255" s="54">
        <v>285.62243000000001</v>
      </c>
      <c r="H2255" s="13"/>
      <c r="I2255" s="15"/>
      <c r="J2255" s="13"/>
      <c r="K2255" s="13"/>
      <c r="L2255" s="13"/>
      <c r="M2255" s="13"/>
      <c r="N2255" s="13"/>
      <c r="O2255" s="13"/>
      <c r="P2255" s="13"/>
      <c r="Q2255" s="1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  <c r="AK2255" s="13"/>
      <c r="AL2255" s="13"/>
      <c r="AM2255" s="13"/>
      <c r="AN2255" s="13"/>
      <c r="AO2255" s="13"/>
      <c r="AP2255" s="13"/>
      <c r="AQ2255" s="13"/>
      <c r="AR2255" s="13"/>
      <c r="AS2255" s="13"/>
      <c r="AT2255" s="13"/>
      <c r="AU2255" s="13"/>
      <c r="AV2255" s="13"/>
      <c r="AW2255" s="13"/>
      <c r="AX2255" s="13"/>
      <c r="AY2255" s="13"/>
      <c r="AZ2255" s="13"/>
      <c r="BA2255" s="13"/>
      <c r="BB2255" s="13"/>
      <c r="BC2255" s="13"/>
      <c r="BD2255" s="13"/>
      <c r="BE2255" s="13"/>
      <c r="BF2255" s="13"/>
      <c r="BG2255" s="13"/>
      <c r="BH2255" s="13"/>
      <c r="BI2255" s="13"/>
      <c r="BJ2255" s="13"/>
      <c r="BK2255" s="13"/>
      <c r="BL2255" s="13"/>
      <c r="BM2255" s="13"/>
      <c r="BN2255" s="13"/>
      <c r="BO2255" s="13"/>
      <c r="BP2255" s="13"/>
      <c r="BQ2255" s="13"/>
      <c r="BR2255" s="13"/>
      <c r="BS2255" s="13"/>
      <c r="BT2255" s="13"/>
      <c r="BU2255" s="13"/>
      <c r="BV2255" s="13"/>
      <c r="BW2255" s="13"/>
      <c r="BX2255" s="13"/>
      <c r="BY2255" s="13"/>
      <c r="BZ2255" s="13"/>
      <c r="CA2255" s="13"/>
      <c r="CB2255" s="13"/>
      <c r="CC2255" s="13"/>
      <c r="CD2255" s="13"/>
      <c r="CE2255" s="13"/>
      <c r="CF2255" s="13"/>
      <c r="CG2255" s="13"/>
      <c r="CH2255" s="13"/>
      <c r="CI2255" s="13"/>
      <c r="CJ2255" s="13"/>
      <c r="CK2255" s="13"/>
      <c r="CL2255" s="13"/>
      <c r="CM2255" s="13"/>
      <c r="CN2255" s="13"/>
      <c r="CO2255" s="13"/>
      <c r="CP2255" s="13"/>
      <c r="CQ2255" s="13"/>
      <c r="CR2255" s="13"/>
      <c r="CS2255" s="13"/>
      <c r="CT2255" s="13"/>
      <c r="CU2255" s="13"/>
      <c r="CV2255" s="13"/>
      <c r="CW2255" s="13"/>
      <c r="CX2255" s="13"/>
      <c r="CY2255" s="13"/>
      <c r="CZ2255" s="13"/>
      <c r="DA2255" s="13"/>
      <c r="DB2255" s="13"/>
      <c r="DC2255" s="13"/>
      <c r="DD2255" s="13"/>
      <c r="DE2255" s="13"/>
      <c r="DF2255" s="13"/>
      <c r="DG2255" s="13"/>
      <c r="DH2255" s="13"/>
      <c r="DI2255" s="13"/>
      <c r="DJ2255" s="13"/>
      <c r="DK2255" s="13"/>
      <c r="DL2255" s="13"/>
      <c r="DM2255" s="13"/>
      <c r="DN2255" s="13"/>
      <c r="DO2255" s="13"/>
      <c r="DP2255" s="13"/>
      <c r="DQ2255" s="13"/>
    </row>
    <row r="2256" spans="1:121" ht="16.5" x14ac:dyDescent="0.25">
      <c r="A2256" s="24"/>
      <c r="B2256" s="73" t="s">
        <v>3272</v>
      </c>
      <c r="C2256" s="55">
        <v>2018</v>
      </c>
      <c r="D2256" s="54" t="s">
        <v>915</v>
      </c>
      <c r="E2256" s="54"/>
      <c r="F2256" s="54">
        <v>24.41</v>
      </c>
      <c r="G2256" s="54">
        <v>404.75109000000003</v>
      </c>
      <c r="H2256" s="13"/>
      <c r="I2256" s="15"/>
      <c r="J2256" s="13"/>
      <c r="K2256" s="13"/>
      <c r="L2256" s="13"/>
      <c r="M2256" s="13"/>
      <c r="N2256" s="13"/>
      <c r="O2256" s="13"/>
      <c r="P2256" s="13"/>
      <c r="Q2256" s="1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  <c r="AK2256" s="13"/>
      <c r="AL2256" s="13"/>
      <c r="AM2256" s="13"/>
      <c r="AN2256" s="13"/>
      <c r="AO2256" s="13"/>
      <c r="AP2256" s="13"/>
      <c r="AQ2256" s="13"/>
      <c r="AR2256" s="13"/>
      <c r="AS2256" s="13"/>
      <c r="AT2256" s="13"/>
      <c r="AU2256" s="13"/>
      <c r="AV2256" s="13"/>
      <c r="AW2256" s="13"/>
      <c r="AX2256" s="13"/>
      <c r="AY2256" s="13"/>
      <c r="AZ2256" s="13"/>
      <c r="BA2256" s="13"/>
      <c r="BB2256" s="13"/>
      <c r="BC2256" s="13"/>
      <c r="BD2256" s="13"/>
      <c r="BE2256" s="13"/>
      <c r="BF2256" s="13"/>
      <c r="BG2256" s="13"/>
      <c r="BH2256" s="13"/>
      <c r="BI2256" s="13"/>
      <c r="BJ2256" s="13"/>
      <c r="BK2256" s="13"/>
      <c r="BL2256" s="13"/>
      <c r="BM2256" s="13"/>
      <c r="BN2256" s="13"/>
      <c r="BO2256" s="13"/>
      <c r="BP2256" s="13"/>
      <c r="BQ2256" s="13"/>
      <c r="BR2256" s="13"/>
      <c r="BS2256" s="13"/>
      <c r="BT2256" s="13"/>
      <c r="BU2256" s="13"/>
      <c r="BV2256" s="13"/>
      <c r="BW2256" s="13"/>
      <c r="BX2256" s="13"/>
      <c r="BY2256" s="13"/>
      <c r="BZ2256" s="13"/>
      <c r="CA2256" s="13"/>
      <c r="CB2256" s="13"/>
      <c r="CC2256" s="13"/>
      <c r="CD2256" s="13"/>
      <c r="CE2256" s="13"/>
      <c r="CF2256" s="13"/>
      <c r="CG2256" s="13"/>
      <c r="CH2256" s="13"/>
      <c r="CI2256" s="13"/>
      <c r="CJ2256" s="13"/>
      <c r="CK2256" s="13"/>
      <c r="CL2256" s="13"/>
      <c r="CM2256" s="13"/>
      <c r="CN2256" s="13"/>
      <c r="CO2256" s="13"/>
      <c r="CP2256" s="13"/>
      <c r="CQ2256" s="13"/>
      <c r="CR2256" s="13"/>
      <c r="CS2256" s="13"/>
      <c r="CT2256" s="13"/>
      <c r="CU2256" s="13"/>
      <c r="CV2256" s="13"/>
      <c r="CW2256" s="13"/>
      <c r="CX2256" s="13"/>
      <c r="CY2256" s="13"/>
      <c r="CZ2256" s="13"/>
      <c r="DA2256" s="13"/>
      <c r="DB2256" s="13"/>
      <c r="DC2256" s="13"/>
      <c r="DD2256" s="13"/>
      <c r="DE2256" s="13"/>
      <c r="DF2256" s="13"/>
      <c r="DG2256" s="13"/>
      <c r="DH2256" s="13"/>
      <c r="DI2256" s="13"/>
      <c r="DJ2256" s="13"/>
      <c r="DK2256" s="13"/>
      <c r="DL2256" s="13"/>
      <c r="DM2256" s="13"/>
      <c r="DN2256" s="13"/>
      <c r="DO2256" s="13"/>
      <c r="DP2256" s="13"/>
      <c r="DQ2256" s="13"/>
    </row>
    <row r="2257" spans="1:121" ht="16.5" x14ac:dyDescent="0.25">
      <c r="A2257" s="24"/>
      <c r="B2257" s="73" t="s">
        <v>3273</v>
      </c>
      <c r="C2257" s="55">
        <v>2018</v>
      </c>
      <c r="D2257" s="54" t="s">
        <v>915</v>
      </c>
      <c r="E2257" s="54"/>
      <c r="F2257" s="54">
        <v>24.41</v>
      </c>
      <c r="G2257" s="54">
        <v>499.65810999999997</v>
      </c>
      <c r="H2257" s="13"/>
      <c r="I2257" s="13"/>
      <c r="J2257" s="13"/>
      <c r="K2257" s="13"/>
      <c r="L2257" s="13"/>
      <c r="M2257" s="13"/>
      <c r="N2257" s="13"/>
      <c r="O2257" s="13"/>
      <c r="P2257" s="13"/>
      <c r="Q2257" s="1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  <c r="AK2257" s="13"/>
      <c r="AL2257" s="13"/>
      <c r="AM2257" s="13"/>
      <c r="AN2257" s="13"/>
      <c r="AO2257" s="13"/>
      <c r="AP2257" s="13"/>
      <c r="AQ2257" s="13"/>
      <c r="AR2257" s="13"/>
      <c r="AS2257" s="13"/>
      <c r="AT2257" s="13"/>
      <c r="AU2257" s="13"/>
      <c r="AV2257" s="13"/>
      <c r="AW2257" s="13"/>
      <c r="AX2257" s="13"/>
      <c r="AY2257" s="13"/>
      <c r="AZ2257" s="13"/>
      <c r="BA2257" s="13"/>
      <c r="BB2257" s="13"/>
      <c r="BC2257" s="13"/>
      <c r="BD2257" s="13"/>
      <c r="BE2257" s="13"/>
      <c r="BF2257" s="13"/>
      <c r="BG2257" s="13"/>
      <c r="BH2257" s="13"/>
      <c r="BI2257" s="13"/>
      <c r="BJ2257" s="13"/>
      <c r="BK2257" s="13"/>
      <c r="BL2257" s="13"/>
      <c r="BM2257" s="13"/>
      <c r="BN2257" s="13"/>
      <c r="BO2257" s="13"/>
      <c r="BP2257" s="13"/>
      <c r="BQ2257" s="13"/>
      <c r="BR2257" s="13"/>
      <c r="BS2257" s="13"/>
      <c r="BT2257" s="13"/>
      <c r="BU2257" s="13"/>
      <c r="BV2257" s="13"/>
      <c r="BW2257" s="13"/>
      <c r="BX2257" s="13"/>
      <c r="BY2257" s="13"/>
      <c r="BZ2257" s="13"/>
      <c r="CA2257" s="13"/>
      <c r="CB2257" s="13"/>
      <c r="CC2257" s="13"/>
      <c r="CD2257" s="13"/>
      <c r="CE2257" s="13"/>
      <c r="CF2257" s="13"/>
      <c r="CG2257" s="13"/>
      <c r="CH2257" s="13"/>
      <c r="CI2257" s="13"/>
      <c r="CJ2257" s="13"/>
      <c r="CK2257" s="13"/>
      <c r="CL2257" s="13"/>
      <c r="CM2257" s="13"/>
      <c r="CN2257" s="13"/>
      <c r="CO2257" s="13"/>
      <c r="CP2257" s="13"/>
      <c r="CQ2257" s="13"/>
      <c r="CR2257" s="13"/>
      <c r="CS2257" s="13"/>
      <c r="CT2257" s="13"/>
      <c r="CU2257" s="13"/>
      <c r="CV2257" s="13"/>
      <c r="CW2257" s="13"/>
      <c r="CX2257" s="13"/>
      <c r="CY2257" s="13"/>
      <c r="CZ2257" s="13"/>
      <c r="DA2257" s="13"/>
      <c r="DB2257" s="13"/>
      <c r="DC2257" s="13"/>
      <c r="DD2257" s="13"/>
      <c r="DE2257" s="13"/>
      <c r="DF2257" s="13"/>
      <c r="DG2257" s="13"/>
      <c r="DH2257" s="13"/>
      <c r="DI2257" s="13"/>
      <c r="DJ2257" s="13"/>
      <c r="DK2257" s="13"/>
      <c r="DL2257" s="13"/>
      <c r="DM2257" s="13"/>
      <c r="DN2257" s="13"/>
      <c r="DO2257" s="13"/>
      <c r="DP2257" s="13"/>
      <c r="DQ2257" s="13"/>
    </row>
    <row r="2258" spans="1:121" ht="16.5" x14ac:dyDescent="0.25">
      <c r="A2258" s="24"/>
      <c r="B2258" s="73" t="s">
        <v>3274</v>
      </c>
      <c r="C2258" s="55">
        <v>2018</v>
      </c>
      <c r="D2258" s="54" t="s">
        <v>915</v>
      </c>
      <c r="E2258" s="54"/>
      <c r="F2258" s="54">
        <v>24.41</v>
      </c>
      <c r="G2258" s="54">
        <v>632.73874000000001</v>
      </c>
      <c r="H2258" s="13"/>
      <c r="I2258" s="13"/>
      <c r="J2258" s="13"/>
      <c r="K2258" s="13"/>
      <c r="L2258" s="13"/>
      <c r="M2258" s="13"/>
      <c r="N2258" s="13"/>
      <c r="O2258" s="13"/>
      <c r="P2258" s="13"/>
      <c r="Q2258" s="1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  <c r="AK2258" s="13"/>
      <c r="AL2258" s="13"/>
      <c r="AM2258" s="13"/>
      <c r="AN2258" s="13"/>
      <c r="AO2258" s="13"/>
      <c r="AP2258" s="13"/>
      <c r="AQ2258" s="13"/>
      <c r="AR2258" s="13"/>
      <c r="AS2258" s="13"/>
      <c r="AT2258" s="13"/>
      <c r="AU2258" s="13"/>
      <c r="AV2258" s="13"/>
      <c r="AW2258" s="13"/>
      <c r="AX2258" s="13"/>
      <c r="AY2258" s="13"/>
      <c r="AZ2258" s="13"/>
      <c r="BA2258" s="13"/>
      <c r="BB2258" s="13"/>
      <c r="BC2258" s="13"/>
      <c r="BD2258" s="13"/>
      <c r="BE2258" s="13"/>
      <c r="BF2258" s="13"/>
      <c r="BG2258" s="13"/>
      <c r="BH2258" s="13"/>
      <c r="BI2258" s="13"/>
      <c r="BJ2258" s="13"/>
      <c r="BK2258" s="13"/>
      <c r="BL2258" s="13"/>
      <c r="BM2258" s="13"/>
      <c r="BN2258" s="13"/>
      <c r="BO2258" s="13"/>
      <c r="BP2258" s="13"/>
      <c r="BQ2258" s="13"/>
      <c r="BR2258" s="13"/>
      <c r="BS2258" s="13"/>
      <c r="BT2258" s="13"/>
      <c r="BU2258" s="13"/>
      <c r="BV2258" s="13"/>
      <c r="BW2258" s="13"/>
      <c r="BX2258" s="13"/>
      <c r="BY2258" s="13"/>
      <c r="BZ2258" s="13"/>
      <c r="CA2258" s="13"/>
      <c r="CB2258" s="13"/>
      <c r="CC2258" s="13"/>
      <c r="CD2258" s="13"/>
      <c r="CE2258" s="13"/>
      <c r="CF2258" s="13"/>
      <c r="CG2258" s="13"/>
      <c r="CH2258" s="13"/>
      <c r="CI2258" s="13"/>
      <c r="CJ2258" s="13"/>
      <c r="CK2258" s="13"/>
      <c r="CL2258" s="13"/>
      <c r="CM2258" s="13"/>
      <c r="CN2258" s="13"/>
      <c r="CO2258" s="13"/>
      <c r="CP2258" s="13"/>
      <c r="CQ2258" s="13"/>
      <c r="CR2258" s="13"/>
      <c r="CS2258" s="13"/>
      <c r="CT2258" s="13"/>
      <c r="CU2258" s="13"/>
      <c r="CV2258" s="13"/>
      <c r="CW2258" s="13"/>
      <c r="CX2258" s="13"/>
      <c r="CY2258" s="13"/>
      <c r="CZ2258" s="13"/>
      <c r="DA2258" s="13"/>
      <c r="DB2258" s="13"/>
      <c r="DC2258" s="13"/>
      <c r="DD2258" s="13"/>
      <c r="DE2258" s="13"/>
      <c r="DF2258" s="13"/>
      <c r="DG2258" s="13"/>
      <c r="DH2258" s="13"/>
      <c r="DI2258" s="13"/>
      <c r="DJ2258" s="13"/>
      <c r="DK2258" s="13"/>
      <c r="DL2258" s="13"/>
      <c r="DM2258" s="13"/>
      <c r="DN2258" s="13"/>
      <c r="DO2258" s="13"/>
      <c r="DP2258" s="13"/>
      <c r="DQ2258" s="13"/>
    </row>
    <row r="2259" spans="1:121" ht="16.5" x14ac:dyDescent="0.25">
      <c r="A2259" s="24"/>
      <c r="B2259" s="73" t="s">
        <v>3275</v>
      </c>
      <c r="C2259" s="55">
        <v>2018</v>
      </c>
      <c r="D2259" s="54" t="s">
        <v>915</v>
      </c>
      <c r="E2259" s="54"/>
      <c r="F2259" s="54">
        <v>24.41</v>
      </c>
      <c r="G2259" s="54">
        <v>276.05932000000001</v>
      </c>
      <c r="H2259" s="13"/>
      <c r="I2259" s="15"/>
      <c r="J2259" s="13"/>
      <c r="K2259" s="13"/>
      <c r="L2259" s="13"/>
      <c r="M2259" s="13"/>
      <c r="N2259" s="13"/>
      <c r="O2259" s="13"/>
      <c r="P2259" s="13"/>
      <c r="Q2259" s="1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  <c r="AK2259" s="13"/>
      <c r="AL2259" s="13"/>
      <c r="AM2259" s="13"/>
      <c r="AN2259" s="13"/>
      <c r="AO2259" s="13"/>
      <c r="AP2259" s="13"/>
      <c r="AQ2259" s="13"/>
      <c r="AR2259" s="13"/>
      <c r="AS2259" s="13"/>
      <c r="AT2259" s="13"/>
      <c r="AU2259" s="13"/>
      <c r="AV2259" s="13"/>
      <c r="AW2259" s="13"/>
      <c r="AX2259" s="13"/>
      <c r="AY2259" s="13"/>
      <c r="AZ2259" s="13"/>
      <c r="BA2259" s="13"/>
      <c r="BB2259" s="13"/>
      <c r="BC2259" s="13"/>
      <c r="BD2259" s="13"/>
      <c r="BE2259" s="13"/>
      <c r="BF2259" s="13"/>
      <c r="BG2259" s="13"/>
      <c r="BH2259" s="13"/>
      <c r="BI2259" s="13"/>
      <c r="BJ2259" s="13"/>
      <c r="BK2259" s="13"/>
      <c r="BL2259" s="13"/>
      <c r="BM2259" s="13"/>
      <c r="BN2259" s="13"/>
      <c r="BO2259" s="13"/>
      <c r="BP2259" s="13"/>
      <c r="BQ2259" s="13"/>
      <c r="BR2259" s="13"/>
      <c r="BS2259" s="13"/>
      <c r="BT2259" s="13"/>
      <c r="BU2259" s="13"/>
      <c r="BV2259" s="13"/>
      <c r="BW2259" s="13"/>
      <c r="BX2259" s="13"/>
      <c r="BY2259" s="13"/>
      <c r="BZ2259" s="13"/>
      <c r="CA2259" s="13"/>
      <c r="CB2259" s="13"/>
      <c r="CC2259" s="13"/>
      <c r="CD2259" s="13"/>
      <c r="CE2259" s="13"/>
      <c r="CF2259" s="13"/>
      <c r="CG2259" s="13"/>
      <c r="CH2259" s="13"/>
      <c r="CI2259" s="13"/>
      <c r="CJ2259" s="13"/>
      <c r="CK2259" s="13"/>
      <c r="CL2259" s="13"/>
      <c r="CM2259" s="13"/>
      <c r="CN2259" s="13"/>
      <c r="CO2259" s="13"/>
      <c r="CP2259" s="13"/>
      <c r="CQ2259" s="13"/>
      <c r="CR2259" s="13"/>
      <c r="CS2259" s="13"/>
      <c r="CT2259" s="13"/>
      <c r="CU2259" s="13"/>
      <c r="CV2259" s="13"/>
      <c r="CW2259" s="13"/>
      <c r="CX2259" s="13"/>
      <c r="CY2259" s="13"/>
      <c r="CZ2259" s="13"/>
      <c r="DA2259" s="13"/>
      <c r="DB2259" s="13"/>
      <c r="DC2259" s="13"/>
      <c r="DD2259" s="13"/>
      <c r="DE2259" s="13"/>
      <c r="DF2259" s="13"/>
      <c r="DG2259" s="13"/>
      <c r="DH2259" s="13"/>
      <c r="DI2259" s="13"/>
      <c r="DJ2259" s="13"/>
      <c r="DK2259" s="13"/>
      <c r="DL2259" s="13"/>
      <c r="DM2259" s="13"/>
      <c r="DN2259" s="13"/>
      <c r="DO2259" s="13"/>
      <c r="DP2259" s="13"/>
      <c r="DQ2259" s="13"/>
    </row>
    <row r="2260" spans="1:121" ht="16.5" x14ac:dyDescent="0.25">
      <c r="A2260" s="24"/>
      <c r="B2260" s="73" t="s">
        <v>3276</v>
      </c>
      <c r="C2260" s="55">
        <v>2018</v>
      </c>
      <c r="D2260" s="54" t="s">
        <v>915</v>
      </c>
      <c r="E2260" s="54"/>
      <c r="F2260" s="54">
        <v>24.41</v>
      </c>
      <c r="G2260" s="54">
        <v>476.36409999999995</v>
      </c>
      <c r="H2260" s="13"/>
      <c r="I2260" s="13"/>
      <c r="J2260" s="13"/>
      <c r="K2260" s="13"/>
      <c r="L2260" s="13"/>
      <c r="M2260" s="13"/>
      <c r="N2260" s="13"/>
      <c r="O2260" s="13"/>
      <c r="P2260" s="13"/>
      <c r="Q2260" s="1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  <c r="AK2260" s="13"/>
      <c r="AL2260" s="13"/>
      <c r="AM2260" s="13"/>
      <c r="AN2260" s="13"/>
      <c r="AO2260" s="13"/>
      <c r="AP2260" s="13"/>
      <c r="AQ2260" s="13"/>
      <c r="AR2260" s="13"/>
      <c r="AS2260" s="13"/>
      <c r="AT2260" s="13"/>
      <c r="AU2260" s="13"/>
      <c r="AV2260" s="13"/>
      <c r="AW2260" s="13"/>
      <c r="AX2260" s="13"/>
      <c r="AY2260" s="13"/>
      <c r="AZ2260" s="13"/>
      <c r="BA2260" s="13"/>
      <c r="BB2260" s="13"/>
      <c r="BC2260" s="13"/>
      <c r="BD2260" s="13"/>
      <c r="BE2260" s="13"/>
      <c r="BF2260" s="13"/>
      <c r="BG2260" s="13"/>
      <c r="BH2260" s="13"/>
      <c r="BI2260" s="13"/>
      <c r="BJ2260" s="13"/>
      <c r="BK2260" s="13"/>
      <c r="BL2260" s="13"/>
      <c r="BM2260" s="13"/>
      <c r="BN2260" s="13"/>
      <c r="BO2260" s="13"/>
      <c r="BP2260" s="13"/>
      <c r="BQ2260" s="13"/>
      <c r="BR2260" s="13"/>
      <c r="BS2260" s="13"/>
      <c r="BT2260" s="13"/>
      <c r="BU2260" s="13"/>
      <c r="BV2260" s="13"/>
      <c r="BW2260" s="13"/>
      <c r="BX2260" s="13"/>
      <c r="BY2260" s="13"/>
      <c r="BZ2260" s="13"/>
      <c r="CA2260" s="13"/>
      <c r="CB2260" s="13"/>
      <c r="CC2260" s="13"/>
      <c r="CD2260" s="13"/>
      <c r="CE2260" s="13"/>
      <c r="CF2260" s="13"/>
      <c r="CG2260" s="13"/>
      <c r="CH2260" s="13"/>
      <c r="CI2260" s="13"/>
      <c r="CJ2260" s="13"/>
      <c r="CK2260" s="13"/>
      <c r="CL2260" s="13"/>
      <c r="CM2260" s="13"/>
      <c r="CN2260" s="13"/>
      <c r="CO2260" s="13"/>
      <c r="CP2260" s="13"/>
      <c r="CQ2260" s="13"/>
      <c r="CR2260" s="13"/>
      <c r="CS2260" s="13"/>
      <c r="CT2260" s="13"/>
      <c r="CU2260" s="13"/>
      <c r="CV2260" s="13"/>
      <c r="CW2260" s="13"/>
      <c r="CX2260" s="13"/>
      <c r="CY2260" s="13"/>
      <c r="CZ2260" s="13"/>
      <c r="DA2260" s="13"/>
      <c r="DB2260" s="13"/>
      <c r="DC2260" s="13"/>
      <c r="DD2260" s="13"/>
      <c r="DE2260" s="13"/>
      <c r="DF2260" s="13"/>
      <c r="DG2260" s="13"/>
      <c r="DH2260" s="13"/>
      <c r="DI2260" s="13"/>
      <c r="DJ2260" s="13"/>
      <c r="DK2260" s="13"/>
      <c r="DL2260" s="13"/>
      <c r="DM2260" s="13"/>
      <c r="DN2260" s="13"/>
      <c r="DO2260" s="13"/>
      <c r="DP2260" s="13"/>
      <c r="DQ2260" s="13"/>
    </row>
    <row r="2261" spans="1:121" ht="16.5" x14ac:dyDescent="0.25">
      <c r="A2261" s="24"/>
      <c r="B2261" s="73" t="s">
        <v>3277</v>
      </c>
      <c r="C2261" s="55">
        <v>2018</v>
      </c>
      <c r="D2261" s="54" t="s">
        <v>915</v>
      </c>
      <c r="E2261" s="54"/>
      <c r="F2261" s="54">
        <v>24.41</v>
      </c>
      <c r="G2261" s="54">
        <v>326.63590999999997</v>
      </c>
      <c r="H2261" s="13"/>
      <c r="I2261" s="13"/>
      <c r="J2261" s="13"/>
      <c r="K2261" s="13"/>
      <c r="L2261" s="13"/>
      <c r="M2261" s="13"/>
      <c r="N2261" s="13"/>
      <c r="O2261" s="13"/>
      <c r="P2261" s="13"/>
      <c r="Q2261" s="1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  <c r="AK2261" s="13"/>
      <c r="AL2261" s="13"/>
      <c r="AM2261" s="13"/>
      <c r="AN2261" s="13"/>
      <c r="AO2261" s="13"/>
      <c r="AP2261" s="13"/>
      <c r="AQ2261" s="13"/>
      <c r="AR2261" s="13"/>
      <c r="AS2261" s="13"/>
      <c r="AT2261" s="13"/>
      <c r="AU2261" s="13"/>
      <c r="AV2261" s="13"/>
      <c r="AW2261" s="13"/>
      <c r="AX2261" s="13"/>
      <c r="AY2261" s="13"/>
      <c r="AZ2261" s="13"/>
      <c r="BA2261" s="13"/>
      <c r="BB2261" s="13"/>
      <c r="BC2261" s="13"/>
      <c r="BD2261" s="13"/>
      <c r="BE2261" s="13"/>
      <c r="BF2261" s="13"/>
      <c r="BG2261" s="13"/>
      <c r="BH2261" s="13"/>
      <c r="BI2261" s="13"/>
      <c r="BJ2261" s="13"/>
      <c r="BK2261" s="13"/>
      <c r="BL2261" s="13"/>
      <c r="BM2261" s="13"/>
      <c r="BN2261" s="13"/>
      <c r="BO2261" s="13"/>
      <c r="BP2261" s="13"/>
      <c r="BQ2261" s="13"/>
      <c r="BR2261" s="13"/>
      <c r="BS2261" s="13"/>
      <c r="BT2261" s="13"/>
      <c r="BU2261" s="13"/>
      <c r="BV2261" s="13"/>
      <c r="BW2261" s="13"/>
      <c r="BX2261" s="13"/>
      <c r="BY2261" s="13"/>
      <c r="BZ2261" s="13"/>
      <c r="CA2261" s="13"/>
      <c r="CB2261" s="13"/>
      <c r="CC2261" s="13"/>
      <c r="CD2261" s="13"/>
      <c r="CE2261" s="13"/>
      <c r="CF2261" s="13"/>
      <c r="CG2261" s="13"/>
      <c r="CH2261" s="13"/>
      <c r="CI2261" s="13"/>
      <c r="CJ2261" s="13"/>
      <c r="CK2261" s="13"/>
      <c r="CL2261" s="13"/>
      <c r="CM2261" s="13"/>
      <c r="CN2261" s="13"/>
      <c r="CO2261" s="13"/>
      <c r="CP2261" s="13"/>
      <c r="CQ2261" s="13"/>
      <c r="CR2261" s="13"/>
      <c r="CS2261" s="13"/>
      <c r="CT2261" s="13"/>
      <c r="CU2261" s="13"/>
      <c r="CV2261" s="13"/>
      <c r="CW2261" s="13"/>
      <c r="CX2261" s="13"/>
      <c r="CY2261" s="13"/>
      <c r="CZ2261" s="13"/>
      <c r="DA2261" s="13"/>
      <c r="DB2261" s="13"/>
      <c r="DC2261" s="13"/>
      <c r="DD2261" s="13"/>
      <c r="DE2261" s="13"/>
      <c r="DF2261" s="13"/>
      <c r="DG2261" s="13"/>
      <c r="DH2261" s="13"/>
      <c r="DI2261" s="13"/>
      <c r="DJ2261" s="13"/>
      <c r="DK2261" s="13"/>
      <c r="DL2261" s="13"/>
      <c r="DM2261" s="13"/>
      <c r="DN2261" s="13"/>
      <c r="DO2261" s="13"/>
      <c r="DP2261" s="13"/>
      <c r="DQ2261" s="13"/>
    </row>
    <row r="2262" spans="1:121" ht="16.5" x14ac:dyDescent="0.25">
      <c r="A2262" s="24"/>
      <c r="B2262" s="73" t="s">
        <v>3278</v>
      </c>
      <c r="C2262" s="55">
        <v>2018</v>
      </c>
      <c r="D2262" s="54" t="s">
        <v>915</v>
      </c>
      <c r="E2262" s="54"/>
      <c r="F2262" s="54">
        <v>24.41</v>
      </c>
      <c r="G2262" s="54">
        <v>251.49226999999999</v>
      </c>
      <c r="H2262" s="13"/>
      <c r="I2262" s="15"/>
      <c r="J2262" s="13"/>
      <c r="K2262" s="13"/>
      <c r="L2262" s="13"/>
      <c r="M2262" s="13"/>
      <c r="N2262" s="13"/>
      <c r="O2262" s="13"/>
      <c r="P2262" s="13"/>
      <c r="Q2262" s="1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  <c r="AK2262" s="13"/>
      <c r="AL2262" s="13"/>
      <c r="AM2262" s="13"/>
      <c r="AN2262" s="13"/>
      <c r="AO2262" s="13"/>
      <c r="AP2262" s="13"/>
      <c r="AQ2262" s="13"/>
      <c r="AR2262" s="13"/>
      <c r="AS2262" s="13"/>
      <c r="AT2262" s="13"/>
      <c r="AU2262" s="13"/>
      <c r="AV2262" s="13"/>
      <c r="AW2262" s="13"/>
      <c r="AX2262" s="13"/>
      <c r="AY2262" s="13"/>
      <c r="AZ2262" s="13"/>
      <c r="BA2262" s="13"/>
      <c r="BB2262" s="13"/>
      <c r="BC2262" s="13"/>
      <c r="BD2262" s="13"/>
      <c r="BE2262" s="13"/>
      <c r="BF2262" s="13"/>
      <c r="BG2262" s="13"/>
      <c r="BH2262" s="13"/>
      <c r="BI2262" s="13"/>
      <c r="BJ2262" s="13"/>
      <c r="BK2262" s="13"/>
      <c r="BL2262" s="13"/>
      <c r="BM2262" s="13"/>
      <c r="BN2262" s="13"/>
      <c r="BO2262" s="13"/>
      <c r="BP2262" s="13"/>
      <c r="BQ2262" s="13"/>
      <c r="BR2262" s="13"/>
      <c r="BS2262" s="13"/>
      <c r="BT2262" s="13"/>
      <c r="BU2262" s="13"/>
      <c r="BV2262" s="13"/>
      <c r="BW2262" s="13"/>
      <c r="BX2262" s="13"/>
      <c r="BY2262" s="13"/>
      <c r="BZ2262" s="13"/>
      <c r="CA2262" s="13"/>
      <c r="CB2262" s="13"/>
      <c r="CC2262" s="13"/>
      <c r="CD2262" s="13"/>
      <c r="CE2262" s="13"/>
      <c r="CF2262" s="13"/>
      <c r="CG2262" s="13"/>
      <c r="CH2262" s="13"/>
      <c r="CI2262" s="13"/>
      <c r="CJ2262" s="13"/>
      <c r="CK2262" s="13"/>
      <c r="CL2262" s="13"/>
      <c r="CM2262" s="13"/>
      <c r="CN2262" s="13"/>
      <c r="CO2262" s="13"/>
      <c r="CP2262" s="13"/>
      <c r="CQ2262" s="13"/>
      <c r="CR2262" s="13"/>
      <c r="CS2262" s="13"/>
      <c r="CT2262" s="13"/>
      <c r="CU2262" s="13"/>
      <c r="CV2262" s="13"/>
      <c r="CW2262" s="13"/>
      <c r="CX2262" s="13"/>
      <c r="CY2262" s="13"/>
      <c r="CZ2262" s="13"/>
      <c r="DA2262" s="13"/>
      <c r="DB2262" s="13"/>
      <c r="DC2262" s="13"/>
      <c r="DD2262" s="13"/>
      <c r="DE2262" s="13"/>
      <c r="DF2262" s="13"/>
      <c r="DG2262" s="13"/>
      <c r="DH2262" s="13"/>
      <c r="DI2262" s="13"/>
      <c r="DJ2262" s="13"/>
      <c r="DK2262" s="13"/>
      <c r="DL2262" s="13"/>
      <c r="DM2262" s="13"/>
      <c r="DN2262" s="13"/>
      <c r="DO2262" s="13"/>
      <c r="DP2262" s="13"/>
      <c r="DQ2262" s="13"/>
    </row>
    <row r="2263" spans="1:121" ht="16.5" x14ac:dyDescent="0.25">
      <c r="A2263" s="24"/>
      <c r="B2263" s="73" t="s">
        <v>3279</v>
      </c>
      <c r="C2263" s="55">
        <v>2018</v>
      </c>
      <c r="D2263" s="54" t="s">
        <v>915</v>
      </c>
      <c r="E2263" s="54"/>
      <c r="F2263" s="54">
        <v>24.41</v>
      </c>
      <c r="G2263" s="54">
        <v>548.76426000000004</v>
      </c>
      <c r="H2263" s="13"/>
      <c r="I2263" s="13"/>
      <c r="J2263" s="13"/>
      <c r="K2263" s="13"/>
      <c r="L2263" s="13"/>
      <c r="M2263" s="13"/>
      <c r="N2263" s="13"/>
      <c r="O2263" s="13"/>
      <c r="P2263" s="13"/>
      <c r="Q2263" s="1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  <c r="AK2263" s="13"/>
      <c r="AL2263" s="13"/>
      <c r="AM2263" s="13"/>
      <c r="AN2263" s="13"/>
      <c r="AO2263" s="13"/>
      <c r="AP2263" s="13"/>
      <c r="AQ2263" s="13"/>
      <c r="AR2263" s="13"/>
      <c r="AS2263" s="13"/>
      <c r="AT2263" s="13"/>
      <c r="AU2263" s="13"/>
      <c r="AV2263" s="13"/>
      <c r="AW2263" s="13"/>
      <c r="AX2263" s="13"/>
      <c r="AY2263" s="13"/>
      <c r="AZ2263" s="13"/>
      <c r="BA2263" s="13"/>
      <c r="BB2263" s="13"/>
      <c r="BC2263" s="13"/>
      <c r="BD2263" s="13"/>
      <c r="BE2263" s="13"/>
      <c r="BF2263" s="13"/>
      <c r="BG2263" s="13"/>
      <c r="BH2263" s="13"/>
      <c r="BI2263" s="13"/>
      <c r="BJ2263" s="13"/>
      <c r="BK2263" s="13"/>
      <c r="BL2263" s="13"/>
      <c r="BM2263" s="13"/>
      <c r="BN2263" s="13"/>
      <c r="BO2263" s="13"/>
      <c r="BP2263" s="13"/>
      <c r="BQ2263" s="13"/>
      <c r="BR2263" s="13"/>
      <c r="BS2263" s="13"/>
      <c r="BT2263" s="13"/>
      <c r="BU2263" s="13"/>
      <c r="BV2263" s="13"/>
      <c r="BW2263" s="13"/>
      <c r="BX2263" s="13"/>
      <c r="BY2263" s="13"/>
      <c r="BZ2263" s="13"/>
      <c r="CA2263" s="13"/>
      <c r="CB2263" s="13"/>
      <c r="CC2263" s="13"/>
      <c r="CD2263" s="13"/>
      <c r="CE2263" s="13"/>
      <c r="CF2263" s="13"/>
      <c r="CG2263" s="13"/>
      <c r="CH2263" s="13"/>
      <c r="CI2263" s="13"/>
      <c r="CJ2263" s="13"/>
      <c r="CK2263" s="13"/>
      <c r="CL2263" s="13"/>
      <c r="CM2263" s="13"/>
      <c r="CN2263" s="13"/>
      <c r="CO2263" s="13"/>
      <c r="CP2263" s="13"/>
      <c r="CQ2263" s="13"/>
      <c r="CR2263" s="13"/>
      <c r="CS2263" s="13"/>
      <c r="CT2263" s="13"/>
      <c r="CU2263" s="13"/>
      <c r="CV2263" s="13"/>
      <c r="CW2263" s="13"/>
      <c r="CX2263" s="13"/>
      <c r="CY2263" s="13"/>
      <c r="CZ2263" s="13"/>
      <c r="DA2263" s="13"/>
      <c r="DB2263" s="13"/>
      <c r="DC2263" s="13"/>
      <c r="DD2263" s="13"/>
      <c r="DE2263" s="13"/>
      <c r="DF2263" s="13"/>
      <c r="DG2263" s="13"/>
      <c r="DH2263" s="13"/>
      <c r="DI2263" s="13"/>
      <c r="DJ2263" s="13"/>
      <c r="DK2263" s="13"/>
      <c r="DL2263" s="13"/>
      <c r="DM2263" s="13"/>
      <c r="DN2263" s="13"/>
      <c r="DO2263" s="13"/>
      <c r="DP2263" s="13"/>
      <c r="DQ2263" s="13"/>
    </row>
    <row r="2264" spans="1:121" ht="16.5" x14ac:dyDescent="0.25">
      <c r="A2264" s="24"/>
      <c r="B2264" s="73" t="s">
        <v>3280</v>
      </c>
      <c r="C2264" s="55">
        <v>2018</v>
      </c>
      <c r="D2264" s="54" t="s">
        <v>915</v>
      </c>
      <c r="E2264" s="54"/>
      <c r="F2264" s="54">
        <v>24.41</v>
      </c>
      <c r="G2264" s="54">
        <v>409.86723000000001</v>
      </c>
      <c r="H2264" s="13"/>
      <c r="I2264" s="13"/>
      <c r="J2264" s="13"/>
      <c r="K2264" s="13"/>
      <c r="L2264" s="13"/>
      <c r="M2264" s="13"/>
      <c r="N2264" s="13"/>
      <c r="O2264" s="13"/>
      <c r="P2264" s="13"/>
      <c r="Q2264" s="1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  <c r="AK2264" s="13"/>
      <c r="AL2264" s="13"/>
      <c r="AM2264" s="13"/>
      <c r="AN2264" s="13"/>
      <c r="AO2264" s="13"/>
      <c r="AP2264" s="13"/>
      <c r="AQ2264" s="13"/>
      <c r="AR2264" s="13"/>
      <c r="AS2264" s="13"/>
      <c r="AT2264" s="13"/>
      <c r="AU2264" s="13"/>
      <c r="AV2264" s="13"/>
      <c r="AW2264" s="13"/>
      <c r="AX2264" s="13"/>
      <c r="AY2264" s="13"/>
      <c r="AZ2264" s="13"/>
      <c r="BA2264" s="13"/>
      <c r="BB2264" s="13"/>
      <c r="BC2264" s="13"/>
      <c r="BD2264" s="13"/>
      <c r="BE2264" s="13"/>
      <c r="BF2264" s="13"/>
      <c r="BG2264" s="13"/>
      <c r="BH2264" s="13"/>
      <c r="BI2264" s="13"/>
      <c r="BJ2264" s="13"/>
      <c r="BK2264" s="13"/>
      <c r="BL2264" s="13"/>
      <c r="BM2264" s="13"/>
      <c r="BN2264" s="13"/>
      <c r="BO2264" s="13"/>
      <c r="BP2264" s="13"/>
      <c r="BQ2264" s="13"/>
      <c r="BR2264" s="13"/>
      <c r="BS2264" s="13"/>
      <c r="BT2264" s="13"/>
      <c r="BU2264" s="13"/>
      <c r="BV2264" s="13"/>
      <c r="BW2264" s="13"/>
      <c r="BX2264" s="13"/>
      <c r="BY2264" s="13"/>
      <c r="BZ2264" s="13"/>
      <c r="CA2264" s="13"/>
      <c r="CB2264" s="13"/>
      <c r="CC2264" s="13"/>
      <c r="CD2264" s="13"/>
      <c r="CE2264" s="13"/>
      <c r="CF2264" s="13"/>
      <c r="CG2264" s="13"/>
      <c r="CH2264" s="13"/>
      <c r="CI2264" s="13"/>
      <c r="CJ2264" s="13"/>
      <c r="CK2264" s="13"/>
      <c r="CL2264" s="13"/>
      <c r="CM2264" s="13"/>
      <c r="CN2264" s="13"/>
      <c r="CO2264" s="13"/>
      <c r="CP2264" s="13"/>
      <c r="CQ2264" s="13"/>
      <c r="CR2264" s="13"/>
      <c r="CS2264" s="13"/>
      <c r="CT2264" s="13"/>
      <c r="CU2264" s="13"/>
      <c r="CV2264" s="13"/>
      <c r="CW2264" s="13"/>
      <c r="CX2264" s="13"/>
      <c r="CY2264" s="13"/>
      <c r="CZ2264" s="13"/>
      <c r="DA2264" s="13"/>
      <c r="DB2264" s="13"/>
      <c r="DC2264" s="13"/>
      <c r="DD2264" s="13"/>
      <c r="DE2264" s="13"/>
      <c r="DF2264" s="13"/>
      <c r="DG2264" s="13"/>
      <c r="DH2264" s="13"/>
      <c r="DI2264" s="13"/>
      <c r="DJ2264" s="13"/>
      <c r="DK2264" s="13"/>
      <c r="DL2264" s="13"/>
      <c r="DM2264" s="13"/>
      <c r="DN2264" s="13"/>
      <c r="DO2264" s="13"/>
      <c r="DP2264" s="13"/>
      <c r="DQ2264" s="13"/>
    </row>
    <row r="2265" spans="1:121" ht="16.5" x14ac:dyDescent="0.25">
      <c r="A2265" s="24"/>
      <c r="B2265" s="73" t="s">
        <v>3281</v>
      </c>
      <c r="C2265" s="55">
        <v>2018</v>
      </c>
      <c r="D2265" s="54" t="s">
        <v>915</v>
      </c>
      <c r="E2265" s="54"/>
      <c r="F2265" s="54">
        <v>24.41</v>
      </c>
      <c r="G2265" s="54">
        <v>361.08390999999995</v>
      </c>
      <c r="H2265" s="13"/>
      <c r="I2265" s="13"/>
      <c r="J2265" s="13"/>
      <c r="K2265" s="13"/>
      <c r="L2265" s="13"/>
      <c r="M2265" s="13"/>
      <c r="N2265" s="13"/>
      <c r="O2265" s="13"/>
      <c r="P2265" s="13"/>
      <c r="Q2265" s="1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  <c r="AK2265" s="13"/>
      <c r="AL2265" s="13"/>
      <c r="AM2265" s="13"/>
      <c r="AN2265" s="13"/>
      <c r="AO2265" s="13"/>
      <c r="AP2265" s="13"/>
      <c r="AQ2265" s="13"/>
      <c r="AR2265" s="13"/>
      <c r="AS2265" s="13"/>
      <c r="AT2265" s="13"/>
      <c r="AU2265" s="13"/>
      <c r="AV2265" s="13"/>
      <c r="AW2265" s="13"/>
      <c r="AX2265" s="13"/>
      <c r="AY2265" s="13"/>
      <c r="AZ2265" s="13"/>
      <c r="BA2265" s="13"/>
      <c r="BB2265" s="13"/>
      <c r="BC2265" s="13"/>
      <c r="BD2265" s="13"/>
      <c r="BE2265" s="13"/>
      <c r="BF2265" s="13"/>
      <c r="BG2265" s="13"/>
      <c r="BH2265" s="13"/>
      <c r="BI2265" s="13"/>
      <c r="BJ2265" s="13"/>
      <c r="BK2265" s="13"/>
      <c r="BL2265" s="13"/>
      <c r="BM2265" s="13"/>
      <c r="BN2265" s="13"/>
      <c r="BO2265" s="13"/>
      <c r="BP2265" s="13"/>
      <c r="BQ2265" s="13"/>
      <c r="BR2265" s="13"/>
      <c r="BS2265" s="13"/>
      <c r="BT2265" s="13"/>
      <c r="BU2265" s="13"/>
      <c r="BV2265" s="13"/>
      <c r="BW2265" s="13"/>
      <c r="BX2265" s="13"/>
      <c r="BY2265" s="13"/>
      <c r="BZ2265" s="13"/>
      <c r="CA2265" s="13"/>
      <c r="CB2265" s="13"/>
      <c r="CC2265" s="13"/>
      <c r="CD2265" s="13"/>
      <c r="CE2265" s="13"/>
      <c r="CF2265" s="13"/>
      <c r="CG2265" s="13"/>
      <c r="CH2265" s="13"/>
      <c r="CI2265" s="13"/>
      <c r="CJ2265" s="13"/>
      <c r="CK2265" s="13"/>
      <c r="CL2265" s="13"/>
      <c r="CM2265" s="13"/>
      <c r="CN2265" s="13"/>
      <c r="CO2265" s="13"/>
      <c r="CP2265" s="13"/>
      <c r="CQ2265" s="13"/>
      <c r="CR2265" s="13"/>
      <c r="CS2265" s="13"/>
      <c r="CT2265" s="13"/>
      <c r="CU2265" s="13"/>
      <c r="CV2265" s="13"/>
      <c r="CW2265" s="13"/>
      <c r="CX2265" s="13"/>
      <c r="CY2265" s="13"/>
      <c r="CZ2265" s="13"/>
      <c r="DA2265" s="13"/>
      <c r="DB2265" s="13"/>
      <c r="DC2265" s="13"/>
      <c r="DD2265" s="13"/>
      <c r="DE2265" s="13"/>
      <c r="DF2265" s="13"/>
      <c r="DG2265" s="13"/>
      <c r="DH2265" s="13"/>
      <c r="DI2265" s="13"/>
      <c r="DJ2265" s="13"/>
      <c r="DK2265" s="13"/>
      <c r="DL2265" s="13"/>
      <c r="DM2265" s="13"/>
      <c r="DN2265" s="13"/>
      <c r="DO2265" s="13"/>
      <c r="DP2265" s="13"/>
      <c r="DQ2265" s="13"/>
    </row>
    <row r="2266" spans="1:121" ht="16.5" x14ac:dyDescent="0.25">
      <c r="A2266" s="24"/>
      <c r="B2266" s="73" t="s">
        <v>3282</v>
      </c>
      <c r="C2266" s="55">
        <v>2018</v>
      </c>
      <c r="D2266" s="54" t="s">
        <v>915</v>
      </c>
      <c r="E2266" s="54"/>
      <c r="F2266" s="54">
        <v>24.41</v>
      </c>
      <c r="G2266" s="54">
        <v>432.47402</v>
      </c>
      <c r="H2266" s="13"/>
      <c r="I2266" s="13"/>
      <c r="J2266" s="13"/>
      <c r="K2266" s="13"/>
      <c r="L2266" s="13"/>
      <c r="M2266" s="13"/>
      <c r="N2266" s="13"/>
      <c r="O2266" s="13"/>
      <c r="P2266" s="13"/>
      <c r="Q2266" s="1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  <c r="AK2266" s="13"/>
      <c r="AL2266" s="13"/>
      <c r="AM2266" s="13"/>
      <c r="AN2266" s="13"/>
      <c r="AO2266" s="13"/>
      <c r="AP2266" s="13"/>
      <c r="AQ2266" s="13"/>
      <c r="AR2266" s="13"/>
      <c r="AS2266" s="13"/>
      <c r="AT2266" s="13"/>
      <c r="AU2266" s="13"/>
      <c r="AV2266" s="13"/>
      <c r="AW2266" s="13"/>
      <c r="AX2266" s="13"/>
      <c r="AY2266" s="13"/>
      <c r="AZ2266" s="13"/>
      <c r="BA2266" s="13"/>
      <c r="BB2266" s="13"/>
      <c r="BC2266" s="13"/>
      <c r="BD2266" s="13"/>
      <c r="BE2266" s="13"/>
      <c r="BF2266" s="13"/>
      <c r="BG2266" s="13"/>
      <c r="BH2266" s="13"/>
      <c r="BI2266" s="13"/>
      <c r="BJ2266" s="13"/>
      <c r="BK2266" s="13"/>
      <c r="BL2266" s="13"/>
      <c r="BM2266" s="13"/>
      <c r="BN2266" s="13"/>
      <c r="BO2266" s="13"/>
      <c r="BP2266" s="13"/>
      <c r="BQ2266" s="13"/>
      <c r="BR2266" s="13"/>
      <c r="BS2266" s="13"/>
      <c r="BT2266" s="13"/>
      <c r="BU2266" s="13"/>
      <c r="BV2266" s="13"/>
      <c r="BW2266" s="13"/>
      <c r="BX2266" s="13"/>
      <c r="BY2266" s="13"/>
      <c r="BZ2266" s="13"/>
      <c r="CA2266" s="13"/>
      <c r="CB2266" s="13"/>
      <c r="CC2266" s="13"/>
      <c r="CD2266" s="13"/>
      <c r="CE2266" s="13"/>
      <c r="CF2266" s="13"/>
      <c r="CG2266" s="13"/>
      <c r="CH2266" s="13"/>
      <c r="CI2266" s="13"/>
      <c r="CJ2266" s="13"/>
      <c r="CK2266" s="13"/>
      <c r="CL2266" s="13"/>
      <c r="CM2266" s="13"/>
      <c r="CN2266" s="13"/>
      <c r="CO2266" s="13"/>
      <c r="CP2266" s="13"/>
      <c r="CQ2266" s="13"/>
      <c r="CR2266" s="13"/>
      <c r="CS2266" s="13"/>
      <c r="CT2266" s="13"/>
      <c r="CU2266" s="13"/>
      <c r="CV2266" s="13"/>
      <c r="CW2266" s="13"/>
      <c r="CX2266" s="13"/>
      <c r="CY2266" s="13"/>
      <c r="CZ2266" s="13"/>
      <c r="DA2266" s="13"/>
      <c r="DB2266" s="13"/>
      <c r="DC2266" s="13"/>
      <c r="DD2266" s="13"/>
      <c r="DE2266" s="13"/>
      <c r="DF2266" s="13"/>
      <c r="DG2266" s="13"/>
      <c r="DH2266" s="13"/>
      <c r="DI2266" s="13"/>
      <c r="DJ2266" s="13"/>
      <c r="DK2266" s="13"/>
      <c r="DL2266" s="13"/>
      <c r="DM2266" s="13"/>
      <c r="DN2266" s="13"/>
      <c r="DO2266" s="13"/>
      <c r="DP2266" s="13"/>
      <c r="DQ2266" s="13"/>
    </row>
    <row r="2267" spans="1:121" ht="16.5" x14ac:dyDescent="0.25">
      <c r="A2267" s="24"/>
      <c r="B2267" s="73" t="s">
        <v>3283</v>
      </c>
      <c r="C2267" s="55">
        <v>2018</v>
      </c>
      <c r="D2267" s="54" t="s">
        <v>915</v>
      </c>
      <c r="E2267" s="54"/>
      <c r="F2267" s="54">
        <v>24.41</v>
      </c>
      <c r="G2267" s="54">
        <v>316.99596000000003</v>
      </c>
      <c r="H2267" s="13"/>
      <c r="I2267" s="13"/>
      <c r="J2267" s="13"/>
      <c r="K2267" s="13"/>
      <c r="L2267" s="13"/>
      <c r="M2267" s="13"/>
      <c r="N2267" s="13"/>
      <c r="O2267" s="13"/>
      <c r="P2267" s="13"/>
      <c r="Q2267" s="1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  <c r="AK2267" s="13"/>
      <c r="AL2267" s="13"/>
      <c r="AM2267" s="13"/>
      <c r="AN2267" s="13"/>
      <c r="AO2267" s="13"/>
      <c r="AP2267" s="13"/>
      <c r="AQ2267" s="13"/>
      <c r="AR2267" s="13"/>
      <c r="AS2267" s="13"/>
      <c r="AT2267" s="13"/>
      <c r="AU2267" s="13"/>
      <c r="AV2267" s="13"/>
      <c r="AW2267" s="13"/>
      <c r="AX2267" s="13"/>
      <c r="AY2267" s="13"/>
      <c r="AZ2267" s="13"/>
      <c r="BA2267" s="13"/>
      <c r="BB2267" s="13"/>
      <c r="BC2267" s="13"/>
      <c r="BD2267" s="13"/>
      <c r="BE2267" s="13"/>
      <c r="BF2267" s="13"/>
      <c r="BG2267" s="13"/>
      <c r="BH2267" s="13"/>
      <c r="BI2267" s="13"/>
      <c r="BJ2267" s="13"/>
      <c r="BK2267" s="13"/>
      <c r="BL2267" s="13"/>
      <c r="BM2267" s="13"/>
      <c r="BN2267" s="13"/>
      <c r="BO2267" s="13"/>
      <c r="BP2267" s="13"/>
      <c r="BQ2267" s="13"/>
      <c r="BR2267" s="13"/>
      <c r="BS2267" s="13"/>
      <c r="BT2267" s="13"/>
      <c r="BU2267" s="13"/>
      <c r="BV2267" s="13"/>
      <c r="BW2267" s="13"/>
      <c r="BX2267" s="13"/>
      <c r="BY2267" s="13"/>
      <c r="BZ2267" s="13"/>
      <c r="CA2267" s="13"/>
      <c r="CB2267" s="13"/>
      <c r="CC2267" s="13"/>
      <c r="CD2267" s="13"/>
      <c r="CE2267" s="13"/>
      <c r="CF2267" s="13"/>
      <c r="CG2267" s="13"/>
      <c r="CH2267" s="13"/>
      <c r="CI2267" s="13"/>
      <c r="CJ2267" s="13"/>
      <c r="CK2267" s="13"/>
      <c r="CL2267" s="13"/>
      <c r="CM2267" s="13"/>
      <c r="CN2267" s="13"/>
      <c r="CO2267" s="13"/>
      <c r="CP2267" s="13"/>
      <c r="CQ2267" s="13"/>
      <c r="CR2267" s="13"/>
      <c r="CS2267" s="13"/>
      <c r="CT2267" s="13"/>
      <c r="CU2267" s="13"/>
      <c r="CV2267" s="13"/>
      <c r="CW2267" s="13"/>
      <c r="CX2267" s="13"/>
      <c r="CY2267" s="13"/>
      <c r="CZ2267" s="13"/>
      <c r="DA2267" s="13"/>
      <c r="DB2267" s="13"/>
      <c r="DC2267" s="13"/>
      <c r="DD2267" s="13"/>
      <c r="DE2267" s="13"/>
      <c r="DF2267" s="13"/>
      <c r="DG2267" s="13"/>
      <c r="DH2267" s="13"/>
      <c r="DI2267" s="13"/>
      <c r="DJ2267" s="13"/>
      <c r="DK2267" s="13"/>
      <c r="DL2267" s="13"/>
      <c r="DM2267" s="13"/>
      <c r="DN2267" s="13"/>
      <c r="DO2267" s="13"/>
      <c r="DP2267" s="13"/>
      <c r="DQ2267" s="13"/>
    </row>
    <row r="2268" spans="1:121" ht="16.5" x14ac:dyDescent="0.25">
      <c r="A2268" s="24"/>
      <c r="B2268" s="73" t="s">
        <v>3284</v>
      </c>
      <c r="C2268" s="55">
        <v>2018</v>
      </c>
      <c r="D2268" s="54" t="s">
        <v>915</v>
      </c>
      <c r="E2268" s="54"/>
      <c r="F2268" s="54">
        <v>24.41</v>
      </c>
      <c r="G2268" s="54">
        <v>589.16561999999999</v>
      </c>
      <c r="H2268" s="13"/>
      <c r="I2268" s="13"/>
      <c r="J2268" s="13"/>
      <c r="K2268" s="13"/>
      <c r="L2268" s="13"/>
      <c r="M2268" s="13"/>
      <c r="N2268" s="13"/>
      <c r="O2268" s="13"/>
      <c r="P2268" s="13"/>
      <c r="Q2268" s="1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  <c r="AK2268" s="13"/>
      <c r="AL2268" s="13"/>
      <c r="AM2268" s="13"/>
      <c r="AN2268" s="13"/>
      <c r="AO2268" s="13"/>
      <c r="AP2268" s="13"/>
      <c r="AQ2268" s="13"/>
      <c r="AR2268" s="13"/>
      <c r="AS2268" s="13"/>
      <c r="AT2268" s="13"/>
      <c r="AU2268" s="13"/>
      <c r="AV2268" s="13"/>
      <c r="AW2268" s="13"/>
      <c r="AX2268" s="13"/>
      <c r="AY2268" s="13"/>
      <c r="AZ2268" s="13"/>
      <c r="BA2268" s="13"/>
      <c r="BB2268" s="13"/>
      <c r="BC2268" s="13"/>
      <c r="BD2268" s="13"/>
      <c r="BE2268" s="13"/>
      <c r="BF2268" s="13"/>
      <c r="BG2268" s="13"/>
      <c r="BH2268" s="13"/>
      <c r="BI2268" s="13"/>
      <c r="BJ2268" s="13"/>
      <c r="BK2268" s="13"/>
      <c r="BL2268" s="13"/>
      <c r="BM2268" s="13"/>
      <c r="BN2268" s="13"/>
      <c r="BO2268" s="13"/>
      <c r="BP2268" s="13"/>
      <c r="BQ2268" s="13"/>
      <c r="BR2268" s="13"/>
      <c r="BS2268" s="13"/>
      <c r="BT2268" s="13"/>
      <c r="BU2268" s="13"/>
      <c r="BV2268" s="13"/>
      <c r="BW2268" s="13"/>
      <c r="BX2268" s="13"/>
      <c r="BY2268" s="13"/>
      <c r="BZ2268" s="13"/>
      <c r="CA2268" s="13"/>
      <c r="CB2268" s="13"/>
      <c r="CC2268" s="13"/>
      <c r="CD2268" s="13"/>
      <c r="CE2268" s="13"/>
      <c r="CF2268" s="13"/>
      <c r="CG2268" s="13"/>
      <c r="CH2268" s="13"/>
      <c r="CI2268" s="13"/>
      <c r="CJ2268" s="13"/>
      <c r="CK2268" s="13"/>
      <c r="CL2268" s="13"/>
      <c r="CM2268" s="13"/>
      <c r="CN2268" s="13"/>
      <c r="CO2268" s="13"/>
      <c r="CP2268" s="13"/>
      <c r="CQ2268" s="13"/>
      <c r="CR2268" s="13"/>
      <c r="CS2268" s="13"/>
      <c r="CT2268" s="13"/>
      <c r="CU2268" s="13"/>
      <c r="CV2268" s="13"/>
      <c r="CW2268" s="13"/>
      <c r="CX2268" s="13"/>
      <c r="CY2268" s="13"/>
      <c r="CZ2268" s="13"/>
      <c r="DA2268" s="13"/>
      <c r="DB2268" s="13"/>
      <c r="DC2268" s="13"/>
      <c r="DD2268" s="13"/>
      <c r="DE2268" s="13"/>
      <c r="DF2268" s="13"/>
      <c r="DG2268" s="13"/>
      <c r="DH2268" s="13"/>
      <c r="DI2268" s="13"/>
      <c r="DJ2268" s="13"/>
      <c r="DK2268" s="13"/>
      <c r="DL2268" s="13"/>
      <c r="DM2268" s="13"/>
      <c r="DN2268" s="13"/>
      <c r="DO2268" s="13"/>
      <c r="DP2268" s="13"/>
      <c r="DQ2268" s="13"/>
    </row>
    <row r="2269" spans="1:121" ht="16.5" x14ac:dyDescent="0.25">
      <c r="A2269" s="24"/>
      <c r="B2269" s="73" t="s">
        <v>3285</v>
      </c>
      <c r="C2269" s="55">
        <v>2018</v>
      </c>
      <c r="D2269" s="54" t="s">
        <v>915</v>
      </c>
      <c r="E2269" s="54"/>
      <c r="F2269" s="54">
        <v>24.41</v>
      </c>
      <c r="G2269" s="54">
        <v>353.08322999999996</v>
      </c>
      <c r="H2269" s="13"/>
      <c r="I2269" s="13"/>
      <c r="J2269" s="13"/>
      <c r="K2269" s="13"/>
      <c r="L2269" s="13"/>
      <c r="M2269" s="13"/>
      <c r="N2269" s="13"/>
      <c r="O2269" s="13"/>
      <c r="P2269" s="13"/>
      <c r="Q2269" s="1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  <c r="AK2269" s="13"/>
      <c r="AL2269" s="13"/>
      <c r="AM2269" s="13"/>
      <c r="AN2269" s="13"/>
      <c r="AO2269" s="13"/>
      <c r="AP2269" s="13"/>
      <c r="AQ2269" s="13"/>
      <c r="AR2269" s="13"/>
      <c r="AS2269" s="13"/>
      <c r="AT2269" s="13"/>
      <c r="AU2269" s="13"/>
      <c r="AV2269" s="13"/>
      <c r="AW2269" s="13"/>
      <c r="AX2269" s="13"/>
      <c r="AY2269" s="13"/>
      <c r="AZ2269" s="13"/>
      <c r="BA2269" s="13"/>
      <c r="BB2269" s="13"/>
      <c r="BC2269" s="13"/>
      <c r="BD2269" s="13"/>
      <c r="BE2269" s="13"/>
      <c r="BF2269" s="13"/>
      <c r="BG2269" s="13"/>
      <c r="BH2269" s="13"/>
      <c r="BI2269" s="13"/>
      <c r="BJ2269" s="13"/>
      <c r="BK2269" s="13"/>
      <c r="BL2269" s="13"/>
      <c r="BM2269" s="13"/>
      <c r="BN2269" s="13"/>
      <c r="BO2269" s="13"/>
      <c r="BP2269" s="13"/>
      <c r="BQ2269" s="13"/>
      <c r="BR2269" s="13"/>
      <c r="BS2269" s="13"/>
      <c r="BT2269" s="13"/>
      <c r="BU2269" s="13"/>
      <c r="BV2269" s="13"/>
      <c r="BW2269" s="13"/>
      <c r="BX2269" s="13"/>
      <c r="BY2269" s="13"/>
      <c r="BZ2269" s="13"/>
      <c r="CA2269" s="13"/>
      <c r="CB2269" s="13"/>
      <c r="CC2269" s="13"/>
      <c r="CD2269" s="13"/>
      <c r="CE2269" s="13"/>
      <c r="CF2269" s="13"/>
      <c r="CG2269" s="13"/>
      <c r="CH2269" s="13"/>
      <c r="CI2269" s="13"/>
      <c r="CJ2269" s="13"/>
      <c r="CK2269" s="13"/>
      <c r="CL2269" s="13"/>
      <c r="CM2269" s="13"/>
      <c r="CN2269" s="13"/>
      <c r="CO2269" s="13"/>
      <c r="CP2269" s="13"/>
      <c r="CQ2269" s="13"/>
      <c r="CR2269" s="13"/>
      <c r="CS2269" s="13"/>
      <c r="CT2269" s="13"/>
      <c r="CU2269" s="13"/>
      <c r="CV2269" s="13"/>
      <c r="CW2269" s="13"/>
      <c r="CX2269" s="13"/>
      <c r="CY2269" s="13"/>
      <c r="CZ2269" s="13"/>
      <c r="DA2269" s="13"/>
      <c r="DB2269" s="13"/>
      <c r="DC2269" s="13"/>
      <c r="DD2269" s="13"/>
      <c r="DE2269" s="13"/>
      <c r="DF2269" s="13"/>
      <c r="DG2269" s="13"/>
      <c r="DH2269" s="13"/>
      <c r="DI2269" s="13"/>
      <c r="DJ2269" s="13"/>
      <c r="DK2269" s="13"/>
      <c r="DL2269" s="13"/>
      <c r="DM2269" s="13"/>
      <c r="DN2269" s="13"/>
      <c r="DO2269" s="13"/>
      <c r="DP2269" s="13"/>
      <c r="DQ2269" s="13"/>
    </row>
    <row r="2270" spans="1:121" ht="16.5" x14ac:dyDescent="0.25">
      <c r="A2270" s="24"/>
      <c r="B2270" s="73" t="s">
        <v>3286</v>
      </c>
      <c r="C2270" s="55">
        <v>2018</v>
      </c>
      <c r="D2270" s="54" t="s">
        <v>915</v>
      </c>
      <c r="E2270" s="54"/>
      <c r="F2270" s="54">
        <v>24.41</v>
      </c>
      <c r="G2270" s="54">
        <v>420.90884</v>
      </c>
      <c r="H2270" s="13"/>
      <c r="I2270" s="13"/>
      <c r="J2270" s="13"/>
      <c r="K2270" s="13"/>
      <c r="L2270" s="13"/>
      <c r="M2270" s="13"/>
      <c r="N2270" s="13"/>
      <c r="O2270" s="13"/>
      <c r="P2270" s="13"/>
      <c r="Q2270" s="1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  <c r="AK2270" s="13"/>
      <c r="AL2270" s="13"/>
      <c r="AM2270" s="13"/>
      <c r="AN2270" s="13"/>
      <c r="AO2270" s="13"/>
      <c r="AP2270" s="13"/>
      <c r="AQ2270" s="13"/>
      <c r="AR2270" s="13"/>
      <c r="AS2270" s="13"/>
      <c r="AT2270" s="13"/>
      <c r="AU2270" s="13"/>
      <c r="AV2270" s="13"/>
      <c r="AW2270" s="13"/>
      <c r="AX2270" s="13"/>
      <c r="AY2270" s="13"/>
      <c r="AZ2270" s="13"/>
      <c r="BA2270" s="13"/>
      <c r="BB2270" s="13"/>
      <c r="BC2270" s="13"/>
      <c r="BD2270" s="13"/>
      <c r="BE2270" s="13"/>
      <c r="BF2270" s="13"/>
      <c r="BG2270" s="13"/>
      <c r="BH2270" s="13"/>
      <c r="BI2270" s="13"/>
      <c r="BJ2270" s="13"/>
      <c r="BK2270" s="13"/>
      <c r="BL2270" s="13"/>
      <c r="BM2270" s="13"/>
      <c r="BN2270" s="13"/>
      <c r="BO2270" s="13"/>
      <c r="BP2270" s="13"/>
      <c r="BQ2270" s="13"/>
      <c r="BR2270" s="13"/>
      <c r="BS2270" s="13"/>
      <c r="BT2270" s="13"/>
      <c r="BU2270" s="13"/>
      <c r="BV2270" s="13"/>
      <c r="BW2270" s="13"/>
      <c r="BX2270" s="13"/>
      <c r="BY2270" s="13"/>
      <c r="BZ2270" s="13"/>
      <c r="CA2270" s="13"/>
      <c r="CB2270" s="13"/>
      <c r="CC2270" s="13"/>
      <c r="CD2270" s="13"/>
      <c r="CE2270" s="13"/>
      <c r="CF2270" s="13"/>
      <c r="CG2270" s="13"/>
      <c r="CH2270" s="13"/>
      <c r="CI2270" s="13"/>
      <c r="CJ2270" s="13"/>
      <c r="CK2270" s="13"/>
      <c r="CL2270" s="13"/>
      <c r="CM2270" s="13"/>
      <c r="CN2270" s="13"/>
      <c r="CO2270" s="13"/>
      <c r="CP2270" s="13"/>
      <c r="CQ2270" s="13"/>
      <c r="CR2270" s="13"/>
      <c r="CS2270" s="13"/>
      <c r="CT2270" s="13"/>
      <c r="CU2270" s="13"/>
      <c r="CV2270" s="13"/>
      <c r="CW2270" s="13"/>
      <c r="CX2270" s="13"/>
      <c r="CY2270" s="13"/>
      <c r="CZ2270" s="13"/>
      <c r="DA2270" s="13"/>
      <c r="DB2270" s="13"/>
      <c r="DC2270" s="13"/>
      <c r="DD2270" s="13"/>
      <c r="DE2270" s="13"/>
      <c r="DF2270" s="13"/>
      <c r="DG2270" s="13"/>
      <c r="DH2270" s="13"/>
      <c r="DI2270" s="13"/>
      <c r="DJ2270" s="13"/>
      <c r="DK2270" s="13"/>
      <c r="DL2270" s="13"/>
      <c r="DM2270" s="13"/>
      <c r="DN2270" s="13"/>
      <c r="DO2270" s="13"/>
      <c r="DP2270" s="13"/>
      <c r="DQ2270" s="13"/>
    </row>
    <row r="2271" spans="1:121" ht="16.5" x14ac:dyDescent="0.25">
      <c r="A2271" s="24"/>
      <c r="B2271" s="73" t="s">
        <v>3287</v>
      </c>
      <c r="C2271" s="55">
        <v>2018</v>
      </c>
      <c r="D2271" s="54" t="s">
        <v>915</v>
      </c>
      <c r="E2271" s="54"/>
      <c r="F2271" s="54">
        <v>24.41</v>
      </c>
      <c r="G2271" s="54">
        <v>413.68603000000002</v>
      </c>
      <c r="H2271" s="13"/>
      <c r="I2271" s="13"/>
      <c r="J2271" s="13"/>
      <c r="K2271" s="13"/>
      <c r="L2271" s="13"/>
      <c r="M2271" s="13"/>
      <c r="N2271" s="13"/>
      <c r="O2271" s="13"/>
      <c r="P2271" s="13"/>
      <c r="Q2271" s="1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  <c r="AK2271" s="13"/>
      <c r="AL2271" s="13"/>
      <c r="AM2271" s="13"/>
      <c r="AN2271" s="13"/>
      <c r="AO2271" s="13"/>
      <c r="AP2271" s="13"/>
      <c r="AQ2271" s="13"/>
      <c r="AR2271" s="13"/>
      <c r="AS2271" s="13"/>
      <c r="AT2271" s="13"/>
      <c r="AU2271" s="13"/>
      <c r="AV2271" s="13"/>
      <c r="AW2271" s="13"/>
      <c r="AX2271" s="13"/>
      <c r="AY2271" s="13"/>
      <c r="AZ2271" s="13"/>
      <c r="BA2271" s="13"/>
      <c r="BB2271" s="13"/>
      <c r="BC2271" s="13"/>
      <c r="BD2271" s="13"/>
      <c r="BE2271" s="13"/>
      <c r="BF2271" s="13"/>
      <c r="BG2271" s="13"/>
      <c r="BH2271" s="13"/>
      <c r="BI2271" s="13"/>
      <c r="BJ2271" s="13"/>
      <c r="BK2271" s="13"/>
      <c r="BL2271" s="13"/>
      <c r="BM2271" s="13"/>
      <c r="BN2271" s="13"/>
      <c r="BO2271" s="13"/>
      <c r="BP2271" s="13"/>
      <c r="BQ2271" s="13"/>
      <c r="BR2271" s="13"/>
      <c r="BS2271" s="13"/>
      <c r="BT2271" s="13"/>
      <c r="BU2271" s="13"/>
      <c r="BV2271" s="13"/>
      <c r="BW2271" s="13"/>
      <c r="BX2271" s="13"/>
      <c r="BY2271" s="13"/>
      <c r="BZ2271" s="13"/>
      <c r="CA2271" s="13"/>
      <c r="CB2271" s="13"/>
      <c r="CC2271" s="13"/>
      <c r="CD2271" s="13"/>
      <c r="CE2271" s="13"/>
      <c r="CF2271" s="13"/>
      <c r="CG2271" s="13"/>
      <c r="CH2271" s="13"/>
      <c r="CI2271" s="13"/>
      <c r="CJ2271" s="13"/>
      <c r="CK2271" s="13"/>
      <c r="CL2271" s="13"/>
      <c r="CM2271" s="13"/>
      <c r="CN2271" s="13"/>
      <c r="CO2271" s="13"/>
      <c r="CP2271" s="13"/>
      <c r="CQ2271" s="13"/>
      <c r="CR2271" s="13"/>
      <c r="CS2271" s="13"/>
      <c r="CT2271" s="13"/>
      <c r="CU2271" s="13"/>
      <c r="CV2271" s="13"/>
      <c r="CW2271" s="13"/>
      <c r="CX2271" s="13"/>
      <c r="CY2271" s="13"/>
      <c r="CZ2271" s="13"/>
      <c r="DA2271" s="13"/>
      <c r="DB2271" s="13"/>
      <c r="DC2271" s="13"/>
      <c r="DD2271" s="13"/>
      <c r="DE2271" s="13"/>
      <c r="DF2271" s="13"/>
      <c r="DG2271" s="13"/>
      <c r="DH2271" s="13"/>
      <c r="DI2271" s="13"/>
      <c r="DJ2271" s="13"/>
      <c r="DK2271" s="13"/>
      <c r="DL2271" s="13"/>
      <c r="DM2271" s="13"/>
      <c r="DN2271" s="13"/>
      <c r="DO2271" s="13"/>
      <c r="DP2271" s="13"/>
      <c r="DQ2271" s="13"/>
    </row>
    <row r="2272" spans="1:121" ht="16.5" x14ac:dyDescent="0.25">
      <c r="A2272" s="24"/>
      <c r="B2272" s="73" t="s">
        <v>3288</v>
      </c>
      <c r="C2272" s="55">
        <v>2018</v>
      </c>
      <c r="D2272" s="54" t="s">
        <v>915</v>
      </c>
      <c r="E2272" s="54"/>
      <c r="F2272" s="54">
        <v>24.41</v>
      </c>
      <c r="G2272" s="54">
        <v>700.14373999999998</v>
      </c>
      <c r="H2272" s="13"/>
      <c r="I2272" s="13"/>
      <c r="J2272" s="13"/>
      <c r="K2272" s="13"/>
      <c r="L2272" s="13"/>
      <c r="M2272" s="13"/>
      <c r="N2272" s="13"/>
      <c r="O2272" s="13"/>
      <c r="P2272" s="13"/>
      <c r="Q2272" s="1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  <c r="AK2272" s="13"/>
      <c r="AL2272" s="13"/>
      <c r="AM2272" s="13"/>
      <c r="AN2272" s="13"/>
      <c r="AO2272" s="13"/>
      <c r="AP2272" s="13"/>
      <c r="AQ2272" s="13"/>
      <c r="AR2272" s="13"/>
      <c r="AS2272" s="13"/>
      <c r="AT2272" s="13"/>
      <c r="AU2272" s="13"/>
      <c r="AV2272" s="13"/>
      <c r="AW2272" s="13"/>
      <c r="AX2272" s="13"/>
      <c r="AY2272" s="13"/>
      <c r="AZ2272" s="13"/>
      <c r="BA2272" s="13"/>
      <c r="BB2272" s="13"/>
      <c r="BC2272" s="13"/>
      <c r="BD2272" s="13"/>
      <c r="BE2272" s="13"/>
      <c r="BF2272" s="13"/>
      <c r="BG2272" s="13"/>
      <c r="BH2272" s="13"/>
      <c r="BI2272" s="13"/>
      <c r="BJ2272" s="13"/>
      <c r="BK2272" s="13"/>
      <c r="BL2272" s="13"/>
      <c r="BM2272" s="13"/>
      <c r="BN2272" s="13"/>
      <c r="BO2272" s="13"/>
      <c r="BP2272" s="13"/>
      <c r="BQ2272" s="13"/>
      <c r="BR2272" s="13"/>
      <c r="BS2272" s="13"/>
      <c r="BT2272" s="13"/>
      <c r="BU2272" s="13"/>
      <c r="BV2272" s="13"/>
      <c r="BW2272" s="13"/>
      <c r="BX2272" s="13"/>
      <c r="BY2272" s="13"/>
      <c r="BZ2272" s="13"/>
      <c r="CA2272" s="13"/>
      <c r="CB2272" s="13"/>
      <c r="CC2272" s="13"/>
      <c r="CD2272" s="13"/>
      <c r="CE2272" s="13"/>
      <c r="CF2272" s="13"/>
      <c r="CG2272" s="13"/>
      <c r="CH2272" s="13"/>
      <c r="CI2272" s="13"/>
      <c r="CJ2272" s="13"/>
      <c r="CK2272" s="13"/>
      <c r="CL2272" s="13"/>
      <c r="CM2272" s="13"/>
      <c r="CN2272" s="13"/>
      <c r="CO2272" s="13"/>
      <c r="CP2272" s="13"/>
      <c r="CQ2272" s="13"/>
      <c r="CR2272" s="13"/>
      <c r="CS2272" s="13"/>
      <c r="CT2272" s="13"/>
      <c r="CU2272" s="13"/>
      <c r="CV2272" s="13"/>
      <c r="CW2272" s="13"/>
      <c r="CX2272" s="13"/>
      <c r="CY2272" s="13"/>
      <c r="CZ2272" s="13"/>
      <c r="DA2272" s="13"/>
      <c r="DB2272" s="13"/>
      <c r="DC2272" s="13"/>
      <c r="DD2272" s="13"/>
      <c r="DE2272" s="13"/>
      <c r="DF2272" s="13"/>
      <c r="DG2272" s="13"/>
      <c r="DH2272" s="13"/>
      <c r="DI2272" s="13"/>
      <c r="DJ2272" s="13"/>
      <c r="DK2272" s="13"/>
      <c r="DL2272" s="13"/>
      <c r="DM2272" s="13"/>
      <c r="DN2272" s="13"/>
      <c r="DO2272" s="13"/>
      <c r="DP2272" s="13"/>
      <c r="DQ2272" s="13"/>
    </row>
    <row r="2273" spans="1:121" ht="16.5" x14ac:dyDescent="0.25">
      <c r="A2273" s="24"/>
      <c r="B2273" s="73" t="s">
        <v>3289</v>
      </c>
      <c r="C2273" s="55">
        <v>2018</v>
      </c>
      <c r="D2273" s="54" t="s">
        <v>915</v>
      </c>
      <c r="E2273" s="54"/>
      <c r="F2273" s="54">
        <v>24.41</v>
      </c>
      <c r="G2273" s="54">
        <v>310.93127000000004</v>
      </c>
      <c r="H2273" s="13"/>
      <c r="I2273" s="13"/>
      <c r="J2273" s="13"/>
      <c r="K2273" s="13"/>
      <c r="L2273" s="13"/>
      <c r="M2273" s="13"/>
      <c r="N2273" s="13"/>
      <c r="O2273" s="13"/>
      <c r="P2273" s="13"/>
      <c r="Q2273" s="1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  <c r="AK2273" s="13"/>
      <c r="AL2273" s="13"/>
      <c r="AM2273" s="13"/>
      <c r="AN2273" s="13"/>
      <c r="AO2273" s="13"/>
      <c r="AP2273" s="13"/>
      <c r="AQ2273" s="13"/>
      <c r="AR2273" s="13"/>
      <c r="AS2273" s="13"/>
      <c r="AT2273" s="13"/>
      <c r="AU2273" s="13"/>
      <c r="AV2273" s="13"/>
      <c r="AW2273" s="13"/>
      <c r="AX2273" s="13"/>
      <c r="AY2273" s="13"/>
      <c r="AZ2273" s="13"/>
      <c r="BA2273" s="13"/>
      <c r="BB2273" s="13"/>
      <c r="BC2273" s="13"/>
      <c r="BD2273" s="13"/>
      <c r="BE2273" s="13"/>
      <c r="BF2273" s="13"/>
      <c r="BG2273" s="13"/>
      <c r="BH2273" s="13"/>
      <c r="BI2273" s="13"/>
      <c r="BJ2273" s="13"/>
      <c r="BK2273" s="13"/>
      <c r="BL2273" s="13"/>
      <c r="BM2273" s="13"/>
      <c r="BN2273" s="13"/>
      <c r="BO2273" s="13"/>
      <c r="BP2273" s="13"/>
      <c r="BQ2273" s="13"/>
      <c r="BR2273" s="13"/>
      <c r="BS2273" s="13"/>
      <c r="BT2273" s="13"/>
      <c r="BU2273" s="13"/>
      <c r="BV2273" s="13"/>
      <c r="BW2273" s="13"/>
      <c r="BX2273" s="13"/>
      <c r="BY2273" s="13"/>
      <c r="BZ2273" s="13"/>
      <c r="CA2273" s="13"/>
      <c r="CB2273" s="13"/>
      <c r="CC2273" s="13"/>
      <c r="CD2273" s="13"/>
      <c r="CE2273" s="13"/>
      <c r="CF2273" s="13"/>
      <c r="CG2273" s="13"/>
      <c r="CH2273" s="13"/>
      <c r="CI2273" s="13"/>
      <c r="CJ2273" s="13"/>
      <c r="CK2273" s="13"/>
      <c r="CL2273" s="13"/>
      <c r="CM2273" s="13"/>
      <c r="CN2273" s="13"/>
      <c r="CO2273" s="13"/>
      <c r="CP2273" s="13"/>
      <c r="CQ2273" s="13"/>
      <c r="CR2273" s="13"/>
      <c r="CS2273" s="13"/>
      <c r="CT2273" s="13"/>
      <c r="CU2273" s="13"/>
      <c r="CV2273" s="13"/>
      <c r="CW2273" s="13"/>
      <c r="CX2273" s="13"/>
      <c r="CY2273" s="13"/>
      <c r="CZ2273" s="13"/>
      <c r="DA2273" s="13"/>
      <c r="DB2273" s="13"/>
      <c r="DC2273" s="13"/>
      <c r="DD2273" s="13"/>
      <c r="DE2273" s="13"/>
      <c r="DF2273" s="13"/>
      <c r="DG2273" s="13"/>
      <c r="DH2273" s="13"/>
      <c r="DI2273" s="13"/>
      <c r="DJ2273" s="13"/>
      <c r="DK2273" s="13"/>
      <c r="DL2273" s="13"/>
      <c r="DM2273" s="13"/>
      <c r="DN2273" s="13"/>
      <c r="DO2273" s="13"/>
      <c r="DP2273" s="13"/>
      <c r="DQ2273" s="13"/>
    </row>
    <row r="2274" spans="1:121" ht="16.5" x14ac:dyDescent="0.25">
      <c r="A2274" s="24"/>
      <c r="B2274" s="73" t="s">
        <v>3290</v>
      </c>
      <c r="C2274" s="55">
        <v>2018</v>
      </c>
      <c r="D2274" s="54" t="s">
        <v>915</v>
      </c>
      <c r="E2274" s="54"/>
      <c r="F2274" s="54">
        <v>24.41</v>
      </c>
      <c r="G2274" s="54">
        <v>468.41645</v>
      </c>
      <c r="H2274" s="13"/>
      <c r="I2274" s="15"/>
      <c r="J2274" s="13"/>
      <c r="K2274" s="13"/>
      <c r="L2274" s="13"/>
      <c r="M2274" s="13"/>
      <c r="N2274" s="13"/>
      <c r="O2274" s="13"/>
      <c r="P2274" s="13"/>
      <c r="Q2274" s="1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  <c r="AK2274" s="13"/>
      <c r="AL2274" s="13"/>
      <c r="AM2274" s="13"/>
      <c r="AN2274" s="13"/>
      <c r="AO2274" s="13"/>
      <c r="AP2274" s="13"/>
      <c r="AQ2274" s="13"/>
      <c r="AR2274" s="13"/>
      <c r="AS2274" s="13"/>
      <c r="AT2274" s="13"/>
      <c r="AU2274" s="13"/>
      <c r="AV2274" s="13"/>
      <c r="AW2274" s="13"/>
      <c r="AX2274" s="13"/>
      <c r="AY2274" s="13"/>
      <c r="AZ2274" s="13"/>
      <c r="BA2274" s="13"/>
      <c r="BB2274" s="13"/>
      <c r="BC2274" s="13"/>
      <c r="BD2274" s="13"/>
      <c r="BE2274" s="13"/>
      <c r="BF2274" s="13"/>
      <c r="BG2274" s="13"/>
      <c r="BH2274" s="13"/>
      <c r="BI2274" s="13"/>
      <c r="BJ2274" s="13"/>
      <c r="BK2274" s="13"/>
      <c r="BL2274" s="13"/>
      <c r="BM2274" s="13"/>
      <c r="BN2274" s="13"/>
      <c r="BO2274" s="13"/>
      <c r="BP2274" s="13"/>
      <c r="BQ2274" s="13"/>
      <c r="BR2274" s="13"/>
      <c r="BS2274" s="13"/>
      <c r="BT2274" s="13"/>
      <c r="BU2274" s="13"/>
      <c r="BV2274" s="13"/>
      <c r="BW2274" s="13"/>
      <c r="BX2274" s="13"/>
      <c r="BY2274" s="13"/>
      <c r="BZ2274" s="13"/>
      <c r="CA2274" s="13"/>
      <c r="CB2274" s="13"/>
      <c r="CC2274" s="13"/>
      <c r="CD2274" s="13"/>
      <c r="CE2274" s="13"/>
      <c r="CF2274" s="13"/>
      <c r="CG2274" s="13"/>
      <c r="CH2274" s="13"/>
      <c r="CI2274" s="13"/>
      <c r="CJ2274" s="13"/>
      <c r="CK2274" s="13"/>
      <c r="CL2274" s="13"/>
      <c r="CM2274" s="13"/>
      <c r="CN2274" s="13"/>
      <c r="CO2274" s="13"/>
      <c r="CP2274" s="13"/>
      <c r="CQ2274" s="13"/>
      <c r="CR2274" s="13"/>
      <c r="CS2274" s="13"/>
      <c r="CT2274" s="13"/>
      <c r="CU2274" s="13"/>
      <c r="CV2274" s="13"/>
      <c r="CW2274" s="13"/>
      <c r="CX2274" s="13"/>
      <c r="CY2274" s="13"/>
      <c r="CZ2274" s="13"/>
      <c r="DA2274" s="13"/>
      <c r="DB2274" s="13"/>
      <c r="DC2274" s="13"/>
      <c r="DD2274" s="13"/>
      <c r="DE2274" s="13"/>
      <c r="DF2274" s="13"/>
      <c r="DG2274" s="13"/>
      <c r="DH2274" s="13"/>
      <c r="DI2274" s="13"/>
      <c r="DJ2274" s="13"/>
      <c r="DK2274" s="13"/>
      <c r="DL2274" s="13"/>
      <c r="DM2274" s="13"/>
      <c r="DN2274" s="13"/>
      <c r="DO2274" s="13"/>
      <c r="DP2274" s="13"/>
      <c r="DQ2274" s="13"/>
    </row>
    <row r="2275" spans="1:121" ht="16.5" x14ac:dyDescent="0.25">
      <c r="A2275" s="24"/>
      <c r="B2275" s="73" t="s">
        <v>3291</v>
      </c>
      <c r="C2275" s="55">
        <v>2018</v>
      </c>
      <c r="D2275" s="54" t="s">
        <v>915</v>
      </c>
      <c r="E2275" s="54"/>
      <c r="F2275" s="54">
        <v>24.41</v>
      </c>
      <c r="G2275" s="54">
        <v>493.79621000000003</v>
      </c>
      <c r="H2275" s="13"/>
      <c r="I2275" s="13"/>
      <c r="J2275" s="13"/>
      <c r="K2275" s="13"/>
      <c r="L2275" s="13"/>
      <c r="M2275" s="13"/>
      <c r="N2275" s="13"/>
      <c r="O2275" s="13"/>
      <c r="P2275" s="13"/>
      <c r="Q2275" s="1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  <c r="AK2275" s="13"/>
      <c r="AL2275" s="13"/>
      <c r="AM2275" s="13"/>
      <c r="AN2275" s="13"/>
      <c r="AO2275" s="13"/>
      <c r="AP2275" s="13"/>
      <c r="AQ2275" s="13"/>
      <c r="AR2275" s="13"/>
      <c r="AS2275" s="13"/>
      <c r="AT2275" s="13"/>
      <c r="AU2275" s="13"/>
      <c r="AV2275" s="13"/>
      <c r="AW2275" s="13"/>
      <c r="AX2275" s="13"/>
      <c r="AY2275" s="13"/>
      <c r="AZ2275" s="13"/>
      <c r="BA2275" s="13"/>
      <c r="BB2275" s="13"/>
      <c r="BC2275" s="13"/>
      <c r="BD2275" s="13"/>
      <c r="BE2275" s="13"/>
      <c r="BF2275" s="13"/>
      <c r="BG2275" s="13"/>
      <c r="BH2275" s="13"/>
      <c r="BI2275" s="13"/>
      <c r="BJ2275" s="13"/>
      <c r="BK2275" s="13"/>
      <c r="BL2275" s="13"/>
      <c r="BM2275" s="13"/>
      <c r="BN2275" s="13"/>
      <c r="BO2275" s="13"/>
      <c r="BP2275" s="13"/>
      <c r="BQ2275" s="13"/>
      <c r="BR2275" s="13"/>
      <c r="BS2275" s="13"/>
      <c r="BT2275" s="13"/>
      <c r="BU2275" s="13"/>
      <c r="BV2275" s="13"/>
      <c r="BW2275" s="13"/>
      <c r="BX2275" s="13"/>
      <c r="BY2275" s="13"/>
      <c r="BZ2275" s="13"/>
      <c r="CA2275" s="13"/>
      <c r="CB2275" s="13"/>
      <c r="CC2275" s="13"/>
      <c r="CD2275" s="13"/>
      <c r="CE2275" s="13"/>
      <c r="CF2275" s="13"/>
      <c r="CG2275" s="13"/>
      <c r="CH2275" s="13"/>
      <c r="CI2275" s="13"/>
      <c r="CJ2275" s="13"/>
      <c r="CK2275" s="13"/>
      <c r="CL2275" s="13"/>
      <c r="CM2275" s="13"/>
      <c r="CN2275" s="13"/>
      <c r="CO2275" s="13"/>
      <c r="CP2275" s="13"/>
      <c r="CQ2275" s="13"/>
      <c r="CR2275" s="13"/>
      <c r="CS2275" s="13"/>
      <c r="CT2275" s="13"/>
      <c r="CU2275" s="13"/>
      <c r="CV2275" s="13"/>
      <c r="CW2275" s="13"/>
      <c r="CX2275" s="13"/>
      <c r="CY2275" s="13"/>
      <c r="CZ2275" s="13"/>
      <c r="DA2275" s="13"/>
      <c r="DB2275" s="13"/>
      <c r="DC2275" s="13"/>
      <c r="DD2275" s="13"/>
      <c r="DE2275" s="13"/>
      <c r="DF2275" s="13"/>
      <c r="DG2275" s="13"/>
      <c r="DH2275" s="13"/>
      <c r="DI2275" s="13"/>
      <c r="DJ2275" s="13"/>
      <c r="DK2275" s="13"/>
      <c r="DL2275" s="13"/>
      <c r="DM2275" s="13"/>
      <c r="DN2275" s="13"/>
      <c r="DO2275" s="13"/>
      <c r="DP2275" s="13"/>
      <c r="DQ2275" s="13"/>
    </row>
    <row r="2276" spans="1:121" ht="16.5" x14ac:dyDescent="0.25">
      <c r="A2276" s="24"/>
      <c r="B2276" s="73" t="s">
        <v>3292</v>
      </c>
      <c r="C2276" s="55">
        <v>2018</v>
      </c>
      <c r="D2276" s="54" t="s">
        <v>915</v>
      </c>
      <c r="E2276" s="54"/>
      <c r="F2276" s="54">
        <v>24.41</v>
      </c>
      <c r="G2276" s="54">
        <v>435.25254999999999</v>
      </c>
      <c r="H2276" s="13"/>
      <c r="I2276" s="13"/>
      <c r="J2276" s="13"/>
      <c r="K2276" s="13"/>
      <c r="L2276" s="13"/>
      <c r="M2276" s="13"/>
      <c r="N2276" s="13"/>
      <c r="O2276" s="13"/>
      <c r="P2276" s="13"/>
      <c r="Q2276" s="1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  <c r="AK2276" s="13"/>
      <c r="AL2276" s="13"/>
      <c r="AM2276" s="13"/>
      <c r="AN2276" s="13"/>
      <c r="AO2276" s="13"/>
      <c r="AP2276" s="13"/>
      <c r="AQ2276" s="13"/>
      <c r="AR2276" s="13"/>
      <c r="AS2276" s="13"/>
      <c r="AT2276" s="13"/>
      <c r="AU2276" s="13"/>
      <c r="AV2276" s="13"/>
      <c r="AW2276" s="13"/>
      <c r="AX2276" s="13"/>
      <c r="AY2276" s="13"/>
      <c r="AZ2276" s="13"/>
      <c r="BA2276" s="13"/>
      <c r="BB2276" s="13"/>
      <c r="BC2276" s="13"/>
      <c r="BD2276" s="13"/>
      <c r="BE2276" s="13"/>
      <c r="BF2276" s="13"/>
      <c r="BG2276" s="13"/>
      <c r="BH2276" s="13"/>
      <c r="BI2276" s="13"/>
      <c r="BJ2276" s="13"/>
      <c r="BK2276" s="13"/>
      <c r="BL2276" s="13"/>
      <c r="BM2276" s="13"/>
      <c r="BN2276" s="13"/>
      <c r="BO2276" s="13"/>
      <c r="BP2276" s="13"/>
      <c r="BQ2276" s="13"/>
      <c r="BR2276" s="13"/>
      <c r="BS2276" s="13"/>
      <c r="BT2276" s="13"/>
      <c r="BU2276" s="13"/>
      <c r="BV2276" s="13"/>
      <c r="BW2276" s="13"/>
      <c r="BX2276" s="13"/>
      <c r="BY2276" s="13"/>
      <c r="BZ2276" s="13"/>
      <c r="CA2276" s="13"/>
      <c r="CB2276" s="13"/>
      <c r="CC2276" s="13"/>
      <c r="CD2276" s="13"/>
      <c r="CE2276" s="13"/>
      <c r="CF2276" s="13"/>
      <c r="CG2276" s="13"/>
      <c r="CH2276" s="13"/>
      <c r="CI2276" s="13"/>
      <c r="CJ2276" s="13"/>
      <c r="CK2276" s="13"/>
      <c r="CL2276" s="13"/>
      <c r="CM2276" s="13"/>
      <c r="CN2276" s="13"/>
      <c r="CO2276" s="13"/>
      <c r="CP2276" s="13"/>
      <c r="CQ2276" s="13"/>
      <c r="CR2276" s="13"/>
      <c r="CS2276" s="13"/>
      <c r="CT2276" s="13"/>
      <c r="CU2276" s="13"/>
      <c r="CV2276" s="13"/>
      <c r="CW2276" s="13"/>
      <c r="CX2276" s="13"/>
      <c r="CY2276" s="13"/>
      <c r="CZ2276" s="13"/>
      <c r="DA2276" s="13"/>
      <c r="DB2276" s="13"/>
      <c r="DC2276" s="13"/>
      <c r="DD2276" s="13"/>
      <c r="DE2276" s="13"/>
      <c r="DF2276" s="13"/>
      <c r="DG2276" s="13"/>
      <c r="DH2276" s="13"/>
      <c r="DI2276" s="13"/>
      <c r="DJ2276" s="13"/>
      <c r="DK2276" s="13"/>
      <c r="DL2276" s="13"/>
      <c r="DM2276" s="13"/>
      <c r="DN2276" s="13"/>
      <c r="DO2276" s="13"/>
      <c r="DP2276" s="13"/>
      <c r="DQ2276" s="13"/>
    </row>
    <row r="2277" spans="1:121" ht="16.5" x14ac:dyDescent="0.25">
      <c r="A2277" s="24"/>
      <c r="B2277" s="73" t="s">
        <v>3293</v>
      </c>
      <c r="C2277" s="55">
        <v>2018</v>
      </c>
      <c r="D2277" s="54" t="s">
        <v>915</v>
      </c>
      <c r="E2277" s="54"/>
      <c r="F2277" s="54">
        <v>24.41</v>
      </c>
      <c r="G2277" s="54">
        <v>319.5985</v>
      </c>
      <c r="H2277" s="13"/>
      <c r="I2277" s="13"/>
      <c r="J2277" s="13"/>
      <c r="K2277" s="13"/>
      <c r="L2277" s="13"/>
      <c r="M2277" s="13"/>
      <c r="N2277" s="13"/>
      <c r="O2277" s="13"/>
      <c r="P2277" s="13"/>
      <c r="Q2277" s="1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  <c r="AK2277" s="13"/>
      <c r="AL2277" s="13"/>
      <c r="AM2277" s="13"/>
      <c r="AN2277" s="13"/>
      <c r="AO2277" s="13"/>
      <c r="AP2277" s="13"/>
      <c r="AQ2277" s="13"/>
      <c r="AR2277" s="13"/>
      <c r="AS2277" s="13"/>
      <c r="AT2277" s="13"/>
      <c r="AU2277" s="13"/>
      <c r="AV2277" s="13"/>
      <c r="AW2277" s="13"/>
      <c r="AX2277" s="13"/>
      <c r="AY2277" s="13"/>
      <c r="AZ2277" s="13"/>
      <c r="BA2277" s="13"/>
      <c r="BB2277" s="13"/>
      <c r="BC2277" s="13"/>
      <c r="BD2277" s="13"/>
      <c r="BE2277" s="13"/>
      <c r="BF2277" s="13"/>
      <c r="BG2277" s="13"/>
      <c r="BH2277" s="13"/>
      <c r="BI2277" s="13"/>
      <c r="BJ2277" s="13"/>
      <c r="BK2277" s="13"/>
      <c r="BL2277" s="13"/>
      <c r="BM2277" s="13"/>
      <c r="BN2277" s="13"/>
      <c r="BO2277" s="13"/>
      <c r="BP2277" s="13"/>
      <c r="BQ2277" s="13"/>
      <c r="BR2277" s="13"/>
      <c r="BS2277" s="13"/>
      <c r="BT2277" s="13"/>
      <c r="BU2277" s="13"/>
      <c r="BV2277" s="13"/>
      <c r="BW2277" s="13"/>
      <c r="BX2277" s="13"/>
      <c r="BY2277" s="13"/>
      <c r="BZ2277" s="13"/>
      <c r="CA2277" s="13"/>
      <c r="CB2277" s="13"/>
      <c r="CC2277" s="13"/>
      <c r="CD2277" s="13"/>
      <c r="CE2277" s="13"/>
      <c r="CF2277" s="13"/>
      <c r="CG2277" s="13"/>
      <c r="CH2277" s="13"/>
      <c r="CI2277" s="13"/>
      <c r="CJ2277" s="13"/>
      <c r="CK2277" s="13"/>
      <c r="CL2277" s="13"/>
      <c r="CM2277" s="13"/>
      <c r="CN2277" s="13"/>
      <c r="CO2277" s="13"/>
      <c r="CP2277" s="13"/>
      <c r="CQ2277" s="13"/>
      <c r="CR2277" s="13"/>
      <c r="CS2277" s="13"/>
      <c r="CT2277" s="13"/>
      <c r="CU2277" s="13"/>
      <c r="CV2277" s="13"/>
      <c r="CW2277" s="13"/>
      <c r="CX2277" s="13"/>
      <c r="CY2277" s="13"/>
      <c r="CZ2277" s="13"/>
      <c r="DA2277" s="13"/>
      <c r="DB2277" s="13"/>
      <c r="DC2277" s="13"/>
      <c r="DD2277" s="13"/>
      <c r="DE2277" s="13"/>
      <c r="DF2277" s="13"/>
      <c r="DG2277" s="13"/>
      <c r="DH2277" s="13"/>
      <c r="DI2277" s="13"/>
      <c r="DJ2277" s="13"/>
      <c r="DK2277" s="13"/>
      <c r="DL2277" s="13"/>
      <c r="DM2277" s="13"/>
      <c r="DN2277" s="13"/>
      <c r="DO2277" s="13"/>
      <c r="DP2277" s="13"/>
      <c r="DQ2277" s="13"/>
    </row>
    <row r="2278" spans="1:121" ht="16.5" x14ac:dyDescent="0.25">
      <c r="A2278" s="24"/>
      <c r="B2278" s="73" t="s">
        <v>3294</v>
      </c>
      <c r="C2278" s="55">
        <v>2018</v>
      </c>
      <c r="D2278" s="54" t="s">
        <v>915</v>
      </c>
      <c r="E2278" s="54"/>
      <c r="F2278" s="54">
        <v>24.41</v>
      </c>
      <c r="G2278" s="54">
        <v>1225.27694</v>
      </c>
      <c r="H2278" s="13"/>
      <c r="I2278" s="13"/>
      <c r="J2278" s="13"/>
      <c r="K2278" s="13"/>
      <c r="L2278" s="13"/>
      <c r="M2278" s="13"/>
      <c r="N2278" s="13"/>
      <c r="O2278" s="13"/>
      <c r="P2278" s="13"/>
      <c r="Q2278" s="1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  <c r="AK2278" s="13"/>
      <c r="AL2278" s="13"/>
      <c r="AM2278" s="13"/>
      <c r="AN2278" s="13"/>
      <c r="AO2278" s="13"/>
      <c r="AP2278" s="13"/>
      <c r="AQ2278" s="13"/>
      <c r="AR2278" s="13"/>
      <c r="AS2278" s="13"/>
      <c r="AT2278" s="13"/>
      <c r="AU2278" s="13"/>
      <c r="AV2278" s="13"/>
      <c r="AW2278" s="13"/>
      <c r="AX2278" s="13"/>
      <c r="AY2278" s="13"/>
      <c r="AZ2278" s="13"/>
      <c r="BA2278" s="13"/>
      <c r="BB2278" s="13"/>
      <c r="BC2278" s="13"/>
      <c r="BD2278" s="13"/>
      <c r="BE2278" s="13"/>
      <c r="BF2278" s="13"/>
      <c r="BG2278" s="13"/>
      <c r="BH2278" s="13"/>
      <c r="BI2278" s="13"/>
      <c r="BJ2278" s="13"/>
      <c r="BK2278" s="13"/>
      <c r="BL2278" s="13"/>
      <c r="BM2278" s="13"/>
      <c r="BN2278" s="13"/>
      <c r="BO2278" s="13"/>
      <c r="BP2278" s="13"/>
      <c r="BQ2278" s="13"/>
      <c r="BR2278" s="13"/>
      <c r="BS2278" s="13"/>
      <c r="BT2278" s="13"/>
      <c r="BU2278" s="13"/>
      <c r="BV2278" s="13"/>
      <c r="BW2278" s="13"/>
      <c r="BX2278" s="13"/>
      <c r="BY2278" s="13"/>
      <c r="BZ2278" s="13"/>
      <c r="CA2278" s="13"/>
      <c r="CB2278" s="13"/>
      <c r="CC2278" s="13"/>
      <c r="CD2278" s="13"/>
      <c r="CE2278" s="13"/>
      <c r="CF2278" s="13"/>
      <c r="CG2278" s="13"/>
      <c r="CH2278" s="13"/>
      <c r="CI2278" s="13"/>
      <c r="CJ2278" s="13"/>
      <c r="CK2278" s="13"/>
      <c r="CL2278" s="13"/>
      <c r="CM2278" s="13"/>
      <c r="CN2278" s="13"/>
      <c r="CO2278" s="13"/>
      <c r="CP2278" s="13"/>
      <c r="CQ2278" s="13"/>
      <c r="CR2278" s="13"/>
      <c r="CS2278" s="13"/>
      <c r="CT2278" s="13"/>
      <c r="CU2278" s="13"/>
      <c r="CV2278" s="13"/>
      <c r="CW2278" s="13"/>
      <c r="CX2278" s="13"/>
      <c r="CY2278" s="13"/>
      <c r="CZ2278" s="13"/>
      <c r="DA2278" s="13"/>
      <c r="DB2278" s="13"/>
      <c r="DC2278" s="13"/>
      <c r="DD2278" s="13"/>
      <c r="DE2278" s="13"/>
      <c r="DF2278" s="13"/>
      <c r="DG2278" s="13"/>
      <c r="DH2278" s="13"/>
      <c r="DI2278" s="13"/>
      <c r="DJ2278" s="13"/>
      <c r="DK2278" s="13"/>
      <c r="DL2278" s="13"/>
      <c r="DM2278" s="13"/>
      <c r="DN2278" s="13"/>
      <c r="DO2278" s="13"/>
      <c r="DP2278" s="13"/>
      <c r="DQ2278" s="13"/>
    </row>
    <row r="2279" spans="1:121" ht="16.5" x14ac:dyDescent="0.25">
      <c r="A2279" s="24"/>
      <c r="B2279" s="73" t="s">
        <v>3295</v>
      </c>
      <c r="C2279" s="55">
        <v>2018</v>
      </c>
      <c r="D2279" s="54" t="s">
        <v>915</v>
      </c>
      <c r="E2279" s="54"/>
      <c r="F2279" s="54">
        <v>24.41</v>
      </c>
      <c r="G2279" s="54">
        <v>642.91422999999998</v>
      </c>
      <c r="H2279" s="13"/>
      <c r="I2279" s="13"/>
      <c r="J2279" s="13"/>
      <c r="K2279" s="13"/>
      <c r="L2279" s="13"/>
      <c r="M2279" s="13"/>
      <c r="N2279" s="13"/>
      <c r="O2279" s="13"/>
      <c r="P2279" s="13"/>
      <c r="Q2279" s="1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  <c r="AK2279" s="13"/>
      <c r="AL2279" s="13"/>
      <c r="AM2279" s="13"/>
      <c r="AN2279" s="13"/>
      <c r="AO2279" s="13"/>
      <c r="AP2279" s="13"/>
      <c r="AQ2279" s="13"/>
      <c r="AR2279" s="13"/>
      <c r="AS2279" s="13"/>
      <c r="AT2279" s="13"/>
      <c r="AU2279" s="13"/>
      <c r="AV2279" s="13"/>
      <c r="AW2279" s="13"/>
      <c r="AX2279" s="13"/>
      <c r="AY2279" s="13"/>
      <c r="AZ2279" s="13"/>
      <c r="BA2279" s="13"/>
      <c r="BB2279" s="13"/>
      <c r="BC2279" s="13"/>
      <c r="BD2279" s="13"/>
      <c r="BE2279" s="13"/>
      <c r="BF2279" s="13"/>
      <c r="BG2279" s="13"/>
      <c r="BH2279" s="13"/>
      <c r="BI2279" s="13"/>
      <c r="BJ2279" s="13"/>
      <c r="BK2279" s="13"/>
      <c r="BL2279" s="13"/>
      <c r="BM2279" s="13"/>
      <c r="BN2279" s="13"/>
      <c r="BO2279" s="13"/>
      <c r="BP2279" s="13"/>
      <c r="BQ2279" s="13"/>
      <c r="BR2279" s="13"/>
      <c r="BS2279" s="13"/>
      <c r="BT2279" s="13"/>
      <c r="BU2279" s="13"/>
      <c r="BV2279" s="13"/>
      <c r="BW2279" s="13"/>
      <c r="BX2279" s="13"/>
      <c r="BY2279" s="13"/>
      <c r="BZ2279" s="13"/>
      <c r="CA2279" s="13"/>
      <c r="CB2279" s="13"/>
      <c r="CC2279" s="13"/>
      <c r="CD2279" s="13"/>
      <c r="CE2279" s="13"/>
      <c r="CF2279" s="13"/>
      <c r="CG2279" s="13"/>
      <c r="CH2279" s="13"/>
      <c r="CI2279" s="13"/>
      <c r="CJ2279" s="13"/>
      <c r="CK2279" s="13"/>
      <c r="CL2279" s="13"/>
      <c r="CM2279" s="13"/>
      <c r="CN2279" s="13"/>
      <c r="CO2279" s="13"/>
      <c r="CP2279" s="13"/>
      <c r="CQ2279" s="13"/>
      <c r="CR2279" s="13"/>
      <c r="CS2279" s="13"/>
      <c r="CT2279" s="13"/>
      <c r="CU2279" s="13"/>
      <c r="CV2279" s="13"/>
      <c r="CW2279" s="13"/>
      <c r="CX2279" s="13"/>
      <c r="CY2279" s="13"/>
      <c r="CZ2279" s="13"/>
      <c r="DA2279" s="13"/>
      <c r="DB2279" s="13"/>
      <c r="DC2279" s="13"/>
      <c r="DD2279" s="13"/>
      <c r="DE2279" s="13"/>
      <c r="DF2279" s="13"/>
      <c r="DG2279" s="13"/>
      <c r="DH2279" s="13"/>
      <c r="DI2279" s="13"/>
      <c r="DJ2279" s="13"/>
      <c r="DK2279" s="13"/>
      <c r="DL2279" s="13"/>
      <c r="DM2279" s="13"/>
      <c r="DN2279" s="13"/>
      <c r="DO2279" s="13"/>
      <c r="DP2279" s="13"/>
      <c r="DQ2279" s="13"/>
    </row>
    <row r="2280" spans="1:121" ht="16.5" x14ac:dyDescent="0.25">
      <c r="A2280" s="24"/>
      <c r="B2280" s="73" t="s">
        <v>3296</v>
      </c>
      <c r="C2280" s="55">
        <v>2018</v>
      </c>
      <c r="D2280" s="54" t="s">
        <v>915</v>
      </c>
      <c r="E2280" s="54"/>
      <c r="F2280" s="54">
        <v>24.41</v>
      </c>
      <c r="G2280" s="54">
        <v>1451.7403400000001</v>
      </c>
      <c r="H2280" s="13"/>
      <c r="I2280" s="13"/>
      <c r="J2280" s="13"/>
      <c r="K2280" s="13"/>
      <c r="L2280" s="13"/>
      <c r="M2280" s="13"/>
      <c r="N2280" s="13"/>
      <c r="O2280" s="13"/>
      <c r="P2280" s="13"/>
      <c r="Q2280" s="1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  <c r="AK2280" s="13"/>
      <c r="AL2280" s="13"/>
      <c r="AM2280" s="13"/>
      <c r="AN2280" s="13"/>
      <c r="AO2280" s="13"/>
      <c r="AP2280" s="13"/>
      <c r="AQ2280" s="13"/>
      <c r="AR2280" s="13"/>
      <c r="AS2280" s="13"/>
      <c r="AT2280" s="13"/>
      <c r="AU2280" s="13"/>
      <c r="AV2280" s="13"/>
      <c r="AW2280" s="13"/>
      <c r="AX2280" s="13"/>
      <c r="AY2280" s="13"/>
      <c r="AZ2280" s="13"/>
      <c r="BA2280" s="13"/>
      <c r="BB2280" s="13"/>
      <c r="BC2280" s="13"/>
      <c r="BD2280" s="13"/>
      <c r="BE2280" s="13"/>
      <c r="BF2280" s="13"/>
      <c r="BG2280" s="13"/>
      <c r="BH2280" s="13"/>
      <c r="BI2280" s="13"/>
      <c r="BJ2280" s="13"/>
      <c r="BK2280" s="13"/>
      <c r="BL2280" s="13"/>
      <c r="BM2280" s="13"/>
      <c r="BN2280" s="13"/>
      <c r="BO2280" s="13"/>
      <c r="BP2280" s="13"/>
      <c r="BQ2280" s="13"/>
      <c r="BR2280" s="13"/>
      <c r="BS2280" s="13"/>
      <c r="BT2280" s="13"/>
      <c r="BU2280" s="13"/>
      <c r="BV2280" s="13"/>
      <c r="BW2280" s="13"/>
      <c r="BX2280" s="13"/>
      <c r="BY2280" s="13"/>
      <c r="BZ2280" s="13"/>
      <c r="CA2280" s="13"/>
      <c r="CB2280" s="13"/>
      <c r="CC2280" s="13"/>
      <c r="CD2280" s="13"/>
      <c r="CE2280" s="13"/>
      <c r="CF2280" s="13"/>
      <c r="CG2280" s="13"/>
      <c r="CH2280" s="13"/>
      <c r="CI2280" s="13"/>
      <c r="CJ2280" s="13"/>
      <c r="CK2280" s="13"/>
      <c r="CL2280" s="13"/>
      <c r="CM2280" s="13"/>
      <c r="CN2280" s="13"/>
      <c r="CO2280" s="13"/>
      <c r="CP2280" s="13"/>
      <c r="CQ2280" s="13"/>
      <c r="CR2280" s="13"/>
      <c r="CS2280" s="13"/>
      <c r="CT2280" s="13"/>
      <c r="CU2280" s="13"/>
      <c r="CV2280" s="13"/>
      <c r="CW2280" s="13"/>
      <c r="CX2280" s="13"/>
      <c r="CY2280" s="13"/>
      <c r="CZ2280" s="13"/>
      <c r="DA2280" s="13"/>
      <c r="DB2280" s="13"/>
      <c r="DC2280" s="13"/>
      <c r="DD2280" s="13"/>
      <c r="DE2280" s="13"/>
      <c r="DF2280" s="13"/>
      <c r="DG2280" s="13"/>
      <c r="DH2280" s="13"/>
      <c r="DI2280" s="13"/>
      <c r="DJ2280" s="13"/>
      <c r="DK2280" s="13"/>
      <c r="DL2280" s="13"/>
      <c r="DM2280" s="13"/>
      <c r="DN2280" s="13"/>
      <c r="DO2280" s="13"/>
      <c r="DP2280" s="13"/>
      <c r="DQ2280" s="13"/>
    </row>
    <row r="2281" spans="1:121" ht="16.5" x14ac:dyDescent="0.25">
      <c r="A2281" s="24"/>
      <c r="B2281" s="73" t="s">
        <v>3297</v>
      </c>
      <c r="C2281" s="55">
        <v>2018</v>
      </c>
      <c r="D2281" s="54" t="s">
        <v>915</v>
      </c>
      <c r="E2281" s="54"/>
      <c r="F2281" s="54">
        <v>24.41</v>
      </c>
      <c r="G2281" s="54">
        <v>325.18884000000003</v>
      </c>
      <c r="H2281" s="13"/>
      <c r="I2281" s="13"/>
      <c r="J2281" s="13"/>
      <c r="K2281" s="13"/>
      <c r="L2281" s="13"/>
      <c r="M2281" s="13"/>
      <c r="N2281" s="13"/>
      <c r="O2281" s="13"/>
      <c r="P2281" s="13"/>
      <c r="Q2281" s="1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  <c r="AK2281" s="13"/>
      <c r="AL2281" s="13"/>
      <c r="AM2281" s="13"/>
      <c r="AN2281" s="13"/>
      <c r="AO2281" s="13"/>
      <c r="AP2281" s="13"/>
      <c r="AQ2281" s="13"/>
      <c r="AR2281" s="13"/>
      <c r="AS2281" s="13"/>
      <c r="AT2281" s="13"/>
      <c r="AU2281" s="13"/>
      <c r="AV2281" s="13"/>
      <c r="AW2281" s="13"/>
      <c r="AX2281" s="13"/>
      <c r="AY2281" s="13"/>
      <c r="AZ2281" s="13"/>
      <c r="BA2281" s="13"/>
      <c r="BB2281" s="13"/>
      <c r="BC2281" s="13"/>
      <c r="BD2281" s="13"/>
      <c r="BE2281" s="13"/>
      <c r="BF2281" s="13"/>
      <c r="BG2281" s="13"/>
      <c r="BH2281" s="13"/>
      <c r="BI2281" s="13"/>
      <c r="BJ2281" s="13"/>
      <c r="BK2281" s="13"/>
      <c r="BL2281" s="13"/>
      <c r="BM2281" s="13"/>
      <c r="BN2281" s="13"/>
      <c r="BO2281" s="13"/>
      <c r="BP2281" s="13"/>
      <c r="BQ2281" s="13"/>
      <c r="BR2281" s="13"/>
      <c r="BS2281" s="13"/>
      <c r="BT2281" s="13"/>
      <c r="BU2281" s="13"/>
      <c r="BV2281" s="13"/>
      <c r="BW2281" s="13"/>
      <c r="BX2281" s="13"/>
      <c r="BY2281" s="13"/>
      <c r="BZ2281" s="13"/>
      <c r="CA2281" s="13"/>
      <c r="CB2281" s="13"/>
      <c r="CC2281" s="13"/>
      <c r="CD2281" s="13"/>
      <c r="CE2281" s="13"/>
      <c r="CF2281" s="13"/>
      <c r="CG2281" s="13"/>
      <c r="CH2281" s="13"/>
      <c r="CI2281" s="13"/>
      <c r="CJ2281" s="13"/>
      <c r="CK2281" s="13"/>
      <c r="CL2281" s="13"/>
      <c r="CM2281" s="13"/>
      <c r="CN2281" s="13"/>
      <c r="CO2281" s="13"/>
      <c r="CP2281" s="13"/>
      <c r="CQ2281" s="13"/>
      <c r="CR2281" s="13"/>
      <c r="CS2281" s="13"/>
      <c r="CT2281" s="13"/>
      <c r="CU2281" s="13"/>
      <c r="CV2281" s="13"/>
      <c r="CW2281" s="13"/>
      <c r="CX2281" s="13"/>
      <c r="CY2281" s="13"/>
      <c r="CZ2281" s="13"/>
      <c r="DA2281" s="13"/>
      <c r="DB2281" s="13"/>
      <c r="DC2281" s="13"/>
      <c r="DD2281" s="13"/>
      <c r="DE2281" s="13"/>
      <c r="DF2281" s="13"/>
      <c r="DG2281" s="13"/>
      <c r="DH2281" s="13"/>
      <c r="DI2281" s="13"/>
      <c r="DJ2281" s="13"/>
      <c r="DK2281" s="13"/>
      <c r="DL2281" s="13"/>
      <c r="DM2281" s="13"/>
      <c r="DN2281" s="13"/>
      <c r="DO2281" s="13"/>
      <c r="DP2281" s="13"/>
      <c r="DQ2281" s="13"/>
    </row>
    <row r="2282" spans="1:121" ht="16.5" x14ac:dyDescent="0.25">
      <c r="A2282" s="24"/>
      <c r="B2282" s="73" t="s">
        <v>3298</v>
      </c>
      <c r="C2282" s="55">
        <v>2018</v>
      </c>
      <c r="D2282" s="54" t="s">
        <v>915</v>
      </c>
      <c r="E2282" s="54"/>
      <c r="F2282" s="54">
        <v>24.41</v>
      </c>
      <c r="G2282" s="54">
        <v>324.11536999999998</v>
      </c>
      <c r="H2282" s="13"/>
      <c r="I2282" s="13"/>
      <c r="J2282" s="13"/>
      <c r="K2282" s="13"/>
      <c r="L2282" s="13"/>
      <c r="M2282" s="13"/>
      <c r="N2282" s="13"/>
      <c r="O2282" s="13"/>
      <c r="P2282" s="13"/>
      <c r="Q2282" s="1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  <c r="AK2282" s="13"/>
      <c r="AL2282" s="13"/>
      <c r="AM2282" s="13"/>
      <c r="AN2282" s="13"/>
      <c r="AO2282" s="13"/>
      <c r="AP2282" s="13"/>
      <c r="AQ2282" s="13"/>
      <c r="AR2282" s="13"/>
      <c r="AS2282" s="13"/>
      <c r="AT2282" s="13"/>
      <c r="AU2282" s="13"/>
      <c r="AV2282" s="13"/>
      <c r="AW2282" s="13"/>
      <c r="AX2282" s="13"/>
      <c r="AY2282" s="13"/>
      <c r="AZ2282" s="13"/>
      <c r="BA2282" s="13"/>
      <c r="BB2282" s="13"/>
      <c r="BC2282" s="13"/>
      <c r="BD2282" s="13"/>
      <c r="BE2282" s="13"/>
      <c r="BF2282" s="13"/>
      <c r="BG2282" s="13"/>
      <c r="BH2282" s="13"/>
      <c r="BI2282" s="13"/>
      <c r="BJ2282" s="13"/>
      <c r="BK2282" s="13"/>
      <c r="BL2282" s="13"/>
      <c r="BM2282" s="13"/>
      <c r="BN2282" s="13"/>
      <c r="BO2282" s="13"/>
      <c r="BP2282" s="13"/>
      <c r="BQ2282" s="13"/>
      <c r="BR2282" s="13"/>
      <c r="BS2282" s="13"/>
      <c r="BT2282" s="13"/>
      <c r="BU2282" s="13"/>
      <c r="BV2282" s="13"/>
      <c r="BW2282" s="13"/>
      <c r="BX2282" s="13"/>
      <c r="BY2282" s="13"/>
      <c r="BZ2282" s="13"/>
      <c r="CA2282" s="13"/>
      <c r="CB2282" s="13"/>
      <c r="CC2282" s="13"/>
      <c r="CD2282" s="13"/>
      <c r="CE2282" s="13"/>
      <c r="CF2282" s="13"/>
      <c r="CG2282" s="13"/>
      <c r="CH2282" s="13"/>
      <c r="CI2282" s="13"/>
      <c r="CJ2282" s="13"/>
      <c r="CK2282" s="13"/>
      <c r="CL2282" s="13"/>
      <c r="CM2282" s="13"/>
      <c r="CN2282" s="13"/>
      <c r="CO2282" s="13"/>
      <c r="CP2282" s="13"/>
      <c r="CQ2282" s="13"/>
      <c r="CR2282" s="13"/>
      <c r="CS2282" s="13"/>
      <c r="CT2282" s="13"/>
      <c r="CU2282" s="13"/>
      <c r="CV2282" s="13"/>
      <c r="CW2282" s="13"/>
      <c r="CX2282" s="13"/>
      <c r="CY2282" s="13"/>
      <c r="CZ2282" s="13"/>
      <c r="DA2282" s="13"/>
      <c r="DB2282" s="13"/>
      <c r="DC2282" s="13"/>
      <c r="DD2282" s="13"/>
      <c r="DE2282" s="13"/>
      <c r="DF2282" s="13"/>
      <c r="DG2282" s="13"/>
      <c r="DH2282" s="13"/>
      <c r="DI2282" s="13"/>
      <c r="DJ2282" s="13"/>
      <c r="DK2282" s="13"/>
      <c r="DL2282" s="13"/>
      <c r="DM2282" s="13"/>
      <c r="DN2282" s="13"/>
      <c r="DO2282" s="13"/>
      <c r="DP2282" s="13"/>
      <c r="DQ2282" s="13"/>
    </row>
    <row r="2283" spans="1:121" ht="16.5" x14ac:dyDescent="0.25">
      <c r="A2283" s="24"/>
      <c r="B2283" s="73" t="s">
        <v>3299</v>
      </c>
      <c r="C2283" s="55">
        <v>2018</v>
      </c>
      <c r="D2283" s="54" t="s">
        <v>915</v>
      </c>
      <c r="E2283" s="54"/>
      <c r="F2283" s="54">
        <v>24.41</v>
      </c>
      <c r="G2283" s="54">
        <v>425.26491999999996</v>
      </c>
      <c r="H2283" s="13"/>
      <c r="I2283" s="13"/>
      <c r="J2283" s="13"/>
      <c r="K2283" s="13"/>
      <c r="L2283" s="13"/>
      <c r="M2283" s="13"/>
      <c r="N2283" s="13"/>
      <c r="O2283" s="13"/>
      <c r="P2283" s="13"/>
      <c r="Q2283" s="1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  <c r="AK2283" s="13"/>
      <c r="AL2283" s="13"/>
      <c r="AM2283" s="13"/>
      <c r="AN2283" s="13"/>
      <c r="AO2283" s="13"/>
      <c r="AP2283" s="13"/>
      <c r="AQ2283" s="13"/>
      <c r="AR2283" s="13"/>
      <c r="AS2283" s="13"/>
      <c r="AT2283" s="13"/>
      <c r="AU2283" s="13"/>
      <c r="AV2283" s="13"/>
      <c r="AW2283" s="13"/>
      <c r="AX2283" s="13"/>
      <c r="AY2283" s="13"/>
      <c r="AZ2283" s="13"/>
      <c r="BA2283" s="13"/>
      <c r="BB2283" s="13"/>
      <c r="BC2283" s="13"/>
      <c r="BD2283" s="13"/>
      <c r="BE2283" s="13"/>
      <c r="BF2283" s="13"/>
      <c r="BG2283" s="13"/>
      <c r="BH2283" s="13"/>
      <c r="BI2283" s="13"/>
      <c r="BJ2283" s="13"/>
      <c r="BK2283" s="13"/>
      <c r="BL2283" s="13"/>
      <c r="BM2283" s="13"/>
      <c r="BN2283" s="13"/>
      <c r="BO2283" s="13"/>
      <c r="BP2283" s="13"/>
      <c r="BQ2283" s="13"/>
      <c r="BR2283" s="13"/>
      <c r="BS2283" s="13"/>
      <c r="BT2283" s="13"/>
      <c r="BU2283" s="13"/>
      <c r="BV2283" s="13"/>
      <c r="BW2283" s="13"/>
      <c r="BX2283" s="13"/>
      <c r="BY2283" s="13"/>
      <c r="BZ2283" s="13"/>
      <c r="CA2283" s="13"/>
      <c r="CB2283" s="13"/>
      <c r="CC2283" s="13"/>
      <c r="CD2283" s="13"/>
      <c r="CE2283" s="13"/>
      <c r="CF2283" s="13"/>
      <c r="CG2283" s="13"/>
      <c r="CH2283" s="13"/>
      <c r="CI2283" s="13"/>
      <c r="CJ2283" s="13"/>
      <c r="CK2283" s="13"/>
      <c r="CL2283" s="13"/>
      <c r="CM2283" s="13"/>
      <c r="CN2283" s="13"/>
      <c r="CO2283" s="13"/>
      <c r="CP2283" s="13"/>
      <c r="CQ2283" s="13"/>
      <c r="CR2283" s="13"/>
      <c r="CS2283" s="13"/>
      <c r="CT2283" s="13"/>
      <c r="CU2283" s="13"/>
      <c r="CV2283" s="13"/>
      <c r="CW2283" s="13"/>
      <c r="CX2283" s="13"/>
      <c r="CY2283" s="13"/>
      <c r="CZ2283" s="13"/>
      <c r="DA2283" s="13"/>
      <c r="DB2283" s="13"/>
      <c r="DC2283" s="13"/>
      <c r="DD2283" s="13"/>
      <c r="DE2283" s="13"/>
      <c r="DF2283" s="13"/>
      <c r="DG2283" s="13"/>
      <c r="DH2283" s="13"/>
      <c r="DI2283" s="13"/>
      <c r="DJ2283" s="13"/>
      <c r="DK2283" s="13"/>
      <c r="DL2283" s="13"/>
      <c r="DM2283" s="13"/>
      <c r="DN2283" s="13"/>
      <c r="DO2283" s="13"/>
      <c r="DP2283" s="13"/>
      <c r="DQ2283" s="13"/>
    </row>
    <row r="2284" spans="1:121" ht="16.5" x14ac:dyDescent="0.25">
      <c r="A2284" s="24"/>
      <c r="B2284" s="73" t="s">
        <v>3300</v>
      </c>
      <c r="C2284" s="55">
        <v>2018</v>
      </c>
      <c r="D2284" s="54" t="s">
        <v>915</v>
      </c>
      <c r="E2284" s="54"/>
      <c r="F2284" s="54">
        <v>24.41</v>
      </c>
      <c r="G2284" s="54">
        <v>408.69081</v>
      </c>
      <c r="H2284" s="13"/>
      <c r="I2284" s="13"/>
      <c r="J2284" s="13"/>
      <c r="K2284" s="13"/>
      <c r="L2284" s="13"/>
      <c r="M2284" s="13"/>
      <c r="N2284" s="13"/>
      <c r="O2284" s="13"/>
      <c r="P2284" s="13"/>
      <c r="Q2284" s="1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  <c r="AK2284" s="13"/>
      <c r="AL2284" s="13"/>
      <c r="AM2284" s="13"/>
      <c r="AN2284" s="13"/>
      <c r="AO2284" s="13"/>
      <c r="AP2284" s="13"/>
      <c r="AQ2284" s="13"/>
      <c r="AR2284" s="13"/>
      <c r="AS2284" s="13"/>
      <c r="AT2284" s="13"/>
      <c r="AU2284" s="13"/>
      <c r="AV2284" s="13"/>
      <c r="AW2284" s="13"/>
      <c r="AX2284" s="13"/>
      <c r="AY2284" s="13"/>
      <c r="AZ2284" s="13"/>
      <c r="BA2284" s="13"/>
      <c r="BB2284" s="13"/>
      <c r="BC2284" s="13"/>
      <c r="BD2284" s="13"/>
      <c r="BE2284" s="13"/>
      <c r="BF2284" s="13"/>
      <c r="BG2284" s="13"/>
      <c r="BH2284" s="13"/>
      <c r="BI2284" s="13"/>
      <c r="BJ2284" s="13"/>
      <c r="BK2284" s="13"/>
      <c r="BL2284" s="13"/>
      <c r="BM2284" s="13"/>
      <c r="BN2284" s="13"/>
      <c r="BO2284" s="13"/>
      <c r="BP2284" s="13"/>
      <c r="BQ2284" s="13"/>
      <c r="BR2284" s="13"/>
      <c r="BS2284" s="13"/>
      <c r="BT2284" s="13"/>
      <c r="BU2284" s="13"/>
      <c r="BV2284" s="13"/>
      <c r="BW2284" s="13"/>
      <c r="BX2284" s="13"/>
      <c r="BY2284" s="13"/>
      <c r="BZ2284" s="13"/>
      <c r="CA2284" s="13"/>
      <c r="CB2284" s="13"/>
      <c r="CC2284" s="13"/>
      <c r="CD2284" s="13"/>
      <c r="CE2284" s="13"/>
      <c r="CF2284" s="13"/>
      <c r="CG2284" s="13"/>
      <c r="CH2284" s="13"/>
      <c r="CI2284" s="13"/>
      <c r="CJ2284" s="13"/>
      <c r="CK2284" s="13"/>
      <c r="CL2284" s="13"/>
      <c r="CM2284" s="13"/>
      <c r="CN2284" s="13"/>
      <c r="CO2284" s="13"/>
      <c r="CP2284" s="13"/>
      <c r="CQ2284" s="13"/>
      <c r="CR2284" s="13"/>
      <c r="CS2284" s="13"/>
      <c r="CT2284" s="13"/>
      <c r="CU2284" s="13"/>
      <c r="CV2284" s="13"/>
      <c r="CW2284" s="13"/>
      <c r="CX2284" s="13"/>
      <c r="CY2284" s="13"/>
      <c r="CZ2284" s="13"/>
      <c r="DA2284" s="13"/>
      <c r="DB2284" s="13"/>
      <c r="DC2284" s="13"/>
      <c r="DD2284" s="13"/>
      <c r="DE2284" s="13"/>
      <c r="DF2284" s="13"/>
      <c r="DG2284" s="13"/>
      <c r="DH2284" s="13"/>
      <c r="DI2284" s="13"/>
      <c r="DJ2284" s="13"/>
      <c r="DK2284" s="13"/>
      <c r="DL2284" s="13"/>
      <c r="DM2284" s="13"/>
      <c r="DN2284" s="13"/>
      <c r="DO2284" s="13"/>
      <c r="DP2284" s="13"/>
      <c r="DQ2284" s="13"/>
    </row>
    <row r="2285" spans="1:121" ht="16.5" x14ac:dyDescent="0.25">
      <c r="A2285" s="24"/>
      <c r="B2285" s="73" t="s">
        <v>3301</v>
      </c>
      <c r="C2285" s="55">
        <v>2018</v>
      </c>
      <c r="D2285" s="54" t="s">
        <v>915</v>
      </c>
      <c r="E2285" s="54"/>
      <c r="F2285" s="54">
        <v>24.41</v>
      </c>
      <c r="G2285" s="54">
        <v>295.39686999999998</v>
      </c>
      <c r="H2285" s="13"/>
      <c r="I2285" s="15"/>
      <c r="J2285" s="13"/>
      <c r="K2285" s="13"/>
      <c r="L2285" s="13"/>
      <c r="M2285" s="13"/>
      <c r="N2285" s="13"/>
      <c r="O2285" s="13"/>
      <c r="P2285" s="13"/>
      <c r="Q2285" s="1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  <c r="AK2285" s="13"/>
      <c r="AL2285" s="13"/>
      <c r="AM2285" s="13"/>
      <c r="AN2285" s="13"/>
      <c r="AO2285" s="13"/>
      <c r="AP2285" s="13"/>
      <c r="AQ2285" s="13"/>
      <c r="AR2285" s="13"/>
      <c r="AS2285" s="13"/>
      <c r="AT2285" s="13"/>
      <c r="AU2285" s="13"/>
      <c r="AV2285" s="13"/>
      <c r="AW2285" s="13"/>
      <c r="AX2285" s="13"/>
      <c r="AY2285" s="13"/>
      <c r="AZ2285" s="13"/>
      <c r="BA2285" s="13"/>
      <c r="BB2285" s="13"/>
      <c r="BC2285" s="13"/>
      <c r="BD2285" s="13"/>
      <c r="BE2285" s="13"/>
      <c r="BF2285" s="13"/>
      <c r="BG2285" s="13"/>
      <c r="BH2285" s="13"/>
      <c r="BI2285" s="13"/>
      <c r="BJ2285" s="13"/>
      <c r="BK2285" s="13"/>
      <c r="BL2285" s="13"/>
      <c r="BM2285" s="13"/>
      <c r="BN2285" s="13"/>
      <c r="BO2285" s="13"/>
      <c r="BP2285" s="13"/>
      <c r="BQ2285" s="13"/>
      <c r="BR2285" s="13"/>
      <c r="BS2285" s="13"/>
      <c r="BT2285" s="13"/>
      <c r="BU2285" s="13"/>
      <c r="BV2285" s="13"/>
      <c r="BW2285" s="13"/>
      <c r="BX2285" s="13"/>
      <c r="BY2285" s="13"/>
      <c r="BZ2285" s="13"/>
      <c r="CA2285" s="13"/>
      <c r="CB2285" s="13"/>
      <c r="CC2285" s="13"/>
      <c r="CD2285" s="13"/>
      <c r="CE2285" s="13"/>
      <c r="CF2285" s="13"/>
      <c r="CG2285" s="13"/>
      <c r="CH2285" s="13"/>
      <c r="CI2285" s="13"/>
      <c r="CJ2285" s="13"/>
      <c r="CK2285" s="13"/>
      <c r="CL2285" s="13"/>
      <c r="CM2285" s="13"/>
      <c r="CN2285" s="13"/>
      <c r="CO2285" s="13"/>
      <c r="CP2285" s="13"/>
      <c r="CQ2285" s="13"/>
      <c r="CR2285" s="13"/>
      <c r="CS2285" s="13"/>
      <c r="CT2285" s="13"/>
      <c r="CU2285" s="13"/>
      <c r="CV2285" s="13"/>
      <c r="CW2285" s="13"/>
      <c r="CX2285" s="13"/>
      <c r="CY2285" s="13"/>
      <c r="CZ2285" s="13"/>
      <c r="DA2285" s="13"/>
      <c r="DB2285" s="13"/>
      <c r="DC2285" s="13"/>
      <c r="DD2285" s="13"/>
      <c r="DE2285" s="13"/>
      <c r="DF2285" s="13"/>
      <c r="DG2285" s="13"/>
      <c r="DH2285" s="13"/>
      <c r="DI2285" s="13"/>
      <c r="DJ2285" s="13"/>
      <c r="DK2285" s="13"/>
      <c r="DL2285" s="13"/>
      <c r="DM2285" s="13"/>
      <c r="DN2285" s="13"/>
      <c r="DO2285" s="13"/>
      <c r="DP2285" s="13"/>
      <c r="DQ2285" s="13"/>
    </row>
    <row r="2286" spans="1:121" ht="16.5" x14ac:dyDescent="0.25">
      <c r="A2286" s="24"/>
      <c r="B2286" s="73" t="s">
        <v>3302</v>
      </c>
      <c r="C2286" s="55">
        <v>2018</v>
      </c>
      <c r="D2286" s="54" t="s">
        <v>915</v>
      </c>
      <c r="E2286" s="54"/>
      <c r="F2286" s="54">
        <v>24.41</v>
      </c>
      <c r="G2286" s="54">
        <v>314.98527000000001</v>
      </c>
      <c r="H2286" s="13"/>
      <c r="I2286" s="13"/>
      <c r="J2286" s="13"/>
      <c r="K2286" s="13"/>
      <c r="L2286" s="13"/>
      <c r="M2286" s="13"/>
      <c r="N2286" s="13"/>
      <c r="O2286" s="13"/>
      <c r="P2286" s="13"/>
      <c r="Q2286" s="1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  <c r="AK2286" s="13"/>
      <c r="AL2286" s="13"/>
      <c r="AM2286" s="13"/>
      <c r="AN2286" s="13"/>
      <c r="AO2286" s="13"/>
      <c r="AP2286" s="13"/>
      <c r="AQ2286" s="13"/>
      <c r="AR2286" s="13"/>
      <c r="AS2286" s="13"/>
      <c r="AT2286" s="13"/>
      <c r="AU2286" s="13"/>
      <c r="AV2286" s="13"/>
      <c r="AW2286" s="13"/>
      <c r="AX2286" s="13"/>
      <c r="AY2286" s="13"/>
      <c r="AZ2286" s="13"/>
      <c r="BA2286" s="13"/>
      <c r="BB2286" s="13"/>
      <c r="BC2286" s="13"/>
      <c r="BD2286" s="13"/>
      <c r="BE2286" s="13"/>
      <c r="BF2286" s="13"/>
      <c r="BG2286" s="13"/>
      <c r="BH2286" s="13"/>
      <c r="BI2286" s="13"/>
      <c r="BJ2286" s="13"/>
      <c r="BK2286" s="13"/>
      <c r="BL2286" s="13"/>
      <c r="BM2286" s="13"/>
      <c r="BN2286" s="13"/>
      <c r="BO2286" s="13"/>
      <c r="BP2286" s="13"/>
      <c r="BQ2286" s="13"/>
      <c r="BR2286" s="13"/>
      <c r="BS2286" s="13"/>
      <c r="BT2286" s="13"/>
      <c r="BU2286" s="13"/>
      <c r="BV2286" s="13"/>
      <c r="BW2286" s="13"/>
      <c r="BX2286" s="13"/>
      <c r="BY2286" s="13"/>
      <c r="BZ2286" s="13"/>
      <c r="CA2286" s="13"/>
      <c r="CB2286" s="13"/>
      <c r="CC2286" s="13"/>
      <c r="CD2286" s="13"/>
      <c r="CE2286" s="13"/>
      <c r="CF2286" s="13"/>
      <c r="CG2286" s="13"/>
      <c r="CH2286" s="13"/>
      <c r="CI2286" s="13"/>
      <c r="CJ2286" s="13"/>
      <c r="CK2286" s="13"/>
      <c r="CL2286" s="13"/>
      <c r="CM2286" s="13"/>
      <c r="CN2286" s="13"/>
      <c r="CO2286" s="13"/>
      <c r="CP2286" s="13"/>
      <c r="CQ2286" s="13"/>
      <c r="CR2286" s="13"/>
      <c r="CS2286" s="13"/>
      <c r="CT2286" s="13"/>
      <c r="CU2286" s="13"/>
      <c r="CV2286" s="13"/>
      <c r="CW2286" s="13"/>
      <c r="CX2286" s="13"/>
      <c r="CY2286" s="13"/>
      <c r="CZ2286" s="13"/>
      <c r="DA2286" s="13"/>
      <c r="DB2286" s="13"/>
      <c r="DC2286" s="13"/>
      <c r="DD2286" s="13"/>
      <c r="DE2286" s="13"/>
      <c r="DF2286" s="13"/>
      <c r="DG2286" s="13"/>
      <c r="DH2286" s="13"/>
      <c r="DI2286" s="13"/>
      <c r="DJ2286" s="13"/>
      <c r="DK2286" s="13"/>
      <c r="DL2286" s="13"/>
      <c r="DM2286" s="13"/>
      <c r="DN2286" s="13"/>
      <c r="DO2286" s="13"/>
      <c r="DP2286" s="13"/>
      <c r="DQ2286" s="13"/>
    </row>
    <row r="2287" spans="1:121" ht="16.5" x14ac:dyDescent="0.25">
      <c r="A2287" s="24"/>
      <c r="B2287" s="73" t="s">
        <v>3303</v>
      </c>
      <c r="C2287" s="55">
        <v>2018</v>
      </c>
      <c r="D2287" s="54" t="s">
        <v>915</v>
      </c>
      <c r="E2287" s="54"/>
      <c r="F2287" s="54">
        <v>24.41</v>
      </c>
      <c r="G2287" s="54">
        <v>265.18395000000004</v>
      </c>
      <c r="H2287" s="13"/>
      <c r="I2287" s="15"/>
      <c r="J2287" s="13"/>
      <c r="K2287" s="13"/>
      <c r="L2287" s="13"/>
      <c r="M2287" s="13"/>
      <c r="N2287" s="13"/>
      <c r="O2287" s="13"/>
      <c r="P2287" s="13"/>
      <c r="Q2287" s="1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  <c r="AK2287" s="13"/>
      <c r="AL2287" s="13"/>
      <c r="AM2287" s="13"/>
      <c r="AN2287" s="13"/>
      <c r="AO2287" s="13"/>
      <c r="AP2287" s="13"/>
      <c r="AQ2287" s="13"/>
      <c r="AR2287" s="13"/>
      <c r="AS2287" s="13"/>
      <c r="AT2287" s="13"/>
      <c r="AU2287" s="13"/>
      <c r="AV2287" s="13"/>
      <c r="AW2287" s="13"/>
      <c r="AX2287" s="13"/>
      <c r="AY2287" s="13"/>
      <c r="AZ2287" s="13"/>
      <c r="BA2287" s="13"/>
      <c r="BB2287" s="13"/>
      <c r="BC2287" s="13"/>
      <c r="BD2287" s="13"/>
      <c r="BE2287" s="13"/>
      <c r="BF2287" s="13"/>
      <c r="BG2287" s="13"/>
      <c r="BH2287" s="13"/>
      <c r="BI2287" s="13"/>
      <c r="BJ2287" s="13"/>
      <c r="BK2287" s="13"/>
      <c r="BL2287" s="13"/>
      <c r="BM2287" s="13"/>
      <c r="BN2287" s="13"/>
      <c r="BO2287" s="13"/>
      <c r="BP2287" s="13"/>
      <c r="BQ2287" s="13"/>
      <c r="BR2287" s="13"/>
      <c r="BS2287" s="13"/>
      <c r="BT2287" s="13"/>
      <c r="BU2287" s="13"/>
      <c r="BV2287" s="13"/>
      <c r="BW2287" s="13"/>
      <c r="BX2287" s="13"/>
      <c r="BY2287" s="13"/>
      <c r="BZ2287" s="13"/>
      <c r="CA2287" s="13"/>
      <c r="CB2287" s="13"/>
      <c r="CC2287" s="13"/>
      <c r="CD2287" s="13"/>
      <c r="CE2287" s="13"/>
      <c r="CF2287" s="13"/>
      <c r="CG2287" s="13"/>
      <c r="CH2287" s="13"/>
      <c r="CI2287" s="13"/>
      <c r="CJ2287" s="13"/>
      <c r="CK2287" s="13"/>
      <c r="CL2287" s="13"/>
      <c r="CM2287" s="13"/>
      <c r="CN2287" s="13"/>
      <c r="CO2287" s="13"/>
      <c r="CP2287" s="13"/>
      <c r="CQ2287" s="13"/>
      <c r="CR2287" s="13"/>
      <c r="CS2287" s="13"/>
      <c r="CT2287" s="13"/>
      <c r="CU2287" s="13"/>
      <c r="CV2287" s="13"/>
      <c r="CW2287" s="13"/>
      <c r="CX2287" s="13"/>
      <c r="CY2287" s="13"/>
      <c r="CZ2287" s="13"/>
      <c r="DA2287" s="13"/>
      <c r="DB2287" s="13"/>
      <c r="DC2287" s="13"/>
      <c r="DD2287" s="13"/>
      <c r="DE2287" s="13"/>
      <c r="DF2287" s="13"/>
      <c r="DG2287" s="13"/>
      <c r="DH2287" s="13"/>
      <c r="DI2287" s="13"/>
      <c r="DJ2287" s="13"/>
      <c r="DK2287" s="13"/>
      <c r="DL2287" s="13"/>
      <c r="DM2287" s="13"/>
      <c r="DN2287" s="13"/>
      <c r="DO2287" s="13"/>
      <c r="DP2287" s="13"/>
      <c r="DQ2287" s="13"/>
    </row>
    <row r="2288" spans="1:121" ht="16.5" x14ac:dyDescent="0.25">
      <c r="A2288" s="24"/>
      <c r="B2288" s="73" t="s">
        <v>3304</v>
      </c>
      <c r="C2288" s="55">
        <v>2018</v>
      </c>
      <c r="D2288" s="54" t="s">
        <v>915</v>
      </c>
      <c r="E2288" s="54"/>
      <c r="F2288" s="54">
        <v>24.41</v>
      </c>
      <c r="G2288" s="54">
        <v>319.10395</v>
      </c>
      <c r="H2288" s="13"/>
      <c r="I2288" s="13"/>
      <c r="J2288" s="13"/>
      <c r="K2288" s="13"/>
      <c r="L2288" s="13"/>
      <c r="M2288" s="13"/>
      <c r="N2288" s="13"/>
      <c r="O2288" s="13"/>
      <c r="P2288" s="13"/>
      <c r="Q2288" s="1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  <c r="AK2288" s="13"/>
      <c r="AL2288" s="13"/>
      <c r="AM2288" s="13"/>
      <c r="AN2288" s="13"/>
      <c r="AO2288" s="13"/>
      <c r="AP2288" s="13"/>
      <c r="AQ2288" s="13"/>
      <c r="AR2288" s="13"/>
      <c r="AS2288" s="13"/>
      <c r="AT2288" s="13"/>
      <c r="AU2288" s="13"/>
      <c r="AV2288" s="13"/>
      <c r="AW2288" s="13"/>
      <c r="AX2288" s="13"/>
      <c r="AY2288" s="13"/>
      <c r="AZ2288" s="13"/>
      <c r="BA2288" s="13"/>
      <c r="BB2288" s="13"/>
      <c r="BC2288" s="13"/>
      <c r="BD2288" s="13"/>
      <c r="BE2288" s="13"/>
      <c r="BF2288" s="13"/>
      <c r="BG2288" s="13"/>
      <c r="BH2288" s="13"/>
      <c r="BI2288" s="13"/>
      <c r="BJ2288" s="13"/>
      <c r="BK2288" s="13"/>
      <c r="BL2288" s="13"/>
      <c r="BM2288" s="13"/>
      <c r="BN2288" s="13"/>
      <c r="BO2288" s="13"/>
      <c r="BP2288" s="13"/>
      <c r="BQ2288" s="13"/>
      <c r="BR2288" s="13"/>
      <c r="BS2288" s="13"/>
      <c r="BT2288" s="13"/>
      <c r="BU2288" s="13"/>
      <c r="BV2288" s="13"/>
      <c r="BW2288" s="13"/>
      <c r="BX2288" s="13"/>
      <c r="BY2288" s="13"/>
      <c r="BZ2288" s="13"/>
      <c r="CA2288" s="13"/>
      <c r="CB2288" s="13"/>
      <c r="CC2288" s="13"/>
      <c r="CD2288" s="13"/>
      <c r="CE2288" s="13"/>
      <c r="CF2288" s="13"/>
      <c r="CG2288" s="13"/>
      <c r="CH2288" s="13"/>
      <c r="CI2288" s="13"/>
      <c r="CJ2288" s="13"/>
      <c r="CK2288" s="13"/>
      <c r="CL2288" s="13"/>
      <c r="CM2288" s="13"/>
      <c r="CN2288" s="13"/>
      <c r="CO2288" s="13"/>
      <c r="CP2288" s="13"/>
      <c r="CQ2288" s="13"/>
      <c r="CR2288" s="13"/>
      <c r="CS2288" s="13"/>
      <c r="CT2288" s="13"/>
      <c r="CU2288" s="13"/>
      <c r="CV2288" s="13"/>
      <c r="CW2288" s="13"/>
      <c r="CX2288" s="13"/>
      <c r="CY2288" s="13"/>
      <c r="CZ2288" s="13"/>
      <c r="DA2288" s="13"/>
      <c r="DB2288" s="13"/>
      <c r="DC2288" s="13"/>
      <c r="DD2288" s="13"/>
      <c r="DE2288" s="13"/>
      <c r="DF2288" s="13"/>
      <c r="DG2288" s="13"/>
      <c r="DH2288" s="13"/>
      <c r="DI2288" s="13"/>
      <c r="DJ2288" s="13"/>
      <c r="DK2288" s="13"/>
      <c r="DL2288" s="13"/>
      <c r="DM2288" s="13"/>
      <c r="DN2288" s="13"/>
      <c r="DO2288" s="13"/>
      <c r="DP2288" s="13"/>
      <c r="DQ2288" s="13"/>
    </row>
    <row r="2289" spans="1:121" ht="16.5" x14ac:dyDescent="0.25">
      <c r="A2289" s="24"/>
      <c r="B2289" s="73" t="s">
        <v>3305</v>
      </c>
      <c r="C2289" s="55">
        <v>2018</v>
      </c>
      <c r="D2289" s="54" t="s">
        <v>915</v>
      </c>
      <c r="E2289" s="54"/>
      <c r="F2289" s="54">
        <v>24.41</v>
      </c>
      <c r="G2289" s="54">
        <v>507.54588999999999</v>
      </c>
      <c r="H2289" s="13"/>
      <c r="I2289" s="13"/>
      <c r="J2289" s="13"/>
      <c r="K2289" s="13"/>
      <c r="L2289" s="13"/>
      <c r="M2289" s="13"/>
      <c r="N2289" s="13"/>
      <c r="O2289" s="13"/>
      <c r="P2289" s="13"/>
      <c r="Q2289" s="1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  <c r="AK2289" s="13"/>
      <c r="AL2289" s="13"/>
      <c r="AM2289" s="13"/>
      <c r="AN2289" s="13"/>
      <c r="AO2289" s="13"/>
      <c r="AP2289" s="13"/>
      <c r="AQ2289" s="13"/>
      <c r="AR2289" s="13"/>
      <c r="AS2289" s="13"/>
      <c r="AT2289" s="13"/>
      <c r="AU2289" s="13"/>
      <c r="AV2289" s="13"/>
      <c r="AW2289" s="13"/>
      <c r="AX2289" s="13"/>
      <c r="AY2289" s="13"/>
      <c r="AZ2289" s="13"/>
      <c r="BA2289" s="13"/>
      <c r="BB2289" s="13"/>
      <c r="BC2289" s="13"/>
      <c r="BD2289" s="13"/>
      <c r="BE2289" s="13"/>
      <c r="BF2289" s="13"/>
      <c r="BG2289" s="13"/>
      <c r="BH2289" s="13"/>
      <c r="BI2289" s="13"/>
      <c r="BJ2289" s="13"/>
      <c r="BK2289" s="13"/>
      <c r="BL2289" s="13"/>
      <c r="BM2289" s="13"/>
      <c r="BN2289" s="13"/>
      <c r="BO2289" s="13"/>
      <c r="BP2289" s="13"/>
      <c r="BQ2289" s="13"/>
      <c r="BR2289" s="13"/>
      <c r="BS2289" s="13"/>
      <c r="BT2289" s="13"/>
      <c r="BU2289" s="13"/>
      <c r="BV2289" s="13"/>
      <c r="BW2289" s="13"/>
      <c r="BX2289" s="13"/>
      <c r="BY2289" s="13"/>
      <c r="BZ2289" s="13"/>
      <c r="CA2289" s="13"/>
      <c r="CB2289" s="13"/>
      <c r="CC2289" s="13"/>
      <c r="CD2289" s="13"/>
      <c r="CE2289" s="13"/>
      <c r="CF2289" s="13"/>
      <c r="CG2289" s="13"/>
      <c r="CH2289" s="13"/>
      <c r="CI2289" s="13"/>
      <c r="CJ2289" s="13"/>
      <c r="CK2289" s="13"/>
      <c r="CL2289" s="13"/>
      <c r="CM2289" s="13"/>
      <c r="CN2289" s="13"/>
      <c r="CO2289" s="13"/>
      <c r="CP2289" s="13"/>
      <c r="CQ2289" s="13"/>
      <c r="CR2289" s="13"/>
      <c r="CS2289" s="13"/>
      <c r="CT2289" s="13"/>
      <c r="CU2289" s="13"/>
      <c r="CV2289" s="13"/>
      <c r="CW2289" s="13"/>
      <c r="CX2289" s="13"/>
      <c r="CY2289" s="13"/>
      <c r="CZ2289" s="13"/>
      <c r="DA2289" s="13"/>
      <c r="DB2289" s="13"/>
      <c r="DC2289" s="13"/>
      <c r="DD2289" s="13"/>
      <c r="DE2289" s="13"/>
      <c r="DF2289" s="13"/>
      <c r="DG2289" s="13"/>
      <c r="DH2289" s="13"/>
      <c r="DI2289" s="13"/>
      <c r="DJ2289" s="13"/>
      <c r="DK2289" s="13"/>
      <c r="DL2289" s="13"/>
      <c r="DM2289" s="13"/>
      <c r="DN2289" s="13"/>
      <c r="DO2289" s="13"/>
      <c r="DP2289" s="13"/>
      <c r="DQ2289" s="13"/>
    </row>
    <row r="2290" spans="1:121" ht="16.5" x14ac:dyDescent="0.25">
      <c r="A2290" s="24"/>
      <c r="B2290" s="73" t="s">
        <v>3306</v>
      </c>
      <c r="C2290" s="55">
        <v>2018</v>
      </c>
      <c r="D2290" s="54" t="s">
        <v>915</v>
      </c>
      <c r="E2290" s="54"/>
      <c r="F2290" s="54">
        <v>24.41</v>
      </c>
      <c r="G2290" s="54">
        <v>516.25572</v>
      </c>
      <c r="H2290" s="13"/>
      <c r="I2290" s="13"/>
      <c r="J2290" s="13"/>
      <c r="K2290" s="13"/>
      <c r="L2290" s="13"/>
      <c r="M2290" s="13"/>
      <c r="N2290" s="13"/>
      <c r="O2290" s="13"/>
      <c r="P2290" s="13"/>
      <c r="Q2290" s="1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  <c r="AK2290" s="13"/>
      <c r="AL2290" s="13"/>
      <c r="AM2290" s="13"/>
      <c r="AN2290" s="13"/>
      <c r="AO2290" s="13"/>
      <c r="AP2290" s="13"/>
      <c r="AQ2290" s="13"/>
      <c r="AR2290" s="13"/>
      <c r="AS2290" s="13"/>
      <c r="AT2290" s="13"/>
      <c r="AU2290" s="13"/>
      <c r="AV2290" s="13"/>
      <c r="AW2290" s="13"/>
      <c r="AX2290" s="13"/>
      <c r="AY2290" s="13"/>
      <c r="AZ2290" s="13"/>
      <c r="BA2290" s="13"/>
      <c r="BB2290" s="13"/>
      <c r="BC2290" s="13"/>
      <c r="BD2290" s="13"/>
      <c r="BE2290" s="13"/>
      <c r="BF2290" s="13"/>
      <c r="BG2290" s="13"/>
      <c r="BH2290" s="13"/>
      <c r="BI2290" s="13"/>
      <c r="BJ2290" s="13"/>
      <c r="BK2290" s="13"/>
      <c r="BL2290" s="13"/>
      <c r="BM2290" s="13"/>
      <c r="BN2290" s="13"/>
      <c r="BO2290" s="13"/>
      <c r="BP2290" s="13"/>
      <c r="BQ2290" s="13"/>
      <c r="BR2290" s="13"/>
      <c r="BS2290" s="13"/>
      <c r="BT2290" s="13"/>
      <c r="BU2290" s="13"/>
      <c r="BV2290" s="13"/>
      <c r="BW2290" s="13"/>
      <c r="BX2290" s="13"/>
      <c r="BY2290" s="13"/>
      <c r="BZ2290" s="13"/>
      <c r="CA2290" s="13"/>
      <c r="CB2290" s="13"/>
      <c r="CC2290" s="13"/>
      <c r="CD2290" s="13"/>
      <c r="CE2290" s="13"/>
      <c r="CF2290" s="13"/>
      <c r="CG2290" s="13"/>
      <c r="CH2290" s="13"/>
      <c r="CI2290" s="13"/>
      <c r="CJ2290" s="13"/>
      <c r="CK2290" s="13"/>
      <c r="CL2290" s="13"/>
      <c r="CM2290" s="13"/>
      <c r="CN2290" s="13"/>
      <c r="CO2290" s="13"/>
      <c r="CP2290" s="13"/>
      <c r="CQ2290" s="13"/>
      <c r="CR2290" s="13"/>
      <c r="CS2290" s="13"/>
      <c r="CT2290" s="13"/>
      <c r="CU2290" s="13"/>
      <c r="CV2290" s="13"/>
      <c r="CW2290" s="13"/>
      <c r="CX2290" s="13"/>
      <c r="CY2290" s="13"/>
      <c r="CZ2290" s="13"/>
      <c r="DA2290" s="13"/>
      <c r="DB2290" s="13"/>
      <c r="DC2290" s="13"/>
      <c r="DD2290" s="13"/>
      <c r="DE2290" s="13"/>
      <c r="DF2290" s="13"/>
      <c r="DG2290" s="13"/>
      <c r="DH2290" s="13"/>
      <c r="DI2290" s="13"/>
      <c r="DJ2290" s="13"/>
      <c r="DK2290" s="13"/>
      <c r="DL2290" s="13"/>
      <c r="DM2290" s="13"/>
      <c r="DN2290" s="13"/>
      <c r="DO2290" s="13"/>
      <c r="DP2290" s="13"/>
      <c r="DQ2290" s="13"/>
    </row>
    <row r="2291" spans="1:121" ht="16.5" x14ac:dyDescent="0.25">
      <c r="A2291" s="24"/>
      <c r="B2291" s="73" t="s">
        <v>3307</v>
      </c>
      <c r="C2291" s="55">
        <v>2018</v>
      </c>
      <c r="D2291" s="54" t="s">
        <v>915</v>
      </c>
      <c r="E2291" s="54"/>
      <c r="F2291" s="54">
        <v>24.41</v>
      </c>
      <c r="G2291" s="54">
        <v>477.75971999999996</v>
      </c>
      <c r="H2291" s="13"/>
      <c r="I2291" s="13"/>
      <c r="J2291" s="13"/>
      <c r="K2291" s="13"/>
      <c r="L2291" s="13"/>
      <c r="M2291" s="13"/>
      <c r="N2291" s="13"/>
      <c r="O2291" s="13"/>
      <c r="P2291" s="13"/>
      <c r="Q2291" s="1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  <c r="AK2291" s="13"/>
      <c r="AL2291" s="13"/>
      <c r="AM2291" s="13"/>
      <c r="AN2291" s="13"/>
      <c r="AO2291" s="13"/>
      <c r="AP2291" s="13"/>
      <c r="AQ2291" s="13"/>
      <c r="AR2291" s="13"/>
      <c r="AS2291" s="13"/>
      <c r="AT2291" s="13"/>
      <c r="AU2291" s="13"/>
      <c r="AV2291" s="13"/>
      <c r="AW2291" s="13"/>
      <c r="AX2291" s="13"/>
      <c r="AY2291" s="13"/>
      <c r="AZ2291" s="13"/>
      <c r="BA2291" s="13"/>
      <c r="BB2291" s="13"/>
      <c r="BC2291" s="13"/>
      <c r="BD2291" s="13"/>
      <c r="BE2291" s="13"/>
      <c r="BF2291" s="13"/>
      <c r="BG2291" s="13"/>
      <c r="BH2291" s="13"/>
      <c r="BI2291" s="13"/>
      <c r="BJ2291" s="13"/>
      <c r="BK2291" s="13"/>
      <c r="BL2291" s="13"/>
      <c r="BM2291" s="13"/>
      <c r="BN2291" s="13"/>
      <c r="BO2291" s="13"/>
      <c r="BP2291" s="13"/>
      <c r="BQ2291" s="13"/>
      <c r="BR2291" s="13"/>
      <c r="BS2291" s="13"/>
      <c r="BT2291" s="13"/>
      <c r="BU2291" s="13"/>
      <c r="BV2291" s="13"/>
      <c r="BW2291" s="13"/>
      <c r="BX2291" s="13"/>
      <c r="BY2291" s="13"/>
      <c r="BZ2291" s="13"/>
      <c r="CA2291" s="13"/>
      <c r="CB2291" s="13"/>
      <c r="CC2291" s="13"/>
      <c r="CD2291" s="13"/>
      <c r="CE2291" s="13"/>
      <c r="CF2291" s="13"/>
      <c r="CG2291" s="13"/>
      <c r="CH2291" s="13"/>
      <c r="CI2291" s="13"/>
      <c r="CJ2291" s="13"/>
      <c r="CK2291" s="13"/>
      <c r="CL2291" s="13"/>
      <c r="CM2291" s="13"/>
      <c r="CN2291" s="13"/>
      <c r="CO2291" s="13"/>
      <c r="CP2291" s="13"/>
      <c r="CQ2291" s="13"/>
      <c r="CR2291" s="13"/>
      <c r="CS2291" s="13"/>
      <c r="CT2291" s="13"/>
      <c r="CU2291" s="13"/>
      <c r="CV2291" s="13"/>
      <c r="CW2291" s="13"/>
      <c r="CX2291" s="13"/>
      <c r="CY2291" s="13"/>
      <c r="CZ2291" s="13"/>
      <c r="DA2291" s="13"/>
      <c r="DB2291" s="13"/>
      <c r="DC2291" s="13"/>
      <c r="DD2291" s="13"/>
      <c r="DE2291" s="13"/>
      <c r="DF2291" s="13"/>
      <c r="DG2291" s="13"/>
      <c r="DH2291" s="13"/>
      <c r="DI2291" s="13"/>
      <c r="DJ2291" s="13"/>
      <c r="DK2291" s="13"/>
      <c r="DL2291" s="13"/>
      <c r="DM2291" s="13"/>
      <c r="DN2291" s="13"/>
      <c r="DO2291" s="13"/>
      <c r="DP2291" s="13"/>
      <c r="DQ2291" s="13"/>
    </row>
    <row r="2292" spans="1:121" ht="16.5" x14ac:dyDescent="0.25">
      <c r="A2292" s="24"/>
      <c r="B2292" s="73" t="s">
        <v>3308</v>
      </c>
      <c r="C2292" s="55">
        <v>2018</v>
      </c>
      <c r="D2292" s="54" t="s">
        <v>915</v>
      </c>
      <c r="E2292" s="54"/>
      <c r="F2292" s="54">
        <v>24.41</v>
      </c>
      <c r="G2292" s="54">
        <v>450.65136000000001</v>
      </c>
      <c r="H2292" s="13"/>
      <c r="I2292" s="13"/>
      <c r="J2292" s="13"/>
      <c r="K2292" s="13"/>
      <c r="L2292" s="13"/>
      <c r="M2292" s="13"/>
      <c r="N2292" s="13"/>
      <c r="O2292" s="13"/>
      <c r="P2292" s="13"/>
      <c r="Q2292" s="1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  <c r="AK2292" s="13"/>
      <c r="AL2292" s="13"/>
      <c r="AM2292" s="13"/>
      <c r="AN2292" s="13"/>
      <c r="AO2292" s="13"/>
      <c r="AP2292" s="13"/>
      <c r="AQ2292" s="13"/>
      <c r="AR2292" s="13"/>
      <c r="AS2292" s="13"/>
      <c r="AT2292" s="13"/>
      <c r="AU2292" s="13"/>
      <c r="AV2292" s="13"/>
      <c r="AW2292" s="13"/>
      <c r="AX2292" s="13"/>
      <c r="AY2292" s="13"/>
      <c r="AZ2292" s="13"/>
      <c r="BA2292" s="13"/>
      <c r="BB2292" s="13"/>
      <c r="BC2292" s="13"/>
      <c r="BD2292" s="13"/>
      <c r="BE2292" s="13"/>
      <c r="BF2292" s="13"/>
      <c r="BG2292" s="13"/>
      <c r="BH2292" s="13"/>
      <c r="BI2292" s="13"/>
      <c r="BJ2292" s="13"/>
      <c r="BK2292" s="13"/>
      <c r="BL2292" s="13"/>
      <c r="BM2292" s="13"/>
      <c r="BN2292" s="13"/>
      <c r="BO2292" s="13"/>
      <c r="BP2292" s="13"/>
      <c r="BQ2292" s="13"/>
      <c r="BR2292" s="13"/>
      <c r="BS2292" s="13"/>
      <c r="BT2292" s="13"/>
      <c r="BU2292" s="13"/>
      <c r="BV2292" s="13"/>
      <c r="BW2292" s="13"/>
      <c r="BX2292" s="13"/>
      <c r="BY2292" s="13"/>
      <c r="BZ2292" s="13"/>
      <c r="CA2292" s="13"/>
      <c r="CB2292" s="13"/>
      <c r="CC2292" s="13"/>
      <c r="CD2292" s="13"/>
      <c r="CE2292" s="13"/>
      <c r="CF2292" s="13"/>
      <c r="CG2292" s="13"/>
      <c r="CH2292" s="13"/>
      <c r="CI2292" s="13"/>
      <c r="CJ2292" s="13"/>
      <c r="CK2292" s="13"/>
      <c r="CL2292" s="13"/>
      <c r="CM2292" s="13"/>
      <c r="CN2292" s="13"/>
      <c r="CO2292" s="13"/>
      <c r="CP2292" s="13"/>
      <c r="CQ2292" s="13"/>
      <c r="CR2292" s="13"/>
      <c r="CS2292" s="13"/>
      <c r="CT2292" s="13"/>
      <c r="CU2292" s="13"/>
      <c r="CV2292" s="13"/>
      <c r="CW2292" s="13"/>
      <c r="CX2292" s="13"/>
      <c r="CY2292" s="13"/>
      <c r="CZ2292" s="13"/>
      <c r="DA2292" s="13"/>
      <c r="DB2292" s="13"/>
      <c r="DC2292" s="13"/>
      <c r="DD2292" s="13"/>
      <c r="DE2292" s="13"/>
      <c r="DF2292" s="13"/>
      <c r="DG2292" s="13"/>
      <c r="DH2292" s="13"/>
      <c r="DI2292" s="13"/>
      <c r="DJ2292" s="13"/>
      <c r="DK2292" s="13"/>
      <c r="DL2292" s="13"/>
      <c r="DM2292" s="13"/>
      <c r="DN2292" s="13"/>
      <c r="DO2292" s="13"/>
      <c r="DP2292" s="13"/>
      <c r="DQ2292" s="13"/>
    </row>
    <row r="2293" spans="1:121" ht="16.5" x14ac:dyDescent="0.25">
      <c r="A2293" s="24"/>
      <c r="B2293" s="73" t="s">
        <v>3309</v>
      </c>
      <c r="C2293" s="55">
        <v>2018</v>
      </c>
      <c r="D2293" s="54" t="s">
        <v>915</v>
      </c>
      <c r="E2293" s="54"/>
      <c r="F2293" s="54">
        <v>24.41</v>
      </c>
      <c r="G2293" s="54">
        <v>393.64479</v>
      </c>
      <c r="H2293" s="13"/>
      <c r="I2293" s="13"/>
      <c r="J2293" s="13"/>
      <c r="K2293" s="13"/>
      <c r="L2293" s="13"/>
      <c r="M2293" s="13"/>
      <c r="N2293" s="13"/>
      <c r="O2293" s="13"/>
      <c r="P2293" s="13"/>
      <c r="Q2293" s="1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  <c r="AK2293" s="13"/>
      <c r="AL2293" s="13"/>
      <c r="AM2293" s="13"/>
      <c r="AN2293" s="13"/>
      <c r="AO2293" s="13"/>
      <c r="AP2293" s="13"/>
      <c r="AQ2293" s="13"/>
      <c r="AR2293" s="13"/>
      <c r="AS2293" s="13"/>
      <c r="AT2293" s="13"/>
      <c r="AU2293" s="13"/>
      <c r="AV2293" s="13"/>
      <c r="AW2293" s="13"/>
      <c r="AX2293" s="13"/>
      <c r="AY2293" s="13"/>
      <c r="AZ2293" s="13"/>
      <c r="BA2293" s="13"/>
      <c r="BB2293" s="13"/>
      <c r="BC2293" s="13"/>
      <c r="BD2293" s="13"/>
      <c r="BE2293" s="13"/>
      <c r="BF2293" s="13"/>
      <c r="BG2293" s="13"/>
      <c r="BH2293" s="13"/>
      <c r="BI2293" s="13"/>
      <c r="BJ2293" s="13"/>
      <c r="BK2293" s="13"/>
      <c r="BL2293" s="13"/>
      <c r="BM2293" s="13"/>
      <c r="BN2293" s="13"/>
      <c r="BO2293" s="13"/>
      <c r="BP2293" s="13"/>
      <c r="BQ2293" s="13"/>
      <c r="BR2293" s="13"/>
      <c r="BS2293" s="13"/>
      <c r="BT2293" s="13"/>
      <c r="BU2293" s="13"/>
      <c r="BV2293" s="13"/>
      <c r="BW2293" s="13"/>
      <c r="BX2293" s="13"/>
      <c r="BY2293" s="13"/>
      <c r="BZ2293" s="13"/>
      <c r="CA2293" s="13"/>
      <c r="CB2293" s="13"/>
      <c r="CC2293" s="13"/>
      <c r="CD2293" s="13"/>
      <c r="CE2293" s="13"/>
      <c r="CF2293" s="13"/>
      <c r="CG2293" s="13"/>
      <c r="CH2293" s="13"/>
      <c r="CI2293" s="13"/>
      <c r="CJ2293" s="13"/>
      <c r="CK2293" s="13"/>
      <c r="CL2293" s="13"/>
      <c r="CM2293" s="13"/>
      <c r="CN2293" s="13"/>
      <c r="CO2293" s="13"/>
      <c r="CP2293" s="13"/>
      <c r="CQ2293" s="13"/>
      <c r="CR2293" s="13"/>
      <c r="CS2293" s="13"/>
      <c r="CT2293" s="13"/>
      <c r="CU2293" s="13"/>
      <c r="CV2293" s="13"/>
      <c r="CW2293" s="13"/>
      <c r="CX2293" s="13"/>
      <c r="CY2293" s="13"/>
      <c r="CZ2293" s="13"/>
      <c r="DA2293" s="13"/>
      <c r="DB2293" s="13"/>
      <c r="DC2293" s="13"/>
      <c r="DD2293" s="13"/>
      <c r="DE2293" s="13"/>
      <c r="DF2293" s="13"/>
      <c r="DG2293" s="13"/>
      <c r="DH2293" s="13"/>
      <c r="DI2293" s="13"/>
      <c r="DJ2293" s="13"/>
      <c r="DK2293" s="13"/>
      <c r="DL2293" s="13"/>
      <c r="DM2293" s="13"/>
      <c r="DN2293" s="13"/>
      <c r="DO2293" s="13"/>
      <c r="DP2293" s="13"/>
      <c r="DQ2293" s="13"/>
    </row>
    <row r="2294" spans="1:121" ht="16.5" x14ac:dyDescent="0.25">
      <c r="A2294" s="24"/>
      <c r="B2294" s="73" t="s">
        <v>3310</v>
      </c>
      <c r="C2294" s="55">
        <v>2018</v>
      </c>
      <c r="D2294" s="54" t="s">
        <v>915</v>
      </c>
      <c r="E2294" s="54"/>
      <c r="F2294" s="54">
        <v>24.41</v>
      </c>
      <c r="G2294" s="54">
        <v>312.13190000000003</v>
      </c>
      <c r="H2294" s="13"/>
      <c r="I2294" s="13"/>
      <c r="J2294" s="13"/>
      <c r="K2294" s="13"/>
      <c r="L2294" s="13"/>
      <c r="M2294" s="13"/>
      <c r="N2294" s="13"/>
      <c r="O2294" s="13"/>
      <c r="P2294" s="13"/>
      <c r="Q2294" s="1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  <c r="AK2294" s="13"/>
      <c r="AL2294" s="13"/>
      <c r="AM2294" s="13"/>
      <c r="AN2294" s="13"/>
      <c r="AO2294" s="13"/>
      <c r="AP2294" s="13"/>
      <c r="AQ2294" s="13"/>
      <c r="AR2294" s="13"/>
      <c r="AS2294" s="13"/>
      <c r="AT2294" s="13"/>
      <c r="AU2294" s="13"/>
      <c r="AV2294" s="13"/>
      <c r="AW2294" s="13"/>
      <c r="AX2294" s="13"/>
      <c r="AY2294" s="13"/>
      <c r="AZ2294" s="13"/>
      <c r="BA2294" s="13"/>
      <c r="BB2294" s="13"/>
      <c r="BC2294" s="13"/>
      <c r="BD2294" s="13"/>
      <c r="BE2294" s="13"/>
      <c r="BF2294" s="13"/>
      <c r="BG2294" s="13"/>
      <c r="BH2294" s="13"/>
      <c r="BI2294" s="13"/>
      <c r="BJ2294" s="13"/>
      <c r="BK2294" s="13"/>
      <c r="BL2294" s="13"/>
      <c r="BM2294" s="13"/>
      <c r="BN2294" s="13"/>
      <c r="BO2294" s="13"/>
      <c r="BP2294" s="13"/>
      <c r="BQ2294" s="13"/>
      <c r="BR2294" s="13"/>
      <c r="BS2294" s="13"/>
      <c r="BT2294" s="13"/>
      <c r="BU2294" s="13"/>
      <c r="BV2294" s="13"/>
      <c r="BW2294" s="13"/>
      <c r="BX2294" s="13"/>
      <c r="BY2294" s="13"/>
      <c r="BZ2294" s="13"/>
      <c r="CA2294" s="13"/>
      <c r="CB2294" s="13"/>
      <c r="CC2294" s="13"/>
      <c r="CD2294" s="13"/>
      <c r="CE2294" s="13"/>
      <c r="CF2294" s="13"/>
      <c r="CG2294" s="13"/>
      <c r="CH2294" s="13"/>
      <c r="CI2294" s="13"/>
      <c r="CJ2294" s="13"/>
      <c r="CK2294" s="13"/>
      <c r="CL2294" s="13"/>
      <c r="CM2294" s="13"/>
      <c r="CN2294" s="13"/>
      <c r="CO2294" s="13"/>
      <c r="CP2294" s="13"/>
      <c r="CQ2294" s="13"/>
      <c r="CR2294" s="13"/>
      <c r="CS2294" s="13"/>
      <c r="CT2294" s="13"/>
      <c r="CU2294" s="13"/>
      <c r="CV2294" s="13"/>
      <c r="CW2294" s="13"/>
      <c r="CX2294" s="13"/>
      <c r="CY2294" s="13"/>
      <c r="CZ2294" s="13"/>
      <c r="DA2294" s="13"/>
      <c r="DB2294" s="13"/>
      <c r="DC2294" s="13"/>
      <c r="DD2294" s="13"/>
      <c r="DE2294" s="13"/>
      <c r="DF2294" s="13"/>
      <c r="DG2294" s="13"/>
      <c r="DH2294" s="13"/>
      <c r="DI2294" s="13"/>
      <c r="DJ2294" s="13"/>
      <c r="DK2294" s="13"/>
      <c r="DL2294" s="13"/>
      <c r="DM2294" s="13"/>
      <c r="DN2294" s="13"/>
      <c r="DO2294" s="13"/>
      <c r="DP2294" s="13"/>
      <c r="DQ2294" s="13"/>
    </row>
    <row r="2295" spans="1:121" ht="16.5" x14ac:dyDescent="0.25">
      <c r="A2295" s="24"/>
      <c r="B2295" s="73" t="s">
        <v>3311</v>
      </c>
      <c r="C2295" s="55">
        <v>2018</v>
      </c>
      <c r="D2295" s="54" t="s">
        <v>915</v>
      </c>
      <c r="E2295" s="54"/>
      <c r="F2295" s="54">
        <v>24.41</v>
      </c>
      <c r="G2295" s="54">
        <v>389.60187999999999</v>
      </c>
      <c r="H2295" s="13"/>
      <c r="I2295" s="13"/>
      <c r="J2295" s="13"/>
      <c r="K2295" s="13"/>
      <c r="L2295" s="13"/>
      <c r="M2295" s="13"/>
      <c r="N2295" s="13"/>
      <c r="O2295" s="13"/>
      <c r="P2295" s="13"/>
      <c r="Q2295" s="1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  <c r="AK2295" s="13"/>
      <c r="AL2295" s="13"/>
      <c r="AM2295" s="13"/>
      <c r="AN2295" s="13"/>
      <c r="AO2295" s="13"/>
      <c r="AP2295" s="13"/>
      <c r="AQ2295" s="13"/>
      <c r="AR2295" s="13"/>
      <c r="AS2295" s="13"/>
      <c r="AT2295" s="13"/>
      <c r="AU2295" s="13"/>
      <c r="AV2295" s="13"/>
      <c r="AW2295" s="13"/>
      <c r="AX2295" s="13"/>
      <c r="AY2295" s="13"/>
      <c r="AZ2295" s="13"/>
      <c r="BA2295" s="13"/>
      <c r="BB2295" s="13"/>
      <c r="BC2295" s="13"/>
      <c r="BD2295" s="13"/>
      <c r="BE2295" s="13"/>
      <c r="BF2295" s="13"/>
      <c r="BG2295" s="13"/>
      <c r="BH2295" s="13"/>
      <c r="BI2295" s="13"/>
      <c r="BJ2295" s="13"/>
      <c r="BK2295" s="13"/>
      <c r="BL2295" s="13"/>
      <c r="BM2295" s="13"/>
      <c r="BN2295" s="13"/>
      <c r="BO2295" s="13"/>
      <c r="BP2295" s="13"/>
      <c r="BQ2295" s="13"/>
      <c r="BR2295" s="13"/>
      <c r="BS2295" s="13"/>
      <c r="BT2295" s="13"/>
      <c r="BU2295" s="13"/>
      <c r="BV2295" s="13"/>
      <c r="BW2295" s="13"/>
      <c r="BX2295" s="13"/>
      <c r="BY2295" s="13"/>
      <c r="BZ2295" s="13"/>
      <c r="CA2295" s="13"/>
      <c r="CB2295" s="13"/>
      <c r="CC2295" s="13"/>
      <c r="CD2295" s="13"/>
      <c r="CE2295" s="13"/>
      <c r="CF2295" s="13"/>
      <c r="CG2295" s="13"/>
      <c r="CH2295" s="13"/>
      <c r="CI2295" s="13"/>
      <c r="CJ2295" s="13"/>
      <c r="CK2295" s="13"/>
      <c r="CL2295" s="13"/>
      <c r="CM2295" s="13"/>
      <c r="CN2295" s="13"/>
      <c r="CO2295" s="13"/>
      <c r="CP2295" s="13"/>
      <c r="CQ2295" s="13"/>
      <c r="CR2295" s="13"/>
      <c r="CS2295" s="13"/>
      <c r="CT2295" s="13"/>
      <c r="CU2295" s="13"/>
      <c r="CV2295" s="13"/>
      <c r="CW2295" s="13"/>
      <c r="CX2295" s="13"/>
      <c r="CY2295" s="13"/>
      <c r="CZ2295" s="13"/>
      <c r="DA2295" s="13"/>
      <c r="DB2295" s="13"/>
      <c r="DC2295" s="13"/>
      <c r="DD2295" s="13"/>
      <c r="DE2295" s="13"/>
      <c r="DF2295" s="13"/>
      <c r="DG2295" s="13"/>
      <c r="DH2295" s="13"/>
      <c r="DI2295" s="13"/>
      <c r="DJ2295" s="13"/>
      <c r="DK2295" s="13"/>
      <c r="DL2295" s="13"/>
      <c r="DM2295" s="13"/>
      <c r="DN2295" s="13"/>
      <c r="DO2295" s="13"/>
      <c r="DP2295" s="13"/>
      <c r="DQ2295" s="13"/>
    </row>
    <row r="2296" spans="1:121" ht="16.5" x14ac:dyDescent="0.25">
      <c r="A2296" s="24"/>
      <c r="B2296" s="73" t="s">
        <v>3312</v>
      </c>
      <c r="C2296" s="55">
        <v>2018</v>
      </c>
      <c r="D2296" s="54" t="s">
        <v>915</v>
      </c>
      <c r="E2296" s="54"/>
      <c r="F2296" s="54">
        <v>24.41</v>
      </c>
      <c r="G2296" s="54">
        <v>431.84651000000002</v>
      </c>
      <c r="H2296" s="13"/>
      <c r="I2296" s="13"/>
      <c r="J2296" s="13"/>
      <c r="K2296" s="13"/>
      <c r="L2296" s="13"/>
      <c r="M2296" s="13"/>
      <c r="N2296" s="13"/>
      <c r="O2296" s="13"/>
      <c r="P2296" s="13"/>
      <c r="Q2296" s="1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  <c r="AK2296" s="13"/>
      <c r="AL2296" s="13"/>
      <c r="AM2296" s="13"/>
      <c r="AN2296" s="13"/>
      <c r="AO2296" s="13"/>
      <c r="AP2296" s="13"/>
      <c r="AQ2296" s="13"/>
      <c r="AR2296" s="13"/>
      <c r="AS2296" s="13"/>
      <c r="AT2296" s="13"/>
      <c r="AU2296" s="13"/>
      <c r="AV2296" s="13"/>
      <c r="AW2296" s="13"/>
      <c r="AX2296" s="13"/>
      <c r="AY2296" s="13"/>
      <c r="AZ2296" s="13"/>
      <c r="BA2296" s="13"/>
      <c r="BB2296" s="13"/>
      <c r="BC2296" s="13"/>
      <c r="BD2296" s="13"/>
      <c r="BE2296" s="13"/>
      <c r="BF2296" s="13"/>
      <c r="BG2296" s="13"/>
      <c r="BH2296" s="13"/>
      <c r="BI2296" s="13"/>
      <c r="BJ2296" s="13"/>
      <c r="BK2296" s="13"/>
      <c r="BL2296" s="13"/>
      <c r="BM2296" s="13"/>
      <c r="BN2296" s="13"/>
      <c r="BO2296" s="13"/>
      <c r="BP2296" s="13"/>
      <c r="BQ2296" s="13"/>
      <c r="BR2296" s="13"/>
      <c r="BS2296" s="13"/>
      <c r="BT2296" s="13"/>
      <c r="BU2296" s="13"/>
      <c r="BV2296" s="13"/>
      <c r="BW2296" s="13"/>
      <c r="BX2296" s="13"/>
      <c r="BY2296" s="13"/>
      <c r="BZ2296" s="13"/>
      <c r="CA2296" s="13"/>
      <c r="CB2296" s="13"/>
      <c r="CC2296" s="13"/>
      <c r="CD2296" s="13"/>
      <c r="CE2296" s="13"/>
      <c r="CF2296" s="13"/>
      <c r="CG2296" s="13"/>
      <c r="CH2296" s="13"/>
      <c r="CI2296" s="13"/>
      <c r="CJ2296" s="13"/>
      <c r="CK2296" s="13"/>
      <c r="CL2296" s="13"/>
      <c r="CM2296" s="13"/>
      <c r="CN2296" s="13"/>
      <c r="CO2296" s="13"/>
      <c r="CP2296" s="13"/>
      <c r="CQ2296" s="13"/>
      <c r="CR2296" s="13"/>
      <c r="CS2296" s="13"/>
      <c r="CT2296" s="13"/>
      <c r="CU2296" s="13"/>
      <c r="CV2296" s="13"/>
      <c r="CW2296" s="13"/>
      <c r="CX2296" s="13"/>
      <c r="CY2296" s="13"/>
      <c r="CZ2296" s="13"/>
      <c r="DA2296" s="13"/>
      <c r="DB2296" s="13"/>
      <c r="DC2296" s="13"/>
      <c r="DD2296" s="13"/>
      <c r="DE2296" s="13"/>
      <c r="DF2296" s="13"/>
      <c r="DG2296" s="13"/>
      <c r="DH2296" s="13"/>
      <c r="DI2296" s="13"/>
      <c r="DJ2296" s="13"/>
      <c r="DK2296" s="13"/>
      <c r="DL2296" s="13"/>
      <c r="DM2296" s="13"/>
      <c r="DN2296" s="13"/>
      <c r="DO2296" s="13"/>
      <c r="DP2296" s="13"/>
      <c r="DQ2296" s="13"/>
    </row>
    <row r="2297" spans="1:121" ht="16.5" x14ac:dyDescent="0.25">
      <c r="A2297" s="24"/>
      <c r="B2297" s="73" t="s">
        <v>3313</v>
      </c>
      <c r="C2297" s="55">
        <v>2018</v>
      </c>
      <c r="D2297" s="54" t="s">
        <v>915</v>
      </c>
      <c r="E2297" s="54"/>
      <c r="F2297" s="54">
        <v>24.41</v>
      </c>
      <c r="G2297" s="54">
        <v>357.18677000000002</v>
      </c>
      <c r="H2297" s="13"/>
      <c r="I2297" s="13"/>
      <c r="J2297" s="13"/>
      <c r="K2297" s="13"/>
      <c r="L2297" s="13"/>
      <c r="M2297" s="13"/>
      <c r="N2297" s="13"/>
      <c r="O2297" s="13"/>
      <c r="P2297" s="13"/>
      <c r="Q2297" s="1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  <c r="AK2297" s="13"/>
      <c r="AL2297" s="13"/>
      <c r="AM2297" s="13"/>
      <c r="AN2297" s="13"/>
      <c r="AO2297" s="13"/>
      <c r="AP2297" s="13"/>
      <c r="AQ2297" s="13"/>
      <c r="AR2297" s="13"/>
      <c r="AS2297" s="13"/>
      <c r="AT2297" s="13"/>
      <c r="AU2297" s="13"/>
      <c r="AV2297" s="13"/>
      <c r="AW2297" s="13"/>
      <c r="AX2297" s="13"/>
      <c r="AY2297" s="13"/>
      <c r="AZ2297" s="13"/>
      <c r="BA2297" s="13"/>
      <c r="BB2297" s="13"/>
      <c r="BC2297" s="13"/>
      <c r="BD2297" s="13"/>
      <c r="BE2297" s="13"/>
      <c r="BF2297" s="13"/>
      <c r="BG2297" s="13"/>
      <c r="BH2297" s="13"/>
      <c r="BI2297" s="13"/>
      <c r="BJ2297" s="13"/>
      <c r="BK2297" s="13"/>
      <c r="BL2297" s="13"/>
      <c r="BM2297" s="13"/>
      <c r="BN2297" s="13"/>
      <c r="BO2297" s="13"/>
      <c r="BP2297" s="13"/>
      <c r="BQ2297" s="13"/>
      <c r="BR2297" s="13"/>
      <c r="BS2297" s="13"/>
      <c r="BT2297" s="13"/>
      <c r="BU2297" s="13"/>
      <c r="BV2297" s="13"/>
      <c r="BW2297" s="13"/>
      <c r="BX2297" s="13"/>
      <c r="BY2297" s="13"/>
      <c r="BZ2297" s="13"/>
      <c r="CA2297" s="13"/>
      <c r="CB2297" s="13"/>
      <c r="CC2297" s="13"/>
      <c r="CD2297" s="13"/>
      <c r="CE2297" s="13"/>
      <c r="CF2297" s="13"/>
      <c r="CG2297" s="13"/>
      <c r="CH2297" s="13"/>
      <c r="CI2297" s="13"/>
      <c r="CJ2297" s="13"/>
      <c r="CK2297" s="13"/>
      <c r="CL2297" s="13"/>
      <c r="CM2297" s="13"/>
      <c r="CN2297" s="13"/>
      <c r="CO2297" s="13"/>
      <c r="CP2297" s="13"/>
      <c r="CQ2297" s="13"/>
      <c r="CR2297" s="13"/>
      <c r="CS2297" s="13"/>
      <c r="CT2297" s="13"/>
      <c r="CU2297" s="13"/>
      <c r="CV2297" s="13"/>
      <c r="CW2297" s="13"/>
      <c r="CX2297" s="13"/>
      <c r="CY2297" s="13"/>
      <c r="CZ2297" s="13"/>
      <c r="DA2297" s="13"/>
      <c r="DB2297" s="13"/>
      <c r="DC2297" s="13"/>
      <c r="DD2297" s="13"/>
      <c r="DE2297" s="13"/>
      <c r="DF2297" s="13"/>
      <c r="DG2297" s="13"/>
      <c r="DH2297" s="13"/>
      <c r="DI2297" s="13"/>
      <c r="DJ2297" s="13"/>
      <c r="DK2297" s="13"/>
      <c r="DL2297" s="13"/>
      <c r="DM2297" s="13"/>
      <c r="DN2297" s="13"/>
      <c r="DO2297" s="13"/>
      <c r="DP2297" s="13"/>
      <c r="DQ2297" s="13"/>
    </row>
    <row r="2298" spans="1:121" ht="16.5" x14ac:dyDescent="0.25">
      <c r="A2298" s="24"/>
      <c r="B2298" s="73" t="s">
        <v>3314</v>
      </c>
      <c r="C2298" s="55">
        <v>2018</v>
      </c>
      <c r="D2298" s="54" t="s">
        <v>915</v>
      </c>
      <c r="E2298" s="54"/>
      <c r="F2298" s="54">
        <v>24.41</v>
      </c>
      <c r="G2298" s="54">
        <v>640.53644999999995</v>
      </c>
      <c r="H2298" s="13"/>
      <c r="I2298" s="13"/>
      <c r="J2298" s="13"/>
      <c r="K2298" s="13"/>
      <c r="L2298" s="13"/>
      <c r="M2298" s="13"/>
      <c r="N2298" s="13"/>
      <c r="O2298" s="13"/>
      <c r="P2298" s="13"/>
      <c r="Q2298" s="1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  <c r="AK2298" s="13"/>
      <c r="AL2298" s="13"/>
      <c r="AM2298" s="13"/>
      <c r="AN2298" s="13"/>
      <c r="AO2298" s="13"/>
      <c r="AP2298" s="13"/>
      <c r="AQ2298" s="13"/>
      <c r="AR2298" s="13"/>
      <c r="AS2298" s="13"/>
      <c r="AT2298" s="13"/>
      <c r="AU2298" s="13"/>
      <c r="AV2298" s="13"/>
      <c r="AW2298" s="13"/>
      <c r="AX2298" s="13"/>
      <c r="AY2298" s="13"/>
      <c r="AZ2298" s="13"/>
      <c r="BA2298" s="13"/>
      <c r="BB2298" s="13"/>
      <c r="BC2298" s="13"/>
      <c r="BD2298" s="13"/>
      <c r="BE2298" s="13"/>
      <c r="BF2298" s="13"/>
      <c r="BG2298" s="13"/>
      <c r="BH2298" s="13"/>
      <c r="BI2298" s="13"/>
      <c r="BJ2298" s="13"/>
      <c r="BK2298" s="13"/>
      <c r="BL2298" s="13"/>
      <c r="BM2298" s="13"/>
      <c r="BN2298" s="13"/>
      <c r="BO2298" s="13"/>
      <c r="BP2298" s="13"/>
      <c r="BQ2298" s="13"/>
      <c r="BR2298" s="13"/>
      <c r="BS2298" s="13"/>
      <c r="BT2298" s="13"/>
      <c r="BU2298" s="13"/>
      <c r="BV2298" s="13"/>
      <c r="BW2298" s="13"/>
      <c r="BX2298" s="13"/>
      <c r="BY2298" s="13"/>
      <c r="BZ2298" s="13"/>
      <c r="CA2298" s="13"/>
      <c r="CB2298" s="13"/>
      <c r="CC2298" s="13"/>
      <c r="CD2298" s="13"/>
      <c r="CE2298" s="13"/>
      <c r="CF2298" s="13"/>
      <c r="CG2298" s="13"/>
      <c r="CH2298" s="13"/>
      <c r="CI2298" s="13"/>
      <c r="CJ2298" s="13"/>
      <c r="CK2298" s="13"/>
      <c r="CL2298" s="13"/>
      <c r="CM2298" s="13"/>
      <c r="CN2298" s="13"/>
      <c r="CO2298" s="13"/>
      <c r="CP2298" s="13"/>
      <c r="CQ2298" s="13"/>
      <c r="CR2298" s="13"/>
      <c r="CS2298" s="13"/>
      <c r="CT2298" s="13"/>
      <c r="CU2298" s="13"/>
      <c r="CV2298" s="13"/>
      <c r="CW2298" s="13"/>
      <c r="CX2298" s="13"/>
      <c r="CY2298" s="13"/>
      <c r="CZ2298" s="13"/>
      <c r="DA2298" s="13"/>
      <c r="DB2298" s="13"/>
      <c r="DC2298" s="13"/>
      <c r="DD2298" s="13"/>
      <c r="DE2298" s="13"/>
      <c r="DF2298" s="13"/>
      <c r="DG2298" s="13"/>
      <c r="DH2298" s="13"/>
      <c r="DI2298" s="13"/>
      <c r="DJ2298" s="13"/>
      <c r="DK2298" s="13"/>
      <c r="DL2298" s="13"/>
      <c r="DM2298" s="13"/>
      <c r="DN2298" s="13"/>
      <c r="DO2298" s="13"/>
      <c r="DP2298" s="13"/>
      <c r="DQ2298" s="13"/>
    </row>
    <row r="2299" spans="1:121" ht="16.5" x14ac:dyDescent="0.25">
      <c r="A2299" s="24"/>
      <c r="B2299" s="73" t="s">
        <v>3315</v>
      </c>
      <c r="C2299" s="55">
        <v>2018</v>
      </c>
      <c r="D2299" s="54" t="s">
        <v>915</v>
      </c>
      <c r="E2299" s="54"/>
      <c r="F2299" s="54">
        <v>24.41</v>
      </c>
      <c r="G2299" s="54">
        <v>566.09427000000005</v>
      </c>
      <c r="H2299" s="13"/>
      <c r="I2299" s="13"/>
      <c r="J2299" s="13"/>
      <c r="K2299" s="13"/>
      <c r="L2299" s="13"/>
      <c r="M2299" s="13"/>
      <c r="N2299" s="13"/>
      <c r="O2299" s="13"/>
      <c r="P2299" s="13"/>
      <c r="Q2299" s="1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  <c r="AK2299" s="13"/>
      <c r="AL2299" s="13"/>
      <c r="AM2299" s="13"/>
      <c r="AN2299" s="13"/>
      <c r="AO2299" s="13"/>
      <c r="AP2299" s="13"/>
      <c r="AQ2299" s="13"/>
      <c r="AR2299" s="13"/>
      <c r="AS2299" s="13"/>
      <c r="AT2299" s="13"/>
      <c r="AU2299" s="13"/>
      <c r="AV2299" s="13"/>
      <c r="AW2299" s="13"/>
      <c r="AX2299" s="13"/>
      <c r="AY2299" s="13"/>
      <c r="AZ2299" s="13"/>
      <c r="BA2299" s="13"/>
      <c r="BB2299" s="13"/>
      <c r="BC2299" s="13"/>
      <c r="BD2299" s="13"/>
      <c r="BE2299" s="13"/>
      <c r="BF2299" s="13"/>
      <c r="BG2299" s="13"/>
      <c r="BH2299" s="13"/>
      <c r="BI2299" s="13"/>
      <c r="BJ2299" s="13"/>
      <c r="BK2299" s="13"/>
      <c r="BL2299" s="13"/>
      <c r="BM2299" s="13"/>
      <c r="BN2299" s="13"/>
      <c r="BO2299" s="13"/>
      <c r="BP2299" s="13"/>
      <c r="BQ2299" s="13"/>
      <c r="BR2299" s="13"/>
      <c r="BS2299" s="13"/>
      <c r="BT2299" s="13"/>
      <c r="BU2299" s="13"/>
      <c r="BV2299" s="13"/>
      <c r="BW2299" s="13"/>
      <c r="BX2299" s="13"/>
      <c r="BY2299" s="13"/>
      <c r="BZ2299" s="13"/>
      <c r="CA2299" s="13"/>
      <c r="CB2299" s="13"/>
      <c r="CC2299" s="13"/>
      <c r="CD2299" s="13"/>
      <c r="CE2299" s="13"/>
      <c r="CF2299" s="13"/>
      <c r="CG2299" s="13"/>
      <c r="CH2299" s="13"/>
      <c r="CI2299" s="13"/>
      <c r="CJ2299" s="13"/>
      <c r="CK2299" s="13"/>
      <c r="CL2299" s="13"/>
      <c r="CM2299" s="13"/>
      <c r="CN2299" s="13"/>
      <c r="CO2299" s="13"/>
      <c r="CP2299" s="13"/>
      <c r="CQ2299" s="13"/>
      <c r="CR2299" s="13"/>
      <c r="CS2299" s="13"/>
      <c r="CT2299" s="13"/>
      <c r="CU2299" s="13"/>
      <c r="CV2299" s="13"/>
      <c r="CW2299" s="13"/>
      <c r="CX2299" s="13"/>
      <c r="CY2299" s="13"/>
      <c r="CZ2299" s="13"/>
      <c r="DA2299" s="13"/>
      <c r="DB2299" s="13"/>
      <c r="DC2299" s="13"/>
      <c r="DD2299" s="13"/>
      <c r="DE2299" s="13"/>
      <c r="DF2299" s="13"/>
      <c r="DG2299" s="13"/>
      <c r="DH2299" s="13"/>
      <c r="DI2299" s="13"/>
      <c r="DJ2299" s="13"/>
      <c r="DK2299" s="13"/>
      <c r="DL2299" s="13"/>
      <c r="DM2299" s="13"/>
      <c r="DN2299" s="13"/>
      <c r="DO2299" s="13"/>
      <c r="DP2299" s="13"/>
      <c r="DQ2299" s="13"/>
    </row>
    <row r="2300" spans="1:121" ht="16.5" x14ac:dyDescent="0.25">
      <c r="A2300" s="24"/>
      <c r="B2300" s="73" t="s">
        <v>3316</v>
      </c>
      <c r="C2300" s="55">
        <v>2018</v>
      </c>
      <c r="D2300" s="54" t="s">
        <v>915</v>
      </c>
      <c r="E2300" s="54"/>
      <c r="F2300" s="54">
        <v>24.41</v>
      </c>
      <c r="G2300" s="54">
        <v>511.56637999999998</v>
      </c>
      <c r="H2300" s="13"/>
      <c r="I2300" s="13"/>
      <c r="J2300" s="13"/>
      <c r="K2300" s="13"/>
      <c r="L2300" s="13"/>
      <c r="M2300" s="13"/>
      <c r="N2300" s="13"/>
      <c r="O2300" s="13"/>
      <c r="P2300" s="13"/>
      <c r="Q2300" s="1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  <c r="AK2300" s="13"/>
      <c r="AL2300" s="13"/>
      <c r="AM2300" s="13"/>
      <c r="AN2300" s="13"/>
      <c r="AO2300" s="13"/>
      <c r="AP2300" s="13"/>
      <c r="AQ2300" s="13"/>
      <c r="AR2300" s="13"/>
      <c r="AS2300" s="13"/>
      <c r="AT2300" s="13"/>
      <c r="AU2300" s="13"/>
      <c r="AV2300" s="13"/>
      <c r="AW2300" s="13"/>
      <c r="AX2300" s="13"/>
      <c r="AY2300" s="13"/>
      <c r="AZ2300" s="13"/>
      <c r="BA2300" s="13"/>
      <c r="BB2300" s="13"/>
      <c r="BC2300" s="13"/>
      <c r="BD2300" s="13"/>
      <c r="BE2300" s="13"/>
      <c r="BF2300" s="13"/>
      <c r="BG2300" s="13"/>
      <c r="BH2300" s="13"/>
      <c r="BI2300" s="13"/>
      <c r="BJ2300" s="13"/>
      <c r="BK2300" s="13"/>
      <c r="BL2300" s="13"/>
      <c r="BM2300" s="13"/>
      <c r="BN2300" s="13"/>
      <c r="BO2300" s="13"/>
      <c r="BP2300" s="13"/>
      <c r="BQ2300" s="13"/>
      <c r="BR2300" s="13"/>
      <c r="BS2300" s="13"/>
      <c r="BT2300" s="13"/>
      <c r="BU2300" s="13"/>
      <c r="BV2300" s="13"/>
      <c r="BW2300" s="13"/>
      <c r="BX2300" s="13"/>
      <c r="BY2300" s="13"/>
      <c r="BZ2300" s="13"/>
      <c r="CA2300" s="13"/>
      <c r="CB2300" s="13"/>
      <c r="CC2300" s="13"/>
      <c r="CD2300" s="13"/>
      <c r="CE2300" s="13"/>
      <c r="CF2300" s="13"/>
      <c r="CG2300" s="13"/>
      <c r="CH2300" s="13"/>
      <c r="CI2300" s="13"/>
      <c r="CJ2300" s="13"/>
      <c r="CK2300" s="13"/>
      <c r="CL2300" s="13"/>
      <c r="CM2300" s="13"/>
      <c r="CN2300" s="13"/>
      <c r="CO2300" s="13"/>
      <c r="CP2300" s="13"/>
      <c r="CQ2300" s="13"/>
      <c r="CR2300" s="13"/>
      <c r="CS2300" s="13"/>
      <c r="CT2300" s="13"/>
      <c r="CU2300" s="13"/>
      <c r="CV2300" s="13"/>
      <c r="CW2300" s="13"/>
      <c r="CX2300" s="13"/>
      <c r="CY2300" s="13"/>
      <c r="CZ2300" s="13"/>
      <c r="DA2300" s="13"/>
      <c r="DB2300" s="13"/>
      <c r="DC2300" s="13"/>
      <c r="DD2300" s="13"/>
      <c r="DE2300" s="13"/>
      <c r="DF2300" s="13"/>
      <c r="DG2300" s="13"/>
      <c r="DH2300" s="13"/>
      <c r="DI2300" s="13"/>
      <c r="DJ2300" s="13"/>
      <c r="DK2300" s="13"/>
      <c r="DL2300" s="13"/>
      <c r="DM2300" s="13"/>
      <c r="DN2300" s="13"/>
      <c r="DO2300" s="13"/>
      <c r="DP2300" s="13"/>
      <c r="DQ2300" s="13"/>
    </row>
    <row r="2301" spans="1:121" ht="16.5" x14ac:dyDescent="0.25">
      <c r="A2301" s="24"/>
      <c r="B2301" s="73" t="s">
        <v>3317</v>
      </c>
      <c r="C2301" s="55">
        <v>2018</v>
      </c>
      <c r="D2301" s="54" t="s">
        <v>915</v>
      </c>
      <c r="E2301" s="54"/>
      <c r="F2301" s="54">
        <v>24.41</v>
      </c>
      <c r="G2301" s="54">
        <v>511.56637999999998</v>
      </c>
      <c r="H2301" s="13"/>
      <c r="I2301" s="13"/>
      <c r="J2301" s="13"/>
      <c r="K2301" s="13"/>
      <c r="L2301" s="13"/>
      <c r="M2301" s="13"/>
      <c r="N2301" s="13"/>
      <c r="O2301" s="13"/>
      <c r="P2301" s="13"/>
      <c r="Q2301" s="1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  <c r="AK2301" s="13"/>
      <c r="AL2301" s="13"/>
      <c r="AM2301" s="13"/>
      <c r="AN2301" s="13"/>
      <c r="AO2301" s="13"/>
      <c r="AP2301" s="13"/>
      <c r="AQ2301" s="13"/>
      <c r="AR2301" s="13"/>
      <c r="AS2301" s="13"/>
      <c r="AT2301" s="13"/>
      <c r="AU2301" s="13"/>
      <c r="AV2301" s="13"/>
      <c r="AW2301" s="13"/>
      <c r="AX2301" s="13"/>
      <c r="AY2301" s="13"/>
      <c r="AZ2301" s="13"/>
      <c r="BA2301" s="13"/>
      <c r="BB2301" s="13"/>
      <c r="BC2301" s="13"/>
      <c r="BD2301" s="13"/>
      <c r="BE2301" s="13"/>
      <c r="BF2301" s="13"/>
      <c r="BG2301" s="13"/>
      <c r="BH2301" s="13"/>
      <c r="BI2301" s="13"/>
      <c r="BJ2301" s="13"/>
      <c r="BK2301" s="13"/>
      <c r="BL2301" s="13"/>
      <c r="BM2301" s="13"/>
      <c r="BN2301" s="13"/>
      <c r="BO2301" s="13"/>
      <c r="BP2301" s="13"/>
      <c r="BQ2301" s="13"/>
      <c r="BR2301" s="13"/>
      <c r="BS2301" s="13"/>
      <c r="BT2301" s="13"/>
      <c r="BU2301" s="13"/>
      <c r="BV2301" s="13"/>
      <c r="BW2301" s="13"/>
      <c r="BX2301" s="13"/>
      <c r="BY2301" s="13"/>
      <c r="BZ2301" s="13"/>
      <c r="CA2301" s="13"/>
      <c r="CB2301" s="13"/>
      <c r="CC2301" s="13"/>
      <c r="CD2301" s="13"/>
      <c r="CE2301" s="13"/>
      <c r="CF2301" s="13"/>
      <c r="CG2301" s="13"/>
      <c r="CH2301" s="13"/>
      <c r="CI2301" s="13"/>
      <c r="CJ2301" s="13"/>
      <c r="CK2301" s="13"/>
      <c r="CL2301" s="13"/>
      <c r="CM2301" s="13"/>
      <c r="CN2301" s="13"/>
      <c r="CO2301" s="13"/>
      <c r="CP2301" s="13"/>
      <c r="CQ2301" s="13"/>
      <c r="CR2301" s="13"/>
      <c r="CS2301" s="13"/>
      <c r="CT2301" s="13"/>
      <c r="CU2301" s="13"/>
      <c r="CV2301" s="13"/>
      <c r="CW2301" s="13"/>
      <c r="CX2301" s="13"/>
      <c r="CY2301" s="13"/>
      <c r="CZ2301" s="13"/>
      <c r="DA2301" s="13"/>
      <c r="DB2301" s="13"/>
      <c r="DC2301" s="13"/>
      <c r="DD2301" s="13"/>
      <c r="DE2301" s="13"/>
      <c r="DF2301" s="13"/>
      <c r="DG2301" s="13"/>
      <c r="DH2301" s="13"/>
      <c r="DI2301" s="13"/>
      <c r="DJ2301" s="13"/>
      <c r="DK2301" s="13"/>
      <c r="DL2301" s="13"/>
      <c r="DM2301" s="13"/>
      <c r="DN2301" s="13"/>
      <c r="DO2301" s="13"/>
      <c r="DP2301" s="13"/>
      <c r="DQ2301" s="13"/>
    </row>
    <row r="2302" spans="1:121" ht="16.5" x14ac:dyDescent="0.25">
      <c r="A2302" s="24"/>
      <c r="B2302" s="73" t="s">
        <v>3316</v>
      </c>
      <c r="C2302" s="55">
        <v>2018</v>
      </c>
      <c r="D2302" s="54" t="s">
        <v>915</v>
      </c>
      <c r="E2302" s="54"/>
      <c r="F2302" s="54">
        <v>24.41</v>
      </c>
      <c r="G2302" s="54">
        <v>511.56637999999998</v>
      </c>
      <c r="H2302" s="13"/>
      <c r="I2302" s="13"/>
      <c r="J2302" s="13"/>
      <c r="K2302" s="13"/>
      <c r="L2302" s="13"/>
      <c r="M2302" s="13"/>
      <c r="N2302" s="13"/>
      <c r="O2302" s="13"/>
      <c r="P2302" s="13"/>
      <c r="Q2302" s="1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  <c r="AK2302" s="13"/>
      <c r="AL2302" s="13"/>
      <c r="AM2302" s="13"/>
      <c r="AN2302" s="13"/>
      <c r="AO2302" s="13"/>
      <c r="AP2302" s="13"/>
      <c r="AQ2302" s="13"/>
      <c r="AR2302" s="13"/>
      <c r="AS2302" s="13"/>
      <c r="AT2302" s="13"/>
      <c r="AU2302" s="13"/>
      <c r="AV2302" s="13"/>
      <c r="AW2302" s="13"/>
      <c r="AX2302" s="13"/>
      <c r="AY2302" s="13"/>
      <c r="AZ2302" s="13"/>
      <c r="BA2302" s="13"/>
      <c r="BB2302" s="13"/>
      <c r="BC2302" s="13"/>
      <c r="BD2302" s="13"/>
      <c r="BE2302" s="13"/>
      <c r="BF2302" s="13"/>
      <c r="BG2302" s="13"/>
      <c r="BH2302" s="13"/>
      <c r="BI2302" s="13"/>
      <c r="BJ2302" s="13"/>
      <c r="BK2302" s="13"/>
      <c r="BL2302" s="13"/>
      <c r="BM2302" s="13"/>
      <c r="BN2302" s="13"/>
      <c r="BO2302" s="13"/>
      <c r="BP2302" s="13"/>
      <c r="BQ2302" s="13"/>
      <c r="BR2302" s="13"/>
      <c r="BS2302" s="13"/>
      <c r="BT2302" s="13"/>
      <c r="BU2302" s="13"/>
      <c r="BV2302" s="13"/>
      <c r="BW2302" s="13"/>
      <c r="BX2302" s="13"/>
      <c r="BY2302" s="13"/>
      <c r="BZ2302" s="13"/>
      <c r="CA2302" s="13"/>
      <c r="CB2302" s="13"/>
      <c r="CC2302" s="13"/>
      <c r="CD2302" s="13"/>
      <c r="CE2302" s="13"/>
      <c r="CF2302" s="13"/>
      <c r="CG2302" s="13"/>
      <c r="CH2302" s="13"/>
      <c r="CI2302" s="13"/>
      <c r="CJ2302" s="13"/>
      <c r="CK2302" s="13"/>
      <c r="CL2302" s="13"/>
      <c r="CM2302" s="13"/>
      <c r="CN2302" s="13"/>
      <c r="CO2302" s="13"/>
      <c r="CP2302" s="13"/>
      <c r="CQ2302" s="13"/>
      <c r="CR2302" s="13"/>
      <c r="CS2302" s="13"/>
      <c r="CT2302" s="13"/>
      <c r="CU2302" s="13"/>
      <c r="CV2302" s="13"/>
      <c r="CW2302" s="13"/>
      <c r="CX2302" s="13"/>
      <c r="CY2302" s="13"/>
      <c r="CZ2302" s="13"/>
      <c r="DA2302" s="13"/>
      <c r="DB2302" s="13"/>
      <c r="DC2302" s="13"/>
      <c r="DD2302" s="13"/>
      <c r="DE2302" s="13"/>
      <c r="DF2302" s="13"/>
      <c r="DG2302" s="13"/>
      <c r="DH2302" s="13"/>
      <c r="DI2302" s="13"/>
      <c r="DJ2302" s="13"/>
      <c r="DK2302" s="13"/>
      <c r="DL2302" s="13"/>
      <c r="DM2302" s="13"/>
      <c r="DN2302" s="13"/>
      <c r="DO2302" s="13"/>
      <c r="DP2302" s="13"/>
      <c r="DQ2302" s="13"/>
    </row>
    <row r="2303" spans="1:121" s="48" customFormat="1" ht="16.5" x14ac:dyDescent="0.25">
      <c r="A2303" s="68" t="s">
        <v>921</v>
      </c>
      <c r="B2303" s="72" t="s">
        <v>922</v>
      </c>
      <c r="C2303" s="94" t="s">
        <v>12</v>
      </c>
      <c r="D2303" s="46" t="s">
        <v>12</v>
      </c>
      <c r="E2303" s="47">
        <f>SUBTOTAL(9,E2304:E2429)</f>
        <v>0</v>
      </c>
      <c r="F2303" s="47">
        <f>SUBTOTAL(9,F2304:F2429)</f>
        <v>8709.4034999999967</v>
      </c>
      <c r="G2303" s="47">
        <f>SUBTOTAL(9,G2304:G2429)</f>
        <v>53592.54013999999</v>
      </c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  <c r="AE2303" s="16"/>
      <c r="AF2303" s="16"/>
      <c r="AG2303" s="16"/>
      <c r="AH2303" s="16"/>
      <c r="AI2303" s="16"/>
      <c r="AJ2303" s="16"/>
      <c r="AK2303" s="16"/>
      <c r="AL2303" s="16"/>
      <c r="AM2303" s="16"/>
      <c r="AN2303" s="16"/>
      <c r="AO2303" s="16"/>
      <c r="AP2303" s="16"/>
      <c r="AQ2303" s="16"/>
      <c r="AR2303" s="16"/>
      <c r="AS2303" s="16"/>
      <c r="AT2303" s="16"/>
      <c r="AU2303" s="16"/>
      <c r="AV2303" s="16"/>
      <c r="AW2303" s="16"/>
      <c r="AX2303" s="16"/>
      <c r="AY2303" s="16"/>
      <c r="AZ2303" s="16"/>
      <c r="BA2303" s="16"/>
      <c r="BB2303" s="16"/>
      <c r="BC2303" s="16"/>
      <c r="BD2303" s="16"/>
      <c r="BE2303" s="16"/>
      <c r="BF2303" s="16"/>
      <c r="BG2303" s="16"/>
      <c r="BH2303" s="16"/>
      <c r="BI2303" s="16"/>
      <c r="BJ2303" s="16"/>
      <c r="BK2303" s="16"/>
      <c r="BL2303" s="16"/>
      <c r="BM2303" s="16"/>
      <c r="BN2303" s="16"/>
      <c r="BO2303" s="16"/>
      <c r="BP2303" s="16"/>
      <c r="BQ2303" s="16"/>
      <c r="BR2303" s="16"/>
      <c r="BS2303" s="16"/>
      <c r="BT2303" s="16"/>
      <c r="BU2303" s="16"/>
      <c r="BV2303" s="16"/>
      <c r="BW2303" s="16"/>
      <c r="BX2303" s="16"/>
      <c r="BY2303" s="16"/>
      <c r="BZ2303" s="16"/>
      <c r="CA2303" s="16"/>
      <c r="CB2303" s="16"/>
      <c r="CC2303" s="16"/>
      <c r="CD2303" s="16"/>
      <c r="CE2303" s="16"/>
      <c r="CF2303" s="16"/>
      <c r="CG2303" s="16"/>
      <c r="CH2303" s="16"/>
      <c r="CI2303" s="16"/>
      <c r="CJ2303" s="16"/>
      <c r="CK2303" s="16"/>
      <c r="CL2303" s="16"/>
      <c r="CM2303" s="16"/>
      <c r="CN2303" s="16"/>
      <c r="CO2303" s="16"/>
      <c r="CP2303" s="16"/>
      <c r="CQ2303" s="16"/>
      <c r="CR2303" s="16"/>
      <c r="CS2303" s="16"/>
      <c r="CT2303" s="16"/>
      <c r="CU2303" s="16"/>
      <c r="CV2303" s="16"/>
      <c r="CW2303" s="16"/>
      <c r="CX2303" s="16"/>
      <c r="CY2303" s="16"/>
      <c r="CZ2303" s="16"/>
      <c r="DA2303" s="16"/>
      <c r="DB2303" s="16"/>
      <c r="DC2303" s="16"/>
      <c r="DD2303" s="16"/>
      <c r="DE2303" s="16"/>
      <c r="DF2303" s="16"/>
      <c r="DG2303" s="16"/>
      <c r="DH2303" s="16"/>
      <c r="DI2303" s="16"/>
      <c r="DJ2303" s="16"/>
      <c r="DK2303" s="16"/>
      <c r="DL2303" s="16"/>
      <c r="DM2303" s="16"/>
      <c r="DN2303" s="16"/>
      <c r="DO2303" s="16"/>
      <c r="DP2303" s="16"/>
      <c r="DQ2303" s="16"/>
    </row>
    <row r="2304" spans="1:121" ht="16.5" x14ac:dyDescent="0.25">
      <c r="A2304" s="24"/>
      <c r="B2304" s="73" t="s">
        <v>1912</v>
      </c>
      <c r="C2304" s="55">
        <v>2016</v>
      </c>
      <c r="D2304" s="54" t="s">
        <v>915</v>
      </c>
      <c r="E2304" s="54"/>
      <c r="F2304" s="54">
        <v>97.65</v>
      </c>
      <c r="G2304" s="54">
        <v>345.80021999999997</v>
      </c>
      <c r="H2304" s="13"/>
      <c r="I2304" s="13"/>
      <c r="J2304" s="13"/>
      <c r="K2304" s="13"/>
      <c r="L2304" s="13"/>
      <c r="M2304" s="13"/>
      <c r="N2304" s="13"/>
      <c r="O2304" s="13"/>
      <c r="P2304" s="13"/>
      <c r="Q2304" s="1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  <c r="AK2304" s="13"/>
      <c r="AL2304" s="13"/>
      <c r="AM2304" s="13"/>
      <c r="AN2304" s="13"/>
      <c r="AO2304" s="13"/>
      <c r="AP2304" s="13"/>
      <c r="AQ2304" s="13"/>
      <c r="AR2304" s="13"/>
      <c r="AS2304" s="13"/>
      <c r="AT2304" s="13"/>
      <c r="AU2304" s="13"/>
      <c r="AV2304" s="13"/>
      <c r="AW2304" s="13"/>
      <c r="AX2304" s="13"/>
      <c r="AY2304" s="13"/>
      <c r="AZ2304" s="13"/>
      <c r="BA2304" s="13"/>
      <c r="BB2304" s="13"/>
      <c r="BC2304" s="13"/>
      <c r="BD2304" s="13"/>
      <c r="BE2304" s="13"/>
      <c r="BF2304" s="13"/>
      <c r="BG2304" s="13"/>
      <c r="BH2304" s="13"/>
      <c r="BI2304" s="13"/>
      <c r="BJ2304" s="13"/>
      <c r="BK2304" s="13"/>
      <c r="BL2304" s="13"/>
      <c r="BM2304" s="13"/>
      <c r="BN2304" s="13"/>
      <c r="BO2304" s="13"/>
      <c r="BP2304" s="13"/>
      <c r="BQ2304" s="13"/>
      <c r="BR2304" s="13"/>
      <c r="BS2304" s="13"/>
      <c r="BT2304" s="13"/>
      <c r="BU2304" s="13"/>
      <c r="BV2304" s="13"/>
      <c r="BW2304" s="13"/>
      <c r="BX2304" s="13"/>
      <c r="BY2304" s="13"/>
      <c r="BZ2304" s="13"/>
      <c r="CA2304" s="13"/>
      <c r="CB2304" s="13"/>
      <c r="CC2304" s="13"/>
      <c r="CD2304" s="13"/>
      <c r="CE2304" s="13"/>
      <c r="CF2304" s="13"/>
      <c r="CG2304" s="13"/>
      <c r="CH2304" s="13"/>
      <c r="CI2304" s="13"/>
      <c r="CJ2304" s="13"/>
      <c r="CK2304" s="13"/>
      <c r="CL2304" s="13"/>
      <c r="CM2304" s="13"/>
      <c r="CN2304" s="13"/>
      <c r="CO2304" s="13"/>
      <c r="CP2304" s="13"/>
      <c r="CQ2304" s="13"/>
      <c r="CR2304" s="13"/>
      <c r="CS2304" s="13"/>
      <c r="CT2304" s="13"/>
      <c r="CU2304" s="13"/>
      <c r="CV2304" s="13"/>
      <c r="CW2304" s="13"/>
      <c r="CX2304" s="13"/>
      <c r="CY2304" s="13"/>
      <c r="CZ2304" s="13"/>
      <c r="DA2304" s="13"/>
      <c r="DB2304" s="13"/>
      <c r="DC2304" s="13"/>
      <c r="DD2304" s="13"/>
      <c r="DE2304" s="13"/>
      <c r="DF2304" s="13"/>
      <c r="DG2304" s="13"/>
      <c r="DH2304" s="13"/>
      <c r="DI2304" s="13"/>
      <c r="DJ2304" s="13"/>
      <c r="DK2304" s="13"/>
      <c r="DL2304" s="13"/>
      <c r="DM2304" s="13"/>
      <c r="DN2304" s="13"/>
      <c r="DO2304" s="13"/>
      <c r="DP2304" s="13"/>
      <c r="DQ2304" s="13"/>
    </row>
    <row r="2305" spans="1:121" ht="16.5" x14ac:dyDescent="0.25">
      <c r="A2305" s="24"/>
      <c r="B2305" s="73" t="s">
        <v>1913</v>
      </c>
      <c r="C2305" s="55">
        <v>2016</v>
      </c>
      <c r="D2305" s="54" t="s">
        <v>915</v>
      </c>
      <c r="E2305" s="54"/>
      <c r="F2305" s="54">
        <v>97.65</v>
      </c>
      <c r="G2305" s="54">
        <v>496.11090999999999</v>
      </c>
      <c r="H2305" s="13"/>
      <c r="I2305" s="13"/>
      <c r="J2305" s="13"/>
      <c r="K2305" s="13"/>
      <c r="L2305" s="13"/>
      <c r="M2305" s="13"/>
      <c r="N2305" s="13"/>
      <c r="O2305" s="13"/>
      <c r="P2305" s="13"/>
      <c r="Q2305" s="1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  <c r="AK2305" s="13"/>
      <c r="AL2305" s="13"/>
      <c r="AM2305" s="13"/>
      <c r="AN2305" s="13"/>
      <c r="AO2305" s="13"/>
      <c r="AP2305" s="13"/>
      <c r="AQ2305" s="13"/>
      <c r="AR2305" s="13"/>
      <c r="AS2305" s="13"/>
      <c r="AT2305" s="13"/>
      <c r="AU2305" s="13"/>
      <c r="AV2305" s="13"/>
      <c r="AW2305" s="13"/>
      <c r="AX2305" s="13"/>
      <c r="AY2305" s="13"/>
      <c r="AZ2305" s="13"/>
      <c r="BA2305" s="13"/>
      <c r="BB2305" s="13"/>
      <c r="BC2305" s="13"/>
      <c r="BD2305" s="13"/>
      <c r="BE2305" s="13"/>
      <c r="BF2305" s="13"/>
      <c r="BG2305" s="13"/>
      <c r="BH2305" s="13"/>
      <c r="BI2305" s="13"/>
      <c r="BJ2305" s="13"/>
      <c r="BK2305" s="13"/>
      <c r="BL2305" s="13"/>
      <c r="BM2305" s="13"/>
      <c r="BN2305" s="13"/>
      <c r="BO2305" s="13"/>
      <c r="BP2305" s="13"/>
      <c r="BQ2305" s="13"/>
      <c r="BR2305" s="13"/>
      <c r="BS2305" s="13"/>
      <c r="BT2305" s="13"/>
      <c r="BU2305" s="13"/>
      <c r="BV2305" s="13"/>
      <c r="BW2305" s="13"/>
      <c r="BX2305" s="13"/>
      <c r="BY2305" s="13"/>
      <c r="BZ2305" s="13"/>
      <c r="CA2305" s="13"/>
      <c r="CB2305" s="13"/>
      <c r="CC2305" s="13"/>
      <c r="CD2305" s="13"/>
      <c r="CE2305" s="13"/>
      <c r="CF2305" s="13"/>
      <c r="CG2305" s="13"/>
      <c r="CH2305" s="13"/>
      <c r="CI2305" s="13"/>
      <c r="CJ2305" s="13"/>
      <c r="CK2305" s="13"/>
      <c r="CL2305" s="13"/>
      <c r="CM2305" s="13"/>
      <c r="CN2305" s="13"/>
      <c r="CO2305" s="13"/>
      <c r="CP2305" s="13"/>
      <c r="CQ2305" s="13"/>
      <c r="CR2305" s="13"/>
      <c r="CS2305" s="13"/>
      <c r="CT2305" s="13"/>
      <c r="CU2305" s="13"/>
      <c r="CV2305" s="13"/>
      <c r="CW2305" s="13"/>
      <c r="CX2305" s="13"/>
      <c r="CY2305" s="13"/>
      <c r="CZ2305" s="13"/>
      <c r="DA2305" s="13"/>
      <c r="DB2305" s="13"/>
      <c r="DC2305" s="13"/>
      <c r="DD2305" s="13"/>
      <c r="DE2305" s="13"/>
      <c r="DF2305" s="13"/>
      <c r="DG2305" s="13"/>
      <c r="DH2305" s="13"/>
      <c r="DI2305" s="13"/>
      <c r="DJ2305" s="13"/>
      <c r="DK2305" s="13"/>
      <c r="DL2305" s="13"/>
      <c r="DM2305" s="13"/>
      <c r="DN2305" s="13"/>
      <c r="DO2305" s="13"/>
      <c r="DP2305" s="13"/>
      <c r="DQ2305" s="13"/>
    </row>
    <row r="2306" spans="1:121" ht="16.5" x14ac:dyDescent="0.25">
      <c r="A2306" s="24"/>
      <c r="B2306" s="73" t="s">
        <v>1914</v>
      </c>
      <c r="C2306" s="55">
        <v>2016</v>
      </c>
      <c r="D2306" s="54" t="s">
        <v>1915</v>
      </c>
      <c r="E2306" s="54"/>
      <c r="F2306" s="54">
        <v>39.06</v>
      </c>
      <c r="G2306" s="54">
        <v>320.60915</v>
      </c>
      <c r="H2306" s="13"/>
      <c r="I2306" s="13"/>
      <c r="J2306" s="13"/>
      <c r="K2306" s="13"/>
      <c r="L2306" s="13"/>
      <c r="M2306" s="13"/>
      <c r="N2306" s="13"/>
      <c r="O2306" s="13"/>
      <c r="P2306" s="13"/>
      <c r="Q2306" s="1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  <c r="AK2306" s="13"/>
      <c r="AL2306" s="13"/>
      <c r="AM2306" s="13"/>
      <c r="AN2306" s="13"/>
      <c r="AO2306" s="13"/>
      <c r="AP2306" s="13"/>
      <c r="AQ2306" s="13"/>
      <c r="AR2306" s="13"/>
      <c r="AS2306" s="13"/>
      <c r="AT2306" s="13"/>
      <c r="AU2306" s="13"/>
      <c r="AV2306" s="13"/>
      <c r="AW2306" s="13"/>
      <c r="AX2306" s="13"/>
      <c r="AY2306" s="13"/>
      <c r="AZ2306" s="13"/>
      <c r="BA2306" s="13"/>
      <c r="BB2306" s="13"/>
      <c r="BC2306" s="13"/>
      <c r="BD2306" s="13"/>
      <c r="BE2306" s="13"/>
      <c r="BF2306" s="13"/>
      <c r="BG2306" s="13"/>
      <c r="BH2306" s="13"/>
      <c r="BI2306" s="13"/>
      <c r="BJ2306" s="13"/>
      <c r="BK2306" s="13"/>
      <c r="BL2306" s="13"/>
      <c r="BM2306" s="13"/>
      <c r="BN2306" s="13"/>
      <c r="BO2306" s="13"/>
      <c r="BP2306" s="13"/>
      <c r="BQ2306" s="13"/>
      <c r="BR2306" s="13"/>
      <c r="BS2306" s="13"/>
      <c r="BT2306" s="13"/>
      <c r="BU2306" s="13"/>
      <c r="BV2306" s="13"/>
      <c r="BW2306" s="13"/>
      <c r="BX2306" s="13"/>
      <c r="BY2306" s="13"/>
      <c r="BZ2306" s="13"/>
      <c r="CA2306" s="13"/>
      <c r="CB2306" s="13"/>
      <c r="CC2306" s="13"/>
      <c r="CD2306" s="13"/>
      <c r="CE2306" s="13"/>
      <c r="CF2306" s="13"/>
      <c r="CG2306" s="13"/>
      <c r="CH2306" s="13"/>
      <c r="CI2306" s="13"/>
      <c r="CJ2306" s="13"/>
      <c r="CK2306" s="13"/>
      <c r="CL2306" s="13"/>
      <c r="CM2306" s="13"/>
      <c r="CN2306" s="13"/>
      <c r="CO2306" s="13"/>
      <c r="CP2306" s="13"/>
      <c r="CQ2306" s="13"/>
      <c r="CR2306" s="13"/>
      <c r="CS2306" s="13"/>
      <c r="CT2306" s="13"/>
      <c r="CU2306" s="13"/>
      <c r="CV2306" s="13"/>
      <c r="CW2306" s="13"/>
      <c r="CX2306" s="13"/>
      <c r="CY2306" s="13"/>
      <c r="CZ2306" s="13"/>
      <c r="DA2306" s="13"/>
      <c r="DB2306" s="13"/>
      <c r="DC2306" s="13"/>
      <c r="DD2306" s="13"/>
      <c r="DE2306" s="13"/>
      <c r="DF2306" s="13"/>
      <c r="DG2306" s="13"/>
      <c r="DH2306" s="13"/>
      <c r="DI2306" s="13"/>
      <c r="DJ2306" s="13"/>
      <c r="DK2306" s="13"/>
      <c r="DL2306" s="13"/>
      <c r="DM2306" s="13"/>
      <c r="DN2306" s="13"/>
      <c r="DO2306" s="13"/>
      <c r="DP2306" s="13"/>
      <c r="DQ2306" s="13"/>
    </row>
    <row r="2307" spans="1:121" ht="16.5" x14ac:dyDescent="0.25">
      <c r="A2307" s="24"/>
      <c r="B2307" s="73" t="s">
        <v>1916</v>
      </c>
      <c r="C2307" s="55">
        <v>2016</v>
      </c>
      <c r="D2307" s="54" t="s">
        <v>915</v>
      </c>
      <c r="E2307" s="54"/>
      <c r="F2307" s="54">
        <v>39.06</v>
      </c>
      <c r="G2307" s="54">
        <v>317.89922999999999</v>
      </c>
      <c r="H2307" s="13"/>
      <c r="I2307" s="13"/>
      <c r="J2307" s="13"/>
      <c r="K2307" s="13"/>
      <c r="L2307" s="13"/>
      <c r="M2307" s="13"/>
      <c r="N2307" s="13"/>
      <c r="O2307" s="13"/>
      <c r="P2307" s="13"/>
      <c r="Q2307" s="1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  <c r="AK2307" s="13"/>
      <c r="AL2307" s="13"/>
      <c r="AM2307" s="13"/>
      <c r="AN2307" s="13"/>
      <c r="AO2307" s="13"/>
      <c r="AP2307" s="13"/>
      <c r="AQ2307" s="13"/>
      <c r="AR2307" s="13"/>
      <c r="AS2307" s="13"/>
      <c r="AT2307" s="13"/>
      <c r="AU2307" s="13"/>
      <c r="AV2307" s="13"/>
      <c r="AW2307" s="13"/>
      <c r="AX2307" s="13"/>
      <c r="AY2307" s="13"/>
      <c r="AZ2307" s="13"/>
      <c r="BA2307" s="13"/>
      <c r="BB2307" s="13"/>
      <c r="BC2307" s="13"/>
      <c r="BD2307" s="13"/>
      <c r="BE2307" s="13"/>
      <c r="BF2307" s="13"/>
      <c r="BG2307" s="13"/>
      <c r="BH2307" s="13"/>
      <c r="BI2307" s="13"/>
      <c r="BJ2307" s="13"/>
      <c r="BK2307" s="13"/>
      <c r="BL2307" s="13"/>
      <c r="BM2307" s="13"/>
      <c r="BN2307" s="13"/>
      <c r="BO2307" s="13"/>
      <c r="BP2307" s="13"/>
      <c r="BQ2307" s="13"/>
      <c r="BR2307" s="13"/>
      <c r="BS2307" s="13"/>
      <c r="BT2307" s="13"/>
      <c r="BU2307" s="13"/>
      <c r="BV2307" s="13"/>
      <c r="BW2307" s="13"/>
      <c r="BX2307" s="13"/>
      <c r="BY2307" s="13"/>
      <c r="BZ2307" s="13"/>
      <c r="CA2307" s="13"/>
      <c r="CB2307" s="13"/>
      <c r="CC2307" s="13"/>
      <c r="CD2307" s="13"/>
      <c r="CE2307" s="13"/>
      <c r="CF2307" s="13"/>
      <c r="CG2307" s="13"/>
      <c r="CH2307" s="13"/>
      <c r="CI2307" s="13"/>
      <c r="CJ2307" s="13"/>
      <c r="CK2307" s="13"/>
      <c r="CL2307" s="13"/>
      <c r="CM2307" s="13"/>
      <c r="CN2307" s="13"/>
      <c r="CO2307" s="13"/>
      <c r="CP2307" s="13"/>
      <c r="CQ2307" s="13"/>
      <c r="CR2307" s="13"/>
      <c r="CS2307" s="13"/>
      <c r="CT2307" s="13"/>
      <c r="CU2307" s="13"/>
      <c r="CV2307" s="13"/>
      <c r="CW2307" s="13"/>
      <c r="CX2307" s="13"/>
      <c r="CY2307" s="13"/>
      <c r="CZ2307" s="13"/>
      <c r="DA2307" s="13"/>
      <c r="DB2307" s="13"/>
      <c r="DC2307" s="13"/>
      <c r="DD2307" s="13"/>
      <c r="DE2307" s="13"/>
      <c r="DF2307" s="13"/>
      <c r="DG2307" s="13"/>
      <c r="DH2307" s="13"/>
      <c r="DI2307" s="13"/>
      <c r="DJ2307" s="13"/>
      <c r="DK2307" s="13"/>
      <c r="DL2307" s="13"/>
      <c r="DM2307" s="13"/>
      <c r="DN2307" s="13"/>
      <c r="DO2307" s="13"/>
      <c r="DP2307" s="13"/>
      <c r="DQ2307" s="13"/>
    </row>
    <row r="2308" spans="1:121" ht="16.5" x14ac:dyDescent="0.25">
      <c r="A2308" s="24"/>
      <c r="B2308" s="73" t="s">
        <v>1917</v>
      </c>
      <c r="C2308" s="55">
        <v>2016</v>
      </c>
      <c r="D2308" s="54" t="s">
        <v>915</v>
      </c>
      <c r="E2308" s="54"/>
      <c r="F2308" s="54">
        <v>39.06</v>
      </c>
      <c r="G2308" s="54">
        <v>290.49502999999999</v>
      </c>
      <c r="H2308" s="13"/>
      <c r="I2308" s="13"/>
      <c r="J2308" s="13"/>
      <c r="K2308" s="13"/>
      <c r="L2308" s="13"/>
      <c r="M2308" s="13"/>
      <c r="N2308" s="13"/>
      <c r="O2308" s="13"/>
      <c r="P2308" s="13"/>
      <c r="Q2308" s="1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  <c r="AK2308" s="13"/>
      <c r="AL2308" s="13"/>
      <c r="AM2308" s="13"/>
      <c r="AN2308" s="13"/>
      <c r="AO2308" s="13"/>
      <c r="AP2308" s="13"/>
      <c r="AQ2308" s="13"/>
      <c r="AR2308" s="13"/>
      <c r="AS2308" s="13"/>
      <c r="AT2308" s="13"/>
      <c r="AU2308" s="13"/>
      <c r="AV2308" s="13"/>
      <c r="AW2308" s="13"/>
      <c r="AX2308" s="13"/>
      <c r="AY2308" s="13"/>
      <c r="AZ2308" s="13"/>
      <c r="BA2308" s="13"/>
      <c r="BB2308" s="13"/>
      <c r="BC2308" s="13"/>
      <c r="BD2308" s="13"/>
      <c r="BE2308" s="13"/>
      <c r="BF2308" s="13"/>
      <c r="BG2308" s="13"/>
      <c r="BH2308" s="13"/>
      <c r="BI2308" s="13"/>
      <c r="BJ2308" s="13"/>
      <c r="BK2308" s="13"/>
      <c r="BL2308" s="13"/>
      <c r="BM2308" s="13"/>
      <c r="BN2308" s="13"/>
      <c r="BO2308" s="13"/>
      <c r="BP2308" s="13"/>
      <c r="BQ2308" s="13"/>
      <c r="BR2308" s="13"/>
      <c r="BS2308" s="13"/>
      <c r="BT2308" s="13"/>
      <c r="BU2308" s="13"/>
      <c r="BV2308" s="13"/>
      <c r="BW2308" s="13"/>
      <c r="BX2308" s="13"/>
      <c r="BY2308" s="13"/>
      <c r="BZ2308" s="13"/>
      <c r="CA2308" s="13"/>
      <c r="CB2308" s="13"/>
      <c r="CC2308" s="13"/>
      <c r="CD2308" s="13"/>
      <c r="CE2308" s="13"/>
      <c r="CF2308" s="13"/>
      <c r="CG2308" s="13"/>
      <c r="CH2308" s="13"/>
      <c r="CI2308" s="13"/>
      <c r="CJ2308" s="13"/>
      <c r="CK2308" s="13"/>
      <c r="CL2308" s="13"/>
      <c r="CM2308" s="13"/>
      <c r="CN2308" s="13"/>
      <c r="CO2308" s="13"/>
      <c r="CP2308" s="13"/>
      <c r="CQ2308" s="13"/>
      <c r="CR2308" s="13"/>
      <c r="CS2308" s="13"/>
      <c r="CT2308" s="13"/>
      <c r="CU2308" s="13"/>
      <c r="CV2308" s="13"/>
      <c r="CW2308" s="13"/>
      <c r="CX2308" s="13"/>
      <c r="CY2308" s="13"/>
      <c r="CZ2308" s="13"/>
      <c r="DA2308" s="13"/>
      <c r="DB2308" s="13"/>
      <c r="DC2308" s="13"/>
      <c r="DD2308" s="13"/>
      <c r="DE2308" s="13"/>
      <c r="DF2308" s="13"/>
      <c r="DG2308" s="13"/>
      <c r="DH2308" s="13"/>
      <c r="DI2308" s="13"/>
      <c r="DJ2308" s="13"/>
      <c r="DK2308" s="13"/>
      <c r="DL2308" s="13"/>
      <c r="DM2308" s="13"/>
      <c r="DN2308" s="13"/>
      <c r="DO2308" s="13"/>
      <c r="DP2308" s="13"/>
      <c r="DQ2308" s="13"/>
    </row>
    <row r="2309" spans="1:121" ht="16.5" x14ac:dyDescent="0.25">
      <c r="A2309" s="24"/>
      <c r="B2309" s="73" t="s">
        <v>1918</v>
      </c>
      <c r="C2309" s="55">
        <v>2016</v>
      </c>
      <c r="D2309" s="54" t="s">
        <v>915</v>
      </c>
      <c r="E2309" s="54"/>
      <c r="F2309" s="54">
        <v>97.65</v>
      </c>
      <c r="G2309" s="54">
        <v>275.1567</v>
      </c>
      <c r="H2309" s="13"/>
      <c r="I2309" s="13"/>
      <c r="J2309" s="13"/>
      <c r="K2309" s="13"/>
      <c r="L2309" s="13"/>
      <c r="M2309" s="13"/>
      <c r="N2309" s="13"/>
      <c r="O2309" s="13"/>
      <c r="P2309" s="13"/>
      <c r="Q2309" s="1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  <c r="AK2309" s="13"/>
      <c r="AL2309" s="13"/>
      <c r="AM2309" s="13"/>
      <c r="AN2309" s="13"/>
      <c r="AO2309" s="13"/>
      <c r="AP2309" s="13"/>
      <c r="AQ2309" s="13"/>
      <c r="AR2309" s="13"/>
      <c r="AS2309" s="13"/>
      <c r="AT2309" s="13"/>
      <c r="AU2309" s="13"/>
      <c r="AV2309" s="13"/>
      <c r="AW2309" s="13"/>
      <c r="AX2309" s="13"/>
      <c r="AY2309" s="13"/>
      <c r="AZ2309" s="13"/>
      <c r="BA2309" s="13"/>
      <c r="BB2309" s="13"/>
      <c r="BC2309" s="13"/>
      <c r="BD2309" s="13"/>
      <c r="BE2309" s="13"/>
      <c r="BF2309" s="13"/>
      <c r="BG2309" s="13"/>
      <c r="BH2309" s="13"/>
      <c r="BI2309" s="13"/>
      <c r="BJ2309" s="13"/>
      <c r="BK2309" s="13"/>
      <c r="BL2309" s="13"/>
      <c r="BM2309" s="13"/>
      <c r="BN2309" s="13"/>
      <c r="BO2309" s="13"/>
      <c r="BP2309" s="13"/>
      <c r="BQ2309" s="13"/>
      <c r="BR2309" s="13"/>
      <c r="BS2309" s="13"/>
      <c r="BT2309" s="13"/>
      <c r="BU2309" s="13"/>
      <c r="BV2309" s="13"/>
      <c r="BW2309" s="13"/>
      <c r="BX2309" s="13"/>
      <c r="BY2309" s="13"/>
      <c r="BZ2309" s="13"/>
      <c r="CA2309" s="13"/>
      <c r="CB2309" s="13"/>
      <c r="CC2309" s="13"/>
      <c r="CD2309" s="13"/>
      <c r="CE2309" s="13"/>
      <c r="CF2309" s="13"/>
      <c r="CG2309" s="13"/>
      <c r="CH2309" s="13"/>
      <c r="CI2309" s="13"/>
      <c r="CJ2309" s="13"/>
      <c r="CK2309" s="13"/>
      <c r="CL2309" s="13"/>
      <c r="CM2309" s="13"/>
      <c r="CN2309" s="13"/>
      <c r="CO2309" s="13"/>
      <c r="CP2309" s="13"/>
      <c r="CQ2309" s="13"/>
      <c r="CR2309" s="13"/>
      <c r="CS2309" s="13"/>
      <c r="CT2309" s="13"/>
      <c r="CU2309" s="13"/>
      <c r="CV2309" s="13"/>
      <c r="CW2309" s="13"/>
      <c r="CX2309" s="13"/>
      <c r="CY2309" s="13"/>
      <c r="CZ2309" s="13"/>
      <c r="DA2309" s="13"/>
      <c r="DB2309" s="13"/>
      <c r="DC2309" s="13"/>
      <c r="DD2309" s="13"/>
      <c r="DE2309" s="13"/>
      <c r="DF2309" s="13"/>
      <c r="DG2309" s="13"/>
      <c r="DH2309" s="13"/>
      <c r="DI2309" s="13"/>
      <c r="DJ2309" s="13"/>
      <c r="DK2309" s="13"/>
      <c r="DL2309" s="13"/>
      <c r="DM2309" s="13"/>
      <c r="DN2309" s="13"/>
      <c r="DO2309" s="13"/>
      <c r="DP2309" s="13"/>
      <c r="DQ2309" s="13"/>
    </row>
    <row r="2310" spans="1:121" ht="16.5" x14ac:dyDescent="0.25">
      <c r="A2310" s="24"/>
      <c r="B2310" s="73" t="s">
        <v>1919</v>
      </c>
      <c r="C2310" s="55">
        <v>2016</v>
      </c>
      <c r="D2310" s="54" t="s">
        <v>915</v>
      </c>
      <c r="E2310" s="54"/>
      <c r="F2310" s="54">
        <v>39.06</v>
      </c>
      <c r="G2310" s="54">
        <v>288.54277999999999</v>
      </c>
      <c r="H2310" s="13"/>
      <c r="I2310" s="13"/>
      <c r="J2310" s="13"/>
      <c r="K2310" s="13"/>
      <c r="L2310" s="13"/>
      <c r="M2310" s="13"/>
      <c r="N2310" s="13"/>
      <c r="O2310" s="13"/>
      <c r="P2310" s="13"/>
      <c r="Q2310" s="1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  <c r="AK2310" s="13"/>
      <c r="AL2310" s="13"/>
      <c r="AM2310" s="13"/>
      <c r="AN2310" s="13"/>
      <c r="AO2310" s="13"/>
      <c r="AP2310" s="13"/>
      <c r="AQ2310" s="13"/>
      <c r="AR2310" s="13"/>
      <c r="AS2310" s="13"/>
      <c r="AT2310" s="13"/>
      <c r="AU2310" s="13"/>
      <c r="AV2310" s="13"/>
      <c r="AW2310" s="13"/>
      <c r="AX2310" s="13"/>
      <c r="AY2310" s="13"/>
      <c r="AZ2310" s="13"/>
      <c r="BA2310" s="13"/>
      <c r="BB2310" s="13"/>
      <c r="BC2310" s="13"/>
      <c r="BD2310" s="13"/>
      <c r="BE2310" s="13"/>
      <c r="BF2310" s="13"/>
      <c r="BG2310" s="13"/>
      <c r="BH2310" s="13"/>
      <c r="BI2310" s="13"/>
      <c r="BJ2310" s="13"/>
      <c r="BK2310" s="13"/>
      <c r="BL2310" s="13"/>
      <c r="BM2310" s="13"/>
      <c r="BN2310" s="13"/>
      <c r="BO2310" s="13"/>
      <c r="BP2310" s="13"/>
      <c r="BQ2310" s="13"/>
      <c r="BR2310" s="13"/>
      <c r="BS2310" s="13"/>
      <c r="BT2310" s="13"/>
      <c r="BU2310" s="13"/>
      <c r="BV2310" s="13"/>
      <c r="BW2310" s="13"/>
      <c r="BX2310" s="13"/>
      <c r="BY2310" s="13"/>
      <c r="BZ2310" s="13"/>
      <c r="CA2310" s="13"/>
      <c r="CB2310" s="13"/>
      <c r="CC2310" s="13"/>
      <c r="CD2310" s="13"/>
      <c r="CE2310" s="13"/>
      <c r="CF2310" s="13"/>
      <c r="CG2310" s="13"/>
      <c r="CH2310" s="13"/>
      <c r="CI2310" s="13"/>
      <c r="CJ2310" s="13"/>
      <c r="CK2310" s="13"/>
      <c r="CL2310" s="13"/>
      <c r="CM2310" s="13"/>
      <c r="CN2310" s="13"/>
      <c r="CO2310" s="13"/>
      <c r="CP2310" s="13"/>
      <c r="CQ2310" s="13"/>
      <c r="CR2310" s="13"/>
      <c r="CS2310" s="13"/>
      <c r="CT2310" s="13"/>
      <c r="CU2310" s="13"/>
      <c r="CV2310" s="13"/>
      <c r="CW2310" s="13"/>
      <c r="CX2310" s="13"/>
      <c r="CY2310" s="13"/>
      <c r="CZ2310" s="13"/>
      <c r="DA2310" s="13"/>
      <c r="DB2310" s="13"/>
      <c r="DC2310" s="13"/>
      <c r="DD2310" s="13"/>
      <c r="DE2310" s="13"/>
      <c r="DF2310" s="13"/>
      <c r="DG2310" s="13"/>
      <c r="DH2310" s="13"/>
      <c r="DI2310" s="13"/>
      <c r="DJ2310" s="13"/>
      <c r="DK2310" s="13"/>
      <c r="DL2310" s="13"/>
      <c r="DM2310" s="13"/>
      <c r="DN2310" s="13"/>
      <c r="DO2310" s="13"/>
      <c r="DP2310" s="13"/>
      <c r="DQ2310" s="13"/>
    </row>
    <row r="2311" spans="1:121" ht="16.5" x14ac:dyDescent="0.25">
      <c r="A2311" s="24"/>
      <c r="B2311" s="73" t="s">
        <v>1920</v>
      </c>
      <c r="C2311" s="55">
        <v>2016</v>
      </c>
      <c r="D2311" s="54" t="s">
        <v>915</v>
      </c>
      <c r="E2311" s="54"/>
      <c r="F2311" s="54">
        <v>97.65</v>
      </c>
      <c r="G2311" s="54">
        <v>242.40928</v>
      </c>
      <c r="H2311" s="13"/>
      <c r="I2311" s="13"/>
      <c r="J2311" s="13"/>
      <c r="K2311" s="13"/>
      <c r="L2311" s="13"/>
      <c r="M2311" s="13"/>
      <c r="N2311" s="13"/>
      <c r="O2311" s="13"/>
      <c r="P2311" s="13"/>
      <c r="Q2311" s="1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  <c r="AK2311" s="13"/>
      <c r="AL2311" s="13"/>
      <c r="AM2311" s="13"/>
      <c r="AN2311" s="13"/>
      <c r="AO2311" s="13"/>
      <c r="AP2311" s="13"/>
      <c r="AQ2311" s="13"/>
      <c r="AR2311" s="13"/>
      <c r="AS2311" s="13"/>
      <c r="AT2311" s="13"/>
      <c r="AU2311" s="13"/>
      <c r="AV2311" s="13"/>
      <c r="AW2311" s="13"/>
      <c r="AX2311" s="13"/>
      <c r="AY2311" s="13"/>
      <c r="AZ2311" s="13"/>
      <c r="BA2311" s="13"/>
      <c r="BB2311" s="13"/>
      <c r="BC2311" s="13"/>
      <c r="BD2311" s="13"/>
      <c r="BE2311" s="13"/>
      <c r="BF2311" s="13"/>
      <c r="BG2311" s="13"/>
      <c r="BH2311" s="13"/>
      <c r="BI2311" s="13"/>
      <c r="BJ2311" s="13"/>
      <c r="BK2311" s="13"/>
      <c r="BL2311" s="13"/>
      <c r="BM2311" s="13"/>
      <c r="BN2311" s="13"/>
      <c r="BO2311" s="13"/>
      <c r="BP2311" s="13"/>
      <c r="BQ2311" s="13"/>
      <c r="BR2311" s="13"/>
      <c r="BS2311" s="13"/>
      <c r="BT2311" s="13"/>
      <c r="BU2311" s="13"/>
      <c r="BV2311" s="13"/>
      <c r="BW2311" s="13"/>
      <c r="BX2311" s="13"/>
      <c r="BY2311" s="13"/>
      <c r="BZ2311" s="13"/>
      <c r="CA2311" s="13"/>
      <c r="CB2311" s="13"/>
      <c r="CC2311" s="13"/>
      <c r="CD2311" s="13"/>
      <c r="CE2311" s="13"/>
      <c r="CF2311" s="13"/>
      <c r="CG2311" s="13"/>
      <c r="CH2311" s="13"/>
      <c r="CI2311" s="13"/>
      <c r="CJ2311" s="13"/>
      <c r="CK2311" s="13"/>
      <c r="CL2311" s="13"/>
      <c r="CM2311" s="13"/>
      <c r="CN2311" s="13"/>
      <c r="CO2311" s="13"/>
      <c r="CP2311" s="13"/>
      <c r="CQ2311" s="13"/>
      <c r="CR2311" s="13"/>
      <c r="CS2311" s="13"/>
      <c r="CT2311" s="13"/>
      <c r="CU2311" s="13"/>
      <c r="CV2311" s="13"/>
      <c r="CW2311" s="13"/>
      <c r="CX2311" s="13"/>
      <c r="CY2311" s="13"/>
      <c r="CZ2311" s="13"/>
      <c r="DA2311" s="13"/>
      <c r="DB2311" s="13"/>
      <c r="DC2311" s="13"/>
      <c r="DD2311" s="13"/>
      <c r="DE2311" s="13"/>
      <c r="DF2311" s="13"/>
      <c r="DG2311" s="13"/>
      <c r="DH2311" s="13"/>
      <c r="DI2311" s="13"/>
      <c r="DJ2311" s="13"/>
      <c r="DK2311" s="13"/>
      <c r="DL2311" s="13"/>
      <c r="DM2311" s="13"/>
      <c r="DN2311" s="13"/>
      <c r="DO2311" s="13"/>
      <c r="DP2311" s="13"/>
      <c r="DQ2311" s="13"/>
    </row>
    <row r="2312" spans="1:121" ht="16.5" x14ac:dyDescent="0.25">
      <c r="A2312" s="24"/>
      <c r="B2312" s="73" t="s">
        <v>1921</v>
      </c>
      <c r="C2312" s="55">
        <v>2016</v>
      </c>
      <c r="D2312" s="54" t="s">
        <v>915</v>
      </c>
      <c r="E2312" s="54"/>
      <c r="F2312" s="54">
        <v>61.519500000000008</v>
      </c>
      <c r="G2312" s="54">
        <v>426.01841000000002</v>
      </c>
      <c r="H2312" s="13"/>
      <c r="I2312" s="13"/>
      <c r="J2312" s="13"/>
      <c r="K2312" s="13"/>
      <c r="L2312" s="13"/>
      <c r="M2312" s="13"/>
      <c r="N2312" s="13"/>
      <c r="O2312" s="13"/>
      <c r="P2312" s="13"/>
      <c r="Q2312" s="1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  <c r="AK2312" s="13"/>
      <c r="AL2312" s="13"/>
      <c r="AM2312" s="13"/>
      <c r="AN2312" s="13"/>
      <c r="AO2312" s="13"/>
      <c r="AP2312" s="13"/>
      <c r="AQ2312" s="13"/>
      <c r="AR2312" s="13"/>
      <c r="AS2312" s="13"/>
      <c r="AT2312" s="13"/>
      <c r="AU2312" s="13"/>
      <c r="AV2312" s="13"/>
      <c r="AW2312" s="13"/>
      <c r="AX2312" s="13"/>
      <c r="AY2312" s="13"/>
      <c r="AZ2312" s="13"/>
      <c r="BA2312" s="13"/>
      <c r="BB2312" s="13"/>
      <c r="BC2312" s="13"/>
      <c r="BD2312" s="13"/>
      <c r="BE2312" s="13"/>
      <c r="BF2312" s="13"/>
      <c r="BG2312" s="13"/>
      <c r="BH2312" s="13"/>
      <c r="BI2312" s="13"/>
      <c r="BJ2312" s="13"/>
      <c r="BK2312" s="13"/>
      <c r="BL2312" s="13"/>
      <c r="BM2312" s="13"/>
      <c r="BN2312" s="13"/>
      <c r="BO2312" s="13"/>
      <c r="BP2312" s="13"/>
      <c r="BQ2312" s="13"/>
      <c r="BR2312" s="13"/>
      <c r="BS2312" s="13"/>
      <c r="BT2312" s="13"/>
      <c r="BU2312" s="13"/>
      <c r="BV2312" s="13"/>
      <c r="BW2312" s="13"/>
      <c r="BX2312" s="13"/>
      <c r="BY2312" s="13"/>
      <c r="BZ2312" s="13"/>
      <c r="CA2312" s="13"/>
      <c r="CB2312" s="13"/>
      <c r="CC2312" s="13"/>
      <c r="CD2312" s="13"/>
      <c r="CE2312" s="13"/>
      <c r="CF2312" s="13"/>
      <c r="CG2312" s="13"/>
      <c r="CH2312" s="13"/>
      <c r="CI2312" s="13"/>
      <c r="CJ2312" s="13"/>
      <c r="CK2312" s="13"/>
      <c r="CL2312" s="13"/>
      <c r="CM2312" s="13"/>
      <c r="CN2312" s="13"/>
      <c r="CO2312" s="13"/>
      <c r="CP2312" s="13"/>
      <c r="CQ2312" s="13"/>
      <c r="CR2312" s="13"/>
      <c r="CS2312" s="13"/>
      <c r="CT2312" s="13"/>
      <c r="CU2312" s="13"/>
      <c r="CV2312" s="13"/>
      <c r="CW2312" s="13"/>
      <c r="CX2312" s="13"/>
      <c r="CY2312" s="13"/>
      <c r="CZ2312" s="13"/>
      <c r="DA2312" s="13"/>
      <c r="DB2312" s="13"/>
      <c r="DC2312" s="13"/>
      <c r="DD2312" s="13"/>
      <c r="DE2312" s="13"/>
      <c r="DF2312" s="13"/>
      <c r="DG2312" s="13"/>
      <c r="DH2312" s="13"/>
      <c r="DI2312" s="13"/>
      <c r="DJ2312" s="13"/>
      <c r="DK2312" s="13"/>
      <c r="DL2312" s="13"/>
      <c r="DM2312" s="13"/>
      <c r="DN2312" s="13"/>
      <c r="DO2312" s="13"/>
      <c r="DP2312" s="13"/>
      <c r="DQ2312" s="13"/>
    </row>
    <row r="2313" spans="1:121" ht="16.5" x14ac:dyDescent="0.25">
      <c r="A2313" s="24"/>
      <c r="B2313" s="73" t="s">
        <v>1922</v>
      </c>
      <c r="C2313" s="55">
        <v>2016</v>
      </c>
      <c r="D2313" s="54" t="s">
        <v>915</v>
      </c>
      <c r="E2313" s="54"/>
      <c r="F2313" s="54">
        <v>61.519500000000008</v>
      </c>
      <c r="G2313" s="54">
        <v>400.83216999999996</v>
      </c>
      <c r="H2313" s="13"/>
      <c r="I2313" s="13"/>
      <c r="J2313" s="13"/>
      <c r="K2313" s="13"/>
      <c r="L2313" s="13"/>
      <c r="M2313" s="13"/>
      <c r="N2313" s="13"/>
      <c r="O2313" s="13"/>
      <c r="P2313" s="13"/>
      <c r="Q2313" s="1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  <c r="AK2313" s="13"/>
      <c r="AL2313" s="13"/>
      <c r="AM2313" s="13"/>
      <c r="AN2313" s="13"/>
      <c r="AO2313" s="13"/>
      <c r="AP2313" s="13"/>
      <c r="AQ2313" s="13"/>
      <c r="AR2313" s="13"/>
      <c r="AS2313" s="13"/>
      <c r="AT2313" s="13"/>
      <c r="AU2313" s="13"/>
      <c r="AV2313" s="13"/>
      <c r="AW2313" s="13"/>
      <c r="AX2313" s="13"/>
      <c r="AY2313" s="13"/>
      <c r="AZ2313" s="13"/>
      <c r="BA2313" s="13"/>
      <c r="BB2313" s="13"/>
      <c r="BC2313" s="13"/>
      <c r="BD2313" s="13"/>
      <c r="BE2313" s="13"/>
      <c r="BF2313" s="13"/>
      <c r="BG2313" s="13"/>
      <c r="BH2313" s="13"/>
      <c r="BI2313" s="13"/>
      <c r="BJ2313" s="13"/>
      <c r="BK2313" s="13"/>
      <c r="BL2313" s="13"/>
      <c r="BM2313" s="13"/>
      <c r="BN2313" s="13"/>
      <c r="BO2313" s="13"/>
      <c r="BP2313" s="13"/>
      <c r="BQ2313" s="13"/>
      <c r="BR2313" s="13"/>
      <c r="BS2313" s="13"/>
      <c r="BT2313" s="13"/>
      <c r="BU2313" s="13"/>
      <c r="BV2313" s="13"/>
      <c r="BW2313" s="13"/>
      <c r="BX2313" s="13"/>
      <c r="BY2313" s="13"/>
      <c r="BZ2313" s="13"/>
      <c r="CA2313" s="13"/>
      <c r="CB2313" s="13"/>
      <c r="CC2313" s="13"/>
      <c r="CD2313" s="13"/>
      <c r="CE2313" s="13"/>
      <c r="CF2313" s="13"/>
      <c r="CG2313" s="13"/>
      <c r="CH2313" s="13"/>
      <c r="CI2313" s="13"/>
      <c r="CJ2313" s="13"/>
      <c r="CK2313" s="13"/>
      <c r="CL2313" s="13"/>
      <c r="CM2313" s="13"/>
      <c r="CN2313" s="13"/>
      <c r="CO2313" s="13"/>
      <c r="CP2313" s="13"/>
      <c r="CQ2313" s="13"/>
      <c r="CR2313" s="13"/>
      <c r="CS2313" s="13"/>
      <c r="CT2313" s="13"/>
      <c r="CU2313" s="13"/>
      <c r="CV2313" s="13"/>
      <c r="CW2313" s="13"/>
      <c r="CX2313" s="13"/>
      <c r="CY2313" s="13"/>
      <c r="CZ2313" s="13"/>
      <c r="DA2313" s="13"/>
      <c r="DB2313" s="13"/>
      <c r="DC2313" s="13"/>
      <c r="DD2313" s="13"/>
      <c r="DE2313" s="13"/>
      <c r="DF2313" s="13"/>
      <c r="DG2313" s="13"/>
      <c r="DH2313" s="13"/>
      <c r="DI2313" s="13"/>
      <c r="DJ2313" s="13"/>
      <c r="DK2313" s="13"/>
      <c r="DL2313" s="13"/>
      <c r="DM2313" s="13"/>
      <c r="DN2313" s="13"/>
      <c r="DO2313" s="13"/>
      <c r="DP2313" s="13"/>
      <c r="DQ2313" s="13"/>
    </row>
    <row r="2314" spans="1:121" ht="16.5" x14ac:dyDescent="0.25">
      <c r="A2314" s="24"/>
      <c r="B2314" s="73" t="s">
        <v>1923</v>
      </c>
      <c r="C2314" s="55">
        <v>2016</v>
      </c>
      <c r="D2314" s="54" t="s">
        <v>915</v>
      </c>
      <c r="E2314" s="54"/>
      <c r="F2314" s="54">
        <v>39.06</v>
      </c>
      <c r="G2314" s="54">
        <v>238.74069000000003</v>
      </c>
      <c r="H2314" s="13"/>
      <c r="I2314" s="13"/>
      <c r="J2314" s="13"/>
      <c r="K2314" s="13"/>
      <c r="L2314" s="13"/>
      <c r="M2314" s="13"/>
      <c r="N2314" s="13"/>
      <c r="O2314" s="13"/>
      <c r="P2314" s="13"/>
      <c r="Q2314" s="1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  <c r="AK2314" s="13"/>
      <c r="AL2314" s="13"/>
      <c r="AM2314" s="13"/>
      <c r="AN2314" s="13"/>
      <c r="AO2314" s="13"/>
      <c r="AP2314" s="13"/>
      <c r="AQ2314" s="13"/>
      <c r="AR2314" s="13"/>
      <c r="AS2314" s="13"/>
      <c r="AT2314" s="13"/>
      <c r="AU2314" s="13"/>
      <c r="AV2314" s="13"/>
      <c r="AW2314" s="13"/>
      <c r="AX2314" s="13"/>
      <c r="AY2314" s="13"/>
      <c r="AZ2314" s="13"/>
      <c r="BA2314" s="13"/>
      <c r="BB2314" s="13"/>
      <c r="BC2314" s="13"/>
      <c r="BD2314" s="13"/>
      <c r="BE2314" s="13"/>
      <c r="BF2314" s="13"/>
      <c r="BG2314" s="13"/>
      <c r="BH2314" s="13"/>
      <c r="BI2314" s="13"/>
      <c r="BJ2314" s="13"/>
      <c r="BK2314" s="13"/>
      <c r="BL2314" s="13"/>
      <c r="BM2314" s="13"/>
      <c r="BN2314" s="13"/>
      <c r="BO2314" s="13"/>
      <c r="BP2314" s="13"/>
      <c r="BQ2314" s="13"/>
      <c r="BR2314" s="13"/>
      <c r="BS2314" s="13"/>
      <c r="BT2314" s="13"/>
      <c r="BU2314" s="13"/>
      <c r="BV2314" s="13"/>
      <c r="BW2314" s="13"/>
      <c r="BX2314" s="13"/>
      <c r="BY2314" s="13"/>
      <c r="BZ2314" s="13"/>
      <c r="CA2314" s="13"/>
      <c r="CB2314" s="13"/>
      <c r="CC2314" s="13"/>
      <c r="CD2314" s="13"/>
      <c r="CE2314" s="13"/>
      <c r="CF2314" s="13"/>
      <c r="CG2314" s="13"/>
      <c r="CH2314" s="13"/>
      <c r="CI2314" s="13"/>
      <c r="CJ2314" s="13"/>
      <c r="CK2314" s="13"/>
      <c r="CL2314" s="13"/>
      <c r="CM2314" s="13"/>
      <c r="CN2314" s="13"/>
      <c r="CO2314" s="13"/>
      <c r="CP2314" s="13"/>
      <c r="CQ2314" s="13"/>
      <c r="CR2314" s="13"/>
      <c r="CS2314" s="13"/>
      <c r="CT2314" s="13"/>
      <c r="CU2314" s="13"/>
      <c r="CV2314" s="13"/>
      <c r="CW2314" s="13"/>
      <c r="CX2314" s="13"/>
      <c r="CY2314" s="13"/>
      <c r="CZ2314" s="13"/>
      <c r="DA2314" s="13"/>
      <c r="DB2314" s="13"/>
      <c r="DC2314" s="13"/>
      <c r="DD2314" s="13"/>
      <c r="DE2314" s="13"/>
      <c r="DF2314" s="13"/>
      <c r="DG2314" s="13"/>
      <c r="DH2314" s="13"/>
      <c r="DI2314" s="13"/>
      <c r="DJ2314" s="13"/>
      <c r="DK2314" s="13"/>
      <c r="DL2314" s="13"/>
      <c r="DM2314" s="13"/>
      <c r="DN2314" s="13"/>
      <c r="DO2314" s="13"/>
      <c r="DP2314" s="13"/>
      <c r="DQ2314" s="13"/>
    </row>
    <row r="2315" spans="1:121" ht="16.5" x14ac:dyDescent="0.25">
      <c r="A2315" s="24"/>
      <c r="B2315" s="73" t="s">
        <v>1924</v>
      </c>
      <c r="C2315" s="55">
        <v>2016</v>
      </c>
      <c r="D2315" s="54" t="s">
        <v>915</v>
      </c>
      <c r="E2315" s="54"/>
      <c r="F2315" s="54">
        <v>39.06</v>
      </c>
      <c r="G2315" s="54">
        <v>224.06301999999999</v>
      </c>
      <c r="H2315" s="13"/>
      <c r="I2315" s="13"/>
      <c r="J2315" s="13"/>
      <c r="K2315" s="13"/>
      <c r="L2315" s="13"/>
      <c r="M2315" s="13"/>
      <c r="N2315" s="13"/>
      <c r="O2315" s="13"/>
      <c r="P2315" s="13"/>
      <c r="Q2315" s="1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  <c r="AK2315" s="13"/>
      <c r="AL2315" s="13"/>
      <c r="AM2315" s="13"/>
      <c r="AN2315" s="13"/>
      <c r="AO2315" s="13"/>
      <c r="AP2315" s="13"/>
      <c r="AQ2315" s="13"/>
      <c r="AR2315" s="13"/>
      <c r="AS2315" s="13"/>
      <c r="AT2315" s="13"/>
      <c r="AU2315" s="13"/>
      <c r="AV2315" s="13"/>
      <c r="AW2315" s="13"/>
      <c r="AX2315" s="13"/>
      <c r="AY2315" s="13"/>
      <c r="AZ2315" s="13"/>
      <c r="BA2315" s="13"/>
      <c r="BB2315" s="13"/>
      <c r="BC2315" s="13"/>
      <c r="BD2315" s="13"/>
      <c r="BE2315" s="13"/>
      <c r="BF2315" s="13"/>
      <c r="BG2315" s="13"/>
      <c r="BH2315" s="13"/>
      <c r="BI2315" s="13"/>
      <c r="BJ2315" s="13"/>
      <c r="BK2315" s="13"/>
      <c r="BL2315" s="13"/>
      <c r="BM2315" s="13"/>
      <c r="BN2315" s="13"/>
      <c r="BO2315" s="13"/>
      <c r="BP2315" s="13"/>
      <c r="BQ2315" s="13"/>
      <c r="BR2315" s="13"/>
      <c r="BS2315" s="13"/>
      <c r="BT2315" s="13"/>
      <c r="BU2315" s="13"/>
      <c r="BV2315" s="13"/>
      <c r="BW2315" s="13"/>
      <c r="BX2315" s="13"/>
      <c r="BY2315" s="13"/>
      <c r="BZ2315" s="13"/>
      <c r="CA2315" s="13"/>
      <c r="CB2315" s="13"/>
      <c r="CC2315" s="13"/>
      <c r="CD2315" s="13"/>
      <c r="CE2315" s="13"/>
      <c r="CF2315" s="13"/>
      <c r="CG2315" s="13"/>
      <c r="CH2315" s="13"/>
      <c r="CI2315" s="13"/>
      <c r="CJ2315" s="13"/>
      <c r="CK2315" s="13"/>
      <c r="CL2315" s="13"/>
      <c r="CM2315" s="13"/>
      <c r="CN2315" s="13"/>
      <c r="CO2315" s="13"/>
      <c r="CP2315" s="13"/>
      <c r="CQ2315" s="13"/>
      <c r="CR2315" s="13"/>
      <c r="CS2315" s="13"/>
      <c r="CT2315" s="13"/>
      <c r="CU2315" s="13"/>
      <c r="CV2315" s="13"/>
      <c r="CW2315" s="13"/>
      <c r="CX2315" s="13"/>
      <c r="CY2315" s="13"/>
      <c r="CZ2315" s="13"/>
      <c r="DA2315" s="13"/>
      <c r="DB2315" s="13"/>
      <c r="DC2315" s="13"/>
      <c r="DD2315" s="13"/>
      <c r="DE2315" s="13"/>
      <c r="DF2315" s="13"/>
      <c r="DG2315" s="13"/>
      <c r="DH2315" s="13"/>
      <c r="DI2315" s="13"/>
      <c r="DJ2315" s="13"/>
      <c r="DK2315" s="13"/>
      <c r="DL2315" s="13"/>
      <c r="DM2315" s="13"/>
      <c r="DN2315" s="13"/>
      <c r="DO2315" s="13"/>
      <c r="DP2315" s="13"/>
      <c r="DQ2315" s="13"/>
    </row>
    <row r="2316" spans="1:121" ht="16.5" x14ac:dyDescent="0.25">
      <c r="A2316" s="24"/>
      <c r="B2316" s="73" t="s">
        <v>1925</v>
      </c>
      <c r="C2316" s="55">
        <v>2016</v>
      </c>
      <c r="D2316" s="54" t="s">
        <v>915</v>
      </c>
      <c r="E2316" s="54"/>
      <c r="F2316" s="54">
        <v>97.65</v>
      </c>
      <c r="G2316" s="54">
        <v>435.20362</v>
      </c>
      <c r="H2316" s="13"/>
      <c r="I2316" s="13"/>
      <c r="J2316" s="13"/>
      <c r="K2316" s="13"/>
      <c r="L2316" s="13"/>
      <c r="M2316" s="13"/>
      <c r="N2316" s="13"/>
      <c r="O2316" s="13"/>
      <c r="P2316" s="13"/>
      <c r="Q2316" s="1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  <c r="AK2316" s="13"/>
      <c r="AL2316" s="13"/>
      <c r="AM2316" s="13"/>
      <c r="AN2316" s="13"/>
      <c r="AO2316" s="13"/>
      <c r="AP2316" s="13"/>
      <c r="AQ2316" s="13"/>
      <c r="AR2316" s="13"/>
      <c r="AS2316" s="13"/>
      <c r="AT2316" s="13"/>
      <c r="AU2316" s="13"/>
      <c r="AV2316" s="13"/>
      <c r="AW2316" s="13"/>
      <c r="AX2316" s="13"/>
      <c r="AY2316" s="13"/>
      <c r="AZ2316" s="13"/>
      <c r="BA2316" s="13"/>
      <c r="BB2316" s="13"/>
      <c r="BC2316" s="13"/>
      <c r="BD2316" s="13"/>
      <c r="BE2316" s="13"/>
      <c r="BF2316" s="13"/>
      <c r="BG2316" s="13"/>
      <c r="BH2316" s="13"/>
      <c r="BI2316" s="13"/>
      <c r="BJ2316" s="13"/>
      <c r="BK2316" s="13"/>
      <c r="BL2316" s="13"/>
      <c r="BM2316" s="13"/>
      <c r="BN2316" s="13"/>
      <c r="BO2316" s="13"/>
      <c r="BP2316" s="13"/>
      <c r="BQ2316" s="13"/>
      <c r="BR2316" s="13"/>
      <c r="BS2316" s="13"/>
      <c r="BT2316" s="13"/>
      <c r="BU2316" s="13"/>
      <c r="BV2316" s="13"/>
      <c r="BW2316" s="13"/>
      <c r="BX2316" s="13"/>
      <c r="BY2316" s="13"/>
      <c r="BZ2316" s="13"/>
      <c r="CA2316" s="13"/>
      <c r="CB2316" s="13"/>
      <c r="CC2316" s="13"/>
      <c r="CD2316" s="13"/>
      <c r="CE2316" s="13"/>
      <c r="CF2316" s="13"/>
      <c r="CG2316" s="13"/>
      <c r="CH2316" s="13"/>
      <c r="CI2316" s="13"/>
      <c r="CJ2316" s="13"/>
      <c r="CK2316" s="13"/>
      <c r="CL2316" s="13"/>
      <c r="CM2316" s="13"/>
      <c r="CN2316" s="13"/>
      <c r="CO2316" s="13"/>
      <c r="CP2316" s="13"/>
      <c r="CQ2316" s="13"/>
      <c r="CR2316" s="13"/>
      <c r="CS2316" s="13"/>
      <c r="CT2316" s="13"/>
      <c r="CU2316" s="13"/>
      <c r="CV2316" s="13"/>
      <c r="CW2316" s="13"/>
      <c r="CX2316" s="13"/>
      <c r="CY2316" s="13"/>
      <c r="CZ2316" s="13"/>
      <c r="DA2316" s="13"/>
      <c r="DB2316" s="13"/>
      <c r="DC2316" s="13"/>
      <c r="DD2316" s="13"/>
      <c r="DE2316" s="13"/>
      <c r="DF2316" s="13"/>
      <c r="DG2316" s="13"/>
      <c r="DH2316" s="13"/>
      <c r="DI2316" s="13"/>
      <c r="DJ2316" s="13"/>
      <c r="DK2316" s="13"/>
      <c r="DL2316" s="13"/>
      <c r="DM2316" s="13"/>
      <c r="DN2316" s="13"/>
      <c r="DO2316" s="13"/>
      <c r="DP2316" s="13"/>
      <c r="DQ2316" s="13"/>
    </row>
    <row r="2317" spans="1:121" ht="16.5" x14ac:dyDescent="0.25">
      <c r="A2317" s="24"/>
      <c r="B2317" s="73" t="s">
        <v>1926</v>
      </c>
      <c r="C2317" s="55">
        <v>2016</v>
      </c>
      <c r="D2317" s="54" t="s">
        <v>915</v>
      </c>
      <c r="E2317" s="54"/>
      <c r="F2317" s="54">
        <v>61.519500000000008</v>
      </c>
      <c r="G2317" s="54">
        <v>506.85205000000002</v>
      </c>
      <c r="H2317" s="13"/>
      <c r="I2317" s="13"/>
      <c r="J2317" s="13"/>
      <c r="K2317" s="13"/>
      <c r="L2317" s="13"/>
      <c r="M2317" s="13"/>
      <c r="N2317" s="13"/>
      <c r="O2317" s="13"/>
      <c r="P2317" s="13"/>
      <c r="Q2317" s="1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  <c r="AK2317" s="13"/>
      <c r="AL2317" s="13"/>
      <c r="AM2317" s="13"/>
      <c r="AN2317" s="13"/>
      <c r="AO2317" s="13"/>
      <c r="AP2317" s="13"/>
      <c r="AQ2317" s="13"/>
      <c r="AR2317" s="13"/>
      <c r="AS2317" s="13"/>
      <c r="AT2317" s="13"/>
      <c r="AU2317" s="13"/>
      <c r="AV2317" s="13"/>
      <c r="AW2317" s="13"/>
      <c r="AX2317" s="13"/>
      <c r="AY2317" s="13"/>
      <c r="AZ2317" s="13"/>
      <c r="BA2317" s="13"/>
      <c r="BB2317" s="13"/>
      <c r="BC2317" s="13"/>
      <c r="BD2317" s="13"/>
      <c r="BE2317" s="13"/>
      <c r="BF2317" s="13"/>
      <c r="BG2317" s="13"/>
      <c r="BH2317" s="13"/>
      <c r="BI2317" s="13"/>
      <c r="BJ2317" s="13"/>
      <c r="BK2317" s="13"/>
      <c r="BL2317" s="13"/>
      <c r="BM2317" s="13"/>
      <c r="BN2317" s="13"/>
      <c r="BO2317" s="13"/>
      <c r="BP2317" s="13"/>
      <c r="BQ2317" s="13"/>
      <c r="BR2317" s="13"/>
      <c r="BS2317" s="13"/>
      <c r="BT2317" s="13"/>
      <c r="BU2317" s="13"/>
      <c r="BV2317" s="13"/>
      <c r="BW2317" s="13"/>
      <c r="BX2317" s="13"/>
      <c r="BY2317" s="13"/>
      <c r="BZ2317" s="13"/>
      <c r="CA2317" s="13"/>
      <c r="CB2317" s="13"/>
      <c r="CC2317" s="13"/>
      <c r="CD2317" s="13"/>
      <c r="CE2317" s="13"/>
      <c r="CF2317" s="13"/>
      <c r="CG2317" s="13"/>
      <c r="CH2317" s="13"/>
      <c r="CI2317" s="13"/>
      <c r="CJ2317" s="13"/>
      <c r="CK2317" s="13"/>
      <c r="CL2317" s="13"/>
      <c r="CM2317" s="13"/>
      <c r="CN2317" s="13"/>
      <c r="CO2317" s="13"/>
      <c r="CP2317" s="13"/>
      <c r="CQ2317" s="13"/>
      <c r="CR2317" s="13"/>
      <c r="CS2317" s="13"/>
      <c r="CT2317" s="13"/>
      <c r="CU2317" s="13"/>
      <c r="CV2317" s="13"/>
      <c r="CW2317" s="13"/>
      <c r="CX2317" s="13"/>
      <c r="CY2317" s="13"/>
      <c r="CZ2317" s="13"/>
      <c r="DA2317" s="13"/>
      <c r="DB2317" s="13"/>
      <c r="DC2317" s="13"/>
      <c r="DD2317" s="13"/>
      <c r="DE2317" s="13"/>
      <c r="DF2317" s="13"/>
      <c r="DG2317" s="13"/>
      <c r="DH2317" s="13"/>
      <c r="DI2317" s="13"/>
      <c r="DJ2317" s="13"/>
      <c r="DK2317" s="13"/>
      <c r="DL2317" s="13"/>
      <c r="DM2317" s="13"/>
      <c r="DN2317" s="13"/>
      <c r="DO2317" s="13"/>
      <c r="DP2317" s="13"/>
      <c r="DQ2317" s="13"/>
    </row>
    <row r="2318" spans="1:121" ht="16.5" x14ac:dyDescent="0.25">
      <c r="A2318" s="24"/>
      <c r="B2318" s="73" t="s">
        <v>1927</v>
      </c>
      <c r="C2318" s="55">
        <v>2016</v>
      </c>
      <c r="D2318" s="54" t="s">
        <v>915</v>
      </c>
      <c r="E2318" s="54"/>
      <c r="F2318" s="54">
        <v>39.06</v>
      </c>
      <c r="G2318" s="54">
        <v>348.71987000000001</v>
      </c>
      <c r="H2318" s="13"/>
      <c r="I2318" s="13"/>
      <c r="J2318" s="13"/>
      <c r="K2318" s="13"/>
      <c r="L2318" s="13"/>
      <c r="M2318" s="13"/>
      <c r="N2318" s="13"/>
      <c r="O2318" s="13"/>
      <c r="P2318" s="13"/>
      <c r="Q2318" s="1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  <c r="AK2318" s="13"/>
      <c r="AL2318" s="13"/>
      <c r="AM2318" s="13"/>
      <c r="AN2318" s="13"/>
      <c r="AO2318" s="13"/>
      <c r="AP2318" s="13"/>
      <c r="AQ2318" s="13"/>
      <c r="AR2318" s="13"/>
      <c r="AS2318" s="13"/>
      <c r="AT2318" s="13"/>
      <c r="AU2318" s="13"/>
      <c r="AV2318" s="13"/>
      <c r="AW2318" s="13"/>
      <c r="AX2318" s="13"/>
      <c r="AY2318" s="13"/>
      <c r="AZ2318" s="13"/>
      <c r="BA2318" s="13"/>
      <c r="BB2318" s="13"/>
      <c r="BC2318" s="13"/>
      <c r="BD2318" s="13"/>
      <c r="BE2318" s="13"/>
      <c r="BF2318" s="13"/>
      <c r="BG2318" s="13"/>
      <c r="BH2318" s="13"/>
      <c r="BI2318" s="13"/>
      <c r="BJ2318" s="13"/>
      <c r="BK2318" s="13"/>
      <c r="BL2318" s="13"/>
      <c r="BM2318" s="13"/>
      <c r="BN2318" s="13"/>
      <c r="BO2318" s="13"/>
      <c r="BP2318" s="13"/>
      <c r="BQ2318" s="13"/>
      <c r="BR2318" s="13"/>
      <c r="BS2318" s="13"/>
      <c r="BT2318" s="13"/>
      <c r="BU2318" s="13"/>
      <c r="BV2318" s="13"/>
      <c r="BW2318" s="13"/>
      <c r="BX2318" s="13"/>
      <c r="BY2318" s="13"/>
      <c r="BZ2318" s="13"/>
      <c r="CA2318" s="13"/>
      <c r="CB2318" s="13"/>
      <c r="CC2318" s="13"/>
      <c r="CD2318" s="13"/>
      <c r="CE2318" s="13"/>
      <c r="CF2318" s="13"/>
      <c r="CG2318" s="13"/>
      <c r="CH2318" s="13"/>
      <c r="CI2318" s="13"/>
      <c r="CJ2318" s="13"/>
      <c r="CK2318" s="13"/>
      <c r="CL2318" s="13"/>
      <c r="CM2318" s="13"/>
      <c r="CN2318" s="13"/>
      <c r="CO2318" s="13"/>
      <c r="CP2318" s="13"/>
      <c r="CQ2318" s="13"/>
      <c r="CR2318" s="13"/>
      <c r="CS2318" s="13"/>
      <c r="CT2318" s="13"/>
      <c r="CU2318" s="13"/>
      <c r="CV2318" s="13"/>
      <c r="CW2318" s="13"/>
      <c r="CX2318" s="13"/>
      <c r="CY2318" s="13"/>
      <c r="CZ2318" s="13"/>
      <c r="DA2318" s="13"/>
      <c r="DB2318" s="13"/>
      <c r="DC2318" s="13"/>
      <c r="DD2318" s="13"/>
      <c r="DE2318" s="13"/>
      <c r="DF2318" s="13"/>
      <c r="DG2318" s="13"/>
      <c r="DH2318" s="13"/>
      <c r="DI2318" s="13"/>
      <c r="DJ2318" s="13"/>
      <c r="DK2318" s="13"/>
      <c r="DL2318" s="13"/>
      <c r="DM2318" s="13"/>
      <c r="DN2318" s="13"/>
      <c r="DO2318" s="13"/>
      <c r="DP2318" s="13"/>
      <c r="DQ2318" s="13"/>
    </row>
    <row r="2319" spans="1:121" ht="16.5" x14ac:dyDescent="0.25">
      <c r="A2319" s="24"/>
      <c r="B2319" s="73" t="s">
        <v>1928</v>
      </c>
      <c r="C2319" s="55">
        <v>2016</v>
      </c>
      <c r="D2319" s="54" t="s">
        <v>915</v>
      </c>
      <c r="E2319" s="54"/>
      <c r="F2319" s="54">
        <v>39.06</v>
      </c>
      <c r="G2319" s="54">
        <v>293.7534</v>
      </c>
      <c r="H2319" s="13"/>
      <c r="I2319" s="13"/>
      <c r="J2319" s="13"/>
      <c r="K2319" s="13"/>
      <c r="L2319" s="13"/>
      <c r="M2319" s="13"/>
      <c r="N2319" s="13"/>
      <c r="O2319" s="13"/>
      <c r="P2319" s="13"/>
      <c r="Q2319" s="1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  <c r="AK2319" s="13"/>
      <c r="AL2319" s="13"/>
      <c r="AM2319" s="13"/>
      <c r="AN2319" s="13"/>
      <c r="AO2319" s="13"/>
      <c r="AP2319" s="13"/>
      <c r="AQ2319" s="13"/>
      <c r="AR2319" s="13"/>
      <c r="AS2319" s="13"/>
      <c r="AT2319" s="13"/>
      <c r="AU2319" s="13"/>
      <c r="AV2319" s="13"/>
      <c r="AW2319" s="13"/>
      <c r="AX2319" s="13"/>
      <c r="AY2319" s="13"/>
      <c r="AZ2319" s="13"/>
      <c r="BA2319" s="13"/>
      <c r="BB2319" s="13"/>
      <c r="BC2319" s="13"/>
      <c r="BD2319" s="13"/>
      <c r="BE2319" s="13"/>
      <c r="BF2319" s="13"/>
      <c r="BG2319" s="13"/>
      <c r="BH2319" s="13"/>
      <c r="BI2319" s="13"/>
      <c r="BJ2319" s="13"/>
      <c r="BK2319" s="13"/>
      <c r="BL2319" s="13"/>
      <c r="BM2319" s="13"/>
      <c r="BN2319" s="13"/>
      <c r="BO2319" s="13"/>
      <c r="BP2319" s="13"/>
      <c r="BQ2319" s="13"/>
      <c r="BR2319" s="13"/>
      <c r="BS2319" s="13"/>
      <c r="BT2319" s="13"/>
      <c r="BU2319" s="13"/>
      <c r="BV2319" s="13"/>
      <c r="BW2319" s="13"/>
      <c r="BX2319" s="13"/>
      <c r="BY2319" s="13"/>
      <c r="BZ2319" s="13"/>
      <c r="CA2319" s="13"/>
      <c r="CB2319" s="13"/>
      <c r="CC2319" s="13"/>
      <c r="CD2319" s="13"/>
      <c r="CE2319" s="13"/>
      <c r="CF2319" s="13"/>
      <c r="CG2319" s="13"/>
      <c r="CH2319" s="13"/>
      <c r="CI2319" s="13"/>
      <c r="CJ2319" s="13"/>
      <c r="CK2319" s="13"/>
      <c r="CL2319" s="13"/>
      <c r="CM2319" s="13"/>
      <c r="CN2319" s="13"/>
      <c r="CO2319" s="13"/>
      <c r="CP2319" s="13"/>
      <c r="CQ2319" s="13"/>
      <c r="CR2319" s="13"/>
      <c r="CS2319" s="13"/>
      <c r="CT2319" s="13"/>
      <c r="CU2319" s="13"/>
      <c r="CV2319" s="13"/>
      <c r="CW2319" s="13"/>
      <c r="CX2319" s="13"/>
      <c r="CY2319" s="13"/>
      <c r="CZ2319" s="13"/>
      <c r="DA2319" s="13"/>
      <c r="DB2319" s="13"/>
      <c r="DC2319" s="13"/>
      <c r="DD2319" s="13"/>
      <c r="DE2319" s="13"/>
      <c r="DF2319" s="13"/>
      <c r="DG2319" s="13"/>
      <c r="DH2319" s="13"/>
      <c r="DI2319" s="13"/>
      <c r="DJ2319" s="13"/>
      <c r="DK2319" s="13"/>
      <c r="DL2319" s="13"/>
      <c r="DM2319" s="13"/>
      <c r="DN2319" s="13"/>
      <c r="DO2319" s="13"/>
      <c r="DP2319" s="13"/>
      <c r="DQ2319" s="13"/>
    </row>
    <row r="2320" spans="1:121" ht="16.5" x14ac:dyDescent="0.25">
      <c r="A2320" s="24"/>
      <c r="B2320" s="73" t="s">
        <v>1929</v>
      </c>
      <c r="C2320" s="55">
        <v>2016</v>
      </c>
      <c r="D2320" s="54" t="s">
        <v>915</v>
      </c>
      <c r="E2320" s="54"/>
      <c r="F2320" s="54">
        <v>61.519500000000008</v>
      </c>
      <c r="G2320" s="54">
        <v>436.17631</v>
      </c>
      <c r="H2320" s="13"/>
      <c r="I2320" s="13"/>
      <c r="J2320" s="13"/>
      <c r="K2320" s="13"/>
      <c r="L2320" s="13"/>
      <c r="M2320" s="13"/>
      <c r="N2320" s="13"/>
      <c r="O2320" s="13"/>
      <c r="P2320" s="13"/>
      <c r="Q2320" s="1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  <c r="AK2320" s="13"/>
      <c r="AL2320" s="13"/>
      <c r="AM2320" s="13"/>
      <c r="AN2320" s="13"/>
      <c r="AO2320" s="13"/>
      <c r="AP2320" s="13"/>
      <c r="AQ2320" s="13"/>
      <c r="AR2320" s="13"/>
      <c r="AS2320" s="13"/>
      <c r="AT2320" s="13"/>
      <c r="AU2320" s="13"/>
      <c r="AV2320" s="13"/>
      <c r="AW2320" s="13"/>
      <c r="AX2320" s="13"/>
      <c r="AY2320" s="13"/>
      <c r="AZ2320" s="13"/>
      <c r="BA2320" s="13"/>
      <c r="BB2320" s="13"/>
      <c r="BC2320" s="13"/>
      <c r="BD2320" s="13"/>
      <c r="BE2320" s="13"/>
      <c r="BF2320" s="13"/>
      <c r="BG2320" s="13"/>
      <c r="BH2320" s="13"/>
      <c r="BI2320" s="13"/>
      <c r="BJ2320" s="13"/>
      <c r="BK2320" s="13"/>
      <c r="BL2320" s="13"/>
      <c r="BM2320" s="13"/>
      <c r="BN2320" s="13"/>
      <c r="BO2320" s="13"/>
      <c r="BP2320" s="13"/>
      <c r="BQ2320" s="13"/>
      <c r="BR2320" s="13"/>
      <c r="BS2320" s="13"/>
      <c r="BT2320" s="13"/>
      <c r="BU2320" s="13"/>
      <c r="BV2320" s="13"/>
      <c r="BW2320" s="13"/>
      <c r="BX2320" s="13"/>
      <c r="BY2320" s="13"/>
      <c r="BZ2320" s="13"/>
      <c r="CA2320" s="13"/>
      <c r="CB2320" s="13"/>
      <c r="CC2320" s="13"/>
      <c r="CD2320" s="13"/>
      <c r="CE2320" s="13"/>
      <c r="CF2320" s="13"/>
      <c r="CG2320" s="13"/>
      <c r="CH2320" s="13"/>
      <c r="CI2320" s="13"/>
      <c r="CJ2320" s="13"/>
      <c r="CK2320" s="13"/>
      <c r="CL2320" s="13"/>
      <c r="CM2320" s="13"/>
      <c r="CN2320" s="13"/>
      <c r="CO2320" s="13"/>
      <c r="CP2320" s="13"/>
      <c r="CQ2320" s="13"/>
      <c r="CR2320" s="13"/>
      <c r="CS2320" s="13"/>
      <c r="CT2320" s="13"/>
      <c r="CU2320" s="13"/>
      <c r="CV2320" s="13"/>
      <c r="CW2320" s="13"/>
      <c r="CX2320" s="13"/>
      <c r="CY2320" s="13"/>
      <c r="CZ2320" s="13"/>
      <c r="DA2320" s="13"/>
      <c r="DB2320" s="13"/>
      <c r="DC2320" s="13"/>
      <c r="DD2320" s="13"/>
      <c r="DE2320" s="13"/>
      <c r="DF2320" s="13"/>
      <c r="DG2320" s="13"/>
      <c r="DH2320" s="13"/>
      <c r="DI2320" s="13"/>
      <c r="DJ2320" s="13"/>
      <c r="DK2320" s="13"/>
      <c r="DL2320" s="13"/>
      <c r="DM2320" s="13"/>
      <c r="DN2320" s="13"/>
      <c r="DO2320" s="13"/>
      <c r="DP2320" s="13"/>
      <c r="DQ2320" s="13"/>
    </row>
    <row r="2321" spans="1:121" ht="16.5" x14ac:dyDescent="0.25">
      <c r="A2321" s="24"/>
      <c r="B2321" s="73" t="s">
        <v>1930</v>
      </c>
      <c r="C2321" s="55">
        <v>2016</v>
      </c>
      <c r="D2321" s="54" t="s">
        <v>915</v>
      </c>
      <c r="E2321" s="54"/>
      <c r="F2321" s="54">
        <v>39.06</v>
      </c>
      <c r="G2321" s="54">
        <v>508.72554000000002</v>
      </c>
      <c r="H2321" s="13"/>
      <c r="I2321" s="13"/>
      <c r="J2321" s="13"/>
      <c r="K2321" s="13"/>
      <c r="L2321" s="13"/>
      <c r="M2321" s="13"/>
      <c r="N2321" s="13"/>
      <c r="O2321" s="13"/>
      <c r="P2321" s="13"/>
      <c r="Q2321" s="1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  <c r="AK2321" s="13"/>
      <c r="AL2321" s="13"/>
      <c r="AM2321" s="13"/>
      <c r="AN2321" s="13"/>
      <c r="AO2321" s="13"/>
      <c r="AP2321" s="13"/>
      <c r="AQ2321" s="13"/>
      <c r="AR2321" s="13"/>
      <c r="AS2321" s="13"/>
      <c r="AT2321" s="13"/>
      <c r="AU2321" s="13"/>
      <c r="AV2321" s="13"/>
      <c r="AW2321" s="13"/>
      <c r="AX2321" s="13"/>
      <c r="AY2321" s="13"/>
      <c r="AZ2321" s="13"/>
      <c r="BA2321" s="13"/>
      <c r="BB2321" s="13"/>
      <c r="BC2321" s="13"/>
      <c r="BD2321" s="13"/>
      <c r="BE2321" s="13"/>
      <c r="BF2321" s="13"/>
      <c r="BG2321" s="13"/>
      <c r="BH2321" s="13"/>
      <c r="BI2321" s="13"/>
      <c r="BJ2321" s="13"/>
      <c r="BK2321" s="13"/>
      <c r="BL2321" s="13"/>
      <c r="BM2321" s="13"/>
      <c r="BN2321" s="13"/>
      <c r="BO2321" s="13"/>
      <c r="BP2321" s="13"/>
      <c r="BQ2321" s="13"/>
      <c r="BR2321" s="13"/>
      <c r="BS2321" s="13"/>
      <c r="BT2321" s="13"/>
      <c r="BU2321" s="13"/>
      <c r="BV2321" s="13"/>
      <c r="BW2321" s="13"/>
      <c r="BX2321" s="13"/>
      <c r="BY2321" s="13"/>
      <c r="BZ2321" s="13"/>
      <c r="CA2321" s="13"/>
      <c r="CB2321" s="13"/>
      <c r="CC2321" s="13"/>
      <c r="CD2321" s="13"/>
      <c r="CE2321" s="13"/>
      <c r="CF2321" s="13"/>
      <c r="CG2321" s="13"/>
      <c r="CH2321" s="13"/>
      <c r="CI2321" s="13"/>
      <c r="CJ2321" s="13"/>
      <c r="CK2321" s="13"/>
      <c r="CL2321" s="13"/>
      <c r="CM2321" s="13"/>
      <c r="CN2321" s="13"/>
      <c r="CO2321" s="13"/>
      <c r="CP2321" s="13"/>
      <c r="CQ2321" s="13"/>
      <c r="CR2321" s="13"/>
      <c r="CS2321" s="13"/>
      <c r="CT2321" s="13"/>
      <c r="CU2321" s="13"/>
      <c r="CV2321" s="13"/>
      <c r="CW2321" s="13"/>
      <c r="CX2321" s="13"/>
      <c r="CY2321" s="13"/>
      <c r="CZ2321" s="13"/>
      <c r="DA2321" s="13"/>
      <c r="DB2321" s="13"/>
      <c r="DC2321" s="13"/>
      <c r="DD2321" s="13"/>
      <c r="DE2321" s="13"/>
      <c r="DF2321" s="13"/>
      <c r="DG2321" s="13"/>
      <c r="DH2321" s="13"/>
      <c r="DI2321" s="13"/>
      <c r="DJ2321" s="13"/>
      <c r="DK2321" s="13"/>
      <c r="DL2321" s="13"/>
      <c r="DM2321" s="13"/>
      <c r="DN2321" s="13"/>
      <c r="DO2321" s="13"/>
      <c r="DP2321" s="13"/>
      <c r="DQ2321" s="13"/>
    </row>
    <row r="2322" spans="1:121" ht="16.5" x14ac:dyDescent="0.25">
      <c r="A2322" s="24"/>
      <c r="B2322" s="73" t="s">
        <v>1931</v>
      </c>
      <c r="C2322" s="55">
        <v>2016</v>
      </c>
      <c r="D2322" s="54" t="s">
        <v>915</v>
      </c>
      <c r="E2322" s="54"/>
      <c r="F2322" s="54">
        <v>39.06</v>
      </c>
      <c r="G2322" s="54">
        <v>326.90113000000002</v>
      </c>
      <c r="H2322" s="13"/>
      <c r="I2322" s="13"/>
      <c r="J2322" s="13"/>
      <c r="K2322" s="13"/>
      <c r="L2322" s="13"/>
      <c r="M2322" s="13"/>
      <c r="N2322" s="13"/>
      <c r="O2322" s="13"/>
      <c r="P2322" s="13"/>
      <c r="Q2322" s="1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  <c r="AK2322" s="13"/>
      <c r="AL2322" s="13"/>
      <c r="AM2322" s="13"/>
      <c r="AN2322" s="13"/>
      <c r="AO2322" s="13"/>
      <c r="AP2322" s="13"/>
      <c r="AQ2322" s="13"/>
      <c r="AR2322" s="13"/>
      <c r="AS2322" s="13"/>
      <c r="AT2322" s="13"/>
      <c r="AU2322" s="13"/>
      <c r="AV2322" s="13"/>
      <c r="AW2322" s="13"/>
      <c r="AX2322" s="13"/>
      <c r="AY2322" s="13"/>
      <c r="AZ2322" s="13"/>
      <c r="BA2322" s="13"/>
      <c r="BB2322" s="13"/>
      <c r="BC2322" s="13"/>
      <c r="BD2322" s="13"/>
      <c r="BE2322" s="13"/>
      <c r="BF2322" s="13"/>
      <c r="BG2322" s="13"/>
      <c r="BH2322" s="13"/>
      <c r="BI2322" s="13"/>
      <c r="BJ2322" s="13"/>
      <c r="BK2322" s="13"/>
      <c r="BL2322" s="13"/>
      <c r="BM2322" s="13"/>
      <c r="BN2322" s="13"/>
      <c r="BO2322" s="13"/>
      <c r="BP2322" s="13"/>
      <c r="BQ2322" s="13"/>
      <c r="BR2322" s="13"/>
      <c r="BS2322" s="13"/>
      <c r="BT2322" s="13"/>
      <c r="BU2322" s="13"/>
      <c r="BV2322" s="13"/>
      <c r="BW2322" s="13"/>
      <c r="BX2322" s="13"/>
      <c r="BY2322" s="13"/>
      <c r="BZ2322" s="13"/>
      <c r="CA2322" s="13"/>
      <c r="CB2322" s="13"/>
      <c r="CC2322" s="13"/>
      <c r="CD2322" s="13"/>
      <c r="CE2322" s="13"/>
      <c r="CF2322" s="13"/>
      <c r="CG2322" s="13"/>
      <c r="CH2322" s="13"/>
      <c r="CI2322" s="13"/>
      <c r="CJ2322" s="13"/>
      <c r="CK2322" s="13"/>
      <c r="CL2322" s="13"/>
      <c r="CM2322" s="13"/>
      <c r="CN2322" s="13"/>
      <c r="CO2322" s="13"/>
      <c r="CP2322" s="13"/>
      <c r="CQ2322" s="13"/>
      <c r="CR2322" s="13"/>
      <c r="CS2322" s="13"/>
      <c r="CT2322" s="13"/>
      <c r="CU2322" s="13"/>
      <c r="CV2322" s="13"/>
      <c r="CW2322" s="13"/>
      <c r="CX2322" s="13"/>
      <c r="CY2322" s="13"/>
      <c r="CZ2322" s="13"/>
      <c r="DA2322" s="13"/>
      <c r="DB2322" s="13"/>
      <c r="DC2322" s="13"/>
      <c r="DD2322" s="13"/>
      <c r="DE2322" s="13"/>
      <c r="DF2322" s="13"/>
      <c r="DG2322" s="13"/>
      <c r="DH2322" s="13"/>
      <c r="DI2322" s="13"/>
      <c r="DJ2322" s="13"/>
      <c r="DK2322" s="13"/>
      <c r="DL2322" s="13"/>
      <c r="DM2322" s="13"/>
      <c r="DN2322" s="13"/>
      <c r="DO2322" s="13"/>
      <c r="DP2322" s="13"/>
      <c r="DQ2322" s="13"/>
    </row>
    <row r="2323" spans="1:121" ht="16.5" x14ac:dyDescent="0.25">
      <c r="A2323" s="24"/>
      <c r="B2323" s="73" t="s">
        <v>1932</v>
      </c>
      <c r="C2323" s="55">
        <v>2016</v>
      </c>
      <c r="D2323" s="54" t="s">
        <v>915</v>
      </c>
      <c r="E2323" s="54"/>
      <c r="F2323" s="54">
        <v>61.519500000000008</v>
      </c>
      <c r="G2323" s="54">
        <v>424.22503999999992</v>
      </c>
      <c r="H2323" s="13"/>
      <c r="I2323" s="13"/>
      <c r="J2323" s="13"/>
      <c r="K2323" s="13"/>
      <c r="L2323" s="13"/>
      <c r="M2323" s="13"/>
      <c r="N2323" s="13"/>
      <c r="O2323" s="13"/>
      <c r="P2323" s="13"/>
      <c r="Q2323" s="1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  <c r="AK2323" s="13"/>
      <c r="AL2323" s="13"/>
      <c r="AM2323" s="13"/>
      <c r="AN2323" s="13"/>
      <c r="AO2323" s="13"/>
      <c r="AP2323" s="13"/>
      <c r="AQ2323" s="13"/>
      <c r="AR2323" s="13"/>
      <c r="AS2323" s="13"/>
      <c r="AT2323" s="13"/>
      <c r="AU2323" s="13"/>
      <c r="AV2323" s="13"/>
      <c r="AW2323" s="13"/>
      <c r="AX2323" s="13"/>
      <c r="AY2323" s="13"/>
      <c r="AZ2323" s="13"/>
      <c r="BA2323" s="13"/>
      <c r="BB2323" s="13"/>
      <c r="BC2323" s="13"/>
      <c r="BD2323" s="13"/>
      <c r="BE2323" s="13"/>
      <c r="BF2323" s="13"/>
      <c r="BG2323" s="13"/>
      <c r="BH2323" s="13"/>
      <c r="BI2323" s="13"/>
      <c r="BJ2323" s="13"/>
      <c r="BK2323" s="13"/>
      <c r="BL2323" s="13"/>
      <c r="BM2323" s="13"/>
      <c r="BN2323" s="13"/>
      <c r="BO2323" s="13"/>
      <c r="BP2323" s="13"/>
      <c r="BQ2323" s="13"/>
      <c r="BR2323" s="13"/>
      <c r="BS2323" s="13"/>
      <c r="BT2323" s="13"/>
      <c r="BU2323" s="13"/>
      <c r="BV2323" s="13"/>
      <c r="BW2323" s="13"/>
      <c r="BX2323" s="13"/>
      <c r="BY2323" s="13"/>
      <c r="BZ2323" s="13"/>
      <c r="CA2323" s="13"/>
      <c r="CB2323" s="13"/>
      <c r="CC2323" s="13"/>
      <c r="CD2323" s="13"/>
      <c r="CE2323" s="13"/>
      <c r="CF2323" s="13"/>
      <c r="CG2323" s="13"/>
      <c r="CH2323" s="13"/>
      <c r="CI2323" s="13"/>
      <c r="CJ2323" s="13"/>
      <c r="CK2323" s="13"/>
      <c r="CL2323" s="13"/>
      <c r="CM2323" s="13"/>
      <c r="CN2323" s="13"/>
      <c r="CO2323" s="13"/>
      <c r="CP2323" s="13"/>
      <c r="CQ2323" s="13"/>
      <c r="CR2323" s="13"/>
      <c r="CS2323" s="13"/>
      <c r="CT2323" s="13"/>
      <c r="CU2323" s="13"/>
      <c r="CV2323" s="13"/>
      <c r="CW2323" s="13"/>
      <c r="CX2323" s="13"/>
      <c r="CY2323" s="13"/>
      <c r="CZ2323" s="13"/>
      <c r="DA2323" s="13"/>
      <c r="DB2323" s="13"/>
      <c r="DC2323" s="13"/>
      <c r="DD2323" s="13"/>
      <c r="DE2323" s="13"/>
      <c r="DF2323" s="13"/>
      <c r="DG2323" s="13"/>
      <c r="DH2323" s="13"/>
      <c r="DI2323" s="13"/>
      <c r="DJ2323" s="13"/>
      <c r="DK2323" s="13"/>
      <c r="DL2323" s="13"/>
      <c r="DM2323" s="13"/>
      <c r="DN2323" s="13"/>
      <c r="DO2323" s="13"/>
      <c r="DP2323" s="13"/>
      <c r="DQ2323" s="13"/>
    </row>
    <row r="2324" spans="1:121" ht="16.5" x14ac:dyDescent="0.25">
      <c r="A2324" s="24"/>
      <c r="B2324" s="73" t="s">
        <v>1933</v>
      </c>
      <c r="C2324" s="55">
        <v>2016</v>
      </c>
      <c r="D2324" s="54" t="s">
        <v>915</v>
      </c>
      <c r="E2324" s="54"/>
      <c r="F2324" s="54">
        <v>61.519500000000008</v>
      </c>
      <c r="G2324" s="54">
        <v>401.45362000000006</v>
      </c>
      <c r="H2324" s="13"/>
      <c r="I2324" s="13"/>
      <c r="J2324" s="13"/>
      <c r="K2324" s="13"/>
      <c r="L2324" s="13"/>
      <c r="M2324" s="13"/>
      <c r="N2324" s="13"/>
      <c r="O2324" s="13"/>
      <c r="P2324" s="13"/>
      <c r="Q2324" s="1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  <c r="AK2324" s="13"/>
      <c r="AL2324" s="13"/>
      <c r="AM2324" s="13"/>
      <c r="AN2324" s="13"/>
      <c r="AO2324" s="13"/>
      <c r="AP2324" s="13"/>
      <c r="AQ2324" s="13"/>
      <c r="AR2324" s="13"/>
      <c r="AS2324" s="13"/>
      <c r="AT2324" s="13"/>
      <c r="AU2324" s="13"/>
      <c r="AV2324" s="13"/>
      <c r="AW2324" s="13"/>
      <c r="AX2324" s="13"/>
      <c r="AY2324" s="13"/>
      <c r="AZ2324" s="13"/>
      <c r="BA2324" s="13"/>
      <c r="BB2324" s="13"/>
      <c r="BC2324" s="13"/>
      <c r="BD2324" s="13"/>
      <c r="BE2324" s="13"/>
      <c r="BF2324" s="13"/>
      <c r="BG2324" s="13"/>
      <c r="BH2324" s="13"/>
      <c r="BI2324" s="13"/>
      <c r="BJ2324" s="13"/>
      <c r="BK2324" s="13"/>
      <c r="BL2324" s="13"/>
      <c r="BM2324" s="13"/>
      <c r="BN2324" s="13"/>
      <c r="BO2324" s="13"/>
      <c r="BP2324" s="13"/>
      <c r="BQ2324" s="13"/>
      <c r="BR2324" s="13"/>
      <c r="BS2324" s="13"/>
      <c r="BT2324" s="13"/>
      <c r="BU2324" s="13"/>
      <c r="BV2324" s="13"/>
      <c r="BW2324" s="13"/>
      <c r="BX2324" s="13"/>
      <c r="BY2324" s="13"/>
      <c r="BZ2324" s="13"/>
      <c r="CA2324" s="13"/>
      <c r="CB2324" s="13"/>
      <c r="CC2324" s="13"/>
      <c r="CD2324" s="13"/>
      <c r="CE2324" s="13"/>
      <c r="CF2324" s="13"/>
      <c r="CG2324" s="13"/>
      <c r="CH2324" s="13"/>
      <c r="CI2324" s="13"/>
      <c r="CJ2324" s="13"/>
      <c r="CK2324" s="13"/>
      <c r="CL2324" s="13"/>
      <c r="CM2324" s="13"/>
      <c r="CN2324" s="13"/>
      <c r="CO2324" s="13"/>
      <c r="CP2324" s="13"/>
      <c r="CQ2324" s="13"/>
      <c r="CR2324" s="13"/>
      <c r="CS2324" s="13"/>
      <c r="CT2324" s="13"/>
      <c r="CU2324" s="13"/>
      <c r="CV2324" s="13"/>
      <c r="CW2324" s="13"/>
      <c r="CX2324" s="13"/>
      <c r="CY2324" s="13"/>
      <c r="CZ2324" s="13"/>
      <c r="DA2324" s="13"/>
      <c r="DB2324" s="13"/>
      <c r="DC2324" s="13"/>
      <c r="DD2324" s="13"/>
      <c r="DE2324" s="13"/>
      <c r="DF2324" s="13"/>
      <c r="DG2324" s="13"/>
      <c r="DH2324" s="13"/>
      <c r="DI2324" s="13"/>
      <c r="DJ2324" s="13"/>
      <c r="DK2324" s="13"/>
      <c r="DL2324" s="13"/>
      <c r="DM2324" s="13"/>
      <c r="DN2324" s="13"/>
      <c r="DO2324" s="13"/>
      <c r="DP2324" s="13"/>
      <c r="DQ2324" s="13"/>
    </row>
    <row r="2325" spans="1:121" ht="16.5" x14ac:dyDescent="0.25">
      <c r="A2325" s="24"/>
      <c r="B2325" s="73" t="s">
        <v>1934</v>
      </c>
      <c r="C2325" s="55">
        <v>2016</v>
      </c>
      <c r="D2325" s="54" t="s">
        <v>1915</v>
      </c>
      <c r="E2325" s="54"/>
      <c r="F2325" s="54">
        <v>97.65</v>
      </c>
      <c r="G2325" s="54">
        <v>302.62995000000001</v>
      </c>
      <c r="H2325" s="13"/>
      <c r="I2325" s="13"/>
      <c r="J2325" s="13"/>
      <c r="K2325" s="13"/>
      <c r="L2325" s="13"/>
      <c r="M2325" s="13"/>
      <c r="N2325" s="13"/>
      <c r="O2325" s="13"/>
      <c r="P2325" s="13"/>
      <c r="Q2325" s="1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  <c r="AK2325" s="13"/>
      <c r="AL2325" s="13"/>
      <c r="AM2325" s="13"/>
      <c r="AN2325" s="13"/>
      <c r="AO2325" s="13"/>
      <c r="AP2325" s="13"/>
      <c r="AQ2325" s="13"/>
      <c r="AR2325" s="13"/>
      <c r="AS2325" s="13"/>
      <c r="AT2325" s="13"/>
      <c r="AU2325" s="13"/>
      <c r="AV2325" s="13"/>
      <c r="AW2325" s="13"/>
      <c r="AX2325" s="13"/>
      <c r="AY2325" s="13"/>
      <c r="AZ2325" s="13"/>
      <c r="BA2325" s="13"/>
      <c r="BB2325" s="13"/>
      <c r="BC2325" s="13"/>
      <c r="BD2325" s="13"/>
      <c r="BE2325" s="13"/>
      <c r="BF2325" s="13"/>
      <c r="BG2325" s="13"/>
      <c r="BH2325" s="13"/>
      <c r="BI2325" s="13"/>
      <c r="BJ2325" s="13"/>
      <c r="BK2325" s="13"/>
      <c r="BL2325" s="13"/>
      <c r="BM2325" s="13"/>
      <c r="BN2325" s="13"/>
      <c r="BO2325" s="13"/>
      <c r="BP2325" s="13"/>
      <c r="BQ2325" s="13"/>
      <c r="BR2325" s="13"/>
      <c r="BS2325" s="13"/>
      <c r="BT2325" s="13"/>
      <c r="BU2325" s="13"/>
      <c r="BV2325" s="13"/>
      <c r="BW2325" s="13"/>
      <c r="BX2325" s="13"/>
      <c r="BY2325" s="13"/>
      <c r="BZ2325" s="13"/>
      <c r="CA2325" s="13"/>
      <c r="CB2325" s="13"/>
      <c r="CC2325" s="13"/>
      <c r="CD2325" s="13"/>
      <c r="CE2325" s="13"/>
      <c r="CF2325" s="13"/>
      <c r="CG2325" s="13"/>
      <c r="CH2325" s="13"/>
      <c r="CI2325" s="13"/>
      <c r="CJ2325" s="13"/>
      <c r="CK2325" s="13"/>
      <c r="CL2325" s="13"/>
      <c r="CM2325" s="13"/>
      <c r="CN2325" s="13"/>
      <c r="CO2325" s="13"/>
      <c r="CP2325" s="13"/>
      <c r="CQ2325" s="13"/>
      <c r="CR2325" s="13"/>
      <c r="CS2325" s="13"/>
      <c r="CT2325" s="13"/>
      <c r="CU2325" s="13"/>
      <c r="CV2325" s="13"/>
      <c r="CW2325" s="13"/>
      <c r="CX2325" s="13"/>
      <c r="CY2325" s="13"/>
      <c r="CZ2325" s="13"/>
      <c r="DA2325" s="13"/>
      <c r="DB2325" s="13"/>
      <c r="DC2325" s="13"/>
      <c r="DD2325" s="13"/>
      <c r="DE2325" s="13"/>
      <c r="DF2325" s="13"/>
      <c r="DG2325" s="13"/>
      <c r="DH2325" s="13"/>
      <c r="DI2325" s="13"/>
      <c r="DJ2325" s="13"/>
      <c r="DK2325" s="13"/>
      <c r="DL2325" s="13"/>
      <c r="DM2325" s="13"/>
      <c r="DN2325" s="13"/>
      <c r="DO2325" s="13"/>
      <c r="DP2325" s="13"/>
      <c r="DQ2325" s="13"/>
    </row>
    <row r="2326" spans="1:121" ht="16.5" x14ac:dyDescent="0.25">
      <c r="A2326" s="24"/>
      <c r="B2326" s="73" t="s">
        <v>1935</v>
      </c>
      <c r="C2326" s="55">
        <v>2017</v>
      </c>
      <c r="D2326" s="54" t="s">
        <v>915</v>
      </c>
      <c r="E2326" s="54"/>
      <c r="F2326" s="54">
        <f>100*0.93*1.05</f>
        <v>97.65</v>
      </c>
      <c r="G2326" s="54">
        <v>437.66647</v>
      </c>
      <c r="H2326" s="13"/>
      <c r="I2326" s="13"/>
      <c r="J2326" s="13"/>
      <c r="K2326" s="13"/>
      <c r="L2326" s="13"/>
      <c r="M2326" s="13"/>
      <c r="N2326" s="13"/>
      <c r="O2326" s="13"/>
      <c r="P2326" s="13"/>
      <c r="Q2326" s="1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  <c r="AK2326" s="13"/>
      <c r="AL2326" s="13"/>
      <c r="AM2326" s="13"/>
      <c r="AN2326" s="13"/>
      <c r="AO2326" s="13"/>
      <c r="AP2326" s="13"/>
      <c r="AQ2326" s="13"/>
      <c r="AR2326" s="13"/>
      <c r="AS2326" s="13"/>
      <c r="AT2326" s="13"/>
      <c r="AU2326" s="13"/>
      <c r="AV2326" s="13"/>
      <c r="AW2326" s="13"/>
      <c r="AX2326" s="13"/>
      <c r="AY2326" s="13"/>
      <c r="AZ2326" s="13"/>
      <c r="BA2326" s="13"/>
      <c r="BB2326" s="13"/>
      <c r="BC2326" s="13"/>
      <c r="BD2326" s="13"/>
      <c r="BE2326" s="13"/>
      <c r="BF2326" s="13"/>
      <c r="BG2326" s="13"/>
      <c r="BH2326" s="13"/>
      <c r="BI2326" s="13"/>
      <c r="BJ2326" s="13"/>
      <c r="BK2326" s="13"/>
      <c r="BL2326" s="13"/>
      <c r="BM2326" s="13"/>
      <c r="BN2326" s="13"/>
      <c r="BO2326" s="13"/>
      <c r="BP2326" s="13"/>
      <c r="BQ2326" s="13"/>
      <c r="BR2326" s="13"/>
      <c r="BS2326" s="13"/>
      <c r="BT2326" s="13"/>
      <c r="BU2326" s="13"/>
      <c r="BV2326" s="13"/>
      <c r="BW2326" s="13"/>
      <c r="BX2326" s="13"/>
      <c r="BY2326" s="13"/>
      <c r="BZ2326" s="13"/>
      <c r="CA2326" s="13"/>
      <c r="CB2326" s="13"/>
      <c r="CC2326" s="13"/>
      <c r="CD2326" s="13"/>
      <c r="CE2326" s="13"/>
      <c r="CF2326" s="13"/>
      <c r="CG2326" s="13"/>
      <c r="CH2326" s="13"/>
      <c r="CI2326" s="13"/>
      <c r="CJ2326" s="13"/>
      <c r="CK2326" s="13"/>
      <c r="CL2326" s="13"/>
      <c r="CM2326" s="13"/>
      <c r="CN2326" s="13"/>
      <c r="CO2326" s="13"/>
      <c r="CP2326" s="13"/>
      <c r="CQ2326" s="13"/>
      <c r="CR2326" s="13"/>
      <c r="CS2326" s="13"/>
      <c r="CT2326" s="13"/>
      <c r="CU2326" s="13"/>
      <c r="CV2326" s="13"/>
      <c r="CW2326" s="13"/>
      <c r="CX2326" s="13"/>
      <c r="CY2326" s="13"/>
      <c r="CZ2326" s="13"/>
      <c r="DA2326" s="13"/>
      <c r="DB2326" s="13"/>
      <c r="DC2326" s="13"/>
      <c r="DD2326" s="13"/>
      <c r="DE2326" s="13"/>
      <c r="DF2326" s="13"/>
      <c r="DG2326" s="13"/>
      <c r="DH2326" s="13"/>
      <c r="DI2326" s="13"/>
      <c r="DJ2326" s="13"/>
      <c r="DK2326" s="13"/>
      <c r="DL2326" s="13"/>
      <c r="DM2326" s="13"/>
      <c r="DN2326" s="13"/>
      <c r="DO2326" s="13"/>
      <c r="DP2326" s="13"/>
      <c r="DQ2326" s="13"/>
    </row>
    <row r="2327" spans="1:121" ht="16.5" x14ac:dyDescent="0.25">
      <c r="A2327" s="24"/>
      <c r="B2327" s="73" t="s">
        <v>1936</v>
      </c>
      <c r="C2327" s="55">
        <v>2017</v>
      </c>
      <c r="D2327" s="54" t="s">
        <v>915</v>
      </c>
      <c r="E2327" s="54"/>
      <c r="F2327" s="54">
        <v>39.06</v>
      </c>
      <c r="G2327" s="54">
        <v>394.55831000000001</v>
      </c>
      <c r="H2327" s="13"/>
      <c r="I2327" s="13"/>
      <c r="J2327" s="13"/>
      <c r="K2327" s="13"/>
      <c r="L2327" s="13"/>
      <c r="M2327" s="13"/>
      <c r="N2327" s="13"/>
      <c r="O2327" s="13"/>
      <c r="P2327" s="13"/>
      <c r="Q2327" s="1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  <c r="AK2327" s="13"/>
      <c r="AL2327" s="13"/>
      <c r="AM2327" s="13"/>
      <c r="AN2327" s="13"/>
      <c r="AO2327" s="13"/>
      <c r="AP2327" s="13"/>
      <c r="AQ2327" s="13"/>
      <c r="AR2327" s="13"/>
      <c r="AS2327" s="13"/>
      <c r="AT2327" s="13"/>
      <c r="AU2327" s="13"/>
      <c r="AV2327" s="13"/>
      <c r="AW2327" s="13"/>
      <c r="AX2327" s="13"/>
      <c r="AY2327" s="13"/>
      <c r="AZ2327" s="13"/>
      <c r="BA2327" s="13"/>
      <c r="BB2327" s="13"/>
      <c r="BC2327" s="13"/>
      <c r="BD2327" s="13"/>
      <c r="BE2327" s="13"/>
      <c r="BF2327" s="13"/>
      <c r="BG2327" s="13"/>
      <c r="BH2327" s="13"/>
      <c r="BI2327" s="13"/>
      <c r="BJ2327" s="13"/>
      <c r="BK2327" s="13"/>
      <c r="BL2327" s="13"/>
      <c r="BM2327" s="13"/>
      <c r="BN2327" s="13"/>
      <c r="BO2327" s="13"/>
      <c r="BP2327" s="13"/>
      <c r="BQ2327" s="13"/>
      <c r="BR2327" s="13"/>
      <c r="BS2327" s="13"/>
      <c r="BT2327" s="13"/>
      <c r="BU2327" s="13"/>
      <c r="BV2327" s="13"/>
      <c r="BW2327" s="13"/>
      <c r="BX2327" s="13"/>
      <c r="BY2327" s="13"/>
      <c r="BZ2327" s="13"/>
      <c r="CA2327" s="13"/>
      <c r="CB2327" s="13"/>
      <c r="CC2327" s="13"/>
      <c r="CD2327" s="13"/>
      <c r="CE2327" s="13"/>
      <c r="CF2327" s="13"/>
      <c r="CG2327" s="13"/>
      <c r="CH2327" s="13"/>
      <c r="CI2327" s="13"/>
      <c r="CJ2327" s="13"/>
      <c r="CK2327" s="13"/>
      <c r="CL2327" s="13"/>
      <c r="CM2327" s="13"/>
      <c r="CN2327" s="13"/>
      <c r="CO2327" s="13"/>
      <c r="CP2327" s="13"/>
      <c r="CQ2327" s="13"/>
      <c r="CR2327" s="13"/>
      <c r="CS2327" s="13"/>
      <c r="CT2327" s="13"/>
      <c r="CU2327" s="13"/>
      <c r="CV2327" s="13"/>
      <c r="CW2327" s="13"/>
      <c r="CX2327" s="13"/>
      <c r="CY2327" s="13"/>
      <c r="CZ2327" s="13"/>
      <c r="DA2327" s="13"/>
      <c r="DB2327" s="13"/>
      <c r="DC2327" s="13"/>
      <c r="DD2327" s="13"/>
      <c r="DE2327" s="13"/>
      <c r="DF2327" s="13"/>
      <c r="DG2327" s="13"/>
      <c r="DH2327" s="13"/>
      <c r="DI2327" s="13"/>
      <c r="DJ2327" s="13"/>
      <c r="DK2327" s="13"/>
      <c r="DL2327" s="13"/>
      <c r="DM2327" s="13"/>
      <c r="DN2327" s="13"/>
      <c r="DO2327" s="13"/>
      <c r="DP2327" s="13"/>
      <c r="DQ2327" s="13"/>
    </row>
    <row r="2328" spans="1:121" s="27" customFormat="1" ht="16.5" x14ac:dyDescent="0.25">
      <c r="A2328" s="57"/>
      <c r="B2328" s="79" t="s">
        <v>1937</v>
      </c>
      <c r="C2328" s="55">
        <v>2017</v>
      </c>
      <c r="D2328" s="54" t="s">
        <v>915</v>
      </c>
      <c r="E2328" s="54"/>
      <c r="F2328" s="54">
        <v>39.06</v>
      </c>
      <c r="G2328" s="54">
        <v>464.61973999999998</v>
      </c>
    </row>
    <row r="2329" spans="1:121" s="27" customFormat="1" ht="16.5" x14ac:dyDescent="0.25">
      <c r="A2329" s="57"/>
      <c r="B2329" s="79" t="s">
        <v>1938</v>
      </c>
      <c r="C2329" s="55">
        <v>2017</v>
      </c>
      <c r="D2329" s="54" t="s">
        <v>915</v>
      </c>
      <c r="E2329" s="54"/>
      <c r="F2329" s="54">
        <v>61.519500000000008</v>
      </c>
      <c r="G2329" s="54">
        <v>64.855850000000004</v>
      </c>
    </row>
    <row r="2330" spans="1:121" s="27" customFormat="1" ht="16.5" x14ac:dyDescent="0.25">
      <c r="A2330" s="57"/>
      <c r="B2330" s="79" t="s">
        <v>1939</v>
      </c>
      <c r="C2330" s="55">
        <v>2017</v>
      </c>
      <c r="D2330" s="54" t="s">
        <v>915</v>
      </c>
      <c r="E2330" s="54"/>
      <c r="F2330" s="54">
        <v>39.06</v>
      </c>
      <c r="G2330" s="54">
        <v>549.22125000000005</v>
      </c>
    </row>
    <row r="2331" spans="1:121" s="27" customFormat="1" ht="16.5" x14ac:dyDescent="0.25">
      <c r="A2331" s="57"/>
      <c r="B2331" s="79" t="s">
        <v>1940</v>
      </c>
      <c r="C2331" s="55">
        <v>2017</v>
      </c>
      <c r="D2331" s="54" t="s">
        <v>915</v>
      </c>
      <c r="E2331" s="54"/>
      <c r="F2331" s="54">
        <v>39.06</v>
      </c>
      <c r="G2331" s="54">
        <v>425.60482000000002</v>
      </c>
    </row>
    <row r="2332" spans="1:121" s="27" customFormat="1" ht="16.5" x14ac:dyDescent="0.25">
      <c r="A2332" s="57"/>
      <c r="B2332" s="79" t="s">
        <v>1941</v>
      </c>
      <c r="C2332" s="55">
        <v>2017</v>
      </c>
      <c r="D2332" s="54" t="s">
        <v>915</v>
      </c>
      <c r="E2332" s="54"/>
      <c r="F2332" s="54">
        <f>100*0.93*1.05</f>
        <v>97.65</v>
      </c>
      <c r="G2332" s="54">
        <v>587.76441999999997</v>
      </c>
    </row>
    <row r="2333" spans="1:121" s="27" customFormat="1" ht="16.5" x14ac:dyDescent="0.25">
      <c r="A2333" s="57"/>
      <c r="B2333" s="79" t="s">
        <v>1942</v>
      </c>
      <c r="C2333" s="55">
        <v>2017</v>
      </c>
      <c r="D2333" s="54" t="s">
        <v>915</v>
      </c>
      <c r="E2333" s="54"/>
      <c r="F2333" s="54">
        <v>61.519500000000008</v>
      </c>
      <c r="G2333" s="54">
        <v>587.90659000000005</v>
      </c>
    </row>
    <row r="2334" spans="1:121" ht="16.5" x14ac:dyDescent="0.25">
      <c r="A2334" s="24"/>
      <c r="B2334" s="73" t="s">
        <v>1943</v>
      </c>
      <c r="C2334" s="55">
        <v>2017</v>
      </c>
      <c r="D2334" s="54" t="s">
        <v>915</v>
      </c>
      <c r="E2334" s="54"/>
      <c r="F2334" s="54">
        <f>100*0.93*1.05</f>
        <v>97.65</v>
      </c>
      <c r="G2334" s="54">
        <v>454.83510000000001</v>
      </c>
      <c r="H2334" s="13"/>
      <c r="I2334" s="13"/>
      <c r="J2334" s="13"/>
      <c r="K2334" s="13"/>
      <c r="L2334" s="13"/>
      <c r="M2334" s="13"/>
      <c r="N2334" s="13"/>
      <c r="O2334" s="13"/>
      <c r="P2334" s="13"/>
      <c r="Q2334" s="1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  <c r="AK2334" s="13"/>
      <c r="AL2334" s="13"/>
      <c r="AM2334" s="13"/>
      <c r="AN2334" s="13"/>
      <c r="AO2334" s="13"/>
      <c r="AP2334" s="13"/>
      <c r="AQ2334" s="13"/>
      <c r="AR2334" s="13"/>
      <c r="AS2334" s="13"/>
      <c r="AT2334" s="13"/>
      <c r="AU2334" s="13"/>
      <c r="AV2334" s="13"/>
      <c r="AW2334" s="13"/>
      <c r="AX2334" s="13"/>
      <c r="AY2334" s="13"/>
      <c r="AZ2334" s="13"/>
      <c r="BA2334" s="13"/>
      <c r="BB2334" s="13"/>
      <c r="BC2334" s="13"/>
      <c r="BD2334" s="13"/>
      <c r="BE2334" s="13"/>
      <c r="BF2334" s="13"/>
      <c r="BG2334" s="13"/>
      <c r="BH2334" s="13"/>
      <c r="BI2334" s="13"/>
      <c r="BJ2334" s="13"/>
      <c r="BK2334" s="13"/>
      <c r="BL2334" s="13"/>
      <c r="BM2334" s="13"/>
      <c r="BN2334" s="13"/>
      <c r="BO2334" s="13"/>
      <c r="BP2334" s="13"/>
      <c r="BQ2334" s="13"/>
      <c r="BR2334" s="13"/>
      <c r="BS2334" s="13"/>
      <c r="BT2334" s="13"/>
      <c r="BU2334" s="13"/>
      <c r="BV2334" s="13"/>
      <c r="BW2334" s="13"/>
      <c r="BX2334" s="13"/>
      <c r="BY2334" s="13"/>
      <c r="BZ2334" s="13"/>
      <c r="CA2334" s="13"/>
      <c r="CB2334" s="13"/>
      <c r="CC2334" s="13"/>
      <c r="CD2334" s="13"/>
      <c r="CE2334" s="13"/>
      <c r="CF2334" s="13"/>
      <c r="CG2334" s="13"/>
      <c r="CH2334" s="13"/>
      <c r="CI2334" s="13"/>
      <c r="CJ2334" s="13"/>
      <c r="CK2334" s="13"/>
      <c r="CL2334" s="13"/>
      <c r="CM2334" s="13"/>
      <c r="CN2334" s="13"/>
      <c r="CO2334" s="13"/>
      <c r="CP2334" s="13"/>
      <c r="CQ2334" s="13"/>
      <c r="CR2334" s="13"/>
      <c r="CS2334" s="13"/>
      <c r="CT2334" s="13"/>
      <c r="CU2334" s="13"/>
      <c r="CV2334" s="13"/>
      <c r="CW2334" s="13"/>
      <c r="CX2334" s="13"/>
      <c r="CY2334" s="13"/>
      <c r="CZ2334" s="13"/>
      <c r="DA2334" s="13"/>
      <c r="DB2334" s="13"/>
      <c r="DC2334" s="13"/>
      <c r="DD2334" s="13"/>
      <c r="DE2334" s="13"/>
      <c r="DF2334" s="13"/>
      <c r="DG2334" s="13"/>
      <c r="DH2334" s="13"/>
      <c r="DI2334" s="13"/>
      <c r="DJ2334" s="13"/>
      <c r="DK2334" s="13"/>
      <c r="DL2334" s="13"/>
      <c r="DM2334" s="13"/>
      <c r="DN2334" s="13"/>
      <c r="DO2334" s="13"/>
      <c r="DP2334" s="13"/>
      <c r="DQ2334" s="13"/>
    </row>
    <row r="2335" spans="1:121" s="27" customFormat="1" ht="16.5" x14ac:dyDescent="0.25">
      <c r="A2335" s="57"/>
      <c r="B2335" s="79" t="s">
        <v>1944</v>
      </c>
      <c r="C2335" s="55">
        <v>2017</v>
      </c>
      <c r="D2335" s="54" t="s">
        <v>915</v>
      </c>
      <c r="E2335" s="54"/>
      <c r="F2335" s="54">
        <f>100*0.93*1.05</f>
        <v>97.65</v>
      </c>
      <c r="G2335" s="54">
        <v>657.10708999999997</v>
      </c>
    </row>
    <row r="2336" spans="1:121" ht="16.5" x14ac:dyDescent="0.25">
      <c r="A2336" s="24"/>
      <c r="B2336" s="73" t="s">
        <v>1945</v>
      </c>
      <c r="C2336" s="55">
        <v>2017</v>
      </c>
      <c r="D2336" s="54" t="s">
        <v>915</v>
      </c>
      <c r="E2336" s="54"/>
      <c r="F2336" s="54">
        <v>61.519500000000008</v>
      </c>
      <c r="G2336" s="54">
        <v>569.02764000000002</v>
      </c>
      <c r="H2336" s="13"/>
      <c r="I2336" s="13"/>
      <c r="J2336" s="13"/>
      <c r="K2336" s="13"/>
      <c r="L2336" s="13"/>
      <c r="M2336" s="13"/>
      <c r="N2336" s="13"/>
      <c r="O2336" s="13"/>
      <c r="P2336" s="13"/>
      <c r="Q2336" s="1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  <c r="AK2336" s="13"/>
      <c r="AL2336" s="13"/>
      <c r="AM2336" s="13"/>
      <c r="AN2336" s="13"/>
      <c r="AO2336" s="13"/>
      <c r="AP2336" s="13"/>
      <c r="AQ2336" s="13"/>
      <c r="AR2336" s="13"/>
      <c r="AS2336" s="13"/>
      <c r="AT2336" s="13"/>
      <c r="AU2336" s="13"/>
      <c r="AV2336" s="13"/>
      <c r="AW2336" s="13"/>
      <c r="AX2336" s="13"/>
      <c r="AY2336" s="13"/>
      <c r="AZ2336" s="13"/>
      <c r="BA2336" s="13"/>
      <c r="BB2336" s="13"/>
      <c r="BC2336" s="13"/>
      <c r="BD2336" s="13"/>
      <c r="BE2336" s="13"/>
      <c r="BF2336" s="13"/>
      <c r="BG2336" s="13"/>
      <c r="BH2336" s="13"/>
      <c r="BI2336" s="13"/>
      <c r="BJ2336" s="13"/>
      <c r="BK2336" s="13"/>
      <c r="BL2336" s="13"/>
      <c r="BM2336" s="13"/>
      <c r="BN2336" s="13"/>
      <c r="BO2336" s="13"/>
      <c r="BP2336" s="13"/>
      <c r="BQ2336" s="13"/>
      <c r="BR2336" s="13"/>
      <c r="BS2336" s="13"/>
      <c r="BT2336" s="13"/>
      <c r="BU2336" s="13"/>
      <c r="BV2336" s="13"/>
      <c r="BW2336" s="13"/>
      <c r="BX2336" s="13"/>
      <c r="BY2336" s="13"/>
      <c r="BZ2336" s="13"/>
      <c r="CA2336" s="13"/>
      <c r="CB2336" s="13"/>
      <c r="CC2336" s="13"/>
      <c r="CD2336" s="13"/>
      <c r="CE2336" s="13"/>
      <c r="CF2336" s="13"/>
      <c r="CG2336" s="13"/>
      <c r="CH2336" s="13"/>
      <c r="CI2336" s="13"/>
      <c r="CJ2336" s="13"/>
      <c r="CK2336" s="13"/>
      <c r="CL2336" s="13"/>
      <c r="CM2336" s="13"/>
      <c r="CN2336" s="13"/>
      <c r="CO2336" s="13"/>
      <c r="CP2336" s="13"/>
      <c r="CQ2336" s="13"/>
      <c r="CR2336" s="13"/>
      <c r="CS2336" s="13"/>
      <c r="CT2336" s="13"/>
      <c r="CU2336" s="13"/>
      <c r="CV2336" s="13"/>
      <c r="CW2336" s="13"/>
      <c r="CX2336" s="13"/>
      <c r="CY2336" s="13"/>
      <c r="CZ2336" s="13"/>
      <c r="DA2336" s="13"/>
      <c r="DB2336" s="13"/>
      <c r="DC2336" s="13"/>
      <c r="DD2336" s="13"/>
      <c r="DE2336" s="13"/>
      <c r="DF2336" s="13"/>
      <c r="DG2336" s="13"/>
      <c r="DH2336" s="13"/>
      <c r="DI2336" s="13"/>
      <c r="DJ2336" s="13"/>
      <c r="DK2336" s="13"/>
      <c r="DL2336" s="13"/>
      <c r="DM2336" s="13"/>
      <c r="DN2336" s="13"/>
      <c r="DO2336" s="13"/>
      <c r="DP2336" s="13"/>
      <c r="DQ2336" s="13"/>
    </row>
    <row r="2337" spans="1:121" s="27" customFormat="1" ht="16.5" x14ac:dyDescent="0.25">
      <c r="A2337" s="57"/>
      <c r="B2337" s="79" t="s">
        <v>1946</v>
      </c>
      <c r="C2337" s="55">
        <v>2017</v>
      </c>
      <c r="D2337" s="54" t="s">
        <v>915</v>
      </c>
      <c r="E2337" s="54"/>
      <c r="F2337" s="54">
        <v>61.519500000000008</v>
      </c>
      <c r="G2337" s="54">
        <v>500.97338000000002</v>
      </c>
    </row>
    <row r="2338" spans="1:121" s="27" customFormat="1" ht="16.5" x14ac:dyDescent="0.25">
      <c r="A2338" s="57"/>
      <c r="B2338" s="79" t="s">
        <v>1947</v>
      </c>
      <c r="C2338" s="55">
        <v>2017</v>
      </c>
      <c r="D2338" s="54" t="s">
        <v>915</v>
      </c>
      <c r="E2338" s="54"/>
      <c r="F2338" s="54">
        <v>39.06</v>
      </c>
      <c r="G2338" s="54">
        <v>654.11962000000005</v>
      </c>
    </row>
    <row r="2339" spans="1:121" ht="16.5" x14ac:dyDescent="0.25">
      <c r="A2339" s="24"/>
      <c r="B2339" s="73" t="s">
        <v>1948</v>
      </c>
      <c r="C2339" s="55">
        <v>2017</v>
      </c>
      <c r="D2339" s="54" t="s">
        <v>915</v>
      </c>
      <c r="E2339" s="54"/>
      <c r="F2339" s="54">
        <f>100*0.93*1.05</f>
        <v>97.65</v>
      </c>
      <c r="G2339" s="54">
        <v>988.71226000000001</v>
      </c>
      <c r="H2339" s="13"/>
      <c r="I2339" s="13"/>
      <c r="J2339" s="13"/>
      <c r="K2339" s="13"/>
      <c r="L2339" s="13"/>
      <c r="M2339" s="13"/>
      <c r="N2339" s="13"/>
      <c r="O2339" s="13"/>
      <c r="P2339" s="13"/>
      <c r="Q2339" s="1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  <c r="AK2339" s="13"/>
      <c r="AL2339" s="13"/>
      <c r="AM2339" s="13"/>
      <c r="AN2339" s="13"/>
      <c r="AO2339" s="13"/>
      <c r="AP2339" s="13"/>
      <c r="AQ2339" s="13"/>
      <c r="AR2339" s="13"/>
      <c r="AS2339" s="13"/>
      <c r="AT2339" s="13"/>
      <c r="AU2339" s="13"/>
      <c r="AV2339" s="13"/>
      <c r="AW2339" s="13"/>
      <c r="AX2339" s="13"/>
      <c r="AY2339" s="13"/>
      <c r="AZ2339" s="13"/>
      <c r="BA2339" s="13"/>
      <c r="BB2339" s="13"/>
      <c r="BC2339" s="13"/>
      <c r="BD2339" s="13"/>
      <c r="BE2339" s="13"/>
      <c r="BF2339" s="13"/>
      <c r="BG2339" s="13"/>
      <c r="BH2339" s="13"/>
      <c r="BI2339" s="13"/>
      <c r="BJ2339" s="13"/>
      <c r="BK2339" s="13"/>
      <c r="BL2339" s="13"/>
      <c r="BM2339" s="13"/>
      <c r="BN2339" s="13"/>
      <c r="BO2339" s="13"/>
      <c r="BP2339" s="13"/>
      <c r="BQ2339" s="13"/>
      <c r="BR2339" s="13"/>
      <c r="BS2339" s="13"/>
      <c r="BT2339" s="13"/>
      <c r="BU2339" s="13"/>
      <c r="BV2339" s="13"/>
      <c r="BW2339" s="13"/>
      <c r="BX2339" s="13"/>
      <c r="BY2339" s="13"/>
      <c r="BZ2339" s="13"/>
      <c r="CA2339" s="13"/>
      <c r="CB2339" s="13"/>
      <c r="CC2339" s="13"/>
      <c r="CD2339" s="13"/>
      <c r="CE2339" s="13"/>
      <c r="CF2339" s="13"/>
      <c r="CG2339" s="13"/>
      <c r="CH2339" s="13"/>
      <c r="CI2339" s="13"/>
      <c r="CJ2339" s="13"/>
      <c r="CK2339" s="13"/>
      <c r="CL2339" s="13"/>
      <c r="CM2339" s="13"/>
      <c r="CN2339" s="13"/>
      <c r="CO2339" s="13"/>
      <c r="CP2339" s="13"/>
      <c r="CQ2339" s="13"/>
      <c r="CR2339" s="13"/>
      <c r="CS2339" s="13"/>
      <c r="CT2339" s="13"/>
      <c r="CU2339" s="13"/>
      <c r="CV2339" s="13"/>
      <c r="CW2339" s="13"/>
      <c r="CX2339" s="13"/>
      <c r="CY2339" s="13"/>
      <c r="CZ2339" s="13"/>
      <c r="DA2339" s="13"/>
      <c r="DB2339" s="13"/>
      <c r="DC2339" s="13"/>
      <c r="DD2339" s="13"/>
      <c r="DE2339" s="13"/>
      <c r="DF2339" s="13"/>
      <c r="DG2339" s="13"/>
      <c r="DH2339" s="13"/>
      <c r="DI2339" s="13"/>
      <c r="DJ2339" s="13"/>
      <c r="DK2339" s="13"/>
      <c r="DL2339" s="13"/>
      <c r="DM2339" s="13"/>
      <c r="DN2339" s="13"/>
      <c r="DO2339" s="13"/>
      <c r="DP2339" s="13"/>
      <c r="DQ2339" s="13"/>
    </row>
    <row r="2340" spans="1:121" s="27" customFormat="1" ht="16.5" x14ac:dyDescent="0.25">
      <c r="A2340" s="57"/>
      <c r="B2340" s="79" t="s">
        <v>1949</v>
      </c>
      <c r="C2340" s="55">
        <v>2017</v>
      </c>
      <c r="D2340" s="54" t="s">
        <v>915</v>
      </c>
      <c r="E2340" s="54"/>
      <c r="F2340" s="54">
        <v>61.519500000000008</v>
      </c>
      <c r="G2340" s="54">
        <v>262.81380000000001</v>
      </c>
    </row>
    <row r="2341" spans="1:121" s="27" customFormat="1" ht="16.5" x14ac:dyDescent="0.25">
      <c r="A2341" s="57"/>
      <c r="B2341" s="79" t="s">
        <v>1950</v>
      </c>
      <c r="C2341" s="55">
        <v>2017</v>
      </c>
      <c r="D2341" s="54" t="s">
        <v>915</v>
      </c>
      <c r="E2341" s="54"/>
      <c r="F2341" s="54">
        <f>100*0.93*1.05</f>
        <v>97.65</v>
      </c>
      <c r="G2341" s="54">
        <v>463.54897</v>
      </c>
    </row>
    <row r="2342" spans="1:121" s="27" customFormat="1" ht="16.5" x14ac:dyDescent="0.25">
      <c r="A2342" s="57"/>
      <c r="B2342" s="79" t="s">
        <v>1951</v>
      </c>
      <c r="C2342" s="55">
        <v>2017</v>
      </c>
      <c r="D2342" s="54" t="s">
        <v>915</v>
      </c>
      <c r="E2342" s="54"/>
      <c r="F2342" s="54">
        <f>100*0.93*1.05</f>
        <v>97.65</v>
      </c>
      <c r="G2342" s="54">
        <v>892.47303333333332</v>
      </c>
    </row>
    <row r="2343" spans="1:121" s="27" customFormat="1" ht="16.5" x14ac:dyDescent="0.25">
      <c r="A2343" s="57"/>
      <c r="B2343" s="79" t="s">
        <v>1952</v>
      </c>
      <c r="C2343" s="55">
        <v>2017</v>
      </c>
      <c r="D2343" s="54" t="s">
        <v>915</v>
      </c>
      <c r="E2343" s="54"/>
      <c r="F2343" s="54">
        <v>39.06</v>
      </c>
      <c r="G2343" s="54">
        <v>446.23651666666666</v>
      </c>
    </row>
    <row r="2344" spans="1:121" s="27" customFormat="1" ht="16.5" x14ac:dyDescent="0.25">
      <c r="A2344" s="57"/>
      <c r="B2344" s="79" t="s">
        <v>1953</v>
      </c>
      <c r="C2344" s="55">
        <v>2017</v>
      </c>
      <c r="D2344" s="54" t="s">
        <v>915</v>
      </c>
      <c r="E2344" s="54"/>
      <c r="F2344" s="54">
        <f t="shared" ref="F2344:F2346" si="341">100*0.93*1.05</f>
        <v>97.65</v>
      </c>
      <c r="G2344" s="54">
        <v>521.31673499999999</v>
      </c>
    </row>
    <row r="2345" spans="1:121" s="27" customFormat="1" ht="16.5" x14ac:dyDescent="0.25">
      <c r="A2345" s="57"/>
      <c r="B2345" s="79" t="s">
        <v>1954</v>
      </c>
      <c r="C2345" s="55">
        <v>2017</v>
      </c>
      <c r="D2345" s="54" t="s">
        <v>915</v>
      </c>
      <c r="E2345" s="54"/>
      <c r="F2345" s="54">
        <f t="shared" si="341"/>
        <v>97.65</v>
      </c>
      <c r="G2345" s="54">
        <v>521.31673499999999</v>
      </c>
    </row>
    <row r="2346" spans="1:121" s="27" customFormat="1" ht="16.5" x14ac:dyDescent="0.25">
      <c r="A2346" s="57"/>
      <c r="B2346" s="79" t="s">
        <v>1955</v>
      </c>
      <c r="C2346" s="55">
        <v>2017</v>
      </c>
      <c r="D2346" s="54" t="s">
        <v>915</v>
      </c>
      <c r="E2346" s="54"/>
      <c r="F2346" s="54">
        <f t="shared" si="341"/>
        <v>97.65</v>
      </c>
      <c r="G2346" s="54">
        <v>567.15326000000005</v>
      </c>
    </row>
    <row r="2347" spans="1:121" s="27" customFormat="1" ht="16.5" x14ac:dyDescent="0.25">
      <c r="A2347" s="57"/>
      <c r="B2347" s="79" t="s">
        <v>1692</v>
      </c>
      <c r="C2347" s="55">
        <v>2017</v>
      </c>
      <c r="D2347" s="54" t="s">
        <v>915</v>
      </c>
      <c r="E2347" s="54"/>
      <c r="F2347" s="54">
        <v>39.06</v>
      </c>
      <c r="G2347" s="54">
        <v>97.93</v>
      </c>
    </row>
    <row r="2348" spans="1:121" s="27" customFormat="1" ht="16.5" x14ac:dyDescent="0.25">
      <c r="A2348" s="57"/>
      <c r="B2348" s="79" t="s">
        <v>1956</v>
      </c>
      <c r="C2348" s="55">
        <v>2017</v>
      </c>
      <c r="D2348" s="54" t="s">
        <v>915</v>
      </c>
      <c r="E2348" s="54"/>
      <c r="F2348" s="54">
        <f t="shared" ref="F2348" si="342">100*0.93*1.05</f>
        <v>97.65</v>
      </c>
      <c r="G2348" s="54">
        <v>491.41649999999998</v>
      </c>
    </row>
    <row r="2349" spans="1:121" s="27" customFormat="1" ht="16.5" x14ac:dyDescent="0.25">
      <c r="A2349" s="57"/>
      <c r="B2349" s="79" t="s">
        <v>1957</v>
      </c>
      <c r="C2349" s="55">
        <v>2017</v>
      </c>
      <c r="D2349" s="54" t="s">
        <v>915</v>
      </c>
      <c r="E2349" s="54"/>
      <c r="F2349" s="54">
        <v>39.06</v>
      </c>
      <c r="G2349" s="54">
        <v>289.48077000000001</v>
      </c>
    </row>
    <row r="2350" spans="1:121" ht="16.5" x14ac:dyDescent="0.25">
      <c r="A2350" s="24"/>
      <c r="B2350" s="73" t="s">
        <v>1958</v>
      </c>
      <c r="C2350" s="55">
        <v>2017</v>
      </c>
      <c r="D2350" s="54" t="s">
        <v>1915</v>
      </c>
      <c r="E2350" s="54"/>
      <c r="F2350" s="54">
        <f t="shared" ref="F2350:F2351" si="343">100*0.93*1.05</f>
        <v>97.65</v>
      </c>
      <c r="G2350" s="54">
        <v>416.07378</v>
      </c>
      <c r="H2350" s="13"/>
      <c r="I2350" s="13"/>
      <c r="J2350" s="13"/>
      <c r="K2350" s="13"/>
      <c r="L2350" s="13"/>
      <c r="M2350" s="13"/>
      <c r="N2350" s="13"/>
      <c r="O2350" s="13"/>
      <c r="P2350" s="13"/>
      <c r="Q2350" s="1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  <c r="AK2350" s="13"/>
      <c r="AL2350" s="13"/>
      <c r="AM2350" s="13"/>
      <c r="AN2350" s="13"/>
      <c r="AO2350" s="13"/>
      <c r="AP2350" s="13"/>
      <c r="AQ2350" s="13"/>
      <c r="AR2350" s="13"/>
      <c r="AS2350" s="13"/>
      <c r="AT2350" s="13"/>
      <c r="AU2350" s="13"/>
      <c r="AV2350" s="13"/>
      <c r="AW2350" s="13"/>
      <c r="AX2350" s="13"/>
      <c r="AY2350" s="13"/>
      <c r="AZ2350" s="13"/>
      <c r="BA2350" s="13"/>
      <c r="BB2350" s="13"/>
      <c r="BC2350" s="13"/>
      <c r="BD2350" s="13"/>
      <c r="BE2350" s="13"/>
      <c r="BF2350" s="13"/>
      <c r="BG2350" s="13"/>
      <c r="BH2350" s="13"/>
      <c r="BI2350" s="13"/>
      <c r="BJ2350" s="13"/>
      <c r="BK2350" s="13"/>
      <c r="BL2350" s="13"/>
      <c r="BM2350" s="13"/>
      <c r="BN2350" s="13"/>
      <c r="BO2350" s="13"/>
      <c r="BP2350" s="13"/>
      <c r="BQ2350" s="13"/>
      <c r="BR2350" s="13"/>
      <c r="BS2350" s="13"/>
      <c r="BT2350" s="13"/>
      <c r="BU2350" s="13"/>
      <c r="BV2350" s="13"/>
      <c r="BW2350" s="13"/>
      <c r="BX2350" s="13"/>
      <c r="BY2350" s="13"/>
      <c r="BZ2350" s="13"/>
      <c r="CA2350" s="13"/>
      <c r="CB2350" s="13"/>
      <c r="CC2350" s="13"/>
      <c r="CD2350" s="13"/>
      <c r="CE2350" s="13"/>
      <c r="CF2350" s="13"/>
      <c r="CG2350" s="13"/>
      <c r="CH2350" s="13"/>
      <c r="CI2350" s="13"/>
      <c r="CJ2350" s="13"/>
      <c r="CK2350" s="13"/>
      <c r="CL2350" s="13"/>
      <c r="CM2350" s="13"/>
      <c r="CN2350" s="13"/>
      <c r="CO2350" s="13"/>
      <c r="CP2350" s="13"/>
      <c r="CQ2350" s="13"/>
      <c r="CR2350" s="13"/>
      <c r="CS2350" s="13"/>
      <c r="CT2350" s="13"/>
      <c r="CU2350" s="13"/>
      <c r="CV2350" s="13"/>
      <c r="CW2350" s="13"/>
      <c r="CX2350" s="13"/>
      <c r="CY2350" s="13"/>
      <c r="CZ2350" s="13"/>
      <c r="DA2350" s="13"/>
      <c r="DB2350" s="13"/>
      <c r="DC2350" s="13"/>
      <c r="DD2350" s="13"/>
      <c r="DE2350" s="13"/>
      <c r="DF2350" s="13"/>
      <c r="DG2350" s="13"/>
      <c r="DH2350" s="13"/>
      <c r="DI2350" s="13"/>
      <c r="DJ2350" s="13"/>
      <c r="DK2350" s="13"/>
      <c r="DL2350" s="13"/>
      <c r="DM2350" s="13"/>
      <c r="DN2350" s="13"/>
      <c r="DO2350" s="13"/>
      <c r="DP2350" s="13"/>
      <c r="DQ2350" s="13"/>
    </row>
    <row r="2351" spans="1:121" s="27" customFormat="1" ht="16.5" x14ac:dyDescent="0.25">
      <c r="A2351" s="57"/>
      <c r="B2351" s="79" t="s">
        <v>1959</v>
      </c>
      <c r="C2351" s="55">
        <v>2017</v>
      </c>
      <c r="D2351" s="54" t="s">
        <v>1915</v>
      </c>
      <c r="E2351" s="54"/>
      <c r="F2351" s="54">
        <f t="shared" si="343"/>
        <v>97.65</v>
      </c>
      <c r="G2351" s="54">
        <v>430.46843999999999</v>
      </c>
    </row>
    <row r="2352" spans="1:121" ht="16.5" x14ac:dyDescent="0.25">
      <c r="A2352" s="24"/>
      <c r="B2352" s="73" t="s">
        <v>1960</v>
      </c>
      <c r="C2352" s="55">
        <v>2017</v>
      </c>
      <c r="D2352" s="54" t="s">
        <v>1915</v>
      </c>
      <c r="E2352" s="54"/>
      <c r="F2352" s="54">
        <v>61.519500000000008</v>
      </c>
      <c r="G2352" s="54">
        <v>148.785</v>
      </c>
      <c r="H2352" s="13"/>
      <c r="I2352" s="13"/>
      <c r="J2352" s="13"/>
      <c r="K2352" s="13"/>
      <c r="L2352" s="13"/>
      <c r="M2352" s="13"/>
      <c r="N2352" s="13"/>
      <c r="O2352" s="13"/>
      <c r="P2352" s="13"/>
      <c r="Q2352" s="1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  <c r="AK2352" s="13"/>
      <c r="AL2352" s="13"/>
      <c r="AM2352" s="13"/>
      <c r="AN2352" s="13"/>
      <c r="AO2352" s="13"/>
      <c r="AP2352" s="13"/>
      <c r="AQ2352" s="13"/>
      <c r="AR2352" s="13"/>
      <c r="AS2352" s="13"/>
      <c r="AT2352" s="13"/>
      <c r="AU2352" s="13"/>
      <c r="AV2352" s="13"/>
      <c r="AW2352" s="13"/>
      <c r="AX2352" s="13"/>
      <c r="AY2352" s="13"/>
      <c r="AZ2352" s="13"/>
      <c r="BA2352" s="13"/>
      <c r="BB2352" s="13"/>
      <c r="BC2352" s="13"/>
      <c r="BD2352" s="13"/>
      <c r="BE2352" s="13"/>
      <c r="BF2352" s="13"/>
      <c r="BG2352" s="13"/>
      <c r="BH2352" s="13"/>
      <c r="BI2352" s="13"/>
      <c r="BJ2352" s="13"/>
      <c r="BK2352" s="13"/>
      <c r="BL2352" s="13"/>
      <c r="BM2352" s="13"/>
      <c r="BN2352" s="13"/>
      <c r="BO2352" s="13"/>
      <c r="BP2352" s="13"/>
      <c r="BQ2352" s="13"/>
      <c r="BR2352" s="13"/>
      <c r="BS2352" s="13"/>
      <c r="BT2352" s="13"/>
      <c r="BU2352" s="13"/>
      <c r="BV2352" s="13"/>
      <c r="BW2352" s="13"/>
      <c r="BX2352" s="13"/>
      <c r="BY2352" s="13"/>
      <c r="BZ2352" s="13"/>
      <c r="CA2352" s="13"/>
      <c r="CB2352" s="13"/>
      <c r="CC2352" s="13"/>
      <c r="CD2352" s="13"/>
      <c r="CE2352" s="13"/>
      <c r="CF2352" s="13"/>
      <c r="CG2352" s="13"/>
      <c r="CH2352" s="13"/>
      <c r="CI2352" s="13"/>
      <c r="CJ2352" s="13"/>
      <c r="CK2352" s="13"/>
      <c r="CL2352" s="13"/>
      <c r="CM2352" s="13"/>
      <c r="CN2352" s="13"/>
      <c r="CO2352" s="13"/>
      <c r="CP2352" s="13"/>
      <c r="CQ2352" s="13"/>
      <c r="CR2352" s="13"/>
      <c r="CS2352" s="13"/>
      <c r="CT2352" s="13"/>
      <c r="CU2352" s="13"/>
      <c r="CV2352" s="13"/>
      <c r="CW2352" s="13"/>
      <c r="CX2352" s="13"/>
      <c r="CY2352" s="13"/>
      <c r="CZ2352" s="13"/>
      <c r="DA2352" s="13"/>
      <c r="DB2352" s="13"/>
      <c r="DC2352" s="13"/>
      <c r="DD2352" s="13"/>
      <c r="DE2352" s="13"/>
      <c r="DF2352" s="13"/>
      <c r="DG2352" s="13"/>
      <c r="DH2352" s="13"/>
      <c r="DI2352" s="13"/>
      <c r="DJ2352" s="13"/>
      <c r="DK2352" s="13"/>
      <c r="DL2352" s="13"/>
      <c r="DM2352" s="13"/>
      <c r="DN2352" s="13"/>
      <c r="DO2352" s="13"/>
      <c r="DP2352" s="13"/>
      <c r="DQ2352" s="13"/>
    </row>
    <row r="2353" spans="1:121" s="27" customFormat="1" ht="16.5" x14ac:dyDescent="0.25">
      <c r="A2353" s="57"/>
      <c r="B2353" s="79" t="s">
        <v>1961</v>
      </c>
      <c r="C2353" s="55">
        <v>2017</v>
      </c>
      <c r="D2353" s="54" t="s">
        <v>915</v>
      </c>
      <c r="E2353" s="54"/>
      <c r="F2353" s="54">
        <v>61.519500000000008</v>
      </c>
      <c r="G2353" s="54">
        <v>206.69824</v>
      </c>
    </row>
    <row r="2354" spans="1:121" ht="16.5" x14ac:dyDescent="0.25">
      <c r="A2354" s="24"/>
      <c r="B2354" s="73" t="s">
        <v>1962</v>
      </c>
      <c r="C2354" s="55">
        <v>2017</v>
      </c>
      <c r="D2354" s="54" t="s">
        <v>915</v>
      </c>
      <c r="E2354" s="54"/>
      <c r="F2354" s="54">
        <f t="shared" ref="F2354:F2357" si="344">100*0.93*1.05</f>
        <v>97.65</v>
      </c>
      <c r="G2354" s="54">
        <v>382.49221</v>
      </c>
      <c r="H2354" s="13"/>
      <c r="I2354" s="13"/>
      <c r="J2354" s="13"/>
      <c r="K2354" s="13"/>
      <c r="L2354" s="13"/>
      <c r="M2354" s="13"/>
      <c r="N2354" s="13"/>
      <c r="O2354" s="13"/>
      <c r="P2354" s="13"/>
      <c r="Q2354" s="1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  <c r="AK2354" s="13"/>
      <c r="AL2354" s="13"/>
      <c r="AM2354" s="13"/>
      <c r="AN2354" s="13"/>
      <c r="AO2354" s="13"/>
      <c r="AP2354" s="13"/>
      <c r="AQ2354" s="13"/>
      <c r="AR2354" s="13"/>
      <c r="AS2354" s="13"/>
      <c r="AT2354" s="13"/>
      <c r="AU2354" s="13"/>
      <c r="AV2354" s="13"/>
      <c r="AW2354" s="13"/>
      <c r="AX2354" s="13"/>
      <c r="AY2354" s="13"/>
      <c r="AZ2354" s="13"/>
      <c r="BA2354" s="13"/>
      <c r="BB2354" s="13"/>
      <c r="BC2354" s="13"/>
      <c r="BD2354" s="13"/>
      <c r="BE2354" s="13"/>
      <c r="BF2354" s="13"/>
      <c r="BG2354" s="13"/>
      <c r="BH2354" s="13"/>
      <c r="BI2354" s="13"/>
      <c r="BJ2354" s="13"/>
      <c r="BK2354" s="13"/>
      <c r="BL2354" s="13"/>
      <c r="BM2354" s="13"/>
      <c r="BN2354" s="13"/>
      <c r="BO2354" s="13"/>
      <c r="BP2354" s="13"/>
      <c r="BQ2354" s="13"/>
      <c r="BR2354" s="13"/>
      <c r="BS2354" s="13"/>
      <c r="BT2354" s="13"/>
      <c r="BU2354" s="13"/>
      <c r="BV2354" s="13"/>
      <c r="BW2354" s="13"/>
      <c r="BX2354" s="13"/>
      <c r="BY2354" s="13"/>
      <c r="BZ2354" s="13"/>
      <c r="CA2354" s="13"/>
      <c r="CB2354" s="13"/>
      <c r="CC2354" s="13"/>
      <c r="CD2354" s="13"/>
      <c r="CE2354" s="13"/>
      <c r="CF2354" s="13"/>
      <c r="CG2354" s="13"/>
      <c r="CH2354" s="13"/>
      <c r="CI2354" s="13"/>
      <c r="CJ2354" s="13"/>
      <c r="CK2354" s="13"/>
      <c r="CL2354" s="13"/>
      <c r="CM2354" s="13"/>
      <c r="CN2354" s="13"/>
      <c r="CO2354" s="13"/>
      <c r="CP2354" s="13"/>
      <c r="CQ2354" s="13"/>
      <c r="CR2354" s="13"/>
      <c r="CS2354" s="13"/>
      <c r="CT2354" s="13"/>
      <c r="CU2354" s="13"/>
      <c r="CV2354" s="13"/>
      <c r="CW2354" s="13"/>
      <c r="CX2354" s="13"/>
      <c r="CY2354" s="13"/>
      <c r="CZ2354" s="13"/>
      <c r="DA2354" s="13"/>
      <c r="DB2354" s="13"/>
      <c r="DC2354" s="13"/>
      <c r="DD2354" s="13"/>
      <c r="DE2354" s="13"/>
      <c r="DF2354" s="13"/>
      <c r="DG2354" s="13"/>
      <c r="DH2354" s="13"/>
      <c r="DI2354" s="13"/>
      <c r="DJ2354" s="13"/>
      <c r="DK2354" s="13"/>
      <c r="DL2354" s="13"/>
      <c r="DM2354" s="13"/>
      <c r="DN2354" s="13"/>
      <c r="DO2354" s="13"/>
      <c r="DP2354" s="13"/>
      <c r="DQ2354" s="13"/>
    </row>
    <row r="2355" spans="1:121" s="27" customFormat="1" ht="16.5" x14ac:dyDescent="0.25">
      <c r="A2355" s="57"/>
      <c r="B2355" s="79" t="s">
        <v>1963</v>
      </c>
      <c r="C2355" s="55">
        <v>2017</v>
      </c>
      <c r="D2355" s="54" t="s">
        <v>915</v>
      </c>
      <c r="E2355" s="54"/>
      <c r="F2355" s="54">
        <f t="shared" si="344"/>
        <v>97.65</v>
      </c>
      <c r="G2355" s="54">
        <v>441.47735999999998</v>
      </c>
    </row>
    <row r="2356" spans="1:121" ht="16.5" x14ac:dyDescent="0.25">
      <c r="A2356" s="24"/>
      <c r="B2356" s="73" t="s">
        <v>1964</v>
      </c>
      <c r="C2356" s="55">
        <v>2017</v>
      </c>
      <c r="D2356" s="54" t="s">
        <v>915</v>
      </c>
      <c r="E2356" s="54"/>
      <c r="F2356" s="54">
        <f t="shared" si="344"/>
        <v>97.65</v>
      </c>
      <c r="G2356" s="54">
        <v>354.18646999999999</v>
      </c>
      <c r="H2356" s="13"/>
      <c r="I2356" s="13"/>
      <c r="J2356" s="13"/>
      <c r="K2356" s="13"/>
      <c r="L2356" s="13"/>
      <c r="M2356" s="13"/>
      <c r="N2356" s="13"/>
      <c r="O2356" s="13"/>
      <c r="P2356" s="13"/>
      <c r="Q2356" s="1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  <c r="AK2356" s="13"/>
      <c r="AL2356" s="13"/>
      <c r="AM2356" s="13"/>
      <c r="AN2356" s="13"/>
      <c r="AO2356" s="13"/>
      <c r="AP2356" s="13"/>
      <c r="AQ2356" s="13"/>
      <c r="AR2356" s="13"/>
      <c r="AS2356" s="13"/>
      <c r="AT2356" s="13"/>
      <c r="AU2356" s="13"/>
      <c r="AV2356" s="13"/>
      <c r="AW2356" s="13"/>
      <c r="AX2356" s="13"/>
      <c r="AY2356" s="13"/>
      <c r="AZ2356" s="13"/>
      <c r="BA2356" s="13"/>
      <c r="BB2356" s="13"/>
      <c r="BC2356" s="13"/>
      <c r="BD2356" s="13"/>
      <c r="BE2356" s="13"/>
      <c r="BF2356" s="13"/>
      <c r="BG2356" s="13"/>
      <c r="BH2356" s="13"/>
      <c r="BI2356" s="13"/>
      <c r="BJ2356" s="13"/>
      <c r="BK2356" s="13"/>
      <c r="BL2356" s="13"/>
      <c r="BM2356" s="13"/>
      <c r="BN2356" s="13"/>
      <c r="BO2356" s="13"/>
      <c r="BP2356" s="13"/>
      <c r="BQ2356" s="13"/>
      <c r="BR2356" s="13"/>
      <c r="BS2356" s="13"/>
      <c r="BT2356" s="13"/>
      <c r="BU2356" s="13"/>
      <c r="BV2356" s="13"/>
      <c r="BW2356" s="13"/>
      <c r="BX2356" s="13"/>
      <c r="BY2356" s="13"/>
      <c r="BZ2356" s="13"/>
      <c r="CA2356" s="13"/>
      <c r="CB2356" s="13"/>
      <c r="CC2356" s="13"/>
      <c r="CD2356" s="13"/>
      <c r="CE2356" s="13"/>
      <c r="CF2356" s="13"/>
      <c r="CG2356" s="13"/>
      <c r="CH2356" s="13"/>
      <c r="CI2356" s="13"/>
      <c r="CJ2356" s="13"/>
      <c r="CK2356" s="13"/>
      <c r="CL2356" s="13"/>
      <c r="CM2356" s="13"/>
      <c r="CN2356" s="13"/>
      <c r="CO2356" s="13"/>
      <c r="CP2356" s="13"/>
      <c r="CQ2356" s="13"/>
      <c r="CR2356" s="13"/>
      <c r="CS2356" s="13"/>
      <c r="CT2356" s="13"/>
      <c r="CU2356" s="13"/>
      <c r="CV2356" s="13"/>
      <c r="CW2356" s="13"/>
      <c r="CX2356" s="13"/>
      <c r="CY2356" s="13"/>
      <c r="CZ2356" s="13"/>
      <c r="DA2356" s="13"/>
      <c r="DB2356" s="13"/>
      <c r="DC2356" s="13"/>
      <c r="DD2356" s="13"/>
      <c r="DE2356" s="13"/>
      <c r="DF2356" s="13"/>
      <c r="DG2356" s="13"/>
      <c r="DH2356" s="13"/>
      <c r="DI2356" s="13"/>
      <c r="DJ2356" s="13"/>
      <c r="DK2356" s="13"/>
      <c r="DL2356" s="13"/>
      <c r="DM2356" s="13"/>
      <c r="DN2356" s="13"/>
      <c r="DO2356" s="13"/>
      <c r="DP2356" s="13"/>
      <c r="DQ2356" s="13"/>
    </row>
    <row r="2357" spans="1:121" s="27" customFormat="1" ht="16.5" x14ac:dyDescent="0.25">
      <c r="A2357" s="57"/>
      <c r="B2357" s="79" t="s">
        <v>1965</v>
      </c>
      <c r="C2357" s="55">
        <v>2017</v>
      </c>
      <c r="D2357" s="54" t="s">
        <v>915</v>
      </c>
      <c r="E2357" s="54"/>
      <c r="F2357" s="54">
        <f t="shared" si="344"/>
        <v>97.65</v>
      </c>
      <c r="G2357" s="54">
        <v>476.69896</v>
      </c>
    </row>
    <row r="2358" spans="1:121" ht="16.5" x14ac:dyDescent="0.25">
      <c r="A2358" s="24"/>
      <c r="B2358" s="73" t="s">
        <v>1966</v>
      </c>
      <c r="C2358" s="55">
        <v>2017</v>
      </c>
      <c r="D2358" s="54" t="s">
        <v>915</v>
      </c>
      <c r="E2358" s="54"/>
      <c r="F2358" s="54">
        <v>61.519500000000008</v>
      </c>
      <c r="G2358" s="54">
        <v>454.15978999999999</v>
      </c>
      <c r="H2358" s="13"/>
      <c r="I2358" s="13"/>
      <c r="J2358" s="13"/>
      <c r="K2358" s="13"/>
      <c r="L2358" s="13"/>
      <c r="M2358" s="13"/>
      <c r="N2358" s="13"/>
      <c r="O2358" s="13"/>
      <c r="P2358" s="13"/>
      <c r="Q2358" s="1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  <c r="AK2358" s="13"/>
      <c r="AL2358" s="13"/>
      <c r="AM2358" s="13"/>
      <c r="AN2358" s="13"/>
      <c r="AO2358" s="13"/>
      <c r="AP2358" s="13"/>
      <c r="AQ2358" s="13"/>
      <c r="AR2358" s="13"/>
      <c r="AS2358" s="13"/>
      <c r="AT2358" s="13"/>
      <c r="AU2358" s="13"/>
      <c r="AV2358" s="13"/>
      <c r="AW2358" s="13"/>
      <c r="AX2358" s="13"/>
      <c r="AY2358" s="13"/>
      <c r="AZ2358" s="13"/>
      <c r="BA2358" s="13"/>
      <c r="BB2358" s="13"/>
      <c r="BC2358" s="13"/>
      <c r="BD2358" s="13"/>
      <c r="BE2358" s="13"/>
      <c r="BF2358" s="13"/>
      <c r="BG2358" s="13"/>
      <c r="BH2358" s="13"/>
      <c r="BI2358" s="13"/>
      <c r="BJ2358" s="13"/>
      <c r="BK2358" s="13"/>
      <c r="BL2358" s="13"/>
      <c r="BM2358" s="13"/>
      <c r="BN2358" s="13"/>
      <c r="BO2358" s="13"/>
      <c r="BP2358" s="13"/>
      <c r="BQ2358" s="13"/>
      <c r="BR2358" s="13"/>
      <c r="BS2358" s="13"/>
      <c r="BT2358" s="13"/>
      <c r="BU2358" s="13"/>
      <c r="BV2358" s="13"/>
      <c r="BW2358" s="13"/>
      <c r="BX2358" s="13"/>
      <c r="BY2358" s="13"/>
      <c r="BZ2358" s="13"/>
      <c r="CA2358" s="13"/>
      <c r="CB2358" s="13"/>
      <c r="CC2358" s="13"/>
      <c r="CD2358" s="13"/>
      <c r="CE2358" s="13"/>
      <c r="CF2358" s="13"/>
      <c r="CG2358" s="13"/>
      <c r="CH2358" s="13"/>
      <c r="CI2358" s="13"/>
      <c r="CJ2358" s="13"/>
      <c r="CK2358" s="13"/>
      <c r="CL2358" s="13"/>
      <c r="CM2358" s="13"/>
      <c r="CN2358" s="13"/>
      <c r="CO2358" s="13"/>
      <c r="CP2358" s="13"/>
      <c r="CQ2358" s="13"/>
      <c r="CR2358" s="13"/>
      <c r="CS2358" s="13"/>
      <c r="CT2358" s="13"/>
      <c r="CU2358" s="13"/>
      <c r="CV2358" s="13"/>
      <c r="CW2358" s="13"/>
      <c r="CX2358" s="13"/>
      <c r="CY2358" s="13"/>
      <c r="CZ2358" s="13"/>
      <c r="DA2358" s="13"/>
      <c r="DB2358" s="13"/>
      <c r="DC2358" s="13"/>
      <c r="DD2358" s="13"/>
      <c r="DE2358" s="13"/>
      <c r="DF2358" s="13"/>
      <c r="DG2358" s="13"/>
      <c r="DH2358" s="13"/>
      <c r="DI2358" s="13"/>
      <c r="DJ2358" s="13"/>
      <c r="DK2358" s="13"/>
      <c r="DL2358" s="13"/>
      <c r="DM2358" s="13"/>
      <c r="DN2358" s="13"/>
      <c r="DO2358" s="13"/>
      <c r="DP2358" s="13"/>
      <c r="DQ2358" s="13"/>
    </row>
    <row r="2359" spans="1:121" s="27" customFormat="1" ht="16.5" x14ac:dyDescent="0.25">
      <c r="A2359" s="57"/>
      <c r="B2359" s="79" t="s">
        <v>1967</v>
      </c>
      <c r="C2359" s="55">
        <v>2017</v>
      </c>
      <c r="D2359" s="54" t="s">
        <v>915</v>
      </c>
      <c r="E2359" s="54"/>
      <c r="F2359" s="54">
        <v>61.519500000000008</v>
      </c>
      <c r="G2359" s="54">
        <v>515.24848999999995</v>
      </c>
    </row>
    <row r="2360" spans="1:121" ht="16.5" x14ac:dyDescent="0.25">
      <c r="A2360" s="24"/>
      <c r="B2360" s="73" t="s">
        <v>1968</v>
      </c>
      <c r="C2360" s="55">
        <v>2017</v>
      </c>
      <c r="D2360" s="54" t="s">
        <v>915</v>
      </c>
      <c r="E2360" s="54"/>
      <c r="F2360" s="54">
        <v>39.06</v>
      </c>
      <c r="G2360" s="54">
        <v>272.7106</v>
      </c>
      <c r="H2360" s="13"/>
      <c r="I2360" s="13"/>
      <c r="J2360" s="13"/>
      <c r="K2360" s="13"/>
      <c r="L2360" s="13"/>
      <c r="M2360" s="13"/>
      <c r="N2360" s="13"/>
      <c r="O2360" s="13"/>
      <c r="P2360" s="13"/>
      <c r="Q2360" s="1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  <c r="AK2360" s="13"/>
      <c r="AL2360" s="13"/>
      <c r="AM2360" s="13"/>
      <c r="AN2360" s="13"/>
      <c r="AO2360" s="13"/>
      <c r="AP2360" s="13"/>
      <c r="AQ2360" s="13"/>
      <c r="AR2360" s="13"/>
      <c r="AS2360" s="13"/>
      <c r="AT2360" s="13"/>
      <c r="AU2360" s="13"/>
      <c r="AV2360" s="13"/>
      <c r="AW2360" s="13"/>
      <c r="AX2360" s="13"/>
      <c r="AY2360" s="13"/>
      <c r="AZ2360" s="13"/>
      <c r="BA2360" s="13"/>
      <c r="BB2360" s="13"/>
      <c r="BC2360" s="13"/>
      <c r="BD2360" s="13"/>
      <c r="BE2360" s="13"/>
      <c r="BF2360" s="13"/>
      <c r="BG2360" s="13"/>
      <c r="BH2360" s="13"/>
      <c r="BI2360" s="13"/>
      <c r="BJ2360" s="13"/>
      <c r="BK2360" s="13"/>
      <c r="BL2360" s="13"/>
      <c r="BM2360" s="13"/>
      <c r="BN2360" s="13"/>
      <c r="BO2360" s="13"/>
      <c r="BP2360" s="13"/>
      <c r="BQ2360" s="13"/>
      <c r="BR2360" s="13"/>
      <c r="BS2360" s="13"/>
      <c r="BT2360" s="13"/>
      <c r="BU2360" s="13"/>
      <c r="BV2360" s="13"/>
      <c r="BW2360" s="13"/>
      <c r="BX2360" s="13"/>
      <c r="BY2360" s="13"/>
      <c r="BZ2360" s="13"/>
      <c r="CA2360" s="13"/>
      <c r="CB2360" s="13"/>
      <c r="CC2360" s="13"/>
      <c r="CD2360" s="13"/>
      <c r="CE2360" s="13"/>
      <c r="CF2360" s="13"/>
      <c r="CG2360" s="13"/>
      <c r="CH2360" s="13"/>
      <c r="CI2360" s="13"/>
      <c r="CJ2360" s="13"/>
      <c r="CK2360" s="13"/>
      <c r="CL2360" s="13"/>
      <c r="CM2360" s="13"/>
      <c r="CN2360" s="13"/>
      <c r="CO2360" s="13"/>
      <c r="CP2360" s="13"/>
      <c r="CQ2360" s="13"/>
      <c r="CR2360" s="13"/>
      <c r="CS2360" s="13"/>
      <c r="CT2360" s="13"/>
      <c r="CU2360" s="13"/>
      <c r="CV2360" s="13"/>
      <c r="CW2360" s="13"/>
      <c r="CX2360" s="13"/>
      <c r="CY2360" s="13"/>
      <c r="CZ2360" s="13"/>
      <c r="DA2360" s="13"/>
      <c r="DB2360" s="13"/>
      <c r="DC2360" s="13"/>
      <c r="DD2360" s="13"/>
      <c r="DE2360" s="13"/>
      <c r="DF2360" s="13"/>
      <c r="DG2360" s="13"/>
      <c r="DH2360" s="13"/>
      <c r="DI2360" s="13"/>
      <c r="DJ2360" s="13"/>
      <c r="DK2360" s="13"/>
      <c r="DL2360" s="13"/>
      <c r="DM2360" s="13"/>
      <c r="DN2360" s="13"/>
      <c r="DO2360" s="13"/>
      <c r="DP2360" s="13"/>
      <c r="DQ2360" s="13"/>
    </row>
    <row r="2361" spans="1:121" s="27" customFormat="1" ht="16.5" x14ac:dyDescent="0.25">
      <c r="A2361" s="57"/>
      <c r="B2361" s="79" t="s">
        <v>1969</v>
      </c>
      <c r="C2361" s="55">
        <v>2017</v>
      </c>
      <c r="D2361" s="54" t="s">
        <v>915</v>
      </c>
      <c r="E2361" s="54"/>
      <c r="F2361" s="54">
        <v>61.519500000000008</v>
      </c>
      <c r="G2361" s="54">
        <v>401.66928999999999</v>
      </c>
    </row>
    <row r="2362" spans="1:121" ht="16.5" x14ac:dyDescent="0.25">
      <c r="A2362" s="24"/>
      <c r="B2362" s="73" t="s">
        <v>1970</v>
      </c>
      <c r="C2362" s="55">
        <v>2017</v>
      </c>
      <c r="D2362" s="54" t="s">
        <v>915</v>
      </c>
      <c r="E2362" s="54"/>
      <c r="F2362" s="54">
        <v>39.06</v>
      </c>
      <c r="G2362" s="54">
        <v>585.43524000000002</v>
      </c>
      <c r="H2362" s="13"/>
      <c r="I2362" s="13"/>
      <c r="J2362" s="13"/>
      <c r="K2362" s="13"/>
      <c r="L2362" s="13"/>
      <c r="M2362" s="13"/>
      <c r="N2362" s="13"/>
      <c r="O2362" s="13"/>
      <c r="P2362" s="13"/>
      <c r="Q2362" s="1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  <c r="AK2362" s="13"/>
      <c r="AL2362" s="13"/>
      <c r="AM2362" s="13"/>
      <c r="AN2362" s="13"/>
      <c r="AO2362" s="13"/>
      <c r="AP2362" s="13"/>
      <c r="AQ2362" s="13"/>
      <c r="AR2362" s="13"/>
      <c r="AS2362" s="13"/>
      <c r="AT2362" s="13"/>
      <c r="AU2362" s="13"/>
      <c r="AV2362" s="13"/>
      <c r="AW2362" s="13"/>
      <c r="AX2362" s="13"/>
      <c r="AY2362" s="13"/>
      <c r="AZ2362" s="13"/>
      <c r="BA2362" s="13"/>
      <c r="BB2362" s="13"/>
      <c r="BC2362" s="13"/>
      <c r="BD2362" s="13"/>
      <c r="BE2362" s="13"/>
      <c r="BF2362" s="13"/>
      <c r="BG2362" s="13"/>
      <c r="BH2362" s="13"/>
      <c r="BI2362" s="13"/>
      <c r="BJ2362" s="13"/>
      <c r="BK2362" s="13"/>
      <c r="BL2362" s="13"/>
      <c r="BM2362" s="13"/>
      <c r="BN2362" s="13"/>
      <c r="BO2362" s="13"/>
      <c r="BP2362" s="13"/>
      <c r="BQ2362" s="13"/>
      <c r="BR2362" s="13"/>
      <c r="BS2362" s="13"/>
      <c r="BT2362" s="13"/>
      <c r="BU2362" s="13"/>
      <c r="BV2362" s="13"/>
      <c r="BW2362" s="13"/>
      <c r="BX2362" s="13"/>
      <c r="BY2362" s="13"/>
      <c r="BZ2362" s="13"/>
      <c r="CA2362" s="13"/>
      <c r="CB2362" s="13"/>
      <c r="CC2362" s="13"/>
      <c r="CD2362" s="13"/>
      <c r="CE2362" s="13"/>
      <c r="CF2362" s="13"/>
      <c r="CG2362" s="13"/>
      <c r="CH2362" s="13"/>
      <c r="CI2362" s="13"/>
      <c r="CJ2362" s="13"/>
      <c r="CK2362" s="13"/>
      <c r="CL2362" s="13"/>
      <c r="CM2362" s="13"/>
      <c r="CN2362" s="13"/>
      <c r="CO2362" s="13"/>
      <c r="CP2362" s="13"/>
      <c r="CQ2362" s="13"/>
      <c r="CR2362" s="13"/>
      <c r="CS2362" s="13"/>
      <c r="CT2362" s="13"/>
      <c r="CU2362" s="13"/>
      <c r="CV2362" s="13"/>
      <c r="CW2362" s="13"/>
      <c r="CX2362" s="13"/>
      <c r="CY2362" s="13"/>
      <c r="CZ2362" s="13"/>
      <c r="DA2362" s="13"/>
      <c r="DB2362" s="13"/>
      <c r="DC2362" s="13"/>
      <c r="DD2362" s="13"/>
      <c r="DE2362" s="13"/>
      <c r="DF2362" s="13"/>
      <c r="DG2362" s="13"/>
      <c r="DH2362" s="13"/>
      <c r="DI2362" s="13"/>
      <c r="DJ2362" s="13"/>
      <c r="DK2362" s="13"/>
      <c r="DL2362" s="13"/>
      <c r="DM2362" s="13"/>
      <c r="DN2362" s="13"/>
      <c r="DO2362" s="13"/>
      <c r="DP2362" s="13"/>
      <c r="DQ2362" s="13"/>
    </row>
    <row r="2363" spans="1:121" ht="16.5" x14ac:dyDescent="0.25">
      <c r="A2363" s="24"/>
      <c r="B2363" s="73" t="s">
        <v>1971</v>
      </c>
      <c r="C2363" s="55">
        <v>2017</v>
      </c>
      <c r="D2363" s="54" t="s">
        <v>915</v>
      </c>
      <c r="E2363" s="54"/>
      <c r="F2363" s="54">
        <v>61.519500000000008</v>
      </c>
      <c r="G2363" s="54">
        <v>311.77129893203886</v>
      </c>
      <c r="H2363" s="13"/>
      <c r="I2363" s="13"/>
      <c r="J2363" s="13"/>
      <c r="K2363" s="13"/>
      <c r="L2363" s="13"/>
      <c r="M2363" s="13"/>
      <c r="N2363" s="13"/>
      <c r="O2363" s="13"/>
      <c r="P2363" s="13"/>
      <c r="Q2363" s="1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  <c r="AK2363" s="13"/>
      <c r="AL2363" s="13"/>
      <c r="AM2363" s="13"/>
      <c r="AN2363" s="13"/>
      <c r="AO2363" s="13"/>
      <c r="AP2363" s="13"/>
      <c r="AQ2363" s="13"/>
      <c r="AR2363" s="13"/>
      <c r="AS2363" s="13"/>
      <c r="AT2363" s="13"/>
      <c r="AU2363" s="13"/>
      <c r="AV2363" s="13"/>
      <c r="AW2363" s="13"/>
      <c r="AX2363" s="13"/>
      <c r="AY2363" s="13"/>
      <c r="AZ2363" s="13"/>
      <c r="BA2363" s="13"/>
      <c r="BB2363" s="13"/>
      <c r="BC2363" s="13"/>
      <c r="BD2363" s="13"/>
      <c r="BE2363" s="13"/>
      <c r="BF2363" s="13"/>
      <c r="BG2363" s="13"/>
      <c r="BH2363" s="13"/>
      <c r="BI2363" s="13"/>
      <c r="BJ2363" s="13"/>
      <c r="BK2363" s="13"/>
      <c r="BL2363" s="13"/>
      <c r="BM2363" s="13"/>
      <c r="BN2363" s="13"/>
      <c r="BO2363" s="13"/>
      <c r="BP2363" s="13"/>
      <c r="BQ2363" s="13"/>
      <c r="BR2363" s="13"/>
      <c r="BS2363" s="13"/>
      <c r="BT2363" s="13"/>
      <c r="BU2363" s="13"/>
      <c r="BV2363" s="13"/>
      <c r="BW2363" s="13"/>
      <c r="BX2363" s="13"/>
      <c r="BY2363" s="13"/>
      <c r="BZ2363" s="13"/>
      <c r="CA2363" s="13"/>
      <c r="CB2363" s="13"/>
      <c r="CC2363" s="13"/>
      <c r="CD2363" s="13"/>
      <c r="CE2363" s="13"/>
      <c r="CF2363" s="13"/>
      <c r="CG2363" s="13"/>
      <c r="CH2363" s="13"/>
      <c r="CI2363" s="13"/>
      <c r="CJ2363" s="13"/>
      <c r="CK2363" s="13"/>
      <c r="CL2363" s="13"/>
      <c r="CM2363" s="13"/>
      <c r="CN2363" s="13"/>
      <c r="CO2363" s="13"/>
      <c r="CP2363" s="13"/>
      <c r="CQ2363" s="13"/>
      <c r="CR2363" s="13"/>
      <c r="CS2363" s="13"/>
      <c r="CT2363" s="13"/>
      <c r="CU2363" s="13"/>
      <c r="CV2363" s="13"/>
      <c r="CW2363" s="13"/>
      <c r="CX2363" s="13"/>
      <c r="CY2363" s="13"/>
      <c r="CZ2363" s="13"/>
      <c r="DA2363" s="13"/>
      <c r="DB2363" s="13"/>
      <c r="DC2363" s="13"/>
      <c r="DD2363" s="13"/>
      <c r="DE2363" s="13"/>
      <c r="DF2363" s="13"/>
      <c r="DG2363" s="13"/>
      <c r="DH2363" s="13"/>
      <c r="DI2363" s="13"/>
      <c r="DJ2363" s="13"/>
      <c r="DK2363" s="13"/>
      <c r="DL2363" s="13"/>
      <c r="DM2363" s="13"/>
      <c r="DN2363" s="13"/>
      <c r="DO2363" s="13"/>
      <c r="DP2363" s="13"/>
      <c r="DQ2363" s="13"/>
    </row>
    <row r="2364" spans="1:121" ht="16.5" x14ac:dyDescent="0.25">
      <c r="A2364" s="24"/>
      <c r="B2364" s="73" t="s">
        <v>1972</v>
      </c>
      <c r="C2364" s="55">
        <v>2017</v>
      </c>
      <c r="D2364" s="54" t="s">
        <v>915</v>
      </c>
      <c r="E2364" s="54"/>
      <c r="F2364" s="54">
        <v>39.06</v>
      </c>
      <c r="G2364" s="54">
        <v>197.95003106796116</v>
      </c>
      <c r="H2364" s="13"/>
      <c r="I2364" s="13"/>
      <c r="J2364" s="13"/>
      <c r="K2364" s="13"/>
      <c r="L2364" s="13"/>
      <c r="M2364" s="13"/>
      <c r="N2364" s="13"/>
      <c r="O2364" s="13"/>
      <c r="P2364" s="13"/>
      <c r="Q2364" s="1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  <c r="AK2364" s="13"/>
      <c r="AL2364" s="13"/>
      <c r="AM2364" s="13"/>
      <c r="AN2364" s="13"/>
      <c r="AO2364" s="13"/>
      <c r="AP2364" s="13"/>
      <c r="AQ2364" s="13"/>
      <c r="AR2364" s="13"/>
      <c r="AS2364" s="13"/>
      <c r="AT2364" s="13"/>
      <c r="AU2364" s="13"/>
      <c r="AV2364" s="13"/>
      <c r="AW2364" s="13"/>
      <c r="AX2364" s="13"/>
      <c r="AY2364" s="13"/>
      <c r="AZ2364" s="13"/>
      <c r="BA2364" s="13"/>
      <c r="BB2364" s="13"/>
      <c r="BC2364" s="13"/>
      <c r="BD2364" s="13"/>
      <c r="BE2364" s="13"/>
      <c r="BF2364" s="13"/>
      <c r="BG2364" s="13"/>
      <c r="BH2364" s="13"/>
      <c r="BI2364" s="13"/>
      <c r="BJ2364" s="13"/>
      <c r="BK2364" s="13"/>
      <c r="BL2364" s="13"/>
      <c r="BM2364" s="13"/>
      <c r="BN2364" s="13"/>
      <c r="BO2364" s="13"/>
      <c r="BP2364" s="13"/>
      <c r="BQ2364" s="13"/>
      <c r="BR2364" s="13"/>
      <c r="BS2364" s="13"/>
      <c r="BT2364" s="13"/>
      <c r="BU2364" s="13"/>
      <c r="BV2364" s="13"/>
      <c r="BW2364" s="13"/>
      <c r="BX2364" s="13"/>
      <c r="BY2364" s="13"/>
      <c r="BZ2364" s="13"/>
      <c r="CA2364" s="13"/>
      <c r="CB2364" s="13"/>
      <c r="CC2364" s="13"/>
      <c r="CD2364" s="13"/>
      <c r="CE2364" s="13"/>
      <c r="CF2364" s="13"/>
      <c r="CG2364" s="13"/>
      <c r="CH2364" s="13"/>
      <c r="CI2364" s="13"/>
      <c r="CJ2364" s="13"/>
      <c r="CK2364" s="13"/>
      <c r="CL2364" s="13"/>
      <c r="CM2364" s="13"/>
      <c r="CN2364" s="13"/>
      <c r="CO2364" s="13"/>
      <c r="CP2364" s="13"/>
      <c r="CQ2364" s="13"/>
      <c r="CR2364" s="13"/>
      <c r="CS2364" s="13"/>
      <c r="CT2364" s="13"/>
      <c r="CU2364" s="13"/>
      <c r="CV2364" s="13"/>
      <c r="CW2364" s="13"/>
      <c r="CX2364" s="13"/>
      <c r="CY2364" s="13"/>
      <c r="CZ2364" s="13"/>
      <c r="DA2364" s="13"/>
      <c r="DB2364" s="13"/>
      <c r="DC2364" s="13"/>
      <c r="DD2364" s="13"/>
      <c r="DE2364" s="13"/>
      <c r="DF2364" s="13"/>
      <c r="DG2364" s="13"/>
      <c r="DH2364" s="13"/>
      <c r="DI2364" s="13"/>
      <c r="DJ2364" s="13"/>
      <c r="DK2364" s="13"/>
      <c r="DL2364" s="13"/>
      <c r="DM2364" s="13"/>
      <c r="DN2364" s="13"/>
      <c r="DO2364" s="13"/>
      <c r="DP2364" s="13"/>
      <c r="DQ2364" s="13"/>
    </row>
    <row r="2365" spans="1:121" ht="16.5" x14ac:dyDescent="0.25">
      <c r="A2365" s="24"/>
      <c r="B2365" s="73" t="s">
        <v>1973</v>
      </c>
      <c r="C2365" s="55">
        <v>2017</v>
      </c>
      <c r="D2365" s="54" t="s">
        <v>915</v>
      </c>
      <c r="E2365" s="54"/>
      <c r="F2365" s="54">
        <f t="shared" ref="F2365:F2374" si="345">100*0.93*1.05</f>
        <v>97.65</v>
      </c>
      <c r="G2365" s="54">
        <v>149.48531</v>
      </c>
      <c r="H2365" s="13"/>
      <c r="I2365" s="13"/>
      <c r="J2365" s="13"/>
      <c r="K2365" s="13"/>
      <c r="L2365" s="13"/>
      <c r="M2365" s="13"/>
      <c r="N2365" s="13"/>
      <c r="O2365" s="13"/>
      <c r="P2365" s="13"/>
      <c r="Q2365" s="1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  <c r="AK2365" s="13"/>
      <c r="AL2365" s="13"/>
      <c r="AM2365" s="13"/>
      <c r="AN2365" s="13"/>
      <c r="AO2365" s="13"/>
      <c r="AP2365" s="13"/>
      <c r="AQ2365" s="13"/>
      <c r="AR2365" s="13"/>
      <c r="AS2365" s="13"/>
      <c r="AT2365" s="13"/>
      <c r="AU2365" s="13"/>
      <c r="AV2365" s="13"/>
      <c r="AW2365" s="13"/>
      <c r="AX2365" s="13"/>
      <c r="AY2365" s="13"/>
      <c r="AZ2365" s="13"/>
      <c r="BA2365" s="13"/>
      <c r="BB2365" s="13"/>
      <c r="BC2365" s="13"/>
      <c r="BD2365" s="13"/>
      <c r="BE2365" s="13"/>
      <c r="BF2365" s="13"/>
      <c r="BG2365" s="13"/>
      <c r="BH2365" s="13"/>
      <c r="BI2365" s="13"/>
      <c r="BJ2365" s="13"/>
      <c r="BK2365" s="13"/>
      <c r="BL2365" s="13"/>
      <c r="BM2365" s="13"/>
      <c r="BN2365" s="13"/>
      <c r="BO2365" s="13"/>
      <c r="BP2365" s="13"/>
      <c r="BQ2365" s="13"/>
      <c r="BR2365" s="13"/>
      <c r="BS2365" s="13"/>
      <c r="BT2365" s="13"/>
      <c r="BU2365" s="13"/>
      <c r="BV2365" s="13"/>
      <c r="BW2365" s="13"/>
      <c r="BX2365" s="13"/>
      <c r="BY2365" s="13"/>
      <c r="BZ2365" s="13"/>
      <c r="CA2365" s="13"/>
      <c r="CB2365" s="13"/>
      <c r="CC2365" s="13"/>
      <c r="CD2365" s="13"/>
      <c r="CE2365" s="13"/>
      <c r="CF2365" s="13"/>
      <c r="CG2365" s="13"/>
      <c r="CH2365" s="13"/>
      <c r="CI2365" s="13"/>
      <c r="CJ2365" s="13"/>
      <c r="CK2365" s="13"/>
      <c r="CL2365" s="13"/>
      <c r="CM2365" s="13"/>
      <c r="CN2365" s="13"/>
      <c r="CO2365" s="13"/>
      <c r="CP2365" s="13"/>
      <c r="CQ2365" s="13"/>
      <c r="CR2365" s="13"/>
      <c r="CS2365" s="13"/>
      <c r="CT2365" s="13"/>
      <c r="CU2365" s="13"/>
      <c r="CV2365" s="13"/>
      <c r="CW2365" s="13"/>
      <c r="CX2365" s="13"/>
      <c r="CY2365" s="13"/>
      <c r="CZ2365" s="13"/>
      <c r="DA2365" s="13"/>
      <c r="DB2365" s="13"/>
      <c r="DC2365" s="13"/>
      <c r="DD2365" s="13"/>
      <c r="DE2365" s="13"/>
      <c r="DF2365" s="13"/>
      <c r="DG2365" s="13"/>
      <c r="DH2365" s="13"/>
      <c r="DI2365" s="13"/>
      <c r="DJ2365" s="13"/>
      <c r="DK2365" s="13"/>
      <c r="DL2365" s="13"/>
      <c r="DM2365" s="13"/>
      <c r="DN2365" s="13"/>
      <c r="DO2365" s="13"/>
      <c r="DP2365" s="13"/>
      <c r="DQ2365" s="13"/>
    </row>
    <row r="2366" spans="1:121" ht="16.5" x14ac:dyDescent="0.25">
      <c r="A2366" s="24"/>
      <c r="B2366" s="73" t="s">
        <v>1974</v>
      </c>
      <c r="C2366" s="55">
        <v>2017</v>
      </c>
      <c r="D2366" s="54" t="s">
        <v>915</v>
      </c>
      <c r="E2366" s="54"/>
      <c r="F2366" s="54">
        <v>61.519500000000008</v>
      </c>
      <c r="G2366" s="54">
        <v>259.04052999999999</v>
      </c>
      <c r="H2366" s="13"/>
      <c r="I2366" s="13"/>
      <c r="J2366" s="13"/>
      <c r="K2366" s="13"/>
      <c r="L2366" s="13"/>
      <c r="M2366" s="13"/>
      <c r="N2366" s="13"/>
      <c r="O2366" s="13"/>
      <c r="P2366" s="13"/>
      <c r="Q2366" s="1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  <c r="AK2366" s="13"/>
      <c r="AL2366" s="13"/>
      <c r="AM2366" s="13"/>
      <c r="AN2366" s="13"/>
      <c r="AO2366" s="13"/>
      <c r="AP2366" s="13"/>
      <c r="AQ2366" s="13"/>
      <c r="AR2366" s="13"/>
      <c r="AS2366" s="13"/>
      <c r="AT2366" s="13"/>
      <c r="AU2366" s="13"/>
      <c r="AV2366" s="13"/>
      <c r="AW2366" s="13"/>
      <c r="AX2366" s="13"/>
      <c r="AY2366" s="13"/>
      <c r="AZ2366" s="13"/>
      <c r="BA2366" s="13"/>
      <c r="BB2366" s="13"/>
      <c r="BC2366" s="13"/>
      <c r="BD2366" s="13"/>
      <c r="BE2366" s="13"/>
      <c r="BF2366" s="13"/>
      <c r="BG2366" s="13"/>
      <c r="BH2366" s="13"/>
      <c r="BI2366" s="13"/>
      <c r="BJ2366" s="13"/>
      <c r="BK2366" s="13"/>
      <c r="BL2366" s="13"/>
      <c r="BM2366" s="13"/>
      <c r="BN2366" s="13"/>
      <c r="BO2366" s="13"/>
      <c r="BP2366" s="13"/>
      <c r="BQ2366" s="13"/>
      <c r="BR2366" s="13"/>
      <c r="BS2366" s="13"/>
      <c r="BT2366" s="13"/>
      <c r="BU2366" s="13"/>
      <c r="BV2366" s="13"/>
      <c r="BW2366" s="13"/>
      <c r="BX2366" s="13"/>
      <c r="BY2366" s="13"/>
      <c r="BZ2366" s="13"/>
      <c r="CA2366" s="13"/>
      <c r="CB2366" s="13"/>
      <c r="CC2366" s="13"/>
      <c r="CD2366" s="13"/>
      <c r="CE2366" s="13"/>
      <c r="CF2366" s="13"/>
      <c r="CG2366" s="13"/>
      <c r="CH2366" s="13"/>
      <c r="CI2366" s="13"/>
      <c r="CJ2366" s="13"/>
      <c r="CK2366" s="13"/>
      <c r="CL2366" s="13"/>
      <c r="CM2366" s="13"/>
      <c r="CN2366" s="13"/>
      <c r="CO2366" s="13"/>
      <c r="CP2366" s="13"/>
      <c r="CQ2366" s="13"/>
      <c r="CR2366" s="13"/>
      <c r="CS2366" s="13"/>
      <c r="CT2366" s="13"/>
      <c r="CU2366" s="13"/>
      <c r="CV2366" s="13"/>
      <c r="CW2366" s="13"/>
      <c r="CX2366" s="13"/>
      <c r="CY2366" s="13"/>
      <c r="CZ2366" s="13"/>
      <c r="DA2366" s="13"/>
      <c r="DB2366" s="13"/>
      <c r="DC2366" s="13"/>
      <c r="DD2366" s="13"/>
      <c r="DE2366" s="13"/>
      <c r="DF2366" s="13"/>
      <c r="DG2366" s="13"/>
      <c r="DH2366" s="13"/>
      <c r="DI2366" s="13"/>
      <c r="DJ2366" s="13"/>
      <c r="DK2366" s="13"/>
      <c r="DL2366" s="13"/>
      <c r="DM2366" s="13"/>
      <c r="DN2366" s="13"/>
      <c r="DO2366" s="13"/>
      <c r="DP2366" s="13"/>
      <c r="DQ2366" s="13"/>
    </row>
    <row r="2367" spans="1:121" ht="16.5" x14ac:dyDescent="0.25">
      <c r="A2367" s="24"/>
      <c r="B2367" s="73" t="s">
        <v>3318</v>
      </c>
      <c r="C2367" s="55">
        <v>2018</v>
      </c>
      <c r="D2367" s="54" t="s">
        <v>915</v>
      </c>
      <c r="E2367" s="54"/>
      <c r="F2367" s="54">
        <f t="shared" si="345"/>
        <v>97.65</v>
      </c>
      <c r="G2367" s="54">
        <v>462.49677000000003</v>
      </c>
      <c r="H2367" s="13"/>
      <c r="I2367" s="13"/>
      <c r="J2367" s="13"/>
      <c r="K2367" s="13"/>
      <c r="L2367" s="13"/>
      <c r="M2367" s="13"/>
      <c r="N2367" s="13"/>
      <c r="O2367" s="13"/>
      <c r="P2367" s="13"/>
      <c r="Q2367" s="1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  <c r="AK2367" s="13"/>
      <c r="AL2367" s="13"/>
      <c r="AM2367" s="13"/>
      <c r="AN2367" s="13"/>
      <c r="AO2367" s="13"/>
      <c r="AP2367" s="13"/>
      <c r="AQ2367" s="13"/>
      <c r="AR2367" s="13"/>
      <c r="AS2367" s="13"/>
      <c r="AT2367" s="13"/>
      <c r="AU2367" s="13"/>
      <c r="AV2367" s="13"/>
      <c r="AW2367" s="13"/>
      <c r="AX2367" s="13"/>
      <c r="AY2367" s="13"/>
      <c r="AZ2367" s="13"/>
      <c r="BA2367" s="13"/>
      <c r="BB2367" s="13"/>
      <c r="BC2367" s="13"/>
      <c r="BD2367" s="13"/>
      <c r="BE2367" s="13"/>
      <c r="BF2367" s="13"/>
      <c r="BG2367" s="13"/>
      <c r="BH2367" s="13"/>
      <c r="BI2367" s="13"/>
      <c r="BJ2367" s="13"/>
      <c r="BK2367" s="13"/>
      <c r="BL2367" s="13"/>
      <c r="BM2367" s="13"/>
      <c r="BN2367" s="13"/>
      <c r="BO2367" s="13"/>
      <c r="BP2367" s="13"/>
      <c r="BQ2367" s="13"/>
      <c r="BR2367" s="13"/>
      <c r="BS2367" s="13"/>
      <c r="BT2367" s="13"/>
      <c r="BU2367" s="13"/>
      <c r="BV2367" s="13"/>
      <c r="BW2367" s="13"/>
      <c r="BX2367" s="13"/>
      <c r="BY2367" s="13"/>
      <c r="BZ2367" s="13"/>
      <c r="CA2367" s="13"/>
      <c r="CB2367" s="13"/>
      <c r="CC2367" s="13"/>
      <c r="CD2367" s="13"/>
      <c r="CE2367" s="13"/>
      <c r="CF2367" s="13"/>
      <c r="CG2367" s="13"/>
      <c r="CH2367" s="13"/>
      <c r="CI2367" s="13"/>
      <c r="CJ2367" s="13"/>
      <c r="CK2367" s="13"/>
      <c r="CL2367" s="13"/>
      <c r="CM2367" s="13"/>
      <c r="CN2367" s="13"/>
      <c r="CO2367" s="13"/>
      <c r="CP2367" s="13"/>
      <c r="CQ2367" s="13"/>
      <c r="CR2367" s="13"/>
      <c r="CS2367" s="13"/>
      <c r="CT2367" s="13"/>
      <c r="CU2367" s="13"/>
      <c r="CV2367" s="13"/>
      <c r="CW2367" s="13"/>
      <c r="CX2367" s="13"/>
      <c r="CY2367" s="13"/>
      <c r="CZ2367" s="13"/>
      <c r="DA2367" s="13"/>
      <c r="DB2367" s="13"/>
      <c r="DC2367" s="13"/>
      <c r="DD2367" s="13"/>
      <c r="DE2367" s="13"/>
      <c r="DF2367" s="13"/>
      <c r="DG2367" s="13"/>
      <c r="DH2367" s="13"/>
      <c r="DI2367" s="13"/>
      <c r="DJ2367" s="13"/>
      <c r="DK2367" s="13"/>
      <c r="DL2367" s="13"/>
      <c r="DM2367" s="13"/>
      <c r="DN2367" s="13"/>
      <c r="DO2367" s="13"/>
      <c r="DP2367" s="13"/>
      <c r="DQ2367" s="13"/>
    </row>
    <row r="2368" spans="1:121" ht="16.5" x14ac:dyDescent="0.25">
      <c r="A2368" s="24"/>
      <c r="B2368" s="73" t="s">
        <v>3319</v>
      </c>
      <c r="C2368" s="55">
        <v>2018</v>
      </c>
      <c r="D2368" s="54" t="s">
        <v>915</v>
      </c>
      <c r="E2368" s="54"/>
      <c r="F2368" s="54">
        <v>39.06</v>
      </c>
      <c r="G2368" s="54">
        <v>391.05935999999997</v>
      </c>
      <c r="H2368" s="13"/>
      <c r="I2368" s="13"/>
      <c r="J2368" s="13"/>
      <c r="K2368" s="13"/>
      <c r="L2368" s="13"/>
      <c r="M2368" s="13"/>
      <c r="N2368" s="13"/>
      <c r="O2368" s="13"/>
      <c r="P2368" s="13"/>
      <c r="Q2368" s="1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  <c r="AK2368" s="13"/>
      <c r="AL2368" s="13"/>
      <c r="AM2368" s="13"/>
      <c r="AN2368" s="13"/>
      <c r="AO2368" s="13"/>
      <c r="AP2368" s="13"/>
      <c r="AQ2368" s="13"/>
      <c r="AR2368" s="13"/>
      <c r="AS2368" s="13"/>
      <c r="AT2368" s="13"/>
      <c r="AU2368" s="13"/>
      <c r="AV2368" s="13"/>
      <c r="AW2368" s="13"/>
      <c r="AX2368" s="13"/>
      <c r="AY2368" s="13"/>
      <c r="AZ2368" s="13"/>
      <c r="BA2368" s="13"/>
      <c r="BB2368" s="13"/>
      <c r="BC2368" s="13"/>
      <c r="BD2368" s="13"/>
      <c r="BE2368" s="13"/>
      <c r="BF2368" s="13"/>
      <c r="BG2368" s="13"/>
      <c r="BH2368" s="13"/>
      <c r="BI2368" s="13"/>
      <c r="BJ2368" s="13"/>
      <c r="BK2368" s="13"/>
      <c r="BL2368" s="13"/>
      <c r="BM2368" s="13"/>
      <c r="BN2368" s="13"/>
      <c r="BO2368" s="13"/>
      <c r="BP2368" s="13"/>
      <c r="BQ2368" s="13"/>
      <c r="BR2368" s="13"/>
      <c r="BS2368" s="13"/>
      <c r="BT2368" s="13"/>
      <c r="BU2368" s="13"/>
      <c r="BV2368" s="13"/>
      <c r="BW2368" s="13"/>
      <c r="BX2368" s="13"/>
      <c r="BY2368" s="13"/>
      <c r="BZ2368" s="13"/>
      <c r="CA2368" s="13"/>
      <c r="CB2368" s="13"/>
      <c r="CC2368" s="13"/>
      <c r="CD2368" s="13"/>
      <c r="CE2368" s="13"/>
      <c r="CF2368" s="13"/>
      <c r="CG2368" s="13"/>
      <c r="CH2368" s="13"/>
      <c r="CI2368" s="13"/>
      <c r="CJ2368" s="13"/>
      <c r="CK2368" s="13"/>
      <c r="CL2368" s="13"/>
      <c r="CM2368" s="13"/>
      <c r="CN2368" s="13"/>
      <c r="CO2368" s="13"/>
      <c r="CP2368" s="13"/>
      <c r="CQ2368" s="13"/>
      <c r="CR2368" s="13"/>
      <c r="CS2368" s="13"/>
      <c r="CT2368" s="13"/>
      <c r="CU2368" s="13"/>
      <c r="CV2368" s="13"/>
      <c r="CW2368" s="13"/>
      <c r="CX2368" s="13"/>
      <c r="CY2368" s="13"/>
      <c r="CZ2368" s="13"/>
      <c r="DA2368" s="13"/>
      <c r="DB2368" s="13"/>
      <c r="DC2368" s="13"/>
      <c r="DD2368" s="13"/>
      <c r="DE2368" s="13"/>
      <c r="DF2368" s="13"/>
      <c r="DG2368" s="13"/>
      <c r="DH2368" s="13"/>
      <c r="DI2368" s="13"/>
      <c r="DJ2368" s="13"/>
      <c r="DK2368" s="13"/>
      <c r="DL2368" s="13"/>
      <c r="DM2368" s="13"/>
      <c r="DN2368" s="13"/>
      <c r="DO2368" s="13"/>
      <c r="DP2368" s="13"/>
      <c r="DQ2368" s="13"/>
    </row>
    <row r="2369" spans="1:121" ht="16.5" x14ac:dyDescent="0.25">
      <c r="A2369" s="24"/>
      <c r="B2369" s="73" t="s">
        <v>3320</v>
      </c>
      <c r="C2369" s="55">
        <v>2018</v>
      </c>
      <c r="D2369" s="54" t="s">
        <v>915</v>
      </c>
      <c r="E2369" s="54"/>
      <c r="F2369" s="54">
        <f t="shared" si="345"/>
        <v>97.65</v>
      </c>
      <c r="G2369" s="54">
        <v>507.31564000000003</v>
      </c>
      <c r="H2369" s="13"/>
      <c r="I2369" s="13"/>
      <c r="J2369" s="13"/>
      <c r="K2369" s="13"/>
      <c r="L2369" s="13"/>
      <c r="M2369" s="13"/>
      <c r="N2369" s="13"/>
      <c r="O2369" s="13"/>
      <c r="P2369" s="13"/>
      <c r="Q2369" s="1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  <c r="AK2369" s="13"/>
      <c r="AL2369" s="13"/>
      <c r="AM2369" s="13"/>
      <c r="AN2369" s="13"/>
      <c r="AO2369" s="13"/>
      <c r="AP2369" s="13"/>
      <c r="AQ2369" s="13"/>
      <c r="AR2369" s="13"/>
      <c r="AS2369" s="13"/>
      <c r="AT2369" s="13"/>
      <c r="AU2369" s="13"/>
      <c r="AV2369" s="13"/>
      <c r="AW2369" s="13"/>
      <c r="AX2369" s="13"/>
      <c r="AY2369" s="13"/>
      <c r="AZ2369" s="13"/>
      <c r="BA2369" s="13"/>
      <c r="BB2369" s="13"/>
      <c r="BC2369" s="13"/>
      <c r="BD2369" s="13"/>
      <c r="BE2369" s="13"/>
      <c r="BF2369" s="13"/>
      <c r="BG2369" s="13"/>
      <c r="BH2369" s="13"/>
      <c r="BI2369" s="13"/>
      <c r="BJ2369" s="13"/>
      <c r="BK2369" s="13"/>
      <c r="BL2369" s="13"/>
      <c r="BM2369" s="13"/>
      <c r="BN2369" s="13"/>
      <c r="BO2369" s="13"/>
      <c r="BP2369" s="13"/>
      <c r="BQ2369" s="13"/>
      <c r="BR2369" s="13"/>
      <c r="BS2369" s="13"/>
      <c r="BT2369" s="13"/>
      <c r="BU2369" s="13"/>
      <c r="BV2369" s="13"/>
      <c r="BW2369" s="13"/>
      <c r="BX2369" s="13"/>
      <c r="BY2369" s="13"/>
      <c r="BZ2369" s="13"/>
      <c r="CA2369" s="13"/>
      <c r="CB2369" s="13"/>
      <c r="CC2369" s="13"/>
      <c r="CD2369" s="13"/>
      <c r="CE2369" s="13"/>
      <c r="CF2369" s="13"/>
      <c r="CG2369" s="13"/>
      <c r="CH2369" s="13"/>
      <c r="CI2369" s="13"/>
      <c r="CJ2369" s="13"/>
      <c r="CK2369" s="13"/>
      <c r="CL2369" s="13"/>
      <c r="CM2369" s="13"/>
      <c r="CN2369" s="13"/>
      <c r="CO2369" s="13"/>
      <c r="CP2369" s="13"/>
      <c r="CQ2369" s="13"/>
      <c r="CR2369" s="13"/>
      <c r="CS2369" s="13"/>
      <c r="CT2369" s="13"/>
      <c r="CU2369" s="13"/>
      <c r="CV2369" s="13"/>
      <c r="CW2369" s="13"/>
      <c r="CX2369" s="13"/>
      <c r="CY2369" s="13"/>
      <c r="CZ2369" s="13"/>
      <c r="DA2369" s="13"/>
      <c r="DB2369" s="13"/>
      <c r="DC2369" s="13"/>
      <c r="DD2369" s="13"/>
      <c r="DE2369" s="13"/>
      <c r="DF2369" s="13"/>
      <c r="DG2369" s="13"/>
      <c r="DH2369" s="13"/>
      <c r="DI2369" s="13"/>
      <c r="DJ2369" s="13"/>
      <c r="DK2369" s="13"/>
      <c r="DL2369" s="13"/>
      <c r="DM2369" s="13"/>
      <c r="DN2369" s="13"/>
      <c r="DO2369" s="13"/>
      <c r="DP2369" s="13"/>
      <c r="DQ2369" s="13"/>
    </row>
    <row r="2370" spans="1:121" ht="16.5" x14ac:dyDescent="0.25">
      <c r="A2370" s="24"/>
      <c r="B2370" s="73" t="s">
        <v>3321</v>
      </c>
      <c r="C2370" s="55">
        <v>2018</v>
      </c>
      <c r="D2370" s="54" t="s">
        <v>915</v>
      </c>
      <c r="E2370" s="54"/>
      <c r="F2370" s="54">
        <f t="shared" si="345"/>
        <v>97.65</v>
      </c>
      <c r="G2370" s="54">
        <v>409.72105000000005</v>
      </c>
      <c r="H2370" s="13"/>
      <c r="I2370" s="13"/>
      <c r="J2370" s="13"/>
      <c r="K2370" s="13"/>
      <c r="L2370" s="13"/>
      <c r="M2370" s="13"/>
      <c r="N2370" s="13"/>
      <c r="O2370" s="13"/>
      <c r="P2370" s="13"/>
      <c r="Q2370" s="1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  <c r="AK2370" s="13"/>
      <c r="AL2370" s="13"/>
      <c r="AM2370" s="13"/>
      <c r="AN2370" s="13"/>
      <c r="AO2370" s="13"/>
      <c r="AP2370" s="13"/>
      <c r="AQ2370" s="13"/>
      <c r="AR2370" s="13"/>
      <c r="AS2370" s="13"/>
      <c r="AT2370" s="13"/>
      <c r="AU2370" s="13"/>
      <c r="AV2370" s="13"/>
      <c r="AW2370" s="13"/>
      <c r="AX2370" s="13"/>
      <c r="AY2370" s="13"/>
      <c r="AZ2370" s="13"/>
      <c r="BA2370" s="13"/>
      <c r="BB2370" s="13"/>
      <c r="BC2370" s="13"/>
      <c r="BD2370" s="13"/>
      <c r="BE2370" s="13"/>
      <c r="BF2370" s="13"/>
      <c r="BG2370" s="13"/>
      <c r="BH2370" s="13"/>
      <c r="BI2370" s="13"/>
      <c r="BJ2370" s="13"/>
      <c r="BK2370" s="13"/>
      <c r="BL2370" s="13"/>
      <c r="BM2370" s="13"/>
      <c r="BN2370" s="13"/>
      <c r="BO2370" s="13"/>
      <c r="BP2370" s="13"/>
      <c r="BQ2370" s="13"/>
      <c r="BR2370" s="13"/>
      <c r="BS2370" s="13"/>
      <c r="BT2370" s="13"/>
      <c r="BU2370" s="13"/>
      <c r="BV2370" s="13"/>
      <c r="BW2370" s="13"/>
      <c r="BX2370" s="13"/>
      <c r="BY2370" s="13"/>
      <c r="BZ2370" s="13"/>
      <c r="CA2370" s="13"/>
      <c r="CB2370" s="13"/>
      <c r="CC2370" s="13"/>
      <c r="CD2370" s="13"/>
      <c r="CE2370" s="13"/>
      <c r="CF2370" s="13"/>
      <c r="CG2370" s="13"/>
      <c r="CH2370" s="13"/>
      <c r="CI2370" s="13"/>
      <c r="CJ2370" s="13"/>
      <c r="CK2370" s="13"/>
      <c r="CL2370" s="13"/>
      <c r="CM2370" s="13"/>
      <c r="CN2370" s="13"/>
      <c r="CO2370" s="13"/>
      <c r="CP2370" s="13"/>
      <c r="CQ2370" s="13"/>
      <c r="CR2370" s="13"/>
      <c r="CS2370" s="13"/>
      <c r="CT2370" s="13"/>
      <c r="CU2370" s="13"/>
      <c r="CV2370" s="13"/>
      <c r="CW2370" s="13"/>
      <c r="CX2370" s="13"/>
      <c r="CY2370" s="13"/>
      <c r="CZ2370" s="13"/>
      <c r="DA2370" s="13"/>
      <c r="DB2370" s="13"/>
      <c r="DC2370" s="13"/>
      <c r="DD2370" s="13"/>
      <c r="DE2370" s="13"/>
      <c r="DF2370" s="13"/>
      <c r="DG2370" s="13"/>
      <c r="DH2370" s="13"/>
      <c r="DI2370" s="13"/>
      <c r="DJ2370" s="13"/>
      <c r="DK2370" s="13"/>
      <c r="DL2370" s="13"/>
      <c r="DM2370" s="13"/>
      <c r="DN2370" s="13"/>
      <c r="DO2370" s="13"/>
      <c r="DP2370" s="13"/>
      <c r="DQ2370" s="13"/>
    </row>
    <row r="2371" spans="1:121" ht="16.5" x14ac:dyDescent="0.25">
      <c r="A2371" s="24"/>
      <c r="B2371" s="73" t="s">
        <v>3322</v>
      </c>
      <c r="C2371" s="55">
        <v>2018</v>
      </c>
      <c r="D2371" s="54" t="s">
        <v>915</v>
      </c>
      <c r="E2371" s="54"/>
      <c r="F2371" s="54">
        <f t="shared" si="345"/>
        <v>97.65</v>
      </c>
      <c r="G2371" s="54">
        <v>384.33359000000002</v>
      </c>
      <c r="H2371" s="13"/>
      <c r="I2371" s="13"/>
      <c r="J2371" s="13"/>
      <c r="K2371" s="13"/>
      <c r="L2371" s="13"/>
      <c r="M2371" s="13"/>
      <c r="N2371" s="13"/>
      <c r="O2371" s="13"/>
      <c r="P2371" s="13"/>
      <c r="Q2371" s="1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  <c r="AK2371" s="13"/>
      <c r="AL2371" s="13"/>
      <c r="AM2371" s="13"/>
      <c r="AN2371" s="13"/>
      <c r="AO2371" s="13"/>
      <c r="AP2371" s="13"/>
      <c r="AQ2371" s="13"/>
      <c r="AR2371" s="13"/>
      <c r="AS2371" s="13"/>
      <c r="AT2371" s="13"/>
      <c r="AU2371" s="13"/>
      <c r="AV2371" s="13"/>
      <c r="AW2371" s="13"/>
      <c r="AX2371" s="13"/>
      <c r="AY2371" s="13"/>
      <c r="AZ2371" s="13"/>
      <c r="BA2371" s="13"/>
      <c r="BB2371" s="13"/>
      <c r="BC2371" s="13"/>
      <c r="BD2371" s="13"/>
      <c r="BE2371" s="13"/>
      <c r="BF2371" s="13"/>
      <c r="BG2371" s="13"/>
      <c r="BH2371" s="13"/>
      <c r="BI2371" s="13"/>
      <c r="BJ2371" s="13"/>
      <c r="BK2371" s="13"/>
      <c r="BL2371" s="13"/>
      <c r="BM2371" s="13"/>
      <c r="BN2371" s="13"/>
      <c r="BO2371" s="13"/>
      <c r="BP2371" s="13"/>
      <c r="BQ2371" s="13"/>
      <c r="BR2371" s="13"/>
      <c r="BS2371" s="13"/>
      <c r="BT2371" s="13"/>
      <c r="BU2371" s="13"/>
      <c r="BV2371" s="13"/>
      <c r="BW2371" s="13"/>
      <c r="BX2371" s="13"/>
      <c r="BY2371" s="13"/>
      <c r="BZ2371" s="13"/>
      <c r="CA2371" s="13"/>
      <c r="CB2371" s="13"/>
      <c r="CC2371" s="13"/>
      <c r="CD2371" s="13"/>
      <c r="CE2371" s="13"/>
      <c r="CF2371" s="13"/>
      <c r="CG2371" s="13"/>
      <c r="CH2371" s="13"/>
      <c r="CI2371" s="13"/>
      <c r="CJ2371" s="13"/>
      <c r="CK2371" s="13"/>
      <c r="CL2371" s="13"/>
      <c r="CM2371" s="13"/>
      <c r="CN2371" s="13"/>
      <c r="CO2371" s="13"/>
      <c r="CP2371" s="13"/>
      <c r="CQ2371" s="13"/>
      <c r="CR2371" s="13"/>
      <c r="CS2371" s="13"/>
      <c r="CT2371" s="13"/>
      <c r="CU2371" s="13"/>
      <c r="CV2371" s="13"/>
      <c r="CW2371" s="13"/>
      <c r="CX2371" s="13"/>
      <c r="CY2371" s="13"/>
      <c r="CZ2371" s="13"/>
      <c r="DA2371" s="13"/>
      <c r="DB2371" s="13"/>
      <c r="DC2371" s="13"/>
      <c r="DD2371" s="13"/>
      <c r="DE2371" s="13"/>
      <c r="DF2371" s="13"/>
      <c r="DG2371" s="13"/>
      <c r="DH2371" s="13"/>
      <c r="DI2371" s="13"/>
      <c r="DJ2371" s="13"/>
      <c r="DK2371" s="13"/>
      <c r="DL2371" s="13"/>
      <c r="DM2371" s="13"/>
      <c r="DN2371" s="13"/>
      <c r="DO2371" s="13"/>
      <c r="DP2371" s="13"/>
      <c r="DQ2371" s="13"/>
    </row>
    <row r="2372" spans="1:121" ht="16.5" x14ac:dyDescent="0.25">
      <c r="A2372" s="24"/>
      <c r="B2372" s="73" t="s">
        <v>3323</v>
      </c>
      <c r="C2372" s="55">
        <v>2018</v>
      </c>
      <c r="D2372" s="54" t="s">
        <v>915</v>
      </c>
      <c r="E2372" s="54"/>
      <c r="F2372" s="54">
        <v>61.519500000000008</v>
      </c>
      <c r="G2372" s="54">
        <v>492.00752</v>
      </c>
      <c r="H2372" s="13"/>
      <c r="I2372" s="13"/>
      <c r="J2372" s="13"/>
      <c r="K2372" s="13"/>
      <c r="L2372" s="13"/>
      <c r="M2372" s="13"/>
      <c r="N2372" s="13"/>
      <c r="O2372" s="13"/>
      <c r="P2372" s="13"/>
      <c r="Q2372" s="1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  <c r="AK2372" s="13"/>
      <c r="AL2372" s="13"/>
      <c r="AM2372" s="13"/>
      <c r="AN2372" s="13"/>
      <c r="AO2372" s="13"/>
      <c r="AP2372" s="13"/>
      <c r="AQ2372" s="13"/>
      <c r="AR2372" s="13"/>
      <c r="AS2372" s="13"/>
      <c r="AT2372" s="13"/>
      <c r="AU2372" s="13"/>
      <c r="AV2372" s="13"/>
      <c r="AW2372" s="13"/>
      <c r="AX2372" s="13"/>
      <c r="AY2372" s="13"/>
      <c r="AZ2372" s="13"/>
      <c r="BA2372" s="13"/>
      <c r="BB2372" s="13"/>
      <c r="BC2372" s="13"/>
      <c r="BD2372" s="13"/>
      <c r="BE2372" s="13"/>
      <c r="BF2372" s="13"/>
      <c r="BG2372" s="13"/>
      <c r="BH2372" s="13"/>
      <c r="BI2372" s="13"/>
      <c r="BJ2372" s="13"/>
      <c r="BK2372" s="13"/>
      <c r="BL2372" s="13"/>
      <c r="BM2372" s="13"/>
      <c r="BN2372" s="13"/>
      <c r="BO2372" s="13"/>
      <c r="BP2372" s="13"/>
      <c r="BQ2372" s="13"/>
      <c r="BR2372" s="13"/>
      <c r="BS2372" s="13"/>
      <c r="BT2372" s="13"/>
      <c r="BU2372" s="13"/>
      <c r="BV2372" s="13"/>
      <c r="BW2372" s="13"/>
      <c r="BX2372" s="13"/>
      <c r="BY2372" s="13"/>
      <c r="BZ2372" s="13"/>
      <c r="CA2372" s="13"/>
      <c r="CB2372" s="13"/>
      <c r="CC2372" s="13"/>
      <c r="CD2372" s="13"/>
      <c r="CE2372" s="13"/>
      <c r="CF2372" s="13"/>
      <c r="CG2372" s="13"/>
      <c r="CH2372" s="13"/>
      <c r="CI2372" s="13"/>
      <c r="CJ2372" s="13"/>
      <c r="CK2372" s="13"/>
      <c r="CL2372" s="13"/>
      <c r="CM2372" s="13"/>
      <c r="CN2372" s="13"/>
      <c r="CO2372" s="13"/>
      <c r="CP2372" s="13"/>
      <c r="CQ2372" s="13"/>
      <c r="CR2372" s="13"/>
      <c r="CS2372" s="13"/>
      <c r="CT2372" s="13"/>
      <c r="CU2372" s="13"/>
      <c r="CV2372" s="13"/>
      <c r="CW2372" s="13"/>
      <c r="CX2372" s="13"/>
      <c r="CY2372" s="13"/>
      <c r="CZ2372" s="13"/>
      <c r="DA2372" s="13"/>
      <c r="DB2372" s="13"/>
      <c r="DC2372" s="13"/>
      <c r="DD2372" s="13"/>
      <c r="DE2372" s="13"/>
      <c r="DF2372" s="13"/>
      <c r="DG2372" s="13"/>
      <c r="DH2372" s="13"/>
      <c r="DI2372" s="13"/>
      <c r="DJ2372" s="13"/>
      <c r="DK2372" s="13"/>
      <c r="DL2372" s="13"/>
      <c r="DM2372" s="13"/>
      <c r="DN2372" s="13"/>
      <c r="DO2372" s="13"/>
      <c r="DP2372" s="13"/>
      <c r="DQ2372" s="13"/>
    </row>
    <row r="2373" spans="1:121" ht="16.5" x14ac:dyDescent="0.25">
      <c r="A2373" s="24"/>
      <c r="B2373" s="73" t="s">
        <v>3324</v>
      </c>
      <c r="C2373" s="55">
        <v>2018</v>
      </c>
      <c r="D2373" s="54" t="s">
        <v>915</v>
      </c>
      <c r="E2373" s="54"/>
      <c r="F2373" s="54">
        <f t="shared" si="345"/>
        <v>97.65</v>
      </c>
      <c r="G2373" s="54">
        <v>392.57165000000003</v>
      </c>
      <c r="H2373" s="13"/>
      <c r="I2373" s="13"/>
      <c r="J2373" s="13"/>
      <c r="K2373" s="13"/>
      <c r="L2373" s="13"/>
      <c r="M2373" s="13"/>
      <c r="N2373" s="13"/>
      <c r="O2373" s="13"/>
      <c r="P2373" s="13"/>
      <c r="Q2373" s="1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  <c r="AK2373" s="13"/>
      <c r="AL2373" s="13"/>
      <c r="AM2373" s="13"/>
      <c r="AN2373" s="13"/>
      <c r="AO2373" s="13"/>
      <c r="AP2373" s="13"/>
      <c r="AQ2373" s="13"/>
      <c r="AR2373" s="13"/>
      <c r="AS2373" s="13"/>
      <c r="AT2373" s="13"/>
      <c r="AU2373" s="13"/>
      <c r="AV2373" s="13"/>
      <c r="AW2373" s="13"/>
      <c r="AX2373" s="13"/>
      <c r="AY2373" s="13"/>
      <c r="AZ2373" s="13"/>
      <c r="BA2373" s="13"/>
      <c r="BB2373" s="13"/>
      <c r="BC2373" s="13"/>
      <c r="BD2373" s="13"/>
      <c r="BE2373" s="13"/>
      <c r="BF2373" s="13"/>
      <c r="BG2373" s="13"/>
      <c r="BH2373" s="13"/>
      <c r="BI2373" s="13"/>
      <c r="BJ2373" s="13"/>
      <c r="BK2373" s="13"/>
      <c r="BL2373" s="13"/>
      <c r="BM2373" s="13"/>
      <c r="BN2373" s="13"/>
      <c r="BO2373" s="13"/>
      <c r="BP2373" s="13"/>
      <c r="BQ2373" s="13"/>
      <c r="BR2373" s="13"/>
      <c r="BS2373" s="13"/>
      <c r="BT2373" s="13"/>
      <c r="BU2373" s="13"/>
      <c r="BV2373" s="13"/>
      <c r="BW2373" s="13"/>
      <c r="BX2373" s="13"/>
      <c r="BY2373" s="13"/>
      <c r="BZ2373" s="13"/>
      <c r="CA2373" s="13"/>
      <c r="CB2373" s="13"/>
      <c r="CC2373" s="13"/>
      <c r="CD2373" s="13"/>
      <c r="CE2373" s="13"/>
      <c r="CF2373" s="13"/>
      <c r="CG2373" s="13"/>
      <c r="CH2373" s="13"/>
      <c r="CI2373" s="13"/>
      <c r="CJ2373" s="13"/>
      <c r="CK2373" s="13"/>
      <c r="CL2373" s="13"/>
      <c r="CM2373" s="13"/>
      <c r="CN2373" s="13"/>
      <c r="CO2373" s="13"/>
      <c r="CP2373" s="13"/>
      <c r="CQ2373" s="13"/>
      <c r="CR2373" s="13"/>
      <c r="CS2373" s="13"/>
      <c r="CT2373" s="13"/>
      <c r="CU2373" s="13"/>
      <c r="CV2373" s="13"/>
      <c r="CW2373" s="13"/>
      <c r="CX2373" s="13"/>
      <c r="CY2373" s="13"/>
      <c r="CZ2373" s="13"/>
      <c r="DA2373" s="13"/>
      <c r="DB2373" s="13"/>
      <c r="DC2373" s="13"/>
      <c r="DD2373" s="13"/>
      <c r="DE2373" s="13"/>
      <c r="DF2373" s="13"/>
      <c r="DG2373" s="13"/>
      <c r="DH2373" s="13"/>
      <c r="DI2373" s="13"/>
      <c r="DJ2373" s="13"/>
      <c r="DK2373" s="13"/>
      <c r="DL2373" s="13"/>
      <c r="DM2373" s="13"/>
      <c r="DN2373" s="13"/>
      <c r="DO2373" s="13"/>
      <c r="DP2373" s="13"/>
      <c r="DQ2373" s="13"/>
    </row>
    <row r="2374" spans="1:121" ht="16.5" x14ac:dyDescent="0.25">
      <c r="A2374" s="24"/>
      <c r="B2374" s="73" t="s">
        <v>3325</v>
      </c>
      <c r="C2374" s="55">
        <v>2018</v>
      </c>
      <c r="D2374" s="54" t="s">
        <v>915</v>
      </c>
      <c r="E2374" s="54"/>
      <c r="F2374" s="54">
        <f t="shared" si="345"/>
        <v>97.65</v>
      </c>
      <c r="G2374" s="54">
        <v>406.43746999999996</v>
      </c>
      <c r="H2374" s="13"/>
      <c r="I2374" s="13"/>
      <c r="J2374" s="13"/>
      <c r="K2374" s="13"/>
      <c r="L2374" s="13"/>
      <c r="M2374" s="13"/>
      <c r="N2374" s="13"/>
      <c r="O2374" s="13"/>
      <c r="P2374" s="13"/>
      <c r="Q2374" s="1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  <c r="AK2374" s="13"/>
      <c r="AL2374" s="13"/>
      <c r="AM2374" s="13"/>
      <c r="AN2374" s="13"/>
      <c r="AO2374" s="13"/>
      <c r="AP2374" s="13"/>
      <c r="AQ2374" s="13"/>
      <c r="AR2374" s="13"/>
      <c r="AS2374" s="13"/>
      <c r="AT2374" s="13"/>
      <c r="AU2374" s="13"/>
      <c r="AV2374" s="13"/>
      <c r="AW2374" s="13"/>
      <c r="AX2374" s="13"/>
      <c r="AY2374" s="13"/>
      <c r="AZ2374" s="13"/>
      <c r="BA2374" s="13"/>
      <c r="BB2374" s="13"/>
      <c r="BC2374" s="13"/>
      <c r="BD2374" s="13"/>
      <c r="BE2374" s="13"/>
      <c r="BF2374" s="13"/>
      <c r="BG2374" s="13"/>
      <c r="BH2374" s="13"/>
      <c r="BI2374" s="13"/>
      <c r="BJ2374" s="13"/>
      <c r="BK2374" s="13"/>
      <c r="BL2374" s="13"/>
      <c r="BM2374" s="13"/>
      <c r="BN2374" s="13"/>
      <c r="BO2374" s="13"/>
      <c r="BP2374" s="13"/>
      <c r="BQ2374" s="13"/>
      <c r="BR2374" s="13"/>
      <c r="BS2374" s="13"/>
      <c r="BT2374" s="13"/>
      <c r="BU2374" s="13"/>
      <c r="BV2374" s="13"/>
      <c r="BW2374" s="13"/>
      <c r="BX2374" s="13"/>
      <c r="BY2374" s="13"/>
      <c r="BZ2374" s="13"/>
      <c r="CA2374" s="13"/>
      <c r="CB2374" s="13"/>
      <c r="CC2374" s="13"/>
      <c r="CD2374" s="13"/>
      <c r="CE2374" s="13"/>
      <c r="CF2374" s="13"/>
      <c r="CG2374" s="13"/>
      <c r="CH2374" s="13"/>
      <c r="CI2374" s="13"/>
      <c r="CJ2374" s="13"/>
      <c r="CK2374" s="13"/>
      <c r="CL2374" s="13"/>
      <c r="CM2374" s="13"/>
      <c r="CN2374" s="13"/>
      <c r="CO2374" s="13"/>
      <c r="CP2374" s="13"/>
      <c r="CQ2374" s="13"/>
      <c r="CR2374" s="13"/>
      <c r="CS2374" s="13"/>
      <c r="CT2374" s="13"/>
      <c r="CU2374" s="13"/>
      <c r="CV2374" s="13"/>
      <c r="CW2374" s="13"/>
      <c r="CX2374" s="13"/>
      <c r="CY2374" s="13"/>
      <c r="CZ2374" s="13"/>
      <c r="DA2374" s="13"/>
      <c r="DB2374" s="13"/>
      <c r="DC2374" s="13"/>
      <c r="DD2374" s="13"/>
      <c r="DE2374" s="13"/>
      <c r="DF2374" s="13"/>
      <c r="DG2374" s="13"/>
      <c r="DH2374" s="13"/>
      <c r="DI2374" s="13"/>
      <c r="DJ2374" s="13"/>
      <c r="DK2374" s="13"/>
      <c r="DL2374" s="13"/>
      <c r="DM2374" s="13"/>
      <c r="DN2374" s="13"/>
      <c r="DO2374" s="13"/>
      <c r="DP2374" s="13"/>
      <c r="DQ2374" s="13"/>
    </row>
    <row r="2375" spans="1:121" ht="16.5" x14ac:dyDescent="0.25">
      <c r="A2375" s="24"/>
      <c r="B2375" s="73" t="s">
        <v>3326</v>
      </c>
      <c r="C2375" s="55">
        <v>2018</v>
      </c>
      <c r="D2375" s="54" t="s">
        <v>915</v>
      </c>
      <c r="E2375" s="54"/>
      <c r="F2375" s="54">
        <v>61.519500000000008</v>
      </c>
      <c r="G2375" s="54">
        <v>431.27947</v>
      </c>
      <c r="H2375" s="13"/>
      <c r="I2375" s="13"/>
      <c r="J2375" s="13"/>
      <c r="K2375" s="13"/>
      <c r="L2375" s="13"/>
      <c r="M2375" s="13"/>
      <c r="N2375" s="13"/>
      <c r="O2375" s="13"/>
      <c r="P2375" s="13"/>
      <c r="Q2375" s="1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  <c r="AK2375" s="13"/>
      <c r="AL2375" s="13"/>
      <c r="AM2375" s="13"/>
      <c r="AN2375" s="13"/>
      <c r="AO2375" s="13"/>
      <c r="AP2375" s="13"/>
      <c r="AQ2375" s="13"/>
      <c r="AR2375" s="13"/>
      <c r="AS2375" s="13"/>
      <c r="AT2375" s="13"/>
      <c r="AU2375" s="13"/>
      <c r="AV2375" s="13"/>
      <c r="AW2375" s="13"/>
      <c r="AX2375" s="13"/>
      <c r="AY2375" s="13"/>
      <c r="AZ2375" s="13"/>
      <c r="BA2375" s="13"/>
      <c r="BB2375" s="13"/>
      <c r="BC2375" s="13"/>
      <c r="BD2375" s="13"/>
      <c r="BE2375" s="13"/>
      <c r="BF2375" s="13"/>
      <c r="BG2375" s="13"/>
      <c r="BH2375" s="13"/>
      <c r="BI2375" s="13"/>
      <c r="BJ2375" s="13"/>
      <c r="BK2375" s="13"/>
      <c r="BL2375" s="13"/>
      <c r="BM2375" s="13"/>
      <c r="BN2375" s="13"/>
      <c r="BO2375" s="13"/>
      <c r="BP2375" s="13"/>
      <c r="BQ2375" s="13"/>
      <c r="BR2375" s="13"/>
      <c r="BS2375" s="13"/>
      <c r="BT2375" s="13"/>
      <c r="BU2375" s="13"/>
      <c r="BV2375" s="13"/>
      <c r="BW2375" s="13"/>
      <c r="BX2375" s="13"/>
      <c r="BY2375" s="13"/>
      <c r="BZ2375" s="13"/>
      <c r="CA2375" s="13"/>
      <c r="CB2375" s="13"/>
      <c r="CC2375" s="13"/>
      <c r="CD2375" s="13"/>
      <c r="CE2375" s="13"/>
      <c r="CF2375" s="13"/>
      <c r="CG2375" s="13"/>
      <c r="CH2375" s="13"/>
      <c r="CI2375" s="13"/>
      <c r="CJ2375" s="13"/>
      <c r="CK2375" s="13"/>
      <c r="CL2375" s="13"/>
      <c r="CM2375" s="13"/>
      <c r="CN2375" s="13"/>
      <c r="CO2375" s="13"/>
      <c r="CP2375" s="13"/>
      <c r="CQ2375" s="13"/>
      <c r="CR2375" s="13"/>
      <c r="CS2375" s="13"/>
      <c r="CT2375" s="13"/>
      <c r="CU2375" s="13"/>
      <c r="CV2375" s="13"/>
      <c r="CW2375" s="13"/>
      <c r="CX2375" s="13"/>
      <c r="CY2375" s="13"/>
      <c r="CZ2375" s="13"/>
      <c r="DA2375" s="13"/>
      <c r="DB2375" s="13"/>
      <c r="DC2375" s="13"/>
      <c r="DD2375" s="13"/>
      <c r="DE2375" s="13"/>
      <c r="DF2375" s="13"/>
      <c r="DG2375" s="13"/>
      <c r="DH2375" s="13"/>
      <c r="DI2375" s="13"/>
      <c r="DJ2375" s="13"/>
      <c r="DK2375" s="13"/>
      <c r="DL2375" s="13"/>
      <c r="DM2375" s="13"/>
      <c r="DN2375" s="13"/>
      <c r="DO2375" s="13"/>
      <c r="DP2375" s="13"/>
      <c r="DQ2375" s="13"/>
    </row>
    <row r="2376" spans="1:121" ht="16.5" x14ac:dyDescent="0.25">
      <c r="A2376" s="24"/>
      <c r="B2376" s="73" t="s">
        <v>3327</v>
      </c>
      <c r="C2376" s="55">
        <v>2018</v>
      </c>
      <c r="D2376" s="54" t="s">
        <v>1915</v>
      </c>
      <c r="E2376" s="54"/>
      <c r="F2376" s="54">
        <v>61.519500000000008</v>
      </c>
      <c r="G2376" s="54">
        <v>397.96742</v>
      </c>
      <c r="H2376" s="13"/>
      <c r="I2376" s="13"/>
      <c r="J2376" s="13"/>
      <c r="K2376" s="13"/>
      <c r="L2376" s="13"/>
      <c r="M2376" s="13"/>
      <c r="N2376" s="13"/>
      <c r="O2376" s="13"/>
      <c r="P2376" s="13"/>
      <c r="Q2376" s="1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  <c r="AK2376" s="13"/>
      <c r="AL2376" s="13"/>
      <c r="AM2376" s="13"/>
      <c r="AN2376" s="13"/>
      <c r="AO2376" s="13"/>
      <c r="AP2376" s="13"/>
      <c r="AQ2376" s="13"/>
      <c r="AR2376" s="13"/>
      <c r="AS2376" s="13"/>
      <c r="AT2376" s="13"/>
      <c r="AU2376" s="13"/>
      <c r="AV2376" s="13"/>
      <c r="AW2376" s="13"/>
      <c r="AX2376" s="13"/>
      <c r="AY2376" s="13"/>
      <c r="AZ2376" s="13"/>
      <c r="BA2376" s="13"/>
      <c r="BB2376" s="13"/>
      <c r="BC2376" s="13"/>
      <c r="BD2376" s="13"/>
      <c r="BE2376" s="13"/>
      <c r="BF2376" s="13"/>
      <c r="BG2376" s="13"/>
      <c r="BH2376" s="13"/>
      <c r="BI2376" s="13"/>
      <c r="BJ2376" s="13"/>
      <c r="BK2376" s="13"/>
      <c r="BL2376" s="13"/>
      <c r="BM2376" s="13"/>
      <c r="BN2376" s="13"/>
      <c r="BO2376" s="13"/>
      <c r="BP2376" s="13"/>
      <c r="BQ2376" s="13"/>
      <c r="BR2376" s="13"/>
      <c r="BS2376" s="13"/>
      <c r="BT2376" s="13"/>
      <c r="BU2376" s="13"/>
      <c r="BV2376" s="13"/>
      <c r="BW2376" s="13"/>
      <c r="BX2376" s="13"/>
      <c r="BY2376" s="13"/>
      <c r="BZ2376" s="13"/>
      <c r="CA2376" s="13"/>
      <c r="CB2376" s="13"/>
      <c r="CC2376" s="13"/>
      <c r="CD2376" s="13"/>
      <c r="CE2376" s="13"/>
      <c r="CF2376" s="13"/>
      <c r="CG2376" s="13"/>
      <c r="CH2376" s="13"/>
      <c r="CI2376" s="13"/>
      <c r="CJ2376" s="13"/>
      <c r="CK2376" s="13"/>
      <c r="CL2376" s="13"/>
      <c r="CM2376" s="13"/>
      <c r="CN2376" s="13"/>
      <c r="CO2376" s="13"/>
      <c r="CP2376" s="13"/>
      <c r="CQ2376" s="13"/>
      <c r="CR2376" s="13"/>
      <c r="CS2376" s="13"/>
      <c r="CT2376" s="13"/>
      <c r="CU2376" s="13"/>
      <c r="CV2376" s="13"/>
      <c r="CW2376" s="13"/>
      <c r="CX2376" s="13"/>
      <c r="CY2376" s="13"/>
      <c r="CZ2376" s="13"/>
      <c r="DA2376" s="13"/>
      <c r="DB2376" s="13"/>
      <c r="DC2376" s="13"/>
      <c r="DD2376" s="13"/>
      <c r="DE2376" s="13"/>
      <c r="DF2376" s="13"/>
      <c r="DG2376" s="13"/>
      <c r="DH2376" s="13"/>
      <c r="DI2376" s="13"/>
      <c r="DJ2376" s="13"/>
      <c r="DK2376" s="13"/>
      <c r="DL2376" s="13"/>
      <c r="DM2376" s="13"/>
      <c r="DN2376" s="13"/>
      <c r="DO2376" s="13"/>
      <c r="DP2376" s="13"/>
      <c r="DQ2376" s="13"/>
    </row>
    <row r="2377" spans="1:121" ht="16.5" x14ac:dyDescent="0.25">
      <c r="A2377" s="24"/>
      <c r="B2377" s="73" t="s">
        <v>3328</v>
      </c>
      <c r="C2377" s="55">
        <v>2018</v>
      </c>
      <c r="D2377" s="54" t="s">
        <v>915</v>
      </c>
      <c r="E2377" s="54"/>
      <c r="F2377" s="54">
        <f t="shared" ref="F2377:F2379" si="346">100*0.93*1.05</f>
        <v>97.65</v>
      </c>
      <c r="G2377" s="54">
        <v>393.78861000000001</v>
      </c>
      <c r="H2377" s="13"/>
      <c r="I2377" s="13"/>
      <c r="J2377" s="13"/>
      <c r="K2377" s="13"/>
      <c r="L2377" s="13"/>
      <c r="M2377" s="13"/>
      <c r="N2377" s="13"/>
      <c r="O2377" s="13"/>
      <c r="P2377" s="13"/>
      <c r="Q2377" s="1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  <c r="AK2377" s="13"/>
      <c r="AL2377" s="13"/>
      <c r="AM2377" s="13"/>
      <c r="AN2377" s="13"/>
      <c r="AO2377" s="13"/>
      <c r="AP2377" s="13"/>
      <c r="AQ2377" s="13"/>
      <c r="AR2377" s="13"/>
      <c r="AS2377" s="13"/>
      <c r="AT2377" s="13"/>
      <c r="AU2377" s="13"/>
      <c r="AV2377" s="13"/>
      <c r="AW2377" s="13"/>
      <c r="AX2377" s="13"/>
      <c r="AY2377" s="13"/>
      <c r="AZ2377" s="13"/>
      <c r="BA2377" s="13"/>
      <c r="BB2377" s="13"/>
      <c r="BC2377" s="13"/>
      <c r="BD2377" s="13"/>
      <c r="BE2377" s="13"/>
      <c r="BF2377" s="13"/>
      <c r="BG2377" s="13"/>
      <c r="BH2377" s="13"/>
      <c r="BI2377" s="13"/>
      <c r="BJ2377" s="13"/>
      <c r="BK2377" s="13"/>
      <c r="BL2377" s="13"/>
      <c r="BM2377" s="13"/>
      <c r="BN2377" s="13"/>
      <c r="BO2377" s="13"/>
      <c r="BP2377" s="13"/>
      <c r="BQ2377" s="13"/>
      <c r="BR2377" s="13"/>
      <c r="BS2377" s="13"/>
      <c r="BT2377" s="13"/>
      <c r="BU2377" s="13"/>
      <c r="BV2377" s="13"/>
      <c r="BW2377" s="13"/>
      <c r="BX2377" s="13"/>
      <c r="BY2377" s="13"/>
      <c r="BZ2377" s="13"/>
      <c r="CA2377" s="13"/>
      <c r="CB2377" s="13"/>
      <c r="CC2377" s="13"/>
      <c r="CD2377" s="13"/>
      <c r="CE2377" s="13"/>
      <c r="CF2377" s="13"/>
      <c r="CG2377" s="13"/>
      <c r="CH2377" s="13"/>
      <c r="CI2377" s="13"/>
      <c r="CJ2377" s="13"/>
      <c r="CK2377" s="13"/>
      <c r="CL2377" s="13"/>
      <c r="CM2377" s="13"/>
      <c r="CN2377" s="13"/>
      <c r="CO2377" s="13"/>
      <c r="CP2377" s="13"/>
      <c r="CQ2377" s="13"/>
      <c r="CR2377" s="13"/>
      <c r="CS2377" s="13"/>
      <c r="CT2377" s="13"/>
      <c r="CU2377" s="13"/>
      <c r="CV2377" s="13"/>
      <c r="CW2377" s="13"/>
      <c r="CX2377" s="13"/>
      <c r="CY2377" s="13"/>
      <c r="CZ2377" s="13"/>
      <c r="DA2377" s="13"/>
      <c r="DB2377" s="13"/>
      <c r="DC2377" s="13"/>
      <c r="DD2377" s="13"/>
      <c r="DE2377" s="13"/>
      <c r="DF2377" s="13"/>
      <c r="DG2377" s="13"/>
      <c r="DH2377" s="13"/>
      <c r="DI2377" s="13"/>
      <c r="DJ2377" s="13"/>
      <c r="DK2377" s="13"/>
      <c r="DL2377" s="13"/>
      <c r="DM2377" s="13"/>
      <c r="DN2377" s="13"/>
      <c r="DO2377" s="13"/>
      <c r="DP2377" s="13"/>
      <c r="DQ2377" s="13"/>
    </row>
    <row r="2378" spans="1:121" ht="16.5" x14ac:dyDescent="0.25">
      <c r="A2378" s="24"/>
      <c r="B2378" s="73" t="s">
        <v>3329</v>
      </c>
      <c r="C2378" s="55">
        <v>2018</v>
      </c>
      <c r="D2378" s="54" t="s">
        <v>915</v>
      </c>
      <c r="E2378" s="54"/>
      <c r="F2378" s="54">
        <f t="shared" si="346"/>
        <v>97.65</v>
      </c>
      <c r="G2378" s="54">
        <v>421.12296999999995</v>
      </c>
      <c r="H2378" s="13"/>
      <c r="I2378" s="13"/>
      <c r="J2378" s="13"/>
      <c r="K2378" s="13"/>
      <c r="L2378" s="13"/>
      <c r="M2378" s="13"/>
      <c r="N2378" s="13"/>
      <c r="O2378" s="13"/>
      <c r="P2378" s="13"/>
      <c r="Q2378" s="1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  <c r="AK2378" s="13"/>
      <c r="AL2378" s="13"/>
      <c r="AM2378" s="13"/>
      <c r="AN2378" s="13"/>
      <c r="AO2378" s="13"/>
      <c r="AP2378" s="13"/>
      <c r="AQ2378" s="13"/>
      <c r="AR2378" s="13"/>
      <c r="AS2378" s="13"/>
      <c r="AT2378" s="13"/>
      <c r="AU2378" s="13"/>
      <c r="AV2378" s="13"/>
      <c r="AW2378" s="13"/>
      <c r="AX2378" s="13"/>
      <c r="AY2378" s="13"/>
      <c r="AZ2378" s="13"/>
      <c r="BA2378" s="13"/>
      <c r="BB2378" s="13"/>
      <c r="BC2378" s="13"/>
      <c r="BD2378" s="13"/>
      <c r="BE2378" s="13"/>
      <c r="BF2378" s="13"/>
      <c r="BG2378" s="13"/>
      <c r="BH2378" s="13"/>
      <c r="BI2378" s="13"/>
      <c r="BJ2378" s="13"/>
      <c r="BK2378" s="13"/>
      <c r="BL2378" s="13"/>
      <c r="BM2378" s="13"/>
      <c r="BN2378" s="13"/>
      <c r="BO2378" s="13"/>
      <c r="BP2378" s="13"/>
      <c r="BQ2378" s="13"/>
      <c r="BR2378" s="13"/>
      <c r="BS2378" s="13"/>
      <c r="BT2378" s="13"/>
      <c r="BU2378" s="13"/>
      <c r="BV2378" s="13"/>
      <c r="BW2378" s="13"/>
      <c r="BX2378" s="13"/>
      <c r="BY2378" s="13"/>
      <c r="BZ2378" s="13"/>
      <c r="CA2378" s="13"/>
      <c r="CB2378" s="13"/>
      <c r="CC2378" s="13"/>
      <c r="CD2378" s="13"/>
      <c r="CE2378" s="13"/>
      <c r="CF2378" s="13"/>
      <c r="CG2378" s="13"/>
      <c r="CH2378" s="13"/>
      <c r="CI2378" s="13"/>
      <c r="CJ2378" s="13"/>
      <c r="CK2378" s="13"/>
      <c r="CL2378" s="13"/>
      <c r="CM2378" s="13"/>
      <c r="CN2378" s="13"/>
      <c r="CO2378" s="13"/>
      <c r="CP2378" s="13"/>
      <c r="CQ2378" s="13"/>
      <c r="CR2378" s="13"/>
      <c r="CS2378" s="13"/>
      <c r="CT2378" s="13"/>
      <c r="CU2378" s="13"/>
      <c r="CV2378" s="13"/>
      <c r="CW2378" s="13"/>
      <c r="CX2378" s="13"/>
      <c r="CY2378" s="13"/>
      <c r="CZ2378" s="13"/>
      <c r="DA2378" s="13"/>
      <c r="DB2378" s="13"/>
      <c r="DC2378" s="13"/>
      <c r="DD2378" s="13"/>
      <c r="DE2378" s="13"/>
      <c r="DF2378" s="13"/>
      <c r="DG2378" s="13"/>
      <c r="DH2378" s="13"/>
      <c r="DI2378" s="13"/>
      <c r="DJ2378" s="13"/>
      <c r="DK2378" s="13"/>
      <c r="DL2378" s="13"/>
      <c r="DM2378" s="13"/>
      <c r="DN2378" s="13"/>
      <c r="DO2378" s="13"/>
      <c r="DP2378" s="13"/>
      <c r="DQ2378" s="13"/>
    </row>
    <row r="2379" spans="1:121" ht="16.5" x14ac:dyDescent="0.25">
      <c r="A2379" s="24"/>
      <c r="B2379" s="73" t="s">
        <v>3330</v>
      </c>
      <c r="C2379" s="55">
        <v>2018</v>
      </c>
      <c r="D2379" s="54" t="s">
        <v>915</v>
      </c>
      <c r="E2379" s="54"/>
      <c r="F2379" s="54">
        <f t="shared" si="346"/>
        <v>97.65</v>
      </c>
      <c r="G2379" s="54">
        <v>955.35905999999989</v>
      </c>
      <c r="H2379" s="13"/>
      <c r="I2379" s="13"/>
      <c r="J2379" s="13"/>
      <c r="K2379" s="13"/>
      <c r="L2379" s="13"/>
      <c r="M2379" s="13"/>
      <c r="N2379" s="13"/>
      <c r="O2379" s="13"/>
      <c r="P2379" s="13"/>
      <c r="Q2379" s="1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  <c r="AK2379" s="13"/>
      <c r="AL2379" s="13"/>
      <c r="AM2379" s="13"/>
      <c r="AN2379" s="13"/>
      <c r="AO2379" s="13"/>
      <c r="AP2379" s="13"/>
      <c r="AQ2379" s="13"/>
      <c r="AR2379" s="13"/>
      <c r="AS2379" s="13"/>
      <c r="AT2379" s="13"/>
      <c r="AU2379" s="13"/>
      <c r="AV2379" s="13"/>
      <c r="AW2379" s="13"/>
      <c r="AX2379" s="13"/>
      <c r="AY2379" s="13"/>
      <c r="AZ2379" s="13"/>
      <c r="BA2379" s="13"/>
      <c r="BB2379" s="13"/>
      <c r="BC2379" s="13"/>
      <c r="BD2379" s="13"/>
      <c r="BE2379" s="13"/>
      <c r="BF2379" s="13"/>
      <c r="BG2379" s="13"/>
      <c r="BH2379" s="13"/>
      <c r="BI2379" s="13"/>
      <c r="BJ2379" s="13"/>
      <c r="BK2379" s="13"/>
      <c r="BL2379" s="13"/>
      <c r="BM2379" s="13"/>
      <c r="BN2379" s="13"/>
      <c r="BO2379" s="13"/>
      <c r="BP2379" s="13"/>
      <c r="BQ2379" s="13"/>
      <c r="BR2379" s="13"/>
      <c r="BS2379" s="13"/>
      <c r="BT2379" s="13"/>
      <c r="BU2379" s="13"/>
      <c r="BV2379" s="13"/>
      <c r="BW2379" s="13"/>
      <c r="BX2379" s="13"/>
      <c r="BY2379" s="13"/>
      <c r="BZ2379" s="13"/>
      <c r="CA2379" s="13"/>
      <c r="CB2379" s="13"/>
      <c r="CC2379" s="13"/>
      <c r="CD2379" s="13"/>
      <c r="CE2379" s="13"/>
      <c r="CF2379" s="13"/>
      <c r="CG2379" s="13"/>
      <c r="CH2379" s="13"/>
      <c r="CI2379" s="13"/>
      <c r="CJ2379" s="13"/>
      <c r="CK2379" s="13"/>
      <c r="CL2379" s="13"/>
      <c r="CM2379" s="13"/>
      <c r="CN2379" s="13"/>
      <c r="CO2379" s="13"/>
      <c r="CP2379" s="13"/>
      <c r="CQ2379" s="13"/>
      <c r="CR2379" s="13"/>
      <c r="CS2379" s="13"/>
      <c r="CT2379" s="13"/>
      <c r="CU2379" s="13"/>
      <c r="CV2379" s="13"/>
      <c r="CW2379" s="13"/>
      <c r="CX2379" s="13"/>
      <c r="CY2379" s="13"/>
      <c r="CZ2379" s="13"/>
      <c r="DA2379" s="13"/>
      <c r="DB2379" s="13"/>
      <c r="DC2379" s="13"/>
      <c r="DD2379" s="13"/>
      <c r="DE2379" s="13"/>
      <c r="DF2379" s="13"/>
      <c r="DG2379" s="13"/>
      <c r="DH2379" s="13"/>
      <c r="DI2379" s="13"/>
      <c r="DJ2379" s="13"/>
      <c r="DK2379" s="13"/>
      <c r="DL2379" s="13"/>
      <c r="DM2379" s="13"/>
      <c r="DN2379" s="13"/>
      <c r="DO2379" s="13"/>
      <c r="DP2379" s="13"/>
      <c r="DQ2379" s="13"/>
    </row>
    <row r="2380" spans="1:121" ht="16.5" x14ac:dyDescent="0.25">
      <c r="A2380" s="24"/>
      <c r="B2380" s="73" t="s">
        <v>3331</v>
      </c>
      <c r="C2380" s="55">
        <v>2018</v>
      </c>
      <c r="D2380" s="54" t="s">
        <v>915</v>
      </c>
      <c r="E2380" s="54"/>
      <c r="F2380" s="54">
        <v>39.06</v>
      </c>
      <c r="G2380" s="54">
        <v>359.08618000000001</v>
      </c>
      <c r="H2380" s="13"/>
      <c r="I2380" s="13"/>
      <c r="J2380" s="13"/>
      <c r="K2380" s="13"/>
      <c r="L2380" s="13"/>
      <c r="M2380" s="13"/>
      <c r="N2380" s="13"/>
      <c r="O2380" s="13"/>
      <c r="P2380" s="13"/>
      <c r="Q2380" s="1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  <c r="AK2380" s="13"/>
      <c r="AL2380" s="13"/>
      <c r="AM2380" s="13"/>
      <c r="AN2380" s="13"/>
      <c r="AO2380" s="13"/>
      <c r="AP2380" s="13"/>
      <c r="AQ2380" s="13"/>
      <c r="AR2380" s="13"/>
      <c r="AS2380" s="13"/>
      <c r="AT2380" s="13"/>
      <c r="AU2380" s="13"/>
      <c r="AV2380" s="13"/>
      <c r="AW2380" s="13"/>
      <c r="AX2380" s="13"/>
      <c r="AY2380" s="13"/>
      <c r="AZ2380" s="13"/>
      <c r="BA2380" s="13"/>
      <c r="BB2380" s="13"/>
      <c r="BC2380" s="13"/>
      <c r="BD2380" s="13"/>
      <c r="BE2380" s="13"/>
      <c r="BF2380" s="13"/>
      <c r="BG2380" s="13"/>
      <c r="BH2380" s="13"/>
      <c r="BI2380" s="13"/>
      <c r="BJ2380" s="13"/>
      <c r="BK2380" s="13"/>
      <c r="BL2380" s="13"/>
      <c r="BM2380" s="13"/>
      <c r="BN2380" s="13"/>
      <c r="BO2380" s="13"/>
      <c r="BP2380" s="13"/>
      <c r="BQ2380" s="13"/>
      <c r="BR2380" s="13"/>
      <c r="BS2380" s="13"/>
      <c r="BT2380" s="13"/>
      <c r="BU2380" s="13"/>
      <c r="BV2380" s="13"/>
      <c r="BW2380" s="13"/>
      <c r="BX2380" s="13"/>
      <c r="BY2380" s="13"/>
      <c r="BZ2380" s="13"/>
      <c r="CA2380" s="13"/>
      <c r="CB2380" s="13"/>
      <c r="CC2380" s="13"/>
      <c r="CD2380" s="13"/>
      <c r="CE2380" s="13"/>
      <c r="CF2380" s="13"/>
      <c r="CG2380" s="13"/>
      <c r="CH2380" s="13"/>
      <c r="CI2380" s="13"/>
      <c r="CJ2380" s="13"/>
      <c r="CK2380" s="13"/>
      <c r="CL2380" s="13"/>
      <c r="CM2380" s="13"/>
      <c r="CN2380" s="13"/>
      <c r="CO2380" s="13"/>
      <c r="CP2380" s="13"/>
      <c r="CQ2380" s="13"/>
      <c r="CR2380" s="13"/>
      <c r="CS2380" s="13"/>
      <c r="CT2380" s="13"/>
      <c r="CU2380" s="13"/>
      <c r="CV2380" s="13"/>
      <c r="CW2380" s="13"/>
      <c r="CX2380" s="13"/>
      <c r="CY2380" s="13"/>
      <c r="CZ2380" s="13"/>
      <c r="DA2380" s="13"/>
      <c r="DB2380" s="13"/>
      <c r="DC2380" s="13"/>
      <c r="DD2380" s="13"/>
      <c r="DE2380" s="13"/>
      <c r="DF2380" s="13"/>
      <c r="DG2380" s="13"/>
      <c r="DH2380" s="13"/>
      <c r="DI2380" s="13"/>
      <c r="DJ2380" s="13"/>
      <c r="DK2380" s="13"/>
      <c r="DL2380" s="13"/>
      <c r="DM2380" s="13"/>
      <c r="DN2380" s="13"/>
      <c r="DO2380" s="13"/>
      <c r="DP2380" s="13"/>
      <c r="DQ2380" s="13"/>
    </row>
    <row r="2381" spans="1:121" ht="16.5" x14ac:dyDescent="0.25">
      <c r="A2381" s="24"/>
      <c r="B2381" s="73" t="s">
        <v>3332</v>
      </c>
      <c r="C2381" s="55">
        <v>2018</v>
      </c>
      <c r="D2381" s="54" t="s">
        <v>915</v>
      </c>
      <c r="E2381" s="54"/>
      <c r="F2381" s="54">
        <v>39.06</v>
      </c>
      <c r="G2381" s="54">
        <v>288.14022</v>
      </c>
      <c r="H2381" s="13"/>
      <c r="I2381" s="13"/>
      <c r="J2381" s="13"/>
      <c r="K2381" s="13"/>
      <c r="L2381" s="13"/>
      <c r="M2381" s="13"/>
      <c r="N2381" s="13"/>
      <c r="O2381" s="13"/>
      <c r="P2381" s="13"/>
      <c r="Q2381" s="1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  <c r="AK2381" s="13"/>
      <c r="AL2381" s="13"/>
      <c r="AM2381" s="13"/>
      <c r="AN2381" s="13"/>
      <c r="AO2381" s="13"/>
      <c r="AP2381" s="13"/>
      <c r="AQ2381" s="13"/>
      <c r="AR2381" s="13"/>
      <c r="AS2381" s="13"/>
      <c r="AT2381" s="13"/>
      <c r="AU2381" s="13"/>
      <c r="AV2381" s="13"/>
      <c r="AW2381" s="13"/>
      <c r="AX2381" s="13"/>
      <c r="AY2381" s="13"/>
      <c r="AZ2381" s="13"/>
      <c r="BA2381" s="13"/>
      <c r="BB2381" s="13"/>
      <c r="BC2381" s="13"/>
      <c r="BD2381" s="13"/>
      <c r="BE2381" s="13"/>
      <c r="BF2381" s="13"/>
      <c r="BG2381" s="13"/>
      <c r="BH2381" s="13"/>
      <c r="BI2381" s="13"/>
      <c r="BJ2381" s="13"/>
      <c r="BK2381" s="13"/>
      <c r="BL2381" s="13"/>
      <c r="BM2381" s="13"/>
      <c r="BN2381" s="13"/>
      <c r="BO2381" s="13"/>
      <c r="BP2381" s="13"/>
      <c r="BQ2381" s="13"/>
      <c r="BR2381" s="13"/>
      <c r="BS2381" s="13"/>
      <c r="BT2381" s="13"/>
      <c r="BU2381" s="13"/>
      <c r="BV2381" s="13"/>
      <c r="BW2381" s="13"/>
      <c r="BX2381" s="13"/>
      <c r="BY2381" s="13"/>
      <c r="BZ2381" s="13"/>
      <c r="CA2381" s="13"/>
      <c r="CB2381" s="13"/>
      <c r="CC2381" s="13"/>
      <c r="CD2381" s="13"/>
      <c r="CE2381" s="13"/>
      <c r="CF2381" s="13"/>
      <c r="CG2381" s="13"/>
      <c r="CH2381" s="13"/>
      <c r="CI2381" s="13"/>
      <c r="CJ2381" s="13"/>
      <c r="CK2381" s="13"/>
      <c r="CL2381" s="13"/>
      <c r="CM2381" s="13"/>
      <c r="CN2381" s="13"/>
      <c r="CO2381" s="13"/>
      <c r="CP2381" s="13"/>
      <c r="CQ2381" s="13"/>
      <c r="CR2381" s="13"/>
      <c r="CS2381" s="13"/>
      <c r="CT2381" s="13"/>
      <c r="CU2381" s="13"/>
      <c r="CV2381" s="13"/>
      <c r="CW2381" s="13"/>
      <c r="CX2381" s="13"/>
      <c r="CY2381" s="13"/>
      <c r="CZ2381" s="13"/>
      <c r="DA2381" s="13"/>
      <c r="DB2381" s="13"/>
      <c r="DC2381" s="13"/>
      <c r="DD2381" s="13"/>
      <c r="DE2381" s="13"/>
      <c r="DF2381" s="13"/>
      <c r="DG2381" s="13"/>
      <c r="DH2381" s="13"/>
      <c r="DI2381" s="13"/>
      <c r="DJ2381" s="13"/>
      <c r="DK2381" s="13"/>
      <c r="DL2381" s="13"/>
      <c r="DM2381" s="13"/>
      <c r="DN2381" s="13"/>
      <c r="DO2381" s="13"/>
      <c r="DP2381" s="13"/>
      <c r="DQ2381" s="13"/>
    </row>
    <row r="2382" spans="1:121" ht="16.5" x14ac:dyDescent="0.25">
      <c r="A2382" s="24"/>
      <c r="B2382" s="73" t="s">
        <v>3333</v>
      </c>
      <c r="C2382" s="55">
        <v>2018</v>
      </c>
      <c r="D2382" s="54" t="s">
        <v>915</v>
      </c>
      <c r="E2382" s="54"/>
      <c r="F2382" s="54">
        <v>61.519500000000008</v>
      </c>
      <c r="G2382" s="54">
        <v>538.45101</v>
      </c>
      <c r="H2382" s="13"/>
      <c r="I2382" s="13"/>
      <c r="J2382" s="13"/>
      <c r="K2382" s="13"/>
      <c r="L2382" s="13"/>
      <c r="M2382" s="13"/>
      <c r="N2382" s="13"/>
      <c r="O2382" s="13"/>
      <c r="P2382" s="13"/>
      <c r="Q2382" s="1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  <c r="AK2382" s="13"/>
      <c r="AL2382" s="13"/>
      <c r="AM2382" s="13"/>
      <c r="AN2382" s="13"/>
      <c r="AO2382" s="13"/>
      <c r="AP2382" s="13"/>
      <c r="AQ2382" s="13"/>
      <c r="AR2382" s="13"/>
      <c r="AS2382" s="13"/>
      <c r="AT2382" s="13"/>
      <c r="AU2382" s="13"/>
      <c r="AV2382" s="13"/>
      <c r="AW2382" s="13"/>
      <c r="AX2382" s="13"/>
      <c r="AY2382" s="13"/>
      <c r="AZ2382" s="13"/>
      <c r="BA2382" s="13"/>
      <c r="BB2382" s="13"/>
      <c r="BC2382" s="13"/>
      <c r="BD2382" s="13"/>
      <c r="BE2382" s="13"/>
      <c r="BF2382" s="13"/>
      <c r="BG2382" s="13"/>
      <c r="BH2382" s="13"/>
      <c r="BI2382" s="13"/>
      <c r="BJ2382" s="13"/>
      <c r="BK2382" s="13"/>
      <c r="BL2382" s="13"/>
      <c r="BM2382" s="13"/>
      <c r="BN2382" s="13"/>
      <c r="BO2382" s="13"/>
      <c r="BP2382" s="13"/>
      <c r="BQ2382" s="13"/>
      <c r="BR2382" s="13"/>
      <c r="BS2382" s="13"/>
      <c r="BT2382" s="13"/>
      <c r="BU2382" s="13"/>
      <c r="BV2382" s="13"/>
      <c r="BW2382" s="13"/>
      <c r="BX2382" s="13"/>
      <c r="BY2382" s="13"/>
      <c r="BZ2382" s="13"/>
      <c r="CA2382" s="13"/>
      <c r="CB2382" s="13"/>
      <c r="CC2382" s="13"/>
      <c r="CD2382" s="13"/>
      <c r="CE2382" s="13"/>
      <c r="CF2382" s="13"/>
      <c r="CG2382" s="13"/>
      <c r="CH2382" s="13"/>
      <c r="CI2382" s="13"/>
      <c r="CJ2382" s="13"/>
      <c r="CK2382" s="13"/>
      <c r="CL2382" s="13"/>
      <c r="CM2382" s="13"/>
      <c r="CN2382" s="13"/>
      <c r="CO2382" s="13"/>
      <c r="CP2382" s="13"/>
      <c r="CQ2382" s="13"/>
      <c r="CR2382" s="13"/>
      <c r="CS2382" s="13"/>
      <c r="CT2382" s="13"/>
      <c r="CU2382" s="13"/>
      <c r="CV2382" s="13"/>
      <c r="CW2382" s="13"/>
      <c r="CX2382" s="13"/>
      <c r="CY2382" s="13"/>
      <c r="CZ2382" s="13"/>
      <c r="DA2382" s="13"/>
      <c r="DB2382" s="13"/>
      <c r="DC2382" s="13"/>
      <c r="DD2382" s="13"/>
      <c r="DE2382" s="13"/>
      <c r="DF2382" s="13"/>
      <c r="DG2382" s="13"/>
      <c r="DH2382" s="13"/>
      <c r="DI2382" s="13"/>
      <c r="DJ2382" s="13"/>
      <c r="DK2382" s="13"/>
      <c r="DL2382" s="13"/>
      <c r="DM2382" s="13"/>
      <c r="DN2382" s="13"/>
      <c r="DO2382" s="13"/>
      <c r="DP2382" s="13"/>
      <c r="DQ2382" s="13"/>
    </row>
    <row r="2383" spans="1:121" ht="16.5" x14ac:dyDescent="0.25">
      <c r="A2383" s="24"/>
      <c r="B2383" s="73" t="s">
        <v>3334</v>
      </c>
      <c r="C2383" s="55">
        <v>2018</v>
      </c>
      <c r="D2383" s="54" t="s">
        <v>915</v>
      </c>
      <c r="E2383" s="54"/>
      <c r="F2383" s="54">
        <v>61.519500000000008</v>
      </c>
      <c r="G2383" s="54">
        <v>374.90396999999996</v>
      </c>
      <c r="H2383" s="13"/>
      <c r="I2383" s="13"/>
      <c r="J2383" s="13"/>
      <c r="K2383" s="13"/>
      <c r="L2383" s="13"/>
      <c r="M2383" s="13"/>
      <c r="N2383" s="13"/>
      <c r="O2383" s="13"/>
      <c r="P2383" s="13"/>
      <c r="Q2383" s="1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  <c r="AK2383" s="13"/>
      <c r="AL2383" s="13"/>
      <c r="AM2383" s="13"/>
      <c r="AN2383" s="13"/>
      <c r="AO2383" s="13"/>
      <c r="AP2383" s="13"/>
      <c r="AQ2383" s="13"/>
      <c r="AR2383" s="13"/>
      <c r="AS2383" s="13"/>
      <c r="AT2383" s="13"/>
      <c r="AU2383" s="13"/>
      <c r="AV2383" s="13"/>
      <c r="AW2383" s="13"/>
      <c r="AX2383" s="13"/>
      <c r="AY2383" s="13"/>
      <c r="AZ2383" s="13"/>
      <c r="BA2383" s="13"/>
      <c r="BB2383" s="13"/>
      <c r="BC2383" s="13"/>
      <c r="BD2383" s="13"/>
      <c r="BE2383" s="13"/>
      <c r="BF2383" s="13"/>
      <c r="BG2383" s="13"/>
      <c r="BH2383" s="13"/>
      <c r="BI2383" s="13"/>
      <c r="BJ2383" s="13"/>
      <c r="BK2383" s="13"/>
      <c r="BL2383" s="13"/>
      <c r="BM2383" s="13"/>
      <c r="BN2383" s="13"/>
      <c r="BO2383" s="13"/>
      <c r="BP2383" s="13"/>
      <c r="BQ2383" s="13"/>
      <c r="BR2383" s="13"/>
      <c r="BS2383" s="13"/>
      <c r="BT2383" s="13"/>
      <c r="BU2383" s="13"/>
      <c r="BV2383" s="13"/>
      <c r="BW2383" s="13"/>
      <c r="BX2383" s="13"/>
      <c r="BY2383" s="13"/>
      <c r="BZ2383" s="13"/>
      <c r="CA2383" s="13"/>
      <c r="CB2383" s="13"/>
      <c r="CC2383" s="13"/>
      <c r="CD2383" s="13"/>
      <c r="CE2383" s="13"/>
      <c r="CF2383" s="13"/>
      <c r="CG2383" s="13"/>
      <c r="CH2383" s="13"/>
      <c r="CI2383" s="13"/>
      <c r="CJ2383" s="13"/>
      <c r="CK2383" s="13"/>
      <c r="CL2383" s="13"/>
      <c r="CM2383" s="13"/>
      <c r="CN2383" s="13"/>
      <c r="CO2383" s="13"/>
      <c r="CP2383" s="13"/>
      <c r="CQ2383" s="13"/>
      <c r="CR2383" s="13"/>
      <c r="CS2383" s="13"/>
      <c r="CT2383" s="13"/>
      <c r="CU2383" s="13"/>
      <c r="CV2383" s="13"/>
      <c r="CW2383" s="13"/>
      <c r="CX2383" s="13"/>
      <c r="CY2383" s="13"/>
      <c r="CZ2383" s="13"/>
      <c r="DA2383" s="13"/>
      <c r="DB2383" s="13"/>
      <c r="DC2383" s="13"/>
      <c r="DD2383" s="13"/>
      <c r="DE2383" s="13"/>
      <c r="DF2383" s="13"/>
      <c r="DG2383" s="13"/>
      <c r="DH2383" s="13"/>
      <c r="DI2383" s="13"/>
      <c r="DJ2383" s="13"/>
      <c r="DK2383" s="13"/>
      <c r="DL2383" s="13"/>
      <c r="DM2383" s="13"/>
      <c r="DN2383" s="13"/>
      <c r="DO2383" s="13"/>
      <c r="DP2383" s="13"/>
      <c r="DQ2383" s="13"/>
    </row>
    <row r="2384" spans="1:121" ht="16.5" x14ac:dyDescent="0.25">
      <c r="A2384" s="24"/>
      <c r="B2384" s="73" t="s">
        <v>3335</v>
      </c>
      <c r="C2384" s="55">
        <v>2018</v>
      </c>
      <c r="D2384" s="54" t="s">
        <v>915</v>
      </c>
      <c r="E2384" s="54"/>
      <c r="F2384" s="54">
        <f t="shared" ref="F2384" si="347">100*0.93*1.05</f>
        <v>97.65</v>
      </c>
      <c r="G2384" s="54">
        <v>415.47684999999996</v>
      </c>
      <c r="H2384" s="13"/>
      <c r="I2384" s="13"/>
      <c r="J2384" s="13"/>
      <c r="K2384" s="13"/>
      <c r="L2384" s="13"/>
      <c r="M2384" s="13"/>
      <c r="N2384" s="13"/>
      <c r="O2384" s="13"/>
      <c r="P2384" s="13"/>
      <c r="Q2384" s="1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  <c r="AK2384" s="13"/>
      <c r="AL2384" s="13"/>
      <c r="AM2384" s="13"/>
      <c r="AN2384" s="13"/>
      <c r="AO2384" s="13"/>
      <c r="AP2384" s="13"/>
      <c r="AQ2384" s="13"/>
      <c r="AR2384" s="13"/>
      <c r="AS2384" s="13"/>
      <c r="AT2384" s="13"/>
      <c r="AU2384" s="13"/>
      <c r="AV2384" s="13"/>
      <c r="AW2384" s="13"/>
      <c r="AX2384" s="13"/>
      <c r="AY2384" s="13"/>
      <c r="AZ2384" s="13"/>
      <c r="BA2384" s="13"/>
      <c r="BB2384" s="13"/>
      <c r="BC2384" s="13"/>
      <c r="BD2384" s="13"/>
      <c r="BE2384" s="13"/>
      <c r="BF2384" s="13"/>
      <c r="BG2384" s="13"/>
      <c r="BH2384" s="13"/>
      <c r="BI2384" s="13"/>
      <c r="BJ2384" s="13"/>
      <c r="BK2384" s="13"/>
      <c r="BL2384" s="13"/>
      <c r="BM2384" s="13"/>
      <c r="BN2384" s="13"/>
      <c r="BO2384" s="13"/>
      <c r="BP2384" s="13"/>
      <c r="BQ2384" s="13"/>
      <c r="BR2384" s="13"/>
      <c r="BS2384" s="13"/>
      <c r="BT2384" s="13"/>
      <c r="BU2384" s="13"/>
      <c r="BV2384" s="13"/>
      <c r="BW2384" s="13"/>
      <c r="BX2384" s="13"/>
      <c r="BY2384" s="13"/>
      <c r="BZ2384" s="13"/>
      <c r="CA2384" s="13"/>
      <c r="CB2384" s="13"/>
      <c r="CC2384" s="13"/>
      <c r="CD2384" s="13"/>
      <c r="CE2384" s="13"/>
      <c r="CF2384" s="13"/>
      <c r="CG2384" s="13"/>
      <c r="CH2384" s="13"/>
      <c r="CI2384" s="13"/>
      <c r="CJ2384" s="13"/>
      <c r="CK2384" s="13"/>
      <c r="CL2384" s="13"/>
      <c r="CM2384" s="13"/>
      <c r="CN2384" s="13"/>
      <c r="CO2384" s="13"/>
      <c r="CP2384" s="13"/>
      <c r="CQ2384" s="13"/>
      <c r="CR2384" s="13"/>
      <c r="CS2384" s="13"/>
      <c r="CT2384" s="13"/>
      <c r="CU2384" s="13"/>
      <c r="CV2384" s="13"/>
      <c r="CW2384" s="13"/>
      <c r="CX2384" s="13"/>
      <c r="CY2384" s="13"/>
      <c r="CZ2384" s="13"/>
      <c r="DA2384" s="13"/>
      <c r="DB2384" s="13"/>
      <c r="DC2384" s="13"/>
      <c r="DD2384" s="13"/>
      <c r="DE2384" s="13"/>
      <c r="DF2384" s="13"/>
      <c r="DG2384" s="13"/>
      <c r="DH2384" s="13"/>
      <c r="DI2384" s="13"/>
      <c r="DJ2384" s="13"/>
      <c r="DK2384" s="13"/>
      <c r="DL2384" s="13"/>
      <c r="DM2384" s="13"/>
      <c r="DN2384" s="13"/>
      <c r="DO2384" s="13"/>
      <c r="DP2384" s="13"/>
      <c r="DQ2384" s="13"/>
    </row>
    <row r="2385" spans="1:121" ht="16.5" x14ac:dyDescent="0.25">
      <c r="A2385" s="24"/>
      <c r="B2385" s="73" t="s">
        <v>3336</v>
      </c>
      <c r="C2385" s="55">
        <v>2018</v>
      </c>
      <c r="D2385" s="54" t="s">
        <v>915</v>
      </c>
      <c r="E2385" s="54"/>
      <c r="F2385" s="54">
        <v>61.519500000000008</v>
      </c>
      <c r="G2385" s="54">
        <v>274.45019000000002</v>
      </c>
      <c r="H2385" s="13"/>
      <c r="I2385" s="13"/>
      <c r="J2385" s="13"/>
      <c r="K2385" s="13"/>
      <c r="L2385" s="13"/>
      <c r="M2385" s="13"/>
      <c r="N2385" s="13"/>
      <c r="O2385" s="13"/>
      <c r="P2385" s="13"/>
      <c r="Q2385" s="1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  <c r="AK2385" s="13"/>
      <c r="AL2385" s="13"/>
      <c r="AM2385" s="13"/>
      <c r="AN2385" s="13"/>
      <c r="AO2385" s="13"/>
      <c r="AP2385" s="13"/>
      <c r="AQ2385" s="13"/>
      <c r="AR2385" s="13"/>
      <c r="AS2385" s="13"/>
      <c r="AT2385" s="13"/>
      <c r="AU2385" s="13"/>
      <c r="AV2385" s="13"/>
      <c r="AW2385" s="13"/>
      <c r="AX2385" s="13"/>
      <c r="AY2385" s="13"/>
      <c r="AZ2385" s="13"/>
      <c r="BA2385" s="13"/>
      <c r="BB2385" s="13"/>
      <c r="BC2385" s="13"/>
      <c r="BD2385" s="13"/>
      <c r="BE2385" s="13"/>
      <c r="BF2385" s="13"/>
      <c r="BG2385" s="13"/>
      <c r="BH2385" s="13"/>
      <c r="BI2385" s="13"/>
      <c r="BJ2385" s="13"/>
      <c r="BK2385" s="13"/>
      <c r="BL2385" s="13"/>
      <c r="BM2385" s="13"/>
      <c r="BN2385" s="13"/>
      <c r="BO2385" s="13"/>
      <c r="BP2385" s="13"/>
      <c r="BQ2385" s="13"/>
      <c r="BR2385" s="13"/>
      <c r="BS2385" s="13"/>
      <c r="BT2385" s="13"/>
      <c r="BU2385" s="13"/>
      <c r="BV2385" s="13"/>
      <c r="BW2385" s="13"/>
      <c r="BX2385" s="13"/>
      <c r="BY2385" s="13"/>
      <c r="BZ2385" s="13"/>
      <c r="CA2385" s="13"/>
      <c r="CB2385" s="13"/>
      <c r="CC2385" s="13"/>
      <c r="CD2385" s="13"/>
      <c r="CE2385" s="13"/>
      <c r="CF2385" s="13"/>
      <c r="CG2385" s="13"/>
      <c r="CH2385" s="13"/>
      <c r="CI2385" s="13"/>
      <c r="CJ2385" s="13"/>
      <c r="CK2385" s="13"/>
      <c r="CL2385" s="13"/>
      <c r="CM2385" s="13"/>
      <c r="CN2385" s="13"/>
      <c r="CO2385" s="13"/>
      <c r="CP2385" s="13"/>
      <c r="CQ2385" s="13"/>
      <c r="CR2385" s="13"/>
      <c r="CS2385" s="13"/>
      <c r="CT2385" s="13"/>
      <c r="CU2385" s="13"/>
      <c r="CV2385" s="13"/>
      <c r="CW2385" s="13"/>
      <c r="CX2385" s="13"/>
      <c r="CY2385" s="13"/>
      <c r="CZ2385" s="13"/>
      <c r="DA2385" s="13"/>
      <c r="DB2385" s="13"/>
      <c r="DC2385" s="13"/>
      <c r="DD2385" s="13"/>
      <c r="DE2385" s="13"/>
      <c r="DF2385" s="13"/>
      <c r="DG2385" s="13"/>
      <c r="DH2385" s="13"/>
      <c r="DI2385" s="13"/>
      <c r="DJ2385" s="13"/>
      <c r="DK2385" s="13"/>
      <c r="DL2385" s="13"/>
      <c r="DM2385" s="13"/>
      <c r="DN2385" s="13"/>
      <c r="DO2385" s="13"/>
      <c r="DP2385" s="13"/>
      <c r="DQ2385" s="13"/>
    </row>
    <row r="2386" spans="1:121" ht="16.5" x14ac:dyDescent="0.25">
      <c r="A2386" s="24"/>
      <c r="B2386" s="73" t="s">
        <v>3337</v>
      </c>
      <c r="C2386" s="55">
        <v>2018</v>
      </c>
      <c r="D2386" s="54" t="s">
        <v>915</v>
      </c>
      <c r="E2386" s="54"/>
      <c r="F2386" s="54">
        <f t="shared" ref="F2386:F2387" si="348">100*0.93*1.05</f>
        <v>97.65</v>
      </c>
      <c r="G2386" s="54">
        <v>512.58146999999997</v>
      </c>
      <c r="H2386" s="13"/>
      <c r="I2386" s="13"/>
      <c r="J2386" s="13"/>
      <c r="K2386" s="13"/>
      <c r="L2386" s="13"/>
      <c r="M2386" s="13"/>
      <c r="N2386" s="13"/>
      <c r="O2386" s="13"/>
      <c r="P2386" s="13"/>
      <c r="Q2386" s="1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  <c r="AK2386" s="13"/>
      <c r="AL2386" s="13"/>
      <c r="AM2386" s="13"/>
      <c r="AN2386" s="13"/>
      <c r="AO2386" s="13"/>
      <c r="AP2386" s="13"/>
      <c r="AQ2386" s="13"/>
      <c r="AR2386" s="13"/>
      <c r="AS2386" s="13"/>
      <c r="AT2386" s="13"/>
      <c r="AU2386" s="13"/>
      <c r="AV2386" s="13"/>
      <c r="AW2386" s="13"/>
      <c r="AX2386" s="13"/>
      <c r="AY2386" s="13"/>
      <c r="AZ2386" s="13"/>
      <c r="BA2386" s="13"/>
      <c r="BB2386" s="13"/>
      <c r="BC2386" s="13"/>
      <c r="BD2386" s="13"/>
      <c r="BE2386" s="13"/>
      <c r="BF2386" s="13"/>
      <c r="BG2386" s="13"/>
      <c r="BH2386" s="13"/>
      <c r="BI2386" s="13"/>
      <c r="BJ2386" s="13"/>
      <c r="BK2386" s="13"/>
      <c r="BL2386" s="13"/>
      <c r="BM2386" s="13"/>
      <c r="BN2386" s="13"/>
      <c r="BO2386" s="13"/>
      <c r="BP2386" s="13"/>
      <c r="BQ2386" s="13"/>
      <c r="BR2386" s="13"/>
      <c r="BS2386" s="13"/>
      <c r="BT2386" s="13"/>
      <c r="BU2386" s="13"/>
      <c r="BV2386" s="13"/>
      <c r="BW2386" s="13"/>
      <c r="BX2386" s="13"/>
      <c r="BY2386" s="13"/>
      <c r="BZ2386" s="13"/>
      <c r="CA2386" s="13"/>
      <c r="CB2386" s="13"/>
      <c r="CC2386" s="13"/>
      <c r="CD2386" s="13"/>
      <c r="CE2386" s="13"/>
      <c r="CF2386" s="13"/>
      <c r="CG2386" s="13"/>
      <c r="CH2386" s="13"/>
      <c r="CI2386" s="13"/>
      <c r="CJ2386" s="13"/>
      <c r="CK2386" s="13"/>
      <c r="CL2386" s="13"/>
      <c r="CM2386" s="13"/>
      <c r="CN2386" s="13"/>
      <c r="CO2386" s="13"/>
      <c r="CP2386" s="13"/>
      <c r="CQ2386" s="13"/>
      <c r="CR2386" s="13"/>
      <c r="CS2386" s="13"/>
      <c r="CT2386" s="13"/>
      <c r="CU2386" s="13"/>
      <c r="CV2386" s="13"/>
      <c r="CW2386" s="13"/>
      <c r="CX2386" s="13"/>
      <c r="CY2386" s="13"/>
      <c r="CZ2386" s="13"/>
      <c r="DA2386" s="13"/>
      <c r="DB2386" s="13"/>
      <c r="DC2386" s="13"/>
      <c r="DD2386" s="13"/>
      <c r="DE2386" s="13"/>
      <c r="DF2386" s="13"/>
      <c r="DG2386" s="13"/>
      <c r="DH2386" s="13"/>
      <c r="DI2386" s="13"/>
      <c r="DJ2386" s="13"/>
      <c r="DK2386" s="13"/>
      <c r="DL2386" s="13"/>
      <c r="DM2386" s="13"/>
      <c r="DN2386" s="13"/>
      <c r="DO2386" s="13"/>
      <c r="DP2386" s="13"/>
      <c r="DQ2386" s="13"/>
    </row>
    <row r="2387" spans="1:121" ht="16.5" x14ac:dyDescent="0.25">
      <c r="A2387" s="24"/>
      <c r="B2387" s="73" t="s">
        <v>3338</v>
      </c>
      <c r="C2387" s="55">
        <v>2018</v>
      </c>
      <c r="D2387" s="54" t="s">
        <v>915</v>
      </c>
      <c r="E2387" s="54"/>
      <c r="F2387" s="54">
        <f t="shared" si="348"/>
        <v>97.65</v>
      </c>
      <c r="G2387" s="54">
        <v>575.37945999999999</v>
      </c>
      <c r="H2387" s="13"/>
      <c r="I2387" s="13"/>
      <c r="J2387" s="13"/>
      <c r="K2387" s="13"/>
      <c r="L2387" s="13"/>
      <c r="M2387" s="13"/>
      <c r="N2387" s="13"/>
      <c r="O2387" s="13"/>
      <c r="P2387" s="13"/>
      <c r="Q2387" s="1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  <c r="AK2387" s="13"/>
      <c r="AL2387" s="13"/>
      <c r="AM2387" s="13"/>
      <c r="AN2387" s="13"/>
      <c r="AO2387" s="13"/>
      <c r="AP2387" s="13"/>
      <c r="AQ2387" s="13"/>
      <c r="AR2387" s="13"/>
      <c r="AS2387" s="13"/>
      <c r="AT2387" s="13"/>
      <c r="AU2387" s="13"/>
      <c r="AV2387" s="13"/>
      <c r="AW2387" s="13"/>
      <c r="AX2387" s="13"/>
      <c r="AY2387" s="13"/>
      <c r="AZ2387" s="13"/>
      <c r="BA2387" s="13"/>
      <c r="BB2387" s="13"/>
      <c r="BC2387" s="13"/>
      <c r="BD2387" s="13"/>
      <c r="BE2387" s="13"/>
      <c r="BF2387" s="13"/>
      <c r="BG2387" s="13"/>
      <c r="BH2387" s="13"/>
      <c r="BI2387" s="13"/>
      <c r="BJ2387" s="13"/>
      <c r="BK2387" s="13"/>
      <c r="BL2387" s="13"/>
      <c r="BM2387" s="13"/>
      <c r="BN2387" s="13"/>
      <c r="BO2387" s="13"/>
      <c r="BP2387" s="13"/>
      <c r="BQ2387" s="13"/>
      <c r="BR2387" s="13"/>
      <c r="BS2387" s="13"/>
      <c r="BT2387" s="13"/>
      <c r="BU2387" s="13"/>
      <c r="BV2387" s="13"/>
      <c r="BW2387" s="13"/>
      <c r="BX2387" s="13"/>
      <c r="BY2387" s="13"/>
      <c r="BZ2387" s="13"/>
      <c r="CA2387" s="13"/>
      <c r="CB2387" s="13"/>
      <c r="CC2387" s="13"/>
      <c r="CD2387" s="13"/>
      <c r="CE2387" s="13"/>
      <c r="CF2387" s="13"/>
      <c r="CG2387" s="13"/>
      <c r="CH2387" s="13"/>
      <c r="CI2387" s="13"/>
      <c r="CJ2387" s="13"/>
      <c r="CK2387" s="13"/>
      <c r="CL2387" s="13"/>
      <c r="CM2387" s="13"/>
      <c r="CN2387" s="13"/>
      <c r="CO2387" s="13"/>
      <c r="CP2387" s="13"/>
      <c r="CQ2387" s="13"/>
      <c r="CR2387" s="13"/>
      <c r="CS2387" s="13"/>
      <c r="CT2387" s="13"/>
      <c r="CU2387" s="13"/>
      <c r="CV2387" s="13"/>
      <c r="CW2387" s="13"/>
      <c r="CX2387" s="13"/>
      <c r="CY2387" s="13"/>
      <c r="CZ2387" s="13"/>
      <c r="DA2387" s="13"/>
      <c r="DB2387" s="13"/>
      <c r="DC2387" s="13"/>
      <c r="DD2387" s="13"/>
      <c r="DE2387" s="13"/>
      <c r="DF2387" s="13"/>
      <c r="DG2387" s="13"/>
      <c r="DH2387" s="13"/>
      <c r="DI2387" s="13"/>
      <c r="DJ2387" s="13"/>
      <c r="DK2387" s="13"/>
      <c r="DL2387" s="13"/>
      <c r="DM2387" s="13"/>
      <c r="DN2387" s="13"/>
      <c r="DO2387" s="13"/>
      <c r="DP2387" s="13"/>
      <c r="DQ2387" s="13"/>
    </row>
    <row r="2388" spans="1:121" ht="16.5" x14ac:dyDescent="0.25">
      <c r="A2388" s="24"/>
      <c r="B2388" s="73" t="s">
        <v>3339</v>
      </c>
      <c r="C2388" s="55">
        <v>2018</v>
      </c>
      <c r="D2388" s="54" t="s">
        <v>915</v>
      </c>
      <c r="E2388" s="54"/>
      <c r="F2388" s="54">
        <v>39.06</v>
      </c>
      <c r="G2388" s="54">
        <v>293.90852000000001</v>
      </c>
      <c r="H2388" s="13"/>
      <c r="I2388" s="13"/>
      <c r="J2388" s="13"/>
      <c r="K2388" s="13"/>
      <c r="L2388" s="13"/>
      <c r="M2388" s="13"/>
      <c r="N2388" s="13"/>
      <c r="O2388" s="13"/>
      <c r="P2388" s="13"/>
      <c r="Q2388" s="1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  <c r="AK2388" s="13"/>
      <c r="AL2388" s="13"/>
      <c r="AM2388" s="13"/>
      <c r="AN2388" s="13"/>
      <c r="AO2388" s="13"/>
      <c r="AP2388" s="13"/>
      <c r="AQ2388" s="13"/>
      <c r="AR2388" s="13"/>
      <c r="AS2388" s="13"/>
      <c r="AT2388" s="13"/>
      <c r="AU2388" s="13"/>
      <c r="AV2388" s="13"/>
      <c r="AW2388" s="13"/>
      <c r="AX2388" s="13"/>
      <c r="AY2388" s="13"/>
      <c r="AZ2388" s="13"/>
      <c r="BA2388" s="13"/>
      <c r="BB2388" s="13"/>
      <c r="BC2388" s="13"/>
      <c r="BD2388" s="13"/>
      <c r="BE2388" s="13"/>
      <c r="BF2388" s="13"/>
      <c r="BG2388" s="13"/>
      <c r="BH2388" s="13"/>
      <c r="BI2388" s="13"/>
      <c r="BJ2388" s="13"/>
      <c r="BK2388" s="13"/>
      <c r="BL2388" s="13"/>
      <c r="BM2388" s="13"/>
      <c r="BN2388" s="13"/>
      <c r="BO2388" s="13"/>
      <c r="BP2388" s="13"/>
      <c r="BQ2388" s="13"/>
      <c r="BR2388" s="13"/>
      <c r="BS2388" s="13"/>
      <c r="BT2388" s="13"/>
      <c r="BU2388" s="13"/>
      <c r="BV2388" s="13"/>
      <c r="BW2388" s="13"/>
      <c r="BX2388" s="13"/>
      <c r="BY2388" s="13"/>
      <c r="BZ2388" s="13"/>
      <c r="CA2388" s="13"/>
      <c r="CB2388" s="13"/>
      <c r="CC2388" s="13"/>
      <c r="CD2388" s="13"/>
      <c r="CE2388" s="13"/>
      <c r="CF2388" s="13"/>
      <c r="CG2388" s="13"/>
      <c r="CH2388" s="13"/>
      <c r="CI2388" s="13"/>
      <c r="CJ2388" s="13"/>
      <c r="CK2388" s="13"/>
      <c r="CL2388" s="13"/>
      <c r="CM2388" s="13"/>
      <c r="CN2388" s="13"/>
      <c r="CO2388" s="13"/>
      <c r="CP2388" s="13"/>
      <c r="CQ2388" s="13"/>
      <c r="CR2388" s="13"/>
      <c r="CS2388" s="13"/>
      <c r="CT2388" s="13"/>
      <c r="CU2388" s="13"/>
      <c r="CV2388" s="13"/>
      <c r="CW2388" s="13"/>
      <c r="CX2388" s="13"/>
      <c r="CY2388" s="13"/>
      <c r="CZ2388" s="13"/>
      <c r="DA2388" s="13"/>
      <c r="DB2388" s="13"/>
      <c r="DC2388" s="13"/>
      <c r="DD2388" s="13"/>
      <c r="DE2388" s="13"/>
      <c r="DF2388" s="13"/>
      <c r="DG2388" s="13"/>
      <c r="DH2388" s="13"/>
      <c r="DI2388" s="13"/>
      <c r="DJ2388" s="13"/>
      <c r="DK2388" s="13"/>
      <c r="DL2388" s="13"/>
      <c r="DM2388" s="13"/>
      <c r="DN2388" s="13"/>
      <c r="DO2388" s="13"/>
      <c r="DP2388" s="13"/>
      <c r="DQ2388" s="13"/>
    </row>
    <row r="2389" spans="1:121" ht="16.5" x14ac:dyDescent="0.25">
      <c r="A2389" s="24"/>
      <c r="B2389" s="73" t="s">
        <v>3340</v>
      </c>
      <c r="C2389" s="55">
        <v>2018</v>
      </c>
      <c r="D2389" s="54" t="s">
        <v>915</v>
      </c>
      <c r="E2389" s="54"/>
      <c r="F2389" s="54">
        <f t="shared" ref="F2389:F2391" si="349">100*0.93*1.05</f>
        <v>97.65</v>
      </c>
      <c r="G2389" s="54">
        <v>404.4504</v>
      </c>
      <c r="H2389" s="13"/>
      <c r="I2389" s="13"/>
      <c r="J2389" s="13"/>
      <c r="K2389" s="13"/>
      <c r="L2389" s="13"/>
      <c r="M2389" s="13"/>
      <c r="N2389" s="13"/>
      <c r="O2389" s="13"/>
      <c r="P2389" s="13"/>
      <c r="Q2389" s="1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  <c r="AK2389" s="13"/>
      <c r="AL2389" s="13"/>
      <c r="AM2389" s="13"/>
      <c r="AN2389" s="13"/>
      <c r="AO2389" s="13"/>
      <c r="AP2389" s="13"/>
      <c r="AQ2389" s="13"/>
      <c r="AR2389" s="13"/>
      <c r="AS2389" s="13"/>
      <c r="AT2389" s="13"/>
      <c r="AU2389" s="13"/>
      <c r="AV2389" s="13"/>
      <c r="AW2389" s="13"/>
      <c r="AX2389" s="13"/>
      <c r="AY2389" s="13"/>
      <c r="AZ2389" s="13"/>
      <c r="BA2389" s="13"/>
      <c r="BB2389" s="13"/>
      <c r="BC2389" s="13"/>
      <c r="BD2389" s="13"/>
      <c r="BE2389" s="13"/>
      <c r="BF2389" s="13"/>
      <c r="BG2389" s="13"/>
      <c r="BH2389" s="13"/>
      <c r="BI2389" s="13"/>
      <c r="BJ2389" s="13"/>
      <c r="BK2389" s="13"/>
      <c r="BL2389" s="13"/>
      <c r="BM2389" s="13"/>
      <c r="BN2389" s="13"/>
      <c r="BO2389" s="13"/>
      <c r="BP2389" s="13"/>
      <c r="BQ2389" s="13"/>
      <c r="BR2389" s="13"/>
      <c r="BS2389" s="13"/>
      <c r="BT2389" s="13"/>
      <c r="BU2389" s="13"/>
      <c r="BV2389" s="13"/>
      <c r="BW2389" s="13"/>
      <c r="BX2389" s="13"/>
      <c r="BY2389" s="13"/>
      <c r="BZ2389" s="13"/>
      <c r="CA2389" s="13"/>
      <c r="CB2389" s="13"/>
      <c r="CC2389" s="13"/>
      <c r="CD2389" s="13"/>
      <c r="CE2389" s="13"/>
      <c r="CF2389" s="13"/>
      <c r="CG2389" s="13"/>
      <c r="CH2389" s="13"/>
      <c r="CI2389" s="13"/>
      <c r="CJ2389" s="13"/>
      <c r="CK2389" s="13"/>
      <c r="CL2389" s="13"/>
      <c r="CM2389" s="13"/>
      <c r="CN2389" s="13"/>
      <c r="CO2389" s="13"/>
      <c r="CP2389" s="13"/>
      <c r="CQ2389" s="13"/>
      <c r="CR2389" s="13"/>
      <c r="CS2389" s="13"/>
      <c r="CT2389" s="13"/>
      <c r="CU2389" s="13"/>
      <c r="CV2389" s="13"/>
      <c r="CW2389" s="13"/>
      <c r="CX2389" s="13"/>
      <c r="CY2389" s="13"/>
      <c r="CZ2389" s="13"/>
      <c r="DA2389" s="13"/>
      <c r="DB2389" s="13"/>
      <c r="DC2389" s="13"/>
      <c r="DD2389" s="13"/>
      <c r="DE2389" s="13"/>
      <c r="DF2389" s="13"/>
      <c r="DG2389" s="13"/>
      <c r="DH2389" s="13"/>
      <c r="DI2389" s="13"/>
      <c r="DJ2389" s="13"/>
      <c r="DK2389" s="13"/>
      <c r="DL2389" s="13"/>
      <c r="DM2389" s="13"/>
      <c r="DN2389" s="13"/>
      <c r="DO2389" s="13"/>
      <c r="DP2389" s="13"/>
      <c r="DQ2389" s="13"/>
    </row>
    <row r="2390" spans="1:121" ht="16.5" x14ac:dyDescent="0.25">
      <c r="A2390" s="24"/>
      <c r="B2390" s="73" t="s">
        <v>3341</v>
      </c>
      <c r="C2390" s="55">
        <v>2018</v>
      </c>
      <c r="D2390" s="54" t="s">
        <v>915</v>
      </c>
      <c r="E2390" s="54"/>
      <c r="F2390" s="54">
        <f t="shared" si="349"/>
        <v>97.65</v>
      </c>
      <c r="G2390" s="54">
        <v>424.82832000000002</v>
      </c>
      <c r="H2390" s="13"/>
      <c r="I2390" s="13"/>
      <c r="J2390" s="13"/>
      <c r="K2390" s="13"/>
      <c r="L2390" s="13"/>
      <c r="M2390" s="13"/>
      <c r="N2390" s="13"/>
      <c r="O2390" s="13"/>
      <c r="P2390" s="13"/>
      <c r="Q2390" s="1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  <c r="AK2390" s="13"/>
      <c r="AL2390" s="13"/>
      <c r="AM2390" s="13"/>
      <c r="AN2390" s="13"/>
      <c r="AO2390" s="13"/>
      <c r="AP2390" s="13"/>
      <c r="AQ2390" s="13"/>
      <c r="AR2390" s="13"/>
      <c r="AS2390" s="13"/>
      <c r="AT2390" s="13"/>
      <c r="AU2390" s="13"/>
      <c r="AV2390" s="13"/>
      <c r="AW2390" s="13"/>
      <c r="AX2390" s="13"/>
      <c r="AY2390" s="13"/>
      <c r="AZ2390" s="13"/>
      <c r="BA2390" s="13"/>
      <c r="BB2390" s="13"/>
      <c r="BC2390" s="13"/>
      <c r="BD2390" s="13"/>
      <c r="BE2390" s="13"/>
      <c r="BF2390" s="13"/>
      <c r="BG2390" s="13"/>
      <c r="BH2390" s="13"/>
      <c r="BI2390" s="13"/>
      <c r="BJ2390" s="13"/>
      <c r="BK2390" s="13"/>
      <c r="BL2390" s="13"/>
      <c r="BM2390" s="13"/>
      <c r="BN2390" s="13"/>
      <c r="BO2390" s="13"/>
      <c r="BP2390" s="13"/>
      <c r="BQ2390" s="13"/>
      <c r="BR2390" s="13"/>
      <c r="BS2390" s="13"/>
      <c r="BT2390" s="13"/>
      <c r="BU2390" s="13"/>
      <c r="BV2390" s="13"/>
      <c r="BW2390" s="13"/>
      <c r="BX2390" s="13"/>
      <c r="BY2390" s="13"/>
      <c r="BZ2390" s="13"/>
      <c r="CA2390" s="13"/>
      <c r="CB2390" s="13"/>
      <c r="CC2390" s="13"/>
      <c r="CD2390" s="13"/>
      <c r="CE2390" s="13"/>
      <c r="CF2390" s="13"/>
      <c r="CG2390" s="13"/>
      <c r="CH2390" s="13"/>
      <c r="CI2390" s="13"/>
      <c r="CJ2390" s="13"/>
      <c r="CK2390" s="13"/>
      <c r="CL2390" s="13"/>
      <c r="CM2390" s="13"/>
      <c r="CN2390" s="13"/>
      <c r="CO2390" s="13"/>
      <c r="CP2390" s="13"/>
      <c r="CQ2390" s="13"/>
      <c r="CR2390" s="13"/>
      <c r="CS2390" s="13"/>
      <c r="CT2390" s="13"/>
      <c r="CU2390" s="13"/>
      <c r="CV2390" s="13"/>
      <c r="CW2390" s="13"/>
      <c r="CX2390" s="13"/>
      <c r="CY2390" s="13"/>
      <c r="CZ2390" s="13"/>
      <c r="DA2390" s="13"/>
      <c r="DB2390" s="13"/>
      <c r="DC2390" s="13"/>
      <c r="DD2390" s="13"/>
      <c r="DE2390" s="13"/>
      <c r="DF2390" s="13"/>
      <c r="DG2390" s="13"/>
      <c r="DH2390" s="13"/>
      <c r="DI2390" s="13"/>
      <c r="DJ2390" s="13"/>
      <c r="DK2390" s="13"/>
      <c r="DL2390" s="13"/>
      <c r="DM2390" s="13"/>
      <c r="DN2390" s="13"/>
      <c r="DO2390" s="13"/>
      <c r="DP2390" s="13"/>
      <c r="DQ2390" s="13"/>
    </row>
    <row r="2391" spans="1:121" ht="16.5" x14ac:dyDescent="0.25">
      <c r="A2391" s="24"/>
      <c r="B2391" s="73" t="s">
        <v>3342</v>
      </c>
      <c r="C2391" s="55">
        <v>2018</v>
      </c>
      <c r="D2391" s="54" t="s">
        <v>915</v>
      </c>
      <c r="E2391" s="54"/>
      <c r="F2391" s="54">
        <f t="shared" si="349"/>
        <v>97.65</v>
      </c>
      <c r="G2391" s="54">
        <v>531.71997999999996</v>
      </c>
      <c r="H2391" s="13"/>
      <c r="I2391" s="13"/>
      <c r="J2391" s="13"/>
      <c r="K2391" s="13"/>
      <c r="L2391" s="13"/>
      <c r="M2391" s="13"/>
      <c r="N2391" s="13"/>
      <c r="O2391" s="13"/>
      <c r="P2391" s="13"/>
      <c r="Q2391" s="1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  <c r="AK2391" s="13"/>
      <c r="AL2391" s="13"/>
      <c r="AM2391" s="13"/>
      <c r="AN2391" s="13"/>
      <c r="AO2391" s="13"/>
      <c r="AP2391" s="13"/>
      <c r="AQ2391" s="13"/>
      <c r="AR2391" s="13"/>
      <c r="AS2391" s="13"/>
      <c r="AT2391" s="13"/>
      <c r="AU2391" s="13"/>
      <c r="AV2391" s="13"/>
      <c r="AW2391" s="13"/>
      <c r="AX2391" s="13"/>
      <c r="AY2391" s="13"/>
      <c r="AZ2391" s="13"/>
      <c r="BA2391" s="13"/>
      <c r="BB2391" s="13"/>
      <c r="BC2391" s="13"/>
      <c r="BD2391" s="13"/>
      <c r="BE2391" s="13"/>
      <c r="BF2391" s="13"/>
      <c r="BG2391" s="13"/>
      <c r="BH2391" s="13"/>
      <c r="BI2391" s="13"/>
      <c r="BJ2391" s="13"/>
      <c r="BK2391" s="13"/>
      <c r="BL2391" s="13"/>
      <c r="BM2391" s="13"/>
      <c r="BN2391" s="13"/>
      <c r="BO2391" s="13"/>
      <c r="BP2391" s="13"/>
      <c r="BQ2391" s="13"/>
      <c r="BR2391" s="13"/>
      <c r="BS2391" s="13"/>
      <c r="BT2391" s="13"/>
      <c r="BU2391" s="13"/>
      <c r="BV2391" s="13"/>
      <c r="BW2391" s="13"/>
      <c r="BX2391" s="13"/>
      <c r="BY2391" s="13"/>
      <c r="BZ2391" s="13"/>
      <c r="CA2391" s="13"/>
      <c r="CB2391" s="13"/>
      <c r="CC2391" s="13"/>
      <c r="CD2391" s="13"/>
      <c r="CE2391" s="13"/>
      <c r="CF2391" s="13"/>
      <c r="CG2391" s="13"/>
      <c r="CH2391" s="13"/>
      <c r="CI2391" s="13"/>
      <c r="CJ2391" s="13"/>
      <c r="CK2391" s="13"/>
      <c r="CL2391" s="13"/>
      <c r="CM2391" s="13"/>
      <c r="CN2391" s="13"/>
      <c r="CO2391" s="13"/>
      <c r="CP2391" s="13"/>
      <c r="CQ2391" s="13"/>
      <c r="CR2391" s="13"/>
      <c r="CS2391" s="13"/>
      <c r="CT2391" s="13"/>
      <c r="CU2391" s="13"/>
      <c r="CV2391" s="13"/>
      <c r="CW2391" s="13"/>
      <c r="CX2391" s="13"/>
      <c r="CY2391" s="13"/>
      <c r="CZ2391" s="13"/>
      <c r="DA2391" s="13"/>
      <c r="DB2391" s="13"/>
      <c r="DC2391" s="13"/>
      <c r="DD2391" s="13"/>
      <c r="DE2391" s="13"/>
      <c r="DF2391" s="13"/>
      <c r="DG2391" s="13"/>
      <c r="DH2391" s="13"/>
      <c r="DI2391" s="13"/>
      <c r="DJ2391" s="13"/>
      <c r="DK2391" s="13"/>
      <c r="DL2391" s="13"/>
      <c r="DM2391" s="13"/>
      <c r="DN2391" s="13"/>
      <c r="DO2391" s="13"/>
      <c r="DP2391" s="13"/>
      <c r="DQ2391" s="13"/>
    </row>
    <row r="2392" spans="1:121" ht="16.5" x14ac:dyDescent="0.25">
      <c r="A2392" s="24"/>
      <c r="B2392" s="73" t="s">
        <v>3343</v>
      </c>
      <c r="C2392" s="55">
        <v>2018</v>
      </c>
      <c r="D2392" s="54" t="s">
        <v>915</v>
      </c>
      <c r="E2392" s="54"/>
      <c r="F2392" s="54">
        <v>39.06</v>
      </c>
      <c r="G2392" s="54">
        <v>307.67647999999997</v>
      </c>
      <c r="H2392" s="13"/>
      <c r="I2392" s="13"/>
      <c r="J2392" s="13"/>
      <c r="K2392" s="13"/>
      <c r="L2392" s="13"/>
      <c r="M2392" s="13"/>
      <c r="N2392" s="13"/>
      <c r="O2392" s="13"/>
      <c r="P2392" s="13"/>
      <c r="Q2392" s="1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  <c r="AK2392" s="13"/>
      <c r="AL2392" s="13"/>
      <c r="AM2392" s="13"/>
      <c r="AN2392" s="13"/>
      <c r="AO2392" s="13"/>
      <c r="AP2392" s="13"/>
      <c r="AQ2392" s="13"/>
      <c r="AR2392" s="13"/>
      <c r="AS2392" s="13"/>
      <c r="AT2392" s="13"/>
      <c r="AU2392" s="13"/>
      <c r="AV2392" s="13"/>
      <c r="AW2392" s="13"/>
      <c r="AX2392" s="13"/>
      <c r="AY2392" s="13"/>
      <c r="AZ2392" s="13"/>
      <c r="BA2392" s="13"/>
      <c r="BB2392" s="13"/>
      <c r="BC2392" s="13"/>
      <c r="BD2392" s="13"/>
      <c r="BE2392" s="13"/>
      <c r="BF2392" s="13"/>
      <c r="BG2392" s="13"/>
      <c r="BH2392" s="13"/>
      <c r="BI2392" s="13"/>
      <c r="BJ2392" s="13"/>
      <c r="BK2392" s="13"/>
      <c r="BL2392" s="13"/>
      <c r="BM2392" s="13"/>
      <c r="BN2392" s="13"/>
      <c r="BO2392" s="13"/>
      <c r="BP2392" s="13"/>
      <c r="BQ2392" s="13"/>
      <c r="BR2392" s="13"/>
      <c r="BS2392" s="13"/>
      <c r="BT2392" s="13"/>
      <c r="BU2392" s="13"/>
      <c r="BV2392" s="13"/>
      <c r="BW2392" s="13"/>
      <c r="BX2392" s="13"/>
      <c r="BY2392" s="13"/>
      <c r="BZ2392" s="13"/>
      <c r="CA2392" s="13"/>
      <c r="CB2392" s="13"/>
      <c r="CC2392" s="13"/>
      <c r="CD2392" s="13"/>
      <c r="CE2392" s="13"/>
      <c r="CF2392" s="13"/>
      <c r="CG2392" s="13"/>
      <c r="CH2392" s="13"/>
      <c r="CI2392" s="13"/>
      <c r="CJ2392" s="13"/>
      <c r="CK2392" s="13"/>
      <c r="CL2392" s="13"/>
      <c r="CM2392" s="13"/>
      <c r="CN2392" s="13"/>
      <c r="CO2392" s="13"/>
      <c r="CP2392" s="13"/>
      <c r="CQ2392" s="13"/>
      <c r="CR2392" s="13"/>
      <c r="CS2392" s="13"/>
      <c r="CT2392" s="13"/>
      <c r="CU2392" s="13"/>
      <c r="CV2392" s="13"/>
      <c r="CW2392" s="13"/>
      <c r="CX2392" s="13"/>
      <c r="CY2392" s="13"/>
      <c r="CZ2392" s="13"/>
      <c r="DA2392" s="13"/>
      <c r="DB2392" s="13"/>
      <c r="DC2392" s="13"/>
      <c r="DD2392" s="13"/>
      <c r="DE2392" s="13"/>
      <c r="DF2392" s="13"/>
      <c r="DG2392" s="13"/>
      <c r="DH2392" s="13"/>
      <c r="DI2392" s="13"/>
      <c r="DJ2392" s="13"/>
      <c r="DK2392" s="13"/>
      <c r="DL2392" s="13"/>
      <c r="DM2392" s="13"/>
      <c r="DN2392" s="13"/>
      <c r="DO2392" s="13"/>
      <c r="DP2392" s="13"/>
      <c r="DQ2392" s="13"/>
    </row>
    <row r="2393" spans="1:121" ht="16.5" x14ac:dyDescent="0.25">
      <c r="A2393" s="24"/>
      <c r="B2393" s="73" t="s">
        <v>3344</v>
      </c>
      <c r="C2393" s="55">
        <v>2018</v>
      </c>
      <c r="D2393" s="54" t="s">
        <v>915</v>
      </c>
      <c r="E2393" s="54"/>
      <c r="F2393" s="54">
        <v>39.06</v>
      </c>
      <c r="G2393" s="54">
        <v>372.63213000000002</v>
      </c>
      <c r="H2393" s="13"/>
      <c r="I2393" s="13"/>
      <c r="J2393" s="13"/>
      <c r="K2393" s="13"/>
      <c r="L2393" s="13"/>
      <c r="M2393" s="13"/>
      <c r="N2393" s="13"/>
      <c r="O2393" s="13"/>
      <c r="P2393" s="13"/>
      <c r="Q2393" s="1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  <c r="AK2393" s="13"/>
      <c r="AL2393" s="13"/>
      <c r="AM2393" s="13"/>
      <c r="AN2393" s="13"/>
      <c r="AO2393" s="13"/>
      <c r="AP2393" s="13"/>
      <c r="AQ2393" s="13"/>
      <c r="AR2393" s="13"/>
      <c r="AS2393" s="13"/>
      <c r="AT2393" s="13"/>
      <c r="AU2393" s="13"/>
      <c r="AV2393" s="13"/>
      <c r="AW2393" s="13"/>
      <c r="AX2393" s="13"/>
      <c r="AY2393" s="13"/>
      <c r="AZ2393" s="13"/>
      <c r="BA2393" s="13"/>
      <c r="BB2393" s="13"/>
      <c r="BC2393" s="13"/>
      <c r="BD2393" s="13"/>
      <c r="BE2393" s="13"/>
      <c r="BF2393" s="13"/>
      <c r="BG2393" s="13"/>
      <c r="BH2393" s="13"/>
      <c r="BI2393" s="13"/>
      <c r="BJ2393" s="13"/>
      <c r="BK2393" s="13"/>
      <c r="BL2393" s="13"/>
      <c r="BM2393" s="13"/>
      <c r="BN2393" s="13"/>
      <c r="BO2393" s="13"/>
      <c r="BP2393" s="13"/>
      <c r="BQ2393" s="13"/>
      <c r="BR2393" s="13"/>
      <c r="BS2393" s="13"/>
      <c r="BT2393" s="13"/>
      <c r="BU2393" s="13"/>
      <c r="BV2393" s="13"/>
      <c r="BW2393" s="13"/>
      <c r="BX2393" s="13"/>
      <c r="BY2393" s="13"/>
      <c r="BZ2393" s="13"/>
      <c r="CA2393" s="13"/>
      <c r="CB2393" s="13"/>
      <c r="CC2393" s="13"/>
      <c r="CD2393" s="13"/>
      <c r="CE2393" s="13"/>
      <c r="CF2393" s="13"/>
      <c r="CG2393" s="13"/>
      <c r="CH2393" s="13"/>
      <c r="CI2393" s="13"/>
      <c r="CJ2393" s="13"/>
      <c r="CK2393" s="13"/>
      <c r="CL2393" s="13"/>
      <c r="CM2393" s="13"/>
      <c r="CN2393" s="13"/>
      <c r="CO2393" s="13"/>
      <c r="CP2393" s="13"/>
      <c r="CQ2393" s="13"/>
      <c r="CR2393" s="13"/>
      <c r="CS2393" s="13"/>
      <c r="CT2393" s="13"/>
      <c r="CU2393" s="13"/>
      <c r="CV2393" s="13"/>
      <c r="CW2393" s="13"/>
      <c r="CX2393" s="13"/>
      <c r="CY2393" s="13"/>
      <c r="CZ2393" s="13"/>
      <c r="DA2393" s="13"/>
      <c r="DB2393" s="13"/>
      <c r="DC2393" s="13"/>
      <c r="DD2393" s="13"/>
      <c r="DE2393" s="13"/>
      <c r="DF2393" s="13"/>
      <c r="DG2393" s="13"/>
      <c r="DH2393" s="13"/>
      <c r="DI2393" s="13"/>
      <c r="DJ2393" s="13"/>
      <c r="DK2393" s="13"/>
      <c r="DL2393" s="13"/>
      <c r="DM2393" s="13"/>
      <c r="DN2393" s="13"/>
      <c r="DO2393" s="13"/>
      <c r="DP2393" s="13"/>
      <c r="DQ2393" s="13"/>
    </row>
    <row r="2394" spans="1:121" ht="16.5" x14ac:dyDescent="0.25">
      <c r="A2394" s="24"/>
      <c r="B2394" s="73" t="s">
        <v>3345</v>
      </c>
      <c r="C2394" s="55">
        <v>2018</v>
      </c>
      <c r="D2394" s="54" t="s">
        <v>915</v>
      </c>
      <c r="E2394" s="54"/>
      <c r="F2394" s="54">
        <f t="shared" ref="F2394:F2395" si="350">100*0.93*1.05</f>
        <v>97.65</v>
      </c>
      <c r="G2394" s="54">
        <v>380.13902999999999</v>
      </c>
      <c r="H2394" s="13"/>
      <c r="I2394" s="13"/>
      <c r="J2394" s="13"/>
      <c r="K2394" s="13"/>
      <c r="L2394" s="13"/>
      <c r="M2394" s="13"/>
      <c r="N2394" s="13"/>
      <c r="O2394" s="13"/>
      <c r="P2394" s="13"/>
      <c r="Q2394" s="1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  <c r="AK2394" s="13"/>
      <c r="AL2394" s="13"/>
      <c r="AM2394" s="13"/>
      <c r="AN2394" s="13"/>
      <c r="AO2394" s="13"/>
      <c r="AP2394" s="13"/>
      <c r="AQ2394" s="13"/>
      <c r="AR2394" s="13"/>
      <c r="AS2394" s="13"/>
      <c r="AT2394" s="13"/>
      <c r="AU2394" s="13"/>
      <c r="AV2394" s="13"/>
      <c r="AW2394" s="13"/>
      <c r="AX2394" s="13"/>
      <c r="AY2394" s="13"/>
      <c r="AZ2394" s="13"/>
      <c r="BA2394" s="13"/>
      <c r="BB2394" s="13"/>
      <c r="BC2394" s="13"/>
      <c r="BD2394" s="13"/>
      <c r="BE2394" s="13"/>
      <c r="BF2394" s="13"/>
      <c r="BG2394" s="13"/>
      <c r="BH2394" s="13"/>
      <c r="BI2394" s="13"/>
      <c r="BJ2394" s="13"/>
      <c r="BK2394" s="13"/>
      <c r="BL2394" s="13"/>
      <c r="BM2394" s="13"/>
      <c r="BN2394" s="13"/>
      <c r="BO2394" s="13"/>
      <c r="BP2394" s="13"/>
      <c r="BQ2394" s="13"/>
      <c r="BR2394" s="13"/>
      <c r="BS2394" s="13"/>
      <c r="BT2394" s="13"/>
      <c r="BU2394" s="13"/>
      <c r="BV2394" s="13"/>
      <c r="BW2394" s="13"/>
      <c r="BX2394" s="13"/>
      <c r="BY2394" s="13"/>
      <c r="BZ2394" s="13"/>
      <c r="CA2394" s="13"/>
      <c r="CB2394" s="13"/>
      <c r="CC2394" s="13"/>
      <c r="CD2394" s="13"/>
      <c r="CE2394" s="13"/>
      <c r="CF2394" s="13"/>
      <c r="CG2394" s="13"/>
      <c r="CH2394" s="13"/>
      <c r="CI2394" s="13"/>
      <c r="CJ2394" s="13"/>
      <c r="CK2394" s="13"/>
      <c r="CL2394" s="13"/>
      <c r="CM2394" s="13"/>
      <c r="CN2394" s="13"/>
      <c r="CO2394" s="13"/>
      <c r="CP2394" s="13"/>
      <c r="CQ2394" s="13"/>
      <c r="CR2394" s="13"/>
      <c r="CS2394" s="13"/>
      <c r="CT2394" s="13"/>
      <c r="CU2394" s="13"/>
      <c r="CV2394" s="13"/>
      <c r="CW2394" s="13"/>
      <c r="CX2394" s="13"/>
      <c r="CY2394" s="13"/>
      <c r="CZ2394" s="13"/>
      <c r="DA2394" s="13"/>
      <c r="DB2394" s="13"/>
      <c r="DC2394" s="13"/>
      <c r="DD2394" s="13"/>
      <c r="DE2394" s="13"/>
      <c r="DF2394" s="13"/>
      <c r="DG2394" s="13"/>
      <c r="DH2394" s="13"/>
      <c r="DI2394" s="13"/>
      <c r="DJ2394" s="13"/>
      <c r="DK2394" s="13"/>
      <c r="DL2394" s="13"/>
      <c r="DM2394" s="13"/>
      <c r="DN2394" s="13"/>
      <c r="DO2394" s="13"/>
      <c r="DP2394" s="13"/>
      <c r="DQ2394" s="13"/>
    </row>
    <row r="2395" spans="1:121" ht="16.5" x14ac:dyDescent="0.25">
      <c r="A2395" s="24"/>
      <c r="B2395" s="73" t="s">
        <v>3346</v>
      </c>
      <c r="C2395" s="55">
        <v>2018</v>
      </c>
      <c r="D2395" s="54" t="s">
        <v>915</v>
      </c>
      <c r="E2395" s="54"/>
      <c r="F2395" s="54">
        <f t="shared" si="350"/>
        <v>97.65</v>
      </c>
      <c r="G2395" s="54">
        <v>451.19511999999992</v>
      </c>
      <c r="H2395" s="13"/>
      <c r="I2395" s="13"/>
      <c r="J2395" s="13"/>
      <c r="K2395" s="13"/>
      <c r="L2395" s="13"/>
      <c r="M2395" s="13"/>
      <c r="N2395" s="13"/>
      <c r="O2395" s="13"/>
      <c r="P2395" s="13"/>
      <c r="Q2395" s="1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  <c r="AK2395" s="13"/>
      <c r="AL2395" s="13"/>
      <c r="AM2395" s="13"/>
      <c r="AN2395" s="13"/>
      <c r="AO2395" s="13"/>
      <c r="AP2395" s="13"/>
      <c r="AQ2395" s="13"/>
      <c r="AR2395" s="13"/>
      <c r="AS2395" s="13"/>
      <c r="AT2395" s="13"/>
      <c r="AU2395" s="13"/>
      <c r="AV2395" s="13"/>
      <c r="AW2395" s="13"/>
      <c r="AX2395" s="13"/>
      <c r="AY2395" s="13"/>
      <c r="AZ2395" s="13"/>
      <c r="BA2395" s="13"/>
      <c r="BB2395" s="13"/>
      <c r="BC2395" s="13"/>
      <c r="BD2395" s="13"/>
      <c r="BE2395" s="13"/>
      <c r="BF2395" s="13"/>
      <c r="BG2395" s="13"/>
      <c r="BH2395" s="13"/>
      <c r="BI2395" s="13"/>
      <c r="BJ2395" s="13"/>
      <c r="BK2395" s="13"/>
      <c r="BL2395" s="13"/>
      <c r="BM2395" s="13"/>
      <c r="BN2395" s="13"/>
      <c r="BO2395" s="13"/>
      <c r="BP2395" s="13"/>
      <c r="BQ2395" s="13"/>
      <c r="BR2395" s="13"/>
      <c r="BS2395" s="13"/>
      <c r="BT2395" s="13"/>
      <c r="BU2395" s="13"/>
      <c r="BV2395" s="13"/>
      <c r="BW2395" s="13"/>
      <c r="BX2395" s="13"/>
      <c r="BY2395" s="13"/>
      <c r="BZ2395" s="13"/>
      <c r="CA2395" s="13"/>
      <c r="CB2395" s="13"/>
      <c r="CC2395" s="13"/>
      <c r="CD2395" s="13"/>
      <c r="CE2395" s="13"/>
      <c r="CF2395" s="13"/>
      <c r="CG2395" s="13"/>
      <c r="CH2395" s="13"/>
      <c r="CI2395" s="13"/>
      <c r="CJ2395" s="13"/>
      <c r="CK2395" s="13"/>
      <c r="CL2395" s="13"/>
      <c r="CM2395" s="13"/>
      <c r="CN2395" s="13"/>
      <c r="CO2395" s="13"/>
      <c r="CP2395" s="13"/>
      <c r="CQ2395" s="13"/>
      <c r="CR2395" s="13"/>
      <c r="CS2395" s="13"/>
      <c r="CT2395" s="13"/>
      <c r="CU2395" s="13"/>
      <c r="CV2395" s="13"/>
      <c r="CW2395" s="13"/>
      <c r="CX2395" s="13"/>
      <c r="CY2395" s="13"/>
      <c r="CZ2395" s="13"/>
      <c r="DA2395" s="13"/>
      <c r="DB2395" s="13"/>
      <c r="DC2395" s="13"/>
      <c r="DD2395" s="13"/>
      <c r="DE2395" s="13"/>
      <c r="DF2395" s="13"/>
      <c r="DG2395" s="13"/>
      <c r="DH2395" s="13"/>
      <c r="DI2395" s="13"/>
      <c r="DJ2395" s="13"/>
      <c r="DK2395" s="13"/>
      <c r="DL2395" s="13"/>
      <c r="DM2395" s="13"/>
      <c r="DN2395" s="13"/>
      <c r="DO2395" s="13"/>
      <c r="DP2395" s="13"/>
      <c r="DQ2395" s="13"/>
    </row>
    <row r="2396" spans="1:121" ht="16.5" x14ac:dyDescent="0.25">
      <c r="A2396" s="24"/>
      <c r="B2396" s="73" t="s">
        <v>3347</v>
      </c>
      <c r="C2396" s="55">
        <v>2018</v>
      </c>
      <c r="D2396" s="54" t="s">
        <v>1915</v>
      </c>
      <c r="E2396" s="54"/>
      <c r="F2396" s="54">
        <v>39.06</v>
      </c>
      <c r="G2396" s="54">
        <v>419.78575999999998</v>
      </c>
      <c r="H2396" s="13"/>
      <c r="I2396" s="13"/>
      <c r="J2396" s="13"/>
      <c r="K2396" s="13"/>
      <c r="L2396" s="13"/>
      <c r="M2396" s="13"/>
      <c r="N2396" s="13"/>
      <c r="O2396" s="13"/>
      <c r="P2396" s="13"/>
      <c r="Q2396" s="1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  <c r="AK2396" s="13"/>
      <c r="AL2396" s="13"/>
      <c r="AM2396" s="13"/>
      <c r="AN2396" s="13"/>
      <c r="AO2396" s="13"/>
      <c r="AP2396" s="13"/>
      <c r="AQ2396" s="13"/>
      <c r="AR2396" s="13"/>
      <c r="AS2396" s="13"/>
      <c r="AT2396" s="13"/>
      <c r="AU2396" s="13"/>
      <c r="AV2396" s="13"/>
      <c r="AW2396" s="13"/>
      <c r="AX2396" s="13"/>
      <c r="AY2396" s="13"/>
      <c r="AZ2396" s="13"/>
      <c r="BA2396" s="13"/>
      <c r="BB2396" s="13"/>
      <c r="BC2396" s="13"/>
      <c r="BD2396" s="13"/>
      <c r="BE2396" s="13"/>
      <c r="BF2396" s="13"/>
      <c r="BG2396" s="13"/>
      <c r="BH2396" s="13"/>
      <c r="BI2396" s="13"/>
      <c r="BJ2396" s="13"/>
      <c r="BK2396" s="13"/>
      <c r="BL2396" s="13"/>
      <c r="BM2396" s="13"/>
      <c r="BN2396" s="13"/>
      <c r="BO2396" s="13"/>
      <c r="BP2396" s="13"/>
      <c r="BQ2396" s="13"/>
      <c r="BR2396" s="13"/>
      <c r="BS2396" s="13"/>
      <c r="BT2396" s="13"/>
      <c r="BU2396" s="13"/>
      <c r="BV2396" s="13"/>
      <c r="BW2396" s="13"/>
      <c r="BX2396" s="13"/>
      <c r="BY2396" s="13"/>
      <c r="BZ2396" s="13"/>
      <c r="CA2396" s="13"/>
      <c r="CB2396" s="13"/>
      <c r="CC2396" s="13"/>
      <c r="CD2396" s="13"/>
      <c r="CE2396" s="13"/>
      <c r="CF2396" s="13"/>
      <c r="CG2396" s="13"/>
      <c r="CH2396" s="13"/>
      <c r="CI2396" s="13"/>
      <c r="CJ2396" s="13"/>
      <c r="CK2396" s="13"/>
      <c r="CL2396" s="13"/>
      <c r="CM2396" s="13"/>
      <c r="CN2396" s="13"/>
      <c r="CO2396" s="13"/>
      <c r="CP2396" s="13"/>
      <c r="CQ2396" s="13"/>
      <c r="CR2396" s="13"/>
      <c r="CS2396" s="13"/>
      <c r="CT2396" s="13"/>
      <c r="CU2396" s="13"/>
      <c r="CV2396" s="13"/>
      <c r="CW2396" s="13"/>
      <c r="CX2396" s="13"/>
      <c r="CY2396" s="13"/>
      <c r="CZ2396" s="13"/>
      <c r="DA2396" s="13"/>
      <c r="DB2396" s="13"/>
      <c r="DC2396" s="13"/>
      <c r="DD2396" s="13"/>
      <c r="DE2396" s="13"/>
      <c r="DF2396" s="13"/>
      <c r="DG2396" s="13"/>
      <c r="DH2396" s="13"/>
      <c r="DI2396" s="13"/>
      <c r="DJ2396" s="13"/>
      <c r="DK2396" s="13"/>
      <c r="DL2396" s="13"/>
      <c r="DM2396" s="13"/>
      <c r="DN2396" s="13"/>
      <c r="DO2396" s="13"/>
      <c r="DP2396" s="13"/>
      <c r="DQ2396" s="13"/>
    </row>
    <row r="2397" spans="1:121" ht="16.5" x14ac:dyDescent="0.25">
      <c r="A2397" s="24"/>
      <c r="B2397" s="73" t="s">
        <v>3348</v>
      </c>
      <c r="C2397" s="55">
        <v>2018</v>
      </c>
      <c r="D2397" s="54" t="s">
        <v>1915</v>
      </c>
      <c r="E2397" s="54"/>
      <c r="F2397" s="54">
        <f t="shared" ref="F2397:F2399" si="351">100*0.93*1.05</f>
        <v>97.65</v>
      </c>
      <c r="G2397" s="54">
        <v>531.81939999999986</v>
      </c>
      <c r="H2397" s="13"/>
      <c r="I2397" s="13"/>
      <c r="J2397" s="13"/>
      <c r="K2397" s="13"/>
      <c r="L2397" s="13"/>
      <c r="M2397" s="13"/>
      <c r="N2397" s="13"/>
      <c r="O2397" s="13"/>
      <c r="P2397" s="13"/>
      <c r="Q2397" s="1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  <c r="AK2397" s="13"/>
      <c r="AL2397" s="13"/>
      <c r="AM2397" s="13"/>
      <c r="AN2397" s="13"/>
      <c r="AO2397" s="13"/>
      <c r="AP2397" s="13"/>
      <c r="AQ2397" s="13"/>
      <c r="AR2397" s="13"/>
      <c r="AS2397" s="13"/>
      <c r="AT2397" s="13"/>
      <c r="AU2397" s="13"/>
      <c r="AV2397" s="13"/>
      <c r="AW2397" s="13"/>
      <c r="AX2397" s="13"/>
      <c r="AY2397" s="13"/>
      <c r="AZ2397" s="13"/>
      <c r="BA2397" s="13"/>
      <c r="BB2397" s="13"/>
      <c r="BC2397" s="13"/>
      <c r="BD2397" s="13"/>
      <c r="BE2397" s="13"/>
      <c r="BF2397" s="13"/>
      <c r="BG2397" s="13"/>
      <c r="BH2397" s="13"/>
      <c r="BI2397" s="13"/>
      <c r="BJ2397" s="13"/>
      <c r="BK2397" s="13"/>
      <c r="BL2397" s="13"/>
      <c r="BM2397" s="13"/>
      <c r="BN2397" s="13"/>
      <c r="BO2397" s="13"/>
      <c r="BP2397" s="13"/>
      <c r="BQ2397" s="13"/>
      <c r="BR2397" s="13"/>
      <c r="BS2397" s="13"/>
      <c r="BT2397" s="13"/>
      <c r="BU2397" s="13"/>
      <c r="BV2397" s="13"/>
      <c r="BW2397" s="13"/>
      <c r="BX2397" s="13"/>
      <c r="BY2397" s="13"/>
      <c r="BZ2397" s="13"/>
      <c r="CA2397" s="13"/>
      <c r="CB2397" s="13"/>
      <c r="CC2397" s="13"/>
      <c r="CD2397" s="13"/>
      <c r="CE2397" s="13"/>
      <c r="CF2397" s="13"/>
      <c r="CG2397" s="13"/>
      <c r="CH2397" s="13"/>
      <c r="CI2397" s="13"/>
      <c r="CJ2397" s="13"/>
      <c r="CK2397" s="13"/>
      <c r="CL2397" s="13"/>
      <c r="CM2397" s="13"/>
      <c r="CN2397" s="13"/>
      <c r="CO2397" s="13"/>
      <c r="CP2397" s="13"/>
      <c r="CQ2397" s="13"/>
      <c r="CR2397" s="13"/>
      <c r="CS2397" s="13"/>
      <c r="CT2397" s="13"/>
      <c r="CU2397" s="13"/>
      <c r="CV2397" s="13"/>
      <c r="CW2397" s="13"/>
      <c r="CX2397" s="13"/>
      <c r="CY2397" s="13"/>
      <c r="CZ2397" s="13"/>
      <c r="DA2397" s="13"/>
      <c r="DB2397" s="13"/>
      <c r="DC2397" s="13"/>
      <c r="DD2397" s="13"/>
      <c r="DE2397" s="13"/>
      <c r="DF2397" s="13"/>
      <c r="DG2397" s="13"/>
      <c r="DH2397" s="13"/>
      <c r="DI2397" s="13"/>
      <c r="DJ2397" s="13"/>
      <c r="DK2397" s="13"/>
      <c r="DL2397" s="13"/>
      <c r="DM2397" s="13"/>
      <c r="DN2397" s="13"/>
      <c r="DO2397" s="13"/>
      <c r="DP2397" s="13"/>
      <c r="DQ2397" s="13"/>
    </row>
    <row r="2398" spans="1:121" ht="16.5" x14ac:dyDescent="0.25">
      <c r="A2398" s="24"/>
      <c r="B2398" s="73" t="s">
        <v>3349</v>
      </c>
      <c r="C2398" s="55">
        <v>2018</v>
      </c>
      <c r="D2398" s="54" t="s">
        <v>915</v>
      </c>
      <c r="E2398" s="54"/>
      <c r="F2398" s="54">
        <f t="shared" si="351"/>
        <v>97.65</v>
      </c>
      <c r="G2398" s="54">
        <v>406.29318000000001</v>
      </c>
      <c r="H2398" s="13"/>
      <c r="I2398" s="13"/>
      <c r="J2398" s="13"/>
      <c r="K2398" s="13"/>
      <c r="L2398" s="13"/>
      <c r="M2398" s="13"/>
      <c r="N2398" s="13"/>
      <c r="O2398" s="13"/>
      <c r="P2398" s="13"/>
      <c r="Q2398" s="1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  <c r="AK2398" s="13"/>
      <c r="AL2398" s="13"/>
      <c r="AM2398" s="13"/>
      <c r="AN2398" s="13"/>
      <c r="AO2398" s="13"/>
      <c r="AP2398" s="13"/>
      <c r="AQ2398" s="13"/>
      <c r="AR2398" s="13"/>
      <c r="AS2398" s="13"/>
      <c r="AT2398" s="13"/>
      <c r="AU2398" s="13"/>
      <c r="AV2398" s="13"/>
      <c r="AW2398" s="13"/>
      <c r="AX2398" s="13"/>
      <c r="AY2398" s="13"/>
      <c r="AZ2398" s="13"/>
      <c r="BA2398" s="13"/>
      <c r="BB2398" s="13"/>
      <c r="BC2398" s="13"/>
      <c r="BD2398" s="13"/>
      <c r="BE2398" s="13"/>
      <c r="BF2398" s="13"/>
      <c r="BG2398" s="13"/>
      <c r="BH2398" s="13"/>
      <c r="BI2398" s="13"/>
      <c r="BJ2398" s="13"/>
      <c r="BK2398" s="13"/>
      <c r="BL2398" s="13"/>
      <c r="BM2398" s="13"/>
      <c r="BN2398" s="13"/>
      <c r="BO2398" s="13"/>
      <c r="BP2398" s="13"/>
      <c r="BQ2398" s="13"/>
      <c r="BR2398" s="13"/>
      <c r="BS2398" s="13"/>
      <c r="BT2398" s="13"/>
      <c r="BU2398" s="13"/>
      <c r="BV2398" s="13"/>
      <c r="BW2398" s="13"/>
      <c r="BX2398" s="13"/>
      <c r="BY2398" s="13"/>
      <c r="BZ2398" s="13"/>
      <c r="CA2398" s="13"/>
      <c r="CB2398" s="13"/>
      <c r="CC2398" s="13"/>
      <c r="CD2398" s="13"/>
      <c r="CE2398" s="13"/>
      <c r="CF2398" s="13"/>
      <c r="CG2398" s="13"/>
      <c r="CH2398" s="13"/>
      <c r="CI2398" s="13"/>
      <c r="CJ2398" s="13"/>
      <c r="CK2398" s="13"/>
      <c r="CL2398" s="13"/>
      <c r="CM2398" s="13"/>
      <c r="CN2398" s="13"/>
      <c r="CO2398" s="13"/>
      <c r="CP2398" s="13"/>
      <c r="CQ2398" s="13"/>
      <c r="CR2398" s="13"/>
      <c r="CS2398" s="13"/>
      <c r="CT2398" s="13"/>
      <c r="CU2398" s="13"/>
      <c r="CV2398" s="13"/>
      <c r="CW2398" s="13"/>
      <c r="CX2398" s="13"/>
      <c r="CY2398" s="13"/>
      <c r="CZ2398" s="13"/>
      <c r="DA2398" s="13"/>
      <c r="DB2398" s="13"/>
      <c r="DC2398" s="13"/>
      <c r="DD2398" s="13"/>
      <c r="DE2398" s="13"/>
      <c r="DF2398" s="13"/>
      <c r="DG2398" s="13"/>
      <c r="DH2398" s="13"/>
      <c r="DI2398" s="13"/>
      <c r="DJ2398" s="13"/>
      <c r="DK2398" s="13"/>
      <c r="DL2398" s="13"/>
      <c r="DM2398" s="13"/>
      <c r="DN2398" s="13"/>
      <c r="DO2398" s="13"/>
      <c r="DP2398" s="13"/>
      <c r="DQ2398" s="13"/>
    </row>
    <row r="2399" spans="1:121" ht="16.5" x14ac:dyDescent="0.25">
      <c r="A2399" s="24"/>
      <c r="B2399" s="73" t="s">
        <v>3350</v>
      </c>
      <c r="C2399" s="55">
        <v>2018</v>
      </c>
      <c r="D2399" s="54" t="s">
        <v>915</v>
      </c>
      <c r="E2399" s="54"/>
      <c r="F2399" s="54">
        <f t="shared" si="351"/>
        <v>97.65</v>
      </c>
      <c r="G2399" s="54">
        <v>444.00292000000002</v>
      </c>
      <c r="H2399" s="13"/>
      <c r="I2399" s="13"/>
      <c r="J2399" s="13"/>
      <c r="K2399" s="13"/>
      <c r="L2399" s="13"/>
      <c r="M2399" s="13"/>
      <c r="N2399" s="13"/>
      <c r="O2399" s="13"/>
      <c r="P2399" s="13"/>
      <c r="Q2399" s="1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  <c r="AK2399" s="13"/>
      <c r="AL2399" s="13"/>
      <c r="AM2399" s="13"/>
      <c r="AN2399" s="13"/>
      <c r="AO2399" s="13"/>
      <c r="AP2399" s="13"/>
      <c r="AQ2399" s="13"/>
      <c r="AR2399" s="13"/>
      <c r="AS2399" s="13"/>
      <c r="AT2399" s="13"/>
      <c r="AU2399" s="13"/>
      <c r="AV2399" s="13"/>
      <c r="AW2399" s="13"/>
      <c r="AX2399" s="13"/>
      <c r="AY2399" s="13"/>
      <c r="AZ2399" s="13"/>
      <c r="BA2399" s="13"/>
      <c r="BB2399" s="13"/>
      <c r="BC2399" s="13"/>
      <c r="BD2399" s="13"/>
      <c r="BE2399" s="13"/>
      <c r="BF2399" s="13"/>
      <c r="BG2399" s="13"/>
      <c r="BH2399" s="13"/>
      <c r="BI2399" s="13"/>
      <c r="BJ2399" s="13"/>
      <c r="BK2399" s="13"/>
      <c r="BL2399" s="13"/>
      <c r="BM2399" s="13"/>
      <c r="BN2399" s="13"/>
      <c r="BO2399" s="13"/>
      <c r="BP2399" s="13"/>
      <c r="BQ2399" s="13"/>
      <c r="BR2399" s="13"/>
      <c r="BS2399" s="13"/>
      <c r="BT2399" s="13"/>
      <c r="BU2399" s="13"/>
      <c r="BV2399" s="13"/>
      <c r="BW2399" s="13"/>
      <c r="BX2399" s="13"/>
      <c r="BY2399" s="13"/>
      <c r="BZ2399" s="13"/>
      <c r="CA2399" s="13"/>
      <c r="CB2399" s="13"/>
      <c r="CC2399" s="13"/>
      <c r="CD2399" s="13"/>
      <c r="CE2399" s="13"/>
      <c r="CF2399" s="13"/>
      <c r="CG2399" s="13"/>
      <c r="CH2399" s="13"/>
      <c r="CI2399" s="13"/>
      <c r="CJ2399" s="13"/>
      <c r="CK2399" s="13"/>
      <c r="CL2399" s="13"/>
      <c r="CM2399" s="13"/>
      <c r="CN2399" s="13"/>
      <c r="CO2399" s="13"/>
      <c r="CP2399" s="13"/>
      <c r="CQ2399" s="13"/>
      <c r="CR2399" s="13"/>
      <c r="CS2399" s="13"/>
      <c r="CT2399" s="13"/>
      <c r="CU2399" s="13"/>
      <c r="CV2399" s="13"/>
      <c r="CW2399" s="13"/>
      <c r="CX2399" s="13"/>
      <c r="CY2399" s="13"/>
      <c r="CZ2399" s="13"/>
      <c r="DA2399" s="13"/>
      <c r="DB2399" s="13"/>
      <c r="DC2399" s="13"/>
      <c r="DD2399" s="13"/>
      <c r="DE2399" s="13"/>
      <c r="DF2399" s="13"/>
      <c r="DG2399" s="13"/>
      <c r="DH2399" s="13"/>
      <c r="DI2399" s="13"/>
      <c r="DJ2399" s="13"/>
      <c r="DK2399" s="13"/>
      <c r="DL2399" s="13"/>
      <c r="DM2399" s="13"/>
      <c r="DN2399" s="13"/>
      <c r="DO2399" s="13"/>
      <c r="DP2399" s="13"/>
      <c r="DQ2399" s="13"/>
    </row>
    <row r="2400" spans="1:121" ht="16.5" x14ac:dyDescent="0.25">
      <c r="A2400" s="24"/>
      <c r="B2400" s="73" t="s">
        <v>3351</v>
      </c>
      <c r="C2400" s="55">
        <v>2018</v>
      </c>
      <c r="D2400" s="54" t="s">
        <v>915</v>
      </c>
      <c r="E2400" s="54"/>
      <c r="F2400" s="54">
        <v>39.06</v>
      </c>
      <c r="G2400" s="54">
        <v>287.26913999999999</v>
      </c>
      <c r="H2400" s="13"/>
      <c r="I2400" s="13"/>
      <c r="J2400" s="13"/>
      <c r="K2400" s="13"/>
      <c r="L2400" s="13"/>
      <c r="M2400" s="13"/>
      <c r="N2400" s="13"/>
      <c r="O2400" s="13"/>
      <c r="P2400" s="13"/>
      <c r="Q2400" s="1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  <c r="AK2400" s="13"/>
      <c r="AL2400" s="13"/>
      <c r="AM2400" s="13"/>
      <c r="AN2400" s="13"/>
      <c r="AO2400" s="13"/>
      <c r="AP2400" s="13"/>
      <c r="AQ2400" s="13"/>
      <c r="AR2400" s="13"/>
      <c r="AS2400" s="13"/>
      <c r="AT2400" s="13"/>
      <c r="AU2400" s="13"/>
      <c r="AV2400" s="13"/>
      <c r="AW2400" s="13"/>
      <c r="AX2400" s="13"/>
      <c r="AY2400" s="13"/>
      <c r="AZ2400" s="13"/>
      <c r="BA2400" s="13"/>
      <c r="BB2400" s="13"/>
      <c r="BC2400" s="13"/>
      <c r="BD2400" s="13"/>
      <c r="BE2400" s="13"/>
      <c r="BF2400" s="13"/>
      <c r="BG2400" s="13"/>
      <c r="BH2400" s="13"/>
      <c r="BI2400" s="13"/>
      <c r="BJ2400" s="13"/>
      <c r="BK2400" s="13"/>
      <c r="BL2400" s="13"/>
      <c r="BM2400" s="13"/>
      <c r="BN2400" s="13"/>
      <c r="BO2400" s="13"/>
      <c r="BP2400" s="13"/>
      <c r="BQ2400" s="13"/>
      <c r="BR2400" s="13"/>
      <c r="BS2400" s="13"/>
      <c r="BT2400" s="13"/>
      <c r="BU2400" s="13"/>
      <c r="BV2400" s="13"/>
      <c r="BW2400" s="13"/>
      <c r="BX2400" s="13"/>
      <c r="BY2400" s="13"/>
      <c r="BZ2400" s="13"/>
      <c r="CA2400" s="13"/>
      <c r="CB2400" s="13"/>
      <c r="CC2400" s="13"/>
      <c r="CD2400" s="13"/>
      <c r="CE2400" s="13"/>
      <c r="CF2400" s="13"/>
      <c r="CG2400" s="13"/>
      <c r="CH2400" s="13"/>
      <c r="CI2400" s="13"/>
      <c r="CJ2400" s="13"/>
      <c r="CK2400" s="13"/>
      <c r="CL2400" s="13"/>
      <c r="CM2400" s="13"/>
      <c r="CN2400" s="13"/>
      <c r="CO2400" s="13"/>
      <c r="CP2400" s="13"/>
      <c r="CQ2400" s="13"/>
      <c r="CR2400" s="13"/>
      <c r="CS2400" s="13"/>
      <c r="CT2400" s="13"/>
      <c r="CU2400" s="13"/>
      <c r="CV2400" s="13"/>
      <c r="CW2400" s="13"/>
      <c r="CX2400" s="13"/>
      <c r="CY2400" s="13"/>
      <c r="CZ2400" s="13"/>
      <c r="DA2400" s="13"/>
      <c r="DB2400" s="13"/>
      <c r="DC2400" s="13"/>
      <c r="DD2400" s="13"/>
      <c r="DE2400" s="13"/>
      <c r="DF2400" s="13"/>
      <c r="DG2400" s="13"/>
      <c r="DH2400" s="13"/>
      <c r="DI2400" s="13"/>
      <c r="DJ2400" s="13"/>
      <c r="DK2400" s="13"/>
      <c r="DL2400" s="13"/>
      <c r="DM2400" s="13"/>
      <c r="DN2400" s="13"/>
      <c r="DO2400" s="13"/>
      <c r="DP2400" s="13"/>
      <c r="DQ2400" s="13"/>
    </row>
    <row r="2401" spans="1:121" ht="16.5" x14ac:dyDescent="0.25">
      <c r="A2401" s="24"/>
      <c r="B2401" s="73" t="s">
        <v>3352</v>
      </c>
      <c r="C2401" s="55">
        <v>2018</v>
      </c>
      <c r="D2401" s="54" t="s">
        <v>915</v>
      </c>
      <c r="E2401" s="54"/>
      <c r="F2401" s="54">
        <v>61.519500000000008</v>
      </c>
      <c r="G2401" s="54">
        <v>460.24138999999997</v>
      </c>
      <c r="H2401" s="13"/>
      <c r="I2401" s="13"/>
      <c r="J2401" s="13"/>
      <c r="K2401" s="13"/>
      <c r="L2401" s="13"/>
      <c r="M2401" s="13"/>
      <c r="N2401" s="13"/>
      <c r="O2401" s="13"/>
      <c r="P2401" s="13"/>
      <c r="Q2401" s="1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  <c r="AK2401" s="13"/>
      <c r="AL2401" s="13"/>
      <c r="AM2401" s="13"/>
      <c r="AN2401" s="13"/>
      <c r="AO2401" s="13"/>
      <c r="AP2401" s="13"/>
      <c r="AQ2401" s="13"/>
      <c r="AR2401" s="13"/>
      <c r="AS2401" s="13"/>
      <c r="AT2401" s="13"/>
      <c r="AU2401" s="13"/>
      <c r="AV2401" s="13"/>
      <c r="AW2401" s="13"/>
      <c r="AX2401" s="13"/>
      <c r="AY2401" s="13"/>
      <c r="AZ2401" s="13"/>
      <c r="BA2401" s="13"/>
      <c r="BB2401" s="13"/>
      <c r="BC2401" s="13"/>
      <c r="BD2401" s="13"/>
      <c r="BE2401" s="13"/>
      <c r="BF2401" s="13"/>
      <c r="BG2401" s="13"/>
      <c r="BH2401" s="13"/>
      <c r="BI2401" s="13"/>
      <c r="BJ2401" s="13"/>
      <c r="BK2401" s="13"/>
      <c r="BL2401" s="13"/>
      <c r="BM2401" s="13"/>
      <c r="BN2401" s="13"/>
      <c r="BO2401" s="13"/>
      <c r="BP2401" s="13"/>
      <c r="BQ2401" s="13"/>
      <c r="BR2401" s="13"/>
      <c r="BS2401" s="13"/>
      <c r="BT2401" s="13"/>
      <c r="BU2401" s="13"/>
      <c r="BV2401" s="13"/>
      <c r="BW2401" s="13"/>
      <c r="BX2401" s="13"/>
      <c r="BY2401" s="13"/>
      <c r="BZ2401" s="13"/>
      <c r="CA2401" s="13"/>
      <c r="CB2401" s="13"/>
      <c r="CC2401" s="13"/>
      <c r="CD2401" s="13"/>
      <c r="CE2401" s="13"/>
      <c r="CF2401" s="13"/>
      <c r="CG2401" s="13"/>
      <c r="CH2401" s="13"/>
      <c r="CI2401" s="13"/>
      <c r="CJ2401" s="13"/>
      <c r="CK2401" s="13"/>
      <c r="CL2401" s="13"/>
      <c r="CM2401" s="13"/>
      <c r="CN2401" s="13"/>
      <c r="CO2401" s="13"/>
      <c r="CP2401" s="13"/>
      <c r="CQ2401" s="13"/>
      <c r="CR2401" s="13"/>
      <c r="CS2401" s="13"/>
      <c r="CT2401" s="13"/>
      <c r="CU2401" s="13"/>
      <c r="CV2401" s="13"/>
      <c r="CW2401" s="13"/>
      <c r="CX2401" s="13"/>
      <c r="CY2401" s="13"/>
      <c r="CZ2401" s="13"/>
      <c r="DA2401" s="13"/>
      <c r="DB2401" s="13"/>
      <c r="DC2401" s="13"/>
      <c r="DD2401" s="13"/>
      <c r="DE2401" s="13"/>
      <c r="DF2401" s="13"/>
      <c r="DG2401" s="13"/>
      <c r="DH2401" s="13"/>
      <c r="DI2401" s="13"/>
      <c r="DJ2401" s="13"/>
      <c r="DK2401" s="13"/>
      <c r="DL2401" s="13"/>
      <c r="DM2401" s="13"/>
      <c r="DN2401" s="13"/>
      <c r="DO2401" s="13"/>
      <c r="DP2401" s="13"/>
      <c r="DQ2401" s="13"/>
    </row>
    <row r="2402" spans="1:121" ht="16.5" x14ac:dyDescent="0.25">
      <c r="A2402" s="24"/>
      <c r="B2402" s="73" t="s">
        <v>3353</v>
      </c>
      <c r="C2402" s="55">
        <v>2018</v>
      </c>
      <c r="D2402" s="54" t="s">
        <v>915</v>
      </c>
      <c r="E2402" s="54"/>
      <c r="F2402" s="54">
        <v>61.519500000000008</v>
      </c>
      <c r="G2402" s="54">
        <v>463.46677</v>
      </c>
      <c r="H2402" s="13"/>
      <c r="I2402" s="13"/>
      <c r="J2402" s="13"/>
      <c r="K2402" s="13"/>
      <c r="L2402" s="13"/>
      <c r="M2402" s="13"/>
      <c r="N2402" s="13"/>
      <c r="O2402" s="13"/>
      <c r="P2402" s="13"/>
      <c r="Q2402" s="1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  <c r="AK2402" s="13"/>
      <c r="AL2402" s="13"/>
      <c r="AM2402" s="13"/>
      <c r="AN2402" s="13"/>
      <c r="AO2402" s="13"/>
      <c r="AP2402" s="13"/>
      <c r="AQ2402" s="13"/>
      <c r="AR2402" s="13"/>
      <c r="AS2402" s="13"/>
      <c r="AT2402" s="13"/>
      <c r="AU2402" s="13"/>
      <c r="AV2402" s="13"/>
      <c r="AW2402" s="13"/>
      <c r="AX2402" s="13"/>
      <c r="AY2402" s="13"/>
      <c r="AZ2402" s="13"/>
      <c r="BA2402" s="13"/>
      <c r="BB2402" s="13"/>
      <c r="BC2402" s="13"/>
      <c r="BD2402" s="13"/>
      <c r="BE2402" s="13"/>
      <c r="BF2402" s="13"/>
      <c r="BG2402" s="13"/>
      <c r="BH2402" s="13"/>
      <c r="BI2402" s="13"/>
      <c r="BJ2402" s="13"/>
      <c r="BK2402" s="13"/>
      <c r="BL2402" s="13"/>
      <c r="BM2402" s="13"/>
      <c r="BN2402" s="13"/>
      <c r="BO2402" s="13"/>
      <c r="BP2402" s="13"/>
      <c r="BQ2402" s="13"/>
      <c r="BR2402" s="13"/>
      <c r="BS2402" s="13"/>
      <c r="BT2402" s="13"/>
      <c r="BU2402" s="13"/>
      <c r="BV2402" s="13"/>
      <c r="BW2402" s="13"/>
      <c r="BX2402" s="13"/>
      <c r="BY2402" s="13"/>
      <c r="BZ2402" s="13"/>
      <c r="CA2402" s="13"/>
      <c r="CB2402" s="13"/>
      <c r="CC2402" s="13"/>
      <c r="CD2402" s="13"/>
      <c r="CE2402" s="13"/>
      <c r="CF2402" s="13"/>
      <c r="CG2402" s="13"/>
      <c r="CH2402" s="13"/>
      <c r="CI2402" s="13"/>
      <c r="CJ2402" s="13"/>
      <c r="CK2402" s="13"/>
      <c r="CL2402" s="13"/>
      <c r="CM2402" s="13"/>
      <c r="CN2402" s="13"/>
      <c r="CO2402" s="13"/>
      <c r="CP2402" s="13"/>
      <c r="CQ2402" s="13"/>
      <c r="CR2402" s="13"/>
      <c r="CS2402" s="13"/>
      <c r="CT2402" s="13"/>
      <c r="CU2402" s="13"/>
      <c r="CV2402" s="13"/>
      <c r="CW2402" s="13"/>
      <c r="CX2402" s="13"/>
      <c r="CY2402" s="13"/>
      <c r="CZ2402" s="13"/>
      <c r="DA2402" s="13"/>
      <c r="DB2402" s="13"/>
      <c r="DC2402" s="13"/>
      <c r="DD2402" s="13"/>
      <c r="DE2402" s="13"/>
      <c r="DF2402" s="13"/>
      <c r="DG2402" s="13"/>
      <c r="DH2402" s="13"/>
      <c r="DI2402" s="13"/>
      <c r="DJ2402" s="13"/>
      <c r="DK2402" s="13"/>
      <c r="DL2402" s="13"/>
      <c r="DM2402" s="13"/>
      <c r="DN2402" s="13"/>
      <c r="DO2402" s="13"/>
      <c r="DP2402" s="13"/>
      <c r="DQ2402" s="13"/>
    </row>
    <row r="2403" spans="1:121" ht="16.5" x14ac:dyDescent="0.25">
      <c r="A2403" s="24"/>
      <c r="B2403" s="73" t="s">
        <v>3354</v>
      </c>
      <c r="C2403" s="55">
        <v>2018</v>
      </c>
      <c r="D2403" s="54" t="s">
        <v>915</v>
      </c>
      <c r="E2403" s="54"/>
      <c r="F2403" s="54">
        <v>39.06</v>
      </c>
      <c r="G2403" s="54">
        <v>323.35288000000003</v>
      </c>
      <c r="H2403" s="13"/>
      <c r="I2403" s="13"/>
      <c r="J2403" s="13"/>
      <c r="K2403" s="13"/>
      <c r="L2403" s="13"/>
      <c r="M2403" s="13"/>
      <c r="N2403" s="13"/>
      <c r="O2403" s="13"/>
      <c r="P2403" s="13"/>
      <c r="Q2403" s="1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  <c r="AK2403" s="13"/>
      <c r="AL2403" s="13"/>
      <c r="AM2403" s="13"/>
      <c r="AN2403" s="13"/>
      <c r="AO2403" s="13"/>
      <c r="AP2403" s="13"/>
      <c r="AQ2403" s="13"/>
      <c r="AR2403" s="13"/>
      <c r="AS2403" s="13"/>
      <c r="AT2403" s="13"/>
      <c r="AU2403" s="13"/>
      <c r="AV2403" s="13"/>
      <c r="AW2403" s="13"/>
      <c r="AX2403" s="13"/>
      <c r="AY2403" s="13"/>
      <c r="AZ2403" s="13"/>
      <c r="BA2403" s="13"/>
      <c r="BB2403" s="13"/>
      <c r="BC2403" s="13"/>
      <c r="BD2403" s="13"/>
      <c r="BE2403" s="13"/>
      <c r="BF2403" s="13"/>
      <c r="BG2403" s="13"/>
      <c r="BH2403" s="13"/>
      <c r="BI2403" s="13"/>
      <c r="BJ2403" s="13"/>
      <c r="BK2403" s="13"/>
      <c r="BL2403" s="13"/>
      <c r="BM2403" s="13"/>
      <c r="BN2403" s="13"/>
      <c r="BO2403" s="13"/>
      <c r="BP2403" s="13"/>
      <c r="BQ2403" s="13"/>
      <c r="BR2403" s="13"/>
      <c r="BS2403" s="13"/>
      <c r="BT2403" s="13"/>
      <c r="BU2403" s="13"/>
      <c r="BV2403" s="13"/>
      <c r="BW2403" s="13"/>
      <c r="BX2403" s="13"/>
      <c r="BY2403" s="13"/>
      <c r="BZ2403" s="13"/>
      <c r="CA2403" s="13"/>
      <c r="CB2403" s="13"/>
      <c r="CC2403" s="13"/>
      <c r="CD2403" s="13"/>
      <c r="CE2403" s="13"/>
      <c r="CF2403" s="13"/>
      <c r="CG2403" s="13"/>
      <c r="CH2403" s="13"/>
      <c r="CI2403" s="13"/>
      <c r="CJ2403" s="13"/>
      <c r="CK2403" s="13"/>
      <c r="CL2403" s="13"/>
      <c r="CM2403" s="13"/>
      <c r="CN2403" s="13"/>
      <c r="CO2403" s="13"/>
      <c r="CP2403" s="13"/>
      <c r="CQ2403" s="13"/>
      <c r="CR2403" s="13"/>
      <c r="CS2403" s="13"/>
      <c r="CT2403" s="13"/>
      <c r="CU2403" s="13"/>
      <c r="CV2403" s="13"/>
      <c r="CW2403" s="13"/>
      <c r="CX2403" s="13"/>
      <c r="CY2403" s="13"/>
      <c r="CZ2403" s="13"/>
      <c r="DA2403" s="13"/>
      <c r="DB2403" s="13"/>
      <c r="DC2403" s="13"/>
      <c r="DD2403" s="13"/>
      <c r="DE2403" s="13"/>
      <c r="DF2403" s="13"/>
      <c r="DG2403" s="13"/>
      <c r="DH2403" s="13"/>
      <c r="DI2403" s="13"/>
      <c r="DJ2403" s="13"/>
      <c r="DK2403" s="13"/>
      <c r="DL2403" s="13"/>
      <c r="DM2403" s="13"/>
      <c r="DN2403" s="13"/>
      <c r="DO2403" s="13"/>
      <c r="DP2403" s="13"/>
      <c r="DQ2403" s="13"/>
    </row>
    <row r="2404" spans="1:121" ht="16.5" x14ac:dyDescent="0.25">
      <c r="A2404" s="24"/>
      <c r="B2404" s="73" t="s">
        <v>3355</v>
      </c>
      <c r="C2404" s="55">
        <v>2018</v>
      </c>
      <c r="D2404" s="54" t="s">
        <v>915</v>
      </c>
      <c r="E2404" s="54"/>
      <c r="F2404" s="54">
        <v>39.06</v>
      </c>
      <c r="G2404" s="54">
        <v>446.75016000000005</v>
      </c>
      <c r="H2404" s="13"/>
      <c r="I2404" s="13"/>
      <c r="J2404" s="13"/>
      <c r="K2404" s="13"/>
      <c r="L2404" s="13"/>
      <c r="M2404" s="13"/>
      <c r="N2404" s="13"/>
      <c r="O2404" s="13"/>
      <c r="P2404" s="13"/>
      <c r="Q2404" s="1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  <c r="AK2404" s="13"/>
      <c r="AL2404" s="13"/>
      <c r="AM2404" s="13"/>
      <c r="AN2404" s="13"/>
      <c r="AO2404" s="13"/>
      <c r="AP2404" s="13"/>
      <c r="AQ2404" s="13"/>
      <c r="AR2404" s="13"/>
      <c r="AS2404" s="13"/>
      <c r="AT2404" s="13"/>
      <c r="AU2404" s="13"/>
      <c r="AV2404" s="13"/>
      <c r="AW2404" s="13"/>
      <c r="AX2404" s="13"/>
      <c r="AY2404" s="13"/>
      <c r="AZ2404" s="13"/>
      <c r="BA2404" s="13"/>
      <c r="BB2404" s="13"/>
      <c r="BC2404" s="13"/>
      <c r="BD2404" s="13"/>
      <c r="BE2404" s="13"/>
      <c r="BF2404" s="13"/>
      <c r="BG2404" s="13"/>
      <c r="BH2404" s="13"/>
      <c r="BI2404" s="13"/>
      <c r="BJ2404" s="13"/>
      <c r="BK2404" s="13"/>
      <c r="BL2404" s="13"/>
      <c r="BM2404" s="13"/>
      <c r="BN2404" s="13"/>
      <c r="BO2404" s="13"/>
      <c r="BP2404" s="13"/>
      <c r="BQ2404" s="13"/>
      <c r="BR2404" s="13"/>
      <c r="BS2404" s="13"/>
      <c r="BT2404" s="13"/>
      <c r="BU2404" s="13"/>
      <c r="BV2404" s="13"/>
      <c r="BW2404" s="13"/>
      <c r="BX2404" s="13"/>
      <c r="BY2404" s="13"/>
      <c r="BZ2404" s="13"/>
      <c r="CA2404" s="13"/>
      <c r="CB2404" s="13"/>
      <c r="CC2404" s="13"/>
      <c r="CD2404" s="13"/>
      <c r="CE2404" s="13"/>
      <c r="CF2404" s="13"/>
      <c r="CG2404" s="13"/>
      <c r="CH2404" s="13"/>
      <c r="CI2404" s="13"/>
      <c r="CJ2404" s="13"/>
      <c r="CK2404" s="13"/>
      <c r="CL2404" s="13"/>
      <c r="CM2404" s="13"/>
      <c r="CN2404" s="13"/>
      <c r="CO2404" s="13"/>
      <c r="CP2404" s="13"/>
      <c r="CQ2404" s="13"/>
      <c r="CR2404" s="13"/>
      <c r="CS2404" s="13"/>
      <c r="CT2404" s="13"/>
      <c r="CU2404" s="13"/>
      <c r="CV2404" s="13"/>
      <c r="CW2404" s="13"/>
      <c r="CX2404" s="13"/>
      <c r="CY2404" s="13"/>
      <c r="CZ2404" s="13"/>
      <c r="DA2404" s="13"/>
      <c r="DB2404" s="13"/>
      <c r="DC2404" s="13"/>
      <c r="DD2404" s="13"/>
      <c r="DE2404" s="13"/>
      <c r="DF2404" s="13"/>
      <c r="DG2404" s="13"/>
      <c r="DH2404" s="13"/>
      <c r="DI2404" s="13"/>
      <c r="DJ2404" s="13"/>
      <c r="DK2404" s="13"/>
      <c r="DL2404" s="13"/>
      <c r="DM2404" s="13"/>
      <c r="DN2404" s="13"/>
      <c r="DO2404" s="13"/>
      <c r="DP2404" s="13"/>
      <c r="DQ2404" s="13"/>
    </row>
    <row r="2405" spans="1:121" ht="16.5" x14ac:dyDescent="0.25">
      <c r="A2405" s="24"/>
      <c r="B2405" s="73" t="s">
        <v>3356</v>
      </c>
      <c r="C2405" s="55">
        <v>2018</v>
      </c>
      <c r="D2405" s="54" t="s">
        <v>915</v>
      </c>
      <c r="E2405" s="54"/>
      <c r="F2405" s="54">
        <v>39.06</v>
      </c>
      <c r="G2405" s="54">
        <v>263.3621</v>
      </c>
      <c r="H2405" s="13"/>
      <c r="I2405" s="13"/>
      <c r="J2405" s="13"/>
      <c r="K2405" s="13"/>
      <c r="L2405" s="13"/>
      <c r="M2405" s="13"/>
      <c r="N2405" s="13"/>
      <c r="O2405" s="13"/>
      <c r="P2405" s="13"/>
      <c r="Q2405" s="1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  <c r="AK2405" s="13"/>
      <c r="AL2405" s="13"/>
      <c r="AM2405" s="13"/>
      <c r="AN2405" s="13"/>
      <c r="AO2405" s="13"/>
      <c r="AP2405" s="13"/>
      <c r="AQ2405" s="13"/>
      <c r="AR2405" s="13"/>
      <c r="AS2405" s="13"/>
      <c r="AT2405" s="13"/>
      <c r="AU2405" s="13"/>
      <c r="AV2405" s="13"/>
      <c r="AW2405" s="13"/>
      <c r="AX2405" s="13"/>
      <c r="AY2405" s="13"/>
      <c r="AZ2405" s="13"/>
      <c r="BA2405" s="13"/>
      <c r="BB2405" s="13"/>
      <c r="BC2405" s="13"/>
      <c r="BD2405" s="13"/>
      <c r="BE2405" s="13"/>
      <c r="BF2405" s="13"/>
      <c r="BG2405" s="13"/>
      <c r="BH2405" s="13"/>
      <c r="BI2405" s="13"/>
      <c r="BJ2405" s="13"/>
      <c r="BK2405" s="13"/>
      <c r="BL2405" s="13"/>
      <c r="BM2405" s="13"/>
      <c r="BN2405" s="13"/>
      <c r="BO2405" s="13"/>
      <c r="BP2405" s="13"/>
      <c r="BQ2405" s="13"/>
      <c r="BR2405" s="13"/>
      <c r="BS2405" s="13"/>
      <c r="BT2405" s="13"/>
      <c r="BU2405" s="13"/>
      <c r="BV2405" s="13"/>
      <c r="BW2405" s="13"/>
      <c r="BX2405" s="13"/>
      <c r="BY2405" s="13"/>
      <c r="BZ2405" s="13"/>
      <c r="CA2405" s="13"/>
      <c r="CB2405" s="13"/>
      <c r="CC2405" s="13"/>
      <c r="CD2405" s="13"/>
      <c r="CE2405" s="13"/>
      <c r="CF2405" s="13"/>
      <c r="CG2405" s="13"/>
      <c r="CH2405" s="13"/>
      <c r="CI2405" s="13"/>
      <c r="CJ2405" s="13"/>
      <c r="CK2405" s="13"/>
      <c r="CL2405" s="13"/>
      <c r="CM2405" s="13"/>
      <c r="CN2405" s="13"/>
      <c r="CO2405" s="13"/>
      <c r="CP2405" s="13"/>
      <c r="CQ2405" s="13"/>
      <c r="CR2405" s="13"/>
      <c r="CS2405" s="13"/>
      <c r="CT2405" s="13"/>
      <c r="CU2405" s="13"/>
      <c r="CV2405" s="13"/>
      <c r="CW2405" s="13"/>
      <c r="CX2405" s="13"/>
      <c r="CY2405" s="13"/>
      <c r="CZ2405" s="13"/>
      <c r="DA2405" s="13"/>
      <c r="DB2405" s="13"/>
      <c r="DC2405" s="13"/>
      <c r="DD2405" s="13"/>
      <c r="DE2405" s="13"/>
      <c r="DF2405" s="13"/>
      <c r="DG2405" s="13"/>
      <c r="DH2405" s="13"/>
      <c r="DI2405" s="13"/>
      <c r="DJ2405" s="13"/>
      <c r="DK2405" s="13"/>
      <c r="DL2405" s="13"/>
      <c r="DM2405" s="13"/>
      <c r="DN2405" s="13"/>
      <c r="DO2405" s="13"/>
      <c r="DP2405" s="13"/>
      <c r="DQ2405" s="13"/>
    </row>
    <row r="2406" spans="1:121" ht="16.5" x14ac:dyDescent="0.25">
      <c r="A2406" s="24"/>
      <c r="B2406" s="73" t="s">
        <v>3357</v>
      </c>
      <c r="C2406" s="55">
        <v>2018</v>
      </c>
      <c r="D2406" s="54" t="s">
        <v>915</v>
      </c>
      <c r="E2406" s="54"/>
      <c r="F2406" s="54">
        <v>39.06</v>
      </c>
      <c r="G2406" s="54">
        <v>277.90868</v>
      </c>
      <c r="H2406" s="13"/>
      <c r="I2406" s="13"/>
      <c r="J2406" s="13"/>
      <c r="K2406" s="13"/>
      <c r="L2406" s="13"/>
      <c r="M2406" s="13"/>
      <c r="N2406" s="13"/>
      <c r="O2406" s="13"/>
      <c r="P2406" s="13"/>
      <c r="Q2406" s="1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  <c r="AK2406" s="13"/>
      <c r="AL2406" s="13"/>
      <c r="AM2406" s="13"/>
      <c r="AN2406" s="13"/>
      <c r="AO2406" s="13"/>
      <c r="AP2406" s="13"/>
      <c r="AQ2406" s="13"/>
      <c r="AR2406" s="13"/>
      <c r="AS2406" s="13"/>
      <c r="AT2406" s="13"/>
      <c r="AU2406" s="13"/>
      <c r="AV2406" s="13"/>
      <c r="AW2406" s="13"/>
      <c r="AX2406" s="13"/>
      <c r="AY2406" s="13"/>
      <c r="AZ2406" s="13"/>
      <c r="BA2406" s="13"/>
      <c r="BB2406" s="13"/>
      <c r="BC2406" s="13"/>
      <c r="BD2406" s="13"/>
      <c r="BE2406" s="13"/>
      <c r="BF2406" s="13"/>
      <c r="BG2406" s="13"/>
      <c r="BH2406" s="13"/>
      <c r="BI2406" s="13"/>
      <c r="BJ2406" s="13"/>
      <c r="BK2406" s="13"/>
      <c r="BL2406" s="13"/>
      <c r="BM2406" s="13"/>
      <c r="BN2406" s="13"/>
      <c r="BO2406" s="13"/>
      <c r="BP2406" s="13"/>
      <c r="BQ2406" s="13"/>
      <c r="BR2406" s="13"/>
      <c r="BS2406" s="13"/>
      <c r="BT2406" s="13"/>
      <c r="BU2406" s="13"/>
      <c r="BV2406" s="13"/>
      <c r="BW2406" s="13"/>
      <c r="BX2406" s="13"/>
      <c r="BY2406" s="13"/>
      <c r="BZ2406" s="13"/>
      <c r="CA2406" s="13"/>
      <c r="CB2406" s="13"/>
      <c r="CC2406" s="13"/>
      <c r="CD2406" s="13"/>
      <c r="CE2406" s="13"/>
      <c r="CF2406" s="13"/>
      <c r="CG2406" s="13"/>
      <c r="CH2406" s="13"/>
      <c r="CI2406" s="13"/>
      <c r="CJ2406" s="13"/>
      <c r="CK2406" s="13"/>
      <c r="CL2406" s="13"/>
      <c r="CM2406" s="13"/>
      <c r="CN2406" s="13"/>
      <c r="CO2406" s="13"/>
      <c r="CP2406" s="13"/>
      <c r="CQ2406" s="13"/>
      <c r="CR2406" s="13"/>
      <c r="CS2406" s="13"/>
      <c r="CT2406" s="13"/>
      <c r="CU2406" s="13"/>
      <c r="CV2406" s="13"/>
      <c r="CW2406" s="13"/>
      <c r="CX2406" s="13"/>
      <c r="CY2406" s="13"/>
      <c r="CZ2406" s="13"/>
      <c r="DA2406" s="13"/>
      <c r="DB2406" s="13"/>
      <c r="DC2406" s="13"/>
      <c r="DD2406" s="13"/>
      <c r="DE2406" s="13"/>
      <c r="DF2406" s="13"/>
      <c r="DG2406" s="13"/>
      <c r="DH2406" s="13"/>
      <c r="DI2406" s="13"/>
      <c r="DJ2406" s="13"/>
      <c r="DK2406" s="13"/>
      <c r="DL2406" s="13"/>
      <c r="DM2406" s="13"/>
      <c r="DN2406" s="13"/>
      <c r="DO2406" s="13"/>
      <c r="DP2406" s="13"/>
      <c r="DQ2406" s="13"/>
    </row>
    <row r="2407" spans="1:121" ht="16.5" x14ac:dyDescent="0.25">
      <c r="A2407" s="24"/>
      <c r="B2407" s="73" t="s">
        <v>3358</v>
      </c>
      <c r="C2407" s="55">
        <v>2018</v>
      </c>
      <c r="D2407" s="54" t="s">
        <v>915</v>
      </c>
      <c r="E2407" s="54"/>
      <c r="F2407" s="54">
        <v>61.519500000000008</v>
      </c>
      <c r="G2407" s="54">
        <v>362.94668999999993</v>
      </c>
      <c r="H2407" s="13"/>
      <c r="I2407" s="13"/>
      <c r="J2407" s="13"/>
      <c r="K2407" s="13"/>
      <c r="L2407" s="13"/>
      <c r="M2407" s="13"/>
      <c r="N2407" s="13"/>
      <c r="O2407" s="13"/>
      <c r="P2407" s="13"/>
      <c r="Q2407" s="1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  <c r="AK2407" s="13"/>
      <c r="AL2407" s="13"/>
      <c r="AM2407" s="13"/>
      <c r="AN2407" s="13"/>
      <c r="AO2407" s="13"/>
      <c r="AP2407" s="13"/>
      <c r="AQ2407" s="13"/>
      <c r="AR2407" s="13"/>
      <c r="AS2407" s="13"/>
      <c r="AT2407" s="13"/>
      <c r="AU2407" s="13"/>
      <c r="AV2407" s="13"/>
      <c r="AW2407" s="13"/>
      <c r="AX2407" s="13"/>
      <c r="AY2407" s="13"/>
      <c r="AZ2407" s="13"/>
      <c r="BA2407" s="13"/>
      <c r="BB2407" s="13"/>
      <c r="BC2407" s="13"/>
      <c r="BD2407" s="13"/>
      <c r="BE2407" s="13"/>
      <c r="BF2407" s="13"/>
      <c r="BG2407" s="13"/>
      <c r="BH2407" s="13"/>
      <c r="BI2407" s="13"/>
      <c r="BJ2407" s="13"/>
      <c r="BK2407" s="13"/>
      <c r="BL2407" s="13"/>
      <c r="BM2407" s="13"/>
      <c r="BN2407" s="13"/>
      <c r="BO2407" s="13"/>
      <c r="BP2407" s="13"/>
      <c r="BQ2407" s="13"/>
      <c r="BR2407" s="13"/>
      <c r="BS2407" s="13"/>
      <c r="BT2407" s="13"/>
      <c r="BU2407" s="13"/>
      <c r="BV2407" s="13"/>
      <c r="BW2407" s="13"/>
      <c r="BX2407" s="13"/>
      <c r="BY2407" s="13"/>
      <c r="BZ2407" s="13"/>
      <c r="CA2407" s="13"/>
      <c r="CB2407" s="13"/>
      <c r="CC2407" s="13"/>
      <c r="CD2407" s="13"/>
      <c r="CE2407" s="13"/>
      <c r="CF2407" s="13"/>
      <c r="CG2407" s="13"/>
      <c r="CH2407" s="13"/>
      <c r="CI2407" s="13"/>
      <c r="CJ2407" s="13"/>
      <c r="CK2407" s="13"/>
      <c r="CL2407" s="13"/>
      <c r="CM2407" s="13"/>
      <c r="CN2407" s="13"/>
      <c r="CO2407" s="13"/>
      <c r="CP2407" s="13"/>
      <c r="CQ2407" s="13"/>
      <c r="CR2407" s="13"/>
      <c r="CS2407" s="13"/>
      <c r="CT2407" s="13"/>
      <c r="CU2407" s="13"/>
      <c r="CV2407" s="13"/>
      <c r="CW2407" s="13"/>
      <c r="CX2407" s="13"/>
      <c r="CY2407" s="13"/>
      <c r="CZ2407" s="13"/>
      <c r="DA2407" s="13"/>
      <c r="DB2407" s="13"/>
      <c r="DC2407" s="13"/>
      <c r="DD2407" s="13"/>
      <c r="DE2407" s="13"/>
      <c r="DF2407" s="13"/>
      <c r="DG2407" s="13"/>
      <c r="DH2407" s="13"/>
      <c r="DI2407" s="13"/>
      <c r="DJ2407" s="13"/>
      <c r="DK2407" s="13"/>
      <c r="DL2407" s="13"/>
      <c r="DM2407" s="13"/>
      <c r="DN2407" s="13"/>
      <c r="DO2407" s="13"/>
      <c r="DP2407" s="13"/>
      <c r="DQ2407" s="13"/>
    </row>
    <row r="2408" spans="1:121" ht="16.5" x14ac:dyDescent="0.25">
      <c r="A2408" s="24"/>
      <c r="B2408" s="73" t="s">
        <v>3359</v>
      </c>
      <c r="C2408" s="55">
        <v>2018</v>
      </c>
      <c r="D2408" s="54" t="s">
        <v>915</v>
      </c>
      <c r="E2408" s="54"/>
      <c r="F2408" s="54">
        <v>39.06</v>
      </c>
      <c r="G2408" s="54">
        <v>482.90792000000005</v>
      </c>
      <c r="H2408" s="13"/>
      <c r="I2408" s="13"/>
      <c r="J2408" s="13"/>
      <c r="K2408" s="13"/>
      <c r="L2408" s="13"/>
      <c r="M2408" s="13"/>
      <c r="N2408" s="13"/>
      <c r="O2408" s="13"/>
      <c r="P2408" s="13"/>
      <c r="Q2408" s="1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  <c r="AK2408" s="13"/>
      <c r="AL2408" s="13"/>
      <c r="AM2408" s="13"/>
      <c r="AN2408" s="13"/>
      <c r="AO2408" s="13"/>
      <c r="AP2408" s="13"/>
      <c r="AQ2408" s="13"/>
      <c r="AR2408" s="13"/>
      <c r="AS2408" s="13"/>
      <c r="AT2408" s="13"/>
      <c r="AU2408" s="13"/>
      <c r="AV2408" s="13"/>
      <c r="AW2408" s="13"/>
      <c r="AX2408" s="13"/>
      <c r="AY2408" s="13"/>
      <c r="AZ2408" s="13"/>
      <c r="BA2408" s="13"/>
      <c r="BB2408" s="13"/>
      <c r="BC2408" s="13"/>
      <c r="BD2408" s="13"/>
      <c r="BE2408" s="13"/>
      <c r="BF2408" s="13"/>
      <c r="BG2408" s="13"/>
      <c r="BH2408" s="13"/>
      <c r="BI2408" s="13"/>
      <c r="BJ2408" s="13"/>
      <c r="BK2408" s="13"/>
      <c r="BL2408" s="13"/>
      <c r="BM2408" s="13"/>
      <c r="BN2408" s="13"/>
      <c r="BO2408" s="13"/>
      <c r="BP2408" s="13"/>
      <c r="BQ2408" s="13"/>
      <c r="BR2408" s="13"/>
      <c r="BS2408" s="13"/>
      <c r="BT2408" s="13"/>
      <c r="BU2408" s="13"/>
      <c r="BV2408" s="13"/>
      <c r="BW2408" s="13"/>
      <c r="BX2408" s="13"/>
      <c r="BY2408" s="13"/>
      <c r="BZ2408" s="13"/>
      <c r="CA2408" s="13"/>
      <c r="CB2408" s="13"/>
      <c r="CC2408" s="13"/>
      <c r="CD2408" s="13"/>
      <c r="CE2408" s="13"/>
      <c r="CF2408" s="13"/>
      <c r="CG2408" s="13"/>
      <c r="CH2408" s="13"/>
      <c r="CI2408" s="13"/>
      <c r="CJ2408" s="13"/>
      <c r="CK2408" s="13"/>
      <c r="CL2408" s="13"/>
      <c r="CM2408" s="13"/>
      <c r="CN2408" s="13"/>
      <c r="CO2408" s="13"/>
      <c r="CP2408" s="13"/>
      <c r="CQ2408" s="13"/>
      <c r="CR2408" s="13"/>
      <c r="CS2408" s="13"/>
      <c r="CT2408" s="13"/>
      <c r="CU2408" s="13"/>
      <c r="CV2408" s="13"/>
      <c r="CW2408" s="13"/>
      <c r="CX2408" s="13"/>
      <c r="CY2408" s="13"/>
      <c r="CZ2408" s="13"/>
      <c r="DA2408" s="13"/>
      <c r="DB2408" s="13"/>
      <c r="DC2408" s="13"/>
      <c r="DD2408" s="13"/>
      <c r="DE2408" s="13"/>
      <c r="DF2408" s="13"/>
      <c r="DG2408" s="13"/>
      <c r="DH2408" s="13"/>
      <c r="DI2408" s="13"/>
      <c r="DJ2408" s="13"/>
      <c r="DK2408" s="13"/>
      <c r="DL2408" s="13"/>
      <c r="DM2408" s="13"/>
      <c r="DN2408" s="13"/>
      <c r="DO2408" s="13"/>
      <c r="DP2408" s="13"/>
      <c r="DQ2408" s="13"/>
    </row>
    <row r="2409" spans="1:121" ht="16.5" x14ac:dyDescent="0.25">
      <c r="A2409" s="24"/>
      <c r="B2409" s="73" t="s">
        <v>3360</v>
      </c>
      <c r="C2409" s="55">
        <v>2018</v>
      </c>
      <c r="D2409" s="54" t="s">
        <v>915</v>
      </c>
      <c r="E2409" s="54"/>
      <c r="F2409" s="54">
        <f t="shared" ref="F2409:F2414" si="352">100*0.93*1.05</f>
        <v>97.65</v>
      </c>
      <c r="G2409" s="54">
        <v>370.01</v>
      </c>
      <c r="H2409" s="13"/>
      <c r="I2409" s="13"/>
      <c r="J2409" s="13"/>
      <c r="K2409" s="13"/>
      <c r="L2409" s="13"/>
      <c r="M2409" s="13"/>
      <c r="N2409" s="13"/>
      <c r="O2409" s="13"/>
      <c r="P2409" s="13"/>
      <c r="Q2409" s="1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  <c r="AK2409" s="13"/>
      <c r="AL2409" s="13"/>
      <c r="AM2409" s="13"/>
      <c r="AN2409" s="13"/>
      <c r="AO2409" s="13"/>
      <c r="AP2409" s="13"/>
      <c r="AQ2409" s="13"/>
      <c r="AR2409" s="13"/>
      <c r="AS2409" s="13"/>
      <c r="AT2409" s="13"/>
      <c r="AU2409" s="13"/>
      <c r="AV2409" s="13"/>
      <c r="AW2409" s="13"/>
      <c r="AX2409" s="13"/>
      <c r="AY2409" s="13"/>
      <c r="AZ2409" s="13"/>
      <c r="BA2409" s="13"/>
      <c r="BB2409" s="13"/>
      <c r="BC2409" s="13"/>
      <c r="BD2409" s="13"/>
      <c r="BE2409" s="13"/>
      <c r="BF2409" s="13"/>
      <c r="BG2409" s="13"/>
      <c r="BH2409" s="13"/>
      <c r="BI2409" s="13"/>
      <c r="BJ2409" s="13"/>
      <c r="BK2409" s="13"/>
      <c r="BL2409" s="13"/>
      <c r="BM2409" s="13"/>
      <c r="BN2409" s="13"/>
      <c r="BO2409" s="13"/>
      <c r="BP2409" s="13"/>
      <c r="BQ2409" s="13"/>
      <c r="BR2409" s="13"/>
      <c r="BS2409" s="13"/>
      <c r="BT2409" s="13"/>
      <c r="BU2409" s="13"/>
      <c r="BV2409" s="13"/>
      <c r="BW2409" s="13"/>
      <c r="BX2409" s="13"/>
      <c r="BY2409" s="13"/>
      <c r="BZ2409" s="13"/>
      <c r="CA2409" s="13"/>
      <c r="CB2409" s="13"/>
      <c r="CC2409" s="13"/>
      <c r="CD2409" s="13"/>
      <c r="CE2409" s="13"/>
      <c r="CF2409" s="13"/>
      <c r="CG2409" s="13"/>
      <c r="CH2409" s="13"/>
      <c r="CI2409" s="13"/>
      <c r="CJ2409" s="13"/>
      <c r="CK2409" s="13"/>
      <c r="CL2409" s="13"/>
      <c r="CM2409" s="13"/>
      <c r="CN2409" s="13"/>
      <c r="CO2409" s="13"/>
      <c r="CP2409" s="13"/>
      <c r="CQ2409" s="13"/>
      <c r="CR2409" s="13"/>
      <c r="CS2409" s="13"/>
      <c r="CT2409" s="13"/>
      <c r="CU2409" s="13"/>
      <c r="CV2409" s="13"/>
      <c r="CW2409" s="13"/>
      <c r="CX2409" s="13"/>
      <c r="CY2409" s="13"/>
      <c r="CZ2409" s="13"/>
      <c r="DA2409" s="13"/>
      <c r="DB2409" s="13"/>
      <c r="DC2409" s="13"/>
      <c r="DD2409" s="13"/>
      <c r="DE2409" s="13"/>
      <c r="DF2409" s="13"/>
      <c r="DG2409" s="13"/>
      <c r="DH2409" s="13"/>
      <c r="DI2409" s="13"/>
      <c r="DJ2409" s="13"/>
      <c r="DK2409" s="13"/>
      <c r="DL2409" s="13"/>
      <c r="DM2409" s="13"/>
      <c r="DN2409" s="13"/>
      <c r="DO2409" s="13"/>
      <c r="DP2409" s="13"/>
      <c r="DQ2409" s="13"/>
    </row>
    <row r="2410" spans="1:121" ht="16.5" x14ac:dyDescent="0.25">
      <c r="A2410" s="24"/>
      <c r="B2410" s="73" t="s">
        <v>3361</v>
      </c>
      <c r="C2410" s="55">
        <v>2018</v>
      </c>
      <c r="D2410" s="54" t="s">
        <v>915</v>
      </c>
      <c r="E2410" s="54"/>
      <c r="F2410" s="54">
        <f t="shared" si="352"/>
        <v>97.65</v>
      </c>
      <c r="G2410" s="54">
        <v>407.98559999999998</v>
      </c>
      <c r="H2410" s="13"/>
      <c r="I2410" s="13"/>
      <c r="J2410" s="13"/>
      <c r="K2410" s="13"/>
      <c r="L2410" s="13"/>
      <c r="M2410" s="13"/>
      <c r="N2410" s="13"/>
      <c r="O2410" s="13"/>
      <c r="P2410" s="13"/>
      <c r="Q2410" s="1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  <c r="AK2410" s="13"/>
      <c r="AL2410" s="13"/>
      <c r="AM2410" s="13"/>
      <c r="AN2410" s="13"/>
      <c r="AO2410" s="13"/>
      <c r="AP2410" s="13"/>
      <c r="AQ2410" s="13"/>
      <c r="AR2410" s="13"/>
      <c r="AS2410" s="13"/>
      <c r="AT2410" s="13"/>
      <c r="AU2410" s="13"/>
      <c r="AV2410" s="13"/>
      <c r="AW2410" s="13"/>
      <c r="AX2410" s="13"/>
      <c r="AY2410" s="13"/>
      <c r="AZ2410" s="13"/>
      <c r="BA2410" s="13"/>
      <c r="BB2410" s="13"/>
      <c r="BC2410" s="13"/>
      <c r="BD2410" s="13"/>
      <c r="BE2410" s="13"/>
      <c r="BF2410" s="13"/>
      <c r="BG2410" s="13"/>
      <c r="BH2410" s="13"/>
      <c r="BI2410" s="13"/>
      <c r="BJ2410" s="13"/>
      <c r="BK2410" s="13"/>
      <c r="BL2410" s="13"/>
      <c r="BM2410" s="13"/>
      <c r="BN2410" s="13"/>
      <c r="BO2410" s="13"/>
      <c r="BP2410" s="13"/>
      <c r="BQ2410" s="13"/>
      <c r="BR2410" s="13"/>
      <c r="BS2410" s="13"/>
      <c r="BT2410" s="13"/>
      <c r="BU2410" s="13"/>
      <c r="BV2410" s="13"/>
      <c r="BW2410" s="13"/>
      <c r="BX2410" s="13"/>
      <c r="BY2410" s="13"/>
      <c r="BZ2410" s="13"/>
      <c r="CA2410" s="13"/>
      <c r="CB2410" s="13"/>
      <c r="CC2410" s="13"/>
      <c r="CD2410" s="13"/>
      <c r="CE2410" s="13"/>
      <c r="CF2410" s="13"/>
      <c r="CG2410" s="13"/>
      <c r="CH2410" s="13"/>
      <c r="CI2410" s="13"/>
      <c r="CJ2410" s="13"/>
      <c r="CK2410" s="13"/>
      <c r="CL2410" s="13"/>
      <c r="CM2410" s="13"/>
      <c r="CN2410" s="13"/>
      <c r="CO2410" s="13"/>
      <c r="CP2410" s="13"/>
      <c r="CQ2410" s="13"/>
      <c r="CR2410" s="13"/>
      <c r="CS2410" s="13"/>
      <c r="CT2410" s="13"/>
      <c r="CU2410" s="13"/>
      <c r="CV2410" s="13"/>
      <c r="CW2410" s="13"/>
      <c r="CX2410" s="13"/>
      <c r="CY2410" s="13"/>
      <c r="CZ2410" s="13"/>
      <c r="DA2410" s="13"/>
      <c r="DB2410" s="13"/>
      <c r="DC2410" s="13"/>
      <c r="DD2410" s="13"/>
      <c r="DE2410" s="13"/>
      <c r="DF2410" s="13"/>
      <c r="DG2410" s="13"/>
      <c r="DH2410" s="13"/>
      <c r="DI2410" s="13"/>
      <c r="DJ2410" s="13"/>
      <c r="DK2410" s="13"/>
      <c r="DL2410" s="13"/>
      <c r="DM2410" s="13"/>
      <c r="DN2410" s="13"/>
      <c r="DO2410" s="13"/>
      <c r="DP2410" s="13"/>
      <c r="DQ2410" s="13"/>
    </row>
    <row r="2411" spans="1:121" ht="16.5" x14ac:dyDescent="0.25">
      <c r="A2411" s="24"/>
      <c r="B2411" s="73" t="s">
        <v>3362</v>
      </c>
      <c r="C2411" s="55">
        <v>2018</v>
      </c>
      <c r="D2411" s="54" t="s">
        <v>915</v>
      </c>
      <c r="E2411" s="54"/>
      <c r="F2411" s="54">
        <f t="shared" si="352"/>
        <v>97.65</v>
      </c>
      <c r="G2411" s="54">
        <v>382.21732999999995</v>
      </c>
      <c r="H2411" s="13"/>
      <c r="I2411" s="13"/>
      <c r="J2411" s="13"/>
      <c r="K2411" s="13"/>
      <c r="L2411" s="13"/>
      <c r="M2411" s="13"/>
      <c r="N2411" s="13"/>
      <c r="O2411" s="13"/>
      <c r="P2411" s="13"/>
      <c r="Q2411" s="1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  <c r="AK2411" s="13"/>
      <c r="AL2411" s="13"/>
      <c r="AM2411" s="13"/>
      <c r="AN2411" s="13"/>
      <c r="AO2411" s="13"/>
      <c r="AP2411" s="13"/>
      <c r="AQ2411" s="13"/>
      <c r="AR2411" s="13"/>
      <c r="AS2411" s="13"/>
      <c r="AT2411" s="13"/>
      <c r="AU2411" s="13"/>
      <c r="AV2411" s="13"/>
      <c r="AW2411" s="13"/>
      <c r="AX2411" s="13"/>
      <c r="AY2411" s="13"/>
      <c r="AZ2411" s="13"/>
      <c r="BA2411" s="13"/>
      <c r="BB2411" s="13"/>
      <c r="BC2411" s="13"/>
      <c r="BD2411" s="13"/>
      <c r="BE2411" s="13"/>
      <c r="BF2411" s="13"/>
      <c r="BG2411" s="13"/>
      <c r="BH2411" s="13"/>
      <c r="BI2411" s="13"/>
      <c r="BJ2411" s="13"/>
      <c r="BK2411" s="13"/>
      <c r="BL2411" s="13"/>
      <c r="BM2411" s="13"/>
      <c r="BN2411" s="13"/>
      <c r="BO2411" s="13"/>
      <c r="BP2411" s="13"/>
      <c r="BQ2411" s="13"/>
      <c r="BR2411" s="13"/>
      <c r="BS2411" s="13"/>
      <c r="BT2411" s="13"/>
      <c r="BU2411" s="13"/>
      <c r="BV2411" s="13"/>
      <c r="BW2411" s="13"/>
      <c r="BX2411" s="13"/>
      <c r="BY2411" s="13"/>
      <c r="BZ2411" s="13"/>
      <c r="CA2411" s="13"/>
      <c r="CB2411" s="13"/>
      <c r="CC2411" s="13"/>
      <c r="CD2411" s="13"/>
      <c r="CE2411" s="13"/>
      <c r="CF2411" s="13"/>
      <c r="CG2411" s="13"/>
      <c r="CH2411" s="13"/>
      <c r="CI2411" s="13"/>
      <c r="CJ2411" s="13"/>
      <c r="CK2411" s="13"/>
      <c r="CL2411" s="13"/>
      <c r="CM2411" s="13"/>
      <c r="CN2411" s="13"/>
      <c r="CO2411" s="13"/>
      <c r="CP2411" s="13"/>
      <c r="CQ2411" s="13"/>
      <c r="CR2411" s="13"/>
      <c r="CS2411" s="13"/>
      <c r="CT2411" s="13"/>
      <c r="CU2411" s="13"/>
      <c r="CV2411" s="13"/>
      <c r="CW2411" s="13"/>
      <c r="CX2411" s="13"/>
      <c r="CY2411" s="13"/>
      <c r="CZ2411" s="13"/>
      <c r="DA2411" s="13"/>
      <c r="DB2411" s="13"/>
      <c r="DC2411" s="13"/>
      <c r="DD2411" s="13"/>
      <c r="DE2411" s="13"/>
      <c r="DF2411" s="13"/>
      <c r="DG2411" s="13"/>
      <c r="DH2411" s="13"/>
      <c r="DI2411" s="13"/>
      <c r="DJ2411" s="13"/>
      <c r="DK2411" s="13"/>
      <c r="DL2411" s="13"/>
      <c r="DM2411" s="13"/>
      <c r="DN2411" s="13"/>
      <c r="DO2411" s="13"/>
      <c r="DP2411" s="13"/>
      <c r="DQ2411" s="13"/>
    </row>
    <row r="2412" spans="1:121" ht="16.5" x14ac:dyDescent="0.25">
      <c r="A2412" s="24"/>
      <c r="B2412" s="73" t="s">
        <v>3363</v>
      </c>
      <c r="C2412" s="55">
        <v>2018</v>
      </c>
      <c r="D2412" s="54" t="s">
        <v>915</v>
      </c>
      <c r="E2412" s="54"/>
      <c r="F2412" s="54">
        <f t="shared" si="352"/>
        <v>97.65</v>
      </c>
      <c r="G2412" s="54">
        <v>456.15868999999998</v>
      </c>
      <c r="H2412" s="13"/>
      <c r="I2412" s="13"/>
      <c r="J2412" s="13"/>
      <c r="K2412" s="13"/>
      <c r="L2412" s="13"/>
      <c r="M2412" s="13"/>
      <c r="N2412" s="13"/>
      <c r="O2412" s="13"/>
      <c r="P2412" s="13"/>
      <c r="Q2412" s="1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  <c r="AK2412" s="13"/>
      <c r="AL2412" s="13"/>
      <c r="AM2412" s="13"/>
      <c r="AN2412" s="13"/>
      <c r="AO2412" s="13"/>
      <c r="AP2412" s="13"/>
      <c r="AQ2412" s="13"/>
      <c r="AR2412" s="13"/>
      <c r="AS2412" s="13"/>
      <c r="AT2412" s="13"/>
      <c r="AU2412" s="13"/>
      <c r="AV2412" s="13"/>
      <c r="AW2412" s="13"/>
      <c r="AX2412" s="13"/>
      <c r="AY2412" s="13"/>
      <c r="AZ2412" s="13"/>
      <c r="BA2412" s="13"/>
      <c r="BB2412" s="13"/>
      <c r="BC2412" s="13"/>
      <c r="BD2412" s="13"/>
      <c r="BE2412" s="13"/>
      <c r="BF2412" s="13"/>
      <c r="BG2412" s="13"/>
      <c r="BH2412" s="13"/>
      <c r="BI2412" s="13"/>
      <c r="BJ2412" s="13"/>
      <c r="BK2412" s="13"/>
      <c r="BL2412" s="13"/>
      <c r="BM2412" s="13"/>
      <c r="BN2412" s="13"/>
      <c r="BO2412" s="13"/>
      <c r="BP2412" s="13"/>
      <c r="BQ2412" s="13"/>
      <c r="BR2412" s="13"/>
      <c r="BS2412" s="13"/>
      <c r="BT2412" s="13"/>
      <c r="BU2412" s="13"/>
      <c r="BV2412" s="13"/>
      <c r="BW2412" s="13"/>
      <c r="BX2412" s="13"/>
      <c r="BY2412" s="13"/>
      <c r="BZ2412" s="13"/>
      <c r="CA2412" s="13"/>
      <c r="CB2412" s="13"/>
      <c r="CC2412" s="13"/>
      <c r="CD2412" s="13"/>
      <c r="CE2412" s="13"/>
      <c r="CF2412" s="13"/>
      <c r="CG2412" s="13"/>
      <c r="CH2412" s="13"/>
      <c r="CI2412" s="13"/>
      <c r="CJ2412" s="13"/>
      <c r="CK2412" s="13"/>
      <c r="CL2412" s="13"/>
      <c r="CM2412" s="13"/>
      <c r="CN2412" s="13"/>
      <c r="CO2412" s="13"/>
      <c r="CP2412" s="13"/>
      <c r="CQ2412" s="13"/>
      <c r="CR2412" s="13"/>
      <c r="CS2412" s="13"/>
      <c r="CT2412" s="13"/>
      <c r="CU2412" s="13"/>
      <c r="CV2412" s="13"/>
      <c r="CW2412" s="13"/>
      <c r="CX2412" s="13"/>
      <c r="CY2412" s="13"/>
      <c r="CZ2412" s="13"/>
      <c r="DA2412" s="13"/>
      <c r="DB2412" s="13"/>
      <c r="DC2412" s="13"/>
      <c r="DD2412" s="13"/>
      <c r="DE2412" s="13"/>
      <c r="DF2412" s="13"/>
      <c r="DG2412" s="13"/>
      <c r="DH2412" s="13"/>
      <c r="DI2412" s="13"/>
      <c r="DJ2412" s="13"/>
      <c r="DK2412" s="13"/>
      <c r="DL2412" s="13"/>
      <c r="DM2412" s="13"/>
      <c r="DN2412" s="13"/>
      <c r="DO2412" s="13"/>
      <c r="DP2412" s="13"/>
      <c r="DQ2412" s="13"/>
    </row>
    <row r="2413" spans="1:121" ht="16.5" x14ac:dyDescent="0.25">
      <c r="A2413" s="24"/>
      <c r="B2413" s="73" t="s">
        <v>3364</v>
      </c>
      <c r="C2413" s="55">
        <v>2018</v>
      </c>
      <c r="D2413" s="54" t="s">
        <v>915</v>
      </c>
      <c r="E2413" s="54"/>
      <c r="F2413" s="54">
        <f t="shared" si="352"/>
        <v>97.65</v>
      </c>
      <c r="G2413" s="54">
        <v>443.85785999999996</v>
      </c>
      <c r="H2413" s="13"/>
      <c r="I2413" s="13"/>
      <c r="J2413" s="13"/>
      <c r="K2413" s="13"/>
      <c r="L2413" s="13"/>
      <c r="M2413" s="13"/>
      <c r="N2413" s="13"/>
      <c r="O2413" s="13"/>
      <c r="P2413" s="13"/>
      <c r="Q2413" s="1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  <c r="AK2413" s="13"/>
      <c r="AL2413" s="13"/>
      <c r="AM2413" s="13"/>
      <c r="AN2413" s="13"/>
      <c r="AO2413" s="13"/>
      <c r="AP2413" s="13"/>
      <c r="AQ2413" s="13"/>
      <c r="AR2413" s="13"/>
      <c r="AS2413" s="13"/>
      <c r="AT2413" s="13"/>
      <c r="AU2413" s="13"/>
      <c r="AV2413" s="13"/>
      <c r="AW2413" s="13"/>
      <c r="AX2413" s="13"/>
      <c r="AY2413" s="13"/>
      <c r="AZ2413" s="13"/>
      <c r="BA2413" s="13"/>
      <c r="BB2413" s="13"/>
      <c r="BC2413" s="13"/>
      <c r="BD2413" s="13"/>
      <c r="BE2413" s="13"/>
      <c r="BF2413" s="13"/>
      <c r="BG2413" s="13"/>
      <c r="BH2413" s="13"/>
      <c r="BI2413" s="13"/>
      <c r="BJ2413" s="13"/>
      <c r="BK2413" s="13"/>
      <c r="BL2413" s="13"/>
      <c r="BM2413" s="13"/>
      <c r="BN2413" s="13"/>
      <c r="BO2413" s="13"/>
      <c r="BP2413" s="13"/>
      <c r="BQ2413" s="13"/>
      <c r="BR2413" s="13"/>
      <c r="BS2413" s="13"/>
      <c r="BT2413" s="13"/>
      <c r="BU2413" s="13"/>
      <c r="BV2413" s="13"/>
      <c r="BW2413" s="13"/>
      <c r="BX2413" s="13"/>
      <c r="BY2413" s="13"/>
      <c r="BZ2413" s="13"/>
      <c r="CA2413" s="13"/>
      <c r="CB2413" s="13"/>
      <c r="CC2413" s="13"/>
      <c r="CD2413" s="13"/>
      <c r="CE2413" s="13"/>
      <c r="CF2413" s="13"/>
      <c r="CG2413" s="13"/>
      <c r="CH2413" s="13"/>
      <c r="CI2413" s="13"/>
      <c r="CJ2413" s="13"/>
      <c r="CK2413" s="13"/>
      <c r="CL2413" s="13"/>
      <c r="CM2413" s="13"/>
      <c r="CN2413" s="13"/>
      <c r="CO2413" s="13"/>
      <c r="CP2413" s="13"/>
      <c r="CQ2413" s="13"/>
      <c r="CR2413" s="13"/>
      <c r="CS2413" s="13"/>
      <c r="CT2413" s="13"/>
      <c r="CU2413" s="13"/>
      <c r="CV2413" s="13"/>
      <c r="CW2413" s="13"/>
      <c r="CX2413" s="13"/>
      <c r="CY2413" s="13"/>
      <c r="CZ2413" s="13"/>
      <c r="DA2413" s="13"/>
      <c r="DB2413" s="13"/>
      <c r="DC2413" s="13"/>
      <c r="DD2413" s="13"/>
      <c r="DE2413" s="13"/>
      <c r="DF2413" s="13"/>
      <c r="DG2413" s="13"/>
      <c r="DH2413" s="13"/>
      <c r="DI2413" s="13"/>
      <c r="DJ2413" s="13"/>
      <c r="DK2413" s="13"/>
      <c r="DL2413" s="13"/>
      <c r="DM2413" s="13"/>
      <c r="DN2413" s="13"/>
      <c r="DO2413" s="13"/>
      <c r="DP2413" s="13"/>
      <c r="DQ2413" s="13"/>
    </row>
    <row r="2414" spans="1:121" ht="16.5" x14ac:dyDescent="0.25">
      <c r="A2414" s="24"/>
      <c r="B2414" s="73" t="s">
        <v>3365</v>
      </c>
      <c r="C2414" s="55">
        <v>2018</v>
      </c>
      <c r="D2414" s="54" t="s">
        <v>915</v>
      </c>
      <c r="E2414" s="54"/>
      <c r="F2414" s="54">
        <f t="shared" si="352"/>
        <v>97.65</v>
      </c>
      <c r="G2414" s="54">
        <v>551.99856999999997</v>
      </c>
      <c r="H2414" s="13"/>
      <c r="I2414" s="13"/>
      <c r="J2414" s="13"/>
      <c r="K2414" s="13"/>
      <c r="L2414" s="13"/>
      <c r="M2414" s="13"/>
      <c r="N2414" s="13"/>
      <c r="O2414" s="13"/>
      <c r="P2414" s="13"/>
      <c r="Q2414" s="1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  <c r="AK2414" s="13"/>
      <c r="AL2414" s="13"/>
      <c r="AM2414" s="13"/>
      <c r="AN2414" s="13"/>
      <c r="AO2414" s="13"/>
      <c r="AP2414" s="13"/>
      <c r="AQ2414" s="13"/>
      <c r="AR2414" s="13"/>
      <c r="AS2414" s="13"/>
      <c r="AT2414" s="13"/>
      <c r="AU2414" s="13"/>
      <c r="AV2414" s="13"/>
      <c r="AW2414" s="13"/>
      <c r="AX2414" s="13"/>
      <c r="AY2414" s="13"/>
      <c r="AZ2414" s="13"/>
      <c r="BA2414" s="13"/>
      <c r="BB2414" s="13"/>
      <c r="BC2414" s="13"/>
      <c r="BD2414" s="13"/>
      <c r="BE2414" s="13"/>
      <c r="BF2414" s="13"/>
      <c r="BG2414" s="13"/>
      <c r="BH2414" s="13"/>
      <c r="BI2414" s="13"/>
      <c r="BJ2414" s="13"/>
      <c r="BK2414" s="13"/>
      <c r="BL2414" s="13"/>
      <c r="BM2414" s="13"/>
      <c r="BN2414" s="13"/>
      <c r="BO2414" s="13"/>
      <c r="BP2414" s="13"/>
      <c r="BQ2414" s="13"/>
      <c r="BR2414" s="13"/>
      <c r="BS2414" s="13"/>
      <c r="BT2414" s="13"/>
      <c r="BU2414" s="13"/>
      <c r="BV2414" s="13"/>
      <c r="BW2414" s="13"/>
      <c r="BX2414" s="13"/>
      <c r="BY2414" s="13"/>
      <c r="BZ2414" s="13"/>
      <c r="CA2414" s="13"/>
      <c r="CB2414" s="13"/>
      <c r="CC2414" s="13"/>
      <c r="CD2414" s="13"/>
      <c r="CE2414" s="13"/>
      <c r="CF2414" s="13"/>
      <c r="CG2414" s="13"/>
      <c r="CH2414" s="13"/>
      <c r="CI2414" s="13"/>
      <c r="CJ2414" s="13"/>
      <c r="CK2414" s="13"/>
      <c r="CL2414" s="13"/>
      <c r="CM2414" s="13"/>
      <c r="CN2414" s="13"/>
      <c r="CO2414" s="13"/>
      <c r="CP2414" s="13"/>
      <c r="CQ2414" s="13"/>
      <c r="CR2414" s="13"/>
      <c r="CS2414" s="13"/>
      <c r="CT2414" s="13"/>
      <c r="CU2414" s="13"/>
      <c r="CV2414" s="13"/>
      <c r="CW2414" s="13"/>
      <c r="CX2414" s="13"/>
      <c r="CY2414" s="13"/>
      <c r="CZ2414" s="13"/>
      <c r="DA2414" s="13"/>
      <c r="DB2414" s="13"/>
      <c r="DC2414" s="13"/>
      <c r="DD2414" s="13"/>
      <c r="DE2414" s="13"/>
      <c r="DF2414" s="13"/>
      <c r="DG2414" s="13"/>
      <c r="DH2414" s="13"/>
      <c r="DI2414" s="13"/>
      <c r="DJ2414" s="13"/>
      <c r="DK2414" s="13"/>
      <c r="DL2414" s="13"/>
      <c r="DM2414" s="13"/>
      <c r="DN2414" s="13"/>
      <c r="DO2414" s="13"/>
      <c r="DP2414" s="13"/>
      <c r="DQ2414" s="13"/>
    </row>
    <row r="2415" spans="1:121" ht="16.5" x14ac:dyDescent="0.25">
      <c r="A2415" s="24"/>
      <c r="B2415" s="73" t="s">
        <v>3366</v>
      </c>
      <c r="C2415" s="55">
        <v>2018</v>
      </c>
      <c r="D2415" s="54" t="s">
        <v>915</v>
      </c>
      <c r="E2415" s="54"/>
      <c r="F2415" s="54">
        <v>61.519500000000008</v>
      </c>
      <c r="G2415" s="54">
        <v>504.86907000000002</v>
      </c>
      <c r="H2415" s="13"/>
      <c r="I2415" s="13"/>
      <c r="J2415" s="13"/>
      <c r="K2415" s="13"/>
      <c r="L2415" s="13"/>
      <c r="M2415" s="13"/>
      <c r="N2415" s="13"/>
      <c r="O2415" s="13"/>
      <c r="P2415" s="13"/>
      <c r="Q2415" s="1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  <c r="AK2415" s="13"/>
      <c r="AL2415" s="13"/>
      <c r="AM2415" s="13"/>
      <c r="AN2415" s="13"/>
      <c r="AO2415" s="13"/>
      <c r="AP2415" s="13"/>
      <c r="AQ2415" s="13"/>
      <c r="AR2415" s="13"/>
      <c r="AS2415" s="13"/>
      <c r="AT2415" s="13"/>
      <c r="AU2415" s="13"/>
      <c r="AV2415" s="13"/>
      <c r="AW2415" s="13"/>
      <c r="AX2415" s="13"/>
      <c r="AY2415" s="13"/>
      <c r="AZ2415" s="13"/>
      <c r="BA2415" s="13"/>
      <c r="BB2415" s="13"/>
      <c r="BC2415" s="13"/>
      <c r="BD2415" s="13"/>
      <c r="BE2415" s="13"/>
      <c r="BF2415" s="13"/>
      <c r="BG2415" s="13"/>
      <c r="BH2415" s="13"/>
      <c r="BI2415" s="13"/>
      <c r="BJ2415" s="13"/>
      <c r="BK2415" s="13"/>
      <c r="BL2415" s="13"/>
      <c r="BM2415" s="13"/>
      <c r="BN2415" s="13"/>
      <c r="BO2415" s="13"/>
      <c r="BP2415" s="13"/>
      <c r="BQ2415" s="13"/>
      <c r="BR2415" s="13"/>
      <c r="BS2415" s="13"/>
      <c r="BT2415" s="13"/>
      <c r="BU2415" s="13"/>
      <c r="BV2415" s="13"/>
      <c r="BW2415" s="13"/>
      <c r="BX2415" s="13"/>
      <c r="BY2415" s="13"/>
      <c r="BZ2415" s="13"/>
      <c r="CA2415" s="13"/>
      <c r="CB2415" s="13"/>
      <c r="CC2415" s="13"/>
      <c r="CD2415" s="13"/>
      <c r="CE2415" s="13"/>
      <c r="CF2415" s="13"/>
      <c r="CG2415" s="13"/>
      <c r="CH2415" s="13"/>
      <c r="CI2415" s="13"/>
      <c r="CJ2415" s="13"/>
      <c r="CK2415" s="13"/>
      <c r="CL2415" s="13"/>
      <c r="CM2415" s="13"/>
      <c r="CN2415" s="13"/>
      <c r="CO2415" s="13"/>
      <c r="CP2415" s="13"/>
      <c r="CQ2415" s="13"/>
      <c r="CR2415" s="13"/>
      <c r="CS2415" s="13"/>
      <c r="CT2415" s="13"/>
      <c r="CU2415" s="13"/>
      <c r="CV2415" s="13"/>
      <c r="CW2415" s="13"/>
      <c r="CX2415" s="13"/>
      <c r="CY2415" s="13"/>
      <c r="CZ2415" s="13"/>
      <c r="DA2415" s="13"/>
      <c r="DB2415" s="13"/>
      <c r="DC2415" s="13"/>
      <c r="DD2415" s="13"/>
      <c r="DE2415" s="13"/>
      <c r="DF2415" s="13"/>
      <c r="DG2415" s="13"/>
      <c r="DH2415" s="13"/>
      <c r="DI2415" s="13"/>
      <c r="DJ2415" s="13"/>
      <c r="DK2415" s="13"/>
      <c r="DL2415" s="13"/>
      <c r="DM2415" s="13"/>
      <c r="DN2415" s="13"/>
      <c r="DO2415" s="13"/>
      <c r="DP2415" s="13"/>
      <c r="DQ2415" s="13"/>
    </row>
    <row r="2416" spans="1:121" ht="16.5" x14ac:dyDescent="0.25">
      <c r="A2416" s="24"/>
      <c r="B2416" s="73" t="s">
        <v>3367</v>
      </c>
      <c r="C2416" s="55">
        <v>2018</v>
      </c>
      <c r="D2416" s="54" t="s">
        <v>915</v>
      </c>
      <c r="E2416" s="54"/>
      <c r="F2416" s="54">
        <v>61.519500000000008</v>
      </c>
      <c r="G2416" s="54">
        <v>856.26341999999988</v>
      </c>
      <c r="H2416" s="13"/>
      <c r="I2416" s="13"/>
      <c r="J2416" s="13"/>
      <c r="K2416" s="13"/>
      <c r="L2416" s="13"/>
      <c r="M2416" s="13"/>
      <c r="N2416" s="13"/>
      <c r="O2416" s="13"/>
      <c r="P2416" s="13"/>
      <c r="Q2416" s="1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  <c r="AK2416" s="13"/>
      <c r="AL2416" s="13"/>
      <c r="AM2416" s="13"/>
      <c r="AN2416" s="13"/>
      <c r="AO2416" s="13"/>
      <c r="AP2416" s="13"/>
      <c r="AQ2416" s="13"/>
      <c r="AR2416" s="13"/>
      <c r="AS2416" s="13"/>
      <c r="AT2416" s="13"/>
      <c r="AU2416" s="13"/>
      <c r="AV2416" s="13"/>
      <c r="AW2416" s="13"/>
      <c r="AX2416" s="13"/>
      <c r="AY2416" s="13"/>
      <c r="AZ2416" s="13"/>
      <c r="BA2416" s="13"/>
      <c r="BB2416" s="13"/>
      <c r="BC2416" s="13"/>
      <c r="BD2416" s="13"/>
      <c r="BE2416" s="13"/>
      <c r="BF2416" s="13"/>
      <c r="BG2416" s="13"/>
      <c r="BH2416" s="13"/>
      <c r="BI2416" s="13"/>
      <c r="BJ2416" s="13"/>
      <c r="BK2416" s="13"/>
      <c r="BL2416" s="13"/>
      <c r="BM2416" s="13"/>
      <c r="BN2416" s="13"/>
      <c r="BO2416" s="13"/>
      <c r="BP2416" s="13"/>
      <c r="BQ2416" s="13"/>
      <c r="BR2416" s="13"/>
      <c r="BS2416" s="13"/>
      <c r="BT2416" s="13"/>
      <c r="BU2416" s="13"/>
      <c r="BV2416" s="13"/>
      <c r="BW2416" s="13"/>
      <c r="BX2416" s="13"/>
      <c r="BY2416" s="13"/>
      <c r="BZ2416" s="13"/>
      <c r="CA2416" s="13"/>
      <c r="CB2416" s="13"/>
      <c r="CC2416" s="13"/>
      <c r="CD2416" s="13"/>
      <c r="CE2416" s="13"/>
      <c r="CF2416" s="13"/>
      <c r="CG2416" s="13"/>
      <c r="CH2416" s="13"/>
      <c r="CI2416" s="13"/>
      <c r="CJ2416" s="13"/>
      <c r="CK2416" s="13"/>
      <c r="CL2416" s="13"/>
      <c r="CM2416" s="13"/>
      <c r="CN2416" s="13"/>
      <c r="CO2416" s="13"/>
      <c r="CP2416" s="13"/>
      <c r="CQ2416" s="13"/>
      <c r="CR2416" s="13"/>
      <c r="CS2416" s="13"/>
      <c r="CT2416" s="13"/>
      <c r="CU2416" s="13"/>
      <c r="CV2416" s="13"/>
      <c r="CW2416" s="13"/>
      <c r="CX2416" s="13"/>
      <c r="CY2416" s="13"/>
      <c r="CZ2416" s="13"/>
      <c r="DA2416" s="13"/>
      <c r="DB2416" s="13"/>
      <c r="DC2416" s="13"/>
      <c r="DD2416" s="13"/>
      <c r="DE2416" s="13"/>
      <c r="DF2416" s="13"/>
      <c r="DG2416" s="13"/>
      <c r="DH2416" s="13"/>
      <c r="DI2416" s="13"/>
      <c r="DJ2416" s="13"/>
      <c r="DK2416" s="13"/>
      <c r="DL2416" s="13"/>
      <c r="DM2416" s="13"/>
      <c r="DN2416" s="13"/>
      <c r="DO2416" s="13"/>
      <c r="DP2416" s="13"/>
      <c r="DQ2416" s="13"/>
    </row>
    <row r="2417" spans="1:121" ht="16.5" x14ac:dyDescent="0.25">
      <c r="A2417" s="24"/>
      <c r="B2417" s="73" t="s">
        <v>3368</v>
      </c>
      <c r="C2417" s="55">
        <v>2018</v>
      </c>
      <c r="D2417" s="54" t="s">
        <v>915</v>
      </c>
      <c r="E2417" s="54"/>
      <c r="F2417" s="54">
        <v>61.519500000000008</v>
      </c>
      <c r="G2417" s="54">
        <v>420.86630999999994</v>
      </c>
      <c r="H2417" s="13"/>
      <c r="I2417" s="13"/>
      <c r="J2417" s="13"/>
      <c r="K2417" s="13"/>
      <c r="L2417" s="13"/>
      <c r="M2417" s="13"/>
      <c r="N2417" s="13"/>
      <c r="O2417" s="13"/>
      <c r="P2417" s="13"/>
      <c r="Q2417" s="1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  <c r="AK2417" s="13"/>
      <c r="AL2417" s="13"/>
      <c r="AM2417" s="13"/>
      <c r="AN2417" s="13"/>
      <c r="AO2417" s="13"/>
      <c r="AP2417" s="13"/>
      <c r="AQ2417" s="13"/>
      <c r="AR2417" s="13"/>
      <c r="AS2417" s="13"/>
      <c r="AT2417" s="13"/>
      <c r="AU2417" s="13"/>
      <c r="AV2417" s="13"/>
      <c r="AW2417" s="13"/>
      <c r="AX2417" s="13"/>
      <c r="AY2417" s="13"/>
      <c r="AZ2417" s="13"/>
      <c r="BA2417" s="13"/>
      <c r="BB2417" s="13"/>
      <c r="BC2417" s="13"/>
      <c r="BD2417" s="13"/>
      <c r="BE2417" s="13"/>
      <c r="BF2417" s="13"/>
      <c r="BG2417" s="13"/>
      <c r="BH2417" s="13"/>
      <c r="BI2417" s="13"/>
      <c r="BJ2417" s="13"/>
      <c r="BK2417" s="13"/>
      <c r="BL2417" s="13"/>
      <c r="BM2417" s="13"/>
      <c r="BN2417" s="13"/>
      <c r="BO2417" s="13"/>
      <c r="BP2417" s="13"/>
      <c r="BQ2417" s="13"/>
      <c r="BR2417" s="13"/>
      <c r="BS2417" s="13"/>
      <c r="BT2417" s="13"/>
      <c r="BU2417" s="13"/>
      <c r="BV2417" s="13"/>
      <c r="BW2417" s="13"/>
      <c r="BX2417" s="13"/>
      <c r="BY2417" s="13"/>
      <c r="BZ2417" s="13"/>
      <c r="CA2417" s="13"/>
      <c r="CB2417" s="13"/>
      <c r="CC2417" s="13"/>
      <c r="CD2417" s="13"/>
      <c r="CE2417" s="13"/>
      <c r="CF2417" s="13"/>
      <c r="CG2417" s="13"/>
      <c r="CH2417" s="13"/>
      <c r="CI2417" s="13"/>
      <c r="CJ2417" s="13"/>
      <c r="CK2417" s="13"/>
      <c r="CL2417" s="13"/>
      <c r="CM2417" s="13"/>
      <c r="CN2417" s="13"/>
      <c r="CO2417" s="13"/>
      <c r="CP2417" s="13"/>
      <c r="CQ2417" s="13"/>
      <c r="CR2417" s="13"/>
      <c r="CS2417" s="13"/>
      <c r="CT2417" s="13"/>
      <c r="CU2417" s="13"/>
      <c r="CV2417" s="13"/>
      <c r="CW2417" s="13"/>
      <c r="CX2417" s="13"/>
      <c r="CY2417" s="13"/>
      <c r="CZ2417" s="13"/>
      <c r="DA2417" s="13"/>
      <c r="DB2417" s="13"/>
      <c r="DC2417" s="13"/>
      <c r="DD2417" s="13"/>
      <c r="DE2417" s="13"/>
      <c r="DF2417" s="13"/>
      <c r="DG2417" s="13"/>
      <c r="DH2417" s="13"/>
      <c r="DI2417" s="13"/>
      <c r="DJ2417" s="13"/>
      <c r="DK2417" s="13"/>
      <c r="DL2417" s="13"/>
      <c r="DM2417" s="13"/>
      <c r="DN2417" s="13"/>
      <c r="DO2417" s="13"/>
      <c r="DP2417" s="13"/>
      <c r="DQ2417" s="13"/>
    </row>
    <row r="2418" spans="1:121" ht="16.5" x14ac:dyDescent="0.25">
      <c r="A2418" s="24"/>
      <c r="B2418" s="73" t="s">
        <v>3369</v>
      </c>
      <c r="C2418" s="55">
        <v>2018</v>
      </c>
      <c r="D2418" s="54" t="s">
        <v>915</v>
      </c>
      <c r="E2418" s="54"/>
      <c r="F2418" s="54">
        <f t="shared" ref="F2418" si="353">100*0.93*1.05</f>
        <v>97.65</v>
      </c>
      <c r="G2418" s="54">
        <v>1341.0781800000002</v>
      </c>
      <c r="H2418" s="13"/>
      <c r="I2418" s="13"/>
      <c r="J2418" s="13"/>
      <c r="K2418" s="13"/>
      <c r="L2418" s="13"/>
      <c r="M2418" s="13"/>
      <c r="N2418" s="13"/>
      <c r="O2418" s="13"/>
      <c r="P2418" s="13"/>
      <c r="Q2418" s="1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  <c r="AK2418" s="13"/>
      <c r="AL2418" s="13"/>
      <c r="AM2418" s="13"/>
      <c r="AN2418" s="13"/>
      <c r="AO2418" s="13"/>
      <c r="AP2418" s="13"/>
      <c r="AQ2418" s="13"/>
      <c r="AR2418" s="13"/>
      <c r="AS2418" s="13"/>
      <c r="AT2418" s="13"/>
      <c r="AU2418" s="13"/>
      <c r="AV2418" s="13"/>
      <c r="AW2418" s="13"/>
      <c r="AX2418" s="13"/>
      <c r="AY2418" s="13"/>
      <c r="AZ2418" s="13"/>
      <c r="BA2418" s="13"/>
      <c r="BB2418" s="13"/>
      <c r="BC2418" s="13"/>
      <c r="BD2418" s="13"/>
      <c r="BE2418" s="13"/>
      <c r="BF2418" s="13"/>
      <c r="BG2418" s="13"/>
      <c r="BH2418" s="13"/>
      <c r="BI2418" s="13"/>
      <c r="BJ2418" s="13"/>
      <c r="BK2418" s="13"/>
      <c r="BL2418" s="13"/>
      <c r="BM2418" s="13"/>
      <c r="BN2418" s="13"/>
      <c r="BO2418" s="13"/>
      <c r="BP2418" s="13"/>
      <c r="BQ2418" s="13"/>
      <c r="BR2418" s="13"/>
      <c r="BS2418" s="13"/>
      <c r="BT2418" s="13"/>
      <c r="BU2418" s="13"/>
      <c r="BV2418" s="13"/>
      <c r="BW2418" s="13"/>
      <c r="BX2418" s="13"/>
      <c r="BY2418" s="13"/>
      <c r="BZ2418" s="13"/>
      <c r="CA2418" s="13"/>
      <c r="CB2418" s="13"/>
      <c r="CC2418" s="13"/>
      <c r="CD2418" s="13"/>
      <c r="CE2418" s="13"/>
      <c r="CF2418" s="13"/>
      <c r="CG2418" s="13"/>
      <c r="CH2418" s="13"/>
      <c r="CI2418" s="13"/>
      <c r="CJ2418" s="13"/>
      <c r="CK2418" s="13"/>
      <c r="CL2418" s="13"/>
      <c r="CM2418" s="13"/>
      <c r="CN2418" s="13"/>
      <c r="CO2418" s="13"/>
      <c r="CP2418" s="13"/>
      <c r="CQ2418" s="13"/>
      <c r="CR2418" s="13"/>
      <c r="CS2418" s="13"/>
      <c r="CT2418" s="13"/>
      <c r="CU2418" s="13"/>
      <c r="CV2418" s="13"/>
      <c r="CW2418" s="13"/>
      <c r="CX2418" s="13"/>
      <c r="CY2418" s="13"/>
      <c r="CZ2418" s="13"/>
      <c r="DA2418" s="13"/>
      <c r="DB2418" s="13"/>
      <c r="DC2418" s="13"/>
      <c r="DD2418" s="13"/>
      <c r="DE2418" s="13"/>
      <c r="DF2418" s="13"/>
      <c r="DG2418" s="13"/>
      <c r="DH2418" s="13"/>
      <c r="DI2418" s="13"/>
      <c r="DJ2418" s="13"/>
      <c r="DK2418" s="13"/>
      <c r="DL2418" s="13"/>
      <c r="DM2418" s="13"/>
      <c r="DN2418" s="13"/>
      <c r="DO2418" s="13"/>
      <c r="DP2418" s="13"/>
      <c r="DQ2418" s="13"/>
    </row>
    <row r="2419" spans="1:121" ht="16.5" x14ac:dyDescent="0.25">
      <c r="A2419" s="24"/>
      <c r="B2419" s="73" t="s">
        <v>3370</v>
      </c>
      <c r="C2419" s="55">
        <v>2018</v>
      </c>
      <c r="D2419" s="54" t="s">
        <v>915</v>
      </c>
      <c r="E2419" s="54"/>
      <c r="F2419" s="54">
        <v>39.06</v>
      </c>
      <c r="G2419" s="54">
        <v>535.61820999999998</v>
      </c>
      <c r="H2419" s="13"/>
      <c r="I2419" s="13"/>
      <c r="J2419" s="13"/>
      <c r="K2419" s="13"/>
      <c r="L2419" s="13"/>
      <c r="M2419" s="13"/>
      <c r="N2419" s="13"/>
      <c r="O2419" s="13"/>
      <c r="P2419" s="13"/>
      <c r="Q2419" s="1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  <c r="AK2419" s="13"/>
      <c r="AL2419" s="13"/>
      <c r="AM2419" s="13"/>
      <c r="AN2419" s="13"/>
      <c r="AO2419" s="13"/>
      <c r="AP2419" s="13"/>
      <c r="AQ2419" s="13"/>
      <c r="AR2419" s="13"/>
      <c r="AS2419" s="13"/>
      <c r="AT2419" s="13"/>
      <c r="AU2419" s="13"/>
      <c r="AV2419" s="13"/>
      <c r="AW2419" s="13"/>
      <c r="AX2419" s="13"/>
      <c r="AY2419" s="13"/>
      <c r="AZ2419" s="13"/>
      <c r="BA2419" s="13"/>
      <c r="BB2419" s="13"/>
      <c r="BC2419" s="13"/>
      <c r="BD2419" s="13"/>
      <c r="BE2419" s="13"/>
      <c r="BF2419" s="13"/>
      <c r="BG2419" s="13"/>
      <c r="BH2419" s="13"/>
      <c r="BI2419" s="13"/>
      <c r="BJ2419" s="13"/>
      <c r="BK2419" s="13"/>
      <c r="BL2419" s="13"/>
      <c r="BM2419" s="13"/>
      <c r="BN2419" s="13"/>
      <c r="BO2419" s="13"/>
      <c r="BP2419" s="13"/>
      <c r="BQ2419" s="13"/>
      <c r="BR2419" s="13"/>
      <c r="BS2419" s="13"/>
      <c r="BT2419" s="13"/>
      <c r="BU2419" s="13"/>
      <c r="BV2419" s="13"/>
      <c r="BW2419" s="13"/>
      <c r="BX2419" s="13"/>
      <c r="BY2419" s="13"/>
      <c r="BZ2419" s="13"/>
      <c r="CA2419" s="13"/>
      <c r="CB2419" s="13"/>
      <c r="CC2419" s="13"/>
      <c r="CD2419" s="13"/>
      <c r="CE2419" s="13"/>
      <c r="CF2419" s="13"/>
      <c r="CG2419" s="13"/>
      <c r="CH2419" s="13"/>
      <c r="CI2419" s="13"/>
      <c r="CJ2419" s="13"/>
      <c r="CK2419" s="13"/>
      <c r="CL2419" s="13"/>
      <c r="CM2419" s="13"/>
      <c r="CN2419" s="13"/>
      <c r="CO2419" s="13"/>
      <c r="CP2419" s="13"/>
      <c r="CQ2419" s="13"/>
      <c r="CR2419" s="13"/>
      <c r="CS2419" s="13"/>
      <c r="CT2419" s="13"/>
      <c r="CU2419" s="13"/>
      <c r="CV2419" s="13"/>
      <c r="CW2419" s="13"/>
      <c r="CX2419" s="13"/>
      <c r="CY2419" s="13"/>
      <c r="CZ2419" s="13"/>
      <c r="DA2419" s="13"/>
      <c r="DB2419" s="13"/>
      <c r="DC2419" s="13"/>
      <c r="DD2419" s="13"/>
      <c r="DE2419" s="13"/>
      <c r="DF2419" s="13"/>
      <c r="DG2419" s="13"/>
      <c r="DH2419" s="13"/>
      <c r="DI2419" s="13"/>
      <c r="DJ2419" s="13"/>
      <c r="DK2419" s="13"/>
      <c r="DL2419" s="13"/>
      <c r="DM2419" s="13"/>
      <c r="DN2419" s="13"/>
      <c r="DO2419" s="13"/>
      <c r="DP2419" s="13"/>
      <c r="DQ2419" s="13"/>
    </row>
    <row r="2420" spans="1:121" ht="16.5" x14ac:dyDescent="0.25">
      <c r="A2420" s="24"/>
      <c r="B2420" s="73" t="s">
        <v>3371</v>
      </c>
      <c r="C2420" s="55">
        <v>2018</v>
      </c>
      <c r="D2420" s="54" t="s">
        <v>915</v>
      </c>
      <c r="E2420" s="54"/>
      <c r="F2420" s="54">
        <v>39.06</v>
      </c>
      <c r="G2420" s="54">
        <v>377.83279000000005</v>
      </c>
      <c r="H2420" s="13"/>
      <c r="I2420" s="13"/>
      <c r="J2420" s="13"/>
      <c r="K2420" s="13"/>
      <c r="L2420" s="13"/>
      <c r="M2420" s="13"/>
      <c r="N2420" s="13"/>
      <c r="O2420" s="13"/>
      <c r="P2420" s="13"/>
      <c r="Q2420" s="1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  <c r="AK2420" s="13"/>
      <c r="AL2420" s="13"/>
      <c r="AM2420" s="13"/>
      <c r="AN2420" s="13"/>
      <c r="AO2420" s="13"/>
      <c r="AP2420" s="13"/>
      <c r="AQ2420" s="13"/>
      <c r="AR2420" s="13"/>
      <c r="AS2420" s="13"/>
      <c r="AT2420" s="13"/>
      <c r="AU2420" s="13"/>
      <c r="AV2420" s="13"/>
      <c r="AW2420" s="13"/>
      <c r="AX2420" s="13"/>
      <c r="AY2420" s="13"/>
      <c r="AZ2420" s="13"/>
      <c r="BA2420" s="13"/>
      <c r="BB2420" s="13"/>
      <c r="BC2420" s="13"/>
      <c r="BD2420" s="13"/>
      <c r="BE2420" s="13"/>
      <c r="BF2420" s="13"/>
      <c r="BG2420" s="13"/>
      <c r="BH2420" s="13"/>
      <c r="BI2420" s="13"/>
      <c r="BJ2420" s="13"/>
      <c r="BK2420" s="13"/>
      <c r="BL2420" s="13"/>
      <c r="BM2420" s="13"/>
      <c r="BN2420" s="13"/>
      <c r="BO2420" s="13"/>
      <c r="BP2420" s="13"/>
      <c r="BQ2420" s="13"/>
      <c r="BR2420" s="13"/>
      <c r="BS2420" s="13"/>
      <c r="BT2420" s="13"/>
      <c r="BU2420" s="13"/>
      <c r="BV2420" s="13"/>
      <c r="BW2420" s="13"/>
      <c r="BX2420" s="13"/>
      <c r="BY2420" s="13"/>
      <c r="BZ2420" s="13"/>
      <c r="CA2420" s="13"/>
      <c r="CB2420" s="13"/>
      <c r="CC2420" s="13"/>
      <c r="CD2420" s="13"/>
      <c r="CE2420" s="13"/>
      <c r="CF2420" s="13"/>
      <c r="CG2420" s="13"/>
      <c r="CH2420" s="13"/>
      <c r="CI2420" s="13"/>
      <c r="CJ2420" s="13"/>
      <c r="CK2420" s="13"/>
      <c r="CL2420" s="13"/>
      <c r="CM2420" s="13"/>
      <c r="CN2420" s="13"/>
      <c r="CO2420" s="13"/>
      <c r="CP2420" s="13"/>
      <c r="CQ2420" s="13"/>
      <c r="CR2420" s="13"/>
      <c r="CS2420" s="13"/>
      <c r="CT2420" s="13"/>
      <c r="CU2420" s="13"/>
      <c r="CV2420" s="13"/>
      <c r="CW2420" s="13"/>
      <c r="CX2420" s="13"/>
      <c r="CY2420" s="13"/>
      <c r="CZ2420" s="13"/>
      <c r="DA2420" s="13"/>
      <c r="DB2420" s="13"/>
      <c r="DC2420" s="13"/>
      <c r="DD2420" s="13"/>
      <c r="DE2420" s="13"/>
      <c r="DF2420" s="13"/>
      <c r="DG2420" s="13"/>
      <c r="DH2420" s="13"/>
      <c r="DI2420" s="13"/>
      <c r="DJ2420" s="13"/>
      <c r="DK2420" s="13"/>
      <c r="DL2420" s="13"/>
      <c r="DM2420" s="13"/>
      <c r="DN2420" s="13"/>
      <c r="DO2420" s="13"/>
      <c r="DP2420" s="13"/>
      <c r="DQ2420" s="13"/>
    </row>
    <row r="2421" spans="1:121" ht="16.5" x14ac:dyDescent="0.25">
      <c r="A2421" s="24"/>
      <c r="B2421" s="73" t="s">
        <v>3372</v>
      </c>
      <c r="C2421" s="55">
        <v>2018</v>
      </c>
      <c r="D2421" s="54" t="s">
        <v>915</v>
      </c>
      <c r="E2421" s="54"/>
      <c r="F2421" s="54">
        <v>61.519500000000008</v>
      </c>
      <c r="G2421" s="54">
        <v>803.27450999999985</v>
      </c>
      <c r="H2421" s="13"/>
      <c r="I2421" s="13"/>
      <c r="J2421" s="13"/>
      <c r="K2421" s="13"/>
      <c r="L2421" s="13"/>
      <c r="M2421" s="13"/>
      <c r="N2421" s="13"/>
      <c r="O2421" s="13"/>
      <c r="P2421" s="13"/>
      <c r="Q2421" s="1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  <c r="AK2421" s="13"/>
      <c r="AL2421" s="13"/>
      <c r="AM2421" s="13"/>
      <c r="AN2421" s="13"/>
      <c r="AO2421" s="13"/>
      <c r="AP2421" s="13"/>
      <c r="AQ2421" s="13"/>
      <c r="AR2421" s="13"/>
      <c r="AS2421" s="13"/>
      <c r="AT2421" s="13"/>
      <c r="AU2421" s="13"/>
      <c r="AV2421" s="13"/>
      <c r="AW2421" s="13"/>
      <c r="AX2421" s="13"/>
      <c r="AY2421" s="13"/>
      <c r="AZ2421" s="13"/>
      <c r="BA2421" s="13"/>
      <c r="BB2421" s="13"/>
      <c r="BC2421" s="13"/>
      <c r="BD2421" s="13"/>
      <c r="BE2421" s="13"/>
      <c r="BF2421" s="13"/>
      <c r="BG2421" s="13"/>
      <c r="BH2421" s="13"/>
      <c r="BI2421" s="13"/>
      <c r="BJ2421" s="13"/>
      <c r="BK2421" s="13"/>
      <c r="BL2421" s="13"/>
      <c r="BM2421" s="13"/>
      <c r="BN2421" s="13"/>
      <c r="BO2421" s="13"/>
      <c r="BP2421" s="13"/>
      <c r="BQ2421" s="13"/>
      <c r="BR2421" s="13"/>
      <c r="BS2421" s="13"/>
      <c r="BT2421" s="13"/>
      <c r="BU2421" s="13"/>
      <c r="BV2421" s="13"/>
      <c r="BW2421" s="13"/>
      <c r="BX2421" s="13"/>
      <c r="BY2421" s="13"/>
      <c r="BZ2421" s="13"/>
      <c r="CA2421" s="13"/>
      <c r="CB2421" s="13"/>
      <c r="CC2421" s="13"/>
      <c r="CD2421" s="13"/>
      <c r="CE2421" s="13"/>
      <c r="CF2421" s="13"/>
      <c r="CG2421" s="13"/>
      <c r="CH2421" s="13"/>
      <c r="CI2421" s="13"/>
      <c r="CJ2421" s="13"/>
      <c r="CK2421" s="13"/>
      <c r="CL2421" s="13"/>
      <c r="CM2421" s="13"/>
      <c r="CN2421" s="13"/>
      <c r="CO2421" s="13"/>
      <c r="CP2421" s="13"/>
      <c r="CQ2421" s="13"/>
      <c r="CR2421" s="13"/>
      <c r="CS2421" s="13"/>
      <c r="CT2421" s="13"/>
      <c r="CU2421" s="13"/>
      <c r="CV2421" s="13"/>
      <c r="CW2421" s="13"/>
      <c r="CX2421" s="13"/>
      <c r="CY2421" s="13"/>
      <c r="CZ2421" s="13"/>
      <c r="DA2421" s="13"/>
      <c r="DB2421" s="13"/>
      <c r="DC2421" s="13"/>
      <c r="DD2421" s="13"/>
      <c r="DE2421" s="13"/>
      <c r="DF2421" s="13"/>
      <c r="DG2421" s="13"/>
      <c r="DH2421" s="13"/>
      <c r="DI2421" s="13"/>
      <c r="DJ2421" s="13"/>
      <c r="DK2421" s="13"/>
      <c r="DL2421" s="13"/>
      <c r="DM2421" s="13"/>
      <c r="DN2421" s="13"/>
      <c r="DO2421" s="13"/>
      <c r="DP2421" s="13"/>
      <c r="DQ2421" s="13"/>
    </row>
    <row r="2422" spans="1:121" ht="16.5" x14ac:dyDescent="0.25">
      <c r="A2422" s="24"/>
      <c r="B2422" s="73" t="s">
        <v>3373</v>
      </c>
      <c r="C2422" s="55">
        <v>2018</v>
      </c>
      <c r="D2422" s="54" t="s">
        <v>915</v>
      </c>
      <c r="E2422" s="54"/>
      <c r="F2422" s="54">
        <v>39.06</v>
      </c>
      <c r="G2422" s="54">
        <v>586.89592999999991</v>
      </c>
      <c r="H2422" s="13"/>
      <c r="I2422" s="13"/>
      <c r="J2422" s="13"/>
      <c r="K2422" s="13"/>
      <c r="L2422" s="13"/>
      <c r="M2422" s="13"/>
      <c r="N2422" s="13"/>
      <c r="O2422" s="13"/>
      <c r="P2422" s="13"/>
      <c r="Q2422" s="1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  <c r="AK2422" s="13"/>
      <c r="AL2422" s="13"/>
      <c r="AM2422" s="13"/>
      <c r="AN2422" s="13"/>
      <c r="AO2422" s="13"/>
      <c r="AP2422" s="13"/>
      <c r="AQ2422" s="13"/>
      <c r="AR2422" s="13"/>
      <c r="AS2422" s="13"/>
      <c r="AT2422" s="13"/>
      <c r="AU2422" s="13"/>
      <c r="AV2422" s="13"/>
      <c r="AW2422" s="13"/>
      <c r="AX2422" s="13"/>
      <c r="AY2422" s="13"/>
      <c r="AZ2422" s="13"/>
      <c r="BA2422" s="13"/>
      <c r="BB2422" s="13"/>
      <c r="BC2422" s="13"/>
      <c r="BD2422" s="13"/>
      <c r="BE2422" s="13"/>
      <c r="BF2422" s="13"/>
      <c r="BG2422" s="13"/>
      <c r="BH2422" s="13"/>
      <c r="BI2422" s="13"/>
      <c r="BJ2422" s="13"/>
      <c r="BK2422" s="13"/>
      <c r="BL2422" s="13"/>
      <c r="BM2422" s="13"/>
      <c r="BN2422" s="13"/>
      <c r="BO2422" s="13"/>
      <c r="BP2422" s="13"/>
      <c r="BQ2422" s="13"/>
      <c r="BR2422" s="13"/>
      <c r="BS2422" s="13"/>
      <c r="BT2422" s="13"/>
      <c r="BU2422" s="13"/>
      <c r="BV2422" s="13"/>
      <c r="BW2422" s="13"/>
      <c r="BX2422" s="13"/>
      <c r="BY2422" s="13"/>
      <c r="BZ2422" s="13"/>
      <c r="CA2422" s="13"/>
      <c r="CB2422" s="13"/>
      <c r="CC2422" s="13"/>
      <c r="CD2422" s="13"/>
      <c r="CE2422" s="13"/>
      <c r="CF2422" s="13"/>
      <c r="CG2422" s="13"/>
      <c r="CH2422" s="13"/>
      <c r="CI2422" s="13"/>
      <c r="CJ2422" s="13"/>
      <c r="CK2422" s="13"/>
      <c r="CL2422" s="13"/>
      <c r="CM2422" s="13"/>
      <c r="CN2422" s="13"/>
      <c r="CO2422" s="13"/>
      <c r="CP2422" s="13"/>
      <c r="CQ2422" s="13"/>
      <c r="CR2422" s="13"/>
      <c r="CS2422" s="13"/>
      <c r="CT2422" s="13"/>
      <c r="CU2422" s="13"/>
      <c r="CV2422" s="13"/>
      <c r="CW2422" s="13"/>
      <c r="CX2422" s="13"/>
      <c r="CY2422" s="13"/>
      <c r="CZ2422" s="13"/>
      <c r="DA2422" s="13"/>
      <c r="DB2422" s="13"/>
      <c r="DC2422" s="13"/>
      <c r="DD2422" s="13"/>
      <c r="DE2422" s="13"/>
      <c r="DF2422" s="13"/>
      <c r="DG2422" s="13"/>
      <c r="DH2422" s="13"/>
      <c r="DI2422" s="13"/>
      <c r="DJ2422" s="13"/>
      <c r="DK2422" s="13"/>
      <c r="DL2422" s="13"/>
      <c r="DM2422" s="13"/>
      <c r="DN2422" s="13"/>
      <c r="DO2422" s="13"/>
      <c r="DP2422" s="13"/>
      <c r="DQ2422" s="13"/>
    </row>
    <row r="2423" spans="1:121" ht="16.5" x14ac:dyDescent="0.25">
      <c r="A2423" s="24"/>
      <c r="B2423" s="73" t="s">
        <v>3374</v>
      </c>
      <c r="C2423" s="55">
        <v>2018</v>
      </c>
      <c r="D2423" s="54" t="s">
        <v>915</v>
      </c>
      <c r="E2423" s="54"/>
      <c r="F2423" s="54">
        <v>39.06</v>
      </c>
      <c r="G2423" s="54">
        <v>284.00946000000005</v>
      </c>
      <c r="H2423" s="13"/>
      <c r="I2423" s="13"/>
      <c r="J2423" s="13"/>
      <c r="K2423" s="13"/>
      <c r="L2423" s="13"/>
      <c r="M2423" s="13"/>
      <c r="N2423" s="13"/>
      <c r="O2423" s="13"/>
      <c r="P2423" s="13"/>
      <c r="Q2423" s="1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  <c r="AK2423" s="13"/>
      <c r="AL2423" s="13"/>
      <c r="AM2423" s="13"/>
      <c r="AN2423" s="13"/>
      <c r="AO2423" s="13"/>
      <c r="AP2423" s="13"/>
      <c r="AQ2423" s="13"/>
      <c r="AR2423" s="13"/>
      <c r="AS2423" s="13"/>
      <c r="AT2423" s="13"/>
      <c r="AU2423" s="13"/>
      <c r="AV2423" s="13"/>
      <c r="AW2423" s="13"/>
      <c r="AX2423" s="13"/>
      <c r="AY2423" s="13"/>
      <c r="AZ2423" s="13"/>
      <c r="BA2423" s="13"/>
      <c r="BB2423" s="13"/>
      <c r="BC2423" s="13"/>
      <c r="BD2423" s="13"/>
      <c r="BE2423" s="13"/>
      <c r="BF2423" s="13"/>
      <c r="BG2423" s="13"/>
      <c r="BH2423" s="13"/>
      <c r="BI2423" s="13"/>
      <c r="BJ2423" s="13"/>
      <c r="BK2423" s="13"/>
      <c r="BL2423" s="13"/>
      <c r="BM2423" s="13"/>
      <c r="BN2423" s="13"/>
      <c r="BO2423" s="13"/>
      <c r="BP2423" s="13"/>
      <c r="BQ2423" s="13"/>
      <c r="BR2423" s="13"/>
      <c r="BS2423" s="13"/>
      <c r="BT2423" s="13"/>
      <c r="BU2423" s="13"/>
      <c r="BV2423" s="13"/>
      <c r="BW2423" s="13"/>
      <c r="BX2423" s="13"/>
      <c r="BY2423" s="13"/>
      <c r="BZ2423" s="13"/>
      <c r="CA2423" s="13"/>
      <c r="CB2423" s="13"/>
      <c r="CC2423" s="13"/>
      <c r="CD2423" s="13"/>
      <c r="CE2423" s="13"/>
      <c r="CF2423" s="13"/>
      <c r="CG2423" s="13"/>
      <c r="CH2423" s="13"/>
      <c r="CI2423" s="13"/>
      <c r="CJ2423" s="13"/>
      <c r="CK2423" s="13"/>
      <c r="CL2423" s="13"/>
      <c r="CM2423" s="13"/>
      <c r="CN2423" s="13"/>
      <c r="CO2423" s="13"/>
      <c r="CP2423" s="13"/>
      <c r="CQ2423" s="13"/>
      <c r="CR2423" s="13"/>
      <c r="CS2423" s="13"/>
      <c r="CT2423" s="13"/>
      <c r="CU2423" s="13"/>
      <c r="CV2423" s="13"/>
      <c r="CW2423" s="13"/>
      <c r="CX2423" s="13"/>
      <c r="CY2423" s="13"/>
      <c r="CZ2423" s="13"/>
      <c r="DA2423" s="13"/>
      <c r="DB2423" s="13"/>
      <c r="DC2423" s="13"/>
      <c r="DD2423" s="13"/>
      <c r="DE2423" s="13"/>
      <c r="DF2423" s="13"/>
      <c r="DG2423" s="13"/>
      <c r="DH2423" s="13"/>
      <c r="DI2423" s="13"/>
      <c r="DJ2423" s="13"/>
      <c r="DK2423" s="13"/>
      <c r="DL2423" s="13"/>
      <c r="DM2423" s="13"/>
      <c r="DN2423" s="13"/>
      <c r="DO2423" s="13"/>
      <c r="DP2423" s="13"/>
      <c r="DQ2423" s="13"/>
    </row>
    <row r="2424" spans="1:121" ht="16.5" x14ac:dyDescent="0.25">
      <c r="A2424" s="24"/>
      <c r="B2424" s="73" t="s">
        <v>3375</v>
      </c>
      <c r="C2424" s="55">
        <v>2018</v>
      </c>
      <c r="D2424" s="54" t="s">
        <v>1915</v>
      </c>
      <c r="E2424" s="54"/>
      <c r="F2424" s="54">
        <f t="shared" ref="F2424" si="354">100*0.93*1.05</f>
        <v>97.65</v>
      </c>
      <c r="G2424" s="54">
        <v>1.9862899999999999</v>
      </c>
      <c r="H2424" s="13"/>
      <c r="I2424" s="13"/>
      <c r="J2424" s="13"/>
      <c r="K2424" s="13"/>
      <c r="L2424" s="13"/>
      <c r="M2424" s="13"/>
      <c r="N2424" s="13"/>
      <c r="O2424" s="13"/>
      <c r="P2424" s="13"/>
      <c r="Q2424" s="1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  <c r="AK2424" s="13"/>
      <c r="AL2424" s="13"/>
      <c r="AM2424" s="13"/>
      <c r="AN2424" s="13"/>
      <c r="AO2424" s="13"/>
      <c r="AP2424" s="13"/>
      <c r="AQ2424" s="13"/>
      <c r="AR2424" s="13"/>
      <c r="AS2424" s="13"/>
      <c r="AT2424" s="13"/>
      <c r="AU2424" s="13"/>
      <c r="AV2424" s="13"/>
      <c r="AW2424" s="13"/>
      <c r="AX2424" s="13"/>
      <c r="AY2424" s="13"/>
      <c r="AZ2424" s="13"/>
      <c r="BA2424" s="13"/>
      <c r="BB2424" s="13"/>
      <c r="BC2424" s="13"/>
      <c r="BD2424" s="13"/>
      <c r="BE2424" s="13"/>
      <c r="BF2424" s="13"/>
      <c r="BG2424" s="13"/>
      <c r="BH2424" s="13"/>
      <c r="BI2424" s="13"/>
      <c r="BJ2424" s="13"/>
      <c r="BK2424" s="13"/>
      <c r="BL2424" s="13"/>
      <c r="BM2424" s="13"/>
      <c r="BN2424" s="13"/>
      <c r="BO2424" s="13"/>
      <c r="BP2424" s="13"/>
      <c r="BQ2424" s="13"/>
      <c r="BR2424" s="13"/>
      <c r="BS2424" s="13"/>
      <c r="BT2424" s="13"/>
      <c r="BU2424" s="13"/>
      <c r="BV2424" s="13"/>
      <c r="BW2424" s="13"/>
      <c r="BX2424" s="13"/>
      <c r="BY2424" s="13"/>
      <c r="BZ2424" s="13"/>
      <c r="CA2424" s="13"/>
      <c r="CB2424" s="13"/>
      <c r="CC2424" s="13"/>
      <c r="CD2424" s="13"/>
      <c r="CE2424" s="13"/>
      <c r="CF2424" s="13"/>
      <c r="CG2424" s="13"/>
      <c r="CH2424" s="13"/>
      <c r="CI2424" s="13"/>
      <c r="CJ2424" s="13"/>
      <c r="CK2424" s="13"/>
      <c r="CL2424" s="13"/>
      <c r="CM2424" s="13"/>
      <c r="CN2424" s="13"/>
      <c r="CO2424" s="13"/>
      <c r="CP2424" s="13"/>
      <c r="CQ2424" s="13"/>
      <c r="CR2424" s="13"/>
      <c r="CS2424" s="13"/>
      <c r="CT2424" s="13"/>
      <c r="CU2424" s="13"/>
      <c r="CV2424" s="13"/>
      <c r="CW2424" s="13"/>
      <c r="CX2424" s="13"/>
      <c r="CY2424" s="13"/>
      <c r="CZ2424" s="13"/>
      <c r="DA2424" s="13"/>
      <c r="DB2424" s="13"/>
      <c r="DC2424" s="13"/>
      <c r="DD2424" s="13"/>
      <c r="DE2424" s="13"/>
      <c r="DF2424" s="13"/>
      <c r="DG2424" s="13"/>
      <c r="DH2424" s="13"/>
      <c r="DI2424" s="13"/>
      <c r="DJ2424" s="13"/>
      <c r="DK2424" s="13"/>
      <c r="DL2424" s="13"/>
      <c r="DM2424" s="13"/>
      <c r="DN2424" s="13"/>
      <c r="DO2424" s="13"/>
      <c r="DP2424" s="13"/>
      <c r="DQ2424" s="13"/>
    </row>
    <row r="2425" spans="1:121" ht="16.5" x14ac:dyDescent="0.25">
      <c r="A2425" s="24"/>
      <c r="B2425" s="73" t="s">
        <v>3376</v>
      </c>
      <c r="C2425" s="55">
        <v>2018</v>
      </c>
      <c r="D2425" s="54" t="s">
        <v>915</v>
      </c>
      <c r="E2425" s="54"/>
      <c r="F2425" s="54">
        <v>61.519500000000008</v>
      </c>
      <c r="G2425" s="54">
        <v>42.309069999999998</v>
      </c>
      <c r="H2425" s="13"/>
      <c r="I2425" s="13"/>
      <c r="J2425" s="13"/>
      <c r="K2425" s="13"/>
      <c r="L2425" s="13"/>
      <c r="M2425" s="13"/>
      <c r="N2425" s="13"/>
      <c r="O2425" s="13"/>
      <c r="P2425" s="13"/>
      <c r="Q2425" s="1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  <c r="AK2425" s="13"/>
      <c r="AL2425" s="13"/>
      <c r="AM2425" s="13"/>
      <c r="AN2425" s="13"/>
      <c r="AO2425" s="13"/>
      <c r="AP2425" s="13"/>
      <c r="AQ2425" s="13"/>
      <c r="AR2425" s="13"/>
      <c r="AS2425" s="13"/>
      <c r="AT2425" s="13"/>
      <c r="AU2425" s="13"/>
      <c r="AV2425" s="13"/>
      <c r="AW2425" s="13"/>
      <c r="AX2425" s="13"/>
      <c r="AY2425" s="13"/>
      <c r="AZ2425" s="13"/>
      <c r="BA2425" s="13"/>
      <c r="BB2425" s="13"/>
      <c r="BC2425" s="13"/>
      <c r="BD2425" s="13"/>
      <c r="BE2425" s="13"/>
      <c r="BF2425" s="13"/>
      <c r="BG2425" s="13"/>
      <c r="BH2425" s="13"/>
      <c r="BI2425" s="13"/>
      <c r="BJ2425" s="13"/>
      <c r="BK2425" s="13"/>
      <c r="BL2425" s="13"/>
      <c r="BM2425" s="13"/>
      <c r="BN2425" s="13"/>
      <c r="BO2425" s="13"/>
      <c r="BP2425" s="13"/>
      <c r="BQ2425" s="13"/>
      <c r="BR2425" s="13"/>
      <c r="BS2425" s="13"/>
      <c r="BT2425" s="13"/>
      <c r="BU2425" s="13"/>
      <c r="BV2425" s="13"/>
      <c r="BW2425" s="13"/>
      <c r="BX2425" s="13"/>
      <c r="BY2425" s="13"/>
      <c r="BZ2425" s="13"/>
      <c r="CA2425" s="13"/>
      <c r="CB2425" s="13"/>
      <c r="CC2425" s="13"/>
      <c r="CD2425" s="13"/>
      <c r="CE2425" s="13"/>
      <c r="CF2425" s="13"/>
      <c r="CG2425" s="13"/>
      <c r="CH2425" s="13"/>
      <c r="CI2425" s="13"/>
      <c r="CJ2425" s="13"/>
      <c r="CK2425" s="13"/>
      <c r="CL2425" s="13"/>
      <c r="CM2425" s="13"/>
      <c r="CN2425" s="13"/>
      <c r="CO2425" s="13"/>
      <c r="CP2425" s="13"/>
      <c r="CQ2425" s="13"/>
      <c r="CR2425" s="13"/>
      <c r="CS2425" s="13"/>
      <c r="CT2425" s="13"/>
      <c r="CU2425" s="13"/>
      <c r="CV2425" s="13"/>
      <c r="CW2425" s="13"/>
      <c r="CX2425" s="13"/>
      <c r="CY2425" s="13"/>
      <c r="CZ2425" s="13"/>
      <c r="DA2425" s="13"/>
      <c r="DB2425" s="13"/>
      <c r="DC2425" s="13"/>
      <c r="DD2425" s="13"/>
      <c r="DE2425" s="13"/>
      <c r="DF2425" s="13"/>
      <c r="DG2425" s="13"/>
      <c r="DH2425" s="13"/>
      <c r="DI2425" s="13"/>
      <c r="DJ2425" s="13"/>
      <c r="DK2425" s="13"/>
      <c r="DL2425" s="13"/>
      <c r="DM2425" s="13"/>
      <c r="DN2425" s="13"/>
      <c r="DO2425" s="13"/>
      <c r="DP2425" s="13"/>
      <c r="DQ2425" s="13"/>
    </row>
    <row r="2426" spans="1:121" ht="16.5" x14ac:dyDescent="0.25">
      <c r="A2426" s="24"/>
      <c r="B2426" s="73" t="s">
        <v>3377</v>
      </c>
      <c r="C2426" s="55">
        <v>2018</v>
      </c>
      <c r="D2426" s="54" t="s">
        <v>915</v>
      </c>
      <c r="E2426" s="54"/>
      <c r="F2426" s="54">
        <v>39.06</v>
      </c>
      <c r="G2426" s="54">
        <v>641.64188999999999</v>
      </c>
      <c r="H2426" s="13"/>
      <c r="I2426" s="13"/>
      <c r="J2426" s="13"/>
      <c r="K2426" s="13"/>
      <c r="L2426" s="13"/>
      <c r="M2426" s="13"/>
      <c r="N2426" s="13"/>
      <c r="O2426" s="13"/>
      <c r="P2426" s="13"/>
      <c r="Q2426" s="1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  <c r="AK2426" s="13"/>
      <c r="AL2426" s="13"/>
      <c r="AM2426" s="13"/>
      <c r="AN2426" s="13"/>
      <c r="AO2426" s="13"/>
      <c r="AP2426" s="13"/>
      <c r="AQ2426" s="13"/>
      <c r="AR2426" s="13"/>
      <c r="AS2426" s="13"/>
      <c r="AT2426" s="13"/>
      <c r="AU2426" s="13"/>
      <c r="AV2426" s="13"/>
      <c r="AW2426" s="13"/>
      <c r="AX2426" s="13"/>
      <c r="AY2426" s="13"/>
      <c r="AZ2426" s="13"/>
      <c r="BA2426" s="13"/>
      <c r="BB2426" s="13"/>
      <c r="BC2426" s="13"/>
      <c r="BD2426" s="13"/>
      <c r="BE2426" s="13"/>
      <c r="BF2426" s="13"/>
      <c r="BG2426" s="13"/>
      <c r="BH2426" s="13"/>
      <c r="BI2426" s="13"/>
      <c r="BJ2426" s="13"/>
      <c r="BK2426" s="13"/>
      <c r="BL2426" s="13"/>
      <c r="BM2426" s="13"/>
      <c r="BN2426" s="13"/>
      <c r="BO2426" s="13"/>
      <c r="BP2426" s="13"/>
      <c r="BQ2426" s="13"/>
      <c r="BR2426" s="13"/>
      <c r="BS2426" s="13"/>
      <c r="BT2426" s="13"/>
      <c r="BU2426" s="13"/>
      <c r="BV2426" s="13"/>
      <c r="BW2426" s="13"/>
      <c r="BX2426" s="13"/>
      <c r="BY2426" s="13"/>
      <c r="BZ2426" s="13"/>
      <c r="CA2426" s="13"/>
      <c r="CB2426" s="13"/>
      <c r="CC2426" s="13"/>
      <c r="CD2426" s="13"/>
      <c r="CE2426" s="13"/>
      <c r="CF2426" s="13"/>
      <c r="CG2426" s="13"/>
      <c r="CH2426" s="13"/>
      <c r="CI2426" s="13"/>
      <c r="CJ2426" s="13"/>
      <c r="CK2426" s="13"/>
      <c r="CL2426" s="13"/>
      <c r="CM2426" s="13"/>
      <c r="CN2426" s="13"/>
      <c r="CO2426" s="13"/>
      <c r="CP2426" s="13"/>
      <c r="CQ2426" s="13"/>
      <c r="CR2426" s="13"/>
      <c r="CS2426" s="13"/>
      <c r="CT2426" s="13"/>
      <c r="CU2426" s="13"/>
      <c r="CV2426" s="13"/>
      <c r="CW2426" s="13"/>
      <c r="CX2426" s="13"/>
      <c r="CY2426" s="13"/>
      <c r="CZ2426" s="13"/>
      <c r="DA2426" s="13"/>
      <c r="DB2426" s="13"/>
      <c r="DC2426" s="13"/>
      <c r="DD2426" s="13"/>
      <c r="DE2426" s="13"/>
      <c r="DF2426" s="13"/>
      <c r="DG2426" s="13"/>
      <c r="DH2426" s="13"/>
      <c r="DI2426" s="13"/>
      <c r="DJ2426" s="13"/>
      <c r="DK2426" s="13"/>
      <c r="DL2426" s="13"/>
      <c r="DM2426" s="13"/>
      <c r="DN2426" s="13"/>
      <c r="DO2426" s="13"/>
      <c r="DP2426" s="13"/>
      <c r="DQ2426" s="13"/>
    </row>
    <row r="2427" spans="1:121" ht="16.5" x14ac:dyDescent="0.25">
      <c r="A2427" s="24"/>
      <c r="B2427" s="73" t="s">
        <v>3378</v>
      </c>
      <c r="C2427" s="55">
        <v>2018</v>
      </c>
      <c r="D2427" s="54" t="s">
        <v>915</v>
      </c>
      <c r="E2427" s="54"/>
      <c r="F2427" s="54">
        <v>61.519500000000008</v>
      </c>
      <c r="G2427" s="54">
        <v>454.92955000000001</v>
      </c>
      <c r="H2427" s="13"/>
      <c r="I2427" s="13"/>
      <c r="J2427" s="13"/>
      <c r="K2427" s="13"/>
      <c r="L2427" s="13"/>
      <c r="M2427" s="13"/>
      <c r="N2427" s="13"/>
      <c r="O2427" s="13"/>
      <c r="P2427" s="13"/>
      <c r="Q2427" s="1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  <c r="AK2427" s="13"/>
      <c r="AL2427" s="13"/>
      <c r="AM2427" s="13"/>
      <c r="AN2427" s="13"/>
      <c r="AO2427" s="13"/>
      <c r="AP2427" s="13"/>
      <c r="AQ2427" s="13"/>
      <c r="AR2427" s="13"/>
      <c r="AS2427" s="13"/>
      <c r="AT2427" s="13"/>
      <c r="AU2427" s="13"/>
      <c r="AV2427" s="13"/>
      <c r="AW2427" s="13"/>
      <c r="AX2427" s="13"/>
      <c r="AY2427" s="13"/>
      <c r="AZ2427" s="13"/>
      <c r="BA2427" s="13"/>
      <c r="BB2427" s="13"/>
      <c r="BC2427" s="13"/>
      <c r="BD2427" s="13"/>
      <c r="BE2427" s="13"/>
      <c r="BF2427" s="13"/>
      <c r="BG2427" s="13"/>
      <c r="BH2427" s="13"/>
      <c r="BI2427" s="13"/>
      <c r="BJ2427" s="13"/>
      <c r="BK2427" s="13"/>
      <c r="BL2427" s="13"/>
      <c r="BM2427" s="13"/>
      <c r="BN2427" s="13"/>
      <c r="BO2427" s="13"/>
      <c r="BP2427" s="13"/>
      <c r="BQ2427" s="13"/>
      <c r="BR2427" s="13"/>
      <c r="BS2427" s="13"/>
      <c r="BT2427" s="13"/>
      <c r="BU2427" s="13"/>
      <c r="BV2427" s="13"/>
      <c r="BW2427" s="13"/>
      <c r="BX2427" s="13"/>
      <c r="BY2427" s="13"/>
      <c r="BZ2427" s="13"/>
      <c r="CA2427" s="13"/>
      <c r="CB2427" s="13"/>
      <c r="CC2427" s="13"/>
      <c r="CD2427" s="13"/>
      <c r="CE2427" s="13"/>
      <c r="CF2427" s="13"/>
      <c r="CG2427" s="13"/>
      <c r="CH2427" s="13"/>
      <c r="CI2427" s="13"/>
      <c r="CJ2427" s="13"/>
      <c r="CK2427" s="13"/>
      <c r="CL2427" s="13"/>
      <c r="CM2427" s="13"/>
      <c r="CN2427" s="13"/>
      <c r="CO2427" s="13"/>
      <c r="CP2427" s="13"/>
      <c r="CQ2427" s="13"/>
      <c r="CR2427" s="13"/>
      <c r="CS2427" s="13"/>
      <c r="CT2427" s="13"/>
      <c r="CU2427" s="13"/>
      <c r="CV2427" s="13"/>
      <c r="CW2427" s="13"/>
      <c r="CX2427" s="13"/>
      <c r="CY2427" s="13"/>
      <c r="CZ2427" s="13"/>
      <c r="DA2427" s="13"/>
      <c r="DB2427" s="13"/>
      <c r="DC2427" s="13"/>
      <c r="DD2427" s="13"/>
      <c r="DE2427" s="13"/>
      <c r="DF2427" s="13"/>
      <c r="DG2427" s="13"/>
      <c r="DH2427" s="13"/>
      <c r="DI2427" s="13"/>
      <c r="DJ2427" s="13"/>
      <c r="DK2427" s="13"/>
      <c r="DL2427" s="13"/>
      <c r="DM2427" s="13"/>
      <c r="DN2427" s="13"/>
      <c r="DO2427" s="13"/>
      <c r="DP2427" s="13"/>
      <c r="DQ2427" s="13"/>
    </row>
    <row r="2428" spans="1:121" ht="16.5" x14ac:dyDescent="0.25">
      <c r="A2428" s="24"/>
      <c r="B2428" s="73" t="s">
        <v>3379</v>
      </c>
      <c r="C2428" s="55">
        <v>2018</v>
      </c>
      <c r="D2428" s="54" t="s">
        <v>915</v>
      </c>
      <c r="E2428" s="54"/>
      <c r="F2428" s="54">
        <v>39.06</v>
      </c>
      <c r="G2428" s="54">
        <v>322.33309000000003</v>
      </c>
      <c r="H2428" s="13"/>
      <c r="I2428" s="13"/>
      <c r="J2428" s="13"/>
      <c r="K2428" s="13"/>
      <c r="L2428" s="13"/>
      <c r="M2428" s="13"/>
      <c r="N2428" s="13"/>
      <c r="O2428" s="13"/>
      <c r="P2428" s="13"/>
      <c r="Q2428" s="1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  <c r="AK2428" s="13"/>
      <c r="AL2428" s="13"/>
      <c r="AM2428" s="13"/>
      <c r="AN2428" s="13"/>
      <c r="AO2428" s="13"/>
      <c r="AP2428" s="13"/>
      <c r="AQ2428" s="13"/>
      <c r="AR2428" s="13"/>
      <c r="AS2428" s="13"/>
      <c r="AT2428" s="13"/>
      <c r="AU2428" s="13"/>
      <c r="AV2428" s="13"/>
      <c r="AW2428" s="13"/>
      <c r="AX2428" s="13"/>
      <c r="AY2428" s="13"/>
      <c r="AZ2428" s="13"/>
      <c r="BA2428" s="13"/>
      <c r="BB2428" s="13"/>
      <c r="BC2428" s="13"/>
      <c r="BD2428" s="13"/>
      <c r="BE2428" s="13"/>
      <c r="BF2428" s="13"/>
      <c r="BG2428" s="13"/>
      <c r="BH2428" s="13"/>
      <c r="BI2428" s="13"/>
      <c r="BJ2428" s="13"/>
      <c r="BK2428" s="13"/>
      <c r="BL2428" s="13"/>
      <c r="BM2428" s="13"/>
      <c r="BN2428" s="13"/>
      <c r="BO2428" s="13"/>
      <c r="BP2428" s="13"/>
      <c r="BQ2428" s="13"/>
      <c r="BR2428" s="13"/>
      <c r="BS2428" s="13"/>
      <c r="BT2428" s="13"/>
      <c r="BU2428" s="13"/>
      <c r="BV2428" s="13"/>
      <c r="BW2428" s="13"/>
      <c r="BX2428" s="13"/>
      <c r="BY2428" s="13"/>
      <c r="BZ2428" s="13"/>
      <c r="CA2428" s="13"/>
      <c r="CB2428" s="13"/>
      <c r="CC2428" s="13"/>
      <c r="CD2428" s="13"/>
      <c r="CE2428" s="13"/>
      <c r="CF2428" s="13"/>
      <c r="CG2428" s="13"/>
      <c r="CH2428" s="13"/>
      <c r="CI2428" s="13"/>
      <c r="CJ2428" s="13"/>
      <c r="CK2428" s="13"/>
      <c r="CL2428" s="13"/>
      <c r="CM2428" s="13"/>
      <c r="CN2428" s="13"/>
      <c r="CO2428" s="13"/>
      <c r="CP2428" s="13"/>
      <c r="CQ2428" s="13"/>
      <c r="CR2428" s="13"/>
      <c r="CS2428" s="13"/>
      <c r="CT2428" s="13"/>
      <c r="CU2428" s="13"/>
      <c r="CV2428" s="13"/>
      <c r="CW2428" s="13"/>
      <c r="CX2428" s="13"/>
      <c r="CY2428" s="13"/>
      <c r="CZ2428" s="13"/>
      <c r="DA2428" s="13"/>
      <c r="DB2428" s="13"/>
      <c r="DC2428" s="13"/>
      <c r="DD2428" s="13"/>
      <c r="DE2428" s="13"/>
      <c r="DF2428" s="13"/>
      <c r="DG2428" s="13"/>
      <c r="DH2428" s="13"/>
      <c r="DI2428" s="13"/>
      <c r="DJ2428" s="13"/>
      <c r="DK2428" s="13"/>
      <c r="DL2428" s="13"/>
      <c r="DM2428" s="13"/>
      <c r="DN2428" s="13"/>
      <c r="DO2428" s="13"/>
      <c r="DP2428" s="13"/>
      <c r="DQ2428" s="13"/>
    </row>
    <row r="2429" spans="1:121" ht="16.5" x14ac:dyDescent="0.25">
      <c r="A2429" s="24"/>
      <c r="B2429" s="73" t="s">
        <v>3380</v>
      </c>
      <c r="C2429" s="55">
        <v>2018</v>
      </c>
      <c r="D2429" s="54" t="s">
        <v>915</v>
      </c>
      <c r="E2429" s="54"/>
      <c r="F2429" s="54">
        <v>39.06</v>
      </c>
      <c r="G2429" s="54">
        <v>339.48940000000005</v>
      </c>
      <c r="H2429" s="13"/>
      <c r="I2429" s="13"/>
      <c r="J2429" s="13"/>
      <c r="K2429" s="13"/>
      <c r="L2429" s="13"/>
      <c r="M2429" s="13"/>
      <c r="N2429" s="13"/>
      <c r="O2429" s="13"/>
      <c r="P2429" s="13"/>
      <c r="Q2429" s="1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  <c r="AK2429" s="13"/>
      <c r="AL2429" s="13"/>
      <c r="AM2429" s="13"/>
      <c r="AN2429" s="13"/>
      <c r="AO2429" s="13"/>
      <c r="AP2429" s="13"/>
      <c r="AQ2429" s="13"/>
      <c r="AR2429" s="13"/>
      <c r="AS2429" s="13"/>
      <c r="AT2429" s="13"/>
      <c r="AU2429" s="13"/>
      <c r="AV2429" s="13"/>
      <c r="AW2429" s="13"/>
      <c r="AX2429" s="13"/>
      <c r="AY2429" s="13"/>
      <c r="AZ2429" s="13"/>
      <c r="BA2429" s="13"/>
      <c r="BB2429" s="13"/>
      <c r="BC2429" s="13"/>
      <c r="BD2429" s="13"/>
      <c r="BE2429" s="13"/>
      <c r="BF2429" s="13"/>
      <c r="BG2429" s="13"/>
      <c r="BH2429" s="13"/>
      <c r="BI2429" s="13"/>
      <c r="BJ2429" s="13"/>
      <c r="BK2429" s="13"/>
      <c r="BL2429" s="13"/>
      <c r="BM2429" s="13"/>
      <c r="BN2429" s="13"/>
      <c r="BO2429" s="13"/>
      <c r="BP2429" s="13"/>
      <c r="BQ2429" s="13"/>
      <c r="BR2429" s="13"/>
      <c r="BS2429" s="13"/>
      <c r="BT2429" s="13"/>
      <c r="BU2429" s="13"/>
      <c r="BV2429" s="13"/>
      <c r="BW2429" s="13"/>
      <c r="BX2429" s="13"/>
      <c r="BY2429" s="13"/>
      <c r="BZ2429" s="13"/>
      <c r="CA2429" s="13"/>
      <c r="CB2429" s="13"/>
      <c r="CC2429" s="13"/>
      <c r="CD2429" s="13"/>
      <c r="CE2429" s="13"/>
      <c r="CF2429" s="13"/>
      <c r="CG2429" s="13"/>
      <c r="CH2429" s="13"/>
      <c r="CI2429" s="13"/>
      <c r="CJ2429" s="13"/>
      <c r="CK2429" s="13"/>
      <c r="CL2429" s="13"/>
      <c r="CM2429" s="13"/>
      <c r="CN2429" s="13"/>
      <c r="CO2429" s="13"/>
      <c r="CP2429" s="13"/>
      <c r="CQ2429" s="13"/>
      <c r="CR2429" s="13"/>
      <c r="CS2429" s="13"/>
      <c r="CT2429" s="13"/>
      <c r="CU2429" s="13"/>
      <c r="CV2429" s="13"/>
      <c r="CW2429" s="13"/>
      <c r="CX2429" s="13"/>
      <c r="CY2429" s="13"/>
      <c r="CZ2429" s="13"/>
      <c r="DA2429" s="13"/>
      <c r="DB2429" s="13"/>
      <c r="DC2429" s="13"/>
      <c r="DD2429" s="13"/>
      <c r="DE2429" s="13"/>
      <c r="DF2429" s="13"/>
      <c r="DG2429" s="13"/>
      <c r="DH2429" s="13"/>
      <c r="DI2429" s="13"/>
      <c r="DJ2429" s="13"/>
      <c r="DK2429" s="13"/>
      <c r="DL2429" s="13"/>
      <c r="DM2429" s="13"/>
      <c r="DN2429" s="13"/>
      <c r="DO2429" s="13"/>
      <c r="DP2429" s="13"/>
      <c r="DQ2429" s="13"/>
    </row>
    <row r="2430" spans="1:121" s="48" customFormat="1" ht="16.5" x14ac:dyDescent="0.25">
      <c r="A2430" s="68" t="s">
        <v>940</v>
      </c>
      <c r="B2430" s="72" t="s">
        <v>941</v>
      </c>
      <c r="C2430" s="94" t="s">
        <v>12</v>
      </c>
      <c r="D2430" s="46" t="s">
        <v>12</v>
      </c>
      <c r="E2430" s="47">
        <f>SUBTOTAL(9,E2431:E2477)</f>
        <v>0</v>
      </c>
      <c r="F2430" s="47">
        <f>SUBTOTAL(9,F2431:F2477)</f>
        <v>9569.6999999999971</v>
      </c>
      <c r="G2430" s="47">
        <f>SUBTOTAL(9,G2431:G2477)</f>
        <v>25654.620139999995</v>
      </c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16"/>
      <c r="AH2430" s="16"/>
      <c r="AI2430" s="16"/>
      <c r="AJ2430" s="16"/>
      <c r="AK2430" s="16"/>
      <c r="AL2430" s="16"/>
      <c r="AM2430" s="16"/>
      <c r="AN2430" s="16"/>
      <c r="AO2430" s="16"/>
      <c r="AP2430" s="16"/>
      <c r="AQ2430" s="16"/>
      <c r="AR2430" s="16"/>
      <c r="AS2430" s="16"/>
      <c r="AT2430" s="16"/>
      <c r="AU2430" s="16"/>
      <c r="AV2430" s="16"/>
      <c r="AW2430" s="16"/>
      <c r="AX2430" s="16"/>
      <c r="AY2430" s="16"/>
      <c r="AZ2430" s="16"/>
      <c r="BA2430" s="16"/>
      <c r="BB2430" s="16"/>
      <c r="BC2430" s="16"/>
      <c r="BD2430" s="16"/>
      <c r="BE2430" s="16"/>
      <c r="BF2430" s="16"/>
      <c r="BG2430" s="16"/>
      <c r="BH2430" s="16"/>
      <c r="BI2430" s="16"/>
      <c r="BJ2430" s="16"/>
      <c r="BK2430" s="16"/>
      <c r="BL2430" s="16"/>
      <c r="BM2430" s="16"/>
      <c r="BN2430" s="16"/>
      <c r="BO2430" s="16"/>
      <c r="BP2430" s="16"/>
      <c r="BQ2430" s="16"/>
      <c r="BR2430" s="16"/>
      <c r="BS2430" s="16"/>
      <c r="BT2430" s="16"/>
      <c r="BU2430" s="16"/>
      <c r="BV2430" s="16"/>
      <c r="BW2430" s="16"/>
      <c r="BX2430" s="16"/>
      <c r="BY2430" s="16"/>
      <c r="BZ2430" s="16"/>
      <c r="CA2430" s="16"/>
      <c r="CB2430" s="16"/>
      <c r="CC2430" s="16"/>
      <c r="CD2430" s="16"/>
      <c r="CE2430" s="16"/>
      <c r="CF2430" s="16"/>
      <c r="CG2430" s="16"/>
      <c r="CH2430" s="16"/>
      <c r="CI2430" s="16"/>
      <c r="CJ2430" s="16"/>
      <c r="CK2430" s="16"/>
      <c r="CL2430" s="16"/>
      <c r="CM2430" s="16"/>
      <c r="CN2430" s="16"/>
      <c r="CO2430" s="16"/>
      <c r="CP2430" s="16"/>
      <c r="CQ2430" s="16"/>
      <c r="CR2430" s="16"/>
      <c r="CS2430" s="16"/>
      <c r="CT2430" s="16"/>
      <c r="CU2430" s="16"/>
      <c r="CV2430" s="16"/>
      <c r="CW2430" s="16"/>
      <c r="CX2430" s="16"/>
      <c r="CY2430" s="16"/>
      <c r="CZ2430" s="16"/>
      <c r="DA2430" s="16"/>
      <c r="DB2430" s="16"/>
      <c r="DC2430" s="16"/>
      <c r="DD2430" s="16"/>
      <c r="DE2430" s="16"/>
      <c r="DF2430" s="16"/>
      <c r="DG2430" s="16"/>
      <c r="DH2430" s="16"/>
      <c r="DI2430" s="16"/>
      <c r="DJ2430" s="16"/>
      <c r="DK2430" s="16"/>
      <c r="DL2430" s="16"/>
      <c r="DM2430" s="16"/>
      <c r="DN2430" s="16"/>
      <c r="DO2430" s="16"/>
      <c r="DP2430" s="16"/>
      <c r="DQ2430" s="16"/>
    </row>
    <row r="2431" spans="1:121" ht="16.5" x14ac:dyDescent="0.25">
      <c r="A2431" s="24"/>
      <c r="B2431" s="73" t="s">
        <v>1975</v>
      </c>
      <c r="C2431" s="55">
        <v>2016</v>
      </c>
      <c r="D2431" s="54" t="s">
        <v>915</v>
      </c>
      <c r="E2431" s="54"/>
      <c r="F2431" s="54">
        <v>156.24</v>
      </c>
      <c r="G2431" s="54">
        <v>414.71772999999996</v>
      </c>
      <c r="H2431" s="13"/>
      <c r="I2431" s="13"/>
      <c r="J2431" s="13"/>
      <c r="K2431" s="13"/>
      <c r="L2431" s="13"/>
      <c r="M2431" s="13"/>
      <c r="N2431" s="13"/>
      <c r="O2431" s="13"/>
      <c r="P2431" s="13"/>
      <c r="Q2431" s="1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  <c r="AK2431" s="13"/>
      <c r="AL2431" s="13"/>
      <c r="AM2431" s="13"/>
      <c r="AN2431" s="13"/>
      <c r="AO2431" s="13"/>
      <c r="AP2431" s="13"/>
      <c r="AQ2431" s="13"/>
      <c r="AR2431" s="13"/>
      <c r="AS2431" s="13"/>
      <c r="AT2431" s="13"/>
      <c r="AU2431" s="13"/>
      <c r="AV2431" s="13"/>
      <c r="AW2431" s="13"/>
      <c r="AX2431" s="13"/>
      <c r="AY2431" s="13"/>
      <c r="AZ2431" s="13"/>
      <c r="BA2431" s="13"/>
      <c r="BB2431" s="13"/>
      <c r="BC2431" s="13"/>
      <c r="BD2431" s="13"/>
      <c r="BE2431" s="13"/>
      <c r="BF2431" s="13"/>
      <c r="BG2431" s="13"/>
      <c r="BH2431" s="13"/>
      <c r="BI2431" s="13"/>
      <c r="BJ2431" s="13"/>
      <c r="BK2431" s="13"/>
      <c r="BL2431" s="13"/>
      <c r="BM2431" s="13"/>
      <c r="BN2431" s="13"/>
      <c r="BO2431" s="13"/>
      <c r="BP2431" s="13"/>
      <c r="BQ2431" s="13"/>
      <c r="BR2431" s="13"/>
      <c r="BS2431" s="13"/>
      <c r="BT2431" s="13"/>
      <c r="BU2431" s="13"/>
      <c r="BV2431" s="13"/>
      <c r="BW2431" s="13"/>
      <c r="BX2431" s="13"/>
      <c r="BY2431" s="13"/>
      <c r="BZ2431" s="13"/>
      <c r="CA2431" s="13"/>
      <c r="CB2431" s="13"/>
      <c r="CC2431" s="13"/>
      <c r="CD2431" s="13"/>
      <c r="CE2431" s="13"/>
      <c r="CF2431" s="13"/>
      <c r="CG2431" s="13"/>
      <c r="CH2431" s="13"/>
      <c r="CI2431" s="13"/>
      <c r="CJ2431" s="13"/>
      <c r="CK2431" s="13"/>
      <c r="CL2431" s="13"/>
      <c r="CM2431" s="13"/>
      <c r="CN2431" s="13"/>
      <c r="CO2431" s="13"/>
      <c r="CP2431" s="13"/>
      <c r="CQ2431" s="13"/>
      <c r="CR2431" s="13"/>
      <c r="CS2431" s="13"/>
      <c r="CT2431" s="13"/>
      <c r="CU2431" s="13"/>
      <c r="CV2431" s="13"/>
      <c r="CW2431" s="13"/>
      <c r="CX2431" s="13"/>
      <c r="CY2431" s="13"/>
      <c r="CZ2431" s="13"/>
      <c r="DA2431" s="13"/>
      <c r="DB2431" s="13"/>
      <c r="DC2431" s="13"/>
      <c r="DD2431" s="13"/>
      <c r="DE2431" s="13"/>
      <c r="DF2431" s="13"/>
      <c r="DG2431" s="13"/>
      <c r="DH2431" s="13"/>
      <c r="DI2431" s="13"/>
      <c r="DJ2431" s="13"/>
      <c r="DK2431" s="13"/>
      <c r="DL2431" s="13"/>
      <c r="DM2431" s="13"/>
      <c r="DN2431" s="13"/>
      <c r="DO2431" s="13"/>
      <c r="DP2431" s="13"/>
      <c r="DQ2431" s="13"/>
    </row>
    <row r="2432" spans="1:121" ht="16.5" x14ac:dyDescent="0.25">
      <c r="A2432" s="24"/>
      <c r="B2432" s="73" t="s">
        <v>1976</v>
      </c>
      <c r="C2432" s="55">
        <v>2016</v>
      </c>
      <c r="D2432" s="54" t="s">
        <v>915</v>
      </c>
      <c r="E2432" s="54"/>
      <c r="F2432" s="54">
        <v>156.24</v>
      </c>
      <c r="G2432" s="54">
        <v>406.00726000000009</v>
      </c>
      <c r="H2432" s="13"/>
      <c r="I2432" s="13"/>
      <c r="J2432" s="13"/>
      <c r="K2432" s="13"/>
      <c r="L2432" s="13"/>
      <c r="M2432" s="13"/>
      <c r="N2432" s="13"/>
      <c r="O2432" s="13"/>
      <c r="P2432" s="13"/>
      <c r="Q2432" s="1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  <c r="AK2432" s="13"/>
      <c r="AL2432" s="13"/>
      <c r="AM2432" s="13"/>
      <c r="AN2432" s="13"/>
      <c r="AO2432" s="13"/>
      <c r="AP2432" s="13"/>
      <c r="AQ2432" s="13"/>
      <c r="AR2432" s="13"/>
      <c r="AS2432" s="13"/>
      <c r="AT2432" s="13"/>
      <c r="AU2432" s="13"/>
      <c r="AV2432" s="13"/>
      <c r="AW2432" s="13"/>
      <c r="AX2432" s="13"/>
      <c r="AY2432" s="13"/>
      <c r="AZ2432" s="13"/>
      <c r="BA2432" s="13"/>
      <c r="BB2432" s="13"/>
      <c r="BC2432" s="13"/>
      <c r="BD2432" s="13"/>
      <c r="BE2432" s="13"/>
      <c r="BF2432" s="13"/>
      <c r="BG2432" s="13"/>
      <c r="BH2432" s="13"/>
      <c r="BI2432" s="13"/>
      <c r="BJ2432" s="13"/>
      <c r="BK2432" s="13"/>
      <c r="BL2432" s="13"/>
      <c r="BM2432" s="13"/>
      <c r="BN2432" s="13"/>
      <c r="BO2432" s="13"/>
      <c r="BP2432" s="13"/>
      <c r="BQ2432" s="13"/>
      <c r="BR2432" s="13"/>
      <c r="BS2432" s="13"/>
      <c r="BT2432" s="13"/>
      <c r="BU2432" s="13"/>
      <c r="BV2432" s="13"/>
      <c r="BW2432" s="13"/>
      <c r="BX2432" s="13"/>
      <c r="BY2432" s="13"/>
      <c r="BZ2432" s="13"/>
      <c r="CA2432" s="13"/>
      <c r="CB2432" s="13"/>
      <c r="CC2432" s="13"/>
      <c r="CD2432" s="13"/>
      <c r="CE2432" s="13"/>
      <c r="CF2432" s="13"/>
      <c r="CG2432" s="13"/>
      <c r="CH2432" s="13"/>
      <c r="CI2432" s="13"/>
      <c r="CJ2432" s="13"/>
      <c r="CK2432" s="13"/>
      <c r="CL2432" s="13"/>
      <c r="CM2432" s="13"/>
      <c r="CN2432" s="13"/>
      <c r="CO2432" s="13"/>
      <c r="CP2432" s="13"/>
      <c r="CQ2432" s="13"/>
      <c r="CR2432" s="13"/>
      <c r="CS2432" s="13"/>
      <c r="CT2432" s="13"/>
      <c r="CU2432" s="13"/>
      <c r="CV2432" s="13"/>
      <c r="CW2432" s="13"/>
      <c r="CX2432" s="13"/>
      <c r="CY2432" s="13"/>
      <c r="CZ2432" s="13"/>
      <c r="DA2432" s="13"/>
      <c r="DB2432" s="13"/>
      <c r="DC2432" s="13"/>
      <c r="DD2432" s="13"/>
      <c r="DE2432" s="13"/>
      <c r="DF2432" s="13"/>
      <c r="DG2432" s="13"/>
      <c r="DH2432" s="13"/>
      <c r="DI2432" s="13"/>
      <c r="DJ2432" s="13"/>
      <c r="DK2432" s="13"/>
      <c r="DL2432" s="13"/>
      <c r="DM2432" s="13"/>
      <c r="DN2432" s="13"/>
      <c r="DO2432" s="13"/>
      <c r="DP2432" s="13"/>
      <c r="DQ2432" s="13"/>
    </row>
    <row r="2433" spans="1:121" ht="16.5" x14ac:dyDescent="0.25">
      <c r="A2433" s="24"/>
      <c r="B2433" s="73" t="s">
        <v>1977</v>
      </c>
      <c r="C2433" s="55">
        <v>2016</v>
      </c>
      <c r="D2433" s="54" t="s">
        <v>1915</v>
      </c>
      <c r="E2433" s="54"/>
      <c r="F2433" s="54">
        <v>244.125</v>
      </c>
      <c r="G2433" s="54">
        <v>344.03744</v>
      </c>
      <c r="H2433" s="13"/>
      <c r="I2433" s="13"/>
      <c r="J2433" s="13"/>
      <c r="K2433" s="13"/>
      <c r="L2433" s="13"/>
      <c r="M2433" s="13"/>
      <c r="N2433" s="13"/>
      <c r="O2433" s="13"/>
      <c r="P2433" s="13"/>
      <c r="Q2433" s="1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  <c r="AK2433" s="13"/>
      <c r="AL2433" s="13"/>
      <c r="AM2433" s="13"/>
      <c r="AN2433" s="13"/>
      <c r="AO2433" s="13"/>
      <c r="AP2433" s="13"/>
      <c r="AQ2433" s="13"/>
      <c r="AR2433" s="13"/>
      <c r="AS2433" s="13"/>
      <c r="AT2433" s="13"/>
      <c r="AU2433" s="13"/>
      <c r="AV2433" s="13"/>
      <c r="AW2433" s="13"/>
      <c r="AX2433" s="13"/>
      <c r="AY2433" s="13"/>
      <c r="AZ2433" s="13"/>
      <c r="BA2433" s="13"/>
      <c r="BB2433" s="13"/>
      <c r="BC2433" s="13"/>
      <c r="BD2433" s="13"/>
      <c r="BE2433" s="13"/>
      <c r="BF2433" s="13"/>
      <c r="BG2433" s="13"/>
      <c r="BH2433" s="13"/>
      <c r="BI2433" s="13"/>
      <c r="BJ2433" s="13"/>
      <c r="BK2433" s="13"/>
      <c r="BL2433" s="13"/>
      <c r="BM2433" s="13"/>
      <c r="BN2433" s="13"/>
      <c r="BO2433" s="13"/>
      <c r="BP2433" s="13"/>
      <c r="BQ2433" s="13"/>
      <c r="BR2433" s="13"/>
      <c r="BS2433" s="13"/>
      <c r="BT2433" s="13"/>
      <c r="BU2433" s="13"/>
      <c r="BV2433" s="13"/>
      <c r="BW2433" s="13"/>
      <c r="BX2433" s="13"/>
      <c r="BY2433" s="13"/>
      <c r="BZ2433" s="13"/>
      <c r="CA2433" s="13"/>
      <c r="CB2433" s="13"/>
      <c r="CC2433" s="13"/>
      <c r="CD2433" s="13"/>
      <c r="CE2433" s="13"/>
      <c r="CF2433" s="13"/>
      <c r="CG2433" s="13"/>
      <c r="CH2433" s="13"/>
      <c r="CI2433" s="13"/>
      <c r="CJ2433" s="13"/>
      <c r="CK2433" s="13"/>
      <c r="CL2433" s="13"/>
      <c r="CM2433" s="13"/>
      <c r="CN2433" s="13"/>
      <c r="CO2433" s="13"/>
      <c r="CP2433" s="13"/>
      <c r="CQ2433" s="13"/>
      <c r="CR2433" s="13"/>
      <c r="CS2433" s="13"/>
      <c r="CT2433" s="13"/>
      <c r="CU2433" s="13"/>
      <c r="CV2433" s="13"/>
      <c r="CW2433" s="13"/>
      <c r="CX2433" s="13"/>
      <c r="CY2433" s="13"/>
      <c r="CZ2433" s="13"/>
      <c r="DA2433" s="13"/>
      <c r="DB2433" s="13"/>
      <c r="DC2433" s="13"/>
      <c r="DD2433" s="13"/>
      <c r="DE2433" s="13"/>
      <c r="DF2433" s="13"/>
      <c r="DG2433" s="13"/>
      <c r="DH2433" s="13"/>
      <c r="DI2433" s="13"/>
      <c r="DJ2433" s="13"/>
      <c r="DK2433" s="13"/>
      <c r="DL2433" s="13"/>
      <c r="DM2433" s="13"/>
      <c r="DN2433" s="13"/>
      <c r="DO2433" s="13"/>
      <c r="DP2433" s="13"/>
      <c r="DQ2433" s="13"/>
    </row>
    <row r="2434" spans="1:121" ht="16.5" x14ac:dyDescent="0.25">
      <c r="A2434" s="24"/>
      <c r="B2434" s="73" t="s">
        <v>1978</v>
      </c>
      <c r="C2434" s="55">
        <v>2016</v>
      </c>
      <c r="D2434" s="54" t="s">
        <v>915</v>
      </c>
      <c r="E2434" s="54"/>
      <c r="F2434" s="54">
        <v>156.24</v>
      </c>
      <c r="G2434" s="54">
        <v>287.10762</v>
      </c>
      <c r="H2434" s="13"/>
      <c r="I2434" s="13"/>
      <c r="J2434" s="13"/>
      <c r="K2434" s="13"/>
      <c r="L2434" s="13"/>
      <c r="M2434" s="13"/>
      <c r="N2434" s="13"/>
      <c r="O2434" s="13"/>
      <c r="P2434" s="13"/>
      <c r="Q2434" s="1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  <c r="AK2434" s="13"/>
      <c r="AL2434" s="13"/>
      <c r="AM2434" s="13"/>
      <c r="AN2434" s="13"/>
      <c r="AO2434" s="13"/>
      <c r="AP2434" s="13"/>
      <c r="AQ2434" s="13"/>
      <c r="AR2434" s="13"/>
      <c r="AS2434" s="13"/>
      <c r="AT2434" s="13"/>
      <c r="AU2434" s="13"/>
      <c r="AV2434" s="13"/>
      <c r="AW2434" s="13"/>
      <c r="AX2434" s="13"/>
      <c r="AY2434" s="13"/>
      <c r="AZ2434" s="13"/>
      <c r="BA2434" s="13"/>
      <c r="BB2434" s="13"/>
      <c r="BC2434" s="13"/>
      <c r="BD2434" s="13"/>
      <c r="BE2434" s="13"/>
      <c r="BF2434" s="13"/>
      <c r="BG2434" s="13"/>
      <c r="BH2434" s="13"/>
      <c r="BI2434" s="13"/>
      <c r="BJ2434" s="13"/>
      <c r="BK2434" s="13"/>
      <c r="BL2434" s="13"/>
      <c r="BM2434" s="13"/>
      <c r="BN2434" s="13"/>
      <c r="BO2434" s="13"/>
      <c r="BP2434" s="13"/>
      <c r="BQ2434" s="13"/>
      <c r="BR2434" s="13"/>
      <c r="BS2434" s="13"/>
      <c r="BT2434" s="13"/>
      <c r="BU2434" s="13"/>
      <c r="BV2434" s="13"/>
      <c r="BW2434" s="13"/>
      <c r="BX2434" s="13"/>
      <c r="BY2434" s="13"/>
      <c r="BZ2434" s="13"/>
      <c r="CA2434" s="13"/>
      <c r="CB2434" s="13"/>
      <c r="CC2434" s="13"/>
      <c r="CD2434" s="13"/>
      <c r="CE2434" s="13"/>
      <c r="CF2434" s="13"/>
      <c r="CG2434" s="13"/>
      <c r="CH2434" s="13"/>
      <c r="CI2434" s="13"/>
      <c r="CJ2434" s="13"/>
      <c r="CK2434" s="13"/>
      <c r="CL2434" s="13"/>
      <c r="CM2434" s="13"/>
      <c r="CN2434" s="13"/>
      <c r="CO2434" s="13"/>
      <c r="CP2434" s="13"/>
      <c r="CQ2434" s="13"/>
      <c r="CR2434" s="13"/>
      <c r="CS2434" s="13"/>
      <c r="CT2434" s="13"/>
      <c r="CU2434" s="13"/>
      <c r="CV2434" s="13"/>
      <c r="CW2434" s="13"/>
      <c r="CX2434" s="13"/>
      <c r="CY2434" s="13"/>
      <c r="CZ2434" s="13"/>
      <c r="DA2434" s="13"/>
      <c r="DB2434" s="13"/>
      <c r="DC2434" s="13"/>
      <c r="DD2434" s="13"/>
      <c r="DE2434" s="13"/>
      <c r="DF2434" s="13"/>
      <c r="DG2434" s="13"/>
      <c r="DH2434" s="13"/>
      <c r="DI2434" s="13"/>
      <c r="DJ2434" s="13"/>
      <c r="DK2434" s="13"/>
      <c r="DL2434" s="13"/>
      <c r="DM2434" s="13"/>
      <c r="DN2434" s="13"/>
      <c r="DO2434" s="13"/>
      <c r="DP2434" s="13"/>
      <c r="DQ2434" s="13"/>
    </row>
    <row r="2435" spans="1:121" ht="16.5" x14ac:dyDescent="0.25">
      <c r="A2435" s="24"/>
      <c r="B2435" s="73" t="s">
        <v>1979</v>
      </c>
      <c r="C2435" s="55">
        <v>2016</v>
      </c>
      <c r="D2435" s="54" t="s">
        <v>1915</v>
      </c>
      <c r="E2435" s="54"/>
      <c r="F2435" s="54">
        <v>244.125</v>
      </c>
      <c r="G2435" s="54">
        <v>360.17643000000004</v>
      </c>
      <c r="H2435" s="13"/>
      <c r="I2435" s="13"/>
      <c r="J2435" s="13"/>
      <c r="K2435" s="13"/>
      <c r="L2435" s="13"/>
      <c r="M2435" s="13"/>
      <c r="N2435" s="13"/>
      <c r="O2435" s="13"/>
      <c r="P2435" s="13"/>
      <c r="Q2435" s="1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  <c r="AK2435" s="13"/>
      <c r="AL2435" s="13"/>
      <c r="AM2435" s="13"/>
      <c r="AN2435" s="13"/>
      <c r="AO2435" s="13"/>
      <c r="AP2435" s="13"/>
      <c r="AQ2435" s="13"/>
      <c r="AR2435" s="13"/>
      <c r="AS2435" s="13"/>
      <c r="AT2435" s="13"/>
      <c r="AU2435" s="13"/>
      <c r="AV2435" s="13"/>
      <c r="AW2435" s="13"/>
      <c r="AX2435" s="13"/>
      <c r="AY2435" s="13"/>
      <c r="AZ2435" s="13"/>
      <c r="BA2435" s="13"/>
      <c r="BB2435" s="13"/>
      <c r="BC2435" s="13"/>
      <c r="BD2435" s="13"/>
      <c r="BE2435" s="13"/>
      <c r="BF2435" s="13"/>
      <c r="BG2435" s="13"/>
      <c r="BH2435" s="13"/>
      <c r="BI2435" s="13"/>
      <c r="BJ2435" s="13"/>
      <c r="BK2435" s="13"/>
      <c r="BL2435" s="13"/>
      <c r="BM2435" s="13"/>
      <c r="BN2435" s="13"/>
      <c r="BO2435" s="13"/>
      <c r="BP2435" s="13"/>
      <c r="BQ2435" s="13"/>
      <c r="BR2435" s="13"/>
      <c r="BS2435" s="13"/>
      <c r="BT2435" s="13"/>
      <c r="BU2435" s="13"/>
      <c r="BV2435" s="13"/>
      <c r="BW2435" s="13"/>
      <c r="BX2435" s="13"/>
      <c r="BY2435" s="13"/>
      <c r="BZ2435" s="13"/>
      <c r="CA2435" s="13"/>
      <c r="CB2435" s="13"/>
      <c r="CC2435" s="13"/>
      <c r="CD2435" s="13"/>
      <c r="CE2435" s="13"/>
      <c r="CF2435" s="13"/>
      <c r="CG2435" s="13"/>
      <c r="CH2435" s="13"/>
      <c r="CI2435" s="13"/>
      <c r="CJ2435" s="13"/>
      <c r="CK2435" s="13"/>
      <c r="CL2435" s="13"/>
      <c r="CM2435" s="13"/>
      <c r="CN2435" s="13"/>
      <c r="CO2435" s="13"/>
      <c r="CP2435" s="13"/>
      <c r="CQ2435" s="13"/>
      <c r="CR2435" s="13"/>
      <c r="CS2435" s="13"/>
      <c r="CT2435" s="13"/>
      <c r="CU2435" s="13"/>
      <c r="CV2435" s="13"/>
      <c r="CW2435" s="13"/>
      <c r="CX2435" s="13"/>
      <c r="CY2435" s="13"/>
      <c r="CZ2435" s="13"/>
      <c r="DA2435" s="13"/>
      <c r="DB2435" s="13"/>
      <c r="DC2435" s="13"/>
      <c r="DD2435" s="13"/>
      <c r="DE2435" s="13"/>
      <c r="DF2435" s="13"/>
      <c r="DG2435" s="13"/>
      <c r="DH2435" s="13"/>
      <c r="DI2435" s="13"/>
      <c r="DJ2435" s="13"/>
      <c r="DK2435" s="13"/>
      <c r="DL2435" s="13"/>
      <c r="DM2435" s="13"/>
      <c r="DN2435" s="13"/>
      <c r="DO2435" s="13"/>
      <c r="DP2435" s="13"/>
      <c r="DQ2435" s="13"/>
    </row>
    <row r="2436" spans="1:121" ht="16.5" x14ac:dyDescent="0.25">
      <c r="A2436" s="24"/>
      <c r="B2436" s="73" t="s">
        <v>1980</v>
      </c>
      <c r="C2436" s="55">
        <v>2016</v>
      </c>
      <c r="D2436" s="54" t="s">
        <v>1915</v>
      </c>
      <c r="E2436" s="54"/>
      <c r="F2436" s="54">
        <v>244.125</v>
      </c>
      <c r="G2436" s="54">
        <v>408.96746999999999</v>
      </c>
      <c r="H2436" s="13"/>
      <c r="I2436" s="13"/>
      <c r="J2436" s="13"/>
      <c r="K2436" s="13"/>
      <c r="L2436" s="13"/>
      <c r="M2436" s="13"/>
      <c r="N2436" s="13"/>
      <c r="O2436" s="13"/>
      <c r="P2436" s="13"/>
      <c r="Q2436" s="1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  <c r="AK2436" s="13"/>
      <c r="AL2436" s="13"/>
      <c r="AM2436" s="13"/>
      <c r="AN2436" s="13"/>
      <c r="AO2436" s="13"/>
      <c r="AP2436" s="13"/>
      <c r="AQ2436" s="13"/>
      <c r="AR2436" s="13"/>
      <c r="AS2436" s="13"/>
      <c r="AT2436" s="13"/>
      <c r="AU2436" s="13"/>
      <c r="AV2436" s="13"/>
      <c r="AW2436" s="13"/>
      <c r="AX2436" s="13"/>
      <c r="AY2436" s="13"/>
      <c r="AZ2436" s="13"/>
      <c r="BA2436" s="13"/>
      <c r="BB2436" s="13"/>
      <c r="BC2436" s="13"/>
      <c r="BD2436" s="13"/>
      <c r="BE2436" s="13"/>
      <c r="BF2436" s="13"/>
      <c r="BG2436" s="13"/>
      <c r="BH2436" s="13"/>
      <c r="BI2436" s="13"/>
      <c r="BJ2436" s="13"/>
      <c r="BK2436" s="13"/>
      <c r="BL2436" s="13"/>
      <c r="BM2436" s="13"/>
      <c r="BN2436" s="13"/>
      <c r="BO2436" s="13"/>
      <c r="BP2436" s="13"/>
      <c r="BQ2436" s="13"/>
      <c r="BR2436" s="13"/>
      <c r="BS2436" s="13"/>
      <c r="BT2436" s="13"/>
      <c r="BU2436" s="13"/>
      <c r="BV2436" s="13"/>
      <c r="BW2436" s="13"/>
      <c r="BX2436" s="13"/>
      <c r="BY2436" s="13"/>
      <c r="BZ2436" s="13"/>
      <c r="CA2436" s="13"/>
      <c r="CB2436" s="13"/>
      <c r="CC2436" s="13"/>
      <c r="CD2436" s="13"/>
      <c r="CE2436" s="13"/>
      <c r="CF2436" s="13"/>
      <c r="CG2436" s="13"/>
      <c r="CH2436" s="13"/>
      <c r="CI2436" s="13"/>
      <c r="CJ2436" s="13"/>
      <c r="CK2436" s="13"/>
      <c r="CL2436" s="13"/>
      <c r="CM2436" s="13"/>
      <c r="CN2436" s="13"/>
      <c r="CO2436" s="13"/>
      <c r="CP2436" s="13"/>
      <c r="CQ2436" s="13"/>
      <c r="CR2436" s="13"/>
      <c r="CS2436" s="13"/>
      <c r="CT2436" s="13"/>
      <c r="CU2436" s="13"/>
      <c r="CV2436" s="13"/>
      <c r="CW2436" s="13"/>
      <c r="CX2436" s="13"/>
      <c r="CY2436" s="13"/>
      <c r="CZ2436" s="13"/>
      <c r="DA2436" s="13"/>
      <c r="DB2436" s="13"/>
      <c r="DC2436" s="13"/>
      <c r="DD2436" s="13"/>
      <c r="DE2436" s="13"/>
      <c r="DF2436" s="13"/>
      <c r="DG2436" s="13"/>
      <c r="DH2436" s="13"/>
      <c r="DI2436" s="13"/>
      <c r="DJ2436" s="13"/>
      <c r="DK2436" s="13"/>
      <c r="DL2436" s="13"/>
      <c r="DM2436" s="13"/>
      <c r="DN2436" s="13"/>
      <c r="DO2436" s="13"/>
      <c r="DP2436" s="13"/>
      <c r="DQ2436" s="13"/>
    </row>
    <row r="2437" spans="1:121" ht="16.5" x14ac:dyDescent="0.25">
      <c r="A2437" s="24"/>
      <c r="B2437" s="73" t="s">
        <v>1981</v>
      </c>
      <c r="C2437" s="55">
        <v>2016</v>
      </c>
      <c r="D2437" s="54" t="s">
        <v>915</v>
      </c>
      <c r="E2437" s="54"/>
      <c r="F2437" s="54">
        <v>244.125</v>
      </c>
      <c r="G2437" s="54">
        <v>593.80318999999997</v>
      </c>
      <c r="H2437" s="13"/>
      <c r="I2437" s="13"/>
      <c r="J2437" s="13"/>
      <c r="K2437" s="13"/>
      <c r="L2437" s="13"/>
      <c r="M2437" s="13"/>
      <c r="N2437" s="13"/>
      <c r="O2437" s="13"/>
      <c r="P2437" s="13"/>
      <c r="Q2437" s="1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  <c r="AK2437" s="13"/>
      <c r="AL2437" s="13"/>
      <c r="AM2437" s="13"/>
      <c r="AN2437" s="13"/>
      <c r="AO2437" s="13"/>
      <c r="AP2437" s="13"/>
      <c r="AQ2437" s="13"/>
      <c r="AR2437" s="13"/>
      <c r="AS2437" s="13"/>
      <c r="AT2437" s="13"/>
      <c r="AU2437" s="13"/>
      <c r="AV2437" s="13"/>
      <c r="AW2437" s="13"/>
      <c r="AX2437" s="13"/>
      <c r="AY2437" s="13"/>
      <c r="AZ2437" s="13"/>
      <c r="BA2437" s="13"/>
      <c r="BB2437" s="13"/>
      <c r="BC2437" s="13"/>
      <c r="BD2437" s="13"/>
      <c r="BE2437" s="13"/>
      <c r="BF2437" s="13"/>
      <c r="BG2437" s="13"/>
      <c r="BH2437" s="13"/>
      <c r="BI2437" s="13"/>
      <c r="BJ2437" s="13"/>
      <c r="BK2437" s="13"/>
      <c r="BL2437" s="13"/>
      <c r="BM2437" s="13"/>
      <c r="BN2437" s="13"/>
      <c r="BO2437" s="13"/>
      <c r="BP2437" s="13"/>
      <c r="BQ2437" s="13"/>
      <c r="BR2437" s="13"/>
      <c r="BS2437" s="13"/>
      <c r="BT2437" s="13"/>
      <c r="BU2437" s="13"/>
      <c r="BV2437" s="13"/>
      <c r="BW2437" s="13"/>
      <c r="BX2437" s="13"/>
      <c r="BY2437" s="13"/>
      <c r="BZ2437" s="13"/>
      <c r="CA2437" s="13"/>
      <c r="CB2437" s="13"/>
      <c r="CC2437" s="13"/>
      <c r="CD2437" s="13"/>
      <c r="CE2437" s="13"/>
      <c r="CF2437" s="13"/>
      <c r="CG2437" s="13"/>
      <c r="CH2437" s="13"/>
      <c r="CI2437" s="13"/>
      <c r="CJ2437" s="13"/>
      <c r="CK2437" s="13"/>
      <c r="CL2437" s="13"/>
      <c r="CM2437" s="13"/>
      <c r="CN2437" s="13"/>
      <c r="CO2437" s="13"/>
      <c r="CP2437" s="13"/>
      <c r="CQ2437" s="13"/>
      <c r="CR2437" s="13"/>
      <c r="CS2437" s="13"/>
      <c r="CT2437" s="13"/>
      <c r="CU2437" s="13"/>
      <c r="CV2437" s="13"/>
      <c r="CW2437" s="13"/>
      <c r="CX2437" s="13"/>
      <c r="CY2437" s="13"/>
      <c r="CZ2437" s="13"/>
      <c r="DA2437" s="13"/>
      <c r="DB2437" s="13"/>
      <c r="DC2437" s="13"/>
      <c r="DD2437" s="13"/>
      <c r="DE2437" s="13"/>
      <c r="DF2437" s="13"/>
      <c r="DG2437" s="13"/>
      <c r="DH2437" s="13"/>
      <c r="DI2437" s="13"/>
      <c r="DJ2437" s="13"/>
      <c r="DK2437" s="13"/>
      <c r="DL2437" s="13"/>
      <c r="DM2437" s="13"/>
      <c r="DN2437" s="13"/>
      <c r="DO2437" s="13"/>
      <c r="DP2437" s="13"/>
      <c r="DQ2437" s="13"/>
    </row>
    <row r="2438" spans="1:121" ht="16.5" x14ac:dyDescent="0.25">
      <c r="A2438" s="24"/>
      <c r="B2438" s="73" t="s">
        <v>1982</v>
      </c>
      <c r="C2438" s="55">
        <v>2016</v>
      </c>
      <c r="D2438" s="54" t="s">
        <v>915</v>
      </c>
      <c r="E2438" s="54"/>
      <c r="F2438" s="54">
        <v>244.125</v>
      </c>
      <c r="G2438" s="54">
        <v>605</v>
      </c>
      <c r="H2438" s="13"/>
      <c r="I2438" s="13"/>
      <c r="J2438" s="13"/>
      <c r="K2438" s="13"/>
      <c r="L2438" s="13"/>
      <c r="M2438" s="13"/>
      <c r="N2438" s="13"/>
      <c r="O2438" s="13"/>
      <c r="P2438" s="13"/>
      <c r="Q2438" s="1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  <c r="AK2438" s="13"/>
      <c r="AL2438" s="13"/>
      <c r="AM2438" s="13"/>
      <c r="AN2438" s="13"/>
      <c r="AO2438" s="13"/>
      <c r="AP2438" s="13"/>
      <c r="AQ2438" s="13"/>
      <c r="AR2438" s="13"/>
      <c r="AS2438" s="13"/>
      <c r="AT2438" s="13"/>
      <c r="AU2438" s="13"/>
      <c r="AV2438" s="13"/>
      <c r="AW2438" s="13"/>
      <c r="AX2438" s="13"/>
      <c r="AY2438" s="13"/>
      <c r="AZ2438" s="13"/>
      <c r="BA2438" s="13"/>
      <c r="BB2438" s="13"/>
      <c r="BC2438" s="13"/>
      <c r="BD2438" s="13"/>
      <c r="BE2438" s="13"/>
      <c r="BF2438" s="13"/>
      <c r="BG2438" s="13"/>
      <c r="BH2438" s="13"/>
      <c r="BI2438" s="13"/>
      <c r="BJ2438" s="13"/>
      <c r="BK2438" s="13"/>
      <c r="BL2438" s="13"/>
      <c r="BM2438" s="13"/>
      <c r="BN2438" s="13"/>
      <c r="BO2438" s="13"/>
      <c r="BP2438" s="13"/>
      <c r="BQ2438" s="13"/>
      <c r="BR2438" s="13"/>
      <c r="BS2438" s="13"/>
      <c r="BT2438" s="13"/>
      <c r="BU2438" s="13"/>
      <c r="BV2438" s="13"/>
      <c r="BW2438" s="13"/>
      <c r="BX2438" s="13"/>
      <c r="BY2438" s="13"/>
      <c r="BZ2438" s="13"/>
      <c r="CA2438" s="13"/>
      <c r="CB2438" s="13"/>
      <c r="CC2438" s="13"/>
      <c r="CD2438" s="13"/>
      <c r="CE2438" s="13"/>
      <c r="CF2438" s="13"/>
      <c r="CG2438" s="13"/>
      <c r="CH2438" s="13"/>
      <c r="CI2438" s="13"/>
      <c r="CJ2438" s="13"/>
      <c r="CK2438" s="13"/>
      <c r="CL2438" s="13"/>
      <c r="CM2438" s="13"/>
      <c r="CN2438" s="13"/>
      <c r="CO2438" s="13"/>
      <c r="CP2438" s="13"/>
      <c r="CQ2438" s="13"/>
      <c r="CR2438" s="13"/>
      <c r="CS2438" s="13"/>
      <c r="CT2438" s="13"/>
      <c r="CU2438" s="13"/>
      <c r="CV2438" s="13"/>
      <c r="CW2438" s="13"/>
      <c r="CX2438" s="13"/>
      <c r="CY2438" s="13"/>
      <c r="CZ2438" s="13"/>
      <c r="DA2438" s="13"/>
      <c r="DB2438" s="13"/>
      <c r="DC2438" s="13"/>
      <c r="DD2438" s="13"/>
      <c r="DE2438" s="13"/>
      <c r="DF2438" s="13"/>
      <c r="DG2438" s="13"/>
      <c r="DH2438" s="13"/>
      <c r="DI2438" s="13"/>
      <c r="DJ2438" s="13"/>
      <c r="DK2438" s="13"/>
      <c r="DL2438" s="13"/>
      <c r="DM2438" s="13"/>
      <c r="DN2438" s="13"/>
      <c r="DO2438" s="13"/>
      <c r="DP2438" s="13"/>
      <c r="DQ2438" s="13"/>
    </row>
    <row r="2439" spans="1:121" ht="16.5" x14ac:dyDescent="0.25">
      <c r="A2439" s="24"/>
      <c r="B2439" s="73" t="s">
        <v>1983</v>
      </c>
      <c r="C2439" s="55">
        <v>2016</v>
      </c>
      <c r="D2439" s="54" t="s">
        <v>915</v>
      </c>
      <c r="E2439" s="54"/>
      <c r="F2439" s="54">
        <v>156.24</v>
      </c>
      <c r="G2439" s="54">
        <v>499.68554999999998</v>
      </c>
      <c r="H2439" s="13"/>
      <c r="I2439" s="13"/>
      <c r="J2439" s="13"/>
      <c r="K2439" s="13"/>
      <c r="L2439" s="13"/>
      <c r="M2439" s="13"/>
      <c r="N2439" s="13"/>
      <c r="O2439" s="13"/>
      <c r="P2439" s="13"/>
      <c r="Q2439" s="1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  <c r="AK2439" s="13"/>
      <c r="AL2439" s="13"/>
      <c r="AM2439" s="13"/>
      <c r="AN2439" s="13"/>
      <c r="AO2439" s="13"/>
      <c r="AP2439" s="13"/>
      <c r="AQ2439" s="13"/>
      <c r="AR2439" s="13"/>
      <c r="AS2439" s="13"/>
      <c r="AT2439" s="13"/>
      <c r="AU2439" s="13"/>
      <c r="AV2439" s="13"/>
      <c r="AW2439" s="13"/>
      <c r="AX2439" s="13"/>
      <c r="AY2439" s="13"/>
      <c r="AZ2439" s="13"/>
      <c r="BA2439" s="13"/>
      <c r="BB2439" s="13"/>
      <c r="BC2439" s="13"/>
      <c r="BD2439" s="13"/>
      <c r="BE2439" s="13"/>
      <c r="BF2439" s="13"/>
      <c r="BG2439" s="13"/>
      <c r="BH2439" s="13"/>
      <c r="BI2439" s="13"/>
      <c r="BJ2439" s="13"/>
      <c r="BK2439" s="13"/>
      <c r="BL2439" s="13"/>
      <c r="BM2439" s="13"/>
      <c r="BN2439" s="13"/>
      <c r="BO2439" s="13"/>
      <c r="BP2439" s="13"/>
      <c r="BQ2439" s="13"/>
      <c r="BR2439" s="13"/>
      <c r="BS2439" s="13"/>
      <c r="BT2439" s="13"/>
      <c r="BU2439" s="13"/>
      <c r="BV2439" s="13"/>
      <c r="BW2439" s="13"/>
      <c r="BX2439" s="13"/>
      <c r="BY2439" s="13"/>
      <c r="BZ2439" s="13"/>
      <c r="CA2439" s="13"/>
      <c r="CB2439" s="13"/>
      <c r="CC2439" s="13"/>
      <c r="CD2439" s="13"/>
      <c r="CE2439" s="13"/>
      <c r="CF2439" s="13"/>
      <c r="CG2439" s="13"/>
      <c r="CH2439" s="13"/>
      <c r="CI2439" s="13"/>
      <c r="CJ2439" s="13"/>
      <c r="CK2439" s="13"/>
      <c r="CL2439" s="13"/>
      <c r="CM2439" s="13"/>
      <c r="CN2439" s="13"/>
      <c r="CO2439" s="13"/>
      <c r="CP2439" s="13"/>
      <c r="CQ2439" s="13"/>
      <c r="CR2439" s="13"/>
      <c r="CS2439" s="13"/>
      <c r="CT2439" s="13"/>
      <c r="CU2439" s="13"/>
      <c r="CV2439" s="13"/>
      <c r="CW2439" s="13"/>
      <c r="CX2439" s="13"/>
      <c r="CY2439" s="13"/>
      <c r="CZ2439" s="13"/>
      <c r="DA2439" s="13"/>
      <c r="DB2439" s="13"/>
      <c r="DC2439" s="13"/>
      <c r="DD2439" s="13"/>
      <c r="DE2439" s="13"/>
      <c r="DF2439" s="13"/>
      <c r="DG2439" s="13"/>
      <c r="DH2439" s="13"/>
      <c r="DI2439" s="13"/>
      <c r="DJ2439" s="13"/>
      <c r="DK2439" s="13"/>
      <c r="DL2439" s="13"/>
      <c r="DM2439" s="13"/>
      <c r="DN2439" s="13"/>
      <c r="DO2439" s="13"/>
      <c r="DP2439" s="13"/>
      <c r="DQ2439" s="13"/>
    </row>
    <row r="2440" spans="1:121" ht="16.5" x14ac:dyDescent="0.25">
      <c r="A2440" s="24"/>
      <c r="B2440" s="73" t="s">
        <v>1984</v>
      </c>
      <c r="C2440" s="55">
        <v>2016</v>
      </c>
      <c r="D2440" s="54" t="s">
        <v>915</v>
      </c>
      <c r="E2440" s="54"/>
      <c r="F2440" s="54">
        <v>244.125</v>
      </c>
      <c r="G2440" s="54">
        <v>665.1262099999999</v>
      </c>
      <c r="H2440" s="13"/>
      <c r="I2440" s="13"/>
      <c r="J2440" s="13"/>
      <c r="K2440" s="13"/>
      <c r="L2440" s="13"/>
      <c r="M2440" s="13"/>
      <c r="N2440" s="13"/>
      <c r="O2440" s="13"/>
      <c r="P2440" s="13"/>
      <c r="Q2440" s="1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  <c r="AK2440" s="13"/>
      <c r="AL2440" s="13"/>
      <c r="AM2440" s="13"/>
      <c r="AN2440" s="13"/>
      <c r="AO2440" s="13"/>
      <c r="AP2440" s="13"/>
      <c r="AQ2440" s="13"/>
      <c r="AR2440" s="13"/>
      <c r="AS2440" s="13"/>
      <c r="AT2440" s="13"/>
      <c r="AU2440" s="13"/>
      <c r="AV2440" s="13"/>
      <c r="AW2440" s="13"/>
      <c r="AX2440" s="13"/>
      <c r="AY2440" s="13"/>
      <c r="AZ2440" s="13"/>
      <c r="BA2440" s="13"/>
      <c r="BB2440" s="13"/>
      <c r="BC2440" s="13"/>
      <c r="BD2440" s="13"/>
      <c r="BE2440" s="13"/>
      <c r="BF2440" s="13"/>
      <c r="BG2440" s="13"/>
      <c r="BH2440" s="13"/>
      <c r="BI2440" s="13"/>
      <c r="BJ2440" s="13"/>
      <c r="BK2440" s="13"/>
      <c r="BL2440" s="13"/>
      <c r="BM2440" s="13"/>
      <c r="BN2440" s="13"/>
      <c r="BO2440" s="13"/>
      <c r="BP2440" s="13"/>
      <c r="BQ2440" s="13"/>
      <c r="BR2440" s="13"/>
      <c r="BS2440" s="13"/>
      <c r="BT2440" s="13"/>
      <c r="BU2440" s="13"/>
      <c r="BV2440" s="13"/>
      <c r="BW2440" s="13"/>
      <c r="BX2440" s="13"/>
      <c r="BY2440" s="13"/>
      <c r="BZ2440" s="13"/>
      <c r="CA2440" s="13"/>
      <c r="CB2440" s="13"/>
      <c r="CC2440" s="13"/>
      <c r="CD2440" s="13"/>
      <c r="CE2440" s="13"/>
      <c r="CF2440" s="13"/>
      <c r="CG2440" s="13"/>
      <c r="CH2440" s="13"/>
      <c r="CI2440" s="13"/>
      <c r="CJ2440" s="13"/>
      <c r="CK2440" s="13"/>
      <c r="CL2440" s="13"/>
      <c r="CM2440" s="13"/>
      <c r="CN2440" s="13"/>
      <c r="CO2440" s="13"/>
      <c r="CP2440" s="13"/>
      <c r="CQ2440" s="13"/>
      <c r="CR2440" s="13"/>
      <c r="CS2440" s="13"/>
      <c r="CT2440" s="13"/>
      <c r="CU2440" s="13"/>
      <c r="CV2440" s="13"/>
      <c r="CW2440" s="13"/>
      <c r="CX2440" s="13"/>
      <c r="CY2440" s="13"/>
      <c r="CZ2440" s="13"/>
      <c r="DA2440" s="13"/>
      <c r="DB2440" s="13"/>
      <c r="DC2440" s="13"/>
      <c r="DD2440" s="13"/>
      <c r="DE2440" s="13"/>
      <c r="DF2440" s="13"/>
      <c r="DG2440" s="13"/>
      <c r="DH2440" s="13"/>
      <c r="DI2440" s="13"/>
      <c r="DJ2440" s="13"/>
      <c r="DK2440" s="13"/>
      <c r="DL2440" s="13"/>
      <c r="DM2440" s="13"/>
      <c r="DN2440" s="13"/>
      <c r="DO2440" s="13"/>
      <c r="DP2440" s="13"/>
      <c r="DQ2440" s="13"/>
    </row>
    <row r="2441" spans="1:121" ht="16.5" x14ac:dyDescent="0.25">
      <c r="A2441" s="24"/>
      <c r="B2441" s="73" t="s">
        <v>1985</v>
      </c>
      <c r="C2441" s="55">
        <v>2016</v>
      </c>
      <c r="D2441" s="54" t="s">
        <v>915</v>
      </c>
      <c r="E2441" s="54"/>
      <c r="F2441" s="54">
        <v>156.24</v>
      </c>
      <c r="G2441" s="54">
        <v>640.15641000000005</v>
      </c>
      <c r="H2441" s="13"/>
      <c r="I2441" s="13"/>
      <c r="J2441" s="13"/>
      <c r="K2441" s="13"/>
      <c r="L2441" s="13"/>
      <c r="M2441" s="13"/>
      <c r="N2441" s="13"/>
      <c r="O2441" s="13"/>
      <c r="P2441" s="13"/>
      <c r="Q2441" s="1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  <c r="AK2441" s="13"/>
      <c r="AL2441" s="13"/>
      <c r="AM2441" s="13"/>
      <c r="AN2441" s="13"/>
      <c r="AO2441" s="13"/>
      <c r="AP2441" s="13"/>
      <c r="AQ2441" s="13"/>
      <c r="AR2441" s="13"/>
      <c r="AS2441" s="13"/>
      <c r="AT2441" s="13"/>
      <c r="AU2441" s="13"/>
      <c r="AV2441" s="13"/>
      <c r="AW2441" s="13"/>
      <c r="AX2441" s="13"/>
      <c r="AY2441" s="13"/>
      <c r="AZ2441" s="13"/>
      <c r="BA2441" s="13"/>
      <c r="BB2441" s="13"/>
      <c r="BC2441" s="13"/>
      <c r="BD2441" s="13"/>
      <c r="BE2441" s="13"/>
      <c r="BF2441" s="13"/>
      <c r="BG2441" s="13"/>
      <c r="BH2441" s="13"/>
      <c r="BI2441" s="13"/>
      <c r="BJ2441" s="13"/>
      <c r="BK2441" s="13"/>
      <c r="BL2441" s="13"/>
      <c r="BM2441" s="13"/>
      <c r="BN2441" s="13"/>
      <c r="BO2441" s="13"/>
      <c r="BP2441" s="13"/>
      <c r="BQ2441" s="13"/>
      <c r="BR2441" s="13"/>
      <c r="BS2441" s="13"/>
      <c r="BT2441" s="13"/>
      <c r="BU2441" s="13"/>
      <c r="BV2441" s="13"/>
      <c r="BW2441" s="13"/>
      <c r="BX2441" s="13"/>
      <c r="BY2441" s="13"/>
      <c r="BZ2441" s="13"/>
      <c r="CA2441" s="13"/>
      <c r="CB2441" s="13"/>
      <c r="CC2441" s="13"/>
      <c r="CD2441" s="13"/>
      <c r="CE2441" s="13"/>
      <c r="CF2441" s="13"/>
      <c r="CG2441" s="13"/>
      <c r="CH2441" s="13"/>
      <c r="CI2441" s="13"/>
      <c r="CJ2441" s="13"/>
      <c r="CK2441" s="13"/>
      <c r="CL2441" s="13"/>
      <c r="CM2441" s="13"/>
      <c r="CN2441" s="13"/>
      <c r="CO2441" s="13"/>
      <c r="CP2441" s="13"/>
      <c r="CQ2441" s="13"/>
      <c r="CR2441" s="13"/>
      <c r="CS2441" s="13"/>
      <c r="CT2441" s="13"/>
      <c r="CU2441" s="13"/>
      <c r="CV2441" s="13"/>
      <c r="CW2441" s="13"/>
      <c r="CX2441" s="13"/>
      <c r="CY2441" s="13"/>
      <c r="CZ2441" s="13"/>
      <c r="DA2441" s="13"/>
      <c r="DB2441" s="13"/>
      <c r="DC2441" s="13"/>
      <c r="DD2441" s="13"/>
      <c r="DE2441" s="13"/>
      <c r="DF2441" s="13"/>
      <c r="DG2441" s="13"/>
      <c r="DH2441" s="13"/>
      <c r="DI2441" s="13"/>
      <c r="DJ2441" s="13"/>
      <c r="DK2441" s="13"/>
      <c r="DL2441" s="13"/>
      <c r="DM2441" s="13"/>
      <c r="DN2441" s="13"/>
      <c r="DO2441" s="13"/>
      <c r="DP2441" s="13"/>
      <c r="DQ2441" s="13"/>
    </row>
    <row r="2442" spans="1:121" ht="16.5" x14ac:dyDescent="0.25">
      <c r="A2442" s="24"/>
      <c r="B2442" s="73" t="s">
        <v>1986</v>
      </c>
      <c r="C2442" s="55">
        <v>2016</v>
      </c>
      <c r="D2442" s="54" t="s">
        <v>915</v>
      </c>
      <c r="E2442" s="54"/>
      <c r="F2442" s="54">
        <v>156.24</v>
      </c>
      <c r="G2442" s="54">
        <v>504.01019000000002</v>
      </c>
      <c r="H2442" s="13"/>
      <c r="I2442" s="13"/>
      <c r="J2442" s="13"/>
      <c r="K2442" s="13"/>
      <c r="L2442" s="13"/>
      <c r="M2442" s="13"/>
      <c r="N2442" s="13"/>
      <c r="O2442" s="13"/>
      <c r="P2442" s="13"/>
      <c r="Q2442" s="1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  <c r="AK2442" s="13"/>
      <c r="AL2442" s="13"/>
      <c r="AM2442" s="13"/>
      <c r="AN2442" s="13"/>
      <c r="AO2442" s="13"/>
      <c r="AP2442" s="13"/>
      <c r="AQ2442" s="13"/>
      <c r="AR2442" s="13"/>
      <c r="AS2442" s="13"/>
      <c r="AT2442" s="13"/>
      <c r="AU2442" s="13"/>
      <c r="AV2442" s="13"/>
      <c r="AW2442" s="13"/>
      <c r="AX2442" s="13"/>
      <c r="AY2442" s="13"/>
      <c r="AZ2442" s="13"/>
      <c r="BA2442" s="13"/>
      <c r="BB2442" s="13"/>
      <c r="BC2442" s="13"/>
      <c r="BD2442" s="13"/>
      <c r="BE2442" s="13"/>
      <c r="BF2442" s="13"/>
      <c r="BG2442" s="13"/>
      <c r="BH2442" s="13"/>
      <c r="BI2442" s="13"/>
      <c r="BJ2442" s="13"/>
      <c r="BK2442" s="13"/>
      <c r="BL2442" s="13"/>
      <c r="BM2442" s="13"/>
      <c r="BN2442" s="13"/>
      <c r="BO2442" s="13"/>
      <c r="BP2442" s="13"/>
      <c r="BQ2442" s="13"/>
      <c r="BR2442" s="13"/>
      <c r="BS2442" s="13"/>
      <c r="BT2442" s="13"/>
      <c r="BU2442" s="13"/>
      <c r="BV2442" s="13"/>
      <c r="BW2442" s="13"/>
      <c r="BX2442" s="13"/>
      <c r="BY2442" s="13"/>
      <c r="BZ2442" s="13"/>
      <c r="CA2442" s="13"/>
      <c r="CB2442" s="13"/>
      <c r="CC2442" s="13"/>
      <c r="CD2442" s="13"/>
      <c r="CE2442" s="13"/>
      <c r="CF2442" s="13"/>
      <c r="CG2442" s="13"/>
      <c r="CH2442" s="13"/>
      <c r="CI2442" s="13"/>
      <c r="CJ2442" s="13"/>
      <c r="CK2442" s="13"/>
      <c r="CL2442" s="13"/>
      <c r="CM2442" s="13"/>
      <c r="CN2442" s="13"/>
      <c r="CO2442" s="13"/>
      <c r="CP2442" s="13"/>
      <c r="CQ2442" s="13"/>
      <c r="CR2442" s="13"/>
      <c r="CS2442" s="13"/>
      <c r="CT2442" s="13"/>
      <c r="CU2442" s="13"/>
      <c r="CV2442" s="13"/>
      <c r="CW2442" s="13"/>
      <c r="CX2442" s="13"/>
      <c r="CY2442" s="13"/>
      <c r="CZ2442" s="13"/>
      <c r="DA2442" s="13"/>
      <c r="DB2442" s="13"/>
      <c r="DC2442" s="13"/>
      <c r="DD2442" s="13"/>
      <c r="DE2442" s="13"/>
      <c r="DF2442" s="13"/>
      <c r="DG2442" s="13"/>
      <c r="DH2442" s="13"/>
      <c r="DI2442" s="13"/>
      <c r="DJ2442" s="13"/>
      <c r="DK2442" s="13"/>
      <c r="DL2442" s="13"/>
      <c r="DM2442" s="13"/>
      <c r="DN2442" s="13"/>
      <c r="DO2442" s="13"/>
      <c r="DP2442" s="13"/>
      <c r="DQ2442" s="13"/>
    </row>
    <row r="2443" spans="1:121" ht="16.5" x14ac:dyDescent="0.25">
      <c r="A2443" s="24"/>
      <c r="B2443" s="73" t="s">
        <v>1987</v>
      </c>
      <c r="C2443" s="55">
        <v>2017</v>
      </c>
      <c r="D2443" s="54" t="s">
        <v>915</v>
      </c>
      <c r="E2443" s="54"/>
      <c r="F2443" s="54">
        <v>156.24</v>
      </c>
      <c r="G2443" s="54">
        <v>56.953239999999901</v>
      </c>
      <c r="H2443" s="13"/>
      <c r="I2443" s="13"/>
      <c r="J2443" s="13"/>
      <c r="K2443" s="13"/>
      <c r="L2443" s="13"/>
      <c r="M2443" s="13"/>
      <c r="N2443" s="13"/>
      <c r="O2443" s="13"/>
      <c r="P2443" s="13"/>
      <c r="Q2443" s="1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  <c r="AK2443" s="13"/>
      <c r="AL2443" s="13"/>
      <c r="AM2443" s="13"/>
      <c r="AN2443" s="13"/>
      <c r="AO2443" s="13"/>
      <c r="AP2443" s="13"/>
      <c r="AQ2443" s="13"/>
      <c r="AR2443" s="13"/>
      <c r="AS2443" s="13"/>
      <c r="AT2443" s="13"/>
      <c r="AU2443" s="13"/>
      <c r="AV2443" s="13"/>
      <c r="AW2443" s="13"/>
      <c r="AX2443" s="13"/>
      <c r="AY2443" s="13"/>
      <c r="AZ2443" s="13"/>
      <c r="BA2443" s="13"/>
      <c r="BB2443" s="13"/>
      <c r="BC2443" s="13"/>
      <c r="BD2443" s="13"/>
      <c r="BE2443" s="13"/>
      <c r="BF2443" s="13"/>
      <c r="BG2443" s="13"/>
      <c r="BH2443" s="13"/>
      <c r="BI2443" s="13"/>
      <c r="BJ2443" s="13"/>
      <c r="BK2443" s="13"/>
      <c r="BL2443" s="13"/>
      <c r="BM2443" s="13"/>
      <c r="BN2443" s="13"/>
      <c r="BO2443" s="13"/>
      <c r="BP2443" s="13"/>
      <c r="BQ2443" s="13"/>
      <c r="BR2443" s="13"/>
      <c r="BS2443" s="13"/>
      <c r="BT2443" s="13"/>
      <c r="BU2443" s="13"/>
      <c r="BV2443" s="13"/>
      <c r="BW2443" s="13"/>
      <c r="BX2443" s="13"/>
      <c r="BY2443" s="13"/>
      <c r="BZ2443" s="13"/>
      <c r="CA2443" s="13"/>
      <c r="CB2443" s="13"/>
      <c r="CC2443" s="13"/>
      <c r="CD2443" s="13"/>
      <c r="CE2443" s="13"/>
      <c r="CF2443" s="13"/>
      <c r="CG2443" s="13"/>
      <c r="CH2443" s="13"/>
      <c r="CI2443" s="13"/>
      <c r="CJ2443" s="13"/>
      <c r="CK2443" s="13"/>
      <c r="CL2443" s="13"/>
      <c r="CM2443" s="13"/>
      <c r="CN2443" s="13"/>
      <c r="CO2443" s="13"/>
      <c r="CP2443" s="13"/>
      <c r="CQ2443" s="13"/>
      <c r="CR2443" s="13"/>
      <c r="CS2443" s="13"/>
      <c r="CT2443" s="13"/>
      <c r="CU2443" s="13"/>
      <c r="CV2443" s="13"/>
      <c r="CW2443" s="13"/>
      <c r="CX2443" s="13"/>
      <c r="CY2443" s="13"/>
      <c r="CZ2443" s="13"/>
      <c r="DA2443" s="13"/>
      <c r="DB2443" s="13"/>
      <c r="DC2443" s="13"/>
      <c r="DD2443" s="13"/>
      <c r="DE2443" s="13"/>
      <c r="DF2443" s="13"/>
      <c r="DG2443" s="13"/>
      <c r="DH2443" s="13"/>
      <c r="DI2443" s="13"/>
      <c r="DJ2443" s="13"/>
      <c r="DK2443" s="13"/>
      <c r="DL2443" s="13"/>
      <c r="DM2443" s="13"/>
      <c r="DN2443" s="13"/>
      <c r="DO2443" s="13"/>
      <c r="DP2443" s="13"/>
      <c r="DQ2443" s="13"/>
    </row>
    <row r="2444" spans="1:121" s="27" customFormat="1" ht="16.5" x14ac:dyDescent="0.25">
      <c r="A2444" s="57"/>
      <c r="B2444" s="79" t="s">
        <v>1988</v>
      </c>
      <c r="C2444" s="55">
        <v>2017</v>
      </c>
      <c r="D2444" s="54" t="s">
        <v>915</v>
      </c>
      <c r="E2444" s="54"/>
      <c r="F2444" s="54">
        <v>244.125</v>
      </c>
      <c r="G2444" s="54">
        <v>1143.0630000000001</v>
      </c>
    </row>
    <row r="2445" spans="1:121" s="27" customFormat="1" ht="16.5" x14ac:dyDescent="0.25">
      <c r="A2445" s="57"/>
      <c r="B2445" s="79" t="s">
        <v>1989</v>
      </c>
      <c r="C2445" s="55">
        <v>2017</v>
      </c>
      <c r="D2445" s="54" t="s">
        <v>915</v>
      </c>
      <c r="E2445" s="54"/>
      <c r="F2445" s="54">
        <v>244.125</v>
      </c>
      <c r="G2445" s="54">
        <v>739.39165000000003</v>
      </c>
    </row>
    <row r="2446" spans="1:121" s="27" customFormat="1" ht="16.5" x14ac:dyDescent="0.25">
      <c r="A2446" s="57"/>
      <c r="B2446" s="79" t="s">
        <v>1990</v>
      </c>
      <c r="C2446" s="55">
        <v>2017</v>
      </c>
      <c r="D2446" s="54" t="s">
        <v>915</v>
      </c>
      <c r="E2446" s="54"/>
      <c r="F2446" s="54">
        <v>244.125</v>
      </c>
      <c r="G2446" s="54">
        <v>443.81580000000002</v>
      </c>
    </row>
    <row r="2447" spans="1:121" s="27" customFormat="1" ht="16.5" x14ac:dyDescent="0.25">
      <c r="A2447" s="57"/>
      <c r="B2447" s="79" t="s">
        <v>1991</v>
      </c>
      <c r="C2447" s="55">
        <v>2017</v>
      </c>
      <c r="D2447" s="54" t="s">
        <v>915</v>
      </c>
      <c r="E2447" s="54"/>
      <c r="F2447" s="54">
        <v>97.65</v>
      </c>
      <c r="G2447" s="54">
        <v>48.068600000000004</v>
      </c>
    </row>
    <row r="2448" spans="1:121" s="27" customFormat="1" ht="16.5" x14ac:dyDescent="0.25">
      <c r="A2448" s="57"/>
      <c r="B2448" s="79" t="s">
        <v>1992</v>
      </c>
      <c r="C2448" s="55">
        <v>2017</v>
      </c>
      <c r="D2448" s="54" t="s">
        <v>915</v>
      </c>
      <c r="E2448" s="54"/>
      <c r="F2448" s="54">
        <v>244.125</v>
      </c>
      <c r="G2448" s="54">
        <v>564.93781000000001</v>
      </c>
    </row>
    <row r="2449" spans="1:7" s="27" customFormat="1" ht="16.5" x14ac:dyDescent="0.25">
      <c r="A2449" s="57"/>
      <c r="B2449" s="79" t="s">
        <v>1993</v>
      </c>
      <c r="C2449" s="55">
        <v>2017</v>
      </c>
      <c r="D2449" s="54" t="s">
        <v>915</v>
      </c>
      <c r="E2449" s="54"/>
      <c r="F2449" s="54">
        <v>244.125</v>
      </c>
      <c r="G2449" s="54">
        <v>527.89062000000001</v>
      </c>
    </row>
    <row r="2450" spans="1:7" s="27" customFormat="1" ht="16.5" x14ac:dyDescent="0.25">
      <c r="A2450" s="57"/>
      <c r="B2450" s="79" t="s">
        <v>1994</v>
      </c>
      <c r="C2450" s="55">
        <v>2017</v>
      </c>
      <c r="D2450" s="54" t="s">
        <v>915</v>
      </c>
      <c r="E2450" s="54"/>
      <c r="F2450" s="54">
        <v>244.125</v>
      </c>
      <c r="G2450" s="54">
        <v>656.25764000000004</v>
      </c>
    </row>
    <row r="2451" spans="1:7" s="27" customFormat="1" ht="16.5" x14ac:dyDescent="0.25">
      <c r="A2451" s="57"/>
      <c r="B2451" s="79" t="s">
        <v>1995</v>
      </c>
      <c r="C2451" s="55">
        <v>2017</v>
      </c>
      <c r="D2451" s="54" t="s">
        <v>1915</v>
      </c>
      <c r="E2451" s="54"/>
      <c r="F2451" s="54">
        <v>244.125</v>
      </c>
      <c r="G2451" s="54">
        <v>635.38977999999997</v>
      </c>
    </row>
    <row r="2452" spans="1:7" s="27" customFormat="1" ht="16.5" x14ac:dyDescent="0.25">
      <c r="A2452" s="57"/>
      <c r="B2452" s="79" t="s">
        <v>1996</v>
      </c>
      <c r="C2452" s="55">
        <v>2017</v>
      </c>
      <c r="D2452" s="54" t="s">
        <v>915</v>
      </c>
      <c r="E2452" s="54"/>
      <c r="F2452" s="54">
        <v>156.24</v>
      </c>
      <c r="G2452" s="54">
        <v>494.98586</v>
      </c>
    </row>
    <row r="2453" spans="1:7" s="27" customFormat="1" ht="16.5" x14ac:dyDescent="0.25">
      <c r="A2453" s="57"/>
      <c r="B2453" s="79" t="s">
        <v>1997</v>
      </c>
      <c r="C2453" s="55">
        <v>2017</v>
      </c>
      <c r="D2453" s="54" t="s">
        <v>915</v>
      </c>
      <c r="E2453" s="54"/>
      <c r="F2453" s="54">
        <v>244.125</v>
      </c>
      <c r="G2453" s="54">
        <v>389.53140000000002</v>
      </c>
    </row>
    <row r="2454" spans="1:7" s="27" customFormat="1" ht="16.5" x14ac:dyDescent="0.25">
      <c r="A2454" s="57"/>
      <c r="B2454" s="79" t="s">
        <v>1998</v>
      </c>
      <c r="C2454" s="55">
        <v>2017</v>
      </c>
      <c r="D2454" s="54" t="s">
        <v>915</v>
      </c>
      <c r="E2454" s="54"/>
      <c r="F2454" s="54">
        <v>244.125</v>
      </c>
      <c r="G2454" s="54">
        <v>642.54102999999998</v>
      </c>
    </row>
    <row r="2455" spans="1:7" s="27" customFormat="1" ht="16.5" x14ac:dyDescent="0.25">
      <c r="A2455" s="57"/>
      <c r="B2455" s="79" t="s">
        <v>1999</v>
      </c>
      <c r="C2455" s="55">
        <v>2017</v>
      </c>
      <c r="D2455" s="54" t="s">
        <v>1915</v>
      </c>
      <c r="E2455" s="54"/>
      <c r="F2455" s="54">
        <v>156.24</v>
      </c>
      <c r="G2455" s="54">
        <v>341.51317</v>
      </c>
    </row>
    <row r="2456" spans="1:7" s="27" customFormat="1" ht="16.5" x14ac:dyDescent="0.25">
      <c r="A2456" s="57"/>
      <c r="B2456" s="79" t="s">
        <v>2000</v>
      </c>
      <c r="C2456" s="55">
        <v>2017</v>
      </c>
      <c r="D2456" s="54" t="s">
        <v>915</v>
      </c>
      <c r="E2456" s="54"/>
      <c r="F2456" s="54">
        <v>156.24</v>
      </c>
      <c r="G2456" s="54">
        <v>412.21285</v>
      </c>
    </row>
    <row r="2457" spans="1:7" s="27" customFormat="1" ht="16.5" x14ac:dyDescent="0.25">
      <c r="A2457" s="57"/>
      <c r="B2457" s="79" t="s">
        <v>2001</v>
      </c>
      <c r="C2457" s="55">
        <v>2017</v>
      </c>
      <c r="D2457" s="54" t="s">
        <v>915</v>
      </c>
      <c r="E2457" s="54"/>
      <c r="F2457" s="54">
        <v>244.125</v>
      </c>
      <c r="G2457" s="54">
        <v>863.48323000000005</v>
      </c>
    </row>
    <row r="2458" spans="1:7" s="27" customFormat="1" ht="16.5" x14ac:dyDescent="0.25">
      <c r="A2458" s="57"/>
      <c r="B2458" s="79" t="s">
        <v>2002</v>
      </c>
      <c r="C2458" s="55">
        <v>2017</v>
      </c>
      <c r="D2458" s="54" t="s">
        <v>915</v>
      </c>
      <c r="E2458" s="54"/>
      <c r="F2458" s="54">
        <v>244.125</v>
      </c>
      <c r="G2458" s="54">
        <v>425.24326500000001</v>
      </c>
    </row>
    <row r="2459" spans="1:7" s="27" customFormat="1" ht="16.5" x14ac:dyDescent="0.25">
      <c r="A2459" s="57"/>
      <c r="B2459" s="79" t="s">
        <v>2003</v>
      </c>
      <c r="C2459" s="55">
        <v>2017</v>
      </c>
      <c r="D2459" s="54" t="s">
        <v>915</v>
      </c>
      <c r="E2459" s="54"/>
      <c r="F2459" s="54">
        <v>244.125</v>
      </c>
      <c r="G2459" s="54">
        <v>425.24326500000001</v>
      </c>
    </row>
    <row r="2460" spans="1:7" s="27" customFormat="1" ht="16.5" x14ac:dyDescent="0.25">
      <c r="A2460" s="57"/>
      <c r="B2460" s="79" t="s">
        <v>2004</v>
      </c>
      <c r="C2460" s="55">
        <v>2017</v>
      </c>
      <c r="D2460" s="54" t="s">
        <v>915</v>
      </c>
      <c r="E2460" s="54"/>
      <c r="F2460" s="54">
        <v>156.24</v>
      </c>
      <c r="G2460" s="54">
        <v>602.41381999999999</v>
      </c>
    </row>
    <row r="2461" spans="1:7" s="27" customFormat="1" ht="16.5" x14ac:dyDescent="0.25">
      <c r="A2461" s="57"/>
      <c r="B2461" s="79" t="s">
        <v>2005</v>
      </c>
      <c r="C2461" s="55">
        <v>2017</v>
      </c>
      <c r="D2461" s="54" t="s">
        <v>915</v>
      </c>
      <c r="E2461" s="54"/>
      <c r="F2461" s="54">
        <v>156.24</v>
      </c>
      <c r="G2461" s="54">
        <v>8.3972999999999995</v>
      </c>
    </row>
    <row r="2462" spans="1:7" s="27" customFormat="1" ht="16.5" x14ac:dyDescent="0.25">
      <c r="A2462" s="57"/>
      <c r="B2462" s="79" t="s">
        <v>2006</v>
      </c>
      <c r="C2462" s="55">
        <v>2017</v>
      </c>
      <c r="D2462" s="54" t="s">
        <v>915</v>
      </c>
      <c r="E2462" s="54"/>
      <c r="F2462" s="54">
        <v>156.24</v>
      </c>
      <c r="G2462" s="54">
        <v>456.46660000000003</v>
      </c>
    </row>
    <row r="2463" spans="1:7" s="27" customFormat="1" ht="16.5" x14ac:dyDescent="0.25">
      <c r="A2463" s="57"/>
      <c r="B2463" s="79" t="s">
        <v>3381</v>
      </c>
      <c r="C2463" s="55">
        <v>2018</v>
      </c>
      <c r="D2463" s="54" t="s">
        <v>1915</v>
      </c>
      <c r="E2463" s="54"/>
      <c r="F2463" s="54">
        <v>244.125</v>
      </c>
      <c r="G2463" s="54">
        <v>759.66726000000006</v>
      </c>
    </row>
    <row r="2464" spans="1:7" s="27" customFormat="1" ht="16.5" x14ac:dyDescent="0.25">
      <c r="A2464" s="57"/>
      <c r="B2464" s="79" t="s">
        <v>3382</v>
      </c>
      <c r="C2464" s="55">
        <v>2018</v>
      </c>
      <c r="D2464" s="54" t="s">
        <v>915</v>
      </c>
      <c r="E2464" s="54"/>
      <c r="F2464" s="54">
        <v>156.24</v>
      </c>
      <c r="G2464" s="54">
        <v>633.10774000000004</v>
      </c>
    </row>
    <row r="2465" spans="1:121" s="27" customFormat="1" ht="16.5" x14ac:dyDescent="0.25">
      <c r="A2465" s="57"/>
      <c r="B2465" s="79" t="s">
        <v>3383</v>
      </c>
      <c r="C2465" s="55">
        <v>2018</v>
      </c>
      <c r="D2465" s="54" t="s">
        <v>915</v>
      </c>
      <c r="E2465" s="54"/>
      <c r="F2465" s="54">
        <v>156.24</v>
      </c>
      <c r="G2465" s="54">
        <v>411.39732999999995</v>
      </c>
    </row>
    <row r="2466" spans="1:121" s="27" customFormat="1" ht="16.5" x14ac:dyDescent="0.25">
      <c r="A2466" s="57"/>
      <c r="B2466" s="79" t="s">
        <v>3384</v>
      </c>
      <c r="C2466" s="55">
        <v>2018</v>
      </c>
      <c r="D2466" s="54" t="s">
        <v>915</v>
      </c>
      <c r="E2466" s="54"/>
      <c r="F2466" s="54">
        <v>156.24</v>
      </c>
      <c r="G2466" s="54">
        <v>571.06604000000004</v>
      </c>
    </row>
    <row r="2467" spans="1:121" s="27" customFormat="1" ht="16.5" x14ac:dyDescent="0.25">
      <c r="A2467" s="57"/>
      <c r="B2467" s="79" t="s">
        <v>3385</v>
      </c>
      <c r="C2467" s="55">
        <v>2018</v>
      </c>
      <c r="D2467" s="54" t="s">
        <v>915</v>
      </c>
      <c r="E2467" s="54"/>
      <c r="F2467" s="54">
        <v>244.125</v>
      </c>
      <c r="G2467" s="54">
        <v>1029.03495</v>
      </c>
    </row>
    <row r="2468" spans="1:121" s="27" customFormat="1" ht="16.5" x14ac:dyDescent="0.25">
      <c r="A2468" s="57"/>
      <c r="B2468" s="79" t="s">
        <v>3386</v>
      </c>
      <c r="C2468" s="55">
        <v>2018</v>
      </c>
      <c r="D2468" s="54" t="s">
        <v>915</v>
      </c>
      <c r="E2468" s="54"/>
      <c r="F2468" s="54">
        <v>244.125</v>
      </c>
      <c r="G2468" s="54">
        <v>817.23221000000001</v>
      </c>
    </row>
    <row r="2469" spans="1:121" s="27" customFormat="1" ht="16.5" x14ac:dyDescent="0.25">
      <c r="A2469" s="57"/>
      <c r="B2469" s="79" t="s">
        <v>3387</v>
      </c>
      <c r="C2469" s="55">
        <v>2018</v>
      </c>
      <c r="D2469" s="54" t="s">
        <v>915</v>
      </c>
      <c r="E2469" s="54"/>
      <c r="F2469" s="54">
        <v>156.24</v>
      </c>
      <c r="G2469" s="54">
        <v>677.9500700000001</v>
      </c>
    </row>
    <row r="2470" spans="1:121" s="27" customFormat="1" ht="16.5" x14ac:dyDescent="0.25">
      <c r="A2470" s="57"/>
      <c r="B2470" s="79" t="s">
        <v>3388</v>
      </c>
      <c r="C2470" s="55">
        <v>2018</v>
      </c>
      <c r="D2470" s="54" t="s">
        <v>915</v>
      </c>
      <c r="E2470" s="54"/>
      <c r="F2470" s="54">
        <v>244.125</v>
      </c>
      <c r="G2470" s="54">
        <v>451.21418000000006</v>
      </c>
    </row>
    <row r="2471" spans="1:121" s="27" customFormat="1" ht="16.5" x14ac:dyDescent="0.25">
      <c r="A2471" s="57"/>
      <c r="B2471" s="79" t="s">
        <v>3389</v>
      </c>
      <c r="C2471" s="55">
        <v>2018</v>
      </c>
      <c r="D2471" s="54" t="s">
        <v>915</v>
      </c>
      <c r="E2471" s="54"/>
      <c r="F2471" s="54">
        <v>156.24</v>
      </c>
      <c r="G2471" s="54">
        <v>969.43822</v>
      </c>
    </row>
    <row r="2472" spans="1:121" s="27" customFormat="1" ht="16.5" x14ac:dyDescent="0.25">
      <c r="A2472" s="57"/>
      <c r="B2472" s="79" t="s">
        <v>3390</v>
      </c>
      <c r="C2472" s="55">
        <v>2018</v>
      </c>
      <c r="D2472" s="54" t="s">
        <v>915</v>
      </c>
      <c r="E2472" s="54"/>
      <c r="F2472" s="54">
        <v>156.24</v>
      </c>
      <c r="G2472" s="54">
        <v>783.47986000000014</v>
      </c>
    </row>
    <row r="2473" spans="1:121" s="27" customFormat="1" ht="16.5" x14ac:dyDescent="0.25">
      <c r="A2473" s="57"/>
      <c r="B2473" s="79" t="s">
        <v>3391</v>
      </c>
      <c r="C2473" s="55">
        <v>2018</v>
      </c>
      <c r="D2473" s="54" t="s">
        <v>915</v>
      </c>
      <c r="E2473" s="54"/>
      <c r="F2473" s="54">
        <v>156.24</v>
      </c>
      <c r="G2473" s="54">
        <v>674.77238</v>
      </c>
    </row>
    <row r="2474" spans="1:121" s="27" customFormat="1" ht="16.5" x14ac:dyDescent="0.25">
      <c r="A2474" s="57"/>
      <c r="B2474" s="79" t="s">
        <v>3392</v>
      </c>
      <c r="C2474" s="55">
        <v>2018</v>
      </c>
      <c r="D2474" s="54" t="s">
        <v>915</v>
      </c>
      <c r="E2474" s="54"/>
      <c r="F2474" s="54">
        <v>244.125</v>
      </c>
      <c r="G2474" s="54">
        <v>647.93108000000007</v>
      </c>
    </row>
    <row r="2475" spans="1:121" s="27" customFormat="1" ht="16.5" x14ac:dyDescent="0.25">
      <c r="A2475" s="57"/>
      <c r="B2475" s="79" t="s">
        <v>3393</v>
      </c>
      <c r="C2475" s="55">
        <v>2018</v>
      </c>
      <c r="D2475" s="54" t="s">
        <v>915</v>
      </c>
      <c r="E2475" s="54"/>
      <c r="F2475" s="54">
        <v>244.125</v>
      </c>
      <c r="G2475" s="54">
        <v>548.30773999999997</v>
      </c>
    </row>
    <row r="2476" spans="1:121" s="27" customFormat="1" ht="16.5" x14ac:dyDescent="0.25">
      <c r="A2476" s="57"/>
      <c r="B2476" s="79" t="s">
        <v>3394</v>
      </c>
      <c r="C2476" s="55">
        <v>2018</v>
      </c>
      <c r="D2476" s="54" t="s">
        <v>1915</v>
      </c>
      <c r="E2476" s="54"/>
      <c r="F2476" s="54">
        <v>244.125</v>
      </c>
      <c r="G2476" s="54">
        <v>570.10001999999997</v>
      </c>
    </row>
    <row r="2477" spans="1:121" s="27" customFormat="1" ht="16.5" x14ac:dyDescent="0.25">
      <c r="A2477" s="57"/>
      <c r="B2477" s="79" t="s">
        <v>3395</v>
      </c>
      <c r="C2477" s="55">
        <v>2018</v>
      </c>
      <c r="D2477" s="54" t="s">
        <v>1915</v>
      </c>
      <c r="E2477" s="54"/>
      <c r="F2477" s="54">
        <v>244.125</v>
      </c>
      <c r="G2477" s="54">
        <v>503.32562999999999</v>
      </c>
    </row>
    <row r="2478" spans="1:121" s="48" customFormat="1" ht="16.5" x14ac:dyDescent="0.25">
      <c r="A2478" s="68" t="s">
        <v>956</v>
      </c>
      <c r="B2478" s="72" t="s">
        <v>957</v>
      </c>
      <c r="C2478" s="94" t="s">
        <v>12</v>
      </c>
      <c r="D2478" s="46" t="s">
        <v>12</v>
      </c>
      <c r="E2478" s="47">
        <f>SUBTOTAL(9,E2479:E2499)</f>
        <v>0</v>
      </c>
      <c r="F2478" s="47">
        <f t="shared" ref="F2478:G2478" si="355">SUBTOTAL(9,F2479:F2499)</f>
        <v>8202.6000000000022</v>
      </c>
      <c r="G2478" s="47">
        <f t="shared" si="355"/>
        <v>17019.45105</v>
      </c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16"/>
      <c r="AH2478" s="16"/>
      <c r="AI2478" s="16"/>
      <c r="AJ2478" s="16"/>
      <c r="AK2478" s="16"/>
      <c r="AL2478" s="16"/>
      <c r="AM2478" s="16"/>
      <c r="AN2478" s="16"/>
      <c r="AO2478" s="16"/>
      <c r="AP2478" s="16"/>
      <c r="AQ2478" s="16"/>
      <c r="AR2478" s="16"/>
      <c r="AS2478" s="16"/>
      <c r="AT2478" s="16"/>
      <c r="AU2478" s="16"/>
      <c r="AV2478" s="16"/>
      <c r="AW2478" s="16"/>
      <c r="AX2478" s="16"/>
      <c r="AY2478" s="16"/>
      <c r="AZ2478" s="16"/>
      <c r="BA2478" s="16"/>
      <c r="BB2478" s="16"/>
      <c r="BC2478" s="16"/>
      <c r="BD2478" s="16"/>
      <c r="BE2478" s="16"/>
      <c r="BF2478" s="16"/>
      <c r="BG2478" s="16"/>
      <c r="BH2478" s="16"/>
      <c r="BI2478" s="16"/>
      <c r="BJ2478" s="16"/>
      <c r="BK2478" s="16"/>
      <c r="BL2478" s="16"/>
      <c r="BM2478" s="16"/>
      <c r="BN2478" s="16"/>
      <c r="BO2478" s="16"/>
      <c r="BP2478" s="16"/>
      <c r="BQ2478" s="16"/>
      <c r="BR2478" s="16"/>
      <c r="BS2478" s="16"/>
      <c r="BT2478" s="16"/>
      <c r="BU2478" s="16"/>
      <c r="BV2478" s="16"/>
      <c r="BW2478" s="16"/>
      <c r="BX2478" s="16"/>
      <c r="BY2478" s="16"/>
      <c r="BZ2478" s="16"/>
      <c r="CA2478" s="16"/>
      <c r="CB2478" s="16"/>
      <c r="CC2478" s="16"/>
      <c r="CD2478" s="16"/>
      <c r="CE2478" s="16"/>
      <c r="CF2478" s="16"/>
      <c r="CG2478" s="16"/>
      <c r="CH2478" s="16"/>
      <c r="CI2478" s="16"/>
      <c r="CJ2478" s="16"/>
      <c r="CK2478" s="16"/>
      <c r="CL2478" s="16"/>
      <c r="CM2478" s="16"/>
      <c r="CN2478" s="16"/>
      <c r="CO2478" s="16"/>
      <c r="CP2478" s="16"/>
      <c r="CQ2478" s="16"/>
      <c r="CR2478" s="16"/>
      <c r="CS2478" s="16"/>
      <c r="CT2478" s="16"/>
      <c r="CU2478" s="16"/>
      <c r="CV2478" s="16"/>
      <c r="CW2478" s="16"/>
      <c r="CX2478" s="16"/>
      <c r="CY2478" s="16"/>
      <c r="CZ2478" s="16"/>
      <c r="DA2478" s="16"/>
      <c r="DB2478" s="16"/>
      <c r="DC2478" s="16"/>
      <c r="DD2478" s="16"/>
      <c r="DE2478" s="16"/>
      <c r="DF2478" s="16"/>
      <c r="DG2478" s="16"/>
      <c r="DH2478" s="16"/>
      <c r="DI2478" s="16"/>
      <c r="DJ2478" s="16"/>
      <c r="DK2478" s="16"/>
      <c r="DL2478" s="16"/>
      <c r="DM2478" s="16"/>
      <c r="DN2478" s="16"/>
      <c r="DO2478" s="16"/>
      <c r="DP2478" s="16"/>
      <c r="DQ2478" s="16"/>
    </row>
    <row r="2479" spans="1:121" ht="16.5" x14ac:dyDescent="0.25">
      <c r="A2479" s="24"/>
      <c r="B2479" s="73" t="s">
        <v>2007</v>
      </c>
      <c r="C2479" s="55">
        <v>2016</v>
      </c>
      <c r="D2479" s="54" t="s">
        <v>915</v>
      </c>
      <c r="E2479" s="54"/>
      <c r="F2479" s="54">
        <v>390.6</v>
      </c>
      <c r="G2479" s="54">
        <v>579.35194999999999</v>
      </c>
      <c r="H2479" s="13"/>
      <c r="I2479" s="13"/>
      <c r="J2479" s="13"/>
      <c r="K2479" s="13"/>
      <c r="L2479" s="13"/>
      <c r="M2479" s="13"/>
      <c r="N2479" s="13"/>
      <c r="O2479" s="13"/>
      <c r="P2479" s="13"/>
      <c r="Q2479" s="1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  <c r="AK2479" s="13"/>
      <c r="AL2479" s="13"/>
      <c r="AM2479" s="13"/>
      <c r="AN2479" s="13"/>
      <c r="AO2479" s="13"/>
      <c r="AP2479" s="13"/>
      <c r="AQ2479" s="13"/>
      <c r="AR2479" s="13"/>
      <c r="AS2479" s="13"/>
      <c r="AT2479" s="13"/>
      <c r="AU2479" s="13"/>
      <c r="AV2479" s="13"/>
      <c r="AW2479" s="13"/>
      <c r="AX2479" s="13"/>
      <c r="AY2479" s="13"/>
      <c r="AZ2479" s="13"/>
      <c r="BA2479" s="13"/>
      <c r="BB2479" s="13"/>
      <c r="BC2479" s="13"/>
      <c r="BD2479" s="13"/>
      <c r="BE2479" s="13"/>
      <c r="BF2479" s="13"/>
      <c r="BG2479" s="13"/>
      <c r="BH2479" s="13"/>
      <c r="BI2479" s="13"/>
      <c r="BJ2479" s="13"/>
      <c r="BK2479" s="13"/>
      <c r="BL2479" s="13"/>
      <c r="BM2479" s="13"/>
      <c r="BN2479" s="13"/>
      <c r="BO2479" s="13"/>
      <c r="BP2479" s="13"/>
      <c r="BQ2479" s="13"/>
      <c r="BR2479" s="13"/>
      <c r="BS2479" s="13"/>
      <c r="BT2479" s="13"/>
      <c r="BU2479" s="13"/>
      <c r="BV2479" s="13"/>
      <c r="BW2479" s="13"/>
      <c r="BX2479" s="13"/>
      <c r="BY2479" s="13"/>
      <c r="BZ2479" s="13"/>
      <c r="CA2479" s="13"/>
      <c r="CB2479" s="13"/>
      <c r="CC2479" s="13"/>
      <c r="CD2479" s="13"/>
      <c r="CE2479" s="13"/>
      <c r="CF2479" s="13"/>
      <c r="CG2479" s="13"/>
      <c r="CH2479" s="13"/>
      <c r="CI2479" s="13"/>
      <c r="CJ2479" s="13"/>
      <c r="CK2479" s="13"/>
      <c r="CL2479" s="13"/>
      <c r="CM2479" s="13"/>
      <c r="CN2479" s="13"/>
      <c r="CO2479" s="13"/>
      <c r="CP2479" s="13"/>
      <c r="CQ2479" s="13"/>
      <c r="CR2479" s="13"/>
      <c r="CS2479" s="13"/>
      <c r="CT2479" s="13"/>
      <c r="CU2479" s="13"/>
      <c r="CV2479" s="13"/>
      <c r="CW2479" s="13"/>
      <c r="CX2479" s="13"/>
      <c r="CY2479" s="13"/>
      <c r="CZ2479" s="13"/>
      <c r="DA2479" s="13"/>
      <c r="DB2479" s="13"/>
      <c r="DC2479" s="13"/>
      <c r="DD2479" s="13"/>
      <c r="DE2479" s="13"/>
      <c r="DF2479" s="13"/>
      <c r="DG2479" s="13"/>
      <c r="DH2479" s="13"/>
      <c r="DI2479" s="13"/>
      <c r="DJ2479" s="13"/>
      <c r="DK2479" s="13"/>
      <c r="DL2479" s="13"/>
      <c r="DM2479" s="13"/>
      <c r="DN2479" s="13"/>
      <c r="DO2479" s="13"/>
      <c r="DP2479" s="13"/>
      <c r="DQ2479" s="13"/>
    </row>
    <row r="2480" spans="1:121" ht="16.5" x14ac:dyDescent="0.25">
      <c r="A2480" s="24"/>
      <c r="B2480" s="73" t="s">
        <v>2008</v>
      </c>
      <c r="C2480" s="55">
        <v>2016</v>
      </c>
      <c r="D2480" s="54" t="s">
        <v>915</v>
      </c>
      <c r="E2480" s="54"/>
      <c r="F2480" s="54">
        <v>390.6</v>
      </c>
      <c r="G2480" s="54">
        <v>104.93505</v>
      </c>
      <c r="H2480" s="13"/>
      <c r="I2480" s="13"/>
      <c r="J2480" s="13"/>
      <c r="K2480" s="13"/>
      <c r="L2480" s="13"/>
      <c r="M2480" s="13"/>
      <c r="N2480" s="13"/>
      <c r="O2480" s="13"/>
      <c r="P2480" s="13"/>
      <c r="Q2480" s="1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  <c r="AK2480" s="13"/>
      <c r="AL2480" s="13"/>
      <c r="AM2480" s="13"/>
      <c r="AN2480" s="13"/>
      <c r="AO2480" s="13"/>
      <c r="AP2480" s="13"/>
      <c r="AQ2480" s="13"/>
      <c r="AR2480" s="13"/>
      <c r="AS2480" s="13"/>
      <c r="AT2480" s="13"/>
      <c r="AU2480" s="13"/>
      <c r="AV2480" s="13"/>
      <c r="AW2480" s="13"/>
      <c r="AX2480" s="13"/>
      <c r="AY2480" s="13"/>
      <c r="AZ2480" s="13"/>
      <c r="BA2480" s="13"/>
      <c r="BB2480" s="13"/>
      <c r="BC2480" s="13"/>
      <c r="BD2480" s="13"/>
      <c r="BE2480" s="13"/>
      <c r="BF2480" s="13"/>
      <c r="BG2480" s="13"/>
      <c r="BH2480" s="13"/>
      <c r="BI2480" s="13"/>
      <c r="BJ2480" s="13"/>
      <c r="BK2480" s="13"/>
      <c r="BL2480" s="13"/>
      <c r="BM2480" s="13"/>
      <c r="BN2480" s="13"/>
      <c r="BO2480" s="13"/>
      <c r="BP2480" s="13"/>
      <c r="BQ2480" s="13"/>
      <c r="BR2480" s="13"/>
      <c r="BS2480" s="13"/>
      <c r="BT2480" s="13"/>
      <c r="BU2480" s="13"/>
      <c r="BV2480" s="13"/>
      <c r="BW2480" s="13"/>
      <c r="BX2480" s="13"/>
      <c r="BY2480" s="13"/>
      <c r="BZ2480" s="13"/>
      <c r="CA2480" s="13"/>
      <c r="CB2480" s="13"/>
      <c r="CC2480" s="13"/>
      <c r="CD2480" s="13"/>
      <c r="CE2480" s="13"/>
      <c r="CF2480" s="13"/>
      <c r="CG2480" s="13"/>
      <c r="CH2480" s="13"/>
      <c r="CI2480" s="13"/>
      <c r="CJ2480" s="13"/>
      <c r="CK2480" s="13"/>
      <c r="CL2480" s="13"/>
      <c r="CM2480" s="13"/>
      <c r="CN2480" s="13"/>
      <c r="CO2480" s="13"/>
      <c r="CP2480" s="13"/>
      <c r="CQ2480" s="13"/>
      <c r="CR2480" s="13"/>
      <c r="CS2480" s="13"/>
      <c r="CT2480" s="13"/>
      <c r="CU2480" s="13"/>
      <c r="CV2480" s="13"/>
      <c r="CW2480" s="13"/>
      <c r="CX2480" s="13"/>
      <c r="CY2480" s="13"/>
      <c r="CZ2480" s="13"/>
      <c r="DA2480" s="13"/>
      <c r="DB2480" s="13"/>
      <c r="DC2480" s="13"/>
      <c r="DD2480" s="13"/>
      <c r="DE2480" s="13"/>
      <c r="DF2480" s="13"/>
      <c r="DG2480" s="13"/>
      <c r="DH2480" s="13"/>
      <c r="DI2480" s="13"/>
      <c r="DJ2480" s="13"/>
      <c r="DK2480" s="13"/>
      <c r="DL2480" s="13"/>
      <c r="DM2480" s="13"/>
      <c r="DN2480" s="13"/>
      <c r="DO2480" s="13"/>
      <c r="DP2480" s="13"/>
      <c r="DQ2480" s="13"/>
    </row>
    <row r="2481" spans="1:121" ht="16.5" x14ac:dyDescent="0.25">
      <c r="A2481" s="24"/>
      <c r="B2481" s="73" t="s">
        <v>2009</v>
      </c>
      <c r="C2481" s="55">
        <v>2016</v>
      </c>
      <c r="D2481" s="54" t="s">
        <v>915</v>
      </c>
      <c r="E2481" s="54"/>
      <c r="F2481" s="54">
        <v>390.6</v>
      </c>
      <c r="G2481" s="54">
        <v>567.94044000000008</v>
      </c>
      <c r="H2481" s="13"/>
      <c r="I2481" s="13"/>
      <c r="J2481" s="13"/>
      <c r="K2481" s="13"/>
      <c r="L2481" s="13"/>
      <c r="M2481" s="13"/>
      <c r="N2481" s="13"/>
      <c r="O2481" s="13"/>
      <c r="P2481" s="13"/>
      <c r="Q2481" s="1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  <c r="AK2481" s="13"/>
      <c r="AL2481" s="13"/>
      <c r="AM2481" s="13"/>
      <c r="AN2481" s="13"/>
      <c r="AO2481" s="13"/>
      <c r="AP2481" s="13"/>
      <c r="AQ2481" s="13"/>
      <c r="AR2481" s="13"/>
      <c r="AS2481" s="13"/>
      <c r="AT2481" s="13"/>
      <c r="AU2481" s="13"/>
      <c r="AV2481" s="13"/>
      <c r="AW2481" s="13"/>
      <c r="AX2481" s="13"/>
      <c r="AY2481" s="13"/>
      <c r="AZ2481" s="13"/>
      <c r="BA2481" s="13"/>
      <c r="BB2481" s="13"/>
      <c r="BC2481" s="13"/>
      <c r="BD2481" s="13"/>
      <c r="BE2481" s="13"/>
      <c r="BF2481" s="13"/>
      <c r="BG2481" s="13"/>
      <c r="BH2481" s="13"/>
      <c r="BI2481" s="13"/>
      <c r="BJ2481" s="13"/>
      <c r="BK2481" s="13"/>
      <c r="BL2481" s="13"/>
      <c r="BM2481" s="13"/>
      <c r="BN2481" s="13"/>
      <c r="BO2481" s="13"/>
      <c r="BP2481" s="13"/>
      <c r="BQ2481" s="13"/>
      <c r="BR2481" s="13"/>
      <c r="BS2481" s="13"/>
      <c r="BT2481" s="13"/>
      <c r="BU2481" s="13"/>
      <c r="BV2481" s="13"/>
      <c r="BW2481" s="13"/>
      <c r="BX2481" s="13"/>
      <c r="BY2481" s="13"/>
      <c r="BZ2481" s="13"/>
      <c r="CA2481" s="13"/>
      <c r="CB2481" s="13"/>
      <c r="CC2481" s="13"/>
      <c r="CD2481" s="13"/>
      <c r="CE2481" s="13"/>
      <c r="CF2481" s="13"/>
      <c r="CG2481" s="13"/>
      <c r="CH2481" s="13"/>
      <c r="CI2481" s="13"/>
      <c r="CJ2481" s="13"/>
      <c r="CK2481" s="13"/>
      <c r="CL2481" s="13"/>
      <c r="CM2481" s="13"/>
      <c r="CN2481" s="13"/>
      <c r="CO2481" s="13"/>
      <c r="CP2481" s="13"/>
      <c r="CQ2481" s="13"/>
      <c r="CR2481" s="13"/>
      <c r="CS2481" s="13"/>
      <c r="CT2481" s="13"/>
      <c r="CU2481" s="13"/>
      <c r="CV2481" s="13"/>
      <c r="CW2481" s="13"/>
      <c r="CX2481" s="13"/>
      <c r="CY2481" s="13"/>
      <c r="CZ2481" s="13"/>
      <c r="DA2481" s="13"/>
      <c r="DB2481" s="13"/>
      <c r="DC2481" s="13"/>
      <c r="DD2481" s="13"/>
      <c r="DE2481" s="13"/>
      <c r="DF2481" s="13"/>
      <c r="DG2481" s="13"/>
      <c r="DH2481" s="13"/>
      <c r="DI2481" s="13"/>
      <c r="DJ2481" s="13"/>
      <c r="DK2481" s="13"/>
      <c r="DL2481" s="13"/>
      <c r="DM2481" s="13"/>
      <c r="DN2481" s="13"/>
      <c r="DO2481" s="13"/>
      <c r="DP2481" s="13"/>
      <c r="DQ2481" s="13"/>
    </row>
    <row r="2482" spans="1:121" ht="16.5" x14ac:dyDescent="0.25">
      <c r="A2482" s="24"/>
      <c r="B2482" s="73" t="s">
        <v>2010</v>
      </c>
      <c r="C2482" s="55">
        <v>2016</v>
      </c>
      <c r="D2482" s="54" t="s">
        <v>915</v>
      </c>
      <c r="E2482" s="54"/>
      <c r="F2482" s="54">
        <v>390.6</v>
      </c>
      <c r="G2482" s="54">
        <v>852.45387999999991</v>
      </c>
      <c r="H2482" s="13"/>
      <c r="I2482" s="13"/>
      <c r="J2482" s="13"/>
      <c r="K2482" s="13"/>
      <c r="L2482" s="13"/>
      <c r="M2482" s="13"/>
      <c r="N2482" s="13"/>
      <c r="O2482" s="13"/>
      <c r="P2482" s="13"/>
      <c r="Q2482" s="1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  <c r="AK2482" s="13"/>
      <c r="AL2482" s="13"/>
      <c r="AM2482" s="13"/>
      <c r="AN2482" s="13"/>
      <c r="AO2482" s="13"/>
      <c r="AP2482" s="13"/>
      <c r="AQ2482" s="13"/>
      <c r="AR2482" s="13"/>
      <c r="AS2482" s="13"/>
      <c r="AT2482" s="13"/>
      <c r="AU2482" s="13"/>
      <c r="AV2482" s="13"/>
      <c r="AW2482" s="13"/>
      <c r="AX2482" s="13"/>
      <c r="AY2482" s="13"/>
      <c r="AZ2482" s="13"/>
      <c r="BA2482" s="13"/>
      <c r="BB2482" s="13"/>
      <c r="BC2482" s="13"/>
      <c r="BD2482" s="13"/>
      <c r="BE2482" s="13"/>
      <c r="BF2482" s="13"/>
      <c r="BG2482" s="13"/>
      <c r="BH2482" s="13"/>
      <c r="BI2482" s="13"/>
      <c r="BJ2482" s="13"/>
      <c r="BK2482" s="13"/>
      <c r="BL2482" s="13"/>
      <c r="BM2482" s="13"/>
      <c r="BN2482" s="13"/>
      <c r="BO2482" s="13"/>
      <c r="BP2482" s="13"/>
      <c r="BQ2482" s="13"/>
      <c r="BR2482" s="13"/>
      <c r="BS2482" s="13"/>
      <c r="BT2482" s="13"/>
      <c r="BU2482" s="13"/>
      <c r="BV2482" s="13"/>
      <c r="BW2482" s="13"/>
      <c r="BX2482" s="13"/>
      <c r="BY2482" s="13"/>
      <c r="BZ2482" s="13"/>
      <c r="CA2482" s="13"/>
      <c r="CB2482" s="13"/>
      <c r="CC2482" s="13"/>
      <c r="CD2482" s="13"/>
      <c r="CE2482" s="13"/>
      <c r="CF2482" s="13"/>
      <c r="CG2482" s="13"/>
      <c r="CH2482" s="13"/>
      <c r="CI2482" s="13"/>
      <c r="CJ2482" s="13"/>
      <c r="CK2482" s="13"/>
      <c r="CL2482" s="13"/>
      <c r="CM2482" s="13"/>
      <c r="CN2482" s="13"/>
      <c r="CO2482" s="13"/>
      <c r="CP2482" s="13"/>
      <c r="CQ2482" s="13"/>
      <c r="CR2482" s="13"/>
      <c r="CS2482" s="13"/>
      <c r="CT2482" s="13"/>
      <c r="CU2482" s="13"/>
      <c r="CV2482" s="13"/>
      <c r="CW2482" s="13"/>
      <c r="CX2482" s="13"/>
      <c r="CY2482" s="13"/>
      <c r="CZ2482" s="13"/>
      <c r="DA2482" s="13"/>
      <c r="DB2482" s="13"/>
      <c r="DC2482" s="13"/>
      <c r="DD2482" s="13"/>
      <c r="DE2482" s="13"/>
      <c r="DF2482" s="13"/>
      <c r="DG2482" s="13"/>
      <c r="DH2482" s="13"/>
      <c r="DI2482" s="13"/>
      <c r="DJ2482" s="13"/>
      <c r="DK2482" s="13"/>
      <c r="DL2482" s="13"/>
      <c r="DM2482" s="13"/>
      <c r="DN2482" s="13"/>
      <c r="DO2482" s="13"/>
      <c r="DP2482" s="13"/>
      <c r="DQ2482" s="13"/>
    </row>
    <row r="2483" spans="1:121" ht="16.5" x14ac:dyDescent="0.25">
      <c r="A2483" s="24"/>
      <c r="B2483" s="73" t="s">
        <v>2011</v>
      </c>
      <c r="C2483" s="55">
        <v>2016</v>
      </c>
      <c r="D2483" s="54" t="s">
        <v>915</v>
      </c>
      <c r="E2483" s="54"/>
      <c r="F2483" s="54">
        <v>390.6</v>
      </c>
      <c r="G2483" s="54">
        <v>817.64010999999994</v>
      </c>
      <c r="H2483" s="13"/>
      <c r="I2483" s="13"/>
      <c r="J2483" s="13"/>
      <c r="K2483" s="13"/>
      <c r="L2483" s="13"/>
      <c r="M2483" s="13"/>
      <c r="N2483" s="13"/>
      <c r="O2483" s="13"/>
      <c r="P2483" s="13"/>
      <c r="Q2483" s="1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  <c r="AK2483" s="13"/>
      <c r="AL2483" s="13"/>
      <c r="AM2483" s="13"/>
      <c r="AN2483" s="13"/>
      <c r="AO2483" s="13"/>
      <c r="AP2483" s="13"/>
      <c r="AQ2483" s="13"/>
      <c r="AR2483" s="13"/>
      <c r="AS2483" s="13"/>
      <c r="AT2483" s="13"/>
      <c r="AU2483" s="13"/>
      <c r="AV2483" s="13"/>
      <c r="AW2483" s="13"/>
      <c r="AX2483" s="13"/>
      <c r="AY2483" s="13"/>
      <c r="AZ2483" s="13"/>
      <c r="BA2483" s="13"/>
      <c r="BB2483" s="13"/>
      <c r="BC2483" s="13"/>
      <c r="BD2483" s="13"/>
      <c r="BE2483" s="13"/>
      <c r="BF2483" s="13"/>
      <c r="BG2483" s="13"/>
      <c r="BH2483" s="13"/>
      <c r="BI2483" s="13"/>
      <c r="BJ2483" s="13"/>
      <c r="BK2483" s="13"/>
      <c r="BL2483" s="13"/>
      <c r="BM2483" s="13"/>
      <c r="BN2483" s="13"/>
      <c r="BO2483" s="13"/>
      <c r="BP2483" s="13"/>
      <c r="BQ2483" s="13"/>
      <c r="BR2483" s="13"/>
      <c r="BS2483" s="13"/>
      <c r="BT2483" s="13"/>
      <c r="BU2483" s="13"/>
      <c r="BV2483" s="13"/>
      <c r="BW2483" s="13"/>
      <c r="BX2483" s="13"/>
      <c r="BY2483" s="13"/>
      <c r="BZ2483" s="13"/>
      <c r="CA2483" s="13"/>
      <c r="CB2483" s="13"/>
      <c r="CC2483" s="13"/>
      <c r="CD2483" s="13"/>
      <c r="CE2483" s="13"/>
      <c r="CF2483" s="13"/>
      <c r="CG2483" s="13"/>
      <c r="CH2483" s="13"/>
      <c r="CI2483" s="13"/>
      <c r="CJ2483" s="13"/>
      <c r="CK2483" s="13"/>
      <c r="CL2483" s="13"/>
      <c r="CM2483" s="13"/>
      <c r="CN2483" s="13"/>
      <c r="CO2483" s="13"/>
      <c r="CP2483" s="13"/>
      <c r="CQ2483" s="13"/>
      <c r="CR2483" s="13"/>
      <c r="CS2483" s="13"/>
      <c r="CT2483" s="13"/>
      <c r="CU2483" s="13"/>
      <c r="CV2483" s="13"/>
      <c r="CW2483" s="13"/>
      <c r="CX2483" s="13"/>
      <c r="CY2483" s="13"/>
      <c r="CZ2483" s="13"/>
      <c r="DA2483" s="13"/>
      <c r="DB2483" s="13"/>
      <c r="DC2483" s="13"/>
      <c r="DD2483" s="13"/>
      <c r="DE2483" s="13"/>
      <c r="DF2483" s="13"/>
      <c r="DG2483" s="13"/>
      <c r="DH2483" s="13"/>
      <c r="DI2483" s="13"/>
      <c r="DJ2483" s="13"/>
      <c r="DK2483" s="13"/>
      <c r="DL2483" s="13"/>
      <c r="DM2483" s="13"/>
      <c r="DN2483" s="13"/>
      <c r="DO2483" s="13"/>
      <c r="DP2483" s="13"/>
      <c r="DQ2483" s="13"/>
    </row>
    <row r="2484" spans="1:121" ht="16.5" x14ac:dyDescent="0.25">
      <c r="A2484" s="24"/>
      <c r="B2484" s="73" t="s">
        <v>2012</v>
      </c>
      <c r="C2484" s="55">
        <v>2017</v>
      </c>
      <c r="D2484" s="54" t="s">
        <v>915</v>
      </c>
      <c r="E2484" s="54"/>
      <c r="F2484" s="54">
        <v>390.6</v>
      </c>
      <c r="G2484" s="54">
        <v>446.60395999999997</v>
      </c>
      <c r="H2484" s="13"/>
      <c r="I2484" s="13"/>
      <c r="J2484" s="13"/>
      <c r="K2484" s="13"/>
      <c r="L2484" s="13"/>
      <c r="M2484" s="13"/>
      <c r="N2484" s="13"/>
      <c r="O2484" s="13"/>
      <c r="P2484" s="13"/>
      <c r="Q2484" s="1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  <c r="AK2484" s="13"/>
      <c r="AL2484" s="13"/>
      <c r="AM2484" s="13"/>
      <c r="AN2484" s="13"/>
      <c r="AO2484" s="13"/>
      <c r="AP2484" s="13"/>
      <c r="AQ2484" s="13"/>
      <c r="AR2484" s="13"/>
      <c r="AS2484" s="13"/>
      <c r="AT2484" s="13"/>
      <c r="AU2484" s="13"/>
      <c r="AV2484" s="13"/>
      <c r="AW2484" s="13"/>
      <c r="AX2484" s="13"/>
      <c r="AY2484" s="13"/>
      <c r="AZ2484" s="13"/>
      <c r="BA2484" s="13"/>
      <c r="BB2484" s="13"/>
      <c r="BC2484" s="13"/>
      <c r="BD2484" s="13"/>
      <c r="BE2484" s="13"/>
      <c r="BF2484" s="13"/>
      <c r="BG2484" s="13"/>
      <c r="BH2484" s="13"/>
      <c r="BI2484" s="13"/>
      <c r="BJ2484" s="13"/>
      <c r="BK2484" s="13"/>
      <c r="BL2484" s="13"/>
      <c r="BM2484" s="13"/>
      <c r="BN2484" s="13"/>
      <c r="BO2484" s="13"/>
      <c r="BP2484" s="13"/>
      <c r="BQ2484" s="13"/>
      <c r="BR2484" s="13"/>
      <c r="BS2484" s="13"/>
      <c r="BT2484" s="13"/>
      <c r="BU2484" s="13"/>
      <c r="BV2484" s="13"/>
      <c r="BW2484" s="13"/>
      <c r="BX2484" s="13"/>
      <c r="BY2484" s="13"/>
      <c r="BZ2484" s="13"/>
      <c r="CA2484" s="13"/>
      <c r="CB2484" s="13"/>
      <c r="CC2484" s="13"/>
      <c r="CD2484" s="13"/>
      <c r="CE2484" s="13"/>
      <c r="CF2484" s="13"/>
      <c r="CG2484" s="13"/>
      <c r="CH2484" s="13"/>
      <c r="CI2484" s="13"/>
      <c r="CJ2484" s="13"/>
      <c r="CK2484" s="13"/>
      <c r="CL2484" s="13"/>
      <c r="CM2484" s="13"/>
      <c r="CN2484" s="13"/>
      <c r="CO2484" s="13"/>
      <c r="CP2484" s="13"/>
      <c r="CQ2484" s="13"/>
      <c r="CR2484" s="13"/>
      <c r="CS2484" s="13"/>
      <c r="CT2484" s="13"/>
      <c r="CU2484" s="13"/>
      <c r="CV2484" s="13"/>
      <c r="CW2484" s="13"/>
      <c r="CX2484" s="13"/>
      <c r="CY2484" s="13"/>
      <c r="CZ2484" s="13"/>
      <c r="DA2484" s="13"/>
      <c r="DB2484" s="13"/>
      <c r="DC2484" s="13"/>
      <c r="DD2484" s="13"/>
      <c r="DE2484" s="13"/>
      <c r="DF2484" s="13"/>
      <c r="DG2484" s="13"/>
      <c r="DH2484" s="13"/>
      <c r="DI2484" s="13"/>
      <c r="DJ2484" s="13"/>
      <c r="DK2484" s="13"/>
      <c r="DL2484" s="13"/>
      <c r="DM2484" s="13"/>
      <c r="DN2484" s="13"/>
      <c r="DO2484" s="13"/>
      <c r="DP2484" s="13"/>
      <c r="DQ2484" s="13"/>
    </row>
    <row r="2485" spans="1:121" ht="16.5" x14ac:dyDescent="0.25">
      <c r="A2485" s="24"/>
      <c r="B2485" s="73" t="s">
        <v>2013</v>
      </c>
      <c r="C2485" s="55">
        <v>2017</v>
      </c>
      <c r="D2485" s="54" t="s">
        <v>1915</v>
      </c>
      <c r="E2485" s="54"/>
      <c r="F2485" s="54">
        <v>390.6</v>
      </c>
      <c r="G2485" s="54">
        <v>856.82843000000003</v>
      </c>
      <c r="H2485" s="13"/>
      <c r="I2485" s="13"/>
      <c r="J2485" s="13"/>
      <c r="K2485" s="13"/>
      <c r="L2485" s="13"/>
      <c r="M2485" s="13"/>
      <c r="N2485" s="13"/>
      <c r="O2485" s="13"/>
      <c r="P2485" s="13"/>
      <c r="Q2485" s="1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  <c r="AK2485" s="13"/>
      <c r="AL2485" s="13"/>
      <c r="AM2485" s="13"/>
      <c r="AN2485" s="13"/>
      <c r="AO2485" s="13"/>
      <c r="AP2485" s="13"/>
      <c r="AQ2485" s="13"/>
      <c r="AR2485" s="13"/>
      <c r="AS2485" s="13"/>
      <c r="AT2485" s="13"/>
      <c r="AU2485" s="13"/>
      <c r="AV2485" s="13"/>
      <c r="AW2485" s="13"/>
      <c r="AX2485" s="13"/>
      <c r="AY2485" s="13"/>
      <c r="AZ2485" s="13"/>
      <c r="BA2485" s="13"/>
      <c r="BB2485" s="13"/>
      <c r="BC2485" s="13"/>
      <c r="BD2485" s="13"/>
      <c r="BE2485" s="13"/>
      <c r="BF2485" s="13"/>
      <c r="BG2485" s="13"/>
      <c r="BH2485" s="13"/>
      <c r="BI2485" s="13"/>
      <c r="BJ2485" s="13"/>
      <c r="BK2485" s="13"/>
      <c r="BL2485" s="13"/>
      <c r="BM2485" s="13"/>
      <c r="BN2485" s="13"/>
      <c r="BO2485" s="13"/>
      <c r="BP2485" s="13"/>
      <c r="BQ2485" s="13"/>
      <c r="BR2485" s="13"/>
      <c r="BS2485" s="13"/>
      <c r="BT2485" s="13"/>
      <c r="BU2485" s="13"/>
      <c r="BV2485" s="13"/>
      <c r="BW2485" s="13"/>
      <c r="BX2485" s="13"/>
      <c r="BY2485" s="13"/>
      <c r="BZ2485" s="13"/>
      <c r="CA2485" s="13"/>
      <c r="CB2485" s="13"/>
      <c r="CC2485" s="13"/>
      <c r="CD2485" s="13"/>
      <c r="CE2485" s="13"/>
      <c r="CF2485" s="13"/>
      <c r="CG2485" s="13"/>
      <c r="CH2485" s="13"/>
      <c r="CI2485" s="13"/>
      <c r="CJ2485" s="13"/>
      <c r="CK2485" s="13"/>
      <c r="CL2485" s="13"/>
      <c r="CM2485" s="13"/>
      <c r="CN2485" s="13"/>
      <c r="CO2485" s="13"/>
      <c r="CP2485" s="13"/>
      <c r="CQ2485" s="13"/>
      <c r="CR2485" s="13"/>
      <c r="CS2485" s="13"/>
      <c r="CT2485" s="13"/>
      <c r="CU2485" s="13"/>
      <c r="CV2485" s="13"/>
      <c r="CW2485" s="13"/>
      <c r="CX2485" s="13"/>
      <c r="CY2485" s="13"/>
      <c r="CZ2485" s="13"/>
      <c r="DA2485" s="13"/>
      <c r="DB2485" s="13"/>
      <c r="DC2485" s="13"/>
      <c r="DD2485" s="13"/>
      <c r="DE2485" s="13"/>
      <c r="DF2485" s="13"/>
      <c r="DG2485" s="13"/>
      <c r="DH2485" s="13"/>
      <c r="DI2485" s="13"/>
      <c r="DJ2485" s="13"/>
      <c r="DK2485" s="13"/>
      <c r="DL2485" s="13"/>
      <c r="DM2485" s="13"/>
      <c r="DN2485" s="13"/>
      <c r="DO2485" s="13"/>
      <c r="DP2485" s="13"/>
      <c r="DQ2485" s="13"/>
    </row>
    <row r="2486" spans="1:121" ht="16.5" x14ac:dyDescent="0.25">
      <c r="A2486" s="24"/>
      <c r="B2486" s="73" t="s">
        <v>2014</v>
      </c>
      <c r="C2486" s="55">
        <v>2017</v>
      </c>
      <c r="D2486" s="54" t="s">
        <v>915</v>
      </c>
      <c r="E2486" s="54"/>
      <c r="F2486" s="54">
        <v>390.6</v>
      </c>
      <c r="G2486" s="54">
        <v>708.85919999999999</v>
      </c>
      <c r="H2486" s="13"/>
      <c r="I2486" s="13"/>
      <c r="J2486" s="13"/>
      <c r="K2486" s="13"/>
      <c r="L2486" s="13"/>
      <c r="M2486" s="13"/>
      <c r="N2486" s="13"/>
      <c r="O2486" s="13"/>
      <c r="P2486" s="13"/>
      <c r="Q2486" s="1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  <c r="AK2486" s="13"/>
      <c r="AL2486" s="13"/>
      <c r="AM2486" s="13"/>
      <c r="AN2486" s="13"/>
      <c r="AO2486" s="13"/>
      <c r="AP2486" s="13"/>
      <c r="AQ2486" s="13"/>
      <c r="AR2486" s="13"/>
      <c r="AS2486" s="13"/>
      <c r="AT2486" s="13"/>
      <c r="AU2486" s="13"/>
      <c r="AV2486" s="13"/>
      <c r="AW2486" s="13"/>
      <c r="AX2486" s="13"/>
      <c r="AY2486" s="13"/>
      <c r="AZ2486" s="13"/>
      <c r="BA2486" s="13"/>
      <c r="BB2486" s="13"/>
      <c r="BC2486" s="13"/>
      <c r="BD2486" s="13"/>
      <c r="BE2486" s="13"/>
      <c r="BF2486" s="13"/>
      <c r="BG2486" s="13"/>
      <c r="BH2486" s="13"/>
      <c r="BI2486" s="13"/>
      <c r="BJ2486" s="13"/>
      <c r="BK2486" s="13"/>
      <c r="BL2486" s="13"/>
      <c r="BM2486" s="13"/>
      <c r="BN2486" s="13"/>
      <c r="BO2486" s="13"/>
      <c r="BP2486" s="13"/>
      <c r="BQ2486" s="13"/>
      <c r="BR2486" s="13"/>
      <c r="BS2486" s="13"/>
      <c r="BT2486" s="13"/>
      <c r="BU2486" s="13"/>
      <c r="BV2486" s="13"/>
      <c r="BW2486" s="13"/>
      <c r="BX2486" s="13"/>
      <c r="BY2486" s="13"/>
      <c r="BZ2486" s="13"/>
      <c r="CA2486" s="13"/>
      <c r="CB2486" s="13"/>
      <c r="CC2486" s="13"/>
      <c r="CD2486" s="13"/>
      <c r="CE2486" s="13"/>
      <c r="CF2486" s="13"/>
      <c r="CG2486" s="13"/>
      <c r="CH2486" s="13"/>
      <c r="CI2486" s="13"/>
      <c r="CJ2486" s="13"/>
      <c r="CK2486" s="13"/>
      <c r="CL2486" s="13"/>
      <c r="CM2486" s="13"/>
      <c r="CN2486" s="13"/>
      <c r="CO2486" s="13"/>
      <c r="CP2486" s="13"/>
      <c r="CQ2486" s="13"/>
      <c r="CR2486" s="13"/>
      <c r="CS2486" s="13"/>
      <c r="CT2486" s="13"/>
      <c r="CU2486" s="13"/>
      <c r="CV2486" s="13"/>
      <c r="CW2486" s="13"/>
      <c r="CX2486" s="13"/>
      <c r="CY2486" s="13"/>
      <c r="CZ2486" s="13"/>
      <c r="DA2486" s="13"/>
      <c r="DB2486" s="13"/>
      <c r="DC2486" s="13"/>
      <c r="DD2486" s="13"/>
      <c r="DE2486" s="13"/>
      <c r="DF2486" s="13"/>
      <c r="DG2486" s="13"/>
      <c r="DH2486" s="13"/>
      <c r="DI2486" s="13"/>
      <c r="DJ2486" s="13"/>
      <c r="DK2486" s="13"/>
      <c r="DL2486" s="13"/>
      <c r="DM2486" s="13"/>
      <c r="DN2486" s="13"/>
      <c r="DO2486" s="13"/>
      <c r="DP2486" s="13"/>
      <c r="DQ2486" s="13"/>
    </row>
    <row r="2487" spans="1:121" ht="16.5" x14ac:dyDescent="0.25">
      <c r="A2487" s="24"/>
      <c r="B2487" s="73" t="s">
        <v>3396</v>
      </c>
      <c r="C2487" s="55">
        <v>2018</v>
      </c>
      <c r="D2487" s="54" t="s">
        <v>915</v>
      </c>
      <c r="E2487" s="54"/>
      <c r="F2487" s="54">
        <v>390.6</v>
      </c>
      <c r="G2487" s="54">
        <v>1151.2680899999998</v>
      </c>
      <c r="H2487" s="13"/>
      <c r="I2487" s="13"/>
      <c r="J2487" s="13"/>
      <c r="K2487" s="13"/>
      <c r="L2487" s="13"/>
      <c r="M2487" s="13"/>
      <c r="N2487" s="13"/>
      <c r="O2487" s="13"/>
      <c r="P2487" s="13"/>
      <c r="Q2487" s="1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  <c r="AK2487" s="13"/>
      <c r="AL2487" s="13"/>
      <c r="AM2487" s="13"/>
      <c r="AN2487" s="13"/>
      <c r="AO2487" s="13"/>
      <c r="AP2487" s="13"/>
      <c r="AQ2487" s="13"/>
      <c r="AR2487" s="13"/>
      <c r="AS2487" s="13"/>
      <c r="AT2487" s="13"/>
      <c r="AU2487" s="13"/>
      <c r="AV2487" s="13"/>
      <c r="AW2487" s="13"/>
      <c r="AX2487" s="13"/>
      <c r="AY2487" s="13"/>
      <c r="AZ2487" s="13"/>
      <c r="BA2487" s="13"/>
      <c r="BB2487" s="13"/>
      <c r="BC2487" s="13"/>
      <c r="BD2487" s="13"/>
      <c r="BE2487" s="13"/>
      <c r="BF2487" s="13"/>
      <c r="BG2487" s="13"/>
      <c r="BH2487" s="13"/>
      <c r="BI2487" s="13"/>
      <c r="BJ2487" s="13"/>
      <c r="BK2487" s="13"/>
      <c r="BL2487" s="13"/>
      <c r="BM2487" s="13"/>
      <c r="BN2487" s="13"/>
      <c r="BO2487" s="13"/>
      <c r="BP2487" s="13"/>
      <c r="BQ2487" s="13"/>
      <c r="BR2487" s="13"/>
      <c r="BS2487" s="13"/>
      <c r="BT2487" s="13"/>
      <c r="BU2487" s="13"/>
      <c r="BV2487" s="13"/>
      <c r="BW2487" s="13"/>
      <c r="BX2487" s="13"/>
      <c r="BY2487" s="13"/>
      <c r="BZ2487" s="13"/>
      <c r="CA2487" s="13"/>
      <c r="CB2487" s="13"/>
      <c r="CC2487" s="13"/>
      <c r="CD2487" s="13"/>
      <c r="CE2487" s="13"/>
      <c r="CF2487" s="13"/>
      <c r="CG2487" s="13"/>
      <c r="CH2487" s="13"/>
      <c r="CI2487" s="13"/>
      <c r="CJ2487" s="13"/>
      <c r="CK2487" s="13"/>
      <c r="CL2487" s="13"/>
      <c r="CM2487" s="13"/>
      <c r="CN2487" s="13"/>
      <c r="CO2487" s="13"/>
      <c r="CP2487" s="13"/>
      <c r="CQ2487" s="13"/>
      <c r="CR2487" s="13"/>
      <c r="CS2487" s="13"/>
      <c r="CT2487" s="13"/>
      <c r="CU2487" s="13"/>
      <c r="CV2487" s="13"/>
      <c r="CW2487" s="13"/>
      <c r="CX2487" s="13"/>
      <c r="CY2487" s="13"/>
      <c r="CZ2487" s="13"/>
      <c r="DA2487" s="13"/>
      <c r="DB2487" s="13"/>
      <c r="DC2487" s="13"/>
      <c r="DD2487" s="13"/>
      <c r="DE2487" s="13"/>
      <c r="DF2487" s="13"/>
      <c r="DG2487" s="13"/>
      <c r="DH2487" s="13"/>
      <c r="DI2487" s="13"/>
      <c r="DJ2487" s="13"/>
      <c r="DK2487" s="13"/>
      <c r="DL2487" s="13"/>
      <c r="DM2487" s="13"/>
      <c r="DN2487" s="13"/>
      <c r="DO2487" s="13"/>
      <c r="DP2487" s="13"/>
      <c r="DQ2487" s="13"/>
    </row>
    <row r="2488" spans="1:121" ht="16.5" x14ac:dyDescent="0.25">
      <c r="A2488" s="24"/>
      <c r="B2488" s="73" t="s">
        <v>3397</v>
      </c>
      <c r="C2488" s="55">
        <v>2018</v>
      </c>
      <c r="D2488" s="54" t="s">
        <v>915</v>
      </c>
      <c r="E2488" s="54"/>
      <c r="F2488" s="54">
        <v>390.6</v>
      </c>
      <c r="G2488" s="54">
        <v>950.43401000000006</v>
      </c>
      <c r="H2488" s="13"/>
      <c r="I2488" s="13"/>
      <c r="J2488" s="13"/>
      <c r="K2488" s="13"/>
      <c r="L2488" s="13"/>
      <c r="M2488" s="13"/>
      <c r="N2488" s="13"/>
      <c r="O2488" s="13"/>
      <c r="P2488" s="13"/>
      <c r="Q2488" s="1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  <c r="AK2488" s="13"/>
      <c r="AL2488" s="13"/>
      <c r="AM2488" s="13"/>
      <c r="AN2488" s="13"/>
      <c r="AO2488" s="13"/>
      <c r="AP2488" s="13"/>
      <c r="AQ2488" s="13"/>
      <c r="AR2488" s="13"/>
      <c r="AS2488" s="13"/>
      <c r="AT2488" s="13"/>
      <c r="AU2488" s="13"/>
      <c r="AV2488" s="13"/>
      <c r="AW2488" s="13"/>
      <c r="AX2488" s="13"/>
      <c r="AY2488" s="13"/>
      <c r="AZ2488" s="13"/>
      <c r="BA2488" s="13"/>
      <c r="BB2488" s="13"/>
      <c r="BC2488" s="13"/>
      <c r="BD2488" s="13"/>
      <c r="BE2488" s="13"/>
      <c r="BF2488" s="13"/>
      <c r="BG2488" s="13"/>
      <c r="BH2488" s="13"/>
      <c r="BI2488" s="13"/>
      <c r="BJ2488" s="13"/>
      <c r="BK2488" s="13"/>
      <c r="BL2488" s="13"/>
      <c r="BM2488" s="13"/>
      <c r="BN2488" s="13"/>
      <c r="BO2488" s="13"/>
      <c r="BP2488" s="13"/>
      <c r="BQ2488" s="13"/>
      <c r="BR2488" s="13"/>
      <c r="BS2488" s="13"/>
      <c r="BT2488" s="13"/>
      <c r="BU2488" s="13"/>
      <c r="BV2488" s="13"/>
      <c r="BW2488" s="13"/>
      <c r="BX2488" s="13"/>
      <c r="BY2488" s="13"/>
      <c r="BZ2488" s="13"/>
      <c r="CA2488" s="13"/>
      <c r="CB2488" s="13"/>
      <c r="CC2488" s="13"/>
      <c r="CD2488" s="13"/>
      <c r="CE2488" s="13"/>
      <c r="CF2488" s="13"/>
      <c r="CG2488" s="13"/>
      <c r="CH2488" s="13"/>
      <c r="CI2488" s="13"/>
      <c r="CJ2488" s="13"/>
      <c r="CK2488" s="13"/>
      <c r="CL2488" s="13"/>
      <c r="CM2488" s="13"/>
      <c r="CN2488" s="13"/>
      <c r="CO2488" s="13"/>
      <c r="CP2488" s="13"/>
      <c r="CQ2488" s="13"/>
      <c r="CR2488" s="13"/>
      <c r="CS2488" s="13"/>
      <c r="CT2488" s="13"/>
      <c r="CU2488" s="13"/>
      <c r="CV2488" s="13"/>
      <c r="CW2488" s="13"/>
      <c r="CX2488" s="13"/>
      <c r="CY2488" s="13"/>
      <c r="CZ2488" s="13"/>
      <c r="DA2488" s="13"/>
      <c r="DB2488" s="13"/>
      <c r="DC2488" s="13"/>
      <c r="DD2488" s="13"/>
      <c r="DE2488" s="13"/>
      <c r="DF2488" s="13"/>
      <c r="DG2488" s="13"/>
      <c r="DH2488" s="13"/>
      <c r="DI2488" s="13"/>
      <c r="DJ2488" s="13"/>
      <c r="DK2488" s="13"/>
      <c r="DL2488" s="13"/>
      <c r="DM2488" s="13"/>
      <c r="DN2488" s="13"/>
      <c r="DO2488" s="13"/>
      <c r="DP2488" s="13"/>
      <c r="DQ2488" s="13"/>
    </row>
    <row r="2489" spans="1:121" ht="16.5" x14ac:dyDescent="0.25">
      <c r="A2489" s="24"/>
      <c r="B2489" s="73" t="s">
        <v>3398</v>
      </c>
      <c r="C2489" s="55">
        <v>2018</v>
      </c>
      <c r="D2489" s="54" t="s">
        <v>1915</v>
      </c>
      <c r="E2489" s="54"/>
      <c r="F2489" s="54">
        <v>390.6</v>
      </c>
      <c r="G2489" s="54">
        <v>1034.8255399999998</v>
      </c>
      <c r="H2489" s="13"/>
      <c r="I2489" s="13"/>
      <c r="J2489" s="13"/>
      <c r="K2489" s="13"/>
      <c r="L2489" s="13"/>
      <c r="M2489" s="13"/>
      <c r="N2489" s="13"/>
      <c r="O2489" s="13"/>
      <c r="P2489" s="13"/>
      <c r="Q2489" s="1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  <c r="AK2489" s="13"/>
      <c r="AL2489" s="13"/>
      <c r="AM2489" s="13"/>
      <c r="AN2489" s="13"/>
      <c r="AO2489" s="13"/>
      <c r="AP2489" s="13"/>
      <c r="AQ2489" s="13"/>
      <c r="AR2489" s="13"/>
      <c r="AS2489" s="13"/>
      <c r="AT2489" s="13"/>
      <c r="AU2489" s="13"/>
      <c r="AV2489" s="13"/>
      <c r="AW2489" s="13"/>
      <c r="AX2489" s="13"/>
      <c r="AY2489" s="13"/>
      <c r="AZ2489" s="13"/>
      <c r="BA2489" s="13"/>
      <c r="BB2489" s="13"/>
      <c r="BC2489" s="13"/>
      <c r="BD2489" s="13"/>
      <c r="BE2489" s="13"/>
      <c r="BF2489" s="13"/>
      <c r="BG2489" s="13"/>
      <c r="BH2489" s="13"/>
      <c r="BI2489" s="13"/>
      <c r="BJ2489" s="13"/>
      <c r="BK2489" s="13"/>
      <c r="BL2489" s="13"/>
      <c r="BM2489" s="13"/>
      <c r="BN2489" s="13"/>
      <c r="BO2489" s="13"/>
      <c r="BP2489" s="13"/>
      <c r="BQ2489" s="13"/>
      <c r="BR2489" s="13"/>
      <c r="BS2489" s="13"/>
      <c r="BT2489" s="13"/>
      <c r="BU2489" s="13"/>
      <c r="BV2489" s="13"/>
      <c r="BW2489" s="13"/>
      <c r="BX2489" s="13"/>
      <c r="BY2489" s="13"/>
      <c r="BZ2489" s="13"/>
      <c r="CA2489" s="13"/>
      <c r="CB2489" s="13"/>
      <c r="CC2489" s="13"/>
      <c r="CD2489" s="13"/>
      <c r="CE2489" s="13"/>
      <c r="CF2489" s="13"/>
      <c r="CG2489" s="13"/>
      <c r="CH2489" s="13"/>
      <c r="CI2489" s="13"/>
      <c r="CJ2489" s="13"/>
      <c r="CK2489" s="13"/>
      <c r="CL2489" s="13"/>
      <c r="CM2489" s="13"/>
      <c r="CN2489" s="13"/>
      <c r="CO2489" s="13"/>
      <c r="CP2489" s="13"/>
      <c r="CQ2489" s="13"/>
      <c r="CR2489" s="13"/>
      <c r="CS2489" s="13"/>
      <c r="CT2489" s="13"/>
      <c r="CU2489" s="13"/>
      <c r="CV2489" s="13"/>
      <c r="CW2489" s="13"/>
      <c r="CX2489" s="13"/>
      <c r="CY2489" s="13"/>
      <c r="CZ2489" s="13"/>
      <c r="DA2489" s="13"/>
      <c r="DB2489" s="13"/>
      <c r="DC2489" s="13"/>
      <c r="DD2489" s="13"/>
      <c r="DE2489" s="13"/>
      <c r="DF2489" s="13"/>
      <c r="DG2489" s="13"/>
      <c r="DH2489" s="13"/>
      <c r="DI2489" s="13"/>
      <c r="DJ2489" s="13"/>
      <c r="DK2489" s="13"/>
      <c r="DL2489" s="13"/>
      <c r="DM2489" s="13"/>
      <c r="DN2489" s="13"/>
      <c r="DO2489" s="13"/>
      <c r="DP2489" s="13"/>
      <c r="DQ2489" s="13"/>
    </row>
    <row r="2490" spans="1:121" ht="16.5" x14ac:dyDescent="0.25">
      <c r="A2490" s="24"/>
      <c r="B2490" s="73" t="s">
        <v>3399</v>
      </c>
      <c r="C2490" s="55">
        <v>2018</v>
      </c>
      <c r="D2490" s="54" t="s">
        <v>915</v>
      </c>
      <c r="E2490" s="54"/>
      <c r="F2490" s="54">
        <v>390.6</v>
      </c>
      <c r="G2490" s="54">
        <v>1053.5961100000002</v>
      </c>
      <c r="H2490" s="13"/>
      <c r="I2490" s="13"/>
      <c r="J2490" s="13"/>
      <c r="K2490" s="13"/>
      <c r="L2490" s="13"/>
      <c r="M2490" s="13"/>
      <c r="N2490" s="13"/>
      <c r="O2490" s="13"/>
      <c r="P2490" s="13"/>
      <c r="Q2490" s="1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  <c r="AK2490" s="13"/>
      <c r="AL2490" s="13"/>
      <c r="AM2490" s="13"/>
      <c r="AN2490" s="13"/>
      <c r="AO2490" s="13"/>
      <c r="AP2490" s="13"/>
      <c r="AQ2490" s="13"/>
      <c r="AR2490" s="13"/>
      <c r="AS2490" s="13"/>
      <c r="AT2490" s="13"/>
      <c r="AU2490" s="13"/>
      <c r="AV2490" s="13"/>
      <c r="AW2490" s="13"/>
      <c r="AX2490" s="13"/>
      <c r="AY2490" s="13"/>
      <c r="AZ2490" s="13"/>
      <c r="BA2490" s="13"/>
      <c r="BB2490" s="13"/>
      <c r="BC2490" s="13"/>
      <c r="BD2490" s="13"/>
      <c r="BE2490" s="13"/>
      <c r="BF2490" s="13"/>
      <c r="BG2490" s="13"/>
      <c r="BH2490" s="13"/>
      <c r="BI2490" s="13"/>
      <c r="BJ2490" s="13"/>
      <c r="BK2490" s="13"/>
      <c r="BL2490" s="13"/>
      <c r="BM2490" s="13"/>
      <c r="BN2490" s="13"/>
      <c r="BO2490" s="13"/>
      <c r="BP2490" s="13"/>
      <c r="BQ2490" s="13"/>
      <c r="BR2490" s="13"/>
      <c r="BS2490" s="13"/>
      <c r="BT2490" s="13"/>
      <c r="BU2490" s="13"/>
      <c r="BV2490" s="13"/>
      <c r="BW2490" s="13"/>
      <c r="BX2490" s="13"/>
      <c r="BY2490" s="13"/>
      <c r="BZ2490" s="13"/>
      <c r="CA2490" s="13"/>
      <c r="CB2490" s="13"/>
      <c r="CC2490" s="13"/>
      <c r="CD2490" s="13"/>
      <c r="CE2490" s="13"/>
      <c r="CF2490" s="13"/>
      <c r="CG2490" s="13"/>
      <c r="CH2490" s="13"/>
      <c r="CI2490" s="13"/>
      <c r="CJ2490" s="13"/>
      <c r="CK2490" s="13"/>
      <c r="CL2490" s="13"/>
      <c r="CM2490" s="13"/>
      <c r="CN2490" s="13"/>
      <c r="CO2490" s="13"/>
      <c r="CP2490" s="13"/>
      <c r="CQ2490" s="13"/>
      <c r="CR2490" s="13"/>
      <c r="CS2490" s="13"/>
      <c r="CT2490" s="13"/>
      <c r="CU2490" s="13"/>
      <c r="CV2490" s="13"/>
      <c r="CW2490" s="13"/>
      <c r="CX2490" s="13"/>
      <c r="CY2490" s="13"/>
      <c r="CZ2490" s="13"/>
      <c r="DA2490" s="13"/>
      <c r="DB2490" s="13"/>
      <c r="DC2490" s="13"/>
      <c r="DD2490" s="13"/>
      <c r="DE2490" s="13"/>
      <c r="DF2490" s="13"/>
      <c r="DG2490" s="13"/>
      <c r="DH2490" s="13"/>
      <c r="DI2490" s="13"/>
      <c r="DJ2490" s="13"/>
      <c r="DK2490" s="13"/>
      <c r="DL2490" s="13"/>
      <c r="DM2490" s="13"/>
      <c r="DN2490" s="13"/>
      <c r="DO2490" s="13"/>
      <c r="DP2490" s="13"/>
      <c r="DQ2490" s="13"/>
    </row>
    <row r="2491" spans="1:121" ht="16.5" x14ac:dyDescent="0.25">
      <c r="A2491" s="24"/>
      <c r="B2491" s="73" t="s">
        <v>3400</v>
      </c>
      <c r="C2491" s="55">
        <v>2018</v>
      </c>
      <c r="D2491" s="54" t="s">
        <v>915</v>
      </c>
      <c r="E2491" s="54"/>
      <c r="F2491" s="54">
        <v>390.6</v>
      </c>
      <c r="G2491" s="54">
        <v>1213.9750900000001</v>
      </c>
      <c r="H2491" s="13"/>
      <c r="I2491" s="13"/>
      <c r="J2491" s="13"/>
      <c r="K2491" s="13"/>
      <c r="L2491" s="13"/>
      <c r="M2491" s="13"/>
      <c r="N2491" s="13"/>
      <c r="O2491" s="13"/>
      <c r="P2491" s="13"/>
      <c r="Q2491" s="1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  <c r="AK2491" s="13"/>
      <c r="AL2491" s="13"/>
      <c r="AM2491" s="13"/>
      <c r="AN2491" s="13"/>
      <c r="AO2491" s="13"/>
      <c r="AP2491" s="13"/>
      <c r="AQ2491" s="13"/>
      <c r="AR2491" s="13"/>
      <c r="AS2491" s="13"/>
      <c r="AT2491" s="13"/>
      <c r="AU2491" s="13"/>
      <c r="AV2491" s="13"/>
      <c r="AW2491" s="13"/>
      <c r="AX2491" s="13"/>
      <c r="AY2491" s="13"/>
      <c r="AZ2491" s="13"/>
      <c r="BA2491" s="13"/>
      <c r="BB2491" s="13"/>
      <c r="BC2491" s="13"/>
      <c r="BD2491" s="13"/>
      <c r="BE2491" s="13"/>
      <c r="BF2491" s="13"/>
      <c r="BG2491" s="13"/>
      <c r="BH2491" s="13"/>
      <c r="BI2491" s="13"/>
      <c r="BJ2491" s="13"/>
      <c r="BK2491" s="13"/>
      <c r="BL2491" s="13"/>
      <c r="BM2491" s="13"/>
      <c r="BN2491" s="13"/>
      <c r="BO2491" s="13"/>
      <c r="BP2491" s="13"/>
      <c r="BQ2491" s="13"/>
      <c r="BR2491" s="13"/>
      <c r="BS2491" s="13"/>
      <c r="BT2491" s="13"/>
      <c r="BU2491" s="13"/>
      <c r="BV2491" s="13"/>
      <c r="BW2491" s="13"/>
      <c r="BX2491" s="13"/>
      <c r="BY2491" s="13"/>
      <c r="BZ2491" s="13"/>
      <c r="CA2491" s="13"/>
      <c r="CB2491" s="13"/>
      <c r="CC2491" s="13"/>
      <c r="CD2491" s="13"/>
      <c r="CE2491" s="13"/>
      <c r="CF2491" s="13"/>
      <c r="CG2491" s="13"/>
      <c r="CH2491" s="13"/>
      <c r="CI2491" s="13"/>
      <c r="CJ2491" s="13"/>
      <c r="CK2491" s="13"/>
      <c r="CL2491" s="13"/>
      <c r="CM2491" s="13"/>
      <c r="CN2491" s="13"/>
      <c r="CO2491" s="13"/>
      <c r="CP2491" s="13"/>
      <c r="CQ2491" s="13"/>
      <c r="CR2491" s="13"/>
      <c r="CS2491" s="13"/>
      <c r="CT2491" s="13"/>
      <c r="CU2491" s="13"/>
      <c r="CV2491" s="13"/>
      <c r="CW2491" s="13"/>
      <c r="CX2491" s="13"/>
      <c r="CY2491" s="13"/>
      <c r="CZ2491" s="13"/>
      <c r="DA2491" s="13"/>
      <c r="DB2491" s="13"/>
      <c r="DC2491" s="13"/>
      <c r="DD2491" s="13"/>
      <c r="DE2491" s="13"/>
      <c r="DF2491" s="13"/>
      <c r="DG2491" s="13"/>
      <c r="DH2491" s="13"/>
      <c r="DI2491" s="13"/>
      <c r="DJ2491" s="13"/>
      <c r="DK2491" s="13"/>
      <c r="DL2491" s="13"/>
      <c r="DM2491" s="13"/>
      <c r="DN2491" s="13"/>
      <c r="DO2491" s="13"/>
      <c r="DP2491" s="13"/>
      <c r="DQ2491" s="13"/>
    </row>
    <row r="2492" spans="1:121" ht="16.5" x14ac:dyDescent="0.25">
      <c r="A2492" s="24"/>
      <c r="B2492" s="73" t="s">
        <v>3401</v>
      </c>
      <c r="C2492" s="55">
        <v>2018</v>
      </c>
      <c r="D2492" s="54" t="s">
        <v>915</v>
      </c>
      <c r="E2492" s="54"/>
      <c r="F2492" s="54">
        <v>390.6</v>
      </c>
      <c r="G2492" s="54">
        <v>814.49027000000001</v>
      </c>
      <c r="H2492" s="13"/>
      <c r="I2492" s="13"/>
      <c r="J2492" s="13"/>
      <c r="K2492" s="13"/>
      <c r="L2492" s="13"/>
      <c r="M2492" s="13"/>
      <c r="N2492" s="13"/>
      <c r="O2492" s="13"/>
      <c r="P2492" s="13"/>
      <c r="Q2492" s="1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  <c r="AK2492" s="13"/>
      <c r="AL2492" s="13"/>
      <c r="AM2492" s="13"/>
      <c r="AN2492" s="13"/>
      <c r="AO2492" s="13"/>
      <c r="AP2492" s="13"/>
      <c r="AQ2492" s="13"/>
      <c r="AR2492" s="13"/>
      <c r="AS2492" s="13"/>
      <c r="AT2492" s="13"/>
      <c r="AU2492" s="13"/>
      <c r="AV2492" s="13"/>
      <c r="AW2492" s="13"/>
      <c r="AX2492" s="13"/>
      <c r="AY2492" s="13"/>
      <c r="AZ2492" s="13"/>
      <c r="BA2492" s="13"/>
      <c r="BB2492" s="13"/>
      <c r="BC2492" s="13"/>
      <c r="BD2492" s="13"/>
      <c r="BE2492" s="13"/>
      <c r="BF2492" s="13"/>
      <c r="BG2492" s="13"/>
      <c r="BH2492" s="13"/>
      <c r="BI2492" s="13"/>
      <c r="BJ2492" s="13"/>
      <c r="BK2492" s="13"/>
      <c r="BL2492" s="13"/>
      <c r="BM2492" s="13"/>
      <c r="BN2492" s="13"/>
      <c r="BO2492" s="13"/>
      <c r="BP2492" s="13"/>
      <c r="BQ2492" s="13"/>
      <c r="BR2492" s="13"/>
      <c r="BS2492" s="13"/>
      <c r="BT2492" s="13"/>
      <c r="BU2492" s="13"/>
      <c r="BV2492" s="13"/>
      <c r="BW2492" s="13"/>
      <c r="BX2492" s="13"/>
      <c r="BY2492" s="13"/>
      <c r="BZ2492" s="13"/>
      <c r="CA2492" s="13"/>
      <c r="CB2492" s="13"/>
      <c r="CC2492" s="13"/>
      <c r="CD2492" s="13"/>
      <c r="CE2492" s="13"/>
      <c r="CF2492" s="13"/>
      <c r="CG2492" s="13"/>
      <c r="CH2492" s="13"/>
      <c r="CI2492" s="13"/>
      <c r="CJ2492" s="13"/>
      <c r="CK2492" s="13"/>
      <c r="CL2492" s="13"/>
      <c r="CM2492" s="13"/>
      <c r="CN2492" s="13"/>
      <c r="CO2492" s="13"/>
      <c r="CP2492" s="13"/>
      <c r="CQ2492" s="13"/>
      <c r="CR2492" s="13"/>
      <c r="CS2492" s="13"/>
      <c r="CT2492" s="13"/>
      <c r="CU2492" s="13"/>
      <c r="CV2492" s="13"/>
      <c r="CW2492" s="13"/>
      <c r="CX2492" s="13"/>
      <c r="CY2492" s="13"/>
      <c r="CZ2492" s="13"/>
      <c r="DA2492" s="13"/>
      <c r="DB2492" s="13"/>
      <c r="DC2492" s="13"/>
      <c r="DD2492" s="13"/>
      <c r="DE2492" s="13"/>
      <c r="DF2492" s="13"/>
      <c r="DG2492" s="13"/>
      <c r="DH2492" s="13"/>
      <c r="DI2492" s="13"/>
      <c r="DJ2492" s="13"/>
      <c r="DK2492" s="13"/>
      <c r="DL2492" s="13"/>
      <c r="DM2492" s="13"/>
      <c r="DN2492" s="13"/>
      <c r="DO2492" s="13"/>
      <c r="DP2492" s="13"/>
      <c r="DQ2492" s="13"/>
    </row>
    <row r="2493" spans="1:121" ht="16.5" x14ac:dyDescent="0.25">
      <c r="A2493" s="24"/>
      <c r="B2493" s="73" t="s">
        <v>3402</v>
      </c>
      <c r="C2493" s="55">
        <v>2018</v>
      </c>
      <c r="D2493" s="54" t="s">
        <v>915</v>
      </c>
      <c r="E2493" s="54"/>
      <c r="F2493" s="54">
        <v>390.6</v>
      </c>
      <c r="G2493" s="54">
        <v>852.92941000000008</v>
      </c>
      <c r="H2493" s="13"/>
      <c r="I2493" s="13"/>
      <c r="J2493" s="13"/>
      <c r="K2493" s="13"/>
      <c r="L2493" s="13"/>
      <c r="M2493" s="13"/>
      <c r="N2493" s="13"/>
      <c r="O2493" s="13"/>
      <c r="P2493" s="13"/>
      <c r="Q2493" s="1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  <c r="AK2493" s="13"/>
      <c r="AL2493" s="13"/>
      <c r="AM2493" s="13"/>
      <c r="AN2493" s="13"/>
      <c r="AO2493" s="13"/>
      <c r="AP2493" s="13"/>
      <c r="AQ2493" s="13"/>
      <c r="AR2493" s="13"/>
      <c r="AS2493" s="13"/>
      <c r="AT2493" s="13"/>
      <c r="AU2493" s="13"/>
      <c r="AV2493" s="13"/>
      <c r="AW2493" s="13"/>
      <c r="AX2493" s="13"/>
      <c r="AY2493" s="13"/>
      <c r="AZ2493" s="13"/>
      <c r="BA2493" s="13"/>
      <c r="BB2493" s="13"/>
      <c r="BC2493" s="13"/>
      <c r="BD2493" s="13"/>
      <c r="BE2493" s="13"/>
      <c r="BF2493" s="13"/>
      <c r="BG2493" s="13"/>
      <c r="BH2493" s="13"/>
      <c r="BI2493" s="13"/>
      <c r="BJ2493" s="13"/>
      <c r="BK2493" s="13"/>
      <c r="BL2493" s="13"/>
      <c r="BM2493" s="13"/>
      <c r="BN2493" s="13"/>
      <c r="BO2493" s="13"/>
      <c r="BP2493" s="13"/>
      <c r="BQ2493" s="13"/>
      <c r="BR2493" s="13"/>
      <c r="BS2493" s="13"/>
      <c r="BT2493" s="13"/>
      <c r="BU2493" s="13"/>
      <c r="BV2493" s="13"/>
      <c r="BW2493" s="13"/>
      <c r="BX2493" s="13"/>
      <c r="BY2493" s="13"/>
      <c r="BZ2493" s="13"/>
      <c r="CA2493" s="13"/>
      <c r="CB2493" s="13"/>
      <c r="CC2493" s="13"/>
      <c r="CD2493" s="13"/>
      <c r="CE2493" s="13"/>
      <c r="CF2493" s="13"/>
      <c r="CG2493" s="13"/>
      <c r="CH2493" s="13"/>
      <c r="CI2493" s="13"/>
      <c r="CJ2493" s="13"/>
      <c r="CK2493" s="13"/>
      <c r="CL2493" s="13"/>
      <c r="CM2493" s="13"/>
      <c r="CN2493" s="13"/>
      <c r="CO2493" s="13"/>
      <c r="CP2493" s="13"/>
      <c r="CQ2493" s="13"/>
      <c r="CR2493" s="13"/>
      <c r="CS2493" s="13"/>
      <c r="CT2493" s="13"/>
      <c r="CU2493" s="13"/>
      <c r="CV2493" s="13"/>
      <c r="CW2493" s="13"/>
      <c r="CX2493" s="13"/>
      <c r="CY2493" s="13"/>
      <c r="CZ2493" s="13"/>
      <c r="DA2493" s="13"/>
      <c r="DB2493" s="13"/>
      <c r="DC2493" s="13"/>
      <c r="DD2493" s="13"/>
      <c r="DE2493" s="13"/>
      <c r="DF2493" s="13"/>
      <c r="DG2493" s="13"/>
      <c r="DH2493" s="13"/>
      <c r="DI2493" s="13"/>
      <c r="DJ2493" s="13"/>
      <c r="DK2493" s="13"/>
      <c r="DL2493" s="13"/>
      <c r="DM2493" s="13"/>
      <c r="DN2493" s="13"/>
      <c r="DO2493" s="13"/>
      <c r="DP2493" s="13"/>
      <c r="DQ2493" s="13"/>
    </row>
    <row r="2494" spans="1:121" ht="16.5" x14ac:dyDescent="0.25">
      <c r="A2494" s="24"/>
      <c r="B2494" s="73" t="s">
        <v>3403</v>
      </c>
      <c r="C2494" s="55">
        <v>2018</v>
      </c>
      <c r="D2494" s="54" t="s">
        <v>915</v>
      </c>
      <c r="E2494" s="54"/>
      <c r="F2494" s="54">
        <v>390.6</v>
      </c>
      <c r="G2494" s="54">
        <v>700.22782000000007</v>
      </c>
      <c r="H2494" s="13"/>
      <c r="I2494" s="13"/>
      <c r="J2494" s="13"/>
      <c r="K2494" s="13"/>
      <c r="L2494" s="13"/>
      <c r="M2494" s="13"/>
      <c r="N2494" s="13"/>
      <c r="O2494" s="13"/>
      <c r="P2494" s="13"/>
      <c r="Q2494" s="1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  <c r="AK2494" s="13"/>
      <c r="AL2494" s="13"/>
      <c r="AM2494" s="13"/>
      <c r="AN2494" s="13"/>
      <c r="AO2494" s="13"/>
      <c r="AP2494" s="13"/>
      <c r="AQ2494" s="13"/>
      <c r="AR2494" s="13"/>
      <c r="AS2494" s="13"/>
      <c r="AT2494" s="13"/>
      <c r="AU2494" s="13"/>
      <c r="AV2494" s="13"/>
      <c r="AW2494" s="13"/>
      <c r="AX2494" s="13"/>
      <c r="AY2494" s="13"/>
      <c r="AZ2494" s="13"/>
      <c r="BA2494" s="13"/>
      <c r="BB2494" s="13"/>
      <c r="BC2494" s="13"/>
      <c r="BD2494" s="13"/>
      <c r="BE2494" s="13"/>
      <c r="BF2494" s="13"/>
      <c r="BG2494" s="13"/>
      <c r="BH2494" s="13"/>
      <c r="BI2494" s="13"/>
      <c r="BJ2494" s="13"/>
      <c r="BK2494" s="13"/>
      <c r="BL2494" s="13"/>
      <c r="BM2494" s="13"/>
      <c r="BN2494" s="13"/>
      <c r="BO2494" s="13"/>
      <c r="BP2494" s="13"/>
      <c r="BQ2494" s="13"/>
      <c r="BR2494" s="13"/>
      <c r="BS2494" s="13"/>
      <c r="BT2494" s="13"/>
      <c r="BU2494" s="13"/>
      <c r="BV2494" s="13"/>
      <c r="BW2494" s="13"/>
      <c r="BX2494" s="13"/>
      <c r="BY2494" s="13"/>
      <c r="BZ2494" s="13"/>
      <c r="CA2494" s="13"/>
      <c r="CB2494" s="13"/>
      <c r="CC2494" s="13"/>
      <c r="CD2494" s="13"/>
      <c r="CE2494" s="13"/>
      <c r="CF2494" s="13"/>
      <c r="CG2494" s="13"/>
      <c r="CH2494" s="13"/>
      <c r="CI2494" s="13"/>
      <c r="CJ2494" s="13"/>
      <c r="CK2494" s="13"/>
      <c r="CL2494" s="13"/>
      <c r="CM2494" s="13"/>
      <c r="CN2494" s="13"/>
      <c r="CO2494" s="13"/>
      <c r="CP2494" s="13"/>
      <c r="CQ2494" s="13"/>
      <c r="CR2494" s="13"/>
      <c r="CS2494" s="13"/>
      <c r="CT2494" s="13"/>
      <c r="CU2494" s="13"/>
      <c r="CV2494" s="13"/>
      <c r="CW2494" s="13"/>
      <c r="CX2494" s="13"/>
      <c r="CY2494" s="13"/>
      <c r="CZ2494" s="13"/>
      <c r="DA2494" s="13"/>
      <c r="DB2494" s="13"/>
      <c r="DC2494" s="13"/>
      <c r="DD2494" s="13"/>
      <c r="DE2494" s="13"/>
      <c r="DF2494" s="13"/>
      <c r="DG2494" s="13"/>
      <c r="DH2494" s="13"/>
      <c r="DI2494" s="13"/>
      <c r="DJ2494" s="13"/>
      <c r="DK2494" s="13"/>
      <c r="DL2494" s="13"/>
      <c r="DM2494" s="13"/>
      <c r="DN2494" s="13"/>
      <c r="DO2494" s="13"/>
      <c r="DP2494" s="13"/>
      <c r="DQ2494" s="13"/>
    </row>
    <row r="2495" spans="1:121" ht="16.5" x14ac:dyDescent="0.25">
      <c r="A2495" s="24"/>
      <c r="B2495" s="73" t="s">
        <v>3404</v>
      </c>
      <c r="C2495" s="55">
        <v>2018</v>
      </c>
      <c r="D2495" s="54" t="s">
        <v>915</v>
      </c>
      <c r="E2495" s="54"/>
      <c r="F2495" s="54">
        <v>390.6</v>
      </c>
      <c r="G2495" s="54">
        <v>1091.9947400000001</v>
      </c>
      <c r="H2495" s="13"/>
      <c r="I2495" s="13"/>
      <c r="J2495" s="13"/>
      <c r="K2495" s="13"/>
      <c r="L2495" s="13"/>
      <c r="M2495" s="13"/>
      <c r="N2495" s="13"/>
      <c r="O2495" s="13"/>
      <c r="P2495" s="13"/>
      <c r="Q2495" s="1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  <c r="AK2495" s="13"/>
      <c r="AL2495" s="13"/>
      <c r="AM2495" s="13"/>
      <c r="AN2495" s="13"/>
      <c r="AO2495" s="13"/>
      <c r="AP2495" s="13"/>
      <c r="AQ2495" s="13"/>
      <c r="AR2495" s="13"/>
      <c r="AS2495" s="13"/>
      <c r="AT2495" s="13"/>
      <c r="AU2495" s="13"/>
      <c r="AV2495" s="13"/>
      <c r="AW2495" s="13"/>
      <c r="AX2495" s="13"/>
      <c r="AY2495" s="13"/>
      <c r="AZ2495" s="13"/>
      <c r="BA2495" s="13"/>
      <c r="BB2495" s="13"/>
      <c r="BC2495" s="13"/>
      <c r="BD2495" s="13"/>
      <c r="BE2495" s="13"/>
      <c r="BF2495" s="13"/>
      <c r="BG2495" s="13"/>
      <c r="BH2495" s="13"/>
      <c r="BI2495" s="13"/>
      <c r="BJ2495" s="13"/>
      <c r="BK2495" s="13"/>
      <c r="BL2495" s="13"/>
      <c r="BM2495" s="13"/>
      <c r="BN2495" s="13"/>
      <c r="BO2495" s="13"/>
      <c r="BP2495" s="13"/>
      <c r="BQ2495" s="13"/>
      <c r="BR2495" s="13"/>
      <c r="BS2495" s="13"/>
      <c r="BT2495" s="13"/>
      <c r="BU2495" s="13"/>
      <c r="BV2495" s="13"/>
      <c r="BW2495" s="13"/>
      <c r="BX2495" s="13"/>
      <c r="BY2495" s="13"/>
      <c r="BZ2495" s="13"/>
      <c r="CA2495" s="13"/>
      <c r="CB2495" s="13"/>
      <c r="CC2495" s="13"/>
      <c r="CD2495" s="13"/>
      <c r="CE2495" s="13"/>
      <c r="CF2495" s="13"/>
      <c r="CG2495" s="13"/>
      <c r="CH2495" s="13"/>
      <c r="CI2495" s="13"/>
      <c r="CJ2495" s="13"/>
      <c r="CK2495" s="13"/>
      <c r="CL2495" s="13"/>
      <c r="CM2495" s="13"/>
      <c r="CN2495" s="13"/>
      <c r="CO2495" s="13"/>
      <c r="CP2495" s="13"/>
      <c r="CQ2495" s="13"/>
      <c r="CR2495" s="13"/>
      <c r="CS2495" s="13"/>
      <c r="CT2495" s="13"/>
      <c r="CU2495" s="13"/>
      <c r="CV2495" s="13"/>
      <c r="CW2495" s="13"/>
      <c r="CX2495" s="13"/>
      <c r="CY2495" s="13"/>
      <c r="CZ2495" s="13"/>
      <c r="DA2495" s="13"/>
      <c r="DB2495" s="13"/>
      <c r="DC2495" s="13"/>
      <c r="DD2495" s="13"/>
      <c r="DE2495" s="13"/>
      <c r="DF2495" s="13"/>
      <c r="DG2495" s="13"/>
      <c r="DH2495" s="13"/>
      <c r="DI2495" s="13"/>
      <c r="DJ2495" s="13"/>
      <c r="DK2495" s="13"/>
      <c r="DL2495" s="13"/>
      <c r="DM2495" s="13"/>
      <c r="DN2495" s="13"/>
      <c r="DO2495" s="13"/>
      <c r="DP2495" s="13"/>
      <c r="DQ2495" s="13"/>
    </row>
    <row r="2496" spans="1:121" ht="16.5" x14ac:dyDescent="0.25">
      <c r="A2496" s="24"/>
      <c r="B2496" s="73" t="s">
        <v>3405</v>
      </c>
      <c r="C2496" s="55">
        <v>2018</v>
      </c>
      <c r="D2496" s="54" t="s">
        <v>915</v>
      </c>
      <c r="E2496" s="54"/>
      <c r="F2496" s="54">
        <v>390.6</v>
      </c>
      <c r="G2496" s="54">
        <v>1063.5551800000001</v>
      </c>
      <c r="H2496" s="13"/>
      <c r="I2496" s="13"/>
      <c r="J2496" s="13"/>
      <c r="K2496" s="13"/>
      <c r="L2496" s="13"/>
      <c r="M2496" s="13"/>
      <c r="N2496" s="13"/>
      <c r="O2496" s="13"/>
      <c r="P2496" s="13"/>
      <c r="Q2496" s="1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  <c r="AK2496" s="13"/>
      <c r="AL2496" s="13"/>
      <c r="AM2496" s="13"/>
      <c r="AN2496" s="13"/>
      <c r="AO2496" s="13"/>
      <c r="AP2496" s="13"/>
      <c r="AQ2496" s="13"/>
      <c r="AR2496" s="13"/>
      <c r="AS2496" s="13"/>
      <c r="AT2496" s="13"/>
      <c r="AU2496" s="13"/>
      <c r="AV2496" s="13"/>
      <c r="AW2496" s="13"/>
      <c r="AX2496" s="13"/>
      <c r="AY2496" s="13"/>
      <c r="AZ2496" s="13"/>
      <c r="BA2496" s="13"/>
      <c r="BB2496" s="13"/>
      <c r="BC2496" s="13"/>
      <c r="BD2496" s="13"/>
      <c r="BE2496" s="13"/>
      <c r="BF2496" s="13"/>
      <c r="BG2496" s="13"/>
      <c r="BH2496" s="13"/>
      <c r="BI2496" s="13"/>
      <c r="BJ2496" s="13"/>
      <c r="BK2496" s="13"/>
      <c r="BL2496" s="13"/>
      <c r="BM2496" s="13"/>
      <c r="BN2496" s="13"/>
      <c r="BO2496" s="13"/>
      <c r="BP2496" s="13"/>
      <c r="BQ2496" s="13"/>
      <c r="BR2496" s="13"/>
      <c r="BS2496" s="13"/>
      <c r="BT2496" s="13"/>
      <c r="BU2496" s="13"/>
      <c r="BV2496" s="13"/>
      <c r="BW2496" s="13"/>
      <c r="BX2496" s="13"/>
      <c r="BY2496" s="13"/>
      <c r="BZ2496" s="13"/>
      <c r="CA2496" s="13"/>
      <c r="CB2496" s="13"/>
      <c r="CC2496" s="13"/>
      <c r="CD2496" s="13"/>
      <c r="CE2496" s="13"/>
      <c r="CF2496" s="13"/>
      <c r="CG2496" s="13"/>
      <c r="CH2496" s="13"/>
      <c r="CI2496" s="13"/>
      <c r="CJ2496" s="13"/>
      <c r="CK2496" s="13"/>
      <c r="CL2496" s="13"/>
      <c r="CM2496" s="13"/>
      <c r="CN2496" s="13"/>
      <c r="CO2496" s="13"/>
      <c r="CP2496" s="13"/>
      <c r="CQ2496" s="13"/>
      <c r="CR2496" s="13"/>
      <c r="CS2496" s="13"/>
      <c r="CT2496" s="13"/>
      <c r="CU2496" s="13"/>
      <c r="CV2496" s="13"/>
      <c r="CW2496" s="13"/>
      <c r="CX2496" s="13"/>
      <c r="CY2496" s="13"/>
      <c r="CZ2496" s="13"/>
      <c r="DA2496" s="13"/>
      <c r="DB2496" s="13"/>
      <c r="DC2496" s="13"/>
      <c r="DD2496" s="13"/>
      <c r="DE2496" s="13"/>
      <c r="DF2496" s="13"/>
      <c r="DG2496" s="13"/>
      <c r="DH2496" s="13"/>
      <c r="DI2496" s="13"/>
      <c r="DJ2496" s="13"/>
      <c r="DK2496" s="13"/>
      <c r="DL2496" s="13"/>
      <c r="DM2496" s="13"/>
      <c r="DN2496" s="13"/>
      <c r="DO2496" s="13"/>
      <c r="DP2496" s="13"/>
      <c r="DQ2496" s="13"/>
    </row>
    <row r="2497" spans="1:121" ht="16.5" x14ac:dyDescent="0.25">
      <c r="A2497" s="24"/>
      <c r="B2497" s="73" t="s">
        <v>3406</v>
      </c>
      <c r="C2497" s="55">
        <v>2018</v>
      </c>
      <c r="D2497" s="54" t="s">
        <v>915</v>
      </c>
      <c r="E2497" s="54"/>
      <c r="F2497" s="54">
        <v>390.6</v>
      </c>
      <c r="G2497" s="54">
        <v>909.56571000000008</v>
      </c>
      <c r="H2497" s="13"/>
      <c r="I2497" s="13"/>
      <c r="J2497" s="13"/>
      <c r="K2497" s="13"/>
      <c r="L2497" s="13"/>
      <c r="M2497" s="13"/>
      <c r="N2497" s="13"/>
      <c r="O2497" s="13"/>
      <c r="P2497" s="13"/>
      <c r="Q2497" s="1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  <c r="AK2497" s="13"/>
      <c r="AL2497" s="13"/>
      <c r="AM2497" s="13"/>
      <c r="AN2497" s="13"/>
      <c r="AO2497" s="13"/>
      <c r="AP2497" s="13"/>
      <c r="AQ2497" s="13"/>
      <c r="AR2497" s="13"/>
      <c r="AS2497" s="13"/>
      <c r="AT2497" s="13"/>
      <c r="AU2497" s="13"/>
      <c r="AV2497" s="13"/>
      <c r="AW2497" s="13"/>
      <c r="AX2497" s="13"/>
      <c r="AY2497" s="13"/>
      <c r="AZ2497" s="13"/>
      <c r="BA2497" s="13"/>
      <c r="BB2497" s="13"/>
      <c r="BC2497" s="13"/>
      <c r="BD2497" s="13"/>
      <c r="BE2497" s="13"/>
      <c r="BF2497" s="13"/>
      <c r="BG2497" s="13"/>
      <c r="BH2497" s="13"/>
      <c r="BI2497" s="13"/>
      <c r="BJ2497" s="13"/>
      <c r="BK2497" s="13"/>
      <c r="BL2497" s="13"/>
      <c r="BM2497" s="13"/>
      <c r="BN2497" s="13"/>
      <c r="BO2497" s="13"/>
      <c r="BP2497" s="13"/>
      <c r="BQ2497" s="13"/>
      <c r="BR2497" s="13"/>
      <c r="BS2497" s="13"/>
      <c r="BT2497" s="13"/>
      <c r="BU2497" s="13"/>
      <c r="BV2497" s="13"/>
      <c r="BW2497" s="13"/>
      <c r="BX2497" s="13"/>
      <c r="BY2497" s="13"/>
      <c r="BZ2497" s="13"/>
      <c r="CA2497" s="13"/>
      <c r="CB2497" s="13"/>
      <c r="CC2497" s="13"/>
      <c r="CD2497" s="13"/>
      <c r="CE2497" s="13"/>
      <c r="CF2497" s="13"/>
      <c r="CG2497" s="13"/>
      <c r="CH2497" s="13"/>
      <c r="CI2497" s="13"/>
      <c r="CJ2497" s="13"/>
      <c r="CK2497" s="13"/>
      <c r="CL2497" s="13"/>
      <c r="CM2497" s="13"/>
      <c r="CN2497" s="13"/>
      <c r="CO2497" s="13"/>
      <c r="CP2497" s="13"/>
      <c r="CQ2497" s="13"/>
      <c r="CR2497" s="13"/>
      <c r="CS2497" s="13"/>
      <c r="CT2497" s="13"/>
      <c r="CU2497" s="13"/>
      <c r="CV2497" s="13"/>
      <c r="CW2497" s="13"/>
      <c r="CX2497" s="13"/>
      <c r="CY2497" s="13"/>
      <c r="CZ2497" s="13"/>
      <c r="DA2497" s="13"/>
      <c r="DB2497" s="13"/>
      <c r="DC2497" s="13"/>
      <c r="DD2497" s="13"/>
      <c r="DE2497" s="13"/>
      <c r="DF2497" s="13"/>
      <c r="DG2497" s="13"/>
      <c r="DH2497" s="13"/>
      <c r="DI2497" s="13"/>
      <c r="DJ2497" s="13"/>
      <c r="DK2497" s="13"/>
      <c r="DL2497" s="13"/>
      <c r="DM2497" s="13"/>
      <c r="DN2497" s="13"/>
      <c r="DO2497" s="13"/>
      <c r="DP2497" s="13"/>
      <c r="DQ2497" s="13"/>
    </row>
    <row r="2498" spans="1:121" ht="16.5" x14ac:dyDescent="0.25">
      <c r="A2498" s="24"/>
      <c r="B2498" s="73" t="s">
        <v>3407</v>
      </c>
      <c r="C2498" s="55">
        <v>2018</v>
      </c>
      <c r="D2498" s="54" t="s">
        <v>1915</v>
      </c>
      <c r="E2498" s="54"/>
      <c r="F2498" s="54">
        <v>390.6</v>
      </c>
      <c r="G2498" s="54">
        <v>633.41587000000004</v>
      </c>
      <c r="H2498" s="13"/>
      <c r="I2498" s="13"/>
      <c r="J2498" s="13"/>
      <c r="K2498" s="13"/>
      <c r="L2498" s="13"/>
      <c r="M2498" s="13"/>
      <c r="N2498" s="13"/>
      <c r="O2498" s="13"/>
      <c r="P2498" s="13"/>
      <c r="Q2498" s="1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  <c r="AK2498" s="13"/>
      <c r="AL2498" s="13"/>
      <c r="AM2498" s="13"/>
      <c r="AN2498" s="13"/>
      <c r="AO2498" s="13"/>
      <c r="AP2498" s="13"/>
      <c r="AQ2498" s="13"/>
      <c r="AR2498" s="13"/>
      <c r="AS2498" s="13"/>
      <c r="AT2498" s="13"/>
      <c r="AU2498" s="13"/>
      <c r="AV2498" s="13"/>
      <c r="AW2498" s="13"/>
      <c r="AX2498" s="13"/>
      <c r="AY2498" s="13"/>
      <c r="AZ2498" s="13"/>
      <c r="BA2498" s="13"/>
      <c r="BB2498" s="13"/>
      <c r="BC2498" s="13"/>
      <c r="BD2498" s="13"/>
      <c r="BE2498" s="13"/>
      <c r="BF2498" s="13"/>
      <c r="BG2498" s="13"/>
      <c r="BH2498" s="13"/>
      <c r="BI2498" s="13"/>
      <c r="BJ2498" s="13"/>
      <c r="BK2498" s="13"/>
      <c r="BL2498" s="13"/>
      <c r="BM2498" s="13"/>
      <c r="BN2498" s="13"/>
      <c r="BO2498" s="13"/>
      <c r="BP2498" s="13"/>
      <c r="BQ2498" s="13"/>
      <c r="BR2498" s="13"/>
      <c r="BS2498" s="13"/>
      <c r="BT2498" s="13"/>
      <c r="BU2498" s="13"/>
      <c r="BV2498" s="13"/>
      <c r="BW2498" s="13"/>
      <c r="BX2498" s="13"/>
      <c r="BY2498" s="13"/>
      <c r="BZ2498" s="13"/>
      <c r="CA2498" s="13"/>
      <c r="CB2498" s="13"/>
      <c r="CC2498" s="13"/>
      <c r="CD2498" s="13"/>
      <c r="CE2498" s="13"/>
      <c r="CF2498" s="13"/>
      <c r="CG2498" s="13"/>
      <c r="CH2498" s="13"/>
      <c r="CI2498" s="13"/>
      <c r="CJ2498" s="13"/>
      <c r="CK2498" s="13"/>
      <c r="CL2498" s="13"/>
      <c r="CM2498" s="13"/>
      <c r="CN2498" s="13"/>
      <c r="CO2498" s="13"/>
      <c r="CP2498" s="13"/>
      <c r="CQ2498" s="13"/>
      <c r="CR2498" s="13"/>
      <c r="CS2498" s="13"/>
      <c r="CT2498" s="13"/>
      <c r="CU2498" s="13"/>
      <c r="CV2498" s="13"/>
      <c r="CW2498" s="13"/>
      <c r="CX2498" s="13"/>
      <c r="CY2498" s="13"/>
      <c r="CZ2498" s="13"/>
      <c r="DA2498" s="13"/>
      <c r="DB2498" s="13"/>
      <c r="DC2498" s="13"/>
      <c r="DD2498" s="13"/>
      <c r="DE2498" s="13"/>
      <c r="DF2498" s="13"/>
      <c r="DG2498" s="13"/>
      <c r="DH2498" s="13"/>
      <c r="DI2498" s="13"/>
      <c r="DJ2498" s="13"/>
      <c r="DK2498" s="13"/>
      <c r="DL2498" s="13"/>
      <c r="DM2498" s="13"/>
      <c r="DN2498" s="13"/>
      <c r="DO2498" s="13"/>
      <c r="DP2498" s="13"/>
      <c r="DQ2498" s="13"/>
    </row>
    <row r="2499" spans="1:121" ht="16.5" x14ac:dyDescent="0.25">
      <c r="A2499" s="24"/>
      <c r="B2499" s="73" t="s">
        <v>3408</v>
      </c>
      <c r="C2499" s="55">
        <v>2018</v>
      </c>
      <c r="D2499" s="54" t="s">
        <v>915</v>
      </c>
      <c r="E2499" s="54"/>
      <c r="F2499" s="54">
        <v>390.6</v>
      </c>
      <c r="G2499" s="54">
        <v>614.56018999999992</v>
      </c>
      <c r="H2499" s="13"/>
      <c r="I2499" s="13"/>
      <c r="J2499" s="13"/>
      <c r="K2499" s="13"/>
      <c r="L2499" s="13"/>
      <c r="M2499" s="13"/>
      <c r="N2499" s="13"/>
      <c r="O2499" s="13"/>
      <c r="P2499" s="13"/>
      <c r="Q2499" s="1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  <c r="AK2499" s="13"/>
      <c r="AL2499" s="13"/>
      <c r="AM2499" s="13"/>
      <c r="AN2499" s="13"/>
      <c r="AO2499" s="13"/>
      <c r="AP2499" s="13"/>
      <c r="AQ2499" s="13"/>
      <c r="AR2499" s="13"/>
      <c r="AS2499" s="13"/>
      <c r="AT2499" s="13"/>
      <c r="AU2499" s="13"/>
      <c r="AV2499" s="13"/>
      <c r="AW2499" s="13"/>
      <c r="AX2499" s="13"/>
      <c r="AY2499" s="13"/>
      <c r="AZ2499" s="13"/>
      <c r="BA2499" s="13"/>
      <c r="BB2499" s="13"/>
      <c r="BC2499" s="13"/>
      <c r="BD2499" s="13"/>
      <c r="BE2499" s="13"/>
      <c r="BF2499" s="13"/>
      <c r="BG2499" s="13"/>
      <c r="BH2499" s="13"/>
      <c r="BI2499" s="13"/>
      <c r="BJ2499" s="13"/>
      <c r="BK2499" s="13"/>
      <c r="BL2499" s="13"/>
      <c r="BM2499" s="13"/>
      <c r="BN2499" s="13"/>
      <c r="BO2499" s="13"/>
      <c r="BP2499" s="13"/>
      <c r="BQ2499" s="13"/>
      <c r="BR2499" s="13"/>
      <c r="BS2499" s="13"/>
      <c r="BT2499" s="13"/>
      <c r="BU2499" s="13"/>
      <c r="BV2499" s="13"/>
      <c r="BW2499" s="13"/>
      <c r="BX2499" s="13"/>
      <c r="BY2499" s="13"/>
      <c r="BZ2499" s="13"/>
      <c r="CA2499" s="13"/>
      <c r="CB2499" s="13"/>
      <c r="CC2499" s="13"/>
      <c r="CD2499" s="13"/>
      <c r="CE2499" s="13"/>
      <c r="CF2499" s="13"/>
      <c r="CG2499" s="13"/>
      <c r="CH2499" s="13"/>
      <c r="CI2499" s="13"/>
      <c r="CJ2499" s="13"/>
      <c r="CK2499" s="13"/>
      <c r="CL2499" s="13"/>
      <c r="CM2499" s="13"/>
      <c r="CN2499" s="13"/>
      <c r="CO2499" s="13"/>
      <c r="CP2499" s="13"/>
      <c r="CQ2499" s="13"/>
      <c r="CR2499" s="13"/>
      <c r="CS2499" s="13"/>
      <c r="CT2499" s="13"/>
      <c r="CU2499" s="13"/>
      <c r="CV2499" s="13"/>
      <c r="CW2499" s="13"/>
      <c r="CX2499" s="13"/>
      <c r="CY2499" s="13"/>
      <c r="CZ2499" s="13"/>
      <c r="DA2499" s="13"/>
      <c r="DB2499" s="13"/>
      <c r="DC2499" s="13"/>
      <c r="DD2499" s="13"/>
      <c r="DE2499" s="13"/>
      <c r="DF2499" s="13"/>
      <c r="DG2499" s="13"/>
      <c r="DH2499" s="13"/>
      <c r="DI2499" s="13"/>
      <c r="DJ2499" s="13"/>
      <c r="DK2499" s="13"/>
      <c r="DL2499" s="13"/>
      <c r="DM2499" s="13"/>
      <c r="DN2499" s="13"/>
      <c r="DO2499" s="13"/>
      <c r="DP2499" s="13"/>
      <c r="DQ2499" s="13"/>
    </row>
    <row r="2500" spans="1:121" s="48" customFormat="1" ht="16.5" x14ac:dyDescent="0.25">
      <c r="A2500" s="68" t="s">
        <v>962</v>
      </c>
      <c r="B2500" s="72" t="s">
        <v>963</v>
      </c>
      <c r="C2500" s="94" t="s">
        <v>12</v>
      </c>
      <c r="D2500" s="46" t="s">
        <v>12</v>
      </c>
      <c r="E2500" s="47">
        <f>SUBTOTAL(9,E2501:E2507)</f>
        <v>0</v>
      </c>
      <c r="F2500" s="47">
        <f t="shared" ref="F2500:G2500" si="356">SUBTOTAL(9,F2501:F2507)</f>
        <v>4306.3650000000007</v>
      </c>
      <c r="G2500" s="47">
        <f t="shared" si="356"/>
        <v>7090.7848700000013</v>
      </c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16"/>
      <c r="AH2500" s="16"/>
      <c r="AI2500" s="16"/>
      <c r="AJ2500" s="16"/>
      <c r="AK2500" s="16"/>
      <c r="AL2500" s="16"/>
      <c r="AM2500" s="16"/>
      <c r="AN2500" s="16"/>
      <c r="AO2500" s="16"/>
      <c r="AP2500" s="16"/>
      <c r="AQ2500" s="16"/>
      <c r="AR2500" s="16"/>
      <c r="AS2500" s="16"/>
      <c r="AT2500" s="16"/>
      <c r="AU2500" s="16"/>
      <c r="AV2500" s="16"/>
      <c r="AW2500" s="16"/>
      <c r="AX2500" s="16"/>
      <c r="AY2500" s="16"/>
      <c r="AZ2500" s="16"/>
      <c r="BA2500" s="16"/>
      <c r="BB2500" s="16"/>
      <c r="BC2500" s="16"/>
      <c r="BD2500" s="16"/>
      <c r="BE2500" s="16"/>
      <c r="BF2500" s="16"/>
      <c r="BG2500" s="16"/>
      <c r="BH2500" s="16"/>
      <c r="BI2500" s="16"/>
      <c r="BJ2500" s="16"/>
      <c r="BK2500" s="16"/>
      <c r="BL2500" s="16"/>
      <c r="BM2500" s="16"/>
      <c r="BN2500" s="16"/>
      <c r="BO2500" s="16"/>
      <c r="BP2500" s="16"/>
      <c r="BQ2500" s="16"/>
      <c r="BR2500" s="16"/>
      <c r="BS2500" s="16"/>
      <c r="BT2500" s="16"/>
      <c r="BU2500" s="16"/>
      <c r="BV2500" s="16"/>
      <c r="BW2500" s="16"/>
      <c r="BX2500" s="16"/>
      <c r="BY2500" s="16"/>
      <c r="BZ2500" s="16"/>
      <c r="CA2500" s="16"/>
      <c r="CB2500" s="16"/>
      <c r="CC2500" s="16"/>
      <c r="CD2500" s="16"/>
      <c r="CE2500" s="16"/>
      <c r="CF2500" s="16"/>
      <c r="CG2500" s="16"/>
      <c r="CH2500" s="16"/>
      <c r="CI2500" s="16"/>
      <c r="CJ2500" s="16"/>
      <c r="CK2500" s="16"/>
      <c r="CL2500" s="16"/>
      <c r="CM2500" s="16"/>
      <c r="CN2500" s="16"/>
      <c r="CO2500" s="16"/>
      <c r="CP2500" s="16"/>
      <c r="CQ2500" s="16"/>
      <c r="CR2500" s="16"/>
      <c r="CS2500" s="16"/>
      <c r="CT2500" s="16"/>
      <c r="CU2500" s="16"/>
      <c r="CV2500" s="16"/>
      <c r="CW2500" s="16"/>
      <c r="CX2500" s="16"/>
      <c r="CY2500" s="16"/>
      <c r="CZ2500" s="16"/>
      <c r="DA2500" s="16"/>
      <c r="DB2500" s="16"/>
      <c r="DC2500" s="16"/>
      <c r="DD2500" s="16"/>
      <c r="DE2500" s="16"/>
      <c r="DF2500" s="16"/>
      <c r="DG2500" s="16"/>
      <c r="DH2500" s="16"/>
      <c r="DI2500" s="16"/>
      <c r="DJ2500" s="16"/>
      <c r="DK2500" s="16"/>
      <c r="DL2500" s="16"/>
      <c r="DM2500" s="16"/>
      <c r="DN2500" s="16"/>
      <c r="DO2500" s="16"/>
      <c r="DP2500" s="16"/>
      <c r="DQ2500" s="16"/>
    </row>
    <row r="2501" spans="1:121" ht="16.5" x14ac:dyDescent="0.25">
      <c r="A2501" s="24"/>
      <c r="B2501" s="73" t="s">
        <v>2015</v>
      </c>
      <c r="C2501" s="55">
        <v>2017</v>
      </c>
      <c r="D2501" s="54" t="s">
        <v>915</v>
      </c>
      <c r="E2501" s="54"/>
      <c r="F2501" s="54">
        <v>615.19500000000005</v>
      </c>
      <c r="G2501" s="54">
        <v>858.53718000000003</v>
      </c>
      <c r="H2501" s="13"/>
      <c r="I2501" s="13"/>
      <c r="J2501" s="13"/>
      <c r="K2501" s="13"/>
      <c r="L2501" s="13"/>
      <c r="M2501" s="13"/>
      <c r="N2501" s="13"/>
      <c r="O2501" s="13"/>
      <c r="P2501" s="13"/>
      <c r="Q2501" s="1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  <c r="AK2501" s="13"/>
      <c r="AL2501" s="13"/>
      <c r="AM2501" s="13"/>
      <c r="AN2501" s="13"/>
      <c r="AO2501" s="13"/>
      <c r="AP2501" s="13"/>
      <c r="AQ2501" s="13"/>
      <c r="AR2501" s="13"/>
      <c r="AS2501" s="13"/>
      <c r="AT2501" s="13"/>
      <c r="AU2501" s="13"/>
      <c r="AV2501" s="13"/>
      <c r="AW2501" s="13"/>
      <c r="AX2501" s="13"/>
      <c r="AY2501" s="13"/>
      <c r="AZ2501" s="13"/>
      <c r="BA2501" s="13"/>
      <c r="BB2501" s="13"/>
      <c r="BC2501" s="13"/>
      <c r="BD2501" s="13"/>
      <c r="BE2501" s="13"/>
      <c r="BF2501" s="13"/>
      <c r="BG2501" s="13"/>
      <c r="BH2501" s="13"/>
      <c r="BI2501" s="13"/>
      <c r="BJ2501" s="13"/>
      <c r="BK2501" s="13"/>
      <c r="BL2501" s="13"/>
      <c r="BM2501" s="13"/>
      <c r="BN2501" s="13"/>
      <c r="BO2501" s="13"/>
      <c r="BP2501" s="13"/>
      <c r="BQ2501" s="13"/>
      <c r="BR2501" s="13"/>
      <c r="BS2501" s="13"/>
      <c r="BT2501" s="13"/>
      <c r="BU2501" s="13"/>
      <c r="BV2501" s="13"/>
      <c r="BW2501" s="13"/>
      <c r="BX2501" s="13"/>
      <c r="BY2501" s="13"/>
      <c r="BZ2501" s="13"/>
      <c r="CA2501" s="13"/>
      <c r="CB2501" s="13"/>
      <c r="CC2501" s="13"/>
      <c r="CD2501" s="13"/>
      <c r="CE2501" s="13"/>
      <c r="CF2501" s="13"/>
      <c r="CG2501" s="13"/>
      <c r="CH2501" s="13"/>
      <c r="CI2501" s="13"/>
      <c r="CJ2501" s="13"/>
      <c r="CK2501" s="13"/>
      <c r="CL2501" s="13"/>
      <c r="CM2501" s="13"/>
      <c r="CN2501" s="13"/>
      <c r="CO2501" s="13"/>
      <c r="CP2501" s="13"/>
      <c r="CQ2501" s="13"/>
      <c r="CR2501" s="13"/>
      <c r="CS2501" s="13"/>
      <c r="CT2501" s="13"/>
      <c r="CU2501" s="13"/>
      <c r="CV2501" s="13"/>
      <c r="CW2501" s="13"/>
      <c r="CX2501" s="13"/>
      <c r="CY2501" s="13"/>
      <c r="CZ2501" s="13"/>
      <c r="DA2501" s="13"/>
      <c r="DB2501" s="13"/>
      <c r="DC2501" s="13"/>
      <c r="DD2501" s="13"/>
      <c r="DE2501" s="13"/>
      <c r="DF2501" s="13"/>
      <c r="DG2501" s="13"/>
      <c r="DH2501" s="13"/>
      <c r="DI2501" s="13"/>
      <c r="DJ2501" s="13"/>
      <c r="DK2501" s="13"/>
      <c r="DL2501" s="13"/>
      <c r="DM2501" s="13"/>
      <c r="DN2501" s="13"/>
      <c r="DO2501" s="13"/>
      <c r="DP2501" s="13"/>
      <c r="DQ2501" s="13"/>
    </row>
    <row r="2502" spans="1:121" ht="16.5" x14ac:dyDescent="0.25">
      <c r="A2502" s="24"/>
      <c r="B2502" s="73" t="s">
        <v>2016</v>
      </c>
      <c r="C2502" s="55">
        <v>2017</v>
      </c>
      <c r="D2502" s="54" t="s">
        <v>915</v>
      </c>
      <c r="E2502" s="54"/>
      <c r="F2502" s="54">
        <v>615.19500000000005</v>
      </c>
      <c r="G2502" s="54">
        <v>923.43163000000004</v>
      </c>
      <c r="H2502" s="13"/>
      <c r="I2502" s="13"/>
      <c r="J2502" s="13"/>
      <c r="K2502" s="13"/>
      <c r="L2502" s="13"/>
      <c r="M2502" s="13"/>
      <c r="N2502" s="13"/>
      <c r="O2502" s="13"/>
      <c r="P2502" s="13"/>
      <c r="Q2502" s="1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  <c r="AK2502" s="13"/>
      <c r="AL2502" s="13"/>
      <c r="AM2502" s="13"/>
      <c r="AN2502" s="13"/>
      <c r="AO2502" s="13"/>
      <c r="AP2502" s="13"/>
      <c r="AQ2502" s="13"/>
      <c r="AR2502" s="13"/>
      <c r="AS2502" s="13"/>
      <c r="AT2502" s="13"/>
      <c r="AU2502" s="13"/>
      <c r="AV2502" s="13"/>
      <c r="AW2502" s="13"/>
      <c r="AX2502" s="13"/>
      <c r="AY2502" s="13"/>
      <c r="AZ2502" s="13"/>
      <c r="BA2502" s="13"/>
      <c r="BB2502" s="13"/>
      <c r="BC2502" s="13"/>
      <c r="BD2502" s="13"/>
      <c r="BE2502" s="13"/>
      <c r="BF2502" s="13"/>
      <c r="BG2502" s="13"/>
      <c r="BH2502" s="13"/>
      <c r="BI2502" s="13"/>
      <c r="BJ2502" s="13"/>
      <c r="BK2502" s="13"/>
      <c r="BL2502" s="13"/>
      <c r="BM2502" s="13"/>
      <c r="BN2502" s="13"/>
      <c r="BO2502" s="13"/>
      <c r="BP2502" s="13"/>
      <c r="BQ2502" s="13"/>
      <c r="BR2502" s="13"/>
      <c r="BS2502" s="13"/>
      <c r="BT2502" s="13"/>
      <c r="BU2502" s="13"/>
      <c r="BV2502" s="13"/>
      <c r="BW2502" s="13"/>
      <c r="BX2502" s="13"/>
      <c r="BY2502" s="13"/>
      <c r="BZ2502" s="13"/>
      <c r="CA2502" s="13"/>
      <c r="CB2502" s="13"/>
      <c r="CC2502" s="13"/>
      <c r="CD2502" s="13"/>
      <c r="CE2502" s="13"/>
      <c r="CF2502" s="13"/>
      <c r="CG2502" s="13"/>
      <c r="CH2502" s="13"/>
      <c r="CI2502" s="13"/>
      <c r="CJ2502" s="13"/>
      <c r="CK2502" s="13"/>
      <c r="CL2502" s="13"/>
      <c r="CM2502" s="13"/>
      <c r="CN2502" s="13"/>
      <c r="CO2502" s="13"/>
      <c r="CP2502" s="13"/>
      <c r="CQ2502" s="13"/>
      <c r="CR2502" s="13"/>
      <c r="CS2502" s="13"/>
      <c r="CT2502" s="13"/>
      <c r="CU2502" s="13"/>
      <c r="CV2502" s="13"/>
      <c r="CW2502" s="13"/>
      <c r="CX2502" s="13"/>
      <c r="CY2502" s="13"/>
      <c r="CZ2502" s="13"/>
      <c r="DA2502" s="13"/>
      <c r="DB2502" s="13"/>
      <c r="DC2502" s="13"/>
      <c r="DD2502" s="13"/>
      <c r="DE2502" s="13"/>
      <c r="DF2502" s="13"/>
      <c r="DG2502" s="13"/>
      <c r="DH2502" s="13"/>
      <c r="DI2502" s="13"/>
      <c r="DJ2502" s="13"/>
      <c r="DK2502" s="13"/>
      <c r="DL2502" s="13"/>
      <c r="DM2502" s="13"/>
      <c r="DN2502" s="13"/>
      <c r="DO2502" s="13"/>
      <c r="DP2502" s="13"/>
      <c r="DQ2502" s="13"/>
    </row>
    <row r="2503" spans="1:121" ht="16.5" x14ac:dyDescent="0.25">
      <c r="A2503" s="24"/>
      <c r="B2503" s="73" t="s">
        <v>2017</v>
      </c>
      <c r="C2503" s="55">
        <v>2017</v>
      </c>
      <c r="D2503" s="54" t="s">
        <v>915</v>
      </c>
      <c r="E2503" s="54"/>
      <c r="F2503" s="54">
        <v>615.19500000000005</v>
      </c>
      <c r="G2503" s="54">
        <v>1083.7525900000001</v>
      </c>
      <c r="H2503" s="13"/>
      <c r="I2503" s="13"/>
      <c r="J2503" s="13"/>
      <c r="K2503" s="13"/>
      <c r="L2503" s="13"/>
      <c r="M2503" s="13"/>
      <c r="N2503" s="13"/>
      <c r="O2503" s="13"/>
      <c r="P2503" s="13"/>
      <c r="Q2503" s="1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  <c r="AK2503" s="13"/>
      <c r="AL2503" s="13"/>
      <c r="AM2503" s="13"/>
      <c r="AN2503" s="13"/>
      <c r="AO2503" s="13"/>
      <c r="AP2503" s="13"/>
      <c r="AQ2503" s="13"/>
      <c r="AR2503" s="13"/>
      <c r="AS2503" s="13"/>
      <c r="AT2503" s="13"/>
      <c r="AU2503" s="13"/>
      <c r="AV2503" s="13"/>
      <c r="AW2503" s="13"/>
      <c r="AX2503" s="13"/>
      <c r="AY2503" s="13"/>
      <c r="AZ2503" s="13"/>
      <c r="BA2503" s="13"/>
      <c r="BB2503" s="13"/>
      <c r="BC2503" s="13"/>
      <c r="BD2503" s="13"/>
      <c r="BE2503" s="13"/>
      <c r="BF2503" s="13"/>
      <c r="BG2503" s="13"/>
      <c r="BH2503" s="13"/>
      <c r="BI2503" s="13"/>
      <c r="BJ2503" s="13"/>
      <c r="BK2503" s="13"/>
      <c r="BL2503" s="13"/>
      <c r="BM2503" s="13"/>
      <c r="BN2503" s="13"/>
      <c r="BO2503" s="13"/>
      <c r="BP2503" s="13"/>
      <c r="BQ2503" s="13"/>
      <c r="BR2503" s="13"/>
      <c r="BS2503" s="13"/>
      <c r="BT2503" s="13"/>
      <c r="BU2503" s="13"/>
      <c r="BV2503" s="13"/>
      <c r="BW2503" s="13"/>
      <c r="BX2503" s="13"/>
      <c r="BY2503" s="13"/>
      <c r="BZ2503" s="13"/>
      <c r="CA2503" s="13"/>
      <c r="CB2503" s="13"/>
      <c r="CC2503" s="13"/>
      <c r="CD2503" s="13"/>
      <c r="CE2503" s="13"/>
      <c r="CF2503" s="13"/>
      <c r="CG2503" s="13"/>
      <c r="CH2503" s="13"/>
      <c r="CI2503" s="13"/>
      <c r="CJ2503" s="13"/>
      <c r="CK2503" s="13"/>
      <c r="CL2503" s="13"/>
      <c r="CM2503" s="13"/>
      <c r="CN2503" s="13"/>
      <c r="CO2503" s="13"/>
      <c r="CP2503" s="13"/>
      <c r="CQ2503" s="13"/>
      <c r="CR2503" s="13"/>
      <c r="CS2503" s="13"/>
      <c r="CT2503" s="13"/>
      <c r="CU2503" s="13"/>
      <c r="CV2503" s="13"/>
      <c r="CW2503" s="13"/>
      <c r="CX2503" s="13"/>
      <c r="CY2503" s="13"/>
      <c r="CZ2503" s="13"/>
      <c r="DA2503" s="13"/>
      <c r="DB2503" s="13"/>
      <c r="DC2503" s="13"/>
      <c r="DD2503" s="13"/>
      <c r="DE2503" s="13"/>
      <c r="DF2503" s="13"/>
      <c r="DG2503" s="13"/>
      <c r="DH2503" s="13"/>
      <c r="DI2503" s="13"/>
      <c r="DJ2503" s="13"/>
      <c r="DK2503" s="13"/>
      <c r="DL2503" s="13"/>
      <c r="DM2503" s="13"/>
      <c r="DN2503" s="13"/>
      <c r="DO2503" s="13"/>
      <c r="DP2503" s="13"/>
      <c r="DQ2503" s="13"/>
    </row>
    <row r="2504" spans="1:121" ht="16.5" x14ac:dyDescent="0.25">
      <c r="A2504" s="24"/>
      <c r="B2504" s="73" t="s">
        <v>3409</v>
      </c>
      <c r="C2504" s="55">
        <v>2018</v>
      </c>
      <c r="D2504" s="54" t="s">
        <v>915</v>
      </c>
      <c r="E2504" s="54"/>
      <c r="F2504" s="54">
        <v>615.19500000000005</v>
      </c>
      <c r="G2504" s="54">
        <v>1067.2176299999999</v>
      </c>
      <c r="H2504" s="13"/>
      <c r="I2504" s="13"/>
      <c r="J2504" s="13"/>
      <c r="K2504" s="13"/>
      <c r="L2504" s="13"/>
      <c r="M2504" s="13"/>
      <c r="N2504" s="13"/>
      <c r="O2504" s="13"/>
      <c r="P2504" s="13"/>
      <c r="Q2504" s="1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  <c r="AK2504" s="13"/>
      <c r="AL2504" s="13"/>
      <c r="AM2504" s="13"/>
      <c r="AN2504" s="13"/>
      <c r="AO2504" s="13"/>
      <c r="AP2504" s="13"/>
      <c r="AQ2504" s="13"/>
      <c r="AR2504" s="13"/>
      <c r="AS2504" s="13"/>
      <c r="AT2504" s="13"/>
      <c r="AU2504" s="13"/>
      <c r="AV2504" s="13"/>
      <c r="AW2504" s="13"/>
      <c r="AX2504" s="13"/>
      <c r="AY2504" s="13"/>
      <c r="AZ2504" s="13"/>
      <c r="BA2504" s="13"/>
      <c r="BB2504" s="13"/>
      <c r="BC2504" s="13"/>
      <c r="BD2504" s="13"/>
      <c r="BE2504" s="13"/>
      <c r="BF2504" s="13"/>
      <c r="BG2504" s="13"/>
      <c r="BH2504" s="13"/>
      <c r="BI2504" s="13"/>
      <c r="BJ2504" s="13"/>
      <c r="BK2504" s="13"/>
      <c r="BL2504" s="13"/>
      <c r="BM2504" s="13"/>
      <c r="BN2504" s="13"/>
      <c r="BO2504" s="13"/>
      <c r="BP2504" s="13"/>
      <c r="BQ2504" s="13"/>
      <c r="BR2504" s="13"/>
      <c r="BS2504" s="13"/>
      <c r="BT2504" s="13"/>
      <c r="BU2504" s="13"/>
      <c r="BV2504" s="13"/>
      <c r="BW2504" s="13"/>
      <c r="BX2504" s="13"/>
      <c r="BY2504" s="13"/>
      <c r="BZ2504" s="13"/>
      <c r="CA2504" s="13"/>
      <c r="CB2504" s="13"/>
      <c r="CC2504" s="13"/>
      <c r="CD2504" s="13"/>
      <c r="CE2504" s="13"/>
      <c r="CF2504" s="13"/>
      <c r="CG2504" s="13"/>
      <c r="CH2504" s="13"/>
      <c r="CI2504" s="13"/>
      <c r="CJ2504" s="13"/>
      <c r="CK2504" s="13"/>
      <c r="CL2504" s="13"/>
      <c r="CM2504" s="13"/>
      <c r="CN2504" s="13"/>
      <c r="CO2504" s="13"/>
      <c r="CP2504" s="13"/>
      <c r="CQ2504" s="13"/>
      <c r="CR2504" s="13"/>
      <c r="CS2504" s="13"/>
      <c r="CT2504" s="13"/>
      <c r="CU2504" s="13"/>
      <c r="CV2504" s="13"/>
      <c r="CW2504" s="13"/>
      <c r="CX2504" s="13"/>
      <c r="CY2504" s="13"/>
      <c r="CZ2504" s="13"/>
      <c r="DA2504" s="13"/>
      <c r="DB2504" s="13"/>
      <c r="DC2504" s="13"/>
      <c r="DD2504" s="13"/>
      <c r="DE2504" s="13"/>
      <c r="DF2504" s="13"/>
      <c r="DG2504" s="13"/>
      <c r="DH2504" s="13"/>
      <c r="DI2504" s="13"/>
      <c r="DJ2504" s="13"/>
      <c r="DK2504" s="13"/>
      <c r="DL2504" s="13"/>
      <c r="DM2504" s="13"/>
      <c r="DN2504" s="13"/>
      <c r="DO2504" s="13"/>
      <c r="DP2504" s="13"/>
      <c r="DQ2504" s="13"/>
    </row>
    <row r="2505" spans="1:121" ht="16.5" x14ac:dyDescent="0.25">
      <c r="A2505" s="24"/>
      <c r="B2505" s="73" t="s">
        <v>3410</v>
      </c>
      <c r="C2505" s="55">
        <v>2018</v>
      </c>
      <c r="D2505" s="54" t="s">
        <v>915</v>
      </c>
      <c r="E2505" s="54"/>
      <c r="F2505" s="54">
        <v>615.19500000000005</v>
      </c>
      <c r="G2505" s="54">
        <v>1016.10248</v>
      </c>
      <c r="H2505" s="13"/>
      <c r="I2505" s="13"/>
      <c r="J2505" s="13"/>
      <c r="K2505" s="13"/>
      <c r="L2505" s="13"/>
      <c r="M2505" s="13"/>
      <c r="N2505" s="13"/>
      <c r="O2505" s="13"/>
      <c r="P2505" s="13"/>
      <c r="Q2505" s="1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  <c r="AK2505" s="13"/>
      <c r="AL2505" s="13"/>
      <c r="AM2505" s="13"/>
      <c r="AN2505" s="13"/>
      <c r="AO2505" s="13"/>
      <c r="AP2505" s="13"/>
      <c r="AQ2505" s="13"/>
      <c r="AR2505" s="13"/>
      <c r="AS2505" s="13"/>
      <c r="AT2505" s="13"/>
      <c r="AU2505" s="13"/>
      <c r="AV2505" s="13"/>
      <c r="AW2505" s="13"/>
      <c r="AX2505" s="13"/>
      <c r="AY2505" s="13"/>
      <c r="AZ2505" s="13"/>
      <c r="BA2505" s="13"/>
      <c r="BB2505" s="13"/>
      <c r="BC2505" s="13"/>
      <c r="BD2505" s="13"/>
      <c r="BE2505" s="13"/>
      <c r="BF2505" s="13"/>
      <c r="BG2505" s="13"/>
      <c r="BH2505" s="13"/>
      <c r="BI2505" s="13"/>
      <c r="BJ2505" s="13"/>
      <c r="BK2505" s="13"/>
      <c r="BL2505" s="13"/>
      <c r="BM2505" s="13"/>
      <c r="BN2505" s="13"/>
      <c r="BO2505" s="13"/>
      <c r="BP2505" s="13"/>
      <c r="BQ2505" s="13"/>
      <c r="BR2505" s="13"/>
      <c r="BS2505" s="13"/>
      <c r="BT2505" s="13"/>
      <c r="BU2505" s="13"/>
      <c r="BV2505" s="13"/>
      <c r="BW2505" s="13"/>
      <c r="BX2505" s="13"/>
      <c r="BY2505" s="13"/>
      <c r="BZ2505" s="13"/>
      <c r="CA2505" s="13"/>
      <c r="CB2505" s="13"/>
      <c r="CC2505" s="13"/>
      <c r="CD2505" s="13"/>
      <c r="CE2505" s="13"/>
      <c r="CF2505" s="13"/>
      <c r="CG2505" s="13"/>
      <c r="CH2505" s="13"/>
      <c r="CI2505" s="13"/>
      <c r="CJ2505" s="13"/>
      <c r="CK2505" s="13"/>
      <c r="CL2505" s="13"/>
      <c r="CM2505" s="13"/>
      <c r="CN2505" s="13"/>
      <c r="CO2505" s="13"/>
      <c r="CP2505" s="13"/>
      <c r="CQ2505" s="13"/>
      <c r="CR2505" s="13"/>
      <c r="CS2505" s="13"/>
      <c r="CT2505" s="13"/>
      <c r="CU2505" s="13"/>
      <c r="CV2505" s="13"/>
      <c r="CW2505" s="13"/>
      <c r="CX2505" s="13"/>
      <c r="CY2505" s="13"/>
      <c r="CZ2505" s="13"/>
      <c r="DA2505" s="13"/>
      <c r="DB2505" s="13"/>
      <c r="DC2505" s="13"/>
      <c r="DD2505" s="13"/>
      <c r="DE2505" s="13"/>
      <c r="DF2505" s="13"/>
      <c r="DG2505" s="13"/>
      <c r="DH2505" s="13"/>
      <c r="DI2505" s="13"/>
      <c r="DJ2505" s="13"/>
      <c r="DK2505" s="13"/>
      <c r="DL2505" s="13"/>
      <c r="DM2505" s="13"/>
      <c r="DN2505" s="13"/>
      <c r="DO2505" s="13"/>
      <c r="DP2505" s="13"/>
      <c r="DQ2505" s="13"/>
    </row>
    <row r="2506" spans="1:121" ht="16.5" x14ac:dyDescent="0.25">
      <c r="A2506" s="24"/>
      <c r="B2506" s="73" t="s">
        <v>3411</v>
      </c>
      <c r="C2506" s="55">
        <v>2018</v>
      </c>
      <c r="D2506" s="54" t="s">
        <v>915</v>
      </c>
      <c r="E2506" s="54"/>
      <c r="F2506" s="54">
        <v>615.19500000000005</v>
      </c>
      <c r="G2506" s="54">
        <v>1138.7918999999999</v>
      </c>
      <c r="H2506" s="13"/>
      <c r="I2506" s="13"/>
      <c r="J2506" s="13"/>
      <c r="K2506" s="13"/>
      <c r="L2506" s="13"/>
      <c r="M2506" s="13"/>
      <c r="N2506" s="13"/>
      <c r="O2506" s="13"/>
      <c r="P2506" s="13"/>
      <c r="Q2506" s="1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  <c r="AK2506" s="13"/>
      <c r="AL2506" s="13"/>
      <c r="AM2506" s="13"/>
      <c r="AN2506" s="13"/>
      <c r="AO2506" s="13"/>
      <c r="AP2506" s="13"/>
      <c r="AQ2506" s="13"/>
      <c r="AR2506" s="13"/>
      <c r="AS2506" s="13"/>
      <c r="AT2506" s="13"/>
      <c r="AU2506" s="13"/>
      <c r="AV2506" s="13"/>
      <c r="AW2506" s="13"/>
      <c r="AX2506" s="13"/>
      <c r="AY2506" s="13"/>
      <c r="AZ2506" s="13"/>
      <c r="BA2506" s="13"/>
      <c r="BB2506" s="13"/>
      <c r="BC2506" s="13"/>
      <c r="BD2506" s="13"/>
      <c r="BE2506" s="13"/>
      <c r="BF2506" s="13"/>
      <c r="BG2506" s="13"/>
      <c r="BH2506" s="13"/>
      <c r="BI2506" s="13"/>
      <c r="BJ2506" s="13"/>
      <c r="BK2506" s="13"/>
      <c r="BL2506" s="13"/>
      <c r="BM2506" s="13"/>
      <c r="BN2506" s="13"/>
      <c r="BO2506" s="13"/>
      <c r="BP2506" s="13"/>
      <c r="BQ2506" s="13"/>
      <c r="BR2506" s="13"/>
      <c r="BS2506" s="13"/>
      <c r="BT2506" s="13"/>
      <c r="BU2506" s="13"/>
      <c r="BV2506" s="13"/>
      <c r="BW2506" s="13"/>
      <c r="BX2506" s="13"/>
      <c r="BY2506" s="13"/>
      <c r="BZ2506" s="13"/>
      <c r="CA2506" s="13"/>
      <c r="CB2506" s="13"/>
      <c r="CC2506" s="13"/>
      <c r="CD2506" s="13"/>
      <c r="CE2506" s="13"/>
      <c r="CF2506" s="13"/>
      <c r="CG2506" s="13"/>
      <c r="CH2506" s="13"/>
      <c r="CI2506" s="13"/>
      <c r="CJ2506" s="13"/>
      <c r="CK2506" s="13"/>
      <c r="CL2506" s="13"/>
      <c r="CM2506" s="13"/>
      <c r="CN2506" s="13"/>
      <c r="CO2506" s="13"/>
      <c r="CP2506" s="13"/>
      <c r="CQ2506" s="13"/>
      <c r="CR2506" s="13"/>
      <c r="CS2506" s="13"/>
      <c r="CT2506" s="13"/>
      <c r="CU2506" s="13"/>
      <c r="CV2506" s="13"/>
      <c r="CW2506" s="13"/>
      <c r="CX2506" s="13"/>
      <c r="CY2506" s="13"/>
      <c r="CZ2506" s="13"/>
      <c r="DA2506" s="13"/>
      <c r="DB2506" s="13"/>
      <c r="DC2506" s="13"/>
      <c r="DD2506" s="13"/>
      <c r="DE2506" s="13"/>
      <c r="DF2506" s="13"/>
      <c r="DG2506" s="13"/>
      <c r="DH2506" s="13"/>
      <c r="DI2506" s="13"/>
      <c r="DJ2506" s="13"/>
      <c r="DK2506" s="13"/>
      <c r="DL2506" s="13"/>
      <c r="DM2506" s="13"/>
      <c r="DN2506" s="13"/>
      <c r="DO2506" s="13"/>
      <c r="DP2506" s="13"/>
      <c r="DQ2506" s="13"/>
    </row>
    <row r="2507" spans="1:121" ht="16.5" x14ac:dyDescent="0.25">
      <c r="A2507" s="24"/>
      <c r="B2507" s="73" t="s">
        <v>3412</v>
      </c>
      <c r="C2507" s="55">
        <v>2018</v>
      </c>
      <c r="D2507" s="54" t="s">
        <v>915</v>
      </c>
      <c r="E2507" s="54"/>
      <c r="F2507" s="54">
        <v>615.19500000000005</v>
      </c>
      <c r="G2507" s="54">
        <v>1002.95146</v>
      </c>
      <c r="H2507" s="13"/>
      <c r="I2507" s="13"/>
      <c r="J2507" s="13"/>
      <c r="K2507" s="13"/>
      <c r="L2507" s="13"/>
      <c r="M2507" s="13"/>
      <c r="N2507" s="13"/>
      <c r="O2507" s="13"/>
      <c r="P2507" s="13"/>
      <c r="Q2507" s="1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  <c r="AK2507" s="13"/>
      <c r="AL2507" s="13"/>
      <c r="AM2507" s="13"/>
      <c r="AN2507" s="13"/>
      <c r="AO2507" s="13"/>
      <c r="AP2507" s="13"/>
      <c r="AQ2507" s="13"/>
      <c r="AR2507" s="13"/>
      <c r="AS2507" s="13"/>
      <c r="AT2507" s="13"/>
      <c r="AU2507" s="13"/>
      <c r="AV2507" s="13"/>
      <c r="AW2507" s="13"/>
      <c r="AX2507" s="13"/>
      <c r="AY2507" s="13"/>
      <c r="AZ2507" s="13"/>
      <c r="BA2507" s="13"/>
      <c r="BB2507" s="13"/>
      <c r="BC2507" s="13"/>
      <c r="BD2507" s="13"/>
      <c r="BE2507" s="13"/>
      <c r="BF2507" s="13"/>
      <c r="BG2507" s="13"/>
      <c r="BH2507" s="13"/>
      <c r="BI2507" s="13"/>
      <c r="BJ2507" s="13"/>
      <c r="BK2507" s="13"/>
      <c r="BL2507" s="13"/>
      <c r="BM2507" s="13"/>
      <c r="BN2507" s="13"/>
      <c r="BO2507" s="13"/>
      <c r="BP2507" s="13"/>
      <c r="BQ2507" s="13"/>
      <c r="BR2507" s="13"/>
      <c r="BS2507" s="13"/>
      <c r="BT2507" s="13"/>
      <c r="BU2507" s="13"/>
      <c r="BV2507" s="13"/>
      <c r="BW2507" s="13"/>
      <c r="BX2507" s="13"/>
      <c r="BY2507" s="13"/>
      <c r="BZ2507" s="13"/>
      <c r="CA2507" s="13"/>
      <c r="CB2507" s="13"/>
      <c r="CC2507" s="13"/>
      <c r="CD2507" s="13"/>
      <c r="CE2507" s="13"/>
      <c r="CF2507" s="13"/>
      <c r="CG2507" s="13"/>
      <c r="CH2507" s="13"/>
      <c r="CI2507" s="13"/>
      <c r="CJ2507" s="13"/>
      <c r="CK2507" s="13"/>
      <c r="CL2507" s="13"/>
      <c r="CM2507" s="13"/>
      <c r="CN2507" s="13"/>
      <c r="CO2507" s="13"/>
      <c r="CP2507" s="13"/>
      <c r="CQ2507" s="13"/>
      <c r="CR2507" s="13"/>
      <c r="CS2507" s="13"/>
      <c r="CT2507" s="13"/>
      <c r="CU2507" s="13"/>
      <c r="CV2507" s="13"/>
      <c r="CW2507" s="13"/>
      <c r="CX2507" s="13"/>
      <c r="CY2507" s="13"/>
      <c r="CZ2507" s="13"/>
      <c r="DA2507" s="13"/>
      <c r="DB2507" s="13"/>
      <c r="DC2507" s="13"/>
      <c r="DD2507" s="13"/>
      <c r="DE2507" s="13"/>
      <c r="DF2507" s="13"/>
      <c r="DG2507" s="13"/>
      <c r="DH2507" s="13"/>
      <c r="DI2507" s="13"/>
      <c r="DJ2507" s="13"/>
      <c r="DK2507" s="13"/>
      <c r="DL2507" s="13"/>
      <c r="DM2507" s="13"/>
      <c r="DN2507" s="13"/>
      <c r="DO2507" s="13"/>
      <c r="DP2507" s="13"/>
      <c r="DQ2507" s="13"/>
    </row>
    <row r="2508" spans="1:121" s="48" customFormat="1" ht="16.5" x14ac:dyDescent="0.25">
      <c r="A2508" s="68" t="s">
        <v>970</v>
      </c>
      <c r="B2508" s="72" t="s">
        <v>971</v>
      </c>
      <c r="C2508" s="94" t="s">
        <v>12</v>
      </c>
      <c r="D2508" s="46" t="s">
        <v>12</v>
      </c>
      <c r="E2508" s="47">
        <f>SUBTOTAL(9,E2509)</f>
        <v>0</v>
      </c>
      <c r="F2508" s="47">
        <f t="shared" ref="F2508:G2508" si="357">SUBTOTAL(9,F2509)</f>
        <v>0</v>
      </c>
      <c r="G2508" s="47">
        <f t="shared" si="357"/>
        <v>0</v>
      </c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16"/>
      <c r="AH2508" s="16"/>
      <c r="AI2508" s="16"/>
      <c r="AJ2508" s="16"/>
      <c r="AK2508" s="16"/>
      <c r="AL2508" s="16"/>
      <c r="AM2508" s="16"/>
      <c r="AN2508" s="16"/>
      <c r="AO2508" s="16"/>
      <c r="AP2508" s="16"/>
      <c r="AQ2508" s="16"/>
      <c r="AR2508" s="16"/>
      <c r="AS2508" s="16"/>
      <c r="AT2508" s="16"/>
      <c r="AU2508" s="16"/>
      <c r="AV2508" s="16"/>
      <c r="AW2508" s="16"/>
      <c r="AX2508" s="16"/>
      <c r="AY2508" s="16"/>
      <c r="AZ2508" s="16"/>
      <c r="BA2508" s="16"/>
      <c r="BB2508" s="16"/>
      <c r="BC2508" s="16"/>
      <c r="BD2508" s="16"/>
      <c r="BE2508" s="16"/>
      <c r="BF2508" s="16"/>
      <c r="BG2508" s="16"/>
      <c r="BH2508" s="16"/>
      <c r="BI2508" s="16"/>
      <c r="BJ2508" s="16"/>
      <c r="BK2508" s="16"/>
      <c r="BL2508" s="16"/>
      <c r="BM2508" s="16"/>
      <c r="BN2508" s="16"/>
      <c r="BO2508" s="16"/>
      <c r="BP2508" s="16"/>
      <c r="BQ2508" s="16"/>
      <c r="BR2508" s="16"/>
      <c r="BS2508" s="16"/>
      <c r="BT2508" s="16"/>
      <c r="BU2508" s="16"/>
      <c r="BV2508" s="16"/>
      <c r="BW2508" s="16"/>
      <c r="BX2508" s="16"/>
      <c r="BY2508" s="16"/>
      <c r="BZ2508" s="16"/>
      <c r="CA2508" s="16"/>
      <c r="CB2508" s="16"/>
      <c r="CC2508" s="16"/>
      <c r="CD2508" s="16"/>
      <c r="CE2508" s="16"/>
      <c r="CF2508" s="16"/>
      <c r="CG2508" s="16"/>
      <c r="CH2508" s="16"/>
      <c r="CI2508" s="16"/>
      <c r="CJ2508" s="16"/>
      <c r="CK2508" s="16"/>
      <c r="CL2508" s="16"/>
      <c r="CM2508" s="16"/>
      <c r="CN2508" s="16"/>
      <c r="CO2508" s="16"/>
      <c r="CP2508" s="16"/>
      <c r="CQ2508" s="16"/>
      <c r="CR2508" s="16"/>
      <c r="CS2508" s="16"/>
      <c r="CT2508" s="16"/>
      <c r="CU2508" s="16"/>
      <c r="CV2508" s="16"/>
      <c r="CW2508" s="16"/>
      <c r="CX2508" s="16"/>
      <c r="CY2508" s="16"/>
      <c r="CZ2508" s="16"/>
      <c r="DA2508" s="16"/>
      <c r="DB2508" s="16"/>
      <c r="DC2508" s="16"/>
      <c r="DD2508" s="16"/>
      <c r="DE2508" s="16"/>
      <c r="DF2508" s="16"/>
      <c r="DG2508" s="16"/>
      <c r="DH2508" s="16"/>
      <c r="DI2508" s="16"/>
      <c r="DJ2508" s="16"/>
      <c r="DK2508" s="16"/>
      <c r="DL2508" s="16"/>
      <c r="DM2508" s="16"/>
      <c r="DN2508" s="16"/>
      <c r="DO2508" s="16"/>
      <c r="DP2508" s="16"/>
      <c r="DQ2508" s="16"/>
    </row>
    <row r="2509" spans="1:121" ht="16.5" hidden="1" x14ac:dyDescent="0.25">
      <c r="A2509" s="24" t="s">
        <v>21</v>
      </c>
      <c r="B2509" s="73"/>
      <c r="C2509" s="50"/>
      <c r="D2509" s="50"/>
      <c r="E2509" s="50"/>
      <c r="F2509" s="50"/>
      <c r="G2509" s="50"/>
      <c r="H2509" s="13"/>
      <c r="I2509" s="13"/>
      <c r="J2509" s="13"/>
      <c r="K2509" s="13"/>
      <c r="L2509" s="13"/>
      <c r="M2509" s="13"/>
      <c r="N2509" s="13"/>
      <c r="O2509" s="13"/>
      <c r="P2509" s="13"/>
      <c r="Q2509" s="1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  <c r="AK2509" s="13"/>
      <c r="AL2509" s="13"/>
      <c r="AM2509" s="13"/>
      <c r="AN2509" s="13"/>
      <c r="AO2509" s="13"/>
      <c r="AP2509" s="13"/>
      <c r="AQ2509" s="13"/>
      <c r="AR2509" s="13"/>
      <c r="AS2509" s="13"/>
      <c r="AT2509" s="13"/>
      <c r="AU2509" s="13"/>
      <c r="AV2509" s="13"/>
      <c r="AW2509" s="13"/>
      <c r="AX2509" s="13"/>
      <c r="AY2509" s="13"/>
      <c r="AZ2509" s="13"/>
      <c r="BA2509" s="13"/>
      <c r="BB2509" s="13"/>
      <c r="BC2509" s="13"/>
      <c r="BD2509" s="13"/>
      <c r="BE2509" s="13"/>
      <c r="BF2509" s="13"/>
      <c r="BG2509" s="13"/>
      <c r="BH2509" s="13"/>
      <c r="BI2509" s="13"/>
      <c r="BJ2509" s="13"/>
      <c r="BK2509" s="13"/>
      <c r="BL2509" s="13"/>
      <c r="BM2509" s="13"/>
      <c r="BN2509" s="13"/>
      <c r="BO2509" s="13"/>
      <c r="BP2509" s="13"/>
      <c r="BQ2509" s="13"/>
      <c r="BR2509" s="13"/>
      <c r="BS2509" s="13"/>
      <c r="BT2509" s="13"/>
      <c r="BU2509" s="13"/>
      <c r="BV2509" s="13"/>
      <c r="BW2509" s="13"/>
      <c r="BX2509" s="13"/>
      <c r="BY2509" s="13"/>
      <c r="BZ2509" s="13"/>
      <c r="CA2509" s="13"/>
      <c r="CB2509" s="13"/>
      <c r="CC2509" s="13"/>
      <c r="CD2509" s="13"/>
      <c r="CE2509" s="13"/>
      <c r="CF2509" s="13"/>
      <c r="CG2509" s="13"/>
      <c r="CH2509" s="13"/>
      <c r="CI2509" s="13"/>
      <c r="CJ2509" s="13"/>
      <c r="CK2509" s="13"/>
      <c r="CL2509" s="13"/>
      <c r="CM2509" s="13"/>
      <c r="CN2509" s="13"/>
      <c r="CO2509" s="13"/>
      <c r="CP2509" s="13"/>
      <c r="CQ2509" s="13"/>
      <c r="CR2509" s="13"/>
      <c r="CS2509" s="13"/>
      <c r="CT2509" s="13"/>
      <c r="CU2509" s="13"/>
      <c r="CV2509" s="13"/>
      <c r="CW2509" s="13"/>
      <c r="CX2509" s="13"/>
      <c r="CY2509" s="13"/>
      <c r="CZ2509" s="13"/>
      <c r="DA2509" s="13"/>
      <c r="DB2509" s="13"/>
      <c r="DC2509" s="13"/>
      <c r="DD2509" s="13"/>
      <c r="DE2509" s="13"/>
      <c r="DF2509" s="13"/>
      <c r="DG2509" s="13"/>
      <c r="DH2509" s="13"/>
      <c r="DI2509" s="13"/>
      <c r="DJ2509" s="13"/>
      <c r="DK2509" s="13"/>
      <c r="DL2509" s="13"/>
      <c r="DM2509" s="13"/>
      <c r="DN2509" s="13"/>
      <c r="DO2509" s="13"/>
      <c r="DP2509" s="13"/>
      <c r="DQ2509" s="13"/>
    </row>
    <row r="2510" spans="1:121" s="38" customFormat="1" ht="16.5" x14ac:dyDescent="0.25">
      <c r="A2510" s="78" t="s">
        <v>972</v>
      </c>
      <c r="B2510" s="74" t="s">
        <v>973</v>
      </c>
      <c r="C2510" s="92" t="s">
        <v>12</v>
      </c>
      <c r="D2510" s="36" t="s">
        <v>12</v>
      </c>
      <c r="E2510" s="37">
        <f>E2511+E2514+E2516+E2519+E2521+E2523</f>
        <v>0</v>
      </c>
      <c r="F2510" s="37">
        <f>F2511+F2514+F2516+F2519+F2521+F2523</f>
        <v>439.42500000000001</v>
      </c>
      <c r="G2510" s="37">
        <f>G2511+G2514+G2516+G2519+G2521+G2523</f>
        <v>2562.9655100000004</v>
      </c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16"/>
      <c r="AH2510" s="16"/>
      <c r="AI2510" s="16"/>
      <c r="AJ2510" s="16"/>
      <c r="AK2510" s="16"/>
      <c r="AL2510" s="16"/>
      <c r="AM2510" s="16"/>
      <c r="AN2510" s="16"/>
      <c r="AO2510" s="16"/>
      <c r="AP2510" s="16"/>
      <c r="AQ2510" s="16"/>
      <c r="AR2510" s="16"/>
      <c r="AS2510" s="16"/>
      <c r="AT2510" s="16"/>
      <c r="AU2510" s="16"/>
      <c r="AV2510" s="16"/>
      <c r="AW2510" s="16"/>
      <c r="AX2510" s="16"/>
      <c r="AY2510" s="16"/>
      <c r="AZ2510" s="16"/>
      <c r="BA2510" s="16"/>
      <c r="BB2510" s="16"/>
      <c r="BC2510" s="16"/>
      <c r="BD2510" s="16"/>
      <c r="BE2510" s="16"/>
      <c r="BF2510" s="16"/>
      <c r="BG2510" s="16"/>
      <c r="BH2510" s="16"/>
      <c r="BI2510" s="16"/>
      <c r="BJ2510" s="16"/>
      <c r="BK2510" s="16"/>
      <c r="BL2510" s="16"/>
      <c r="BM2510" s="16"/>
      <c r="BN2510" s="16"/>
      <c r="BO2510" s="16"/>
      <c r="BP2510" s="16"/>
      <c r="BQ2510" s="16"/>
      <c r="BR2510" s="16"/>
      <c r="BS2510" s="16"/>
      <c r="BT2510" s="16"/>
      <c r="BU2510" s="16"/>
      <c r="BV2510" s="16"/>
      <c r="BW2510" s="16"/>
      <c r="BX2510" s="16"/>
      <c r="BY2510" s="16"/>
      <c r="BZ2510" s="16"/>
      <c r="CA2510" s="16"/>
      <c r="CB2510" s="16"/>
      <c r="CC2510" s="16"/>
      <c r="CD2510" s="16"/>
      <c r="CE2510" s="16"/>
      <c r="CF2510" s="16"/>
      <c r="CG2510" s="16"/>
      <c r="CH2510" s="16"/>
      <c r="CI2510" s="16"/>
      <c r="CJ2510" s="16"/>
      <c r="CK2510" s="16"/>
      <c r="CL2510" s="16"/>
      <c r="CM2510" s="16"/>
      <c r="CN2510" s="16"/>
      <c r="CO2510" s="16"/>
      <c r="CP2510" s="16"/>
      <c r="CQ2510" s="16"/>
      <c r="CR2510" s="16"/>
      <c r="CS2510" s="16"/>
      <c r="CT2510" s="16"/>
      <c r="CU2510" s="16"/>
      <c r="CV2510" s="16"/>
      <c r="CW2510" s="16"/>
      <c r="CX2510" s="16"/>
      <c r="CY2510" s="16"/>
      <c r="CZ2510" s="16"/>
      <c r="DA2510" s="16"/>
      <c r="DB2510" s="16"/>
      <c r="DC2510" s="16"/>
      <c r="DD2510" s="16"/>
      <c r="DE2510" s="16"/>
      <c r="DF2510" s="16"/>
      <c r="DG2510" s="16"/>
      <c r="DH2510" s="16"/>
      <c r="DI2510" s="16"/>
      <c r="DJ2510" s="16"/>
      <c r="DK2510" s="16"/>
      <c r="DL2510" s="16"/>
      <c r="DM2510" s="16"/>
      <c r="DN2510" s="16"/>
      <c r="DO2510" s="16"/>
      <c r="DP2510" s="16"/>
      <c r="DQ2510" s="16"/>
    </row>
    <row r="2511" spans="1:121" s="48" customFormat="1" ht="16.5" x14ac:dyDescent="0.25">
      <c r="A2511" s="68" t="s">
        <v>974</v>
      </c>
      <c r="B2511" s="72" t="s">
        <v>912</v>
      </c>
      <c r="C2511" s="94" t="s">
        <v>12</v>
      </c>
      <c r="D2511" s="46" t="s">
        <v>12</v>
      </c>
      <c r="E2511" s="47">
        <f>SUBTOTAL(9,E2513)</f>
        <v>0</v>
      </c>
      <c r="F2511" s="47">
        <f>SUBTOTAL(9,F2512:F2513)</f>
        <v>48.825000000000003</v>
      </c>
      <c r="G2511" s="47">
        <f>SUBTOTAL(9,G2512:G2513)</f>
        <v>302.36032000000006</v>
      </c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16"/>
      <c r="S2511" s="16"/>
      <c r="T2511" s="16"/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/>
      <c r="AE2511" s="16"/>
      <c r="AF2511" s="16"/>
      <c r="AG2511" s="16"/>
      <c r="AH2511" s="16"/>
      <c r="AI2511" s="16"/>
      <c r="AJ2511" s="16"/>
      <c r="AK2511" s="16"/>
      <c r="AL2511" s="16"/>
      <c r="AM2511" s="16"/>
      <c r="AN2511" s="16"/>
      <c r="AO2511" s="16"/>
      <c r="AP2511" s="16"/>
      <c r="AQ2511" s="16"/>
      <c r="AR2511" s="16"/>
      <c r="AS2511" s="16"/>
      <c r="AT2511" s="16"/>
      <c r="AU2511" s="16"/>
      <c r="AV2511" s="16"/>
      <c r="AW2511" s="16"/>
      <c r="AX2511" s="16"/>
      <c r="AY2511" s="16"/>
      <c r="AZ2511" s="16"/>
      <c r="BA2511" s="16"/>
      <c r="BB2511" s="16"/>
      <c r="BC2511" s="16"/>
      <c r="BD2511" s="16"/>
      <c r="BE2511" s="16"/>
      <c r="BF2511" s="16"/>
      <c r="BG2511" s="16"/>
      <c r="BH2511" s="16"/>
      <c r="BI2511" s="16"/>
      <c r="BJ2511" s="16"/>
      <c r="BK2511" s="16"/>
      <c r="BL2511" s="16"/>
      <c r="BM2511" s="16"/>
      <c r="BN2511" s="16"/>
      <c r="BO2511" s="16"/>
      <c r="BP2511" s="16"/>
      <c r="BQ2511" s="16"/>
      <c r="BR2511" s="16"/>
      <c r="BS2511" s="16"/>
      <c r="BT2511" s="16"/>
      <c r="BU2511" s="16"/>
      <c r="BV2511" s="16"/>
      <c r="BW2511" s="16"/>
      <c r="BX2511" s="16"/>
      <c r="BY2511" s="16"/>
      <c r="BZ2511" s="16"/>
      <c r="CA2511" s="16"/>
      <c r="CB2511" s="16"/>
      <c r="CC2511" s="16"/>
      <c r="CD2511" s="16"/>
      <c r="CE2511" s="16"/>
      <c r="CF2511" s="16"/>
      <c r="CG2511" s="16"/>
      <c r="CH2511" s="16"/>
      <c r="CI2511" s="16"/>
      <c r="CJ2511" s="16"/>
      <c r="CK2511" s="16"/>
      <c r="CL2511" s="16"/>
      <c r="CM2511" s="16"/>
      <c r="CN2511" s="16"/>
      <c r="CO2511" s="16"/>
      <c r="CP2511" s="16"/>
      <c r="CQ2511" s="16"/>
      <c r="CR2511" s="16"/>
      <c r="CS2511" s="16"/>
      <c r="CT2511" s="16"/>
      <c r="CU2511" s="16"/>
      <c r="CV2511" s="16"/>
      <c r="CW2511" s="16"/>
      <c r="CX2511" s="16"/>
      <c r="CY2511" s="16"/>
      <c r="CZ2511" s="16"/>
      <c r="DA2511" s="16"/>
      <c r="DB2511" s="16"/>
      <c r="DC2511" s="16"/>
      <c r="DD2511" s="16"/>
      <c r="DE2511" s="16"/>
      <c r="DF2511" s="16"/>
      <c r="DG2511" s="16"/>
      <c r="DH2511" s="16"/>
      <c r="DI2511" s="16"/>
      <c r="DJ2511" s="16"/>
      <c r="DK2511" s="16"/>
      <c r="DL2511" s="16"/>
      <c r="DM2511" s="16"/>
      <c r="DN2511" s="16"/>
      <c r="DO2511" s="16"/>
      <c r="DP2511" s="16"/>
      <c r="DQ2511" s="16"/>
    </row>
    <row r="2512" spans="1:121" s="27" customFormat="1" ht="16.5" x14ac:dyDescent="0.25">
      <c r="A2512" s="57"/>
      <c r="B2512" s="79" t="s">
        <v>2018</v>
      </c>
      <c r="C2512" s="55">
        <v>2017</v>
      </c>
      <c r="D2512" s="60" t="s">
        <v>915</v>
      </c>
      <c r="E2512" s="54"/>
      <c r="F2512" s="54">
        <v>24.412500000000001</v>
      </c>
      <c r="G2512" s="54">
        <v>41.09104</v>
      </c>
    </row>
    <row r="2513" spans="1:121" ht="16.5" x14ac:dyDescent="0.25">
      <c r="A2513" s="24"/>
      <c r="B2513" s="73" t="s">
        <v>2019</v>
      </c>
      <c r="C2513" s="55">
        <v>2016</v>
      </c>
      <c r="D2513" s="54" t="s">
        <v>915</v>
      </c>
      <c r="E2513" s="54"/>
      <c r="F2513" s="54">
        <v>24.412500000000001</v>
      </c>
      <c r="G2513" s="54">
        <v>261.26928000000004</v>
      </c>
      <c r="H2513" s="13"/>
      <c r="I2513" s="13"/>
      <c r="J2513" s="13"/>
      <c r="K2513" s="13"/>
      <c r="L2513" s="13"/>
      <c r="M2513" s="13"/>
      <c r="N2513" s="13"/>
      <c r="O2513" s="13"/>
      <c r="P2513" s="13"/>
      <c r="Q2513" s="1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  <c r="AK2513" s="13"/>
      <c r="AL2513" s="13"/>
      <c r="AM2513" s="13"/>
      <c r="AN2513" s="13"/>
      <c r="AO2513" s="13"/>
      <c r="AP2513" s="13"/>
      <c r="AQ2513" s="13"/>
      <c r="AR2513" s="13"/>
      <c r="AS2513" s="13"/>
      <c r="AT2513" s="13"/>
      <c r="AU2513" s="13"/>
      <c r="AV2513" s="13"/>
      <c r="AW2513" s="13"/>
      <c r="AX2513" s="13"/>
      <c r="AY2513" s="13"/>
      <c r="AZ2513" s="13"/>
      <c r="BA2513" s="13"/>
      <c r="BB2513" s="13"/>
      <c r="BC2513" s="13"/>
      <c r="BD2513" s="13"/>
      <c r="BE2513" s="13"/>
      <c r="BF2513" s="13"/>
      <c r="BG2513" s="13"/>
      <c r="BH2513" s="13"/>
      <c r="BI2513" s="13"/>
      <c r="BJ2513" s="13"/>
      <c r="BK2513" s="13"/>
      <c r="BL2513" s="13"/>
      <c r="BM2513" s="13"/>
      <c r="BN2513" s="13"/>
      <c r="BO2513" s="13"/>
      <c r="BP2513" s="13"/>
      <c r="BQ2513" s="13"/>
      <c r="BR2513" s="13"/>
      <c r="BS2513" s="13"/>
      <c r="BT2513" s="13"/>
      <c r="BU2513" s="13"/>
      <c r="BV2513" s="13"/>
      <c r="BW2513" s="13"/>
      <c r="BX2513" s="13"/>
      <c r="BY2513" s="13"/>
      <c r="BZ2513" s="13"/>
      <c r="CA2513" s="13"/>
      <c r="CB2513" s="13"/>
      <c r="CC2513" s="13"/>
      <c r="CD2513" s="13"/>
      <c r="CE2513" s="13"/>
      <c r="CF2513" s="13"/>
      <c r="CG2513" s="13"/>
      <c r="CH2513" s="13"/>
      <c r="CI2513" s="13"/>
      <c r="CJ2513" s="13"/>
      <c r="CK2513" s="13"/>
      <c r="CL2513" s="13"/>
      <c r="CM2513" s="13"/>
      <c r="CN2513" s="13"/>
      <c r="CO2513" s="13"/>
      <c r="CP2513" s="13"/>
      <c r="CQ2513" s="13"/>
      <c r="CR2513" s="13"/>
      <c r="CS2513" s="13"/>
      <c r="CT2513" s="13"/>
      <c r="CU2513" s="13"/>
      <c r="CV2513" s="13"/>
      <c r="CW2513" s="13"/>
      <c r="CX2513" s="13"/>
      <c r="CY2513" s="13"/>
      <c r="CZ2513" s="13"/>
      <c r="DA2513" s="13"/>
      <c r="DB2513" s="13"/>
      <c r="DC2513" s="13"/>
      <c r="DD2513" s="13"/>
      <c r="DE2513" s="13"/>
      <c r="DF2513" s="13"/>
      <c r="DG2513" s="13"/>
      <c r="DH2513" s="13"/>
      <c r="DI2513" s="13"/>
      <c r="DJ2513" s="13"/>
      <c r="DK2513" s="13"/>
      <c r="DL2513" s="13"/>
      <c r="DM2513" s="13"/>
      <c r="DN2513" s="13"/>
      <c r="DO2513" s="13"/>
      <c r="DP2513" s="13"/>
      <c r="DQ2513" s="13"/>
    </row>
    <row r="2514" spans="1:121" s="48" customFormat="1" ht="16.5" x14ac:dyDescent="0.25">
      <c r="A2514" s="68" t="s">
        <v>975</v>
      </c>
      <c r="B2514" s="72" t="s">
        <v>922</v>
      </c>
      <c r="C2514" s="94" t="s">
        <v>12</v>
      </c>
      <c r="D2514" s="46" t="s">
        <v>12</v>
      </c>
      <c r="E2514" s="47">
        <f>SUBTOTAL(9,E2515)</f>
        <v>0</v>
      </c>
      <c r="F2514" s="47">
        <f>SUBTOTAL(9,F2515)</f>
        <v>0</v>
      </c>
      <c r="G2514" s="47">
        <f>SUBTOTAL(9,G2515)</f>
        <v>0</v>
      </c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16"/>
      <c r="AH2514" s="16"/>
      <c r="AI2514" s="16"/>
      <c r="AJ2514" s="16"/>
      <c r="AK2514" s="16"/>
      <c r="AL2514" s="16"/>
      <c r="AM2514" s="16"/>
      <c r="AN2514" s="16"/>
      <c r="AO2514" s="16"/>
      <c r="AP2514" s="16"/>
      <c r="AQ2514" s="16"/>
      <c r="AR2514" s="16"/>
      <c r="AS2514" s="16"/>
      <c r="AT2514" s="16"/>
      <c r="AU2514" s="16"/>
      <c r="AV2514" s="16"/>
      <c r="AW2514" s="16"/>
      <c r="AX2514" s="16"/>
      <c r="AY2514" s="16"/>
      <c r="AZ2514" s="16"/>
      <c r="BA2514" s="16"/>
      <c r="BB2514" s="16"/>
      <c r="BC2514" s="16"/>
      <c r="BD2514" s="16"/>
      <c r="BE2514" s="16"/>
      <c r="BF2514" s="16"/>
      <c r="BG2514" s="16"/>
      <c r="BH2514" s="16"/>
      <c r="BI2514" s="16"/>
      <c r="BJ2514" s="16"/>
      <c r="BK2514" s="16"/>
      <c r="BL2514" s="16"/>
      <c r="BM2514" s="16"/>
      <c r="BN2514" s="16"/>
      <c r="BO2514" s="16"/>
      <c r="BP2514" s="16"/>
      <c r="BQ2514" s="16"/>
      <c r="BR2514" s="16"/>
      <c r="BS2514" s="16"/>
      <c r="BT2514" s="16"/>
      <c r="BU2514" s="16"/>
      <c r="BV2514" s="16"/>
      <c r="BW2514" s="16"/>
      <c r="BX2514" s="16"/>
      <c r="BY2514" s="16"/>
      <c r="BZ2514" s="16"/>
      <c r="CA2514" s="16"/>
      <c r="CB2514" s="16"/>
      <c r="CC2514" s="16"/>
      <c r="CD2514" s="16"/>
      <c r="CE2514" s="16"/>
      <c r="CF2514" s="16"/>
      <c r="CG2514" s="16"/>
      <c r="CH2514" s="16"/>
      <c r="CI2514" s="16"/>
      <c r="CJ2514" s="16"/>
      <c r="CK2514" s="16"/>
      <c r="CL2514" s="16"/>
      <c r="CM2514" s="16"/>
      <c r="CN2514" s="16"/>
      <c r="CO2514" s="16"/>
      <c r="CP2514" s="16"/>
      <c r="CQ2514" s="16"/>
      <c r="CR2514" s="16"/>
      <c r="CS2514" s="16"/>
      <c r="CT2514" s="16"/>
      <c r="CU2514" s="16"/>
      <c r="CV2514" s="16"/>
      <c r="CW2514" s="16"/>
      <c r="CX2514" s="16"/>
      <c r="CY2514" s="16"/>
      <c r="CZ2514" s="16"/>
      <c r="DA2514" s="16"/>
      <c r="DB2514" s="16"/>
      <c r="DC2514" s="16"/>
      <c r="DD2514" s="16"/>
      <c r="DE2514" s="16"/>
      <c r="DF2514" s="16"/>
      <c r="DG2514" s="16"/>
      <c r="DH2514" s="16"/>
      <c r="DI2514" s="16"/>
      <c r="DJ2514" s="16"/>
      <c r="DK2514" s="16"/>
      <c r="DL2514" s="16"/>
      <c r="DM2514" s="16"/>
      <c r="DN2514" s="16"/>
      <c r="DO2514" s="16"/>
      <c r="DP2514" s="16"/>
      <c r="DQ2514" s="16"/>
    </row>
    <row r="2515" spans="1:121" ht="16.5" hidden="1" x14ac:dyDescent="0.25">
      <c r="A2515" s="24"/>
      <c r="B2515" s="73"/>
      <c r="C2515" s="55"/>
      <c r="D2515" s="55"/>
      <c r="E2515" s="54"/>
      <c r="F2515" s="54"/>
      <c r="G2515" s="54"/>
    </row>
    <row r="2516" spans="1:121" s="48" customFormat="1" ht="16.5" x14ac:dyDescent="0.25">
      <c r="A2516" s="68" t="s">
        <v>977</v>
      </c>
      <c r="B2516" s="72" t="s">
        <v>941</v>
      </c>
      <c r="C2516" s="94" t="s">
        <v>12</v>
      </c>
      <c r="D2516" s="46" t="s">
        <v>12</v>
      </c>
      <c r="E2516" s="47">
        <f>SUBTOTAL(9,E2518)</f>
        <v>0</v>
      </c>
      <c r="F2516" s="47">
        <f>SUBTOTAL(9,F2517:F2518)</f>
        <v>390.6</v>
      </c>
      <c r="G2516" s="47">
        <f>SUBTOTAL(9,G2517:G2518)</f>
        <v>2260.6051900000002</v>
      </c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16"/>
      <c r="AH2516" s="16"/>
      <c r="AI2516" s="16"/>
      <c r="AJ2516" s="16"/>
      <c r="AK2516" s="16"/>
      <c r="AL2516" s="16"/>
      <c r="AM2516" s="16"/>
      <c r="AN2516" s="16"/>
      <c r="AO2516" s="16"/>
      <c r="AP2516" s="16"/>
      <c r="AQ2516" s="16"/>
      <c r="AR2516" s="16"/>
      <c r="AS2516" s="16"/>
      <c r="AT2516" s="16"/>
      <c r="AU2516" s="16"/>
      <c r="AV2516" s="16"/>
      <c r="AW2516" s="16"/>
      <c r="AX2516" s="16"/>
      <c r="AY2516" s="16"/>
      <c r="AZ2516" s="16"/>
      <c r="BA2516" s="16"/>
      <c r="BB2516" s="16"/>
      <c r="BC2516" s="16"/>
      <c r="BD2516" s="16"/>
      <c r="BE2516" s="16"/>
      <c r="BF2516" s="16"/>
      <c r="BG2516" s="16"/>
      <c r="BH2516" s="16"/>
      <c r="BI2516" s="16"/>
      <c r="BJ2516" s="16"/>
      <c r="BK2516" s="16"/>
      <c r="BL2516" s="16"/>
      <c r="BM2516" s="16"/>
      <c r="BN2516" s="16"/>
      <c r="BO2516" s="16"/>
      <c r="BP2516" s="16"/>
      <c r="BQ2516" s="16"/>
      <c r="BR2516" s="16"/>
      <c r="BS2516" s="16"/>
      <c r="BT2516" s="16"/>
      <c r="BU2516" s="16"/>
      <c r="BV2516" s="16"/>
      <c r="BW2516" s="16"/>
      <c r="BX2516" s="16"/>
      <c r="BY2516" s="16"/>
      <c r="BZ2516" s="16"/>
      <c r="CA2516" s="16"/>
      <c r="CB2516" s="16"/>
      <c r="CC2516" s="16"/>
      <c r="CD2516" s="16"/>
      <c r="CE2516" s="16"/>
      <c r="CF2516" s="16"/>
      <c r="CG2516" s="16"/>
      <c r="CH2516" s="16"/>
      <c r="CI2516" s="16"/>
      <c r="CJ2516" s="16"/>
      <c r="CK2516" s="16"/>
      <c r="CL2516" s="16"/>
      <c r="CM2516" s="16"/>
      <c r="CN2516" s="16"/>
      <c r="CO2516" s="16"/>
      <c r="CP2516" s="16"/>
      <c r="CQ2516" s="16"/>
      <c r="CR2516" s="16"/>
      <c r="CS2516" s="16"/>
      <c r="CT2516" s="16"/>
      <c r="CU2516" s="16"/>
      <c r="CV2516" s="16"/>
      <c r="CW2516" s="16"/>
      <c r="CX2516" s="16"/>
      <c r="CY2516" s="16"/>
      <c r="CZ2516" s="16"/>
      <c r="DA2516" s="16"/>
      <c r="DB2516" s="16"/>
      <c r="DC2516" s="16"/>
      <c r="DD2516" s="16"/>
      <c r="DE2516" s="16"/>
      <c r="DF2516" s="16"/>
      <c r="DG2516" s="16"/>
      <c r="DH2516" s="16"/>
      <c r="DI2516" s="16"/>
      <c r="DJ2516" s="16"/>
      <c r="DK2516" s="16"/>
      <c r="DL2516" s="16"/>
      <c r="DM2516" s="16"/>
      <c r="DN2516" s="16"/>
      <c r="DO2516" s="16"/>
      <c r="DP2516" s="16"/>
      <c r="DQ2516" s="16"/>
    </row>
    <row r="2517" spans="1:121" s="27" customFormat="1" ht="16.5" x14ac:dyDescent="0.25">
      <c r="A2517" s="57"/>
      <c r="B2517" s="79" t="s">
        <v>2020</v>
      </c>
      <c r="C2517" s="55">
        <v>2017</v>
      </c>
      <c r="D2517" s="60" t="s">
        <v>915</v>
      </c>
      <c r="E2517" s="54"/>
      <c r="F2517" s="54">
        <v>195.3</v>
      </c>
      <c r="G2517" s="54">
        <v>512.58450000000005</v>
      </c>
    </row>
    <row r="2518" spans="1:121" ht="16.5" x14ac:dyDescent="0.25">
      <c r="A2518" s="24" t="s">
        <v>21</v>
      </c>
      <c r="B2518" s="73" t="s">
        <v>3413</v>
      </c>
      <c r="C2518" s="50">
        <v>2018</v>
      </c>
      <c r="D2518" s="60" t="s">
        <v>915</v>
      </c>
      <c r="E2518" s="50"/>
      <c r="F2518" s="54">
        <v>195.3</v>
      </c>
      <c r="G2518" s="50">
        <v>1748.0206900000001</v>
      </c>
      <c r="H2518" s="13"/>
      <c r="I2518" s="13"/>
      <c r="J2518" s="13"/>
      <c r="K2518" s="13"/>
      <c r="L2518" s="13"/>
      <c r="M2518" s="13"/>
      <c r="N2518" s="13"/>
      <c r="O2518" s="13"/>
      <c r="P2518" s="13"/>
      <c r="Q2518" s="1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  <c r="AK2518" s="13"/>
      <c r="AL2518" s="13"/>
      <c r="AM2518" s="13"/>
      <c r="AN2518" s="13"/>
      <c r="AO2518" s="13"/>
      <c r="AP2518" s="13"/>
      <c r="AQ2518" s="13"/>
      <c r="AR2518" s="13"/>
      <c r="AS2518" s="13"/>
      <c r="AT2518" s="13"/>
      <c r="AU2518" s="13"/>
      <c r="AV2518" s="13"/>
      <c r="AW2518" s="13"/>
      <c r="AX2518" s="13"/>
      <c r="AY2518" s="13"/>
      <c r="AZ2518" s="13"/>
      <c r="BA2518" s="13"/>
      <c r="BB2518" s="13"/>
      <c r="BC2518" s="13"/>
      <c r="BD2518" s="13"/>
      <c r="BE2518" s="13"/>
      <c r="BF2518" s="13"/>
      <c r="BG2518" s="13"/>
      <c r="BH2518" s="13"/>
      <c r="BI2518" s="13"/>
      <c r="BJ2518" s="13"/>
      <c r="BK2518" s="13"/>
      <c r="BL2518" s="13"/>
      <c r="BM2518" s="13"/>
      <c r="BN2518" s="13"/>
      <c r="BO2518" s="13"/>
      <c r="BP2518" s="13"/>
      <c r="BQ2518" s="13"/>
      <c r="BR2518" s="13"/>
      <c r="BS2518" s="13"/>
      <c r="BT2518" s="13"/>
      <c r="BU2518" s="13"/>
      <c r="BV2518" s="13"/>
      <c r="BW2518" s="13"/>
      <c r="BX2518" s="13"/>
      <c r="BY2518" s="13"/>
      <c r="BZ2518" s="13"/>
      <c r="CA2518" s="13"/>
      <c r="CB2518" s="13"/>
      <c r="CC2518" s="13"/>
      <c r="CD2518" s="13"/>
      <c r="CE2518" s="13"/>
      <c r="CF2518" s="13"/>
      <c r="CG2518" s="13"/>
      <c r="CH2518" s="13"/>
      <c r="CI2518" s="13"/>
      <c r="CJ2518" s="13"/>
      <c r="CK2518" s="13"/>
      <c r="CL2518" s="13"/>
      <c r="CM2518" s="13"/>
      <c r="CN2518" s="13"/>
      <c r="CO2518" s="13"/>
      <c r="CP2518" s="13"/>
      <c r="CQ2518" s="13"/>
      <c r="CR2518" s="13"/>
      <c r="CS2518" s="13"/>
      <c r="CT2518" s="13"/>
      <c r="CU2518" s="13"/>
      <c r="CV2518" s="13"/>
      <c r="CW2518" s="13"/>
      <c r="CX2518" s="13"/>
      <c r="CY2518" s="13"/>
      <c r="CZ2518" s="13"/>
      <c r="DA2518" s="13"/>
      <c r="DB2518" s="13"/>
      <c r="DC2518" s="13"/>
      <c r="DD2518" s="13"/>
      <c r="DE2518" s="13"/>
      <c r="DF2518" s="13"/>
      <c r="DG2518" s="13"/>
      <c r="DH2518" s="13"/>
      <c r="DI2518" s="13"/>
      <c r="DJ2518" s="13"/>
      <c r="DK2518" s="13"/>
      <c r="DL2518" s="13"/>
      <c r="DM2518" s="13"/>
      <c r="DN2518" s="13"/>
      <c r="DO2518" s="13"/>
      <c r="DP2518" s="13"/>
      <c r="DQ2518" s="13"/>
    </row>
    <row r="2519" spans="1:121" s="48" customFormat="1" ht="16.5" x14ac:dyDescent="0.25">
      <c r="A2519" s="68" t="s">
        <v>978</v>
      </c>
      <c r="B2519" s="72" t="s">
        <v>957</v>
      </c>
      <c r="C2519" s="94" t="s">
        <v>12</v>
      </c>
      <c r="D2519" s="46" t="s">
        <v>12</v>
      </c>
      <c r="E2519" s="47">
        <f>SUBTOTAL(9,E2520:E2520)</f>
        <v>0</v>
      </c>
      <c r="F2519" s="47">
        <f>SUBTOTAL(9,F2520:F2520)</f>
        <v>0</v>
      </c>
      <c r="G2519" s="47">
        <f>SUBTOTAL(9,G2520:G2520)</f>
        <v>0</v>
      </c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16"/>
      <c r="S2519" s="16"/>
      <c r="T2519" s="16"/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  <c r="AE2519" s="16"/>
      <c r="AF2519" s="16"/>
      <c r="AG2519" s="16"/>
      <c r="AH2519" s="16"/>
      <c r="AI2519" s="16"/>
      <c r="AJ2519" s="16"/>
      <c r="AK2519" s="16"/>
      <c r="AL2519" s="16"/>
      <c r="AM2519" s="16"/>
      <c r="AN2519" s="16"/>
      <c r="AO2519" s="16"/>
      <c r="AP2519" s="16"/>
      <c r="AQ2519" s="16"/>
      <c r="AR2519" s="16"/>
      <c r="AS2519" s="16"/>
      <c r="AT2519" s="16"/>
      <c r="AU2519" s="16"/>
      <c r="AV2519" s="16"/>
      <c r="AW2519" s="16"/>
      <c r="AX2519" s="16"/>
      <c r="AY2519" s="16"/>
      <c r="AZ2519" s="16"/>
      <c r="BA2519" s="16"/>
      <c r="BB2519" s="16"/>
      <c r="BC2519" s="16"/>
      <c r="BD2519" s="16"/>
      <c r="BE2519" s="16"/>
      <c r="BF2519" s="16"/>
      <c r="BG2519" s="16"/>
      <c r="BH2519" s="16"/>
      <c r="BI2519" s="16"/>
      <c r="BJ2519" s="16"/>
      <c r="BK2519" s="16"/>
      <c r="BL2519" s="16"/>
      <c r="BM2519" s="16"/>
      <c r="BN2519" s="16"/>
      <c r="BO2519" s="16"/>
      <c r="BP2519" s="16"/>
      <c r="BQ2519" s="16"/>
      <c r="BR2519" s="16"/>
      <c r="BS2519" s="16"/>
      <c r="BT2519" s="16"/>
      <c r="BU2519" s="16"/>
      <c r="BV2519" s="16"/>
      <c r="BW2519" s="16"/>
      <c r="BX2519" s="16"/>
      <c r="BY2519" s="16"/>
      <c r="BZ2519" s="16"/>
      <c r="CA2519" s="16"/>
      <c r="CB2519" s="16"/>
      <c r="CC2519" s="16"/>
      <c r="CD2519" s="16"/>
      <c r="CE2519" s="16"/>
      <c r="CF2519" s="16"/>
      <c r="CG2519" s="16"/>
      <c r="CH2519" s="16"/>
      <c r="CI2519" s="16"/>
      <c r="CJ2519" s="16"/>
      <c r="CK2519" s="16"/>
      <c r="CL2519" s="16"/>
      <c r="CM2519" s="16"/>
      <c r="CN2519" s="16"/>
      <c r="CO2519" s="16"/>
      <c r="CP2519" s="16"/>
      <c r="CQ2519" s="16"/>
      <c r="CR2519" s="16"/>
      <c r="CS2519" s="16"/>
      <c r="CT2519" s="16"/>
      <c r="CU2519" s="16"/>
      <c r="CV2519" s="16"/>
      <c r="CW2519" s="16"/>
      <c r="CX2519" s="16"/>
      <c r="CY2519" s="16"/>
      <c r="CZ2519" s="16"/>
      <c r="DA2519" s="16"/>
      <c r="DB2519" s="16"/>
      <c r="DC2519" s="16"/>
      <c r="DD2519" s="16"/>
      <c r="DE2519" s="16"/>
      <c r="DF2519" s="16"/>
      <c r="DG2519" s="16"/>
      <c r="DH2519" s="16"/>
      <c r="DI2519" s="16"/>
      <c r="DJ2519" s="16"/>
      <c r="DK2519" s="16"/>
      <c r="DL2519" s="16"/>
      <c r="DM2519" s="16"/>
      <c r="DN2519" s="16"/>
      <c r="DO2519" s="16"/>
      <c r="DP2519" s="16"/>
      <c r="DQ2519" s="16"/>
    </row>
    <row r="2520" spans="1:121" ht="16.5" hidden="1" x14ac:dyDescent="0.25">
      <c r="A2520" s="24"/>
      <c r="B2520" s="73"/>
      <c r="C2520" s="55"/>
      <c r="D2520" s="55"/>
      <c r="E2520" s="54"/>
      <c r="F2520" s="54"/>
      <c r="G2520" s="54"/>
    </row>
    <row r="2521" spans="1:121" s="48" customFormat="1" ht="16.5" x14ac:dyDescent="0.25">
      <c r="A2521" s="68" t="s">
        <v>979</v>
      </c>
      <c r="B2521" s="72" t="s">
        <v>963</v>
      </c>
      <c r="C2521" s="94" t="s">
        <v>12</v>
      </c>
      <c r="D2521" s="46" t="s">
        <v>12</v>
      </c>
      <c r="E2521" s="47">
        <f>SUBTOTAL(9,E2522)</f>
        <v>0</v>
      </c>
      <c r="F2521" s="47">
        <f t="shared" ref="F2521:G2521" si="358">SUBTOTAL(9,F2522)</f>
        <v>0</v>
      </c>
      <c r="G2521" s="47">
        <f t="shared" si="358"/>
        <v>0</v>
      </c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16"/>
      <c r="S2521" s="16"/>
      <c r="T2521" s="16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  <c r="AE2521" s="16"/>
      <c r="AF2521" s="16"/>
      <c r="AG2521" s="16"/>
      <c r="AH2521" s="16"/>
      <c r="AI2521" s="16"/>
      <c r="AJ2521" s="16"/>
      <c r="AK2521" s="16"/>
      <c r="AL2521" s="16"/>
      <c r="AM2521" s="16"/>
      <c r="AN2521" s="16"/>
      <c r="AO2521" s="16"/>
      <c r="AP2521" s="16"/>
      <c r="AQ2521" s="16"/>
      <c r="AR2521" s="16"/>
      <c r="AS2521" s="16"/>
      <c r="AT2521" s="16"/>
      <c r="AU2521" s="16"/>
      <c r="AV2521" s="16"/>
      <c r="AW2521" s="16"/>
      <c r="AX2521" s="16"/>
      <c r="AY2521" s="16"/>
      <c r="AZ2521" s="16"/>
      <c r="BA2521" s="16"/>
      <c r="BB2521" s="16"/>
      <c r="BC2521" s="16"/>
      <c r="BD2521" s="16"/>
      <c r="BE2521" s="16"/>
      <c r="BF2521" s="16"/>
      <c r="BG2521" s="16"/>
      <c r="BH2521" s="16"/>
      <c r="BI2521" s="16"/>
      <c r="BJ2521" s="16"/>
      <c r="BK2521" s="16"/>
      <c r="BL2521" s="16"/>
      <c r="BM2521" s="16"/>
      <c r="BN2521" s="16"/>
      <c r="BO2521" s="16"/>
      <c r="BP2521" s="16"/>
      <c r="BQ2521" s="16"/>
      <c r="BR2521" s="16"/>
      <c r="BS2521" s="16"/>
      <c r="BT2521" s="16"/>
      <c r="BU2521" s="16"/>
      <c r="BV2521" s="16"/>
      <c r="BW2521" s="16"/>
      <c r="BX2521" s="16"/>
      <c r="BY2521" s="16"/>
      <c r="BZ2521" s="16"/>
      <c r="CA2521" s="16"/>
      <c r="CB2521" s="16"/>
      <c r="CC2521" s="16"/>
      <c r="CD2521" s="16"/>
      <c r="CE2521" s="16"/>
      <c r="CF2521" s="16"/>
      <c r="CG2521" s="16"/>
      <c r="CH2521" s="16"/>
      <c r="CI2521" s="16"/>
      <c r="CJ2521" s="16"/>
      <c r="CK2521" s="16"/>
      <c r="CL2521" s="16"/>
      <c r="CM2521" s="16"/>
      <c r="CN2521" s="16"/>
      <c r="CO2521" s="16"/>
      <c r="CP2521" s="16"/>
      <c r="CQ2521" s="16"/>
      <c r="CR2521" s="16"/>
      <c r="CS2521" s="16"/>
      <c r="CT2521" s="16"/>
      <c r="CU2521" s="16"/>
      <c r="CV2521" s="16"/>
      <c r="CW2521" s="16"/>
      <c r="CX2521" s="16"/>
      <c r="CY2521" s="16"/>
      <c r="CZ2521" s="16"/>
      <c r="DA2521" s="16"/>
      <c r="DB2521" s="16"/>
      <c r="DC2521" s="16"/>
      <c r="DD2521" s="16"/>
      <c r="DE2521" s="16"/>
      <c r="DF2521" s="16"/>
      <c r="DG2521" s="16"/>
      <c r="DH2521" s="16"/>
      <c r="DI2521" s="16"/>
      <c r="DJ2521" s="16"/>
      <c r="DK2521" s="16"/>
      <c r="DL2521" s="16"/>
      <c r="DM2521" s="16"/>
      <c r="DN2521" s="16"/>
      <c r="DO2521" s="16"/>
      <c r="DP2521" s="16"/>
      <c r="DQ2521" s="16"/>
    </row>
    <row r="2522" spans="1:121" ht="16.5" hidden="1" x14ac:dyDescent="0.25">
      <c r="A2522" s="24" t="s">
        <v>21</v>
      </c>
      <c r="B2522" s="73"/>
      <c r="C2522" s="50"/>
      <c r="D2522" s="50"/>
      <c r="E2522" s="50"/>
      <c r="F2522" s="50"/>
      <c r="G2522" s="50"/>
      <c r="H2522" s="13"/>
      <c r="I2522" s="13"/>
      <c r="J2522" s="13"/>
      <c r="K2522" s="13"/>
      <c r="L2522" s="13"/>
      <c r="M2522" s="13"/>
      <c r="N2522" s="13"/>
      <c r="O2522" s="13"/>
      <c r="P2522" s="13"/>
      <c r="Q2522" s="1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  <c r="AK2522" s="13"/>
      <c r="AL2522" s="13"/>
      <c r="AM2522" s="13"/>
      <c r="AN2522" s="13"/>
      <c r="AO2522" s="13"/>
      <c r="AP2522" s="13"/>
      <c r="AQ2522" s="13"/>
      <c r="AR2522" s="13"/>
      <c r="AS2522" s="13"/>
      <c r="AT2522" s="13"/>
      <c r="AU2522" s="13"/>
      <c r="AV2522" s="13"/>
      <c r="AW2522" s="13"/>
      <c r="AX2522" s="13"/>
      <c r="AY2522" s="13"/>
      <c r="AZ2522" s="13"/>
      <c r="BA2522" s="13"/>
      <c r="BB2522" s="13"/>
      <c r="BC2522" s="13"/>
      <c r="BD2522" s="13"/>
      <c r="BE2522" s="13"/>
      <c r="BF2522" s="13"/>
      <c r="BG2522" s="13"/>
      <c r="BH2522" s="13"/>
      <c r="BI2522" s="13"/>
      <c r="BJ2522" s="13"/>
      <c r="BK2522" s="13"/>
      <c r="BL2522" s="13"/>
      <c r="BM2522" s="13"/>
      <c r="BN2522" s="13"/>
      <c r="BO2522" s="13"/>
      <c r="BP2522" s="13"/>
      <c r="BQ2522" s="13"/>
      <c r="BR2522" s="13"/>
      <c r="BS2522" s="13"/>
      <c r="BT2522" s="13"/>
      <c r="BU2522" s="13"/>
      <c r="BV2522" s="13"/>
      <c r="BW2522" s="13"/>
      <c r="BX2522" s="13"/>
      <c r="BY2522" s="13"/>
      <c r="BZ2522" s="13"/>
      <c r="CA2522" s="13"/>
      <c r="CB2522" s="13"/>
      <c r="CC2522" s="13"/>
      <c r="CD2522" s="13"/>
      <c r="CE2522" s="13"/>
      <c r="CF2522" s="13"/>
      <c r="CG2522" s="13"/>
      <c r="CH2522" s="13"/>
      <c r="CI2522" s="13"/>
      <c r="CJ2522" s="13"/>
      <c r="CK2522" s="13"/>
      <c r="CL2522" s="13"/>
      <c r="CM2522" s="13"/>
      <c r="CN2522" s="13"/>
      <c r="CO2522" s="13"/>
      <c r="CP2522" s="13"/>
      <c r="CQ2522" s="13"/>
      <c r="CR2522" s="13"/>
      <c r="CS2522" s="13"/>
      <c r="CT2522" s="13"/>
      <c r="CU2522" s="13"/>
      <c r="CV2522" s="13"/>
      <c r="CW2522" s="13"/>
      <c r="CX2522" s="13"/>
      <c r="CY2522" s="13"/>
      <c r="CZ2522" s="13"/>
      <c r="DA2522" s="13"/>
      <c r="DB2522" s="13"/>
      <c r="DC2522" s="13"/>
      <c r="DD2522" s="13"/>
      <c r="DE2522" s="13"/>
      <c r="DF2522" s="13"/>
      <c r="DG2522" s="13"/>
      <c r="DH2522" s="13"/>
      <c r="DI2522" s="13"/>
      <c r="DJ2522" s="13"/>
      <c r="DK2522" s="13"/>
      <c r="DL2522" s="13"/>
      <c r="DM2522" s="13"/>
      <c r="DN2522" s="13"/>
      <c r="DO2522" s="13"/>
      <c r="DP2522" s="13"/>
      <c r="DQ2522" s="13"/>
    </row>
    <row r="2523" spans="1:121" s="48" customFormat="1" ht="16.5" x14ac:dyDescent="0.25">
      <c r="A2523" s="68" t="s">
        <v>980</v>
      </c>
      <c r="B2523" s="72" t="s">
        <v>971</v>
      </c>
      <c r="C2523" s="94" t="s">
        <v>12</v>
      </c>
      <c r="D2523" s="46" t="s">
        <v>12</v>
      </c>
      <c r="E2523" s="47">
        <f>SUBTOTAL(9,E2524)</f>
        <v>0</v>
      </c>
      <c r="F2523" s="47">
        <f t="shared" ref="F2523:G2523" si="359">SUBTOTAL(9,F2524)</f>
        <v>0</v>
      </c>
      <c r="G2523" s="47">
        <f t="shared" si="359"/>
        <v>0</v>
      </c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16"/>
      <c r="S2523" s="16"/>
      <c r="T2523" s="16"/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  <c r="AE2523" s="16"/>
      <c r="AF2523" s="16"/>
      <c r="AG2523" s="16"/>
      <c r="AH2523" s="16"/>
      <c r="AI2523" s="16"/>
      <c r="AJ2523" s="16"/>
      <c r="AK2523" s="16"/>
      <c r="AL2523" s="16"/>
      <c r="AM2523" s="16"/>
      <c r="AN2523" s="16"/>
      <c r="AO2523" s="16"/>
      <c r="AP2523" s="16"/>
      <c r="AQ2523" s="16"/>
      <c r="AR2523" s="16"/>
      <c r="AS2523" s="16"/>
      <c r="AT2523" s="16"/>
      <c r="AU2523" s="16"/>
      <c r="AV2523" s="16"/>
      <c r="AW2523" s="16"/>
      <c r="AX2523" s="16"/>
      <c r="AY2523" s="16"/>
      <c r="AZ2523" s="16"/>
      <c r="BA2523" s="16"/>
      <c r="BB2523" s="16"/>
      <c r="BC2523" s="16"/>
      <c r="BD2523" s="16"/>
      <c r="BE2523" s="16"/>
      <c r="BF2523" s="16"/>
      <c r="BG2523" s="16"/>
      <c r="BH2523" s="16"/>
      <c r="BI2523" s="16"/>
      <c r="BJ2523" s="16"/>
      <c r="BK2523" s="16"/>
      <c r="BL2523" s="16"/>
      <c r="BM2523" s="16"/>
      <c r="BN2523" s="16"/>
      <c r="BO2523" s="16"/>
      <c r="BP2523" s="16"/>
      <c r="BQ2523" s="16"/>
      <c r="BR2523" s="16"/>
      <c r="BS2523" s="16"/>
      <c r="BT2523" s="16"/>
      <c r="BU2523" s="16"/>
      <c r="BV2523" s="16"/>
      <c r="BW2523" s="16"/>
      <c r="BX2523" s="16"/>
      <c r="BY2523" s="16"/>
      <c r="BZ2523" s="16"/>
      <c r="CA2523" s="16"/>
      <c r="CB2523" s="16"/>
      <c r="CC2523" s="16"/>
      <c r="CD2523" s="16"/>
      <c r="CE2523" s="16"/>
      <c r="CF2523" s="16"/>
      <c r="CG2523" s="16"/>
      <c r="CH2523" s="16"/>
      <c r="CI2523" s="16"/>
      <c r="CJ2523" s="16"/>
      <c r="CK2523" s="16"/>
      <c r="CL2523" s="16"/>
      <c r="CM2523" s="16"/>
      <c r="CN2523" s="16"/>
      <c r="CO2523" s="16"/>
      <c r="CP2523" s="16"/>
      <c r="CQ2523" s="16"/>
      <c r="CR2523" s="16"/>
      <c r="CS2523" s="16"/>
      <c r="CT2523" s="16"/>
      <c r="CU2523" s="16"/>
      <c r="CV2523" s="16"/>
      <c r="CW2523" s="16"/>
      <c r="CX2523" s="16"/>
      <c r="CY2523" s="16"/>
      <c r="CZ2523" s="16"/>
      <c r="DA2523" s="16"/>
      <c r="DB2523" s="16"/>
      <c r="DC2523" s="16"/>
      <c r="DD2523" s="16"/>
      <c r="DE2523" s="16"/>
      <c r="DF2523" s="16"/>
      <c r="DG2523" s="16"/>
      <c r="DH2523" s="16"/>
      <c r="DI2523" s="16"/>
      <c r="DJ2523" s="16"/>
      <c r="DK2523" s="16"/>
      <c r="DL2523" s="16"/>
      <c r="DM2523" s="16"/>
      <c r="DN2523" s="16"/>
      <c r="DO2523" s="16"/>
      <c r="DP2523" s="16"/>
      <c r="DQ2523" s="16"/>
    </row>
    <row r="2524" spans="1:121" ht="16.5" hidden="1" x14ac:dyDescent="0.25">
      <c r="A2524" s="24" t="s">
        <v>21</v>
      </c>
      <c r="B2524" s="73"/>
      <c r="C2524" s="50"/>
      <c r="D2524" s="50"/>
      <c r="E2524" s="50"/>
      <c r="F2524" s="50"/>
      <c r="G2524" s="50"/>
      <c r="H2524" s="13"/>
      <c r="I2524" s="13"/>
      <c r="J2524" s="13"/>
      <c r="K2524" s="13"/>
      <c r="L2524" s="13"/>
      <c r="M2524" s="13"/>
      <c r="N2524" s="13"/>
      <c r="O2524" s="13"/>
      <c r="P2524" s="13"/>
      <c r="Q2524" s="1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  <c r="AK2524" s="13"/>
      <c r="AL2524" s="13"/>
      <c r="AM2524" s="13"/>
      <c r="AN2524" s="13"/>
      <c r="AO2524" s="13"/>
      <c r="AP2524" s="13"/>
      <c r="AQ2524" s="13"/>
      <c r="AR2524" s="13"/>
      <c r="AS2524" s="13"/>
      <c r="AT2524" s="13"/>
      <c r="AU2524" s="13"/>
      <c r="AV2524" s="13"/>
      <c r="AW2524" s="13"/>
      <c r="AX2524" s="13"/>
      <c r="AY2524" s="13"/>
      <c r="AZ2524" s="13"/>
      <c r="BA2524" s="13"/>
      <c r="BB2524" s="13"/>
      <c r="BC2524" s="13"/>
      <c r="BD2524" s="13"/>
      <c r="BE2524" s="13"/>
      <c r="BF2524" s="13"/>
      <c r="BG2524" s="13"/>
      <c r="BH2524" s="13"/>
      <c r="BI2524" s="13"/>
      <c r="BJ2524" s="13"/>
      <c r="BK2524" s="13"/>
      <c r="BL2524" s="13"/>
      <c r="BM2524" s="13"/>
      <c r="BN2524" s="13"/>
      <c r="BO2524" s="13"/>
      <c r="BP2524" s="13"/>
      <c r="BQ2524" s="13"/>
      <c r="BR2524" s="13"/>
      <c r="BS2524" s="13"/>
      <c r="BT2524" s="13"/>
      <c r="BU2524" s="13"/>
      <c r="BV2524" s="13"/>
      <c r="BW2524" s="13"/>
      <c r="BX2524" s="13"/>
      <c r="BY2524" s="13"/>
      <c r="BZ2524" s="13"/>
      <c r="CA2524" s="13"/>
      <c r="CB2524" s="13"/>
      <c r="CC2524" s="13"/>
      <c r="CD2524" s="13"/>
      <c r="CE2524" s="13"/>
      <c r="CF2524" s="13"/>
      <c r="CG2524" s="13"/>
      <c r="CH2524" s="13"/>
      <c r="CI2524" s="13"/>
      <c r="CJ2524" s="13"/>
      <c r="CK2524" s="13"/>
      <c r="CL2524" s="13"/>
      <c r="CM2524" s="13"/>
      <c r="CN2524" s="13"/>
      <c r="CO2524" s="13"/>
      <c r="CP2524" s="13"/>
      <c r="CQ2524" s="13"/>
      <c r="CR2524" s="13"/>
      <c r="CS2524" s="13"/>
      <c r="CT2524" s="13"/>
      <c r="CU2524" s="13"/>
      <c r="CV2524" s="13"/>
      <c r="CW2524" s="13"/>
      <c r="CX2524" s="13"/>
      <c r="CY2524" s="13"/>
      <c r="CZ2524" s="13"/>
      <c r="DA2524" s="13"/>
      <c r="DB2524" s="13"/>
      <c r="DC2524" s="13"/>
      <c r="DD2524" s="13"/>
      <c r="DE2524" s="13"/>
      <c r="DF2524" s="13"/>
      <c r="DG2524" s="13"/>
      <c r="DH2524" s="13"/>
      <c r="DI2524" s="13"/>
      <c r="DJ2524" s="13"/>
      <c r="DK2524" s="13"/>
      <c r="DL2524" s="13"/>
      <c r="DM2524" s="13"/>
      <c r="DN2524" s="13"/>
      <c r="DO2524" s="13"/>
      <c r="DP2524" s="13"/>
      <c r="DQ2524" s="13"/>
    </row>
    <row r="2525" spans="1:121" s="65" customFormat="1" ht="33" x14ac:dyDescent="0.25">
      <c r="A2525" s="61" t="s">
        <v>981</v>
      </c>
      <c r="B2525" s="76" t="s">
        <v>982</v>
      </c>
      <c r="C2525" s="97" t="s">
        <v>12</v>
      </c>
      <c r="D2525" s="63" t="s">
        <v>12</v>
      </c>
      <c r="E2525" s="64">
        <f>E2526</f>
        <v>0</v>
      </c>
      <c r="F2525" s="64">
        <f t="shared" ref="F2525:G2525" si="360">F2526</f>
        <v>0</v>
      </c>
      <c r="G2525" s="64">
        <f t="shared" si="360"/>
        <v>0</v>
      </c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16"/>
      <c r="S2525" s="16"/>
      <c r="T2525" s="16"/>
      <c r="U2525" s="16"/>
      <c r="V2525" s="16"/>
      <c r="W2525" s="16"/>
      <c r="X2525" s="16"/>
      <c r="Y2525" s="16"/>
      <c r="Z2525" s="16"/>
      <c r="AA2525" s="16"/>
      <c r="AB2525" s="16"/>
      <c r="AC2525" s="16"/>
      <c r="AD2525" s="16"/>
      <c r="AE2525" s="16"/>
      <c r="AF2525" s="16"/>
      <c r="AG2525" s="16"/>
      <c r="AH2525" s="16"/>
      <c r="AI2525" s="16"/>
      <c r="AJ2525" s="16"/>
      <c r="AK2525" s="16"/>
      <c r="AL2525" s="16"/>
      <c r="AM2525" s="16"/>
      <c r="AN2525" s="16"/>
      <c r="AO2525" s="16"/>
      <c r="AP2525" s="16"/>
      <c r="AQ2525" s="16"/>
      <c r="AR2525" s="16"/>
      <c r="AS2525" s="16"/>
      <c r="AT2525" s="16"/>
      <c r="AU2525" s="16"/>
      <c r="AV2525" s="16"/>
      <c r="AW2525" s="16"/>
      <c r="AX2525" s="16"/>
      <c r="AY2525" s="16"/>
      <c r="AZ2525" s="16"/>
      <c r="BA2525" s="16"/>
      <c r="BB2525" s="16"/>
      <c r="BC2525" s="16"/>
      <c r="BD2525" s="16"/>
      <c r="BE2525" s="16"/>
      <c r="BF2525" s="16"/>
      <c r="BG2525" s="16"/>
      <c r="BH2525" s="16"/>
      <c r="BI2525" s="16"/>
      <c r="BJ2525" s="16"/>
      <c r="BK2525" s="16"/>
      <c r="BL2525" s="16"/>
      <c r="BM2525" s="16"/>
      <c r="BN2525" s="16"/>
      <c r="BO2525" s="16"/>
      <c r="BP2525" s="16"/>
      <c r="BQ2525" s="16"/>
      <c r="BR2525" s="16"/>
      <c r="BS2525" s="16"/>
      <c r="BT2525" s="16"/>
      <c r="BU2525" s="16"/>
      <c r="BV2525" s="16"/>
      <c r="BW2525" s="16"/>
      <c r="BX2525" s="16"/>
      <c r="BY2525" s="16"/>
      <c r="BZ2525" s="16"/>
      <c r="CA2525" s="16"/>
      <c r="CB2525" s="16"/>
      <c r="CC2525" s="16"/>
      <c r="CD2525" s="16"/>
      <c r="CE2525" s="16"/>
      <c r="CF2525" s="16"/>
      <c r="CG2525" s="16"/>
      <c r="CH2525" s="16"/>
      <c r="CI2525" s="16"/>
      <c r="CJ2525" s="16"/>
      <c r="CK2525" s="16"/>
      <c r="CL2525" s="16"/>
      <c r="CM2525" s="16"/>
      <c r="CN2525" s="16"/>
      <c r="CO2525" s="16"/>
      <c r="CP2525" s="16"/>
      <c r="CQ2525" s="16"/>
      <c r="CR2525" s="16"/>
      <c r="CS2525" s="16"/>
      <c r="CT2525" s="16"/>
      <c r="CU2525" s="16"/>
      <c r="CV2525" s="16"/>
      <c r="CW2525" s="16"/>
      <c r="CX2525" s="16"/>
      <c r="CY2525" s="16"/>
      <c r="CZ2525" s="16"/>
      <c r="DA2525" s="16"/>
      <c r="DB2525" s="16"/>
      <c r="DC2525" s="16"/>
      <c r="DD2525" s="16"/>
      <c r="DE2525" s="16"/>
      <c r="DF2525" s="16"/>
      <c r="DG2525" s="16"/>
      <c r="DH2525" s="16"/>
      <c r="DI2525" s="16"/>
      <c r="DJ2525" s="16"/>
      <c r="DK2525" s="16"/>
      <c r="DL2525" s="16"/>
      <c r="DM2525" s="16"/>
      <c r="DN2525" s="16"/>
      <c r="DO2525" s="16"/>
      <c r="DP2525" s="16"/>
      <c r="DQ2525" s="16"/>
    </row>
    <row r="2526" spans="1:121" s="33" customFormat="1" ht="16.5" x14ac:dyDescent="0.25">
      <c r="A2526" s="29" t="s">
        <v>983</v>
      </c>
      <c r="B2526" s="75" t="s">
        <v>984</v>
      </c>
      <c r="C2526" s="91" t="s">
        <v>12</v>
      </c>
      <c r="D2526" s="31" t="s">
        <v>12</v>
      </c>
      <c r="E2526" s="32">
        <f>E2527+E2540</f>
        <v>0</v>
      </c>
      <c r="F2526" s="32">
        <f t="shared" ref="F2526:G2526" si="361">F2527+F2540</f>
        <v>0</v>
      </c>
      <c r="G2526" s="32">
        <f t="shared" si="361"/>
        <v>0</v>
      </c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16"/>
      <c r="AH2526" s="16"/>
      <c r="AI2526" s="16"/>
      <c r="AJ2526" s="16"/>
      <c r="AK2526" s="16"/>
      <c r="AL2526" s="16"/>
      <c r="AM2526" s="16"/>
      <c r="AN2526" s="16"/>
      <c r="AO2526" s="16"/>
      <c r="AP2526" s="16"/>
      <c r="AQ2526" s="16"/>
      <c r="AR2526" s="16"/>
      <c r="AS2526" s="16"/>
      <c r="AT2526" s="16"/>
      <c r="AU2526" s="16"/>
      <c r="AV2526" s="16"/>
      <c r="AW2526" s="16"/>
      <c r="AX2526" s="16"/>
      <c r="AY2526" s="16"/>
      <c r="AZ2526" s="16"/>
      <c r="BA2526" s="16"/>
      <c r="BB2526" s="16"/>
      <c r="BC2526" s="16"/>
      <c r="BD2526" s="16"/>
      <c r="BE2526" s="16"/>
      <c r="BF2526" s="16"/>
      <c r="BG2526" s="16"/>
      <c r="BH2526" s="16"/>
      <c r="BI2526" s="16"/>
      <c r="BJ2526" s="16"/>
      <c r="BK2526" s="16"/>
      <c r="BL2526" s="16"/>
      <c r="BM2526" s="16"/>
      <c r="BN2526" s="16"/>
      <c r="BO2526" s="16"/>
      <c r="BP2526" s="16"/>
      <c r="BQ2526" s="16"/>
      <c r="BR2526" s="16"/>
      <c r="BS2526" s="16"/>
      <c r="BT2526" s="16"/>
      <c r="BU2526" s="16"/>
      <c r="BV2526" s="16"/>
      <c r="BW2526" s="16"/>
      <c r="BX2526" s="16"/>
      <c r="BY2526" s="16"/>
      <c r="BZ2526" s="16"/>
      <c r="CA2526" s="16"/>
      <c r="CB2526" s="16"/>
      <c r="CC2526" s="16"/>
      <c r="CD2526" s="16"/>
      <c r="CE2526" s="16"/>
      <c r="CF2526" s="16"/>
      <c r="CG2526" s="16"/>
      <c r="CH2526" s="16"/>
      <c r="CI2526" s="16"/>
      <c r="CJ2526" s="16"/>
      <c r="CK2526" s="16"/>
      <c r="CL2526" s="16"/>
      <c r="CM2526" s="16"/>
      <c r="CN2526" s="16"/>
      <c r="CO2526" s="16"/>
      <c r="CP2526" s="16"/>
      <c r="CQ2526" s="16"/>
      <c r="CR2526" s="16"/>
      <c r="CS2526" s="16"/>
      <c r="CT2526" s="16"/>
      <c r="CU2526" s="16"/>
      <c r="CV2526" s="16"/>
      <c r="CW2526" s="16"/>
      <c r="CX2526" s="16"/>
      <c r="CY2526" s="16"/>
      <c r="CZ2526" s="16"/>
      <c r="DA2526" s="16"/>
      <c r="DB2526" s="16"/>
      <c r="DC2526" s="16"/>
      <c r="DD2526" s="16"/>
      <c r="DE2526" s="16"/>
      <c r="DF2526" s="16"/>
      <c r="DG2526" s="16"/>
      <c r="DH2526" s="16"/>
      <c r="DI2526" s="16"/>
      <c r="DJ2526" s="16"/>
      <c r="DK2526" s="16"/>
      <c r="DL2526" s="16"/>
      <c r="DM2526" s="16"/>
      <c r="DN2526" s="16"/>
      <c r="DO2526" s="16"/>
      <c r="DP2526" s="16"/>
      <c r="DQ2526" s="16"/>
    </row>
    <row r="2527" spans="1:121" s="84" customFormat="1" ht="16.5" x14ac:dyDescent="0.25">
      <c r="A2527" s="80" t="s">
        <v>985</v>
      </c>
      <c r="B2527" s="81" t="s">
        <v>910</v>
      </c>
      <c r="C2527" s="98" t="s">
        <v>12</v>
      </c>
      <c r="D2527" s="82" t="s">
        <v>12</v>
      </c>
      <c r="E2527" s="83">
        <f>E2528+E2530+E2532+E2534+E2536+E2538</f>
        <v>0</v>
      </c>
      <c r="F2527" s="83">
        <f t="shared" ref="F2527:G2527" si="362">F2528+F2530+F2532+F2534+F2536+F2538</f>
        <v>0</v>
      </c>
      <c r="G2527" s="83">
        <f t="shared" si="362"/>
        <v>0</v>
      </c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16"/>
      <c r="S2527" s="16"/>
      <c r="T2527" s="16"/>
      <c r="U2527" s="16"/>
      <c r="V2527" s="16"/>
      <c r="W2527" s="16"/>
      <c r="X2527" s="16"/>
      <c r="Y2527" s="16"/>
      <c r="Z2527" s="16"/>
      <c r="AA2527" s="16"/>
      <c r="AB2527" s="16"/>
      <c r="AC2527" s="16"/>
      <c r="AD2527" s="16"/>
      <c r="AE2527" s="16"/>
      <c r="AF2527" s="16"/>
      <c r="AG2527" s="16"/>
      <c r="AH2527" s="16"/>
      <c r="AI2527" s="16"/>
      <c r="AJ2527" s="16"/>
      <c r="AK2527" s="16"/>
      <c r="AL2527" s="16"/>
      <c r="AM2527" s="16"/>
      <c r="AN2527" s="16"/>
      <c r="AO2527" s="16"/>
      <c r="AP2527" s="16"/>
      <c r="AQ2527" s="16"/>
      <c r="AR2527" s="16"/>
      <c r="AS2527" s="16"/>
      <c r="AT2527" s="16"/>
      <c r="AU2527" s="16"/>
      <c r="AV2527" s="16"/>
      <c r="AW2527" s="16"/>
      <c r="AX2527" s="16"/>
      <c r="AY2527" s="16"/>
      <c r="AZ2527" s="16"/>
      <c r="BA2527" s="16"/>
      <c r="BB2527" s="16"/>
      <c r="BC2527" s="16"/>
      <c r="BD2527" s="16"/>
      <c r="BE2527" s="16"/>
      <c r="BF2527" s="16"/>
      <c r="BG2527" s="16"/>
      <c r="BH2527" s="16"/>
      <c r="BI2527" s="16"/>
      <c r="BJ2527" s="16"/>
      <c r="BK2527" s="16"/>
      <c r="BL2527" s="16"/>
      <c r="BM2527" s="16"/>
      <c r="BN2527" s="16"/>
      <c r="BO2527" s="16"/>
      <c r="BP2527" s="16"/>
      <c r="BQ2527" s="16"/>
      <c r="BR2527" s="16"/>
      <c r="BS2527" s="16"/>
      <c r="BT2527" s="16"/>
      <c r="BU2527" s="16"/>
      <c r="BV2527" s="16"/>
      <c r="BW2527" s="16"/>
      <c r="BX2527" s="16"/>
      <c r="BY2527" s="16"/>
      <c r="BZ2527" s="16"/>
      <c r="CA2527" s="16"/>
      <c r="CB2527" s="16"/>
      <c r="CC2527" s="16"/>
      <c r="CD2527" s="16"/>
      <c r="CE2527" s="16"/>
      <c r="CF2527" s="16"/>
      <c r="CG2527" s="16"/>
      <c r="CH2527" s="16"/>
      <c r="CI2527" s="16"/>
      <c r="CJ2527" s="16"/>
      <c r="CK2527" s="16"/>
      <c r="CL2527" s="16"/>
      <c r="CM2527" s="16"/>
      <c r="CN2527" s="16"/>
      <c r="CO2527" s="16"/>
      <c r="CP2527" s="16"/>
      <c r="CQ2527" s="16"/>
      <c r="CR2527" s="16"/>
      <c r="CS2527" s="16"/>
      <c r="CT2527" s="16"/>
      <c r="CU2527" s="16"/>
      <c r="CV2527" s="16"/>
      <c r="CW2527" s="16"/>
      <c r="CX2527" s="16"/>
      <c r="CY2527" s="16"/>
      <c r="CZ2527" s="16"/>
      <c r="DA2527" s="16"/>
      <c r="DB2527" s="16"/>
      <c r="DC2527" s="16"/>
      <c r="DD2527" s="16"/>
      <c r="DE2527" s="16"/>
      <c r="DF2527" s="16"/>
      <c r="DG2527" s="16"/>
      <c r="DH2527" s="16"/>
      <c r="DI2527" s="16"/>
      <c r="DJ2527" s="16"/>
      <c r="DK2527" s="16"/>
      <c r="DL2527" s="16"/>
      <c r="DM2527" s="16"/>
      <c r="DN2527" s="16"/>
      <c r="DO2527" s="16"/>
      <c r="DP2527" s="16"/>
      <c r="DQ2527" s="16"/>
    </row>
    <row r="2528" spans="1:121" s="48" customFormat="1" ht="16.5" x14ac:dyDescent="0.25">
      <c r="A2528" s="68" t="s">
        <v>986</v>
      </c>
      <c r="B2528" s="72" t="s">
        <v>912</v>
      </c>
      <c r="C2528" s="94" t="s">
        <v>12</v>
      </c>
      <c r="D2528" s="46" t="s">
        <v>12</v>
      </c>
      <c r="E2528" s="47">
        <f>SUBTOTAL(9,E2529)</f>
        <v>0</v>
      </c>
      <c r="F2528" s="47">
        <f t="shared" ref="F2528:G2528" si="363">SUBTOTAL(9,F2529)</f>
        <v>0</v>
      </c>
      <c r="G2528" s="47">
        <f t="shared" si="363"/>
        <v>0</v>
      </c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16"/>
      <c r="AH2528" s="16"/>
      <c r="AI2528" s="16"/>
      <c r="AJ2528" s="16"/>
      <c r="AK2528" s="16"/>
      <c r="AL2528" s="16"/>
      <c r="AM2528" s="16"/>
      <c r="AN2528" s="16"/>
      <c r="AO2528" s="16"/>
      <c r="AP2528" s="16"/>
      <c r="AQ2528" s="16"/>
      <c r="AR2528" s="16"/>
      <c r="AS2528" s="16"/>
      <c r="AT2528" s="16"/>
      <c r="AU2528" s="16"/>
      <c r="AV2528" s="16"/>
      <c r="AW2528" s="16"/>
      <c r="AX2528" s="16"/>
      <c r="AY2528" s="16"/>
      <c r="AZ2528" s="16"/>
      <c r="BA2528" s="16"/>
      <c r="BB2528" s="16"/>
      <c r="BC2528" s="16"/>
      <c r="BD2528" s="16"/>
      <c r="BE2528" s="16"/>
      <c r="BF2528" s="16"/>
      <c r="BG2528" s="16"/>
      <c r="BH2528" s="16"/>
      <c r="BI2528" s="16"/>
      <c r="BJ2528" s="16"/>
      <c r="BK2528" s="16"/>
      <c r="BL2528" s="16"/>
      <c r="BM2528" s="16"/>
      <c r="BN2528" s="16"/>
      <c r="BO2528" s="16"/>
      <c r="BP2528" s="16"/>
      <c r="BQ2528" s="16"/>
      <c r="BR2528" s="16"/>
      <c r="BS2528" s="16"/>
      <c r="BT2528" s="16"/>
      <c r="BU2528" s="16"/>
      <c r="BV2528" s="16"/>
      <c r="BW2528" s="16"/>
      <c r="BX2528" s="16"/>
      <c r="BY2528" s="16"/>
      <c r="BZ2528" s="16"/>
      <c r="CA2528" s="16"/>
      <c r="CB2528" s="16"/>
      <c r="CC2528" s="16"/>
      <c r="CD2528" s="16"/>
      <c r="CE2528" s="16"/>
      <c r="CF2528" s="16"/>
      <c r="CG2528" s="16"/>
      <c r="CH2528" s="16"/>
      <c r="CI2528" s="16"/>
      <c r="CJ2528" s="16"/>
      <c r="CK2528" s="16"/>
      <c r="CL2528" s="16"/>
      <c r="CM2528" s="16"/>
      <c r="CN2528" s="16"/>
      <c r="CO2528" s="16"/>
      <c r="CP2528" s="16"/>
      <c r="CQ2528" s="16"/>
      <c r="CR2528" s="16"/>
      <c r="CS2528" s="16"/>
      <c r="CT2528" s="16"/>
      <c r="CU2528" s="16"/>
      <c r="CV2528" s="16"/>
      <c r="CW2528" s="16"/>
      <c r="CX2528" s="16"/>
      <c r="CY2528" s="16"/>
      <c r="CZ2528" s="16"/>
      <c r="DA2528" s="16"/>
      <c r="DB2528" s="16"/>
      <c r="DC2528" s="16"/>
      <c r="DD2528" s="16"/>
      <c r="DE2528" s="16"/>
      <c r="DF2528" s="16"/>
      <c r="DG2528" s="16"/>
      <c r="DH2528" s="16"/>
      <c r="DI2528" s="16"/>
      <c r="DJ2528" s="16"/>
      <c r="DK2528" s="16"/>
      <c r="DL2528" s="16"/>
      <c r="DM2528" s="16"/>
      <c r="DN2528" s="16"/>
      <c r="DO2528" s="16"/>
      <c r="DP2528" s="16"/>
      <c r="DQ2528" s="16"/>
    </row>
    <row r="2529" spans="1:121" ht="16.5" hidden="1" x14ac:dyDescent="0.25">
      <c r="A2529" s="24" t="s">
        <v>21</v>
      </c>
      <c r="B2529" s="73"/>
      <c r="C2529" s="50"/>
      <c r="D2529" s="50"/>
      <c r="E2529" s="50"/>
      <c r="F2529" s="50"/>
      <c r="G2529" s="50"/>
      <c r="H2529" s="13"/>
      <c r="I2529" s="13"/>
      <c r="J2529" s="13"/>
      <c r="K2529" s="13"/>
      <c r="L2529" s="13"/>
      <c r="M2529" s="13"/>
      <c r="N2529" s="13"/>
      <c r="O2529" s="13"/>
      <c r="P2529" s="13"/>
      <c r="Q2529" s="1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  <c r="AK2529" s="13"/>
      <c r="AL2529" s="13"/>
      <c r="AM2529" s="13"/>
      <c r="AN2529" s="13"/>
      <c r="AO2529" s="13"/>
      <c r="AP2529" s="13"/>
      <c r="AQ2529" s="13"/>
      <c r="AR2529" s="13"/>
      <c r="AS2529" s="13"/>
      <c r="AT2529" s="13"/>
      <c r="AU2529" s="13"/>
      <c r="AV2529" s="13"/>
      <c r="AW2529" s="13"/>
      <c r="AX2529" s="13"/>
      <c r="AY2529" s="13"/>
      <c r="AZ2529" s="13"/>
      <c r="BA2529" s="13"/>
      <c r="BB2529" s="13"/>
      <c r="BC2529" s="13"/>
      <c r="BD2529" s="13"/>
      <c r="BE2529" s="13"/>
      <c r="BF2529" s="13"/>
      <c r="BG2529" s="13"/>
      <c r="BH2529" s="13"/>
      <c r="BI2529" s="13"/>
      <c r="BJ2529" s="13"/>
      <c r="BK2529" s="13"/>
      <c r="BL2529" s="13"/>
      <c r="BM2529" s="13"/>
      <c r="BN2529" s="13"/>
      <c r="BO2529" s="13"/>
      <c r="BP2529" s="13"/>
      <c r="BQ2529" s="13"/>
      <c r="BR2529" s="13"/>
      <c r="BS2529" s="13"/>
      <c r="BT2529" s="13"/>
      <c r="BU2529" s="13"/>
      <c r="BV2529" s="13"/>
      <c r="BW2529" s="13"/>
      <c r="BX2529" s="13"/>
      <c r="BY2529" s="13"/>
      <c r="BZ2529" s="13"/>
      <c r="CA2529" s="13"/>
      <c r="CB2529" s="13"/>
      <c r="CC2529" s="13"/>
      <c r="CD2529" s="13"/>
      <c r="CE2529" s="13"/>
      <c r="CF2529" s="13"/>
      <c r="CG2529" s="13"/>
      <c r="CH2529" s="13"/>
      <c r="CI2529" s="13"/>
      <c r="CJ2529" s="13"/>
      <c r="CK2529" s="13"/>
      <c r="CL2529" s="13"/>
      <c r="CM2529" s="13"/>
      <c r="CN2529" s="13"/>
      <c r="CO2529" s="13"/>
      <c r="CP2529" s="13"/>
      <c r="CQ2529" s="13"/>
      <c r="CR2529" s="13"/>
      <c r="CS2529" s="13"/>
      <c r="CT2529" s="13"/>
      <c r="CU2529" s="13"/>
      <c r="CV2529" s="13"/>
      <c r="CW2529" s="13"/>
      <c r="CX2529" s="13"/>
      <c r="CY2529" s="13"/>
      <c r="CZ2529" s="13"/>
      <c r="DA2529" s="13"/>
      <c r="DB2529" s="13"/>
      <c r="DC2529" s="13"/>
      <c r="DD2529" s="13"/>
      <c r="DE2529" s="13"/>
      <c r="DF2529" s="13"/>
      <c r="DG2529" s="13"/>
      <c r="DH2529" s="13"/>
      <c r="DI2529" s="13"/>
      <c r="DJ2529" s="13"/>
      <c r="DK2529" s="13"/>
      <c r="DL2529" s="13"/>
      <c r="DM2529" s="13"/>
      <c r="DN2529" s="13"/>
      <c r="DO2529" s="13"/>
      <c r="DP2529" s="13"/>
      <c r="DQ2529" s="13"/>
    </row>
    <row r="2530" spans="1:121" s="48" customFormat="1" ht="16.5" x14ac:dyDescent="0.25">
      <c r="A2530" s="68" t="s">
        <v>987</v>
      </c>
      <c r="B2530" s="72" t="s">
        <v>988</v>
      </c>
      <c r="C2530" s="94" t="s">
        <v>12</v>
      </c>
      <c r="D2530" s="46" t="s">
        <v>12</v>
      </c>
      <c r="E2530" s="47">
        <f>SUBTOTAL(9,E2531)</f>
        <v>0</v>
      </c>
      <c r="F2530" s="47">
        <f t="shared" ref="F2530:G2530" si="364">SUBTOTAL(9,F2531)</f>
        <v>0</v>
      </c>
      <c r="G2530" s="47">
        <f t="shared" si="364"/>
        <v>0</v>
      </c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16"/>
      <c r="S2530" s="16"/>
      <c r="T2530" s="16"/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/>
      <c r="AE2530" s="16"/>
      <c r="AF2530" s="16"/>
      <c r="AG2530" s="16"/>
      <c r="AH2530" s="16"/>
      <c r="AI2530" s="16"/>
      <c r="AJ2530" s="16"/>
      <c r="AK2530" s="16"/>
      <c r="AL2530" s="16"/>
      <c r="AM2530" s="16"/>
      <c r="AN2530" s="16"/>
      <c r="AO2530" s="16"/>
      <c r="AP2530" s="16"/>
      <c r="AQ2530" s="16"/>
      <c r="AR2530" s="16"/>
      <c r="AS2530" s="16"/>
      <c r="AT2530" s="16"/>
      <c r="AU2530" s="16"/>
      <c r="AV2530" s="16"/>
      <c r="AW2530" s="16"/>
      <c r="AX2530" s="16"/>
      <c r="AY2530" s="16"/>
      <c r="AZ2530" s="16"/>
      <c r="BA2530" s="16"/>
      <c r="BB2530" s="16"/>
      <c r="BC2530" s="16"/>
      <c r="BD2530" s="16"/>
      <c r="BE2530" s="16"/>
      <c r="BF2530" s="16"/>
      <c r="BG2530" s="16"/>
      <c r="BH2530" s="16"/>
      <c r="BI2530" s="16"/>
      <c r="BJ2530" s="16"/>
      <c r="BK2530" s="16"/>
      <c r="BL2530" s="16"/>
      <c r="BM2530" s="16"/>
      <c r="BN2530" s="16"/>
      <c r="BO2530" s="16"/>
      <c r="BP2530" s="16"/>
      <c r="BQ2530" s="16"/>
      <c r="BR2530" s="16"/>
      <c r="BS2530" s="16"/>
      <c r="BT2530" s="16"/>
      <c r="BU2530" s="16"/>
      <c r="BV2530" s="16"/>
      <c r="BW2530" s="16"/>
      <c r="BX2530" s="16"/>
      <c r="BY2530" s="16"/>
      <c r="BZ2530" s="16"/>
      <c r="CA2530" s="16"/>
      <c r="CB2530" s="16"/>
      <c r="CC2530" s="16"/>
      <c r="CD2530" s="16"/>
      <c r="CE2530" s="16"/>
      <c r="CF2530" s="16"/>
      <c r="CG2530" s="16"/>
      <c r="CH2530" s="16"/>
      <c r="CI2530" s="16"/>
      <c r="CJ2530" s="16"/>
      <c r="CK2530" s="16"/>
      <c r="CL2530" s="16"/>
      <c r="CM2530" s="16"/>
      <c r="CN2530" s="16"/>
      <c r="CO2530" s="16"/>
      <c r="CP2530" s="16"/>
      <c r="CQ2530" s="16"/>
      <c r="CR2530" s="16"/>
      <c r="CS2530" s="16"/>
      <c r="CT2530" s="16"/>
      <c r="CU2530" s="16"/>
      <c r="CV2530" s="16"/>
      <c r="CW2530" s="16"/>
      <c r="CX2530" s="16"/>
      <c r="CY2530" s="16"/>
      <c r="CZ2530" s="16"/>
      <c r="DA2530" s="16"/>
      <c r="DB2530" s="16"/>
      <c r="DC2530" s="16"/>
      <c r="DD2530" s="16"/>
      <c r="DE2530" s="16"/>
      <c r="DF2530" s="16"/>
      <c r="DG2530" s="16"/>
      <c r="DH2530" s="16"/>
      <c r="DI2530" s="16"/>
      <c r="DJ2530" s="16"/>
      <c r="DK2530" s="16"/>
      <c r="DL2530" s="16"/>
      <c r="DM2530" s="16"/>
      <c r="DN2530" s="16"/>
      <c r="DO2530" s="16"/>
      <c r="DP2530" s="16"/>
      <c r="DQ2530" s="16"/>
    </row>
    <row r="2531" spans="1:121" ht="16.5" hidden="1" x14ac:dyDescent="0.25">
      <c r="A2531" s="24" t="s">
        <v>21</v>
      </c>
      <c r="B2531" s="73"/>
      <c r="C2531" s="50"/>
      <c r="D2531" s="50"/>
      <c r="E2531" s="50"/>
      <c r="F2531" s="50"/>
      <c r="G2531" s="50"/>
      <c r="H2531" s="13"/>
      <c r="I2531" s="13"/>
      <c r="J2531" s="13"/>
      <c r="K2531" s="13"/>
      <c r="L2531" s="13"/>
      <c r="M2531" s="13"/>
      <c r="N2531" s="13"/>
      <c r="O2531" s="13"/>
      <c r="P2531" s="13"/>
      <c r="Q2531" s="1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  <c r="AK2531" s="13"/>
      <c r="AL2531" s="13"/>
      <c r="AM2531" s="13"/>
      <c r="AN2531" s="13"/>
      <c r="AO2531" s="13"/>
      <c r="AP2531" s="13"/>
      <c r="AQ2531" s="13"/>
      <c r="AR2531" s="13"/>
      <c r="AS2531" s="13"/>
      <c r="AT2531" s="13"/>
      <c r="AU2531" s="13"/>
      <c r="AV2531" s="13"/>
      <c r="AW2531" s="13"/>
      <c r="AX2531" s="13"/>
      <c r="AY2531" s="13"/>
      <c r="AZ2531" s="13"/>
      <c r="BA2531" s="13"/>
      <c r="BB2531" s="13"/>
      <c r="BC2531" s="13"/>
      <c r="BD2531" s="13"/>
      <c r="BE2531" s="13"/>
      <c r="BF2531" s="13"/>
      <c r="BG2531" s="13"/>
      <c r="BH2531" s="13"/>
      <c r="BI2531" s="13"/>
      <c r="BJ2531" s="13"/>
      <c r="BK2531" s="13"/>
      <c r="BL2531" s="13"/>
      <c r="BM2531" s="13"/>
      <c r="BN2531" s="13"/>
      <c r="BO2531" s="13"/>
      <c r="BP2531" s="13"/>
      <c r="BQ2531" s="13"/>
      <c r="BR2531" s="13"/>
      <c r="BS2531" s="13"/>
      <c r="BT2531" s="13"/>
      <c r="BU2531" s="13"/>
      <c r="BV2531" s="13"/>
      <c r="BW2531" s="13"/>
      <c r="BX2531" s="13"/>
      <c r="BY2531" s="13"/>
      <c r="BZ2531" s="13"/>
      <c r="CA2531" s="13"/>
      <c r="CB2531" s="13"/>
      <c r="CC2531" s="13"/>
      <c r="CD2531" s="13"/>
      <c r="CE2531" s="13"/>
      <c r="CF2531" s="13"/>
      <c r="CG2531" s="13"/>
      <c r="CH2531" s="13"/>
      <c r="CI2531" s="13"/>
      <c r="CJ2531" s="13"/>
      <c r="CK2531" s="13"/>
      <c r="CL2531" s="13"/>
      <c r="CM2531" s="13"/>
      <c r="CN2531" s="13"/>
      <c r="CO2531" s="13"/>
      <c r="CP2531" s="13"/>
      <c r="CQ2531" s="13"/>
      <c r="CR2531" s="13"/>
      <c r="CS2531" s="13"/>
      <c r="CT2531" s="13"/>
      <c r="CU2531" s="13"/>
      <c r="CV2531" s="13"/>
      <c r="CW2531" s="13"/>
      <c r="CX2531" s="13"/>
      <c r="CY2531" s="13"/>
      <c r="CZ2531" s="13"/>
      <c r="DA2531" s="13"/>
      <c r="DB2531" s="13"/>
      <c r="DC2531" s="13"/>
      <c r="DD2531" s="13"/>
      <c r="DE2531" s="13"/>
      <c r="DF2531" s="13"/>
      <c r="DG2531" s="13"/>
      <c r="DH2531" s="13"/>
      <c r="DI2531" s="13"/>
      <c r="DJ2531" s="13"/>
      <c r="DK2531" s="13"/>
      <c r="DL2531" s="13"/>
      <c r="DM2531" s="13"/>
      <c r="DN2531" s="13"/>
      <c r="DO2531" s="13"/>
      <c r="DP2531" s="13"/>
      <c r="DQ2531" s="13"/>
    </row>
    <row r="2532" spans="1:121" s="48" customFormat="1" ht="16.5" x14ac:dyDescent="0.25">
      <c r="A2532" s="68" t="s">
        <v>989</v>
      </c>
      <c r="B2532" s="72" t="s">
        <v>941</v>
      </c>
      <c r="C2532" s="94" t="s">
        <v>12</v>
      </c>
      <c r="D2532" s="46" t="s">
        <v>12</v>
      </c>
      <c r="E2532" s="47">
        <f>SUBTOTAL(9,E2533)</f>
        <v>0</v>
      </c>
      <c r="F2532" s="47">
        <f t="shared" ref="F2532:G2532" si="365">SUBTOTAL(9,F2533)</f>
        <v>0</v>
      </c>
      <c r="G2532" s="47">
        <f t="shared" si="365"/>
        <v>0</v>
      </c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16"/>
      <c r="AH2532" s="16"/>
      <c r="AI2532" s="16"/>
      <c r="AJ2532" s="16"/>
      <c r="AK2532" s="16"/>
      <c r="AL2532" s="16"/>
      <c r="AM2532" s="16"/>
      <c r="AN2532" s="16"/>
      <c r="AO2532" s="16"/>
      <c r="AP2532" s="16"/>
      <c r="AQ2532" s="16"/>
      <c r="AR2532" s="16"/>
      <c r="AS2532" s="16"/>
      <c r="AT2532" s="16"/>
      <c r="AU2532" s="16"/>
      <c r="AV2532" s="16"/>
      <c r="AW2532" s="16"/>
      <c r="AX2532" s="16"/>
      <c r="AY2532" s="16"/>
      <c r="AZ2532" s="16"/>
      <c r="BA2532" s="16"/>
      <c r="BB2532" s="16"/>
      <c r="BC2532" s="16"/>
      <c r="BD2532" s="16"/>
      <c r="BE2532" s="16"/>
      <c r="BF2532" s="16"/>
      <c r="BG2532" s="16"/>
      <c r="BH2532" s="16"/>
      <c r="BI2532" s="16"/>
      <c r="BJ2532" s="16"/>
      <c r="BK2532" s="16"/>
      <c r="BL2532" s="16"/>
      <c r="BM2532" s="16"/>
      <c r="BN2532" s="16"/>
      <c r="BO2532" s="16"/>
      <c r="BP2532" s="16"/>
      <c r="BQ2532" s="16"/>
      <c r="BR2532" s="16"/>
      <c r="BS2532" s="16"/>
      <c r="BT2532" s="16"/>
      <c r="BU2532" s="16"/>
      <c r="BV2532" s="16"/>
      <c r="BW2532" s="16"/>
      <c r="BX2532" s="16"/>
      <c r="BY2532" s="16"/>
      <c r="BZ2532" s="16"/>
      <c r="CA2532" s="16"/>
      <c r="CB2532" s="16"/>
      <c r="CC2532" s="16"/>
      <c r="CD2532" s="16"/>
      <c r="CE2532" s="16"/>
      <c r="CF2532" s="16"/>
      <c r="CG2532" s="16"/>
      <c r="CH2532" s="16"/>
      <c r="CI2532" s="16"/>
      <c r="CJ2532" s="16"/>
      <c r="CK2532" s="16"/>
      <c r="CL2532" s="16"/>
      <c r="CM2532" s="16"/>
      <c r="CN2532" s="16"/>
      <c r="CO2532" s="16"/>
      <c r="CP2532" s="16"/>
      <c r="CQ2532" s="16"/>
      <c r="CR2532" s="16"/>
      <c r="CS2532" s="16"/>
      <c r="CT2532" s="16"/>
      <c r="CU2532" s="16"/>
      <c r="CV2532" s="16"/>
      <c r="CW2532" s="16"/>
      <c r="CX2532" s="16"/>
      <c r="CY2532" s="16"/>
      <c r="CZ2532" s="16"/>
      <c r="DA2532" s="16"/>
      <c r="DB2532" s="16"/>
      <c r="DC2532" s="16"/>
      <c r="DD2532" s="16"/>
      <c r="DE2532" s="16"/>
      <c r="DF2532" s="16"/>
      <c r="DG2532" s="16"/>
      <c r="DH2532" s="16"/>
      <c r="DI2532" s="16"/>
      <c r="DJ2532" s="16"/>
      <c r="DK2532" s="16"/>
      <c r="DL2532" s="16"/>
      <c r="DM2532" s="16"/>
      <c r="DN2532" s="16"/>
      <c r="DO2532" s="16"/>
      <c r="DP2532" s="16"/>
      <c r="DQ2532" s="16"/>
    </row>
    <row r="2533" spans="1:121" ht="16.5" hidden="1" x14ac:dyDescent="0.25">
      <c r="A2533" s="24" t="s">
        <v>21</v>
      </c>
      <c r="B2533" s="73"/>
      <c r="C2533" s="50"/>
      <c r="D2533" s="50"/>
      <c r="E2533" s="50"/>
      <c r="F2533" s="50"/>
      <c r="G2533" s="50"/>
      <c r="H2533" s="13"/>
      <c r="I2533" s="13"/>
      <c r="J2533" s="13"/>
      <c r="K2533" s="13"/>
      <c r="L2533" s="13"/>
      <c r="M2533" s="13"/>
      <c r="N2533" s="13"/>
      <c r="O2533" s="13"/>
      <c r="P2533" s="13"/>
      <c r="Q2533" s="1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  <c r="AK2533" s="13"/>
      <c r="AL2533" s="13"/>
      <c r="AM2533" s="13"/>
      <c r="AN2533" s="13"/>
      <c r="AO2533" s="13"/>
      <c r="AP2533" s="13"/>
      <c r="AQ2533" s="13"/>
      <c r="AR2533" s="13"/>
      <c r="AS2533" s="13"/>
      <c r="AT2533" s="13"/>
      <c r="AU2533" s="13"/>
      <c r="AV2533" s="13"/>
      <c r="AW2533" s="13"/>
      <c r="AX2533" s="13"/>
      <c r="AY2533" s="13"/>
      <c r="AZ2533" s="13"/>
      <c r="BA2533" s="13"/>
      <c r="BB2533" s="13"/>
      <c r="BC2533" s="13"/>
      <c r="BD2533" s="13"/>
      <c r="BE2533" s="13"/>
      <c r="BF2533" s="13"/>
      <c r="BG2533" s="13"/>
      <c r="BH2533" s="13"/>
      <c r="BI2533" s="13"/>
      <c r="BJ2533" s="13"/>
      <c r="BK2533" s="13"/>
      <c r="BL2533" s="13"/>
      <c r="BM2533" s="13"/>
      <c r="BN2533" s="13"/>
      <c r="BO2533" s="13"/>
      <c r="BP2533" s="13"/>
      <c r="BQ2533" s="13"/>
      <c r="BR2533" s="13"/>
      <c r="BS2533" s="13"/>
      <c r="BT2533" s="13"/>
      <c r="BU2533" s="13"/>
      <c r="BV2533" s="13"/>
      <c r="BW2533" s="13"/>
      <c r="BX2533" s="13"/>
      <c r="BY2533" s="13"/>
      <c r="BZ2533" s="13"/>
      <c r="CA2533" s="13"/>
      <c r="CB2533" s="13"/>
      <c r="CC2533" s="13"/>
      <c r="CD2533" s="13"/>
      <c r="CE2533" s="13"/>
      <c r="CF2533" s="13"/>
      <c r="CG2533" s="13"/>
      <c r="CH2533" s="13"/>
      <c r="CI2533" s="13"/>
      <c r="CJ2533" s="13"/>
      <c r="CK2533" s="13"/>
      <c r="CL2533" s="13"/>
      <c r="CM2533" s="13"/>
      <c r="CN2533" s="13"/>
      <c r="CO2533" s="13"/>
      <c r="CP2533" s="13"/>
      <c r="CQ2533" s="13"/>
      <c r="CR2533" s="13"/>
      <c r="CS2533" s="13"/>
      <c r="CT2533" s="13"/>
      <c r="CU2533" s="13"/>
      <c r="CV2533" s="13"/>
      <c r="CW2533" s="13"/>
      <c r="CX2533" s="13"/>
      <c r="CY2533" s="13"/>
      <c r="CZ2533" s="13"/>
      <c r="DA2533" s="13"/>
      <c r="DB2533" s="13"/>
      <c r="DC2533" s="13"/>
      <c r="DD2533" s="13"/>
      <c r="DE2533" s="13"/>
      <c r="DF2533" s="13"/>
      <c r="DG2533" s="13"/>
      <c r="DH2533" s="13"/>
      <c r="DI2533" s="13"/>
      <c r="DJ2533" s="13"/>
      <c r="DK2533" s="13"/>
      <c r="DL2533" s="13"/>
      <c r="DM2533" s="13"/>
      <c r="DN2533" s="13"/>
      <c r="DO2533" s="13"/>
      <c r="DP2533" s="13"/>
      <c r="DQ2533" s="13"/>
    </row>
    <row r="2534" spans="1:121" s="48" customFormat="1" ht="16.5" x14ac:dyDescent="0.25">
      <c r="A2534" s="68" t="s">
        <v>990</v>
      </c>
      <c r="B2534" s="72" t="s">
        <v>957</v>
      </c>
      <c r="C2534" s="94" t="s">
        <v>12</v>
      </c>
      <c r="D2534" s="46" t="s">
        <v>12</v>
      </c>
      <c r="E2534" s="47">
        <f>SUBTOTAL(9,E2535)</f>
        <v>0</v>
      </c>
      <c r="F2534" s="47">
        <f t="shared" ref="F2534:G2534" si="366">SUBTOTAL(9,F2535)</f>
        <v>0</v>
      </c>
      <c r="G2534" s="47">
        <f t="shared" si="366"/>
        <v>0</v>
      </c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16"/>
      <c r="AH2534" s="16"/>
      <c r="AI2534" s="16"/>
      <c r="AJ2534" s="16"/>
      <c r="AK2534" s="16"/>
      <c r="AL2534" s="16"/>
      <c r="AM2534" s="16"/>
      <c r="AN2534" s="16"/>
      <c r="AO2534" s="16"/>
      <c r="AP2534" s="16"/>
      <c r="AQ2534" s="16"/>
      <c r="AR2534" s="16"/>
      <c r="AS2534" s="16"/>
      <c r="AT2534" s="16"/>
      <c r="AU2534" s="16"/>
      <c r="AV2534" s="16"/>
      <c r="AW2534" s="16"/>
      <c r="AX2534" s="16"/>
      <c r="AY2534" s="16"/>
      <c r="AZ2534" s="16"/>
      <c r="BA2534" s="16"/>
      <c r="BB2534" s="16"/>
      <c r="BC2534" s="16"/>
      <c r="BD2534" s="16"/>
      <c r="BE2534" s="16"/>
      <c r="BF2534" s="16"/>
      <c r="BG2534" s="16"/>
      <c r="BH2534" s="16"/>
      <c r="BI2534" s="16"/>
      <c r="BJ2534" s="16"/>
      <c r="BK2534" s="16"/>
      <c r="BL2534" s="16"/>
      <c r="BM2534" s="16"/>
      <c r="BN2534" s="16"/>
      <c r="BO2534" s="16"/>
      <c r="BP2534" s="16"/>
      <c r="BQ2534" s="16"/>
      <c r="BR2534" s="16"/>
      <c r="BS2534" s="16"/>
      <c r="BT2534" s="16"/>
      <c r="BU2534" s="16"/>
      <c r="BV2534" s="16"/>
      <c r="BW2534" s="16"/>
      <c r="BX2534" s="16"/>
      <c r="BY2534" s="16"/>
      <c r="BZ2534" s="16"/>
      <c r="CA2534" s="16"/>
      <c r="CB2534" s="16"/>
      <c r="CC2534" s="16"/>
      <c r="CD2534" s="16"/>
      <c r="CE2534" s="16"/>
      <c r="CF2534" s="16"/>
      <c r="CG2534" s="16"/>
      <c r="CH2534" s="16"/>
      <c r="CI2534" s="16"/>
      <c r="CJ2534" s="16"/>
      <c r="CK2534" s="16"/>
      <c r="CL2534" s="16"/>
      <c r="CM2534" s="16"/>
      <c r="CN2534" s="16"/>
      <c r="CO2534" s="16"/>
      <c r="CP2534" s="16"/>
      <c r="CQ2534" s="16"/>
      <c r="CR2534" s="16"/>
      <c r="CS2534" s="16"/>
      <c r="CT2534" s="16"/>
      <c r="CU2534" s="16"/>
      <c r="CV2534" s="16"/>
      <c r="CW2534" s="16"/>
      <c r="CX2534" s="16"/>
      <c r="CY2534" s="16"/>
      <c r="CZ2534" s="16"/>
      <c r="DA2534" s="16"/>
      <c r="DB2534" s="16"/>
      <c r="DC2534" s="16"/>
      <c r="DD2534" s="16"/>
      <c r="DE2534" s="16"/>
      <c r="DF2534" s="16"/>
      <c r="DG2534" s="16"/>
      <c r="DH2534" s="16"/>
      <c r="DI2534" s="16"/>
      <c r="DJ2534" s="16"/>
      <c r="DK2534" s="16"/>
      <c r="DL2534" s="16"/>
      <c r="DM2534" s="16"/>
      <c r="DN2534" s="16"/>
      <c r="DO2534" s="16"/>
      <c r="DP2534" s="16"/>
      <c r="DQ2534" s="16"/>
    </row>
    <row r="2535" spans="1:121" ht="16.5" hidden="1" x14ac:dyDescent="0.25">
      <c r="A2535" s="24" t="s">
        <v>21</v>
      </c>
      <c r="B2535" s="73"/>
      <c r="C2535" s="50"/>
      <c r="D2535" s="50"/>
      <c r="E2535" s="50"/>
      <c r="F2535" s="50"/>
      <c r="G2535" s="50"/>
      <c r="H2535" s="13"/>
      <c r="I2535" s="13"/>
      <c r="J2535" s="13"/>
      <c r="K2535" s="13"/>
      <c r="L2535" s="13"/>
      <c r="M2535" s="13"/>
      <c r="N2535" s="13"/>
      <c r="O2535" s="13"/>
      <c r="P2535" s="13"/>
      <c r="Q2535" s="1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  <c r="AK2535" s="13"/>
      <c r="AL2535" s="13"/>
      <c r="AM2535" s="13"/>
      <c r="AN2535" s="13"/>
      <c r="AO2535" s="13"/>
      <c r="AP2535" s="13"/>
      <c r="AQ2535" s="13"/>
      <c r="AR2535" s="13"/>
      <c r="AS2535" s="13"/>
      <c r="AT2535" s="13"/>
      <c r="AU2535" s="13"/>
      <c r="AV2535" s="13"/>
      <c r="AW2535" s="13"/>
      <c r="AX2535" s="13"/>
      <c r="AY2535" s="13"/>
      <c r="AZ2535" s="13"/>
      <c r="BA2535" s="13"/>
      <c r="BB2535" s="13"/>
      <c r="BC2535" s="13"/>
      <c r="BD2535" s="13"/>
      <c r="BE2535" s="13"/>
      <c r="BF2535" s="13"/>
      <c r="BG2535" s="13"/>
      <c r="BH2535" s="13"/>
      <c r="BI2535" s="13"/>
      <c r="BJ2535" s="13"/>
      <c r="BK2535" s="13"/>
      <c r="BL2535" s="13"/>
      <c r="BM2535" s="13"/>
      <c r="BN2535" s="13"/>
      <c r="BO2535" s="13"/>
      <c r="BP2535" s="13"/>
      <c r="BQ2535" s="13"/>
      <c r="BR2535" s="13"/>
      <c r="BS2535" s="13"/>
      <c r="BT2535" s="13"/>
      <c r="BU2535" s="13"/>
      <c r="BV2535" s="13"/>
      <c r="BW2535" s="13"/>
      <c r="BX2535" s="13"/>
      <c r="BY2535" s="13"/>
      <c r="BZ2535" s="13"/>
      <c r="CA2535" s="13"/>
      <c r="CB2535" s="13"/>
      <c r="CC2535" s="13"/>
      <c r="CD2535" s="13"/>
      <c r="CE2535" s="13"/>
      <c r="CF2535" s="13"/>
      <c r="CG2535" s="13"/>
      <c r="CH2535" s="13"/>
      <c r="CI2535" s="13"/>
      <c r="CJ2535" s="13"/>
      <c r="CK2535" s="13"/>
      <c r="CL2535" s="13"/>
      <c r="CM2535" s="13"/>
      <c r="CN2535" s="13"/>
      <c r="CO2535" s="13"/>
      <c r="CP2535" s="13"/>
      <c r="CQ2535" s="13"/>
      <c r="CR2535" s="13"/>
      <c r="CS2535" s="13"/>
      <c r="CT2535" s="13"/>
      <c r="CU2535" s="13"/>
      <c r="CV2535" s="13"/>
      <c r="CW2535" s="13"/>
      <c r="CX2535" s="13"/>
      <c r="CY2535" s="13"/>
      <c r="CZ2535" s="13"/>
      <c r="DA2535" s="13"/>
      <c r="DB2535" s="13"/>
      <c r="DC2535" s="13"/>
      <c r="DD2535" s="13"/>
      <c r="DE2535" s="13"/>
      <c r="DF2535" s="13"/>
      <c r="DG2535" s="13"/>
      <c r="DH2535" s="13"/>
      <c r="DI2535" s="13"/>
      <c r="DJ2535" s="13"/>
      <c r="DK2535" s="13"/>
      <c r="DL2535" s="13"/>
      <c r="DM2535" s="13"/>
      <c r="DN2535" s="13"/>
      <c r="DO2535" s="13"/>
      <c r="DP2535" s="13"/>
      <c r="DQ2535" s="13"/>
    </row>
    <row r="2536" spans="1:121" s="48" customFormat="1" ht="16.5" x14ac:dyDescent="0.25">
      <c r="A2536" s="68" t="s">
        <v>991</v>
      </c>
      <c r="B2536" s="72" t="s">
        <v>992</v>
      </c>
      <c r="C2536" s="94" t="s">
        <v>12</v>
      </c>
      <c r="D2536" s="46" t="s">
        <v>12</v>
      </c>
      <c r="E2536" s="47">
        <f>SUBTOTAL(9,E2537)</f>
        <v>0</v>
      </c>
      <c r="F2536" s="47">
        <f t="shared" ref="F2536:G2536" si="367">SUBTOTAL(9,F2537)</f>
        <v>0</v>
      </c>
      <c r="G2536" s="47">
        <f t="shared" si="367"/>
        <v>0</v>
      </c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16"/>
      <c r="AH2536" s="16"/>
      <c r="AI2536" s="16"/>
      <c r="AJ2536" s="16"/>
      <c r="AK2536" s="16"/>
      <c r="AL2536" s="16"/>
      <c r="AM2536" s="16"/>
      <c r="AN2536" s="16"/>
      <c r="AO2536" s="16"/>
      <c r="AP2536" s="16"/>
      <c r="AQ2536" s="16"/>
      <c r="AR2536" s="16"/>
      <c r="AS2536" s="16"/>
      <c r="AT2536" s="16"/>
      <c r="AU2536" s="16"/>
      <c r="AV2536" s="16"/>
      <c r="AW2536" s="16"/>
      <c r="AX2536" s="16"/>
      <c r="AY2536" s="16"/>
      <c r="AZ2536" s="16"/>
      <c r="BA2536" s="16"/>
      <c r="BB2536" s="16"/>
      <c r="BC2536" s="16"/>
      <c r="BD2536" s="16"/>
      <c r="BE2536" s="16"/>
      <c r="BF2536" s="16"/>
      <c r="BG2536" s="16"/>
      <c r="BH2536" s="16"/>
      <c r="BI2536" s="16"/>
      <c r="BJ2536" s="16"/>
      <c r="BK2536" s="16"/>
      <c r="BL2536" s="16"/>
      <c r="BM2536" s="16"/>
      <c r="BN2536" s="16"/>
      <c r="BO2536" s="16"/>
      <c r="BP2536" s="16"/>
      <c r="BQ2536" s="16"/>
      <c r="BR2536" s="16"/>
      <c r="BS2536" s="16"/>
      <c r="BT2536" s="16"/>
      <c r="BU2536" s="16"/>
      <c r="BV2536" s="16"/>
      <c r="BW2536" s="16"/>
      <c r="BX2536" s="16"/>
      <c r="BY2536" s="16"/>
      <c r="BZ2536" s="16"/>
      <c r="CA2536" s="16"/>
      <c r="CB2536" s="16"/>
      <c r="CC2536" s="16"/>
      <c r="CD2536" s="16"/>
      <c r="CE2536" s="16"/>
      <c r="CF2536" s="16"/>
      <c r="CG2536" s="16"/>
      <c r="CH2536" s="16"/>
      <c r="CI2536" s="16"/>
      <c r="CJ2536" s="16"/>
      <c r="CK2536" s="16"/>
      <c r="CL2536" s="16"/>
      <c r="CM2536" s="16"/>
      <c r="CN2536" s="16"/>
      <c r="CO2536" s="16"/>
      <c r="CP2536" s="16"/>
      <c r="CQ2536" s="16"/>
      <c r="CR2536" s="16"/>
      <c r="CS2536" s="16"/>
      <c r="CT2536" s="16"/>
      <c r="CU2536" s="16"/>
      <c r="CV2536" s="16"/>
      <c r="CW2536" s="16"/>
      <c r="CX2536" s="16"/>
      <c r="CY2536" s="16"/>
      <c r="CZ2536" s="16"/>
      <c r="DA2536" s="16"/>
      <c r="DB2536" s="16"/>
      <c r="DC2536" s="16"/>
      <c r="DD2536" s="16"/>
      <c r="DE2536" s="16"/>
      <c r="DF2536" s="16"/>
      <c r="DG2536" s="16"/>
      <c r="DH2536" s="16"/>
      <c r="DI2536" s="16"/>
      <c r="DJ2536" s="16"/>
      <c r="DK2536" s="16"/>
      <c r="DL2536" s="16"/>
      <c r="DM2536" s="16"/>
      <c r="DN2536" s="16"/>
      <c r="DO2536" s="16"/>
      <c r="DP2536" s="16"/>
      <c r="DQ2536" s="16"/>
    </row>
    <row r="2537" spans="1:121" ht="16.5" hidden="1" x14ac:dyDescent="0.25">
      <c r="A2537" s="24" t="s">
        <v>21</v>
      </c>
      <c r="B2537" s="73"/>
      <c r="C2537" s="50"/>
      <c r="D2537" s="50"/>
      <c r="E2537" s="50"/>
      <c r="F2537" s="50"/>
      <c r="G2537" s="50"/>
      <c r="H2537" s="13"/>
      <c r="I2537" s="13"/>
      <c r="J2537" s="13"/>
      <c r="K2537" s="13"/>
      <c r="L2537" s="13"/>
      <c r="M2537" s="13"/>
      <c r="N2537" s="13"/>
      <c r="O2537" s="13"/>
      <c r="P2537" s="13"/>
      <c r="Q2537" s="1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  <c r="AK2537" s="13"/>
      <c r="AL2537" s="13"/>
      <c r="AM2537" s="13"/>
      <c r="AN2537" s="13"/>
      <c r="AO2537" s="13"/>
      <c r="AP2537" s="13"/>
      <c r="AQ2537" s="13"/>
      <c r="AR2537" s="13"/>
      <c r="AS2537" s="13"/>
      <c r="AT2537" s="13"/>
      <c r="AU2537" s="13"/>
      <c r="AV2537" s="13"/>
      <c r="AW2537" s="13"/>
      <c r="AX2537" s="13"/>
      <c r="AY2537" s="13"/>
      <c r="AZ2537" s="13"/>
      <c r="BA2537" s="13"/>
      <c r="BB2537" s="13"/>
      <c r="BC2537" s="13"/>
      <c r="BD2537" s="13"/>
      <c r="BE2537" s="13"/>
      <c r="BF2537" s="13"/>
      <c r="BG2537" s="13"/>
      <c r="BH2537" s="13"/>
      <c r="BI2537" s="13"/>
      <c r="BJ2537" s="13"/>
      <c r="BK2537" s="13"/>
      <c r="BL2537" s="13"/>
      <c r="BM2537" s="13"/>
      <c r="BN2537" s="13"/>
      <c r="BO2537" s="13"/>
      <c r="BP2537" s="13"/>
      <c r="BQ2537" s="13"/>
      <c r="BR2537" s="13"/>
      <c r="BS2537" s="13"/>
      <c r="BT2537" s="13"/>
      <c r="BU2537" s="13"/>
      <c r="BV2537" s="13"/>
      <c r="BW2537" s="13"/>
      <c r="BX2537" s="13"/>
      <c r="BY2537" s="13"/>
      <c r="BZ2537" s="13"/>
      <c r="CA2537" s="13"/>
      <c r="CB2537" s="13"/>
      <c r="CC2537" s="13"/>
      <c r="CD2537" s="13"/>
      <c r="CE2537" s="13"/>
      <c r="CF2537" s="13"/>
      <c r="CG2537" s="13"/>
      <c r="CH2537" s="13"/>
      <c r="CI2537" s="13"/>
      <c r="CJ2537" s="13"/>
      <c r="CK2537" s="13"/>
      <c r="CL2537" s="13"/>
      <c r="CM2537" s="13"/>
      <c r="CN2537" s="13"/>
      <c r="CO2537" s="13"/>
      <c r="CP2537" s="13"/>
      <c r="CQ2537" s="13"/>
      <c r="CR2537" s="13"/>
      <c r="CS2537" s="13"/>
      <c r="CT2537" s="13"/>
      <c r="CU2537" s="13"/>
      <c r="CV2537" s="13"/>
      <c r="CW2537" s="13"/>
      <c r="CX2537" s="13"/>
      <c r="CY2537" s="13"/>
      <c r="CZ2537" s="13"/>
      <c r="DA2537" s="13"/>
      <c r="DB2537" s="13"/>
      <c r="DC2537" s="13"/>
      <c r="DD2537" s="13"/>
      <c r="DE2537" s="13"/>
      <c r="DF2537" s="13"/>
      <c r="DG2537" s="13"/>
      <c r="DH2537" s="13"/>
      <c r="DI2537" s="13"/>
      <c r="DJ2537" s="13"/>
      <c r="DK2537" s="13"/>
      <c r="DL2537" s="13"/>
      <c r="DM2537" s="13"/>
      <c r="DN2537" s="13"/>
      <c r="DO2537" s="13"/>
      <c r="DP2537" s="13"/>
      <c r="DQ2537" s="13"/>
    </row>
    <row r="2538" spans="1:121" s="48" customFormat="1" ht="16.5" x14ac:dyDescent="0.25">
      <c r="A2538" s="68" t="s">
        <v>993</v>
      </c>
      <c r="B2538" s="72" t="s">
        <v>971</v>
      </c>
      <c r="C2538" s="94" t="s">
        <v>12</v>
      </c>
      <c r="D2538" s="46" t="s">
        <v>12</v>
      </c>
      <c r="E2538" s="47">
        <f>SUBTOTAL(9,E2539)</f>
        <v>0</v>
      </c>
      <c r="F2538" s="47">
        <f t="shared" ref="F2538:G2538" si="368">SUBTOTAL(9,F2539)</f>
        <v>0</v>
      </c>
      <c r="G2538" s="47">
        <f t="shared" si="368"/>
        <v>0</v>
      </c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16"/>
      <c r="AH2538" s="16"/>
      <c r="AI2538" s="16"/>
      <c r="AJ2538" s="16"/>
      <c r="AK2538" s="16"/>
      <c r="AL2538" s="16"/>
      <c r="AM2538" s="16"/>
      <c r="AN2538" s="16"/>
      <c r="AO2538" s="16"/>
      <c r="AP2538" s="16"/>
      <c r="AQ2538" s="16"/>
      <c r="AR2538" s="16"/>
      <c r="AS2538" s="16"/>
      <c r="AT2538" s="16"/>
      <c r="AU2538" s="16"/>
      <c r="AV2538" s="16"/>
      <c r="AW2538" s="16"/>
      <c r="AX2538" s="16"/>
      <c r="AY2538" s="16"/>
      <c r="AZ2538" s="16"/>
      <c r="BA2538" s="16"/>
      <c r="BB2538" s="16"/>
      <c r="BC2538" s="16"/>
      <c r="BD2538" s="16"/>
      <c r="BE2538" s="16"/>
      <c r="BF2538" s="16"/>
      <c r="BG2538" s="16"/>
      <c r="BH2538" s="16"/>
      <c r="BI2538" s="16"/>
      <c r="BJ2538" s="16"/>
      <c r="BK2538" s="16"/>
      <c r="BL2538" s="16"/>
      <c r="BM2538" s="16"/>
      <c r="BN2538" s="16"/>
      <c r="BO2538" s="16"/>
      <c r="BP2538" s="16"/>
      <c r="BQ2538" s="16"/>
      <c r="BR2538" s="16"/>
      <c r="BS2538" s="16"/>
      <c r="BT2538" s="16"/>
      <c r="BU2538" s="16"/>
      <c r="BV2538" s="16"/>
      <c r="BW2538" s="16"/>
      <c r="BX2538" s="16"/>
      <c r="BY2538" s="16"/>
      <c r="BZ2538" s="16"/>
      <c r="CA2538" s="16"/>
      <c r="CB2538" s="16"/>
      <c r="CC2538" s="16"/>
      <c r="CD2538" s="16"/>
      <c r="CE2538" s="16"/>
      <c r="CF2538" s="16"/>
      <c r="CG2538" s="16"/>
      <c r="CH2538" s="16"/>
      <c r="CI2538" s="16"/>
      <c r="CJ2538" s="16"/>
      <c r="CK2538" s="16"/>
      <c r="CL2538" s="16"/>
      <c r="CM2538" s="16"/>
      <c r="CN2538" s="16"/>
      <c r="CO2538" s="16"/>
      <c r="CP2538" s="16"/>
      <c r="CQ2538" s="16"/>
      <c r="CR2538" s="16"/>
      <c r="CS2538" s="16"/>
      <c r="CT2538" s="16"/>
      <c r="CU2538" s="16"/>
      <c r="CV2538" s="16"/>
      <c r="CW2538" s="16"/>
      <c r="CX2538" s="16"/>
      <c r="CY2538" s="16"/>
      <c r="CZ2538" s="16"/>
      <c r="DA2538" s="16"/>
      <c r="DB2538" s="16"/>
      <c r="DC2538" s="16"/>
      <c r="DD2538" s="16"/>
      <c r="DE2538" s="16"/>
      <c r="DF2538" s="16"/>
      <c r="DG2538" s="16"/>
      <c r="DH2538" s="16"/>
      <c r="DI2538" s="16"/>
      <c r="DJ2538" s="16"/>
      <c r="DK2538" s="16"/>
      <c r="DL2538" s="16"/>
      <c r="DM2538" s="16"/>
      <c r="DN2538" s="16"/>
      <c r="DO2538" s="16"/>
      <c r="DP2538" s="16"/>
      <c r="DQ2538" s="16"/>
    </row>
    <row r="2539" spans="1:121" ht="16.5" hidden="1" x14ac:dyDescent="0.25">
      <c r="A2539" s="24" t="s">
        <v>21</v>
      </c>
      <c r="B2539" s="73"/>
      <c r="C2539" s="50"/>
      <c r="D2539" s="50"/>
      <c r="E2539" s="50"/>
      <c r="F2539" s="50"/>
      <c r="G2539" s="50"/>
      <c r="H2539" s="13"/>
      <c r="I2539" s="13"/>
      <c r="J2539" s="13"/>
      <c r="K2539" s="13"/>
      <c r="L2539" s="13"/>
      <c r="M2539" s="13"/>
      <c r="N2539" s="13"/>
      <c r="O2539" s="13"/>
      <c r="P2539" s="13"/>
      <c r="Q2539" s="1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  <c r="AK2539" s="13"/>
      <c r="AL2539" s="13"/>
      <c r="AM2539" s="13"/>
      <c r="AN2539" s="13"/>
      <c r="AO2539" s="13"/>
      <c r="AP2539" s="13"/>
      <c r="AQ2539" s="13"/>
      <c r="AR2539" s="13"/>
      <c r="AS2539" s="13"/>
      <c r="AT2539" s="13"/>
      <c r="AU2539" s="13"/>
      <c r="AV2539" s="13"/>
      <c r="AW2539" s="13"/>
      <c r="AX2539" s="13"/>
      <c r="AY2539" s="13"/>
      <c r="AZ2539" s="13"/>
      <c r="BA2539" s="13"/>
      <c r="BB2539" s="13"/>
      <c r="BC2539" s="13"/>
      <c r="BD2539" s="13"/>
      <c r="BE2539" s="13"/>
      <c r="BF2539" s="13"/>
      <c r="BG2539" s="13"/>
      <c r="BH2539" s="13"/>
      <c r="BI2539" s="13"/>
      <c r="BJ2539" s="13"/>
      <c r="BK2539" s="13"/>
      <c r="BL2539" s="13"/>
      <c r="BM2539" s="13"/>
      <c r="BN2539" s="13"/>
      <c r="BO2539" s="13"/>
      <c r="BP2539" s="13"/>
      <c r="BQ2539" s="13"/>
      <c r="BR2539" s="13"/>
      <c r="BS2539" s="13"/>
      <c r="BT2539" s="13"/>
      <c r="BU2539" s="13"/>
      <c r="BV2539" s="13"/>
      <c r="BW2539" s="13"/>
      <c r="BX2539" s="13"/>
      <c r="BY2539" s="13"/>
      <c r="BZ2539" s="13"/>
      <c r="CA2539" s="13"/>
      <c r="CB2539" s="13"/>
      <c r="CC2539" s="13"/>
      <c r="CD2539" s="13"/>
      <c r="CE2539" s="13"/>
      <c r="CF2539" s="13"/>
      <c r="CG2539" s="13"/>
      <c r="CH2539" s="13"/>
      <c r="CI2539" s="13"/>
      <c r="CJ2539" s="13"/>
      <c r="CK2539" s="13"/>
      <c r="CL2539" s="13"/>
      <c r="CM2539" s="13"/>
      <c r="CN2539" s="13"/>
      <c r="CO2539" s="13"/>
      <c r="CP2539" s="13"/>
      <c r="CQ2539" s="13"/>
      <c r="CR2539" s="13"/>
      <c r="CS2539" s="13"/>
      <c r="CT2539" s="13"/>
      <c r="CU2539" s="13"/>
      <c r="CV2539" s="13"/>
      <c r="CW2539" s="13"/>
      <c r="CX2539" s="13"/>
      <c r="CY2539" s="13"/>
      <c r="CZ2539" s="13"/>
      <c r="DA2539" s="13"/>
      <c r="DB2539" s="13"/>
      <c r="DC2539" s="13"/>
      <c r="DD2539" s="13"/>
      <c r="DE2539" s="13"/>
      <c r="DF2539" s="13"/>
      <c r="DG2539" s="13"/>
      <c r="DH2539" s="13"/>
      <c r="DI2539" s="13"/>
      <c r="DJ2539" s="13"/>
      <c r="DK2539" s="13"/>
      <c r="DL2539" s="13"/>
      <c r="DM2539" s="13"/>
      <c r="DN2539" s="13"/>
      <c r="DO2539" s="13"/>
      <c r="DP2539" s="13"/>
      <c r="DQ2539" s="13"/>
    </row>
    <row r="2540" spans="1:121" s="84" customFormat="1" ht="16.5" x14ac:dyDescent="0.25">
      <c r="A2540" s="80" t="s">
        <v>994</v>
      </c>
      <c r="B2540" s="81" t="s">
        <v>973</v>
      </c>
      <c r="C2540" s="98" t="s">
        <v>12</v>
      </c>
      <c r="D2540" s="82" t="s">
        <v>12</v>
      </c>
      <c r="E2540" s="83">
        <f>E2541+E2543+E2545+E2547+E2549+E2551</f>
        <v>0</v>
      </c>
      <c r="F2540" s="83">
        <f t="shared" ref="F2540:G2540" si="369">F2541+F2543+F2545+F2547+F2549+F2551</f>
        <v>0</v>
      </c>
      <c r="G2540" s="83">
        <f t="shared" si="369"/>
        <v>0</v>
      </c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16"/>
      <c r="S2540" s="16"/>
      <c r="T2540" s="16"/>
      <c r="U2540" s="16"/>
      <c r="V2540" s="16"/>
      <c r="W2540" s="16"/>
      <c r="X2540" s="16"/>
      <c r="Y2540" s="16"/>
      <c r="Z2540" s="16"/>
      <c r="AA2540" s="16"/>
      <c r="AB2540" s="16"/>
      <c r="AC2540" s="16"/>
      <c r="AD2540" s="16"/>
      <c r="AE2540" s="16"/>
      <c r="AF2540" s="16"/>
      <c r="AG2540" s="16"/>
      <c r="AH2540" s="16"/>
      <c r="AI2540" s="16"/>
      <c r="AJ2540" s="16"/>
      <c r="AK2540" s="16"/>
      <c r="AL2540" s="16"/>
      <c r="AM2540" s="16"/>
      <c r="AN2540" s="16"/>
      <c r="AO2540" s="16"/>
      <c r="AP2540" s="16"/>
      <c r="AQ2540" s="16"/>
      <c r="AR2540" s="16"/>
      <c r="AS2540" s="16"/>
      <c r="AT2540" s="16"/>
      <c r="AU2540" s="16"/>
      <c r="AV2540" s="16"/>
      <c r="AW2540" s="16"/>
      <c r="AX2540" s="16"/>
      <c r="AY2540" s="16"/>
      <c r="AZ2540" s="16"/>
      <c r="BA2540" s="16"/>
      <c r="BB2540" s="16"/>
      <c r="BC2540" s="16"/>
      <c r="BD2540" s="16"/>
      <c r="BE2540" s="16"/>
      <c r="BF2540" s="16"/>
      <c r="BG2540" s="16"/>
      <c r="BH2540" s="16"/>
      <c r="BI2540" s="16"/>
      <c r="BJ2540" s="16"/>
      <c r="BK2540" s="16"/>
      <c r="BL2540" s="16"/>
      <c r="BM2540" s="16"/>
      <c r="BN2540" s="16"/>
      <c r="BO2540" s="16"/>
      <c r="BP2540" s="16"/>
      <c r="BQ2540" s="16"/>
      <c r="BR2540" s="16"/>
      <c r="BS2540" s="16"/>
      <c r="BT2540" s="16"/>
      <c r="BU2540" s="16"/>
      <c r="BV2540" s="16"/>
      <c r="BW2540" s="16"/>
      <c r="BX2540" s="16"/>
      <c r="BY2540" s="16"/>
      <c r="BZ2540" s="16"/>
      <c r="CA2540" s="16"/>
      <c r="CB2540" s="16"/>
      <c r="CC2540" s="16"/>
      <c r="CD2540" s="16"/>
      <c r="CE2540" s="16"/>
      <c r="CF2540" s="16"/>
      <c r="CG2540" s="16"/>
      <c r="CH2540" s="16"/>
      <c r="CI2540" s="16"/>
      <c r="CJ2540" s="16"/>
      <c r="CK2540" s="16"/>
      <c r="CL2540" s="16"/>
      <c r="CM2540" s="16"/>
      <c r="CN2540" s="16"/>
      <c r="CO2540" s="16"/>
      <c r="CP2540" s="16"/>
      <c r="CQ2540" s="16"/>
      <c r="CR2540" s="16"/>
      <c r="CS2540" s="16"/>
      <c r="CT2540" s="16"/>
      <c r="CU2540" s="16"/>
      <c r="CV2540" s="16"/>
      <c r="CW2540" s="16"/>
      <c r="CX2540" s="16"/>
      <c r="CY2540" s="16"/>
      <c r="CZ2540" s="16"/>
      <c r="DA2540" s="16"/>
      <c r="DB2540" s="16"/>
      <c r="DC2540" s="16"/>
      <c r="DD2540" s="16"/>
      <c r="DE2540" s="16"/>
      <c r="DF2540" s="16"/>
      <c r="DG2540" s="16"/>
      <c r="DH2540" s="16"/>
      <c r="DI2540" s="16"/>
      <c r="DJ2540" s="16"/>
      <c r="DK2540" s="16"/>
      <c r="DL2540" s="16"/>
      <c r="DM2540" s="16"/>
      <c r="DN2540" s="16"/>
      <c r="DO2540" s="16"/>
      <c r="DP2540" s="16"/>
      <c r="DQ2540" s="16"/>
    </row>
    <row r="2541" spans="1:121" s="48" customFormat="1" ht="16.5" x14ac:dyDescent="0.25">
      <c r="A2541" s="68" t="s">
        <v>995</v>
      </c>
      <c r="B2541" s="72" t="s">
        <v>912</v>
      </c>
      <c r="C2541" s="94" t="s">
        <v>12</v>
      </c>
      <c r="D2541" s="46" t="s">
        <v>12</v>
      </c>
      <c r="E2541" s="47">
        <f>SUBTOTAL(9,E2542)</f>
        <v>0</v>
      </c>
      <c r="F2541" s="47">
        <f t="shared" ref="F2541:G2541" si="370">SUBTOTAL(9,F2542)</f>
        <v>0</v>
      </c>
      <c r="G2541" s="47">
        <f t="shared" si="370"/>
        <v>0</v>
      </c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16"/>
      <c r="S2541" s="16"/>
      <c r="T2541" s="16"/>
      <c r="U2541" s="16"/>
      <c r="V2541" s="16"/>
      <c r="W2541" s="16"/>
      <c r="X2541" s="16"/>
      <c r="Y2541" s="16"/>
      <c r="Z2541" s="16"/>
      <c r="AA2541" s="16"/>
      <c r="AB2541" s="16"/>
      <c r="AC2541" s="16"/>
      <c r="AD2541" s="16"/>
      <c r="AE2541" s="16"/>
      <c r="AF2541" s="16"/>
      <c r="AG2541" s="16"/>
      <c r="AH2541" s="16"/>
      <c r="AI2541" s="16"/>
      <c r="AJ2541" s="16"/>
      <c r="AK2541" s="16"/>
      <c r="AL2541" s="16"/>
      <c r="AM2541" s="16"/>
      <c r="AN2541" s="16"/>
      <c r="AO2541" s="16"/>
      <c r="AP2541" s="16"/>
      <c r="AQ2541" s="16"/>
      <c r="AR2541" s="16"/>
      <c r="AS2541" s="16"/>
      <c r="AT2541" s="16"/>
      <c r="AU2541" s="16"/>
      <c r="AV2541" s="16"/>
      <c r="AW2541" s="16"/>
      <c r="AX2541" s="16"/>
      <c r="AY2541" s="16"/>
      <c r="AZ2541" s="16"/>
      <c r="BA2541" s="16"/>
      <c r="BB2541" s="16"/>
      <c r="BC2541" s="16"/>
      <c r="BD2541" s="16"/>
      <c r="BE2541" s="16"/>
      <c r="BF2541" s="16"/>
      <c r="BG2541" s="16"/>
      <c r="BH2541" s="16"/>
      <c r="BI2541" s="16"/>
      <c r="BJ2541" s="16"/>
      <c r="BK2541" s="16"/>
      <c r="BL2541" s="16"/>
      <c r="BM2541" s="16"/>
      <c r="BN2541" s="16"/>
      <c r="BO2541" s="16"/>
      <c r="BP2541" s="16"/>
      <c r="BQ2541" s="16"/>
      <c r="BR2541" s="16"/>
      <c r="BS2541" s="16"/>
      <c r="BT2541" s="16"/>
      <c r="BU2541" s="16"/>
      <c r="BV2541" s="16"/>
      <c r="BW2541" s="16"/>
      <c r="BX2541" s="16"/>
      <c r="BY2541" s="16"/>
      <c r="BZ2541" s="16"/>
      <c r="CA2541" s="16"/>
      <c r="CB2541" s="16"/>
      <c r="CC2541" s="16"/>
      <c r="CD2541" s="16"/>
      <c r="CE2541" s="16"/>
      <c r="CF2541" s="16"/>
      <c r="CG2541" s="16"/>
      <c r="CH2541" s="16"/>
      <c r="CI2541" s="16"/>
      <c r="CJ2541" s="16"/>
      <c r="CK2541" s="16"/>
      <c r="CL2541" s="16"/>
      <c r="CM2541" s="16"/>
      <c r="CN2541" s="16"/>
      <c r="CO2541" s="16"/>
      <c r="CP2541" s="16"/>
      <c r="CQ2541" s="16"/>
      <c r="CR2541" s="16"/>
      <c r="CS2541" s="16"/>
      <c r="CT2541" s="16"/>
      <c r="CU2541" s="16"/>
      <c r="CV2541" s="16"/>
      <c r="CW2541" s="16"/>
      <c r="CX2541" s="16"/>
      <c r="CY2541" s="16"/>
      <c r="CZ2541" s="16"/>
      <c r="DA2541" s="16"/>
      <c r="DB2541" s="16"/>
      <c r="DC2541" s="16"/>
      <c r="DD2541" s="16"/>
      <c r="DE2541" s="16"/>
      <c r="DF2541" s="16"/>
      <c r="DG2541" s="16"/>
      <c r="DH2541" s="16"/>
      <c r="DI2541" s="16"/>
      <c r="DJ2541" s="16"/>
      <c r="DK2541" s="16"/>
      <c r="DL2541" s="16"/>
      <c r="DM2541" s="16"/>
      <c r="DN2541" s="16"/>
      <c r="DO2541" s="16"/>
      <c r="DP2541" s="16"/>
      <c r="DQ2541" s="16"/>
    </row>
    <row r="2542" spans="1:121" ht="16.5" hidden="1" x14ac:dyDescent="0.25">
      <c r="A2542" s="24" t="s">
        <v>21</v>
      </c>
      <c r="B2542" s="73"/>
      <c r="C2542" s="50"/>
      <c r="D2542" s="50"/>
      <c r="E2542" s="50"/>
      <c r="F2542" s="50"/>
      <c r="G2542" s="50"/>
      <c r="H2542" s="13"/>
      <c r="I2542" s="13"/>
      <c r="J2542" s="13"/>
      <c r="K2542" s="13"/>
      <c r="L2542" s="13"/>
      <c r="M2542" s="13"/>
      <c r="N2542" s="13"/>
      <c r="O2542" s="13"/>
      <c r="P2542" s="13"/>
      <c r="Q2542" s="1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  <c r="AK2542" s="13"/>
      <c r="AL2542" s="13"/>
      <c r="AM2542" s="13"/>
      <c r="AN2542" s="13"/>
      <c r="AO2542" s="13"/>
      <c r="AP2542" s="13"/>
      <c r="AQ2542" s="13"/>
      <c r="AR2542" s="13"/>
      <c r="AS2542" s="13"/>
      <c r="AT2542" s="13"/>
      <c r="AU2542" s="13"/>
      <c r="AV2542" s="13"/>
      <c r="AW2542" s="13"/>
      <c r="AX2542" s="13"/>
      <c r="AY2542" s="13"/>
      <c r="AZ2542" s="13"/>
      <c r="BA2542" s="13"/>
      <c r="BB2542" s="13"/>
      <c r="BC2542" s="13"/>
      <c r="BD2542" s="13"/>
      <c r="BE2542" s="13"/>
      <c r="BF2542" s="13"/>
      <c r="BG2542" s="13"/>
      <c r="BH2542" s="13"/>
      <c r="BI2542" s="13"/>
      <c r="BJ2542" s="13"/>
      <c r="BK2542" s="13"/>
      <c r="BL2542" s="13"/>
      <c r="BM2542" s="13"/>
      <c r="BN2542" s="13"/>
      <c r="BO2542" s="13"/>
      <c r="BP2542" s="13"/>
      <c r="BQ2542" s="13"/>
      <c r="BR2542" s="13"/>
      <c r="BS2542" s="13"/>
      <c r="BT2542" s="13"/>
      <c r="BU2542" s="13"/>
      <c r="BV2542" s="13"/>
      <c r="BW2542" s="13"/>
      <c r="BX2542" s="13"/>
      <c r="BY2542" s="13"/>
      <c r="BZ2542" s="13"/>
      <c r="CA2542" s="13"/>
      <c r="CB2542" s="13"/>
      <c r="CC2542" s="13"/>
      <c r="CD2542" s="13"/>
      <c r="CE2542" s="13"/>
      <c r="CF2542" s="13"/>
      <c r="CG2542" s="13"/>
      <c r="CH2542" s="13"/>
      <c r="CI2542" s="13"/>
      <c r="CJ2542" s="13"/>
      <c r="CK2542" s="13"/>
      <c r="CL2542" s="13"/>
      <c r="CM2542" s="13"/>
      <c r="CN2542" s="13"/>
      <c r="CO2542" s="13"/>
      <c r="CP2542" s="13"/>
      <c r="CQ2542" s="13"/>
      <c r="CR2542" s="13"/>
      <c r="CS2542" s="13"/>
      <c r="CT2542" s="13"/>
      <c r="CU2542" s="13"/>
      <c r="CV2542" s="13"/>
      <c r="CW2542" s="13"/>
      <c r="CX2542" s="13"/>
      <c r="CY2542" s="13"/>
      <c r="CZ2542" s="13"/>
      <c r="DA2542" s="13"/>
      <c r="DB2542" s="13"/>
      <c r="DC2542" s="13"/>
      <c r="DD2542" s="13"/>
      <c r="DE2542" s="13"/>
      <c r="DF2542" s="13"/>
      <c r="DG2542" s="13"/>
      <c r="DH2542" s="13"/>
      <c r="DI2542" s="13"/>
      <c r="DJ2542" s="13"/>
      <c r="DK2542" s="13"/>
      <c r="DL2542" s="13"/>
      <c r="DM2542" s="13"/>
      <c r="DN2542" s="13"/>
      <c r="DO2542" s="13"/>
      <c r="DP2542" s="13"/>
      <c r="DQ2542" s="13"/>
    </row>
    <row r="2543" spans="1:121" s="48" customFormat="1" ht="16.5" x14ac:dyDescent="0.25">
      <c r="A2543" s="68" t="s">
        <v>996</v>
      </c>
      <c r="B2543" s="72" t="s">
        <v>988</v>
      </c>
      <c r="C2543" s="94" t="s">
        <v>12</v>
      </c>
      <c r="D2543" s="46" t="s">
        <v>12</v>
      </c>
      <c r="E2543" s="47">
        <f>SUBTOTAL(9,E2544)</f>
        <v>0</v>
      </c>
      <c r="F2543" s="47">
        <f t="shared" ref="F2543:G2543" si="371">SUBTOTAL(9,F2544)</f>
        <v>0</v>
      </c>
      <c r="G2543" s="47">
        <f t="shared" si="371"/>
        <v>0</v>
      </c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16"/>
      <c r="S2543" s="16"/>
      <c r="T2543" s="16"/>
      <c r="U2543" s="16"/>
      <c r="V2543" s="16"/>
      <c r="W2543" s="16"/>
      <c r="X2543" s="16"/>
      <c r="Y2543" s="16"/>
      <c r="Z2543" s="16"/>
      <c r="AA2543" s="16"/>
      <c r="AB2543" s="16"/>
      <c r="AC2543" s="16"/>
      <c r="AD2543" s="16"/>
      <c r="AE2543" s="16"/>
      <c r="AF2543" s="16"/>
      <c r="AG2543" s="16"/>
      <c r="AH2543" s="16"/>
      <c r="AI2543" s="16"/>
      <c r="AJ2543" s="16"/>
      <c r="AK2543" s="16"/>
      <c r="AL2543" s="16"/>
      <c r="AM2543" s="16"/>
      <c r="AN2543" s="16"/>
      <c r="AO2543" s="16"/>
      <c r="AP2543" s="16"/>
      <c r="AQ2543" s="16"/>
      <c r="AR2543" s="16"/>
      <c r="AS2543" s="16"/>
      <c r="AT2543" s="16"/>
      <c r="AU2543" s="16"/>
      <c r="AV2543" s="16"/>
      <c r="AW2543" s="16"/>
      <c r="AX2543" s="16"/>
      <c r="AY2543" s="16"/>
      <c r="AZ2543" s="16"/>
      <c r="BA2543" s="16"/>
      <c r="BB2543" s="16"/>
      <c r="BC2543" s="16"/>
      <c r="BD2543" s="16"/>
      <c r="BE2543" s="16"/>
      <c r="BF2543" s="16"/>
      <c r="BG2543" s="16"/>
      <c r="BH2543" s="16"/>
      <c r="BI2543" s="16"/>
      <c r="BJ2543" s="16"/>
      <c r="BK2543" s="16"/>
      <c r="BL2543" s="16"/>
      <c r="BM2543" s="16"/>
      <c r="BN2543" s="16"/>
      <c r="BO2543" s="16"/>
      <c r="BP2543" s="16"/>
      <c r="BQ2543" s="16"/>
      <c r="BR2543" s="16"/>
      <c r="BS2543" s="16"/>
      <c r="BT2543" s="16"/>
      <c r="BU2543" s="16"/>
      <c r="BV2543" s="16"/>
      <c r="BW2543" s="16"/>
      <c r="BX2543" s="16"/>
      <c r="BY2543" s="16"/>
      <c r="BZ2543" s="16"/>
      <c r="CA2543" s="16"/>
      <c r="CB2543" s="16"/>
      <c r="CC2543" s="16"/>
      <c r="CD2543" s="16"/>
      <c r="CE2543" s="16"/>
      <c r="CF2543" s="16"/>
      <c r="CG2543" s="16"/>
      <c r="CH2543" s="16"/>
      <c r="CI2543" s="16"/>
      <c r="CJ2543" s="16"/>
      <c r="CK2543" s="16"/>
      <c r="CL2543" s="16"/>
      <c r="CM2543" s="16"/>
      <c r="CN2543" s="16"/>
      <c r="CO2543" s="16"/>
      <c r="CP2543" s="16"/>
      <c r="CQ2543" s="16"/>
      <c r="CR2543" s="16"/>
      <c r="CS2543" s="16"/>
      <c r="CT2543" s="16"/>
      <c r="CU2543" s="16"/>
      <c r="CV2543" s="16"/>
      <c r="CW2543" s="16"/>
      <c r="CX2543" s="16"/>
      <c r="CY2543" s="16"/>
      <c r="CZ2543" s="16"/>
      <c r="DA2543" s="16"/>
      <c r="DB2543" s="16"/>
      <c r="DC2543" s="16"/>
      <c r="DD2543" s="16"/>
      <c r="DE2543" s="16"/>
      <c r="DF2543" s="16"/>
      <c r="DG2543" s="16"/>
      <c r="DH2543" s="16"/>
      <c r="DI2543" s="16"/>
      <c r="DJ2543" s="16"/>
      <c r="DK2543" s="16"/>
      <c r="DL2543" s="16"/>
      <c r="DM2543" s="16"/>
      <c r="DN2543" s="16"/>
      <c r="DO2543" s="16"/>
      <c r="DP2543" s="16"/>
      <c r="DQ2543" s="16"/>
    </row>
    <row r="2544" spans="1:121" ht="16.5" hidden="1" x14ac:dyDescent="0.25">
      <c r="A2544" s="24" t="s">
        <v>21</v>
      </c>
      <c r="B2544" s="73"/>
      <c r="C2544" s="50"/>
      <c r="D2544" s="50"/>
      <c r="E2544" s="50"/>
      <c r="F2544" s="50"/>
      <c r="G2544" s="50"/>
      <c r="H2544" s="13"/>
      <c r="I2544" s="13"/>
      <c r="J2544" s="13"/>
      <c r="K2544" s="13"/>
      <c r="L2544" s="13"/>
      <c r="M2544" s="13"/>
      <c r="N2544" s="13"/>
      <c r="O2544" s="13"/>
      <c r="P2544" s="13"/>
      <c r="Q2544" s="1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  <c r="AK2544" s="13"/>
      <c r="AL2544" s="13"/>
      <c r="AM2544" s="13"/>
      <c r="AN2544" s="13"/>
      <c r="AO2544" s="13"/>
      <c r="AP2544" s="13"/>
      <c r="AQ2544" s="13"/>
      <c r="AR2544" s="13"/>
      <c r="AS2544" s="13"/>
      <c r="AT2544" s="13"/>
      <c r="AU2544" s="13"/>
      <c r="AV2544" s="13"/>
      <c r="AW2544" s="13"/>
      <c r="AX2544" s="13"/>
      <c r="AY2544" s="13"/>
      <c r="AZ2544" s="13"/>
      <c r="BA2544" s="13"/>
      <c r="BB2544" s="13"/>
      <c r="BC2544" s="13"/>
      <c r="BD2544" s="13"/>
      <c r="BE2544" s="13"/>
      <c r="BF2544" s="13"/>
      <c r="BG2544" s="13"/>
      <c r="BH2544" s="13"/>
      <c r="BI2544" s="13"/>
      <c r="BJ2544" s="13"/>
      <c r="BK2544" s="13"/>
      <c r="BL2544" s="13"/>
      <c r="BM2544" s="13"/>
      <c r="BN2544" s="13"/>
      <c r="BO2544" s="13"/>
      <c r="BP2544" s="13"/>
      <c r="BQ2544" s="13"/>
      <c r="BR2544" s="13"/>
      <c r="BS2544" s="13"/>
      <c r="BT2544" s="13"/>
      <c r="BU2544" s="13"/>
      <c r="BV2544" s="13"/>
      <c r="BW2544" s="13"/>
      <c r="BX2544" s="13"/>
      <c r="BY2544" s="13"/>
      <c r="BZ2544" s="13"/>
      <c r="CA2544" s="13"/>
      <c r="CB2544" s="13"/>
      <c r="CC2544" s="13"/>
      <c r="CD2544" s="13"/>
      <c r="CE2544" s="13"/>
      <c r="CF2544" s="13"/>
      <c r="CG2544" s="13"/>
      <c r="CH2544" s="13"/>
      <c r="CI2544" s="13"/>
      <c r="CJ2544" s="13"/>
      <c r="CK2544" s="13"/>
      <c r="CL2544" s="13"/>
      <c r="CM2544" s="13"/>
      <c r="CN2544" s="13"/>
      <c r="CO2544" s="13"/>
      <c r="CP2544" s="13"/>
      <c r="CQ2544" s="13"/>
      <c r="CR2544" s="13"/>
      <c r="CS2544" s="13"/>
      <c r="CT2544" s="13"/>
      <c r="CU2544" s="13"/>
      <c r="CV2544" s="13"/>
      <c r="CW2544" s="13"/>
      <c r="CX2544" s="13"/>
      <c r="CY2544" s="13"/>
      <c r="CZ2544" s="13"/>
      <c r="DA2544" s="13"/>
      <c r="DB2544" s="13"/>
      <c r="DC2544" s="13"/>
      <c r="DD2544" s="13"/>
      <c r="DE2544" s="13"/>
      <c r="DF2544" s="13"/>
      <c r="DG2544" s="13"/>
      <c r="DH2544" s="13"/>
      <c r="DI2544" s="13"/>
      <c r="DJ2544" s="13"/>
      <c r="DK2544" s="13"/>
      <c r="DL2544" s="13"/>
      <c r="DM2544" s="13"/>
      <c r="DN2544" s="13"/>
      <c r="DO2544" s="13"/>
      <c r="DP2544" s="13"/>
      <c r="DQ2544" s="13"/>
    </row>
    <row r="2545" spans="1:129" s="48" customFormat="1" ht="16.5" x14ac:dyDescent="0.25">
      <c r="A2545" s="68" t="s">
        <v>997</v>
      </c>
      <c r="B2545" s="72" t="s">
        <v>941</v>
      </c>
      <c r="C2545" s="94" t="s">
        <v>12</v>
      </c>
      <c r="D2545" s="46" t="s">
        <v>12</v>
      </c>
      <c r="E2545" s="47">
        <f>SUBTOTAL(9,E2546)</f>
        <v>0</v>
      </c>
      <c r="F2545" s="47">
        <f t="shared" ref="F2545:G2545" si="372">SUBTOTAL(9,F2546)</f>
        <v>0</v>
      </c>
      <c r="G2545" s="47">
        <f t="shared" si="372"/>
        <v>0</v>
      </c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16"/>
      <c r="S2545" s="16"/>
      <c r="T2545" s="16"/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/>
      <c r="AE2545" s="16"/>
      <c r="AF2545" s="16"/>
      <c r="AG2545" s="16"/>
      <c r="AH2545" s="16"/>
      <c r="AI2545" s="16"/>
      <c r="AJ2545" s="16"/>
      <c r="AK2545" s="16"/>
      <c r="AL2545" s="16"/>
      <c r="AM2545" s="16"/>
      <c r="AN2545" s="16"/>
      <c r="AO2545" s="16"/>
      <c r="AP2545" s="16"/>
      <c r="AQ2545" s="16"/>
      <c r="AR2545" s="16"/>
      <c r="AS2545" s="16"/>
      <c r="AT2545" s="16"/>
      <c r="AU2545" s="16"/>
      <c r="AV2545" s="16"/>
      <c r="AW2545" s="16"/>
      <c r="AX2545" s="16"/>
      <c r="AY2545" s="16"/>
      <c r="AZ2545" s="16"/>
      <c r="BA2545" s="16"/>
      <c r="BB2545" s="16"/>
      <c r="BC2545" s="16"/>
      <c r="BD2545" s="16"/>
      <c r="BE2545" s="16"/>
      <c r="BF2545" s="16"/>
      <c r="BG2545" s="16"/>
      <c r="BH2545" s="16"/>
      <c r="BI2545" s="16"/>
      <c r="BJ2545" s="16"/>
      <c r="BK2545" s="16"/>
      <c r="BL2545" s="16"/>
      <c r="BM2545" s="16"/>
      <c r="BN2545" s="16"/>
      <c r="BO2545" s="16"/>
      <c r="BP2545" s="16"/>
      <c r="BQ2545" s="16"/>
      <c r="BR2545" s="16"/>
      <c r="BS2545" s="16"/>
      <c r="BT2545" s="16"/>
      <c r="BU2545" s="16"/>
      <c r="BV2545" s="16"/>
      <c r="BW2545" s="16"/>
      <c r="BX2545" s="16"/>
      <c r="BY2545" s="16"/>
      <c r="BZ2545" s="16"/>
      <c r="CA2545" s="16"/>
      <c r="CB2545" s="16"/>
      <c r="CC2545" s="16"/>
      <c r="CD2545" s="16"/>
      <c r="CE2545" s="16"/>
      <c r="CF2545" s="16"/>
      <c r="CG2545" s="16"/>
      <c r="CH2545" s="16"/>
      <c r="CI2545" s="16"/>
      <c r="CJ2545" s="16"/>
      <c r="CK2545" s="16"/>
      <c r="CL2545" s="16"/>
      <c r="CM2545" s="16"/>
      <c r="CN2545" s="16"/>
      <c r="CO2545" s="16"/>
      <c r="CP2545" s="16"/>
      <c r="CQ2545" s="16"/>
      <c r="CR2545" s="16"/>
      <c r="CS2545" s="16"/>
      <c r="CT2545" s="16"/>
      <c r="CU2545" s="16"/>
      <c r="CV2545" s="16"/>
      <c r="CW2545" s="16"/>
      <c r="CX2545" s="16"/>
      <c r="CY2545" s="16"/>
      <c r="CZ2545" s="16"/>
      <c r="DA2545" s="16"/>
      <c r="DB2545" s="16"/>
      <c r="DC2545" s="16"/>
      <c r="DD2545" s="16"/>
      <c r="DE2545" s="16"/>
      <c r="DF2545" s="16"/>
      <c r="DG2545" s="16"/>
      <c r="DH2545" s="16"/>
      <c r="DI2545" s="16"/>
      <c r="DJ2545" s="16"/>
      <c r="DK2545" s="16"/>
      <c r="DL2545" s="16"/>
      <c r="DM2545" s="16"/>
      <c r="DN2545" s="16"/>
      <c r="DO2545" s="16"/>
      <c r="DP2545" s="16"/>
      <c r="DQ2545" s="16"/>
    </row>
    <row r="2546" spans="1:129" ht="16.5" hidden="1" x14ac:dyDescent="0.25">
      <c r="A2546" s="24" t="s">
        <v>21</v>
      </c>
      <c r="B2546" s="73"/>
      <c r="C2546" s="50"/>
      <c r="D2546" s="50"/>
      <c r="E2546" s="50"/>
      <c r="F2546" s="50"/>
      <c r="G2546" s="50"/>
      <c r="H2546" s="13"/>
      <c r="I2546" s="13"/>
      <c r="J2546" s="13"/>
      <c r="K2546" s="13"/>
      <c r="L2546" s="13"/>
      <c r="M2546" s="13"/>
      <c r="N2546" s="13"/>
      <c r="O2546" s="13"/>
      <c r="P2546" s="13"/>
      <c r="Q2546" s="1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  <c r="AK2546" s="13"/>
      <c r="AL2546" s="13"/>
      <c r="AM2546" s="13"/>
      <c r="AN2546" s="13"/>
      <c r="AO2546" s="13"/>
      <c r="AP2546" s="13"/>
      <c r="AQ2546" s="13"/>
      <c r="AR2546" s="13"/>
      <c r="AS2546" s="13"/>
      <c r="AT2546" s="13"/>
      <c r="AU2546" s="13"/>
      <c r="AV2546" s="13"/>
      <c r="AW2546" s="13"/>
      <c r="AX2546" s="13"/>
      <c r="AY2546" s="13"/>
      <c r="AZ2546" s="13"/>
      <c r="BA2546" s="13"/>
      <c r="BB2546" s="13"/>
      <c r="BC2546" s="13"/>
      <c r="BD2546" s="13"/>
      <c r="BE2546" s="13"/>
      <c r="BF2546" s="13"/>
      <c r="BG2546" s="13"/>
      <c r="BH2546" s="13"/>
      <c r="BI2546" s="13"/>
      <c r="BJ2546" s="13"/>
      <c r="BK2546" s="13"/>
      <c r="BL2546" s="13"/>
      <c r="BM2546" s="13"/>
      <c r="BN2546" s="13"/>
      <c r="BO2546" s="13"/>
      <c r="BP2546" s="13"/>
      <c r="BQ2546" s="13"/>
      <c r="BR2546" s="13"/>
      <c r="BS2546" s="13"/>
      <c r="BT2546" s="13"/>
      <c r="BU2546" s="13"/>
      <c r="BV2546" s="13"/>
      <c r="BW2546" s="13"/>
      <c r="BX2546" s="13"/>
      <c r="BY2546" s="13"/>
      <c r="BZ2546" s="13"/>
      <c r="CA2546" s="13"/>
      <c r="CB2546" s="13"/>
      <c r="CC2546" s="13"/>
      <c r="CD2546" s="13"/>
      <c r="CE2546" s="13"/>
      <c r="CF2546" s="13"/>
      <c r="CG2546" s="13"/>
      <c r="CH2546" s="13"/>
      <c r="CI2546" s="13"/>
      <c r="CJ2546" s="13"/>
      <c r="CK2546" s="13"/>
      <c r="CL2546" s="13"/>
      <c r="CM2546" s="13"/>
      <c r="CN2546" s="13"/>
      <c r="CO2546" s="13"/>
      <c r="CP2546" s="13"/>
      <c r="CQ2546" s="13"/>
      <c r="CR2546" s="13"/>
      <c r="CS2546" s="13"/>
      <c r="CT2546" s="13"/>
      <c r="CU2546" s="13"/>
      <c r="CV2546" s="13"/>
      <c r="CW2546" s="13"/>
      <c r="CX2546" s="13"/>
      <c r="CY2546" s="13"/>
      <c r="CZ2546" s="13"/>
      <c r="DA2546" s="13"/>
      <c r="DB2546" s="13"/>
      <c r="DC2546" s="13"/>
      <c r="DD2546" s="13"/>
      <c r="DE2546" s="13"/>
      <c r="DF2546" s="13"/>
      <c r="DG2546" s="13"/>
      <c r="DH2546" s="13"/>
      <c r="DI2546" s="13"/>
      <c r="DJ2546" s="13"/>
      <c r="DK2546" s="13"/>
      <c r="DL2546" s="13"/>
      <c r="DM2546" s="13"/>
      <c r="DN2546" s="13"/>
      <c r="DO2546" s="13"/>
      <c r="DP2546" s="13"/>
      <c r="DQ2546" s="13"/>
    </row>
    <row r="2547" spans="1:129" s="48" customFormat="1" ht="16.5" x14ac:dyDescent="0.25">
      <c r="A2547" s="68" t="s">
        <v>998</v>
      </c>
      <c r="B2547" s="72" t="s">
        <v>957</v>
      </c>
      <c r="C2547" s="94" t="s">
        <v>12</v>
      </c>
      <c r="D2547" s="46" t="s">
        <v>12</v>
      </c>
      <c r="E2547" s="47">
        <f>SUBTOTAL(9,E2548)</f>
        <v>0</v>
      </c>
      <c r="F2547" s="47">
        <f t="shared" ref="F2547:G2547" si="373">SUBTOTAL(9,F2548)</f>
        <v>0</v>
      </c>
      <c r="G2547" s="47">
        <f t="shared" si="373"/>
        <v>0</v>
      </c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16"/>
      <c r="S2547" s="16"/>
      <c r="T2547" s="16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  <c r="AE2547" s="16"/>
      <c r="AF2547" s="16"/>
      <c r="AG2547" s="16"/>
      <c r="AH2547" s="16"/>
      <c r="AI2547" s="16"/>
      <c r="AJ2547" s="16"/>
      <c r="AK2547" s="16"/>
      <c r="AL2547" s="16"/>
      <c r="AM2547" s="16"/>
      <c r="AN2547" s="16"/>
      <c r="AO2547" s="16"/>
      <c r="AP2547" s="16"/>
      <c r="AQ2547" s="16"/>
      <c r="AR2547" s="16"/>
      <c r="AS2547" s="16"/>
      <c r="AT2547" s="16"/>
      <c r="AU2547" s="16"/>
      <c r="AV2547" s="16"/>
      <c r="AW2547" s="16"/>
      <c r="AX2547" s="16"/>
      <c r="AY2547" s="16"/>
      <c r="AZ2547" s="16"/>
      <c r="BA2547" s="16"/>
      <c r="BB2547" s="16"/>
      <c r="BC2547" s="16"/>
      <c r="BD2547" s="16"/>
      <c r="BE2547" s="16"/>
      <c r="BF2547" s="16"/>
      <c r="BG2547" s="16"/>
      <c r="BH2547" s="16"/>
      <c r="BI2547" s="16"/>
      <c r="BJ2547" s="16"/>
      <c r="BK2547" s="16"/>
      <c r="BL2547" s="16"/>
      <c r="BM2547" s="16"/>
      <c r="BN2547" s="16"/>
      <c r="BO2547" s="16"/>
      <c r="BP2547" s="16"/>
      <c r="BQ2547" s="16"/>
      <c r="BR2547" s="16"/>
      <c r="BS2547" s="16"/>
      <c r="BT2547" s="16"/>
      <c r="BU2547" s="16"/>
      <c r="BV2547" s="16"/>
      <c r="BW2547" s="16"/>
      <c r="BX2547" s="16"/>
      <c r="BY2547" s="16"/>
      <c r="BZ2547" s="16"/>
      <c r="CA2547" s="16"/>
      <c r="CB2547" s="16"/>
      <c r="CC2547" s="16"/>
      <c r="CD2547" s="16"/>
      <c r="CE2547" s="16"/>
      <c r="CF2547" s="16"/>
      <c r="CG2547" s="16"/>
      <c r="CH2547" s="16"/>
      <c r="CI2547" s="16"/>
      <c r="CJ2547" s="16"/>
      <c r="CK2547" s="16"/>
      <c r="CL2547" s="16"/>
      <c r="CM2547" s="16"/>
      <c r="CN2547" s="16"/>
      <c r="CO2547" s="16"/>
      <c r="CP2547" s="16"/>
      <c r="CQ2547" s="16"/>
      <c r="CR2547" s="16"/>
      <c r="CS2547" s="16"/>
      <c r="CT2547" s="16"/>
      <c r="CU2547" s="16"/>
      <c r="CV2547" s="16"/>
      <c r="CW2547" s="16"/>
      <c r="CX2547" s="16"/>
      <c r="CY2547" s="16"/>
      <c r="CZ2547" s="16"/>
      <c r="DA2547" s="16"/>
      <c r="DB2547" s="16"/>
      <c r="DC2547" s="16"/>
      <c r="DD2547" s="16"/>
      <c r="DE2547" s="16"/>
      <c r="DF2547" s="16"/>
      <c r="DG2547" s="16"/>
      <c r="DH2547" s="16"/>
      <c r="DI2547" s="16"/>
      <c r="DJ2547" s="16"/>
      <c r="DK2547" s="16"/>
      <c r="DL2547" s="16"/>
      <c r="DM2547" s="16"/>
      <c r="DN2547" s="16"/>
      <c r="DO2547" s="16"/>
      <c r="DP2547" s="16"/>
      <c r="DQ2547" s="16"/>
    </row>
    <row r="2548" spans="1:129" ht="16.5" hidden="1" x14ac:dyDescent="0.25">
      <c r="A2548" s="24" t="s">
        <v>21</v>
      </c>
      <c r="B2548" s="73"/>
      <c r="C2548" s="50"/>
      <c r="D2548" s="50"/>
      <c r="E2548" s="50"/>
      <c r="F2548" s="50"/>
      <c r="G2548" s="50"/>
      <c r="H2548" s="13"/>
      <c r="I2548" s="13"/>
      <c r="J2548" s="13"/>
      <c r="K2548" s="13"/>
      <c r="L2548" s="13"/>
      <c r="M2548" s="13"/>
      <c r="N2548" s="13"/>
      <c r="O2548" s="13"/>
      <c r="P2548" s="13"/>
      <c r="Q2548" s="1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  <c r="AK2548" s="13"/>
      <c r="AL2548" s="13"/>
      <c r="AM2548" s="13"/>
      <c r="AN2548" s="13"/>
      <c r="AO2548" s="13"/>
      <c r="AP2548" s="13"/>
      <c r="AQ2548" s="13"/>
      <c r="AR2548" s="13"/>
      <c r="AS2548" s="13"/>
      <c r="AT2548" s="13"/>
      <c r="AU2548" s="13"/>
      <c r="AV2548" s="13"/>
      <c r="AW2548" s="13"/>
      <c r="AX2548" s="13"/>
      <c r="AY2548" s="13"/>
      <c r="AZ2548" s="13"/>
      <c r="BA2548" s="13"/>
      <c r="BB2548" s="13"/>
      <c r="BC2548" s="13"/>
      <c r="BD2548" s="13"/>
      <c r="BE2548" s="13"/>
      <c r="BF2548" s="13"/>
      <c r="BG2548" s="13"/>
      <c r="BH2548" s="13"/>
      <c r="BI2548" s="13"/>
      <c r="BJ2548" s="13"/>
      <c r="BK2548" s="13"/>
      <c r="BL2548" s="13"/>
      <c r="BM2548" s="13"/>
      <c r="BN2548" s="13"/>
      <c r="BO2548" s="13"/>
      <c r="BP2548" s="13"/>
      <c r="BQ2548" s="13"/>
      <c r="BR2548" s="13"/>
      <c r="BS2548" s="13"/>
      <c r="BT2548" s="13"/>
      <c r="BU2548" s="13"/>
      <c r="BV2548" s="13"/>
      <c r="BW2548" s="13"/>
      <c r="BX2548" s="13"/>
      <c r="BY2548" s="13"/>
      <c r="BZ2548" s="13"/>
      <c r="CA2548" s="13"/>
      <c r="CB2548" s="13"/>
      <c r="CC2548" s="13"/>
      <c r="CD2548" s="13"/>
      <c r="CE2548" s="13"/>
      <c r="CF2548" s="13"/>
      <c r="CG2548" s="13"/>
      <c r="CH2548" s="13"/>
      <c r="CI2548" s="13"/>
      <c r="CJ2548" s="13"/>
      <c r="CK2548" s="13"/>
      <c r="CL2548" s="13"/>
      <c r="CM2548" s="13"/>
      <c r="CN2548" s="13"/>
      <c r="CO2548" s="13"/>
      <c r="CP2548" s="13"/>
      <c r="CQ2548" s="13"/>
      <c r="CR2548" s="13"/>
      <c r="CS2548" s="13"/>
      <c r="CT2548" s="13"/>
      <c r="CU2548" s="13"/>
      <c r="CV2548" s="13"/>
      <c r="CW2548" s="13"/>
      <c r="CX2548" s="13"/>
      <c r="CY2548" s="13"/>
      <c r="CZ2548" s="13"/>
      <c r="DA2548" s="13"/>
      <c r="DB2548" s="13"/>
      <c r="DC2548" s="13"/>
      <c r="DD2548" s="13"/>
      <c r="DE2548" s="13"/>
      <c r="DF2548" s="13"/>
      <c r="DG2548" s="13"/>
      <c r="DH2548" s="13"/>
      <c r="DI2548" s="13"/>
      <c r="DJ2548" s="13"/>
      <c r="DK2548" s="13"/>
      <c r="DL2548" s="13"/>
      <c r="DM2548" s="13"/>
      <c r="DN2548" s="13"/>
      <c r="DO2548" s="13"/>
      <c r="DP2548" s="13"/>
      <c r="DQ2548" s="13"/>
    </row>
    <row r="2549" spans="1:129" s="48" customFormat="1" ht="16.5" x14ac:dyDescent="0.25">
      <c r="A2549" s="68" t="s">
        <v>999</v>
      </c>
      <c r="B2549" s="72" t="s">
        <v>992</v>
      </c>
      <c r="C2549" s="94" t="s">
        <v>12</v>
      </c>
      <c r="D2549" s="46" t="s">
        <v>12</v>
      </c>
      <c r="E2549" s="47">
        <f>SUBTOTAL(9,E2550)</f>
        <v>0</v>
      </c>
      <c r="F2549" s="47">
        <f t="shared" ref="F2549:G2549" si="374">SUBTOTAL(9,F2550)</f>
        <v>0</v>
      </c>
      <c r="G2549" s="47">
        <f t="shared" si="374"/>
        <v>0</v>
      </c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16"/>
      <c r="S2549" s="16"/>
      <c r="T2549" s="16"/>
      <c r="U2549" s="16"/>
      <c r="V2549" s="16"/>
      <c r="W2549" s="16"/>
      <c r="X2549" s="16"/>
      <c r="Y2549" s="16"/>
      <c r="Z2549" s="16"/>
      <c r="AA2549" s="16"/>
      <c r="AB2549" s="16"/>
      <c r="AC2549" s="16"/>
      <c r="AD2549" s="16"/>
      <c r="AE2549" s="16"/>
      <c r="AF2549" s="16"/>
      <c r="AG2549" s="16"/>
      <c r="AH2549" s="16"/>
      <c r="AI2549" s="16"/>
      <c r="AJ2549" s="16"/>
      <c r="AK2549" s="16"/>
      <c r="AL2549" s="16"/>
      <c r="AM2549" s="16"/>
      <c r="AN2549" s="16"/>
      <c r="AO2549" s="16"/>
      <c r="AP2549" s="16"/>
      <c r="AQ2549" s="16"/>
      <c r="AR2549" s="16"/>
      <c r="AS2549" s="16"/>
      <c r="AT2549" s="16"/>
      <c r="AU2549" s="16"/>
      <c r="AV2549" s="16"/>
      <c r="AW2549" s="16"/>
      <c r="AX2549" s="16"/>
      <c r="AY2549" s="16"/>
      <c r="AZ2549" s="16"/>
      <c r="BA2549" s="16"/>
      <c r="BB2549" s="16"/>
      <c r="BC2549" s="16"/>
      <c r="BD2549" s="16"/>
      <c r="BE2549" s="16"/>
      <c r="BF2549" s="16"/>
      <c r="BG2549" s="16"/>
      <c r="BH2549" s="16"/>
      <c r="BI2549" s="16"/>
      <c r="BJ2549" s="16"/>
      <c r="BK2549" s="16"/>
      <c r="BL2549" s="16"/>
      <c r="BM2549" s="16"/>
      <c r="BN2549" s="16"/>
      <c r="BO2549" s="16"/>
      <c r="BP2549" s="16"/>
      <c r="BQ2549" s="16"/>
      <c r="BR2549" s="16"/>
      <c r="BS2549" s="16"/>
      <c r="BT2549" s="16"/>
      <c r="BU2549" s="16"/>
      <c r="BV2549" s="16"/>
      <c r="BW2549" s="16"/>
      <c r="BX2549" s="16"/>
      <c r="BY2549" s="16"/>
      <c r="BZ2549" s="16"/>
      <c r="CA2549" s="16"/>
      <c r="CB2549" s="16"/>
      <c r="CC2549" s="16"/>
      <c r="CD2549" s="16"/>
      <c r="CE2549" s="16"/>
      <c r="CF2549" s="16"/>
      <c r="CG2549" s="16"/>
      <c r="CH2549" s="16"/>
      <c r="CI2549" s="16"/>
      <c r="CJ2549" s="16"/>
      <c r="CK2549" s="16"/>
      <c r="CL2549" s="16"/>
      <c r="CM2549" s="16"/>
      <c r="CN2549" s="16"/>
      <c r="CO2549" s="16"/>
      <c r="CP2549" s="16"/>
      <c r="CQ2549" s="16"/>
      <c r="CR2549" s="16"/>
      <c r="CS2549" s="16"/>
      <c r="CT2549" s="16"/>
      <c r="CU2549" s="16"/>
      <c r="CV2549" s="16"/>
      <c r="CW2549" s="16"/>
      <c r="CX2549" s="16"/>
      <c r="CY2549" s="16"/>
      <c r="CZ2549" s="16"/>
      <c r="DA2549" s="16"/>
      <c r="DB2549" s="16"/>
      <c r="DC2549" s="16"/>
      <c r="DD2549" s="16"/>
      <c r="DE2549" s="16"/>
      <c r="DF2549" s="16"/>
      <c r="DG2549" s="16"/>
      <c r="DH2549" s="16"/>
      <c r="DI2549" s="16"/>
      <c r="DJ2549" s="16"/>
      <c r="DK2549" s="16"/>
      <c r="DL2549" s="16"/>
      <c r="DM2549" s="16"/>
      <c r="DN2549" s="16"/>
      <c r="DO2549" s="16"/>
      <c r="DP2549" s="16"/>
      <c r="DQ2549" s="16"/>
    </row>
    <row r="2550" spans="1:129" ht="16.5" hidden="1" x14ac:dyDescent="0.25">
      <c r="A2550" s="24" t="s">
        <v>21</v>
      </c>
      <c r="B2550" s="73"/>
      <c r="C2550" s="50"/>
      <c r="D2550" s="50"/>
      <c r="E2550" s="50"/>
      <c r="F2550" s="50"/>
      <c r="G2550" s="50"/>
      <c r="H2550" s="13"/>
      <c r="I2550" s="13"/>
      <c r="J2550" s="13"/>
      <c r="K2550" s="13"/>
      <c r="L2550" s="13"/>
      <c r="M2550" s="13"/>
      <c r="N2550" s="13"/>
      <c r="O2550" s="13"/>
      <c r="P2550" s="13"/>
      <c r="Q2550" s="1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  <c r="AK2550" s="13"/>
      <c r="AL2550" s="13"/>
      <c r="AM2550" s="13"/>
      <c r="AN2550" s="13"/>
      <c r="AO2550" s="13"/>
      <c r="AP2550" s="13"/>
      <c r="AQ2550" s="13"/>
      <c r="AR2550" s="13"/>
      <c r="AS2550" s="13"/>
      <c r="AT2550" s="13"/>
      <c r="AU2550" s="13"/>
      <c r="AV2550" s="13"/>
      <c r="AW2550" s="13"/>
      <c r="AX2550" s="13"/>
      <c r="AY2550" s="13"/>
      <c r="AZ2550" s="13"/>
      <c r="BA2550" s="13"/>
      <c r="BB2550" s="13"/>
      <c r="BC2550" s="13"/>
      <c r="BD2550" s="13"/>
      <c r="BE2550" s="13"/>
      <c r="BF2550" s="13"/>
      <c r="BG2550" s="13"/>
      <c r="BH2550" s="13"/>
      <c r="BI2550" s="13"/>
      <c r="BJ2550" s="13"/>
      <c r="BK2550" s="13"/>
      <c r="BL2550" s="13"/>
      <c r="BM2550" s="13"/>
      <c r="BN2550" s="13"/>
      <c r="BO2550" s="13"/>
      <c r="BP2550" s="13"/>
      <c r="BQ2550" s="13"/>
      <c r="BR2550" s="13"/>
      <c r="BS2550" s="13"/>
      <c r="BT2550" s="13"/>
      <c r="BU2550" s="13"/>
      <c r="BV2550" s="13"/>
      <c r="BW2550" s="13"/>
      <c r="BX2550" s="13"/>
      <c r="BY2550" s="13"/>
      <c r="BZ2550" s="13"/>
      <c r="CA2550" s="13"/>
      <c r="CB2550" s="13"/>
      <c r="CC2550" s="13"/>
      <c r="CD2550" s="13"/>
      <c r="CE2550" s="13"/>
      <c r="CF2550" s="13"/>
      <c r="CG2550" s="13"/>
      <c r="CH2550" s="13"/>
      <c r="CI2550" s="13"/>
      <c r="CJ2550" s="13"/>
      <c r="CK2550" s="13"/>
      <c r="CL2550" s="13"/>
      <c r="CM2550" s="13"/>
      <c r="CN2550" s="13"/>
      <c r="CO2550" s="13"/>
      <c r="CP2550" s="13"/>
      <c r="CQ2550" s="13"/>
      <c r="CR2550" s="13"/>
      <c r="CS2550" s="13"/>
      <c r="CT2550" s="13"/>
      <c r="CU2550" s="13"/>
      <c r="CV2550" s="13"/>
      <c r="CW2550" s="13"/>
      <c r="CX2550" s="13"/>
      <c r="CY2550" s="13"/>
      <c r="CZ2550" s="13"/>
      <c r="DA2550" s="13"/>
      <c r="DB2550" s="13"/>
      <c r="DC2550" s="13"/>
      <c r="DD2550" s="13"/>
      <c r="DE2550" s="13"/>
      <c r="DF2550" s="13"/>
      <c r="DG2550" s="13"/>
      <c r="DH2550" s="13"/>
      <c r="DI2550" s="13"/>
      <c r="DJ2550" s="13"/>
      <c r="DK2550" s="13"/>
      <c r="DL2550" s="13"/>
      <c r="DM2550" s="13"/>
      <c r="DN2550" s="13"/>
      <c r="DO2550" s="13"/>
      <c r="DP2550" s="13"/>
      <c r="DQ2550" s="13"/>
    </row>
    <row r="2551" spans="1:129" s="48" customFormat="1" ht="16.5" x14ac:dyDescent="0.25">
      <c r="A2551" s="68" t="s">
        <v>1000</v>
      </c>
      <c r="B2551" s="72" t="s">
        <v>971</v>
      </c>
      <c r="C2551" s="94" t="s">
        <v>12</v>
      </c>
      <c r="D2551" s="46" t="s">
        <v>12</v>
      </c>
      <c r="E2551" s="47">
        <f>SUBTOTAL(9,E2552)</f>
        <v>0</v>
      </c>
      <c r="F2551" s="47">
        <f t="shared" ref="F2551:G2551" si="375">SUBTOTAL(9,F2552)</f>
        <v>0</v>
      </c>
      <c r="G2551" s="47">
        <f t="shared" si="375"/>
        <v>0</v>
      </c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16"/>
      <c r="S2551" s="16"/>
      <c r="T2551" s="16"/>
      <c r="U2551" s="16"/>
      <c r="V2551" s="16"/>
      <c r="W2551" s="16"/>
      <c r="X2551" s="16"/>
      <c r="Y2551" s="16"/>
      <c r="Z2551" s="16"/>
      <c r="AA2551" s="16"/>
      <c r="AB2551" s="16"/>
      <c r="AC2551" s="16"/>
      <c r="AD2551" s="16"/>
      <c r="AE2551" s="16"/>
      <c r="AF2551" s="16"/>
      <c r="AG2551" s="16"/>
      <c r="AH2551" s="16"/>
      <c r="AI2551" s="16"/>
      <c r="AJ2551" s="16"/>
      <c r="AK2551" s="16"/>
      <c r="AL2551" s="16"/>
      <c r="AM2551" s="16"/>
      <c r="AN2551" s="16"/>
      <c r="AO2551" s="16"/>
      <c r="AP2551" s="16"/>
      <c r="AQ2551" s="16"/>
      <c r="AR2551" s="16"/>
      <c r="AS2551" s="16"/>
      <c r="AT2551" s="16"/>
      <c r="AU2551" s="16"/>
      <c r="AV2551" s="16"/>
      <c r="AW2551" s="16"/>
      <c r="AX2551" s="16"/>
      <c r="AY2551" s="16"/>
      <c r="AZ2551" s="16"/>
      <c r="BA2551" s="16"/>
      <c r="BB2551" s="16"/>
      <c r="BC2551" s="16"/>
      <c r="BD2551" s="16"/>
      <c r="BE2551" s="16"/>
      <c r="BF2551" s="16"/>
      <c r="BG2551" s="16"/>
      <c r="BH2551" s="16"/>
      <c r="BI2551" s="16"/>
      <c r="BJ2551" s="16"/>
      <c r="BK2551" s="16"/>
      <c r="BL2551" s="16"/>
      <c r="BM2551" s="16"/>
      <c r="BN2551" s="16"/>
      <c r="BO2551" s="16"/>
      <c r="BP2551" s="16"/>
      <c r="BQ2551" s="16"/>
      <c r="BR2551" s="16"/>
      <c r="BS2551" s="16"/>
      <c r="BT2551" s="16"/>
      <c r="BU2551" s="16"/>
      <c r="BV2551" s="16"/>
      <c r="BW2551" s="16"/>
      <c r="BX2551" s="16"/>
      <c r="BY2551" s="16"/>
      <c r="BZ2551" s="16"/>
      <c r="CA2551" s="16"/>
      <c r="CB2551" s="16"/>
      <c r="CC2551" s="16"/>
      <c r="CD2551" s="16"/>
      <c r="CE2551" s="16"/>
      <c r="CF2551" s="16"/>
      <c r="CG2551" s="16"/>
      <c r="CH2551" s="16"/>
      <c r="CI2551" s="16"/>
      <c r="CJ2551" s="16"/>
      <c r="CK2551" s="16"/>
      <c r="CL2551" s="16"/>
      <c r="CM2551" s="16"/>
      <c r="CN2551" s="16"/>
      <c r="CO2551" s="16"/>
      <c r="CP2551" s="16"/>
      <c r="CQ2551" s="16"/>
      <c r="CR2551" s="16"/>
      <c r="CS2551" s="16"/>
      <c r="CT2551" s="16"/>
      <c r="CU2551" s="16"/>
      <c r="CV2551" s="16"/>
      <c r="CW2551" s="16"/>
      <c r="CX2551" s="16"/>
      <c r="CY2551" s="16"/>
      <c r="CZ2551" s="16"/>
      <c r="DA2551" s="16"/>
      <c r="DB2551" s="16"/>
      <c r="DC2551" s="16"/>
      <c r="DD2551" s="16"/>
      <c r="DE2551" s="16"/>
      <c r="DF2551" s="16"/>
      <c r="DG2551" s="16"/>
      <c r="DH2551" s="16"/>
      <c r="DI2551" s="16"/>
      <c r="DJ2551" s="16"/>
      <c r="DK2551" s="16"/>
      <c r="DL2551" s="16"/>
      <c r="DM2551" s="16"/>
      <c r="DN2551" s="16"/>
      <c r="DO2551" s="16"/>
      <c r="DP2551" s="16"/>
      <c r="DQ2551" s="16"/>
    </row>
    <row r="2552" spans="1:129" ht="16.5" hidden="1" x14ac:dyDescent="0.25">
      <c r="A2552" s="24"/>
      <c r="B2552" s="73"/>
      <c r="C2552" s="58"/>
      <c r="D2552" s="58"/>
      <c r="E2552" s="50"/>
      <c r="F2552" s="50"/>
      <c r="G2552" s="50"/>
    </row>
    <row r="2553" spans="1:129" s="65" customFormat="1" ht="33" x14ac:dyDescent="0.25">
      <c r="A2553" s="61" t="s">
        <v>1001</v>
      </c>
      <c r="B2553" s="76" t="s">
        <v>1002</v>
      </c>
      <c r="C2553" s="64" t="s">
        <v>12</v>
      </c>
      <c r="D2553" s="63" t="s">
        <v>12</v>
      </c>
      <c r="E2553" s="64">
        <f>E2554+E2556</f>
        <v>0</v>
      </c>
      <c r="F2553" s="64">
        <f t="shared" ref="F2553:G2553" si="376">F2554+F2556</f>
        <v>0</v>
      </c>
      <c r="G2553" s="64">
        <f t="shared" si="376"/>
        <v>0</v>
      </c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16"/>
      <c r="S2553" s="16"/>
      <c r="T2553" s="16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  <c r="AE2553" s="16"/>
      <c r="AF2553" s="16"/>
      <c r="AG2553" s="16"/>
      <c r="AH2553" s="16"/>
      <c r="AI2553" s="16"/>
      <c r="AJ2553" s="16"/>
      <c r="AK2553" s="16"/>
      <c r="AL2553" s="16"/>
      <c r="AM2553" s="16"/>
      <c r="AN2553" s="16"/>
      <c r="AO2553" s="16"/>
      <c r="AP2553" s="16"/>
      <c r="AQ2553" s="16"/>
      <c r="AR2553" s="16"/>
      <c r="AS2553" s="16"/>
      <c r="AT2553" s="16"/>
      <c r="AU2553" s="16"/>
      <c r="AV2553" s="16"/>
      <c r="AW2553" s="16"/>
      <c r="AX2553" s="16"/>
      <c r="AY2553" s="16"/>
      <c r="AZ2553" s="16"/>
      <c r="BA2553" s="16"/>
      <c r="BB2553" s="16"/>
      <c r="BC2553" s="16"/>
      <c r="BD2553" s="16"/>
      <c r="BE2553" s="16"/>
      <c r="BF2553" s="16"/>
      <c r="BG2553" s="16"/>
      <c r="BH2553" s="16"/>
      <c r="BI2553" s="16"/>
      <c r="BJ2553" s="16"/>
      <c r="BK2553" s="16"/>
      <c r="BL2553" s="16"/>
      <c r="BM2553" s="16"/>
      <c r="BN2553" s="16"/>
      <c r="BO2553" s="16"/>
      <c r="BP2553" s="16"/>
      <c r="BQ2553" s="16"/>
      <c r="BR2553" s="16"/>
      <c r="BS2553" s="16"/>
      <c r="BT2553" s="16"/>
      <c r="BU2553" s="16"/>
      <c r="BV2553" s="16"/>
      <c r="BW2553" s="16"/>
      <c r="BX2553" s="16"/>
      <c r="BY2553" s="16"/>
      <c r="BZ2553" s="16"/>
      <c r="CA2553" s="16"/>
      <c r="CB2553" s="16"/>
      <c r="CC2553" s="16"/>
      <c r="CD2553" s="16"/>
      <c r="CE2553" s="16"/>
      <c r="CF2553" s="16"/>
      <c r="CG2553" s="16"/>
      <c r="CH2553" s="16"/>
      <c r="CI2553" s="16"/>
      <c r="CJ2553" s="16"/>
      <c r="CK2553" s="16"/>
      <c r="CL2553" s="16"/>
      <c r="CM2553" s="16"/>
      <c r="CN2553" s="16"/>
      <c r="CO2553" s="16"/>
      <c r="CP2553" s="16"/>
      <c r="CQ2553" s="16"/>
      <c r="CR2553" s="16"/>
      <c r="CS2553" s="16"/>
      <c r="CT2553" s="16"/>
      <c r="CU2553" s="16"/>
      <c r="CV2553" s="16"/>
      <c r="CW2553" s="16"/>
      <c r="CX2553" s="16"/>
      <c r="CY2553" s="16"/>
      <c r="CZ2553" s="16"/>
      <c r="DA2553" s="16"/>
      <c r="DB2553" s="16"/>
      <c r="DC2553" s="16"/>
      <c r="DD2553" s="16"/>
      <c r="DE2553" s="16"/>
      <c r="DF2553" s="16"/>
      <c r="DG2553" s="16"/>
      <c r="DH2553" s="16"/>
      <c r="DI2553" s="16"/>
      <c r="DJ2553" s="16"/>
      <c r="DK2553" s="16"/>
      <c r="DL2553" s="16"/>
      <c r="DM2553" s="16"/>
      <c r="DN2553" s="16"/>
      <c r="DO2553" s="16"/>
      <c r="DP2553" s="16"/>
      <c r="DQ2553" s="16"/>
    </row>
    <row r="2554" spans="1:129" s="33" customFormat="1" ht="16.5" x14ac:dyDescent="0.25">
      <c r="A2554" s="29" t="s">
        <v>1003</v>
      </c>
      <c r="B2554" s="75" t="s">
        <v>1004</v>
      </c>
      <c r="C2554" s="32" t="s">
        <v>12</v>
      </c>
      <c r="D2554" s="31" t="s">
        <v>12</v>
      </c>
      <c r="E2554" s="32">
        <f>SUBTOTAL(9,E2555)</f>
        <v>0</v>
      </c>
      <c r="F2554" s="32">
        <f t="shared" ref="F2554:G2554" si="377">SUBTOTAL(9,F2555)</f>
        <v>0</v>
      </c>
      <c r="G2554" s="32">
        <f t="shared" si="377"/>
        <v>0</v>
      </c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16"/>
      <c r="AH2554" s="16"/>
      <c r="AI2554" s="16"/>
      <c r="AJ2554" s="16"/>
      <c r="AK2554" s="16"/>
      <c r="AL2554" s="16"/>
      <c r="AM2554" s="16"/>
      <c r="AN2554" s="16"/>
      <c r="AO2554" s="16"/>
      <c r="AP2554" s="16"/>
      <c r="AQ2554" s="16"/>
      <c r="AR2554" s="16"/>
      <c r="AS2554" s="16"/>
      <c r="AT2554" s="16"/>
      <c r="AU2554" s="16"/>
      <c r="AV2554" s="16"/>
      <c r="AW2554" s="16"/>
      <c r="AX2554" s="16"/>
      <c r="AY2554" s="16"/>
      <c r="AZ2554" s="16"/>
      <c r="BA2554" s="16"/>
      <c r="BB2554" s="16"/>
      <c r="BC2554" s="16"/>
      <c r="BD2554" s="16"/>
      <c r="BE2554" s="16"/>
      <c r="BF2554" s="16"/>
      <c r="BG2554" s="16"/>
      <c r="BH2554" s="16"/>
      <c r="BI2554" s="16"/>
      <c r="BJ2554" s="16"/>
      <c r="BK2554" s="16"/>
      <c r="BL2554" s="16"/>
      <c r="BM2554" s="16"/>
      <c r="BN2554" s="16"/>
      <c r="BO2554" s="16"/>
      <c r="BP2554" s="16"/>
      <c r="BQ2554" s="16"/>
      <c r="BR2554" s="16"/>
      <c r="BS2554" s="16"/>
      <c r="BT2554" s="16"/>
      <c r="BU2554" s="16"/>
      <c r="BV2554" s="16"/>
      <c r="BW2554" s="16"/>
      <c r="BX2554" s="16"/>
      <c r="BY2554" s="16"/>
      <c r="BZ2554" s="16"/>
      <c r="CA2554" s="16"/>
      <c r="CB2554" s="16"/>
      <c r="CC2554" s="16"/>
      <c r="CD2554" s="16"/>
      <c r="CE2554" s="16"/>
      <c r="CF2554" s="16"/>
      <c r="CG2554" s="16"/>
      <c r="CH2554" s="16"/>
      <c r="CI2554" s="16"/>
      <c r="CJ2554" s="16"/>
      <c r="CK2554" s="16"/>
      <c r="CL2554" s="16"/>
      <c r="CM2554" s="16"/>
      <c r="CN2554" s="16"/>
      <c r="CO2554" s="16"/>
      <c r="CP2554" s="16"/>
      <c r="CQ2554" s="16"/>
      <c r="CR2554" s="16"/>
      <c r="CS2554" s="16"/>
      <c r="CT2554" s="16"/>
      <c r="CU2554" s="16"/>
      <c r="CV2554" s="16"/>
      <c r="CW2554" s="16"/>
      <c r="CX2554" s="16"/>
      <c r="CY2554" s="16"/>
      <c r="CZ2554" s="16"/>
      <c r="DA2554" s="16"/>
      <c r="DB2554" s="16"/>
      <c r="DC2554" s="16"/>
      <c r="DD2554" s="16"/>
      <c r="DE2554" s="16"/>
      <c r="DF2554" s="16"/>
      <c r="DG2554" s="16"/>
      <c r="DH2554" s="16"/>
      <c r="DI2554" s="16"/>
      <c r="DJ2554" s="16"/>
      <c r="DK2554" s="16"/>
      <c r="DL2554" s="16"/>
      <c r="DM2554" s="16"/>
      <c r="DN2554" s="16"/>
      <c r="DO2554" s="16"/>
      <c r="DP2554" s="16"/>
      <c r="DQ2554" s="16"/>
    </row>
    <row r="2555" spans="1:129" ht="16.5" hidden="1" x14ac:dyDescent="0.25">
      <c r="A2555" s="24" t="s">
        <v>21</v>
      </c>
      <c r="B2555" s="73"/>
      <c r="C2555" s="50"/>
      <c r="D2555" s="50"/>
      <c r="E2555" s="50"/>
      <c r="F2555" s="50"/>
      <c r="G2555" s="50"/>
      <c r="H2555" s="13"/>
      <c r="I2555" s="13"/>
      <c r="J2555" s="13"/>
      <c r="K2555" s="13"/>
      <c r="L2555" s="13"/>
      <c r="M2555" s="13"/>
      <c r="N2555" s="13"/>
      <c r="O2555" s="13"/>
      <c r="P2555" s="13"/>
      <c r="Q2555" s="1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  <c r="AK2555" s="13"/>
      <c r="AL2555" s="13"/>
      <c r="AM2555" s="13"/>
      <c r="AN2555" s="13"/>
      <c r="AO2555" s="13"/>
      <c r="AP2555" s="13"/>
      <c r="AQ2555" s="13"/>
      <c r="AR2555" s="13"/>
      <c r="AS2555" s="13"/>
      <c r="AT2555" s="13"/>
      <c r="AU2555" s="13"/>
      <c r="AV2555" s="13"/>
      <c r="AW2555" s="13"/>
      <c r="AX2555" s="13"/>
      <c r="AY2555" s="13"/>
      <c r="AZ2555" s="13"/>
      <c r="BA2555" s="13"/>
      <c r="BB2555" s="13"/>
      <c r="BC2555" s="13"/>
      <c r="BD2555" s="13"/>
      <c r="BE2555" s="13"/>
      <c r="BF2555" s="13"/>
      <c r="BG2555" s="13"/>
      <c r="BH2555" s="13"/>
      <c r="BI2555" s="13"/>
      <c r="BJ2555" s="13"/>
      <c r="BK2555" s="13"/>
      <c r="BL2555" s="13"/>
      <c r="BM2555" s="13"/>
      <c r="BN2555" s="13"/>
      <c r="BO2555" s="13"/>
      <c r="BP2555" s="13"/>
      <c r="BQ2555" s="13"/>
      <c r="BR2555" s="13"/>
      <c r="BS2555" s="13"/>
      <c r="BT2555" s="13"/>
      <c r="BU2555" s="13"/>
      <c r="BV2555" s="13"/>
      <c r="BW2555" s="13"/>
      <c r="BX2555" s="13"/>
      <c r="BY2555" s="13"/>
      <c r="BZ2555" s="13"/>
      <c r="CA2555" s="13"/>
      <c r="CB2555" s="13"/>
      <c r="CC2555" s="13"/>
      <c r="CD2555" s="13"/>
      <c r="CE2555" s="13"/>
      <c r="CF2555" s="13"/>
      <c r="CG2555" s="13"/>
      <c r="CH2555" s="13"/>
      <c r="CI2555" s="13"/>
      <c r="CJ2555" s="13"/>
      <c r="CK2555" s="13"/>
      <c r="CL2555" s="13"/>
      <c r="CM2555" s="13"/>
      <c r="CN2555" s="13"/>
      <c r="CO2555" s="13"/>
      <c r="CP2555" s="13"/>
      <c r="CQ2555" s="13"/>
      <c r="CR2555" s="13"/>
      <c r="CS2555" s="13"/>
      <c r="CT2555" s="13"/>
      <c r="CU2555" s="13"/>
      <c r="CV2555" s="13"/>
      <c r="CW2555" s="13"/>
      <c r="CX2555" s="13"/>
      <c r="CY2555" s="13"/>
      <c r="CZ2555" s="13"/>
      <c r="DA2555" s="13"/>
      <c r="DB2555" s="13"/>
      <c r="DC2555" s="13"/>
      <c r="DD2555" s="13"/>
      <c r="DE2555" s="13"/>
      <c r="DF2555" s="13"/>
      <c r="DG2555" s="13"/>
      <c r="DH2555" s="13"/>
      <c r="DI2555" s="13"/>
      <c r="DJ2555" s="13"/>
      <c r="DK2555" s="13"/>
      <c r="DL2555" s="13"/>
      <c r="DM2555" s="13"/>
      <c r="DN2555" s="13"/>
      <c r="DO2555" s="13"/>
      <c r="DP2555" s="13"/>
      <c r="DQ2555" s="13"/>
    </row>
    <row r="2556" spans="1:129" s="33" customFormat="1" ht="16.5" x14ac:dyDescent="0.25">
      <c r="A2556" s="29" t="s">
        <v>1005</v>
      </c>
      <c r="B2556" s="75" t="s">
        <v>1006</v>
      </c>
      <c r="C2556" s="32" t="s">
        <v>12</v>
      </c>
      <c r="D2556" s="31" t="s">
        <v>12</v>
      </c>
      <c r="E2556" s="32">
        <f>SUBTOTAL(9,E2557)</f>
        <v>0</v>
      </c>
      <c r="F2556" s="32">
        <f t="shared" ref="F2556:G2556" si="378">SUBTOTAL(9,F2557)</f>
        <v>0</v>
      </c>
      <c r="G2556" s="32">
        <f t="shared" si="378"/>
        <v>0</v>
      </c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16"/>
      <c r="AH2556" s="16"/>
      <c r="AI2556" s="16"/>
      <c r="AJ2556" s="16"/>
      <c r="AK2556" s="16"/>
      <c r="AL2556" s="16"/>
      <c r="AM2556" s="16"/>
      <c r="AN2556" s="16"/>
      <c r="AO2556" s="16"/>
      <c r="AP2556" s="16"/>
      <c r="AQ2556" s="16"/>
      <c r="AR2556" s="16"/>
      <c r="AS2556" s="16"/>
      <c r="AT2556" s="16"/>
      <c r="AU2556" s="16"/>
      <c r="AV2556" s="16"/>
      <c r="AW2556" s="16"/>
      <c r="AX2556" s="16"/>
      <c r="AY2556" s="16"/>
      <c r="AZ2556" s="16"/>
      <c r="BA2556" s="16"/>
      <c r="BB2556" s="16"/>
      <c r="BC2556" s="16"/>
      <c r="BD2556" s="16"/>
      <c r="BE2556" s="16"/>
      <c r="BF2556" s="16"/>
      <c r="BG2556" s="16"/>
      <c r="BH2556" s="16"/>
      <c r="BI2556" s="16"/>
      <c r="BJ2556" s="16"/>
      <c r="BK2556" s="16"/>
      <c r="BL2556" s="16"/>
      <c r="BM2556" s="16"/>
      <c r="BN2556" s="16"/>
      <c r="BO2556" s="16"/>
      <c r="BP2556" s="16"/>
      <c r="BQ2556" s="16"/>
      <c r="BR2556" s="16"/>
      <c r="BS2556" s="16"/>
      <c r="BT2556" s="16"/>
      <c r="BU2556" s="16"/>
      <c r="BV2556" s="16"/>
      <c r="BW2556" s="16"/>
      <c r="BX2556" s="16"/>
      <c r="BY2556" s="16"/>
      <c r="BZ2556" s="16"/>
      <c r="CA2556" s="16"/>
      <c r="CB2556" s="16"/>
      <c r="CC2556" s="16"/>
      <c r="CD2556" s="16"/>
      <c r="CE2556" s="16"/>
      <c r="CF2556" s="16"/>
      <c r="CG2556" s="16"/>
      <c r="CH2556" s="16"/>
      <c r="CI2556" s="16"/>
      <c r="CJ2556" s="16"/>
      <c r="CK2556" s="16"/>
      <c r="CL2556" s="16"/>
      <c r="CM2556" s="16"/>
      <c r="CN2556" s="16"/>
      <c r="CO2556" s="16"/>
      <c r="CP2556" s="16"/>
      <c r="CQ2556" s="16"/>
      <c r="CR2556" s="16"/>
      <c r="CS2556" s="16"/>
      <c r="CT2556" s="16"/>
      <c r="CU2556" s="16"/>
      <c r="CV2556" s="16"/>
      <c r="CW2556" s="16"/>
      <c r="CX2556" s="16"/>
      <c r="CY2556" s="16"/>
      <c r="CZ2556" s="16"/>
      <c r="DA2556" s="16"/>
      <c r="DB2556" s="16"/>
      <c r="DC2556" s="16"/>
      <c r="DD2556" s="16"/>
      <c r="DE2556" s="16"/>
      <c r="DF2556" s="16"/>
      <c r="DG2556" s="16"/>
      <c r="DH2556" s="16"/>
      <c r="DI2556" s="16"/>
      <c r="DJ2556" s="16"/>
      <c r="DK2556" s="16"/>
      <c r="DL2556" s="16"/>
      <c r="DM2556" s="16"/>
      <c r="DN2556" s="16"/>
      <c r="DO2556" s="16"/>
      <c r="DP2556" s="16"/>
      <c r="DQ2556" s="16"/>
    </row>
    <row r="2557" spans="1:129" ht="16.5" hidden="1" x14ac:dyDescent="0.25">
      <c r="A2557" s="24" t="s">
        <v>21</v>
      </c>
      <c r="B2557" s="73"/>
      <c r="C2557" s="50"/>
      <c r="D2557" s="50"/>
      <c r="E2557" s="50"/>
      <c r="F2557" s="50"/>
      <c r="G2557" s="50"/>
      <c r="H2557" s="13"/>
      <c r="I2557" s="13"/>
      <c r="J2557" s="13"/>
      <c r="K2557" s="13"/>
      <c r="L2557" s="13"/>
      <c r="M2557" s="13"/>
      <c r="N2557" s="13"/>
      <c r="O2557" s="13"/>
      <c r="P2557" s="13"/>
      <c r="Q2557" s="1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  <c r="AK2557" s="13"/>
      <c r="AL2557" s="13"/>
      <c r="AM2557" s="13"/>
      <c r="AN2557" s="13"/>
      <c r="AO2557" s="13"/>
      <c r="AP2557" s="13"/>
      <c r="AQ2557" s="13"/>
      <c r="AR2557" s="13"/>
      <c r="AS2557" s="13"/>
      <c r="AT2557" s="13"/>
      <c r="AU2557" s="13"/>
      <c r="AV2557" s="13"/>
      <c r="AW2557" s="13"/>
      <c r="AX2557" s="13"/>
      <c r="AY2557" s="13"/>
      <c r="AZ2557" s="13"/>
      <c r="BA2557" s="13"/>
      <c r="BB2557" s="13"/>
      <c r="BC2557" s="13"/>
      <c r="BD2557" s="13"/>
      <c r="BE2557" s="13"/>
      <c r="BF2557" s="13"/>
      <c r="BG2557" s="13"/>
      <c r="BH2557" s="13"/>
      <c r="BI2557" s="13"/>
      <c r="BJ2557" s="13"/>
      <c r="BK2557" s="13"/>
      <c r="BL2557" s="13"/>
      <c r="BM2557" s="13"/>
      <c r="BN2557" s="13"/>
      <c r="BO2557" s="13"/>
      <c r="BP2557" s="13"/>
      <c r="BQ2557" s="13"/>
      <c r="BR2557" s="13"/>
      <c r="BS2557" s="13"/>
      <c r="BT2557" s="13"/>
      <c r="BU2557" s="13"/>
      <c r="BV2557" s="13"/>
      <c r="BW2557" s="13"/>
      <c r="BX2557" s="13"/>
      <c r="BY2557" s="13"/>
      <c r="BZ2557" s="13"/>
      <c r="CA2557" s="13"/>
      <c r="CB2557" s="13"/>
      <c r="CC2557" s="13"/>
      <c r="CD2557" s="13"/>
      <c r="CE2557" s="13"/>
      <c r="CF2557" s="13"/>
      <c r="CG2557" s="13"/>
      <c r="CH2557" s="13"/>
      <c r="CI2557" s="13"/>
      <c r="CJ2557" s="13"/>
      <c r="CK2557" s="13"/>
      <c r="CL2557" s="13"/>
      <c r="CM2557" s="13"/>
      <c r="CN2557" s="13"/>
      <c r="CO2557" s="13"/>
      <c r="CP2557" s="13"/>
      <c r="CQ2557" s="13"/>
      <c r="CR2557" s="13"/>
      <c r="CS2557" s="13"/>
      <c r="CT2557" s="13"/>
      <c r="CU2557" s="13"/>
      <c r="CV2557" s="13"/>
      <c r="CW2557" s="13"/>
      <c r="CX2557" s="13"/>
      <c r="CY2557" s="13"/>
      <c r="CZ2557" s="13"/>
      <c r="DA2557" s="13"/>
      <c r="DB2557" s="13"/>
      <c r="DC2557" s="13"/>
      <c r="DD2557" s="13"/>
      <c r="DE2557" s="13"/>
      <c r="DF2557" s="13"/>
      <c r="DG2557" s="13"/>
      <c r="DH2557" s="13"/>
      <c r="DI2557" s="13"/>
      <c r="DJ2557" s="13"/>
      <c r="DK2557" s="13"/>
      <c r="DL2557" s="13"/>
      <c r="DM2557" s="13"/>
      <c r="DN2557" s="13"/>
      <c r="DO2557" s="13"/>
      <c r="DP2557" s="13"/>
      <c r="DQ2557" s="13"/>
    </row>
    <row r="2558" spans="1:129" hidden="1" x14ac:dyDescent="0.25"/>
    <row r="2559" spans="1:129" ht="45.75" hidden="1" customHeight="1" x14ac:dyDescent="0.25"/>
    <row r="2560" spans="1:129" ht="18.75" hidden="1" x14ac:dyDescent="0.3">
      <c r="A2560" s="85" t="s">
        <v>1007</v>
      </c>
      <c r="C2560" s="15"/>
      <c r="E2560" s="86" t="s">
        <v>1008</v>
      </c>
      <c r="DR2560" s="16"/>
      <c r="DS2560" s="16"/>
      <c r="DT2560" s="16"/>
      <c r="DU2560" s="16"/>
      <c r="DV2560" s="16"/>
      <c r="DW2560" s="16"/>
      <c r="DX2560" s="16"/>
      <c r="DY2560" s="16"/>
    </row>
    <row r="2561" spans="1:129" ht="18.75" hidden="1" x14ac:dyDescent="0.3">
      <c r="A2561" s="85" t="s">
        <v>1009</v>
      </c>
      <c r="C2561" s="15"/>
      <c r="DR2561" s="16"/>
      <c r="DS2561" s="16"/>
      <c r="DT2561" s="16"/>
      <c r="DU2561" s="16"/>
      <c r="DV2561" s="16"/>
      <c r="DW2561" s="16"/>
      <c r="DX2561" s="16"/>
      <c r="DY2561" s="16"/>
    </row>
    <row r="2562" spans="1:129" hidden="1" x14ac:dyDescent="0.25">
      <c r="G2562" s="87"/>
    </row>
  </sheetData>
  <autoFilter ref="A13:N2562">
    <filterColumn colId="1">
      <customFilters>
        <customFilter operator="notEqual" val=" "/>
      </customFilters>
    </filterColumn>
  </autoFilter>
  <mergeCells count="4">
    <mergeCell ref="E2:G2"/>
    <mergeCell ref="E3:G3"/>
    <mergeCell ref="F7:G7"/>
    <mergeCell ref="A10:G10"/>
  </mergeCells>
  <printOptions horizontalCentered="1"/>
  <pageMargins left="0.70866141732283472" right="0.19685039370078741" top="0.19685039370078741" bottom="0.19685039370078741" header="0.11811023622047245" footer="0.11811023622047245"/>
  <pageSetup paperSize="9" scale="48" fitToHeight="10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  <pageSetUpPr fitToPage="1"/>
  </sheetPr>
  <dimension ref="A1:Q51"/>
  <sheetViews>
    <sheetView view="pageBreakPreview" zoomScale="80" zoomScaleNormal="90" zoomScaleSheetLayoutView="80" workbookViewId="0">
      <selection activeCell="P21" sqref="P21"/>
    </sheetView>
  </sheetViews>
  <sheetFormatPr defaultRowHeight="12.75" x14ac:dyDescent="0.2"/>
  <cols>
    <col min="1" max="1" width="6.140625" style="112" bestFit="1" customWidth="1"/>
    <col min="2" max="2" width="49.7109375" style="112" customWidth="1"/>
    <col min="3" max="3" width="25.140625" style="112" bestFit="1" customWidth="1"/>
    <col min="4" max="4" width="19.5703125" style="112" bestFit="1" customWidth="1"/>
    <col min="5" max="5" width="22.5703125" style="112" bestFit="1" customWidth="1"/>
    <col min="6" max="6" width="34.42578125" style="112" customWidth="1"/>
    <col min="7" max="7" width="13.5703125" style="112" bestFit="1" customWidth="1"/>
    <col min="8" max="8" width="9.140625" style="112"/>
    <col min="9" max="9" width="13.5703125" style="112" bestFit="1" customWidth="1"/>
    <col min="10" max="11" width="9.140625" style="112"/>
    <col min="12" max="12" width="12.42578125" style="112" customWidth="1"/>
    <col min="13" max="13" width="12" style="112" customWidth="1"/>
    <col min="14" max="14" width="9.140625" style="112"/>
    <col min="15" max="15" width="11" style="112" customWidth="1"/>
    <col min="16" max="16" width="13.42578125" style="112" customWidth="1"/>
    <col min="17" max="16384" width="9.140625" style="112"/>
  </cols>
  <sheetData>
    <row r="1" spans="1:17" ht="22.5" customHeight="1" x14ac:dyDescent="0.2">
      <c r="A1" s="265" t="s">
        <v>2021</v>
      </c>
      <c r="B1" s="265"/>
      <c r="C1" s="265"/>
      <c r="D1" s="265"/>
      <c r="E1" s="265"/>
      <c r="F1" s="265"/>
    </row>
    <row r="2" spans="1:17" ht="85.5" customHeight="1" x14ac:dyDescent="0.25">
      <c r="A2" s="111"/>
      <c r="B2" s="111"/>
      <c r="C2" s="111"/>
      <c r="D2" s="111"/>
      <c r="E2" s="111"/>
      <c r="F2" s="170" t="s">
        <v>3422</v>
      </c>
    </row>
    <row r="3" spans="1:17" x14ac:dyDescent="0.2">
      <c r="I3" s="113"/>
    </row>
    <row r="4" spans="1:17" ht="34.5" customHeight="1" x14ac:dyDescent="0.2">
      <c r="A4" s="264" t="s">
        <v>2031</v>
      </c>
      <c r="B4" s="264"/>
      <c r="C4" s="264"/>
      <c r="D4" s="264"/>
      <c r="E4" s="264"/>
      <c r="F4" s="264"/>
      <c r="I4" s="113"/>
    </row>
    <row r="5" spans="1:17" ht="15" customHeight="1" x14ac:dyDescent="0.2">
      <c r="A5" s="266" t="s">
        <v>2022</v>
      </c>
      <c r="B5" s="266" t="s">
        <v>2023</v>
      </c>
      <c r="C5" s="266" t="s">
        <v>2024</v>
      </c>
      <c r="D5" s="266"/>
      <c r="E5" s="266"/>
      <c r="F5" s="266" t="s">
        <v>2025</v>
      </c>
      <c r="I5" s="113"/>
    </row>
    <row r="6" spans="1:17" ht="66.75" customHeight="1" x14ac:dyDescent="0.2">
      <c r="A6" s="266"/>
      <c r="B6" s="266"/>
      <c r="C6" s="114" t="s">
        <v>2026</v>
      </c>
      <c r="D6" s="114" t="s">
        <v>2027</v>
      </c>
      <c r="E6" s="114" t="s">
        <v>2028</v>
      </c>
      <c r="F6" s="266"/>
      <c r="I6" s="113"/>
    </row>
    <row r="7" spans="1:17" s="115" customFormat="1" ht="15" x14ac:dyDescent="0.2">
      <c r="A7" s="114">
        <v>1</v>
      </c>
      <c r="B7" s="114">
        <v>2</v>
      </c>
      <c r="C7" s="114">
        <v>3</v>
      </c>
      <c r="D7" s="114">
        <v>4</v>
      </c>
      <c r="E7" s="114">
        <v>5</v>
      </c>
      <c r="F7" s="114">
        <v>6</v>
      </c>
      <c r="I7" s="113"/>
    </row>
    <row r="8" spans="1:17" ht="35.25" customHeight="1" x14ac:dyDescent="0.2">
      <c r="A8" s="114" t="s">
        <v>10</v>
      </c>
      <c r="B8" s="116" t="s">
        <v>2029</v>
      </c>
      <c r="C8" s="117">
        <v>10265400</v>
      </c>
      <c r="D8" s="117">
        <v>3557</v>
      </c>
      <c r="E8" s="117">
        <v>70296.05</v>
      </c>
      <c r="F8" s="117">
        <f>C8/D8</f>
        <v>2885.9713241495642</v>
      </c>
      <c r="I8" s="113"/>
      <c r="L8" s="118"/>
      <c r="M8" s="118"/>
      <c r="O8" s="119"/>
      <c r="P8" s="119"/>
    </row>
    <row r="9" spans="1:17" ht="31.5" customHeight="1" x14ac:dyDescent="0.2">
      <c r="A9" s="114" t="s">
        <v>655</v>
      </c>
      <c r="B9" s="116" t="s">
        <v>2030</v>
      </c>
      <c r="C9" s="117">
        <v>6843600</v>
      </c>
      <c r="D9" s="117">
        <v>3557</v>
      </c>
      <c r="E9" s="117">
        <v>70296.05</v>
      </c>
      <c r="F9" s="117">
        <f>C9/D9</f>
        <v>1923.9808827663762</v>
      </c>
      <c r="G9" s="118"/>
      <c r="I9" s="113"/>
      <c r="J9" s="118"/>
      <c r="L9" s="118"/>
      <c r="M9" s="118"/>
      <c r="N9" s="118"/>
      <c r="O9" s="118"/>
      <c r="P9" s="118"/>
      <c r="Q9" s="118"/>
    </row>
    <row r="10" spans="1:17" x14ac:dyDescent="0.2">
      <c r="I10" s="113"/>
      <c r="L10" s="118"/>
      <c r="M10" s="118"/>
      <c r="N10" s="118"/>
      <c r="O10" s="118"/>
      <c r="P10" s="118"/>
      <c r="Q10" s="118"/>
    </row>
    <row r="11" spans="1:17" x14ac:dyDescent="0.2">
      <c r="I11" s="113"/>
      <c r="L11" s="118"/>
      <c r="M11" s="118"/>
      <c r="N11" s="118"/>
      <c r="O11" s="118"/>
      <c r="P11" s="118"/>
      <c r="Q11" s="118"/>
    </row>
    <row r="12" spans="1:17" ht="35.25" customHeight="1" x14ac:dyDescent="0.2">
      <c r="A12" s="264" t="s">
        <v>2032</v>
      </c>
      <c r="B12" s="264"/>
      <c r="C12" s="264"/>
      <c r="D12" s="264"/>
      <c r="E12" s="264"/>
      <c r="F12" s="264"/>
      <c r="I12" s="113"/>
      <c r="L12" s="118"/>
      <c r="M12" s="118"/>
      <c r="N12" s="118"/>
      <c r="O12" s="118"/>
      <c r="P12" s="118"/>
      <c r="Q12" s="118"/>
    </row>
    <row r="13" spans="1:17" ht="15" customHeight="1" x14ac:dyDescent="0.2">
      <c r="A13" s="266" t="s">
        <v>2022</v>
      </c>
      <c r="B13" s="266" t="s">
        <v>2023</v>
      </c>
      <c r="C13" s="266" t="s">
        <v>2024</v>
      </c>
      <c r="D13" s="266"/>
      <c r="E13" s="266"/>
      <c r="F13" s="266" t="s">
        <v>2025</v>
      </c>
      <c r="I13" s="113"/>
    </row>
    <row r="14" spans="1:17" ht="68.25" customHeight="1" x14ac:dyDescent="0.2">
      <c r="A14" s="266"/>
      <c r="B14" s="266"/>
      <c r="C14" s="114" t="s">
        <v>2026</v>
      </c>
      <c r="D14" s="114" t="s">
        <v>2027</v>
      </c>
      <c r="E14" s="114" t="s">
        <v>2028</v>
      </c>
      <c r="F14" s="266"/>
      <c r="I14" s="113"/>
    </row>
    <row r="15" spans="1:17" s="115" customFormat="1" ht="15" x14ac:dyDescent="0.2">
      <c r="A15" s="114">
        <v>1</v>
      </c>
      <c r="B15" s="114">
        <v>2</v>
      </c>
      <c r="C15" s="114">
        <v>3</v>
      </c>
      <c r="D15" s="114">
        <v>4</v>
      </c>
      <c r="E15" s="114">
        <v>5</v>
      </c>
      <c r="F15" s="114">
        <v>6</v>
      </c>
      <c r="I15" s="113"/>
    </row>
    <row r="16" spans="1:17" ht="39.75" customHeight="1" x14ac:dyDescent="0.2">
      <c r="A16" s="114" t="s">
        <v>10</v>
      </c>
      <c r="B16" s="116" t="s">
        <v>2029</v>
      </c>
      <c r="C16" s="117">
        <v>16573800</v>
      </c>
      <c r="D16" s="117">
        <v>3570</v>
      </c>
      <c r="E16" s="117">
        <v>63298.63</v>
      </c>
      <c r="F16" s="117">
        <f>C16/D16</f>
        <v>4642.5210084033615</v>
      </c>
      <c r="I16" s="120"/>
    </row>
    <row r="17" spans="1:10" ht="32.25" customHeight="1" x14ac:dyDescent="0.2">
      <c r="A17" s="114" t="s">
        <v>655</v>
      </c>
      <c r="B17" s="116" t="s">
        <v>2030</v>
      </c>
      <c r="C17" s="117">
        <v>11049200</v>
      </c>
      <c r="D17" s="117">
        <v>3570</v>
      </c>
      <c r="E17" s="117">
        <v>63298.63</v>
      </c>
      <c r="F17" s="117">
        <f>C17/D17</f>
        <v>3095.014005602241</v>
      </c>
      <c r="G17" s="121"/>
      <c r="I17" s="113"/>
      <c r="J17" s="118"/>
    </row>
    <row r="18" spans="1:10" x14ac:dyDescent="0.2">
      <c r="I18" s="113"/>
    </row>
    <row r="19" spans="1:10" x14ac:dyDescent="0.2">
      <c r="I19" s="113"/>
    </row>
    <row r="20" spans="1:10" ht="35.25" customHeight="1" x14ac:dyDescent="0.2">
      <c r="A20" s="264" t="s">
        <v>3418</v>
      </c>
      <c r="B20" s="264"/>
      <c r="C20" s="264"/>
      <c r="D20" s="264"/>
      <c r="E20" s="264"/>
      <c r="F20" s="264"/>
      <c r="I20" s="113"/>
    </row>
    <row r="21" spans="1:10" ht="15" customHeight="1" x14ac:dyDescent="0.2">
      <c r="A21" s="266" t="s">
        <v>2022</v>
      </c>
      <c r="B21" s="266" t="s">
        <v>2023</v>
      </c>
      <c r="C21" s="266" t="s">
        <v>2024</v>
      </c>
      <c r="D21" s="266"/>
      <c r="E21" s="266"/>
      <c r="F21" s="266" t="s">
        <v>2025</v>
      </c>
      <c r="I21" s="113"/>
    </row>
    <row r="22" spans="1:10" ht="66.75" customHeight="1" x14ac:dyDescent="0.2">
      <c r="A22" s="266"/>
      <c r="B22" s="266"/>
      <c r="C22" s="114" t="s">
        <v>2026</v>
      </c>
      <c r="D22" s="114" t="s">
        <v>2027</v>
      </c>
      <c r="E22" s="114" t="s">
        <v>2028</v>
      </c>
      <c r="F22" s="266"/>
      <c r="I22" s="113"/>
    </row>
    <row r="23" spans="1:10" s="115" customFormat="1" ht="15" x14ac:dyDescent="0.2">
      <c r="A23" s="114">
        <v>1</v>
      </c>
      <c r="B23" s="114">
        <v>2</v>
      </c>
      <c r="C23" s="114">
        <v>3</v>
      </c>
      <c r="D23" s="114">
        <v>4</v>
      </c>
      <c r="E23" s="114">
        <v>5</v>
      </c>
      <c r="F23" s="114">
        <v>6</v>
      </c>
      <c r="I23" s="113"/>
    </row>
    <row r="24" spans="1:10" ht="39.75" customHeight="1" x14ac:dyDescent="0.2">
      <c r="A24" s="114" t="s">
        <v>10</v>
      </c>
      <c r="B24" s="116" t="s">
        <v>2029</v>
      </c>
      <c r="C24" s="117">
        <v>72195205.356000006</v>
      </c>
      <c r="D24" s="117">
        <v>2854</v>
      </c>
      <c r="E24" s="117">
        <v>50734</v>
      </c>
      <c r="F24" s="117">
        <f>C24/D24</f>
        <v>25296.147637000704</v>
      </c>
      <c r="I24" s="120"/>
    </row>
    <row r="25" spans="1:10" ht="32.25" customHeight="1" x14ac:dyDescent="0.2">
      <c r="A25" s="114" t="s">
        <v>655</v>
      </c>
      <c r="B25" s="116" t="s">
        <v>2030</v>
      </c>
      <c r="C25" s="117">
        <v>48130136.903999999</v>
      </c>
      <c r="D25" s="117">
        <v>2854</v>
      </c>
      <c r="E25" s="117">
        <v>50734</v>
      </c>
      <c r="F25" s="117">
        <f>C25/D25</f>
        <v>16864.098424667132</v>
      </c>
      <c r="G25" s="121"/>
      <c r="I25" s="113"/>
      <c r="J25" s="118"/>
    </row>
    <row r="26" spans="1:10" x14ac:dyDescent="0.2">
      <c r="I26" s="113"/>
    </row>
    <row r="27" spans="1:10" x14ac:dyDescent="0.2">
      <c r="I27" s="113"/>
    </row>
    <row r="28" spans="1:10" x14ac:dyDescent="0.2">
      <c r="I28" s="113"/>
    </row>
    <row r="29" spans="1:10" x14ac:dyDescent="0.2">
      <c r="I29" s="113"/>
    </row>
    <row r="30" spans="1:10" s="122" customFormat="1" ht="38.25" customHeight="1" x14ac:dyDescent="0.3">
      <c r="A30" s="267"/>
      <c r="B30" s="267"/>
      <c r="C30" s="267"/>
      <c r="F30" s="123"/>
      <c r="G30" s="124"/>
      <c r="I30" s="125"/>
    </row>
    <row r="31" spans="1:10" x14ac:dyDescent="0.2">
      <c r="I31" s="113"/>
    </row>
    <row r="32" spans="1:10" x14ac:dyDescent="0.2">
      <c r="I32" s="113"/>
    </row>
    <row r="33" spans="9:9" x14ac:dyDescent="0.2">
      <c r="I33" s="113"/>
    </row>
    <row r="34" spans="9:9" x14ac:dyDescent="0.2">
      <c r="I34" s="113"/>
    </row>
    <row r="35" spans="9:9" x14ac:dyDescent="0.2">
      <c r="I35" s="113"/>
    </row>
    <row r="36" spans="9:9" x14ac:dyDescent="0.2">
      <c r="I36" s="113"/>
    </row>
    <row r="37" spans="9:9" x14ac:dyDescent="0.2">
      <c r="I37" s="113"/>
    </row>
    <row r="38" spans="9:9" x14ac:dyDescent="0.2">
      <c r="I38" s="113"/>
    </row>
    <row r="39" spans="9:9" x14ac:dyDescent="0.2">
      <c r="I39" s="113"/>
    </row>
    <row r="40" spans="9:9" x14ac:dyDescent="0.2">
      <c r="I40" s="113"/>
    </row>
    <row r="41" spans="9:9" x14ac:dyDescent="0.2">
      <c r="I41" s="113"/>
    </row>
    <row r="42" spans="9:9" x14ac:dyDescent="0.2">
      <c r="I42" s="113"/>
    </row>
    <row r="43" spans="9:9" x14ac:dyDescent="0.2">
      <c r="I43" s="113"/>
    </row>
    <row r="44" spans="9:9" x14ac:dyDescent="0.2">
      <c r="I44" s="113"/>
    </row>
    <row r="45" spans="9:9" x14ac:dyDescent="0.2">
      <c r="I45" s="113"/>
    </row>
    <row r="46" spans="9:9" x14ac:dyDescent="0.2">
      <c r="I46" s="113"/>
    </row>
    <row r="47" spans="9:9" x14ac:dyDescent="0.2">
      <c r="I47" s="113"/>
    </row>
    <row r="48" spans="9:9" x14ac:dyDescent="0.2">
      <c r="I48" s="113"/>
    </row>
    <row r="49" spans="9:9" x14ac:dyDescent="0.2">
      <c r="I49" s="113"/>
    </row>
    <row r="50" spans="9:9" x14ac:dyDescent="0.2">
      <c r="I50" s="113"/>
    </row>
    <row r="51" spans="9:9" x14ac:dyDescent="0.2">
      <c r="I51" s="113"/>
    </row>
  </sheetData>
  <mergeCells count="17">
    <mergeCell ref="A21:A22"/>
    <mergeCell ref="B21:B22"/>
    <mergeCell ref="C21:E21"/>
    <mergeCell ref="F21:F22"/>
    <mergeCell ref="A30:C30"/>
    <mergeCell ref="A20:F20"/>
    <mergeCell ref="A1:F1"/>
    <mergeCell ref="A4:F4"/>
    <mergeCell ref="A5:A6"/>
    <mergeCell ref="B5:B6"/>
    <mergeCell ref="C5:E5"/>
    <mergeCell ref="F5:F6"/>
    <mergeCell ref="A12:F12"/>
    <mergeCell ref="A13:A14"/>
    <mergeCell ref="B13:B14"/>
    <mergeCell ref="C13:E13"/>
    <mergeCell ref="F13:F14"/>
  </mergeCells>
  <printOptions horizontalCentered="1"/>
  <pageMargins left="0.51181102362204722" right="0.31496062992125984" top="0.15748031496062992" bottom="0.15748031496062992" header="0.11811023622047245" footer="0.11811023622047245"/>
  <pageSetup paperSize="9" scale="7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  <pageSetUpPr fitToPage="1"/>
  </sheetPr>
  <dimension ref="A1:AD35"/>
  <sheetViews>
    <sheetView view="pageBreakPreview" zoomScale="80" zoomScaleNormal="80" zoomScaleSheetLayoutView="80" workbookViewId="0">
      <selection activeCell="K30" sqref="K30"/>
    </sheetView>
  </sheetViews>
  <sheetFormatPr defaultRowHeight="15.75" x14ac:dyDescent="0.25"/>
  <cols>
    <col min="1" max="1" width="9.5703125" style="126" customWidth="1"/>
    <col min="2" max="2" width="51.42578125" style="126" customWidth="1"/>
    <col min="3" max="11" width="14.5703125" style="126" customWidth="1"/>
    <col min="12" max="14" width="9.140625" style="126"/>
    <col min="15" max="18" width="18.5703125" style="126" customWidth="1"/>
    <col min="19" max="19" width="11" style="126" customWidth="1"/>
    <col min="20" max="20" width="10.7109375" style="126" customWidth="1"/>
    <col min="21" max="21" width="14.5703125" style="126" customWidth="1"/>
    <col min="22" max="24" width="10.140625" style="126" customWidth="1"/>
    <col min="25" max="25" width="10.140625" style="126" bestFit="1" customWidth="1"/>
    <col min="26" max="27" width="11" style="126" customWidth="1"/>
    <col min="28" max="16384" width="9.140625" style="126"/>
  </cols>
  <sheetData>
    <row r="1" spans="1:30" ht="22.5" customHeight="1" x14ac:dyDescent="0.25">
      <c r="B1" s="127"/>
      <c r="C1" s="127"/>
      <c r="D1" s="127"/>
      <c r="E1" s="127"/>
      <c r="F1" s="127"/>
      <c r="G1" s="127"/>
      <c r="H1" s="127"/>
      <c r="I1" s="127"/>
      <c r="J1" s="265" t="s">
        <v>2033</v>
      </c>
      <c r="K1" s="265"/>
    </row>
    <row r="2" spans="1:30" ht="71.25" customHeight="1" x14ac:dyDescent="0.25">
      <c r="B2" s="127"/>
      <c r="C2" s="127"/>
      <c r="D2" s="127"/>
      <c r="E2" s="127"/>
      <c r="F2" s="127"/>
      <c r="G2" s="127"/>
      <c r="H2" s="127"/>
      <c r="I2" s="280" t="s">
        <v>3422</v>
      </c>
      <c r="J2" s="280"/>
      <c r="K2" s="280"/>
    </row>
    <row r="3" spans="1:30" ht="56.25" customHeight="1" x14ac:dyDescent="0.25">
      <c r="A3" s="272" t="s">
        <v>3419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</row>
    <row r="4" spans="1:30" ht="21" customHeight="1" thickBot="1" x14ac:dyDescent="0.3">
      <c r="A4" s="128"/>
      <c r="B4" s="128"/>
      <c r="C4" s="128"/>
      <c r="D4" s="128"/>
      <c r="E4" s="128"/>
      <c r="F4" s="128"/>
      <c r="G4" s="128"/>
      <c r="H4" s="128"/>
      <c r="I4" s="128"/>
      <c r="J4" s="128"/>
      <c r="K4" s="111" t="s">
        <v>2034</v>
      </c>
    </row>
    <row r="5" spans="1:30" ht="87.75" customHeight="1" thickBot="1" x14ac:dyDescent="0.3">
      <c r="A5" s="273" t="s">
        <v>2022</v>
      </c>
      <c r="B5" s="275" t="s">
        <v>2035</v>
      </c>
      <c r="C5" s="277" t="s">
        <v>2036</v>
      </c>
      <c r="D5" s="278"/>
      <c r="E5" s="279"/>
      <c r="F5" s="277" t="s">
        <v>2037</v>
      </c>
      <c r="G5" s="278"/>
      <c r="H5" s="279"/>
      <c r="I5" s="277" t="s">
        <v>2038</v>
      </c>
      <c r="J5" s="278"/>
      <c r="K5" s="279"/>
      <c r="M5" s="129"/>
      <c r="O5" s="130"/>
      <c r="P5" s="130"/>
      <c r="Q5" s="130"/>
    </row>
    <row r="6" spans="1:30" ht="32.25" thickBot="1" x14ac:dyDescent="0.3">
      <c r="A6" s="274"/>
      <c r="B6" s="276"/>
      <c r="C6" s="131" t="s">
        <v>2039</v>
      </c>
      <c r="D6" s="132" t="s">
        <v>2040</v>
      </c>
      <c r="E6" s="133" t="s">
        <v>3420</v>
      </c>
      <c r="F6" s="132" t="str">
        <f>C6</f>
        <v>Данные 
за 2016 год</v>
      </c>
      <c r="G6" s="132" t="str">
        <f t="shared" ref="G6:K6" si="0">D6</f>
        <v>Данные 
за 2017 год</v>
      </c>
      <c r="H6" s="133" t="str">
        <f t="shared" si="0"/>
        <v>Данные 
за 2018 год</v>
      </c>
      <c r="I6" s="132" t="str">
        <f t="shared" si="0"/>
        <v>Данные 
за 2016 год</v>
      </c>
      <c r="J6" s="132" t="str">
        <f t="shared" si="0"/>
        <v>Данные 
за 2017 год</v>
      </c>
      <c r="K6" s="133" t="str">
        <f t="shared" si="0"/>
        <v>Данные 
за 2018 год</v>
      </c>
      <c r="O6" s="130"/>
      <c r="P6" s="130"/>
      <c r="Q6" s="130"/>
    </row>
    <row r="7" spans="1:30" x14ac:dyDescent="0.25">
      <c r="A7" s="134">
        <v>1</v>
      </c>
      <c r="B7" s="135">
        <v>2</v>
      </c>
      <c r="C7" s="136">
        <v>4</v>
      </c>
      <c r="D7" s="137">
        <v>5</v>
      </c>
      <c r="E7" s="138">
        <v>5</v>
      </c>
      <c r="F7" s="137">
        <v>7</v>
      </c>
      <c r="G7" s="137">
        <v>8</v>
      </c>
      <c r="H7" s="138">
        <v>8</v>
      </c>
      <c r="I7" s="137">
        <v>10</v>
      </c>
      <c r="J7" s="137">
        <v>11</v>
      </c>
      <c r="K7" s="138">
        <v>11</v>
      </c>
      <c r="O7" s="130"/>
      <c r="P7" s="130"/>
      <c r="Q7" s="130"/>
    </row>
    <row r="8" spans="1:30" ht="31.5" x14ac:dyDescent="0.25">
      <c r="A8" s="139" t="s">
        <v>10</v>
      </c>
      <c r="B8" s="140" t="s">
        <v>2041</v>
      </c>
      <c r="C8" s="141">
        <f t="shared" ref="C8:K8" si="1">C9+C10+C11+C12+C13+C24</f>
        <v>17109</v>
      </c>
      <c r="D8" s="142">
        <f t="shared" si="1"/>
        <v>27623</v>
      </c>
      <c r="E8" s="143">
        <f t="shared" si="1"/>
        <v>120325.34226</v>
      </c>
      <c r="F8" s="142">
        <f t="shared" si="1"/>
        <v>10265.400000000001</v>
      </c>
      <c r="G8" s="142">
        <f t="shared" si="1"/>
        <v>16573.8</v>
      </c>
      <c r="H8" s="143">
        <f t="shared" si="1"/>
        <v>72195.205356000006</v>
      </c>
      <c r="I8" s="142">
        <f>I9+I10+I11+I12+I13+I24</f>
        <v>6843.6</v>
      </c>
      <c r="J8" s="142">
        <f t="shared" si="1"/>
        <v>11049.2</v>
      </c>
      <c r="K8" s="143">
        <f t="shared" si="1"/>
        <v>48130.136904000006</v>
      </c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44"/>
      <c r="Z8" s="144"/>
      <c r="AA8" s="144"/>
      <c r="AB8" s="144"/>
      <c r="AC8" s="144"/>
      <c r="AD8" s="144"/>
    </row>
    <row r="9" spans="1:30" ht="31.5" x14ac:dyDescent="0.25">
      <c r="A9" s="139" t="s">
        <v>13</v>
      </c>
      <c r="B9" s="140" t="s">
        <v>2042</v>
      </c>
      <c r="C9" s="141">
        <v>13352.62</v>
      </c>
      <c r="D9" s="142">
        <v>14265.8</v>
      </c>
      <c r="E9" s="145">
        <v>7933.3667800000003</v>
      </c>
      <c r="F9" s="142">
        <v>8011.5720000000001</v>
      </c>
      <c r="G9" s="142">
        <v>8559.48</v>
      </c>
      <c r="H9" s="143">
        <v>4760.0200679999998</v>
      </c>
      <c r="I9" s="142">
        <v>5341.0480000000007</v>
      </c>
      <c r="J9" s="142">
        <v>5706.32</v>
      </c>
      <c r="K9" s="143">
        <v>3173.3467120000005</v>
      </c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30" x14ac:dyDescent="0.25">
      <c r="A10" s="139" t="s">
        <v>91</v>
      </c>
      <c r="B10" s="140" t="s">
        <v>2043</v>
      </c>
      <c r="C10" s="141">
        <v>1</v>
      </c>
      <c r="D10" s="142">
        <v>11</v>
      </c>
      <c r="E10" s="143">
        <v>17</v>
      </c>
      <c r="F10" s="142">
        <v>0.6</v>
      </c>
      <c r="G10" s="142">
        <v>6.6</v>
      </c>
      <c r="H10" s="143">
        <v>10.199999999999999</v>
      </c>
      <c r="I10" s="142">
        <v>0.4</v>
      </c>
      <c r="J10" s="142">
        <v>4.4000000000000004</v>
      </c>
      <c r="K10" s="143">
        <v>6.8000000000000007</v>
      </c>
      <c r="O10" s="130"/>
      <c r="P10" s="130"/>
      <c r="Q10" s="130"/>
      <c r="R10" s="130"/>
      <c r="S10" s="130"/>
      <c r="T10" s="130"/>
      <c r="U10" s="130"/>
      <c r="V10" s="130"/>
      <c r="W10" s="130"/>
      <c r="X10" s="130"/>
    </row>
    <row r="11" spans="1:30" x14ac:dyDescent="0.25">
      <c r="A11" s="139" t="s">
        <v>151</v>
      </c>
      <c r="B11" s="140" t="s">
        <v>2044</v>
      </c>
      <c r="C11" s="141">
        <v>2234</v>
      </c>
      <c r="D11" s="142">
        <v>5391</v>
      </c>
      <c r="E11" s="143">
        <v>71169</v>
      </c>
      <c r="F11" s="142">
        <v>1340.3999999999999</v>
      </c>
      <c r="G11" s="142">
        <v>3234.6</v>
      </c>
      <c r="H11" s="143">
        <v>42701.4</v>
      </c>
      <c r="I11" s="142">
        <v>893.60000000000014</v>
      </c>
      <c r="J11" s="142">
        <v>2156.4</v>
      </c>
      <c r="K11" s="143">
        <v>28467.599999999999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</row>
    <row r="12" spans="1:30" x14ac:dyDescent="0.25">
      <c r="A12" s="139" t="s">
        <v>2045</v>
      </c>
      <c r="B12" s="140" t="s">
        <v>2046</v>
      </c>
      <c r="C12" s="141">
        <v>682</v>
      </c>
      <c r="D12" s="142">
        <v>1464</v>
      </c>
      <c r="E12" s="143">
        <v>21158</v>
      </c>
      <c r="F12" s="142">
        <v>409.2</v>
      </c>
      <c r="G12" s="142">
        <v>878.4</v>
      </c>
      <c r="H12" s="143">
        <v>12694.8</v>
      </c>
      <c r="I12" s="142">
        <v>272.8</v>
      </c>
      <c r="J12" s="142">
        <v>585.6</v>
      </c>
      <c r="K12" s="143">
        <v>8463.2000000000007</v>
      </c>
      <c r="O12" s="130"/>
      <c r="P12" s="130"/>
      <c r="Q12" s="130"/>
      <c r="R12" s="130"/>
      <c r="S12" s="130"/>
      <c r="T12" s="130"/>
      <c r="U12" s="130"/>
      <c r="V12" s="130"/>
      <c r="W12" s="130"/>
      <c r="X12" s="130"/>
    </row>
    <row r="13" spans="1:30" x14ac:dyDescent="0.25">
      <c r="A13" s="139" t="s">
        <v>2047</v>
      </c>
      <c r="B13" s="140" t="s">
        <v>2048</v>
      </c>
      <c r="C13" s="141">
        <f t="shared" ref="C13:E13" si="2">C14+C15+C16</f>
        <v>31</v>
      </c>
      <c r="D13" s="142">
        <f t="shared" si="2"/>
        <v>125</v>
      </c>
      <c r="E13" s="143">
        <f t="shared" si="2"/>
        <v>1621</v>
      </c>
      <c r="F13" s="142">
        <f t="shared" ref="F13:K13" si="3">F14+F15+F16</f>
        <v>18.599999999999998</v>
      </c>
      <c r="G13" s="142">
        <f t="shared" si="3"/>
        <v>75</v>
      </c>
      <c r="H13" s="143">
        <f t="shared" si="3"/>
        <v>972.59999999999991</v>
      </c>
      <c r="I13" s="142">
        <f t="shared" si="3"/>
        <v>12.400000000000002</v>
      </c>
      <c r="J13" s="142">
        <f t="shared" si="3"/>
        <v>50</v>
      </c>
      <c r="K13" s="143">
        <f t="shared" si="3"/>
        <v>648.40000000000009</v>
      </c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44"/>
      <c r="Z13" s="144"/>
      <c r="AA13" s="144"/>
      <c r="AB13" s="144"/>
      <c r="AC13" s="144"/>
      <c r="AD13" s="144"/>
    </row>
    <row r="14" spans="1:30" x14ac:dyDescent="0.25">
      <c r="A14" s="146" t="s">
        <v>2049</v>
      </c>
      <c r="B14" s="147" t="s">
        <v>2050</v>
      </c>
      <c r="C14" s="148">
        <v>0</v>
      </c>
      <c r="D14" s="149">
        <v>0</v>
      </c>
      <c r="E14" s="150">
        <v>0</v>
      </c>
      <c r="F14" s="149">
        <v>0</v>
      </c>
      <c r="G14" s="149">
        <v>0</v>
      </c>
      <c r="H14" s="150">
        <v>0</v>
      </c>
      <c r="I14" s="149">
        <v>0</v>
      </c>
      <c r="J14" s="149">
        <v>0</v>
      </c>
      <c r="K14" s="150">
        <v>0</v>
      </c>
      <c r="O14" s="130"/>
      <c r="P14" s="130"/>
      <c r="Q14" s="130"/>
      <c r="R14" s="130"/>
      <c r="S14" s="130"/>
      <c r="T14" s="130"/>
      <c r="U14" s="130"/>
      <c r="V14" s="130"/>
      <c r="W14" s="130"/>
      <c r="X14" s="130"/>
    </row>
    <row r="15" spans="1:30" ht="47.25" x14ac:dyDescent="0.25">
      <c r="A15" s="146" t="s">
        <v>2051</v>
      </c>
      <c r="B15" s="147" t="s">
        <v>2052</v>
      </c>
      <c r="C15" s="148">
        <v>0</v>
      </c>
      <c r="D15" s="149">
        <v>0</v>
      </c>
      <c r="E15" s="150">
        <v>0</v>
      </c>
      <c r="F15" s="149">
        <v>0</v>
      </c>
      <c r="G15" s="149">
        <v>0</v>
      </c>
      <c r="H15" s="150">
        <v>0</v>
      </c>
      <c r="I15" s="149">
        <v>0</v>
      </c>
      <c r="J15" s="149">
        <v>0</v>
      </c>
      <c r="K15" s="150">
        <v>0</v>
      </c>
      <c r="O15" s="130"/>
      <c r="P15" s="130"/>
      <c r="Q15" s="130"/>
      <c r="R15" s="130"/>
      <c r="S15" s="130"/>
      <c r="T15" s="130"/>
      <c r="U15" s="130"/>
      <c r="V15" s="130"/>
      <c r="W15" s="130"/>
      <c r="X15" s="130"/>
    </row>
    <row r="16" spans="1:30" ht="31.5" x14ac:dyDescent="0.25">
      <c r="A16" s="146" t="s">
        <v>2053</v>
      </c>
      <c r="B16" s="147" t="s">
        <v>2054</v>
      </c>
      <c r="C16" s="148">
        <f>C17+C18+C20+C21+C19</f>
        <v>31</v>
      </c>
      <c r="D16" s="149">
        <f t="shared" ref="D16:E16" si="4">D17+D18+D20+D21+D19</f>
        <v>125</v>
      </c>
      <c r="E16" s="150">
        <f t="shared" si="4"/>
        <v>1621</v>
      </c>
      <c r="F16" s="149">
        <v>18.599999999999998</v>
      </c>
      <c r="G16" s="149">
        <v>75</v>
      </c>
      <c r="H16" s="150">
        <v>972.59999999999991</v>
      </c>
      <c r="I16" s="149">
        <v>12.400000000000002</v>
      </c>
      <c r="J16" s="149">
        <v>50</v>
      </c>
      <c r="K16" s="150">
        <v>648.40000000000009</v>
      </c>
      <c r="O16" s="130"/>
      <c r="P16" s="130"/>
      <c r="Q16" s="130"/>
      <c r="R16" s="130"/>
      <c r="S16" s="130"/>
      <c r="T16" s="130"/>
      <c r="U16" s="130"/>
      <c r="V16" s="130"/>
      <c r="W16" s="130"/>
      <c r="X16" s="130"/>
    </row>
    <row r="17" spans="1:30" x14ac:dyDescent="0.25">
      <c r="A17" s="146" t="s">
        <v>2055</v>
      </c>
      <c r="B17" s="147" t="s">
        <v>2056</v>
      </c>
      <c r="C17" s="148">
        <v>0</v>
      </c>
      <c r="D17" s="149">
        <v>0</v>
      </c>
      <c r="E17" s="150">
        <v>0</v>
      </c>
      <c r="F17" s="149">
        <v>0</v>
      </c>
      <c r="G17" s="149">
        <v>0</v>
      </c>
      <c r="H17" s="150">
        <v>0</v>
      </c>
      <c r="I17" s="149">
        <v>0</v>
      </c>
      <c r="J17" s="149">
        <v>0</v>
      </c>
      <c r="K17" s="150">
        <v>0</v>
      </c>
      <c r="O17" s="130"/>
      <c r="P17" s="130"/>
      <c r="Q17" s="130"/>
      <c r="R17" s="130"/>
      <c r="S17" s="130"/>
      <c r="T17" s="130"/>
      <c r="U17" s="130"/>
      <c r="V17" s="130"/>
      <c r="W17" s="130"/>
      <c r="X17" s="130"/>
    </row>
    <row r="18" spans="1:30" x14ac:dyDescent="0.25">
      <c r="A18" s="146" t="s">
        <v>2057</v>
      </c>
      <c r="B18" s="147" t="s">
        <v>2058</v>
      </c>
      <c r="C18" s="148">
        <v>0</v>
      </c>
      <c r="D18" s="149">
        <v>0</v>
      </c>
      <c r="E18" s="150">
        <v>0</v>
      </c>
      <c r="F18" s="149">
        <v>0</v>
      </c>
      <c r="G18" s="149">
        <v>0</v>
      </c>
      <c r="H18" s="150">
        <v>0</v>
      </c>
      <c r="I18" s="149">
        <v>0</v>
      </c>
      <c r="J18" s="149">
        <v>0</v>
      </c>
      <c r="K18" s="150">
        <v>0</v>
      </c>
      <c r="O18" s="130"/>
      <c r="P18" s="130"/>
      <c r="Q18" s="130"/>
      <c r="R18" s="130"/>
      <c r="S18" s="130"/>
      <c r="T18" s="130"/>
      <c r="U18" s="130"/>
      <c r="V18" s="130"/>
      <c r="W18" s="130"/>
      <c r="X18" s="130"/>
    </row>
    <row r="19" spans="1:30" ht="63" x14ac:dyDescent="0.25">
      <c r="A19" s="146" t="s">
        <v>2059</v>
      </c>
      <c r="B19" s="147" t="s">
        <v>2060</v>
      </c>
      <c r="C19" s="151">
        <v>0</v>
      </c>
      <c r="D19" s="152">
        <v>0</v>
      </c>
      <c r="E19" s="169">
        <v>0</v>
      </c>
      <c r="F19" s="149">
        <v>0</v>
      </c>
      <c r="G19" s="149">
        <v>0</v>
      </c>
      <c r="H19" s="150">
        <v>0</v>
      </c>
      <c r="I19" s="149">
        <v>0</v>
      </c>
      <c r="J19" s="149">
        <v>0</v>
      </c>
      <c r="K19" s="150">
        <v>0</v>
      </c>
      <c r="M19" s="153"/>
      <c r="O19" s="130"/>
      <c r="P19" s="130"/>
      <c r="Q19" s="130"/>
      <c r="R19" s="130"/>
      <c r="S19" s="130"/>
      <c r="T19" s="130"/>
      <c r="U19" s="130"/>
      <c r="V19" s="130"/>
      <c r="W19" s="130"/>
      <c r="X19" s="130"/>
    </row>
    <row r="20" spans="1:30" x14ac:dyDescent="0.25">
      <c r="A20" s="146" t="s">
        <v>2061</v>
      </c>
      <c r="B20" s="147" t="s">
        <v>2062</v>
      </c>
      <c r="C20" s="148">
        <v>0</v>
      </c>
      <c r="D20" s="149">
        <v>125</v>
      </c>
      <c r="E20" s="150">
        <v>252</v>
      </c>
      <c r="F20" s="149">
        <v>0</v>
      </c>
      <c r="G20" s="149">
        <v>75</v>
      </c>
      <c r="H20" s="150">
        <v>151.19999999999999</v>
      </c>
      <c r="I20" s="149">
        <v>0</v>
      </c>
      <c r="J20" s="149">
        <v>50</v>
      </c>
      <c r="K20" s="150">
        <v>100.80000000000001</v>
      </c>
      <c r="O20" s="130"/>
      <c r="P20" s="130"/>
      <c r="Q20" s="130"/>
      <c r="R20" s="130"/>
      <c r="S20" s="130"/>
      <c r="T20" s="130"/>
      <c r="U20" s="130"/>
      <c r="V20" s="130"/>
      <c r="W20" s="130"/>
      <c r="X20" s="130"/>
    </row>
    <row r="21" spans="1:30" ht="31.5" x14ac:dyDescent="0.25">
      <c r="A21" s="146" t="s">
        <v>2063</v>
      </c>
      <c r="B21" s="147" t="s">
        <v>2064</v>
      </c>
      <c r="C21" s="148">
        <v>31</v>
      </c>
      <c r="D21" s="149">
        <v>0</v>
      </c>
      <c r="E21" s="150">
        <v>1369</v>
      </c>
      <c r="F21" s="149">
        <v>18.599999999999998</v>
      </c>
      <c r="G21" s="149">
        <v>0</v>
      </c>
      <c r="H21" s="150">
        <v>821.4</v>
      </c>
      <c r="I21" s="149">
        <f>I22+I23</f>
        <v>12.400000000000002</v>
      </c>
      <c r="J21" s="149">
        <f t="shared" ref="J21" si="5">J22+J23</f>
        <v>0</v>
      </c>
      <c r="K21" s="150">
        <f>K22+K23</f>
        <v>547.6</v>
      </c>
      <c r="O21" s="130"/>
      <c r="P21" s="130"/>
      <c r="Q21" s="130"/>
      <c r="R21" s="130"/>
      <c r="S21" s="130"/>
      <c r="T21" s="130"/>
      <c r="U21" s="130"/>
      <c r="V21" s="130"/>
      <c r="W21" s="130"/>
      <c r="X21" s="130"/>
    </row>
    <row r="22" spans="1:30" ht="31.5" x14ac:dyDescent="0.25">
      <c r="A22" s="146" t="s">
        <v>2065</v>
      </c>
      <c r="B22" s="154" t="s">
        <v>2066</v>
      </c>
      <c r="C22" s="148">
        <v>0</v>
      </c>
      <c r="D22" s="149">
        <v>0</v>
      </c>
      <c r="E22" s="150">
        <v>0</v>
      </c>
      <c r="F22" s="149">
        <v>0</v>
      </c>
      <c r="G22" s="149">
        <v>0</v>
      </c>
      <c r="H22" s="150">
        <v>0</v>
      </c>
      <c r="I22" s="149">
        <f t="shared" ref="I22:K23" si="6">C22-F22</f>
        <v>0</v>
      </c>
      <c r="J22" s="149">
        <f t="shared" si="6"/>
        <v>0</v>
      </c>
      <c r="K22" s="150">
        <f t="shared" si="6"/>
        <v>0</v>
      </c>
      <c r="O22" s="130"/>
      <c r="P22" s="130"/>
      <c r="Q22" s="130"/>
      <c r="R22" s="130"/>
      <c r="S22" s="130"/>
      <c r="T22" s="130"/>
      <c r="U22" s="130"/>
      <c r="V22" s="130"/>
      <c r="W22" s="130"/>
      <c r="X22" s="130"/>
    </row>
    <row r="23" spans="1:30" x14ac:dyDescent="0.25">
      <c r="A23" s="146" t="s">
        <v>2067</v>
      </c>
      <c r="B23" s="154" t="s">
        <v>2068</v>
      </c>
      <c r="C23" s="148">
        <v>31</v>
      </c>
      <c r="D23" s="149">
        <v>0</v>
      </c>
      <c r="E23" s="155">
        <v>1369</v>
      </c>
      <c r="F23" s="149">
        <v>18.599999999999998</v>
      </c>
      <c r="G23" s="149">
        <v>0</v>
      </c>
      <c r="H23" s="150">
        <v>821.4</v>
      </c>
      <c r="I23" s="149">
        <f t="shared" si="6"/>
        <v>12.400000000000002</v>
      </c>
      <c r="J23" s="149">
        <f t="shared" si="6"/>
        <v>0</v>
      </c>
      <c r="K23" s="150">
        <f t="shared" si="6"/>
        <v>547.6</v>
      </c>
      <c r="O23" s="130"/>
      <c r="P23" s="130"/>
      <c r="Q23" s="130"/>
      <c r="R23" s="130"/>
      <c r="S23" s="130"/>
      <c r="T23" s="130"/>
      <c r="U23" s="130"/>
      <c r="V23" s="130"/>
      <c r="W23" s="130"/>
      <c r="X23" s="130"/>
    </row>
    <row r="24" spans="1:30" x14ac:dyDescent="0.25">
      <c r="A24" s="139" t="s">
        <v>2069</v>
      </c>
      <c r="B24" s="140" t="s">
        <v>2070</v>
      </c>
      <c r="C24" s="141">
        <f t="shared" ref="C24:D24" si="7">C25+C26+C27+C28</f>
        <v>808.3799999999992</v>
      </c>
      <c r="D24" s="142">
        <f t="shared" si="7"/>
        <v>6366.2000000000007</v>
      </c>
      <c r="E24" s="143">
        <f>E25+E26+E27+E28</f>
        <v>18426.975480000001</v>
      </c>
      <c r="F24" s="142">
        <f t="shared" ref="F24:J24" si="8">F25+F26+F27+F28</f>
        <v>485.02799999999951</v>
      </c>
      <c r="G24" s="142">
        <f t="shared" si="8"/>
        <v>3819.7200000000003</v>
      </c>
      <c r="H24" s="143">
        <f t="shared" si="8"/>
        <v>11056.185288000001</v>
      </c>
      <c r="I24" s="142">
        <f t="shared" si="8"/>
        <v>323.35199999999969</v>
      </c>
      <c r="J24" s="142">
        <f t="shared" si="8"/>
        <v>2546.4800000000005</v>
      </c>
      <c r="K24" s="143">
        <f>K25+K26+K27+K28</f>
        <v>7370.7901920000013</v>
      </c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44"/>
      <c r="Z24" s="144"/>
      <c r="AA24" s="144"/>
      <c r="AB24" s="144"/>
      <c r="AC24" s="144"/>
      <c r="AD24" s="144"/>
    </row>
    <row r="25" spans="1:30" x14ac:dyDescent="0.25">
      <c r="A25" s="146" t="s">
        <v>2071</v>
      </c>
      <c r="B25" s="147" t="s">
        <v>2072</v>
      </c>
      <c r="C25" s="148"/>
      <c r="D25" s="149"/>
      <c r="E25" s="150"/>
      <c r="F25" s="149"/>
      <c r="G25" s="149"/>
      <c r="H25" s="150"/>
      <c r="I25" s="149"/>
      <c r="J25" s="149"/>
      <c r="K25" s="150"/>
      <c r="O25" s="130"/>
      <c r="P25" s="130"/>
      <c r="Q25" s="130"/>
      <c r="R25" s="130"/>
      <c r="S25" s="130"/>
      <c r="T25" s="130"/>
      <c r="U25" s="130"/>
      <c r="V25" s="130"/>
      <c r="W25" s="130"/>
      <c r="X25" s="130"/>
    </row>
    <row r="26" spans="1:30" x14ac:dyDescent="0.25">
      <c r="A26" s="146" t="s">
        <v>2073</v>
      </c>
      <c r="B26" s="147" t="s">
        <v>2074</v>
      </c>
      <c r="C26" s="148">
        <v>140</v>
      </c>
      <c r="D26" s="149">
        <v>0</v>
      </c>
      <c r="E26" s="150">
        <v>0</v>
      </c>
      <c r="F26" s="149">
        <v>84</v>
      </c>
      <c r="G26" s="149">
        <v>0</v>
      </c>
      <c r="H26" s="150">
        <v>0</v>
      </c>
      <c r="I26" s="149">
        <v>56</v>
      </c>
      <c r="J26" s="149">
        <v>0</v>
      </c>
      <c r="K26" s="150">
        <v>0</v>
      </c>
      <c r="O26" s="130"/>
      <c r="P26" s="130"/>
      <c r="Q26" s="130"/>
      <c r="R26" s="130"/>
      <c r="S26" s="130"/>
      <c r="T26" s="130"/>
      <c r="U26" s="130"/>
      <c r="V26" s="130"/>
      <c r="W26" s="130"/>
      <c r="X26" s="130"/>
    </row>
    <row r="27" spans="1:30" x14ac:dyDescent="0.25">
      <c r="A27" s="146" t="s">
        <v>2075</v>
      </c>
      <c r="B27" s="147" t="s">
        <v>2076</v>
      </c>
      <c r="C27" s="156">
        <v>643.3799999999992</v>
      </c>
      <c r="D27" s="149">
        <v>6341.2000000000007</v>
      </c>
      <c r="E27" s="157">
        <v>18344.975480000001</v>
      </c>
      <c r="F27" s="149">
        <v>386.02799999999951</v>
      </c>
      <c r="G27" s="149">
        <v>3804.7200000000003</v>
      </c>
      <c r="H27" s="150">
        <v>11006.985288</v>
      </c>
      <c r="I27" s="149">
        <v>257.35199999999969</v>
      </c>
      <c r="J27" s="149">
        <v>2536.4800000000005</v>
      </c>
      <c r="K27" s="150">
        <v>7337.9901920000011</v>
      </c>
      <c r="O27" s="130"/>
      <c r="P27" s="130"/>
      <c r="Q27" s="130"/>
      <c r="R27" s="130"/>
      <c r="S27" s="130"/>
      <c r="T27" s="130"/>
      <c r="U27" s="130"/>
      <c r="V27" s="130"/>
      <c r="W27" s="130"/>
      <c r="X27" s="130"/>
    </row>
    <row r="28" spans="1:30" ht="32.25" thickBot="1" x14ac:dyDescent="0.3">
      <c r="A28" s="158" t="s">
        <v>2077</v>
      </c>
      <c r="B28" s="159" t="s">
        <v>2078</v>
      </c>
      <c r="C28" s="160">
        <v>25</v>
      </c>
      <c r="D28" s="161">
        <v>25</v>
      </c>
      <c r="E28" s="162">
        <v>82</v>
      </c>
      <c r="F28" s="161">
        <v>15</v>
      </c>
      <c r="G28" s="161">
        <v>15</v>
      </c>
      <c r="H28" s="163">
        <v>49.199999999999996</v>
      </c>
      <c r="I28" s="161">
        <v>10</v>
      </c>
      <c r="J28" s="161">
        <v>10</v>
      </c>
      <c r="K28" s="163">
        <v>32.800000000000004</v>
      </c>
      <c r="O28" s="130"/>
      <c r="P28" s="130"/>
      <c r="Q28" s="130"/>
      <c r="R28" s="130"/>
      <c r="S28" s="130"/>
      <c r="T28" s="130"/>
      <c r="U28" s="130"/>
      <c r="V28" s="130"/>
      <c r="W28" s="130"/>
      <c r="X28" s="130"/>
    </row>
    <row r="30" spans="1:30" x14ac:dyDescent="0.25">
      <c r="A30" s="164" t="s">
        <v>2079</v>
      </c>
      <c r="D30" s="144"/>
    </row>
    <row r="31" spans="1:30" ht="66.75" customHeight="1" x14ac:dyDescent="0.25">
      <c r="A31" s="268" t="s">
        <v>3421</v>
      </c>
      <c r="B31" s="268"/>
      <c r="C31" s="268"/>
      <c r="D31" s="268"/>
      <c r="E31" s="268"/>
      <c r="F31" s="268"/>
      <c r="G31" s="268"/>
      <c r="H31" s="268"/>
      <c r="I31" s="268"/>
      <c r="J31" s="268"/>
      <c r="K31" s="165"/>
    </row>
    <row r="35" spans="1:12" s="166" customFormat="1" ht="38.25" customHeight="1" x14ac:dyDescent="0.3">
      <c r="A35" s="269"/>
      <c r="B35" s="269"/>
      <c r="C35" s="269"/>
      <c r="F35" s="270"/>
      <c r="G35" s="270"/>
      <c r="I35" s="271"/>
      <c r="J35" s="271"/>
      <c r="K35" s="271"/>
      <c r="L35" s="167"/>
    </row>
  </sheetData>
  <mergeCells count="12">
    <mergeCell ref="A31:J31"/>
    <mergeCell ref="A35:C35"/>
    <mergeCell ref="F35:G35"/>
    <mergeCell ref="I35:K35"/>
    <mergeCell ref="J1:K1"/>
    <mergeCell ref="A3:K3"/>
    <mergeCell ref="A5:A6"/>
    <mergeCell ref="B5:B6"/>
    <mergeCell ref="C5:E5"/>
    <mergeCell ref="F5:H5"/>
    <mergeCell ref="I5:K5"/>
    <mergeCell ref="I2:K2"/>
  </mergeCells>
  <printOptions horizontalCentered="1"/>
  <pageMargins left="0.51181102362204722" right="0.31496062992125984" top="0.15748031496062992" bottom="0.15748031496062992" header="0.11811023622047245" footer="0.11811023622047245"/>
  <pageSetup paperSize="9" scale="6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4.9989318521683403E-2"/>
    <pageSetUpPr fitToPage="1"/>
  </sheetPr>
  <dimension ref="A1:DY1785"/>
  <sheetViews>
    <sheetView showZeros="0" view="pageBreakPreview" topLeftCell="A4" zoomScale="80" zoomScaleNormal="90" zoomScaleSheetLayoutView="80" workbookViewId="0">
      <pane xSplit="6" ySplit="8" topLeftCell="G12" activePane="bottomRight" state="frozen"/>
      <selection activeCell="P21" sqref="P21"/>
      <selection pane="topRight" activeCell="P21" sqref="P21"/>
      <selection pane="bottomLeft" activeCell="P21" sqref="P21"/>
      <selection pane="bottomRight" activeCell="F29" sqref="F29"/>
    </sheetView>
  </sheetViews>
  <sheetFormatPr defaultRowHeight="15" x14ac:dyDescent="0.25"/>
  <cols>
    <col min="1" max="1" width="11.42578125" style="99" customWidth="1"/>
    <col min="2" max="2" width="66.85546875" style="100" customWidth="1"/>
    <col min="3" max="4" width="17.85546875" style="99" customWidth="1"/>
    <col min="5" max="5" width="26.42578125" style="99" customWidth="1"/>
    <col min="6" max="6" width="33.28515625" style="99" customWidth="1"/>
    <col min="7" max="8" width="9.140625" style="99"/>
    <col min="9" max="9" width="14" style="99" customWidth="1"/>
    <col min="10" max="16384" width="9.140625" style="99"/>
  </cols>
  <sheetData>
    <row r="1" spans="1:10" ht="18.75" x14ac:dyDescent="0.3">
      <c r="E1" s="85"/>
      <c r="F1" s="1" t="s">
        <v>2080</v>
      </c>
    </row>
    <row r="2" spans="1:10" ht="21" customHeight="1" x14ac:dyDescent="0.25">
      <c r="D2" s="19"/>
      <c r="E2" s="262" t="s">
        <v>3414</v>
      </c>
      <c r="F2" s="262"/>
    </row>
    <row r="3" spans="1:10" ht="18.75" customHeight="1" x14ac:dyDescent="0.25">
      <c r="D3" s="262" t="s">
        <v>3415</v>
      </c>
      <c r="E3" s="262"/>
      <c r="F3" s="262"/>
    </row>
    <row r="4" spans="1:10" ht="6.75" customHeight="1" x14ac:dyDescent="0.25">
      <c r="D4" s="262"/>
      <c r="E4" s="262"/>
      <c r="F4" s="262"/>
    </row>
    <row r="5" spans="1:10" ht="18.75" customHeight="1" x14ac:dyDescent="0.25">
      <c r="D5" s="101"/>
      <c r="E5" s="281" t="s">
        <v>2080</v>
      </c>
      <c r="F5" s="281"/>
    </row>
    <row r="6" spans="1:10" ht="131.25" x14ac:dyDescent="0.25">
      <c r="D6" s="101"/>
      <c r="E6" s="168"/>
      <c r="F6" s="18" t="s">
        <v>3422</v>
      </c>
    </row>
    <row r="7" spans="1:10" ht="25.5" customHeight="1" x14ac:dyDescent="0.3">
      <c r="E7" s="85"/>
      <c r="F7" s="1"/>
    </row>
    <row r="8" spans="1:10" ht="81.75" customHeight="1" x14ac:dyDescent="0.25">
      <c r="A8" s="263" t="s">
        <v>3416</v>
      </c>
      <c r="B8" s="263"/>
      <c r="C8" s="263"/>
      <c r="D8" s="263"/>
      <c r="E8" s="263"/>
      <c r="F8" s="263"/>
      <c r="I8" s="102"/>
      <c r="J8" s="103"/>
    </row>
    <row r="10" spans="1:10" ht="54.75" customHeight="1" x14ac:dyDescent="0.25">
      <c r="A10" s="257" t="s">
        <v>2022</v>
      </c>
      <c r="B10" s="57" t="s">
        <v>4</v>
      </c>
      <c r="C10" s="57" t="s">
        <v>2081</v>
      </c>
      <c r="D10" s="57" t="s">
        <v>6</v>
      </c>
      <c r="E10" s="57" t="s">
        <v>7</v>
      </c>
      <c r="F10" s="57" t="s">
        <v>2082</v>
      </c>
      <c r="G10" s="105"/>
    </row>
    <row r="11" spans="1:10" ht="16.5" x14ac:dyDescent="0.25">
      <c r="A11" s="258">
        <v>1</v>
      </c>
      <c r="B11" s="259">
        <v>2</v>
      </c>
      <c r="C11" s="258">
        <v>3</v>
      </c>
      <c r="D11" s="258">
        <v>4</v>
      </c>
      <c r="E11" s="258">
        <v>5</v>
      </c>
      <c r="F11" s="258">
        <v>6</v>
      </c>
      <c r="G11" s="105"/>
    </row>
    <row r="12" spans="1:10" ht="16.5" x14ac:dyDescent="0.25">
      <c r="A12" s="57" t="s">
        <v>10</v>
      </c>
      <c r="B12" s="59" t="s">
        <v>11</v>
      </c>
      <c r="C12" s="54" t="s">
        <v>12</v>
      </c>
      <c r="D12" s="54" t="s">
        <v>12</v>
      </c>
      <c r="E12" s="70">
        <f>E13+E159+E266</f>
        <v>195510</v>
      </c>
      <c r="F12" s="70">
        <f>F13+F159+F266</f>
        <v>22316.959999999999</v>
      </c>
      <c r="G12" s="105"/>
    </row>
    <row r="13" spans="1:10" ht="16.5" x14ac:dyDescent="0.25">
      <c r="A13" s="57" t="s">
        <v>13</v>
      </c>
      <c r="B13" s="59" t="s">
        <v>14</v>
      </c>
      <c r="C13" s="54" t="s">
        <v>12</v>
      </c>
      <c r="D13" s="54" t="s">
        <v>12</v>
      </c>
      <c r="E13" s="54">
        <f>E14+E106</f>
        <v>6629</v>
      </c>
      <c r="F13" s="54">
        <f>F14+F106</f>
        <v>509</v>
      </c>
      <c r="G13" s="105"/>
    </row>
    <row r="14" spans="1:10" ht="16.5" x14ac:dyDescent="0.25">
      <c r="A14" s="51" t="s">
        <v>15</v>
      </c>
      <c r="B14" s="59" t="s">
        <v>16</v>
      </c>
      <c r="C14" s="54" t="s">
        <v>12</v>
      </c>
      <c r="D14" s="54" t="s">
        <v>12</v>
      </c>
      <c r="E14" s="54">
        <f>E15+E28+E41+E93</f>
        <v>6629</v>
      </c>
      <c r="F14" s="54">
        <f>F15+F28+F41+F93</f>
        <v>509</v>
      </c>
      <c r="G14" s="105"/>
    </row>
    <row r="15" spans="1:10" ht="16.5" x14ac:dyDescent="0.25">
      <c r="A15" s="51" t="s">
        <v>17</v>
      </c>
      <c r="B15" s="59" t="s">
        <v>18</v>
      </c>
      <c r="C15" s="54" t="s">
        <v>12</v>
      </c>
      <c r="D15" s="54" t="s">
        <v>12</v>
      </c>
      <c r="E15" s="54">
        <f>E16+E18+E20+E22+E24+E26</f>
        <v>0</v>
      </c>
      <c r="F15" s="54">
        <f>F16+F18+F20+F22+F24+F26</f>
        <v>0</v>
      </c>
      <c r="G15" s="105"/>
    </row>
    <row r="16" spans="1:10" ht="33" x14ac:dyDescent="0.25">
      <c r="A16" s="51" t="s">
        <v>19</v>
      </c>
      <c r="B16" s="59" t="s">
        <v>2083</v>
      </c>
      <c r="C16" s="54" t="s">
        <v>12</v>
      </c>
      <c r="D16" s="54" t="s">
        <v>12</v>
      </c>
      <c r="E16" s="54">
        <f>SUBTOTAL(9,E17)</f>
        <v>0</v>
      </c>
      <c r="F16" s="54">
        <f>SUBTOTAL(9,F17)</f>
        <v>0</v>
      </c>
      <c r="G16" s="105"/>
    </row>
    <row r="17" spans="1:7" ht="16.5" hidden="1" x14ac:dyDescent="0.25">
      <c r="A17" s="24" t="s">
        <v>21</v>
      </c>
      <c r="B17" s="25"/>
      <c r="C17" s="50"/>
      <c r="D17" s="50"/>
      <c r="E17" s="50"/>
      <c r="F17" s="50"/>
      <c r="G17" s="99">
        <f>IFERROR(VLOOKUP(B17,'Приложение 1 МУ1135 (город)'!B$48:C$1733,2,),)</f>
        <v>0</v>
      </c>
    </row>
    <row r="18" spans="1:7" ht="16.5" x14ac:dyDescent="0.25">
      <c r="A18" s="51" t="s">
        <v>22</v>
      </c>
      <c r="B18" s="59" t="s">
        <v>2084</v>
      </c>
      <c r="C18" s="54" t="s">
        <v>12</v>
      </c>
      <c r="D18" s="54" t="s">
        <v>12</v>
      </c>
      <c r="E18" s="54">
        <f>SUBTOTAL(9,E19)</f>
        <v>0</v>
      </c>
      <c r="F18" s="54">
        <f>SUBTOTAL(9,F19)</f>
        <v>0</v>
      </c>
      <c r="G18" s="105"/>
    </row>
    <row r="19" spans="1:7" ht="16.5" hidden="1" x14ac:dyDescent="0.25">
      <c r="A19" s="24" t="s">
        <v>21</v>
      </c>
      <c r="B19" s="25"/>
      <c r="C19" s="50"/>
      <c r="D19" s="50"/>
      <c r="E19" s="50"/>
      <c r="F19" s="50"/>
      <c r="G19" s="99">
        <f>IFERROR(VLOOKUP(B19,'Приложение 1 МУ1135 (город)'!B$48:C$1733,2,),)</f>
        <v>0</v>
      </c>
    </row>
    <row r="20" spans="1:7" ht="16.5" x14ac:dyDescent="0.25">
      <c r="A20" s="51" t="s">
        <v>24</v>
      </c>
      <c r="B20" s="59" t="s">
        <v>2085</v>
      </c>
      <c r="C20" s="54" t="s">
        <v>12</v>
      </c>
      <c r="D20" s="54" t="s">
        <v>12</v>
      </c>
      <c r="E20" s="54">
        <f>SUBTOTAL(9,E21)</f>
        <v>0</v>
      </c>
      <c r="F20" s="54">
        <f>SUBTOTAL(9,F21)</f>
        <v>0</v>
      </c>
      <c r="G20" s="105"/>
    </row>
    <row r="21" spans="1:7" ht="16.5" hidden="1" x14ac:dyDescent="0.25">
      <c r="A21" s="24" t="s">
        <v>21</v>
      </c>
      <c r="B21" s="25"/>
      <c r="C21" s="50"/>
      <c r="D21" s="50"/>
      <c r="E21" s="50"/>
      <c r="F21" s="50"/>
      <c r="G21" s="99">
        <f>IFERROR(VLOOKUP(B21,'Приложение 1 МУ1135 (город)'!B$48:C$1733,2,),)</f>
        <v>0</v>
      </c>
    </row>
    <row r="22" spans="1:7" ht="16.5" x14ac:dyDescent="0.25">
      <c r="A22" s="51" t="s">
        <v>26</v>
      </c>
      <c r="B22" s="59" t="s">
        <v>2086</v>
      </c>
      <c r="C22" s="54" t="s">
        <v>12</v>
      </c>
      <c r="D22" s="54" t="s">
        <v>12</v>
      </c>
      <c r="E22" s="54">
        <f>SUBTOTAL(9,E23)</f>
        <v>0</v>
      </c>
      <c r="F22" s="54">
        <f>SUBTOTAL(9,F23)</f>
        <v>0</v>
      </c>
      <c r="G22" s="105"/>
    </row>
    <row r="23" spans="1:7" ht="21.75" hidden="1" customHeight="1" x14ac:dyDescent="0.25">
      <c r="A23" s="24" t="s">
        <v>21</v>
      </c>
      <c r="B23" s="25"/>
      <c r="C23" s="50"/>
      <c r="D23" s="50"/>
      <c r="E23" s="50"/>
      <c r="F23" s="50"/>
      <c r="G23" s="99">
        <f>IFERROR(VLOOKUP(B23,'Приложение 1 МУ1135 (город)'!B$48:C$1733,2,),)</f>
        <v>0</v>
      </c>
    </row>
    <row r="24" spans="1:7" s="104" customFormat="1" ht="33" x14ac:dyDescent="0.25">
      <c r="A24" s="51" t="s">
        <v>28</v>
      </c>
      <c r="B24" s="59" t="s">
        <v>2087</v>
      </c>
      <c r="C24" s="54" t="s">
        <v>12</v>
      </c>
      <c r="D24" s="54" t="s">
        <v>12</v>
      </c>
      <c r="E24" s="54">
        <f>SUBTOTAL(9,E25)</f>
        <v>0</v>
      </c>
      <c r="F24" s="54">
        <f>SUBTOTAL(9,F25)</f>
        <v>0</v>
      </c>
      <c r="G24" s="105"/>
    </row>
    <row r="25" spans="1:7" s="104" customFormat="1" ht="16.5" hidden="1" x14ac:dyDescent="0.25">
      <c r="A25" s="24" t="s">
        <v>21</v>
      </c>
      <c r="B25" s="25"/>
      <c r="C25" s="50"/>
      <c r="D25" s="50"/>
      <c r="E25" s="50"/>
      <c r="F25" s="50"/>
      <c r="G25" s="99">
        <f>IFERROR(VLOOKUP(B25,'Приложение 1 МУ1135 (город)'!B$48:C$1733,2,),)</f>
        <v>0</v>
      </c>
    </row>
    <row r="26" spans="1:7" s="104" customFormat="1" ht="16.5" x14ac:dyDescent="0.25">
      <c r="A26" s="51" t="s">
        <v>30</v>
      </c>
      <c r="B26" s="59" t="s">
        <v>2088</v>
      </c>
      <c r="C26" s="54" t="s">
        <v>12</v>
      </c>
      <c r="D26" s="54" t="s">
        <v>12</v>
      </c>
      <c r="E26" s="54">
        <f>SUBTOTAL(9,E27)</f>
        <v>0</v>
      </c>
      <c r="F26" s="54">
        <f>SUBTOTAL(9,F27)</f>
        <v>0</v>
      </c>
      <c r="G26" s="105"/>
    </row>
    <row r="27" spans="1:7" s="104" customFormat="1" ht="16.5" hidden="1" x14ac:dyDescent="0.25">
      <c r="A27" s="24" t="s">
        <v>21</v>
      </c>
      <c r="B27" s="25"/>
      <c r="C27" s="50"/>
      <c r="D27" s="50"/>
      <c r="E27" s="50"/>
      <c r="F27" s="50"/>
      <c r="G27" s="99">
        <f>IFERROR(VLOOKUP(B27,'Приложение 1 МУ1135 (город)'!B$48:C$1733,2,),)</f>
        <v>0</v>
      </c>
    </row>
    <row r="28" spans="1:7" s="104" customFormat="1" ht="16.5" x14ac:dyDescent="0.25">
      <c r="A28" s="51" t="s">
        <v>32</v>
      </c>
      <c r="B28" s="59" t="s">
        <v>33</v>
      </c>
      <c r="C28" s="54" t="s">
        <v>12</v>
      </c>
      <c r="D28" s="54" t="s">
        <v>12</v>
      </c>
      <c r="E28" s="54">
        <f>E29+E31+E33+E35+E37+E39</f>
        <v>0</v>
      </c>
      <c r="F28" s="54">
        <f>F29+F31+F33+F35+F37+F39</f>
        <v>0</v>
      </c>
      <c r="G28" s="105"/>
    </row>
    <row r="29" spans="1:7" s="104" customFormat="1" ht="33" x14ac:dyDescent="0.25">
      <c r="A29" s="51" t="s">
        <v>34</v>
      </c>
      <c r="B29" s="59" t="s">
        <v>2083</v>
      </c>
      <c r="C29" s="54" t="s">
        <v>12</v>
      </c>
      <c r="D29" s="54" t="s">
        <v>12</v>
      </c>
      <c r="E29" s="54">
        <f>SUBTOTAL(9,E30)</f>
        <v>0</v>
      </c>
      <c r="F29" s="54">
        <f>SUBTOTAL(9,F30)</f>
        <v>0</v>
      </c>
      <c r="G29" s="105"/>
    </row>
    <row r="30" spans="1:7" s="104" customFormat="1" ht="16.5" hidden="1" x14ac:dyDescent="0.25">
      <c r="A30" s="24" t="s">
        <v>21</v>
      </c>
      <c r="B30" s="25"/>
      <c r="C30" s="50"/>
      <c r="D30" s="50"/>
      <c r="E30" s="50"/>
      <c r="F30" s="50"/>
      <c r="G30" s="99">
        <f>IFERROR(VLOOKUP(B30,'Приложение 1 МУ1135 (город)'!B$48:C$1733,2,),)</f>
        <v>0</v>
      </c>
    </row>
    <row r="31" spans="1:7" s="104" customFormat="1" ht="16.5" x14ac:dyDescent="0.25">
      <c r="A31" s="51" t="s">
        <v>35</v>
      </c>
      <c r="B31" s="59" t="s">
        <v>2084</v>
      </c>
      <c r="C31" s="54" t="s">
        <v>12</v>
      </c>
      <c r="D31" s="54" t="s">
        <v>12</v>
      </c>
      <c r="E31" s="54">
        <f>SUBTOTAL(9,E32)</f>
        <v>0</v>
      </c>
      <c r="F31" s="54">
        <f>SUBTOTAL(9,F32)</f>
        <v>0</v>
      </c>
      <c r="G31" s="105"/>
    </row>
    <row r="32" spans="1:7" s="104" customFormat="1" ht="16.5" hidden="1" x14ac:dyDescent="0.25">
      <c r="A32" s="24" t="s">
        <v>21</v>
      </c>
      <c r="B32" s="25"/>
      <c r="C32" s="50"/>
      <c r="D32" s="50"/>
      <c r="E32" s="50"/>
      <c r="F32" s="50"/>
      <c r="G32" s="99">
        <f>IFERROR(VLOOKUP(B32,'Приложение 1 МУ1135 (город)'!B$48:C$1733,2,),)</f>
        <v>0</v>
      </c>
    </row>
    <row r="33" spans="1:7" s="104" customFormat="1" ht="16.5" x14ac:dyDescent="0.25">
      <c r="A33" s="51" t="s">
        <v>36</v>
      </c>
      <c r="B33" s="59" t="s">
        <v>2085</v>
      </c>
      <c r="C33" s="54" t="s">
        <v>12</v>
      </c>
      <c r="D33" s="54" t="s">
        <v>12</v>
      </c>
      <c r="E33" s="54">
        <f>SUBTOTAL(9,E34)</f>
        <v>0</v>
      </c>
      <c r="F33" s="54">
        <f>SUBTOTAL(9,F34)</f>
        <v>0</v>
      </c>
      <c r="G33" s="105"/>
    </row>
    <row r="34" spans="1:7" s="104" customFormat="1" ht="16.5" hidden="1" x14ac:dyDescent="0.25">
      <c r="A34" s="24" t="s">
        <v>21</v>
      </c>
      <c r="B34" s="25"/>
      <c r="C34" s="50"/>
      <c r="D34" s="50"/>
      <c r="E34" s="50"/>
      <c r="F34" s="50"/>
      <c r="G34" s="99">
        <f>IFERROR(VLOOKUP(B34,'Приложение 1 МУ1135 (город)'!B$48:C$1733,2,),)</f>
        <v>0</v>
      </c>
    </row>
    <row r="35" spans="1:7" s="104" customFormat="1" ht="16.5" x14ac:dyDescent="0.25">
      <c r="A35" s="51" t="s">
        <v>37</v>
      </c>
      <c r="B35" s="59" t="s">
        <v>2086</v>
      </c>
      <c r="C35" s="54" t="s">
        <v>12</v>
      </c>
      <c r="D35" s="54" t="s">
        <v>12</v>
      </c>
      <c r="E35" s="54">
        <f>SUBTOTAL(9,E36)</f>
        <v>0</v>
      </c>
      <c r="F35" s="54">
        <f>SUBTOTAL(9,F36)</f>
        <v>0</v>
      </c>
      <c r="G35" s="105"/>
    </row>
    <row r="36" spans="1:7" s="104" customFormat="1" ht="16.5" hidden="1" x14ac:dyDescent="0.25">
      <c r="A36" s="24" t="s">
        <v>21</v>
      </c>
      <c r="B36" s="25"/>
      <c r="C36" s="50"/>
      <c r="D36" s="50"/>
      <c r="E36" s="50"/>
      <c r="F36" s="50"/>
      <c r="G36" s="99">
        <f>IFERROR(VLOOKUP(B36,'Приложение 1 МУ1135 (город)'!B$48:C$1733,2,),)</f>
        <v>0</v>
      </c>
    </row>
    <row r="37" spans="1:7" ht="33" x14ac:dyDescent="0.25">
      <c r="A37" s="51" t="s">
        <v>38</v>
      </c>
      <c r="B37" s="59" t="s">
        <v>2087</v>
      </c>
      <c r="C37" s="54" t="s">
        <v>12</v>
      </c>
      <c r="D37" s="54" t="s">
        <v>12</v>
      </c>
      <c r="E37" s="54">
        <f>SUBTOTAL(9,E38)</f>
        <v>0</v>
      </c>
      <c r="F37" s="54">
        <f>SUBTOTAL(9,F38)</f>
        <v>0</v>
      </c>
      <c r="G37" s="105"/>
    </row>
    <row r="38" spans="1:7" ht="16.5" hidden="1" x14ac:dyDescent="0.25">
      <c r="A38" s="24" t="s">
        <v>21</v>
      </c>
      <c r="B38" s="25"/>
      <c r="C38" s="50"/>
      <c r="D38" s="50"/>
      <c r="E38" s="50"/>
      <c r="F38" s="50"/>
      <c r="G38" s="99">
        <f>IFERROR(VLOOKUP(B38,'Приложение 1 МУ1135 (город)'!B$48:C$1733,2,),)</f>
        <v>0</v>
      </c>
    </row>
    <row r="39" spans="1:7" ht="16.5" x14ac:dyDescent="0.25">
      <c r="A39" s="51" t="s">
        <v>39</v>
      </c>
      <c r="B39" s="59" t="s">
        <v>2088</v>
      </c>
      <c r="C39" s="54" t="s">
        <v>12</v>
      </c>
      <c r="D39" s="54" t="s">
        <v>12</v>
      </c>
      <c r="E39" s="54">
        <f>SUBTOTAL(9,E40)</f>
        <v>0</v>
      </c>
      <c r="F39" s="54">
        <f>SUBTOTAL(9,F40)</f>
        <v>0</v>
      </c>
      <c r="G39" s="105"/>
    </row>
    <row r="40" spans="1:7" ht="16.5" hidden="1" x14ac:dyDescent="0.25">
      <c r="A40" s="24" t="s">
        <v>21</v>
      </c>
      <c r="B40" s="25"/>
      <c r="C40" s="50"/>
      <c r="D40" s="50"/>
      <c r="E40" s="50"/>
      <c r="F40" s="50"/>
      <c r="G40" s="99">
        <f>IFERROR(VLOOKUP(B40,'Приложение 1 МУ1135 (город)'!B$48:C$1733,2,),)</f>
        <v>0</v>
      </c>
    </row>
    <row r="41" spans="1:7" ht="16.5" x14ac:dyDescent="0.25">
      <c r="A41" s="51" t="s">
        <v>40</v>
      </c>
      <c r="B41" s="59" t="s">
        <v>77</v>
      </c>
      <c r="C41" s="54" t="s">
        <v>12</v>
      </c>
      <c r="D41" s="54" t="s">
        <v>12</v>
      </c>
      <c r="E41" s="54">
        <f>E42+E44+E54+E87+E89+E91</f>
        <v>6629</v>
      </c>
      <c r="F41" s="54">
        <f>F42+F44+F54+F87+F89+F91</f>
        <v>509</v>
      </c>
      <c r="G41" s="105"/>
    </row>
    <row r="42" spans="1:7" ht="33" x14ac:dyDescent="0.25">
      <c r="A42" s="51" t="s">
        <v>42</v>
      </c>
      <c r="B42" s="59" t="s">
        <v>2083</v>
      </c>
      <c r="C42" s="54" t="s">
        <v>12</v>
      </c>
      <c r="D42" s="54" t="s">
        <v>12</v>
      </c>
      <c r="E42" s="54">
        <f>SUBTOTAL(9,E43)</f>
        <v>0</v>
      </c>
      <c r="F42" s="54">
        <f>SUBTOTAL(9,F43)</f>
        <v>0</v>
      </c>
      <c r="G42" s="105"/>
    </row>
    <row r="43" spans="1:7" ht="16.5" hidden="1" x14ac:dyDescent="0.25">
      <c r="A43" s="24" t="s">
        <v>21</v>
      </c>
      <c r="B43" s="25"/>
      <c r="C43" s="50"/>
      <c r="D43" s="50"/>
      <c r="E43" s="50"/>
      <c r="F43" s="50"/>
      <c r="G43" s="99">
        <f>IFERROR(VLOOKUP(B43,'Приложение 1 МУ1135 (город)'!B$48:C$1733,2,),)</f>
        <v>0</v>
      </c>
    </row>
    <row r="44" spans="1:7" ht="16.5" x14ac:dyDescent="0.25">
      <c r="A44" s="51" t="s">
        <v>46</v>
      </c>
      <c r="B44" s="59" t="s">
        <v>2084</v>
      </c>
      <c r="C44" s="54" t="s">
        <v>12</v>
      </c>
      <c r="D44" s="54" t="s">
        <v>12</v>
      </c>
      <c r="E44" s="54">
        <f>SUBTOTAL(9,E45:E53)</f>
        <v>995</v>
      </c>
      <c r="F44" s="54">
        <f>SUBTOTAL(9,F45:F53)</f>
        <v>122</v>
      </c>
      <c r="G44" s="105"/>
    </row>
    <row r="45" spans="1:7" s="105" customFormat="1" ht="33" x14ac:dyDescent="0.25">
      <c r="A45" s="51"/>
      <c r="B45" s="59" t="s">
        <v>43</v>
      </c>
      <c r="C45" s="55">
        <v>2017</v>
      </c>
      <c r="D45" s="54">
        <v>0.4</v>
      </c>
      <c r="E45" s="54">
        <v>20</v>
      </c>
      <c r="F45" s="54">
        <v>15</v>
      </c>
    </row>
    <row r="46" spans="1:7" s="105" customFormat="1" ht="16.5" x14ac:dyDescent="0.25">
      <c r="A46" s="51"/>
      <c r="B46" s="59" t="s">
        <v>44</v>
      </c>
      <c r="C46" s="55">
        <v>2017</v>
      </c>
      <c r="D46" s="54">
        <v>0.4</v>
      </c>
      <c r="E46" s="54">
        <v>96</v>
      </c>
      <c r="F46" s="54">
        <v>15</v>
      </c>
    </row>
    <row r="47" spans="1:7" s="105" customFormat="1" ht="16.5" x14ac:dyDescent="0.25">
      <c r="A47" s="51"/>
      <c r="B47" s="59" t="s">
        <v>45</v>
      </c>
      <c r="C47" s="55">
        <v>2017</v>
      </c>
      <c r="D47" s="54">
        <v>0.4</v>
      </c>
      <c r="E47" s="54">
        <v>78</v>
      </c>
      <c r="F47" s="54">
        <v>7</v>
      </c>
    </row>
    <row r="48" spans="1:7" s="105" customFormat="1" ht="16.5" x14ac:dyDescent="0.25">
      <c r="A48" s="51"/>
      <c r="B48" s="59" t="s">
        <v>2119</v>
      </c>
      <c r="C48" s="55">
        <v>2018</v>
      </c>
      <c r="D48" s="54">
        <v>0.4</v>
      </c>
      <c r="E48" s="54">
        <v>84</v>
      </c>
      <c r="F48" s="54">
        <v>15</v>
      </c>
    </row>
    <row r="49" spans="1:7" s="105" customFormat="1" ht="16.5" x14ac:dyDescent="0.25">
      <c r="A49" s="51"/>
      <c r="B49" s="59" t="s">
        <v>2120</v>
      </c>
      <c r="C49" s="55">
        <v>2018</v>
      </c>
      <c r="D49" s="54">
        <v>0.4</v>
      </c>
      <c r="E49" s="54">
        <v>100</v>
      </c>
      <c r="F49" s="54">
        <v>15</v>
      </c>
    </row>
    <row r="50" spans="1:7" s="105" customFormat="1" ht="16.5" x14ac:dyDescent="0.25">
      <c r="A50" s="51"/>
      <c r="B50" s="59" t="s">
        <v>2121</v>
      </c>
      <c r="C50" s="55">
        <v>2018</v>
      </c>
      <c r="D50" s="54">
        <v>0.4</v>
      </c>
      <c r="E50" s="54">
        <v>153</v>
      </c>
      <c r="F50" s="54">
        <v>15</v>
      </c>
    </row>
    <row r="51" spans="1:7" s="105" customFormat="1" ht="16.5" x14ac:dyDescent="0.25">
      <c r="A51" s="51"/>
      <c r="B51" s="59" t="s">
        <v>2122</v>
      </c>
      <c r="C51" s="55">
        <v>2018</v>
      </c>
      <c r="D51" s="54">
        <v>0.4</v>
      </c>
      <c r="E51" s="54">
        <v>56</v>
      </c>
      <c r="F51" s="54">
        <v>10</v>
      </c>
    </row>
    <row r="52" spans="1:7" s="105" customFormat="1" ht="16.5" x14ac:dyDescent="0.25">
      <c r="A52" s="51"/>
      <c r="B52" s="59" t="s">
        <v>2123</v>
      </c>
      <c r="C52" s="55">
        <v>2018</v>
      </c>
      <c r="D52" s="54">
        <v>0.4</v>
      </c>
      <c r="E52" s="54">
        <v>351</v>
      </c>
      <c r="F52" s="54">
        <v>15</v>
      </c>
    </row>
    <row r="53" spans="1:7" s="105" customFormat="1" ht="16.5" x14ac:dyDescent="0.25">
      <c r="A53" s="51"/>
      <c r="B53" s="59" t="s">
        <v>2124</v>
      </c>
      <c r="C53" s="55">
        <v>2018</v>
      </c>
      <c r="D53" s="54">
        <v>0.4</v>
      </c>
      <c r="E53" s="54">
        <v>57</v>
      </c>
      <c r="F53" s="54">
        <v>15</v>
      </c>
    </row>
    <row r="54" spans="1:7" ht="16.5" x14ac:dyDescent="0.25">
      <c r="A54" s="51" t="s">
        <v>47</v>
      </c>
      <c r="B54" s="59" t="s">
        <v>2085</v>
      </c>
      <c r="C54" s="54" t="s">
        <v>12</v>
      </c>
      <c r="D54" s="54" t="s">
        <v>12</v>
      </c>
      <c r="E54" s="54">
        <f>SUBTOTAL(9,E55:E86)</f>
        <v>5634</v>
      </c>
      <c r="F54" s="54">
        <f>SUBTOTAL(9,F55:F86)</f>
        <v>387</v>
      </c>
      <c r="G54" s="105"/>
    </row>
    <row r="55" spans="1:7" ht="16.5" x14ac:dyDescent="0.25">
      <c r="A55" s="57"/>
      <c r="B55" s="59" t="s">
        <v>2125</v>
      </c>
      <c r="C55" s="55">
        <v>2018</v>
      </c>
      <c r="D55" s="54">
        <v>0.4</v>
      </c>
      <c r="E55" s="54">
        <v>927</v>
      </c>
      <c r="F55" s="54">
        <v>5</v>
      </c>
      <c r="G55" s="105"/>
    </row>
    <row r="56" spans="1:7" ht="16.5" x14ac:dyDescent="0.25">
      <c r="A56" s="57" t="s">
        <v>21</v>
      </c>
      <c r="B56" s="59" t="s">
        <v>2126</v>
      </c>
      <c r="C56" s="55">
        <v>2018</v>
      </c>
      <c r="D56" s="54">
        <v>0.4</v>
      </c>
      <c r="E56" s="54">
        <v>47</v>
      </c>
      <c r="F56" s="54">
        <v>15</v>
      </c>
      <c r="G56" s="105"/>
    </row>
    <row r="57" spans="1:7" ht="16.5" x14ac:dyDescent="0.25">
      <c r="A57" s="57"/>
      <c r="B57" s="59" t="s">
        <v>2127</v>
      </c>
      <c r="C57" s="55">
        <v>2018</v>
      </c>
      <c r="D57" s="54">
        <v>0.4</v>
      </c>
      <c r="E57" s="54">
        <v>252</v>
      </c>
      <c r="F57" s="54">
        <v>15</v>
      </c>
      <c r="G57" s="105"/>
    </row>
    <row r="58" spans="1:7" ht="16.5" x14ac:dyDescent="0.25">
      <c r="A58" s="57" t="s">
        <v>21</v>
      </c>
      <c r="B58" s="59" t="s">
        <v>2128</v>
      </c>
      <c r="C58" s="55">
        <v>2018</v>
      </c>
      <c r="D58" s="54">
        <v>0.4</v>
      </c>
      <c r="E58" s="54">
        <v>186</v>
      </c>
      <c r="F58" s="54">
        <v>5</v>
      </c>
      <c r="G58" s="105"/>
    </row>
    <row r="59" spans="1:7" ht="16.5" x14ac:dyDescent="0.25">
      <c r="A59" s="57"/>
      <c r="B59" s="59" t="s">
        <v>2129</v>
      </c>
      <c r="C59" s="55">
        <v>2018</v>
      </c>
      <c r="D59" s="54">
        <v>0.4</v>
      </c>
      <c r="E59" s="54">
        <v>75</v>
      </c>
      <c r="F59" s="54">
        <v>10</v>
      </c>
      <c r="G59" s="105"/>
    </row>
    <row r="60" spans="1:7" ht="16.5" x14ac:dyDescent="0.25">
      <c r="A60" s="57" t="s">
        <v>21</v>
      </c>
      <c r="B60" s="59" t="s">
        <v>2130</v>
      </c>
      <c r="C60" s="55">
        <v>2018</v>
      </c>
      <c r="D60" s="54">
        <v>0.4</v>
      </c>
      <c r="E60" s="54">
        <v>85</v>
      </c>
      <c r="F60" s="54">
        <v>5</v>
      </c>
      <c r="G60" s="105"/>
    </row>
    <row r="61" spans="1:7" ht="16.5" x14ac:dyDescent="0.25">
      <c r="A61" s="57"/>
      <c r="B61" s="59" t="s">
        <v>2131</v>
      </c>
      <c r="C61" s="55">
        <v>2018</v>
      </c>
      <c r="D61" s="54">
        <v>0.4</v>
      </c>
      <c r="E61" s="54">
        <v>58</v>
      </c>
      <c r="F61" s="54">
        <v>15</v>
      </c>
      <c r="G61" s="105"/>
    </row>
    <row r="62" spans="1:7" ht="16.5" x14ac:dyDescent="0.25">
      <c r="A62" s="57" t="s">
        <v>21</v>
      </c>
      <c r="B62" s="59" t="s">
        <v>2132</v>
      </c>
      <c r="C62" s="55">
        <v>2018</v>
      </c>
      <c r="D62" s="54">
        <v>0.4</v>
      </c>
      <c r="E62" s="54">
        <v>239</v>
      </c>
      <c r="F62" s="54">
        <v>15</v>
      </c>
      <c r="G62" s="105"/>
    </row>
    <row r="63" spans="1:7" ht="16.5" x14ac:dyDescent="0.25">
      <c r="A63" s="57"/>
      <c r="B63" s="59" t="s">
        <v>2133</v>
      </c>
      <c r="C63" s="55">
        <v>2018</v>
      </c>
      <c r="D63" s="54">
        <v>0.4</v>
      </c>
      <c r="E63" s="54">
        <v>551</v>
      </c>
      <c r="F63" s="54">
        <v>10</v>
      </c>
      <c r="G63" s="105"/>
    </row>
    <row r="64" spans="1:7" ht="16.5" x14ac:dyDescent="0.25">
      <c r="A64" s="57" t="s">
        <v>21</v>
      </c>
      <c r="B64" s="59" t="s">
        <v>2134</v>
      </c>
      <c r="C64" s="55">
        <v>2018</v>
      </c>
      <c r="D64" s="54">
        <v>0.4</v>
      </c>
      <c r="E64" s="54">
        <v>131</v>
      </c>
      <c r="F64" s="54">
        <v>15</v>
      </c>
      <c r="G64" s="105"/>
    </row>
    <row r="65" spans="1:7" ht="16.5" x14ac:dyDescent="0.25">
      <c r="A65" s="57"/>
      <c r="B65" s="59" t="s">
        <v>2135</v>
      </c>
      <c r="C65" s="55">
        <v>2018</v>
      </c>
      <c r="D65" s="54">
        <v>0.4</v>
      </c>
      <c r="E65" s="54">
        <v>29</v>
      </c>
      <c r="F65" s="54">
        <v>10</v>
      </c>
      <c r="G65" s="105"/>
    </row>
    <row r="66" spans="1:7" ht="16.5" x14ac:dyDescent="0.25">
      <c r="A66" s="57" t="s">
        <v>21</v>
      </c>
      <c r="B66" s="59" t="s">
        <v>2136</v>
      </c>
      <c r="C66" s="55">
        <v>2018</v>
      </c>
      <c r="D66" s="54">
        <v>0.4</v>
      </c>
      <c r="E66" s="54">
        <v>407</v>
      </c>
      <c r="F66" s="54">
        <v>10</v>
      </c>
      <c r="G66" s="105"/>
    </row>
    <row r="67" spans="1:7" ht="16.5" x14ac:dyDescent="0.25">
      <c r="A67" s="57"/>
      <c r="B67" s="59" t="s">
        <v>2137</v>
      </c>
      <c r="C67" s="55">
        <v>2018</v>
      </c>
      <c r="D67" s="54">
        <v>0.4</v>
      </c>
      <c r="E67" s="54">
        <v>92</v>
      </c>
      <c r="F67" s="54">
        <v>15</v>
      </c>
      <c r="G67" s="105"/>
    </row>
    <row r="68" spans="1:7" ht="16.5" x14ac:dyDescent="0.25">
      <c r="A68" s="57" t="s">
        <v>21</v>
      </c>
      <c r="B68" s="59" t="s">
        <v>2138</v>
      </c>
      <c r="C68" s="55">
        <v>2018</v>
      </c>
      <c r="D68" s="54">
        <v>0.4</v>
      </c>
      <c r="E68" s="54">
        <v>48</v>
      </c>
      <c r="F68" s="54">
        <v>15</v>
      </c>
      <c r="G68" s="105"/>
    </row>
    <row r="69" spans="1:7" ht="16.5" x14ac:dyDescent="0.25">
      <c r="A69" s="57"/>
      <c r="B69" s="59" t="s">
        <v>2139</v>
      </c>
      <c r="C69" s="55">
        <v>2018</v>
      </c>
      <c r="D69" s="54">
        <v>0.4</v>
      </c>
      <c r="E69" s="54">
        <v>37</v>
      </c>
      <c r="F69" s="54">
        <v>15</v>
      </c>
      <c r="G69" s="105"/>
    </row>
    <row r="70" spans="1:7" ht="16.5" x14ac:dyDescent="0.25">
      <c r="A70" s="57" t="s">
        <v>21</v>
      </c>
      <c r="B70" s="59" t="s">
        <v>2140</v>
      </c>
      <c r="C70" s="55">
        <v>2018</v>
      </c>
      <c r="D70" s="54">
        <v>0.4</v>
      </c>
      <c r="E70" s="54">
        <v>32</v>
      </c>
      <c r="F70" s="54">
        <v>15</v>
      </c>
      <c r="G70" s="105"/>
    </row>
    <row r="71" spans="1:7" ht="16.5" x14ac:dyDescent="0.25">
      <c r="A71" s="57"/>
      <c r="B71" s="59" t="s">
        <v>2141</v>
      </c>
      <c r="C71" s="55">
        <v>2018</v>
      </c>
      <c r="D71" s="54">
        <v>0.4</v>
      </c>
      <c r="E71" s="54">
        <v>33</v>
      </c>
      <c r="F71" s="54">
        <v>10</v>
      </c>
      <c r="G71" s="105"/>
    </row>
    <row r="72" spans="1:7" ht="16.5" x14ac:dyDescent="0.25">
      <c r="A72" s="57" t="s">
        <v>21</v>
      </c>
      <c r="B72" s="59" t="s">
        <v>2142</v>
      </c>
      <c r="C72" s="55">
        <v>2018</v>
      </c>
      <c r="D72" s="54">
        <v>0.4</v>
      </c>
      <c r="E72" s="54">
        <v>33</v>
      </c>
      <c r="F72" s="54">
        <v>7</v>
      </c>
      <c r="G72" s="105"/>
    </row>
    <row r="73" spans="1:7" ht="16.5" x14ac:dyDescent="0.25">
      <c r="A73" s="57"/>
      <c r="B73" s="59" t="s">
        <v>2143</v>
      </c>
      <c r="C73" s="55">
        <v>2018</v>
      </c>
      <c r="D73" s="54">
        <v>0.4</v>
      </c>
      <c r="E73" s="54">
        <v>39</v>
      </c>
      <c r="F73" s="54">
        <v>10</v>
      </c>
      <c r="G73" s="105"/>
    </row>
    <row r="74" spans="1:7" ht="16.5" x14ac:dyDescent="0.25">
      <c r="A74" s="57" t="s">
        <v>21</v>
      </c>
      <c r="B74" s="59" t="s">
        <v>2144</v>
      </c>
      <c r="C74" s="55">
        <v>2018</v>
      </c>
      <c r="D74" s="54">
        <v>0.4</v>
      </c>
      <c r="E74" s="54">
        <v>100</v>
      </c>
      <c r="F74" s="54">
        <v>15</v>
      </c>
      <c r="G74" s="105"/>
    </row>
    <row r="75" spans="1:7" ht="16.5" x14ac:dyDescent="0.25">
      <c r="A75" s="57"/>
      <c r="B75" s="59" t="s">
        <v>2145</v>
      </c>
      <c r="C75" s="55">
        <v>2018</v>
      </c>
      <c r="D75" s="54">
        <v>0.4</v>
      </c>
      <c r="E75" s="54">
        <v>277</v>
      </c>
      <c r="F75" s="54">
        <v>40</v>
      </c>
      <c r="G75" s="105"/>
    </row>
    <row r="76" spans="1:7" ht="16.5" x14ac:dyDescent="0.25">
      <c r="A76" s="57" t="s">
        <v>21</v>
      </c>
      <c r="B76" s="59" t="s">
        <v>2146</v>
      </c>
      <c r="C76" s="55">
        <v>2018</v>
      </c>
      <c r="D76" s="54">
        <v>0.4</v>
      </c>
      <c r="E76" s="54">
        <v>106</v>
      </c>
      <c r="F76" s="54">
        <v>15</v>
      </c>
      <c r="G76" s="105"/>
    </row>
    <row r="77" spans="1:7" ht="16.5" x14ac:dyDescent="0.25">
      <c r="A77" s="57"/>
      <c r="B77" s="59" t="s">
        <v>2147</v>
      </c>
      <c r="C77" s="55">
        <v>2018</v>
      </c>
      <c r="D77" s="54">
        <v>0.4</v>
      </c>
      <c r="E77" s="54">
        <v>25</v>
      </c>
      <c r="F77" s="54">
        <v>15</v>
      </c>
      <c r="G77" s="105"/>
    </row>
    <row r="78" spans="1:7" ht="16.5" x14ac:dyDescent="0.25">
      <c r="A78" s="57" t="s">
        <v>21</v>
      </c>
      <c r="B78" s="59" t="s">
        <v>2148</v>
      </c>
      <c r="C78" s="55">
        <v>2018</v>
      </c>
      <c r="D78" s="54">
        <v>0.4</v>
      </c>
      <c r="E78" s="54">
        <v>666</v>
      </c>
      <c r="F78" s="54">
        <v>15</v>
      </c>
      <c r="G78" s="105"/>
    </row>
    <row r="79" spans="1:7" ht="16.5" x14ac:dyDescent="0.25">
      <c r="A79" s="57"/>
      <c r="B79" s="59" t="s">
        <v>2149</v>
      </c>
      <c r="C79" s="55">
        <v>2018</v>
      </c>
      <c r="D79" s="54">
        <v>0.4</v>
      </c>
      <c r="E79" s="54">
        <v>137</v>
      </c>
      <c r="F79" s="54">
        <v>15</v>
      </c>
      <c r="G79" s="105"/>
    </row>
    <row r="80" spans="1:7" ht="16.5" x14ac:dyDescent="0.25">
      <c r="A80" s="57" t="s">
        <v>21</v>
      </c>
      <c r="B80" s="59" t="s">
        <v>2150</v>
      </c>
      <c r="C80" s="55">
        <v>2018</v>
      </c>
      <c r="D80" s="54">
        <v>0.4</v>
      </c>
      <c r="E80" s="54">
        <v>122</v>
      </c>
      <c r="F80" s="54">
        <v>15</v>
      </c>
      <c r="G80" s="105"/>
    </row>
    <row r="81" spans="1:7" ht="16.5" x14ac:dyDescent="0.25">
      <c r="A81" s="57"/>
      <c r="B81" s="59" t="s">
        <v>2151</v>
      </c>
      <c r="C81" s="55">
        <v>2018</v>
      </c>
      <c r="D81" s="54">
        <v>0.4</v>
      </c>
      <c r="E81" s="54">
        <v>120</v>
      </c>
      <c r="F81" s="54">
        <v>10</v>
      </c>
      <c r="G81" s="105"/>
    </row>
    <row r="82" spans="1:7" ht="16.5" x14ac:dyDescent="0.25">
      <c r="A82" s="57" t="s">
        <v>21</v>
      </c>
      <c r="B82" s="59" t="s">
        <v>2152</v>
      </c>
      <c r="C82" s="55">
        <v>2018</v>
      </c>
      <c r="D82" s="54">
        <v>0.4</v>
      </c>
      <c r="E82" s="54">
        <v>655</v>
      </c>
      <c r="F82" s="54">
        <v>15</v>
      </c>
      <c r="G82" s="105"/>
    </row>
    <row r="83" spans="1:7" ht="16.5" x14ac:dyDescent="0.25">
      <c r="A83" s="57"/>
      <c r="B83" s="59" t="s">
        <v>2153</v>
      </c>
      <c r="C83" s="55">
        <v>2018</v>
      </c>
      <c r="D83" s="54">
        <v>0.4</v>
      </c>
      <c r="E83" s="54">
        <v>125</v>
      </c>
      <c r="F83" s="54">
        <v>15</v>
      </c>
      <c r="G83" s="105"/>
    </row>
    <row r="84" spans="1:7" ht="16.5" hidden="1" x14ac:dyDescent="0.25">
      <c r="A84" s="24" t="s">
        <v>21</v>
      </c>
      <c r="B84" s="59"/>
      <c r="C84" s="55"/>
      <c r="D84" s="54"/>
      <c r="E84" s="54"/>
      <c r="F84" s="54">
        <f>IFERROR(VLOOKUP(B84,'[105]без дублей (2)'!$P$2:$S$2822,4,),)</f>
        <v>0</v>
      </c>
      <c r="G84" s="99">
        <f>IFERROR(VLOOKUP(B84,'Приложение 1 МУ1135 (город)'!B$48:C$1733,2,),)</f>
        <v>0</v>
      </c>
    </row>
    <row r="85" spans="1:7" ht="16.5" hidden="1" x14ac:dyDescent="0.25">
      <c r="A85" s="24"/>
      <c r="B85" s="59"/>
      <c r="C85" s="55"/>
      <c r="D85" s="54"/>
      <c r="E85" s="54"/>
      <c r="F85" s="54">
        <f>IFERROR(VLOOKUP(B85,'[105]без дублей (2)'!$P$2:$S$2822,4,),)</f>
        <v>0</v>
      </c>
      <c r="G85" s="99">
        <f>IFERROR(VLOOKUP(B85,'Приложение 1 МУ1135 (город)'!B$48:C$1733,2,),)</f>
        <v>0</v>
      </c>
    </row>
    <row r="86" spans="1:7" ht="16.5" hidden="1" x14ac:dyDescent="0.25">
      <c r="A86" s="24" t="s">
        <v>21</v>
      </c>
      <c r="B86" s="59"/>
      <c r="C86" s="55"/>
      <c r="D86" s="54"/>
      <c r="E86" s="54"/>
      <c r="F86" s="54">
        <f>IFERROR(VLOOKUP(B86,'[105]без дублей (2)'!$P$2:$S$2822,4,),)</f>
        <v>0</v>
      </c>
      <c r="G86" s="99">
        <f>IFERROR(VLOOKUP(B86,'Приложение 1 МУ1135 (город)'!B$48:C$1733,2,),)</f>
        <v>0</v>
      </c>
    </row>
    <row r="87" spans="1:7" ht="16.5" x14ac:dyDescent="0.25">
      <c r="A87" s="51" t="s">
        <v>48</v>
      </c>
      <c r="B87" s="59" t="s">
        <v>2086</v>
      </c>
      <c r="C87" s="54" t="s">
        <v>12</v>
      </c>
      <c r="D87" s="54" t="s">
        <v>12</v>
      </c>
      <c r="E87" s="54">
        <f>SUBTOTAL(9,E88)</f>
        <v>0</v>
      </c>
      <c r="F87" s="54">
        <f>SUBTOTAL(9,F88)</f>
        <v>0</v>
      </c>
      <c r="G87" s="105"/>
    </row>
    <row r="88" spans="1:7" ht="16.5" hidden="1" x14ac:dyDescent="0.25">
      <c r="A88" s="24" t="s">
        <v>21</v>
      </c>
      <c r="B88" s="25"/>
      <c r="C88" s="50"/>
      <c r="D88" s="50"/>
      <c r="E88" s="50"/>
      <c r="F88" s="50"/>
      <c r="G88" s="99">
        <f>IFERROR(VLOOKUP(B88,'Приложение 1 МУ1135 (город)'!B$48:C$1733,2,),)</f>
        <v>0</v>
      </c>
    </row>
    <row r="89" spans="1:7" ht="33" x14ac:dyDescent="0.25">
      <c r="A89" s="51" t="s">
        <v>49</v>
      </c>
      <c r="B89" s="59" t="s">
        <v>2087</v>
      </c>
      <c r="C89" s="54" t="s">
        <v>12</v>
      </c>
      <c r="D89" s="54" t="s">
        <v>12</v>
      </c>
      <c r="E89" s="54">
        <f>SUBTOTAL(9,E90)</f>
        <v>0</v>
      </c>
      <c r="F89" s="54">
        <f>SUBTOTAL(9,F90)</f>
        <v>0</v>
      </c>
      <c r="G89" s="105"/>
    </row>
    <row r="90" spans="1:7" ht="16.5" hidden="1" x14ac:dyDescent="0.25">
      <c r="A90" s="24" t="s">
        <v>21</v>
      </c>
      <c r="B90" s="25"/>
      <c r="C90" s="50"/>
      <c r="D90" s="50"/>
      <c r="E90" s="50"/>
      <c r="F90" s="50"/>
      <c r="G90" s="99">
        <f>IFERROR(VLOOKUP(B90,'Приложение 1 МУ1135 (город)'!B$48:C$1733,2,),)</f>
        <v>0</v>
      </c>
    </row>
    <row r="91" spans="1:7" ht="16.5" x14ac:dyDescent="0.25">
      <c r="A91" s="51" t="s">
        <v>50</v>
      </c>
      <c r="B91" s="59" t="s">
        <v>2088</v>
      </c>
      <c r="C91" s="54" t="s">
        <v>12</v>
      </c>
      <c r="D91" s="54" t="s">
        <v>12</v>
      </c>
      <c r="E91" s="54">
        <f>SUBTOTAL(9,E92)</f>
        <v>0</v>
      </c>
      <c r="F91" s="54">
        <f>SUBTOTAL(9,F92)</f>
        <v>0</v>
      </c>
      <c r="G91" s="105"/>
    </row>
    <row r="92" spans="1:7" ht="16.5" hidden="1" x14ac:dyDescent="0.25">
      <c r="A92" s="24" t="s">
        <v>21</v>
      </c>
      <c r="B92" s="25"/>
      <c r="C92" s="50"/>
      <c r="D92" s="50"/>
      <c r="E92" s="50"/>
      <c r="F92" s="50"/>
      <c r="G92" s="99">
        <f>IFERROR(VLOOKUP(B92,'Приложение 1 МУ1135 (город)'!B$48:C$1733,2,),)</f>
        <v>0</v>
      </c>
    </row>
    <row r="93" spans="1:7" ht="16.5" x14ac:dyDescent="0.25">
      <c r="A93" s="51" t="s">
        <v>51</v>
      </c>
      <c r="B93" s="59" t="s">
        <v>52</v>
      </c>
      <c r="C93" s="54" t="s">
        <v>12</v>
      </c>
      <c r="D93" s="54" t="s">
        <v>12</v>
      </c>
      <c r="E93" s="54">
        <f>E94+E96+E98+E100+E102+E104</f>
        <v>0</v>
      </c>
      <c r="F93" s="54">
        <f>F94+F96+F98+F100+F102+F104</f>
        <v>0</v>
      </c>
      <c r="G93" s="105"/>
    </row>
    <row r="94" spans="1:7" ht="33" x14ac:dyDescent="0.25">
      <c r="A94" s="51" t="s">
        <v>53</v>
      </c>
      <c r="B94" s="59" t="s">
        <v>2083</v>
      </c>
      <c r="C94" s="54" t="s">
        <v>12</v>
      </c>
      <c r="D94" s="54" t="s">
        <v>12</v>
      </c>
      <c r="E94" s="54">
        <f>SUBTOTAL(9,E95)</f>
        <v>0</v>
      </c>
      <c r="F94" s="54">
        <f>SUBTOTAL(9,F95)</f>
        <v>0</v>
      </c>
      <c r="G94" s="105"/>
    </row>
    <row r="95" spans="1:7" ht="16.5" hidden="1" x14ac:dyDescent="0.25">
      <c r="A95" s="24" t="s">
        <v>21</v>
      </c>
      <c r="B95" s="25"/>
      <c r="C95" s="50"/>
      <c r="D95" s="50"/>
      <c r="E95" s="50"/>
      <c r="F95" s="50"/>
      <c r="G95" s="99">
        <f>IFERROR(VLOOKUP(B95,'Приложение 1 МУ1135 (город)'!B$48:C$1733,2,),)</f>
        <v>0</v>
      </c>
    </row>
    <row r="96" spans="1:7" ht="16.5" x14ac:dyDescent="0.25">
      <c r="A96" s="51" t="s">
        <v>54</v>
      </c>
      <c r="B96" s="59" t="s">
        <v>2084</v>
      </c>
      <c r="C96" s="54" t="s">
        <v>12</v>
      </c>
      <c r="D96" s="54" t="s">
        <v>12</v>
      </c>
      <c r="E96" s="54">
        <f>SUBTOTAL(9,E97)</f>
        <v>0</v>
      </c>
      <c r="F96" s="54">
        <f>SUBTOTAL(9,F97)</f>
        <v>0</v>
      </c>
      <c r="G96" s="105"/>
    </row>
    <row r="97" spans="1:7" ht="16.5" hidden="1" x14ac:dyDescent="0.25">
      <c r="A97" s="24" t="s">
        <v>21</v>
      </c>
      <c r="B97" s="25"/>
      <c r="C97" s="50"/>
      <c r="D97" s="50"/>
      <c r="E97" s="50"/>
      <c r="F97" s="50"/>
      <c r="G97" s="99">
        <f>IFERROR(VLOOKUP(B97,'Приложение 1 МУ1135 (город)'!B$48:C$1733,2,),)</f>
        <v>0</v>
      </c>
    </row>
    <row r="98" spans="1:7" ht="16.5" x14ac:dyDescent="0.25">
      <c r="A98" s="51" t="s">
        <v>55</v>
      </c>
      <c r="B98" s="59" t="s">
        <v>2085</v>
      </c>
      <c r="C98" s="54" t="s">
        <v>12</v>
      </c>
      <c r="D98" s="54" t="s">
        <v>12</v>
      </c>
      <c r="E98" s="54">
        <f>SUBTOTAL(9,E99)</f>
        <v>0</v>
      </c>
      <c r="F98" s="54">
        <f>SUBTOTAL(9,F99)</f>
        <v>0</v>
      </c>
      <c r="G98" s="105"/>
    </row>
    <row r="99" spans="1:7" ht="16.5" hidden="1" x14ac:dyDescent="0.25">
      <c r="A99" s="24" t="s">
        <v>21</v>
      </c>
      <c r="B99" s="25"/>
      <c r="C99" s="50"/>
      <c r="D99" s="50"/>
      <c r="E99" s="50"/>
      <c r="F99" s="50"/>
      <c r="G99" s="99">
        <f>IFERROR(VLOOKUP(B99,'Приложение 1 МУ1135 (город)'!B$48:C$1733,2,),)</f>
        <v>0</v>
      </c>
    </row>
    <row r="100" spans="1:7" ht="16.5" x14ac:dyDescent="0.25">
      <c r="A100" s="51" t="s">
        <v>56</v>
      </c>
      <c r="B100" s="59" t="s">
        <v>2086</v>
      </c>
      <c r="C100" s="54" t="s">
        <v>12</v>
      </c>
      <c r="D100" s="54" t="s">
        <v>12</v>
      </c>
      <c r="E100" s="54">
        <f>SUBTOTAL(9,E101)</f>
        <v>0</v>
      </c>
      <c r="F100" s="54">
        <f>SUBTOTAL(9,F101)</f>
        <v>0</v>
      </c>
      <c r="G100" s="105"/>
    </row>
    <row r="101" spans="1:7" ht="16.5" hidden="1" x14ac:dyDescent="0.25">
      <c r="A101" s="24" t="s">
        <v>21</v>
      </c>
      <c r="B101" s="25"/>
      <c r="C101" s="50"/>
      <c r="D101" s="50"/>
      <c r="E101" s="50"/>
      <c r="F101" s="50"/>
      <c r="G101" s="99">
        <f>IFERROR(VLOOKUP(B101,'Приложение 1 МУ1135 (город)'!B$48:C$1733,2,),)</f>
        <v>0</v>
      </c>
    </row>
    <row r="102" spans="1:7" ht="33" x14ac:dyDescent="0.25">
      <c r="A102" s="51" t="s">
        <v>57</v>
      </c>
      <c r="B102" s="59" t="s">
        <v>2087</v>
      </c>
      <c r="C102" s="54" t="s">
        <v>12</v>
      </c>
      <c r="D102" s="54" t="s">
        <v>12</v>
      </c>
      <c r="E102" s="54">
        <f>SUBTOTAL(9,E103)</f>
        <v>0</v>
      </c>
      <c r="F102" s="54">
        <f>SUBTOTAL(9,F103)</f>
        <v>0</v>
      </c>
      <c r="G102" s="105"/>
    </row>
    <row r="103" spans="1:7" ht="16.5" hidden="1" x14ac:dyDescent="0.25">
      <c r="A103" s="24" t="s">
        <v>21</v>
      </c>
      <c r="B103" s="25"/>
      <c r="C103" s="50"/>
      <c r="D103" s="50"/>
      <c r="E103" s="50"/>
      <c r="F103" s="50"/>
      <c r="G103" s="99">
        <f>IFERROR(VLOOKUP(B103,'Приложение 1 МУ1135 (город)'!B$48:C$1733,2,),)</f>
        <v>0</v>
      </c>
    </row>
    <row r="104" spans="1:7" ht="16.5" x14ac:dyDescent="0.25">
      <c r="A104" s="51" t="s">
        <v>58</v>
      </c>
      <c r="B104" s="59" t="s">
        <v>2088</v>
      </c>
      <c r="C104" s="54" t="s">
        <v>12</v>
      </c>
      <c r="D104" s="54" t="s">
        <v>12</v>
      </c>
      <c r="E104" s="54">
        <f>SUBTOTAL(9,E105)</f>
        <v>0</v>
      </c>
      <c r="F104" s="54">
        <f>SUBTOTAL(9,F105)</f>
        <v>0</v>
      </c>
      <c r="G104" s="105"/>
    </row>
    <row r="105" spans="1:7" ht="16.5" hidden="1" x14ac:dyDescent="0.25">
      <c r="A105" s="24" t="s">
        <v>21</v>
      </c>
      <c r="B105" s="25"/>
      <c r="C105" s="50"/>
      <c r="D105" s="50"/>
      <c r="E105" s="50"/>
      <c r="F105" s="50"/>
      <c r="G105" s="99">
        <f>IFERROR(VLOOKUP(B105,'Приложение 1 МУ1135 (город)'!B$48:C$1733,2,),)</f>
        <v>0</v>
      </c>
    </row>
    <row r="106" spans="1:7" ht="16.5" x14ac:dyDescent="0.25">
      <c r="A106" s="51" t="s">
        <v>59</v>
      </c>
      <c r="B106" s="59" t="s">
        <v>60</v>
      </c>
      <c r="C106" s="54" t="s">
        <v>12</v>
      </c>
      <c r="D106" s="54" t="s">
        <v>12</v>
      </c>
      <c r="E106" s="54">
        <f>E107+E120+E133+E146</f>
        <v>0</v>
      </c>
      <c r="F106" s="54">
        <f>F107+F120+F133+F146</f>
        <v>0</v>
      </c>
      <c r="G106" s="105"/>
    </row>
    <row r="107" spans="1:7" ht="16.5" x14ac:dyDescent="0.25">
      <c r="A107" s="51" t="s">
        <v>61</v>
      </c>
      <c r="B107" s="59" t="s">
        <v>18</v>
      </c>
      <c r="C107" s="54" t="s">
        <v>12</v>
      </c>
      <c r="D107" s="54" t="s">
        <v>12</v>
      </c>
      <c r="E107" s="54">
        <f>E108+E110+E112+E114+E116+E118</f>
        <v>0</v>
      </c>
      <c r="F107" s="54">
        <f>F108+F110+F112+F114+F116+F118</f>
        <v>0</v>
      </c>
      <c r="G107" s="105"/>
    </row>
    <row r="108" spans="1:7" ht="33" x14ac:dyDescent="0.25">
      <c r="A108" s="51" t="s">
        <v>62</v>
      </c>
      <c r="B108" s="59" t="s">
        <v>2083</v>
      </c>
      <c r="C108" s="54" t="s">
        <v>12</v>
      </c>
      <c r="D108" s="54" t="s">
        <v>12</v>
      </c>
      <c r="E108" s="54">
        <f>SUBTOTAL(9,E109)</f>
        <v>0</v>
      </c>
      <c r="F108" s="54">
        <f>SUBTOTAL(9,F109)</f>
        <v>0</v>
      </c>
      <c r="G108" s="105"/>
    </row>
    <row r="109" spans="1:7" ht="16.5" hidden="1" x14ac:dyDescent="0.25">
      <c r="A109" s="24" t="s">
        <v>21</v>
      </c>
      <c r="B109" s="25"/>
      <c r="C109" s="50"/>
      <c r="D109" s="50"/>
      <c r="E109" s="50"/>
      <c r="F109" s="50"/>
      <c r="G109" s="99">
        <f>IFERROR(VLOOKUP(B109,'Приложение 1 МУ1135 (город)'!B$48:C$1733,2,),)</f>
        <v>0</v>
      </c>
    </row>
    <row r="110" spans="1:7" ht="16.5" x14ac:dyDescent="0.25">
      <c r="A110" s="51" t="s">
        <v>63</v>
      </c>
      <c r="B110" s="59" t="s">
        <v>2084</v>
      </c>
      <c r="C110" s="54" t="s">
        <v>12</v>
      </c>
      <c r="D110" s="54" t="s">
        <v>12</v>
      </c>
      <c r="E110" s="54">
        <f>SUBTOTAL(9,E111)</f>
        <v>0</v>
      </c>
      <c r="F110" s="54">
        <f>SUBTOTAL(9,F111)</f>
        <v>0</v>
      </c>
      <c r="G110" s="105"/>
    </row>
    <row r="111" spans="1:7" ht="16.5" hidden="1" x14ac:dyDescent="0.25">
      <c r="A111" s="24" t="s">
        <v>21</v>
      </c>
      <c r="B111" s="25"/>
      <c r="C111" s="50"/>
      <c r="D111" s="50"/>
      <c r="E111" s="50"/>
      <c r="F111" s="50"/>
      <c r="G111" s="99">
        <f>IFERROR(VLOOKUP(B111,'Приложение 1 МУ1135 (город)'!B$48:C$1733,2,),)</f>
        <v>0</v>
      </c>
    </row>
    <row r="112" spans="1:7" ht="16.5" x14ac:dyDescent="0.25">
      <c r="A112" s="51" t="s">
        <v>64</v>
      </c>
      <c r="B112" s="59" t="s">
        <v>2085</v>
      </c>
      <c r="C112" s="54" t="s">
        <v>12</v>
      </c>
      <c r="D112" s="54" t="s">
        <v>12</v>
      </c>
      <c r="E112" s="54">
        <f>SUBTOTAL(9,E113)</f>
        <v>0</v>
      </c>
      <c r="F112" s="54">
        <f>SUBTOTAL(9,F113)</f>
        <v>0</v>
      </c>
      <c r="G112" s="105"/>
    </row>
    <row r="113" spans="1:7" ht="16.5" hidden="1" x14ac:dyDescent="0.25">
      <c r="A113" s="24" t="s">
        <v>21</v>
      </c>
      <c r="B113" s="25"/>
      <c r="C113" s="50"/>
      <c r="D113" s="50"/>
      <c r="E113" s="50"/>
      <c r="F113" s="50"/>
      <c r="G113" s="99">
        <f>IFERROR(VLOOKUP(B113,'Приложение 1 МУ1135 (город)'!B$48:C$1733,2,),)</f>
        <v>0</v>
      </c>
    </row>
    <row r="114" spans="1:7" ht="16.5" x14ac:dyDescent="0.25">
      <c r="A114" s="51" t="s">
        <v>65</v>
      </c>
      <c r="B114" s="59" t="s">
        <v>2086</v>
      </c>
      <c r="C114" s="54" t="s">
        <v>12</v>
      </c>
      <c r="D114" s="54" t="s">
        <v>12</v>
      </c>
      <c r="E114" s="54">
        <f>SUBTOTAL(9,E115)</f>
        <v>0</v>
      </c>
      <c r="F114" s="54">
        <f>SUBTOTAL(9,F115)</f>
        <v>0</v>
      </c>
      <c r="G114" s="105"/>
    </row>
    <row r="115" spans="1:7" ht="16.5" hidden="1" x14ac:dyDescent="0.25">
      <c r="A115" s="24" t="s">
        <v>21</v>
      </c>
      <c r="B115" s="25"/>
      <c r="C115" s="50"/>
      <c r="D115" s="50"/>
      <c r="E115" s="50"/>
      <c r="F115" s="50"/>
      <c r="G115" s="99">
        <f>IFERROR(VLOOKUP(B115,'Приложение 1 МУ1135 (город)'!B$48:C$1733,2,),)</f>
        <v>0</v>
      </c>
    </row>
    <row r="116" spans="1:7" ht="33" x14ac:dyDescent="0.25">
      <c r="A116" s="51" t="s">
        <v>66</v>
      </c>
      <c r="B116" s="59" t="s">
        <v>2087</v>
      </c>
      <c r="C116" s="54" t="s">
        <v>12</v>
      </c>
      <c r="D116" s="54" t="s">
        <v>12</v>
      </c>
      <c r="E116" s="54">
        <f>SUBTOTAL(9,E117)</f>
        <v>0</v>
      </c>
      <c r="F116" s="54">
        <f>SUBTOTAL(9,F117)</f>
        <v>0</v>
      </c>
      <c r="G116" s="105"/>
    </row>
    <row r="117" spans="1:7" ht="16.5" hidden="1" x14ac:dyDescent="0.25">
      <c r="A117" s="24" t="s">
        <v>21</v>
      </c>
      <c r="B117" s="25"/>
      <c r="C117" s="50"/>
      <c r="D117" s="50"/>
      <c r="E117" s="50"/>
      <c r="F117" s="50"/>
      <c r="G117" s="99">
        <f>IFERROR(VLOOKUP(B117,'Приложение 1 МУ1135 (город)'!B$48:C$1733,2,),)</f>
        <v>0</v>
      </c>
    </row>
    <row r="118" spans="1:7" ht="16.5" x14ac:dyDescent="0.25">
      <c r="A118" s="51" t="s">
        <v>67</v>
      </c>
      <c r="B118" s="59" t="s">
        <v>2088</v>
      </c>
      <c r="C118" s="54" t="s">
        <v>12</v>
      </c>
      <c r="D118" s="54" t="s">
        <v>12</v>
      </c>
      <c r="E118" s="54">
        <f>SUBTOTAL(9,E119)</f>
        <v>0</v>
      </c>
      <c r="F118" s="54">
        <f>SUBTOTAL(9,F119)</f>
        <v>0</v>
      </c>
      <c r="G118" s="105"/>
    </row>
    <row r="119" spans="1:7" ht="16.5" hidden="1" x14ac:dyDescent="0.25">
      <c r="A119" s="24" t="s">
        <v>21</v>
      </c>
      <c r="B119" s="25"/>
      <c r="C119" s="50"/>
      <c r="D119" s="50"/>
      <c r="E119" s="50"/>
      <c r="F119" s="50"/>
      <c r="G119" s="99">
        <f>IFERROR(VLOOKUP(B119,'Приложение 1 МУ1135 (город)'!B$48:C$1733,2,),)</f>
        <v>0</v>
      </c>
    </row>
    <row r="120" spans="1:7" ht="16.5" x14ac:dyDescent="0.25">
      <c r="A120" s="51" t="s">
        <v>68</v>
      </c>
      <c r="B120" s="59" t="s">
        <v>33</v>
      </c>
      <c r="C120" s="54" t="s">
        <v>12</v>
      </c>
      <c r="D120" s="54" t="s">
        <v>12</v>
      </c>
      <c r="E120" s="54">
        <f>E121+E123+E125+E127+E129+E131</f>
        <v>0</v>
      </c>
      <c r="F120" s="54">
        <f>F121+F123+F125+F127+F129+F131</f>
        <v>0</v>
      </c>
      <c r="G120" s="105"/>
    </row>
    <row r="121" spans="1:7" ht="33" x14ac:dyDescent="0.25">
      <c r="A121" s="51" t="s">
        <v>70</v>
      </c>
      <c r="B121" s="59" t="s">
        <v>2083</v>
      </c>
      <c r="C121" s="54" t="s">
        <v>12</v>
      </c>
      <c r="D121" s="54" t="s">
        <v>12</v>
      </c>
      <c r="E121" s="54">
        <f>SUBTOTAL(9,E122)</f>
        <v>0</v>
      </c>
      <c r="F121" s="54">
        <f>SUBTOTAL(9,F122)</f>
        <v>0</v>
      </c>
      <c r="G121" s="105"/>
    </row>
    <row r="122" spans="1:7" ht="16.5" hidden="1" x14ac:dyDescent="0.25">
      <c r="A122" s="24" t="s">
        <v>21</v>
      </c>
      <c r="B122" s="25"/>
      <c r="C122" s="50"/>
      <c r="D122" s="50"/>
      <c r="E122" s="50"/>
      <c r="F122" s="50"/>
      <c r="G122" s="99">
        <f>IFERROR(VLOOKUP(B122,'Приложение 1 МУ1135 (город)'!B$48:C$1733,2,),)</f>
        <v>0</v>
      </c>
    </row>
    <row r="123" spans="1:7" ht="16.5" x14ac:dyDescent="0.25">
      <c r="A123" s="51" t="s">
        <v>71</v>
      </c>
      <c r="B123" s="59" t="s">
        <v>2084</v>
      </c>
      <c r="C123" s="54" t="s">
        <v>12</v>
      </c>
      <c r="D123" s="54" t="s">
        <v>12</v>
      </c>
      <c r="E123" s="54">
        <f>SUBTOTAL(9,E124)</f>
        <v>0</v>
      </c>
      <c r="F123" s="54">
        <f>SUBTOTAL(9,F124)</f>
        <v>0</v>
      </c>
      <c r="G123" s="105"/>
    </row>
    <row r="124" spans="1:7" ht="16.5" hidden="1" x14ac:dyDescent="0.25">
      <c r="A124" s="24" t="s">
        <v>21</v>
      </c>
      <c r="B124" s="25"/>
      <c r="C124" s="50"/>
      <c r="D124" s="50"/>
      <c r="E124" s="50"/>
      <c r="F124" s="50"/>
      <c r="G124" s="99">
        <f>IFERROR(VLOOKUP(B124,'Приложение 1 МУ1135 (город)'!B$48:C$1733,2,),)</f>
        <v>0</v>
      </c>
    </row>
    <row r="125" spans="1:7" ht="16.5" x14ac:dyDescent="0.25">
      <c r="A125" s="51" t="s">
        <v>72</v>
      </c>
      <c r="B125" s="59" t="s">
        <v>2085</v>
      </c>
      <c r="C125" s="54" t="s">
        <v>12</v>
      </c>
      <c r="D125" s="54" t="s">
        <v>12</v>
      </c>
      <c r="E125" s="54">
        <f>SUBTOTAL(9,E126)</f>
        <v>0</v>
      </c>
      <c r="F125" s="54">
        <f>SUBTOTAL(9,F126)</f>
        <v>0</v>
      </c>
      <c r="G125" s="105"/>
    </row>
    <row r="126" spans="1:7" ht="16.5" hidden="1" x14ac:dyDescent="0.25">
      <c r="A126" s="24" t="s">
        <v>21</v>
      </c>
      <c r="B126" s="25"/>
      <c r="C126" s="50"/>
      <c r="D126" s="50"/>
      <c r="E126" s="50"/>
      <c r="F126" s="50"/>
      <c r="G126" s="99">
        <f>IFERROR(VLOOKUP(B126,'Приложение 1 МУ1135 (город)'!B$48:C$1733,2,),)</f>
        <v>0</v>
      </c>
    </row>
    <row r="127" spans="1:7" ht="16.5" x14ac:dyDescent="0.25">
      <c r="A127" s="51" t="s">
        <v>73</v>
      </c>
      <c r="B127" s="59" t="s">
        <v>2086</v>
      </c>
      <c r="C127" s="54" t="s">
        <v>12</v>
      </c>
      <c r="D127" s="54" t="s">
        <v>12</v>
      </c>
      <c r="E127" s="54">
        <f>SUBTOTAL(9,E128)</f>
        <v>0</v>
      </c>
      <c r="F127" s="54">
        <f>SUBTOTAL(9,F128)</f>
        <v>0</v>
      </c>
      <c r="G127" s="105"/>
    </row>
    <row r="128" spans="1:7" ht="16.5" hidden="1" x14ac:dyDescent="0.25">
      <c r="A128" s="24" t="s">
        <v>21</v>
      </c>
      <c r="B128" s="25"/>
      <c r="C128" s="50"/>
      <c r="D128" s="50"/>
      <c r="E128" s="50"/>
      <c r="F128" s="50"/>
      <c r="G128" s="99">
        <f>IFERROR(VLOOKUP(B128,'Приложение 1 МУ1135 (город)'!B$48:C$1733,2,),)</f>
        <v>0</v>
      </c>
    </row>
    <row r="129" spans="1:7" ht="33" x14ac:dyDescent="0.25">
      <c r="A129" s="51" t="s">
        <v>74</v>
      </c>
      <c r="B129" s="59" t="s">
        <v>2087</v>
      </c>
      <c r="C129" s="54" t="s">
        <v>12</v>
      </c>
      <c r="D129" s="54" t="s">
        <v>12</v>
      </c>
      <c r="E129" s="54">
        <f>SUBTOTAL(9,E130)</f>
        <v>0</v>
      </c>
      <c r="F129" s="54">
        <f>SUBTOTAL(9,F130)</f>
        <v>0</v>
      </c>
      <c r="G129" s="105"/>
    </row>
    <row r="130" spans="1:7" ht="16.5" hidden="1" x14ac:dyDescent="0.25">
      <c r="A130" s="24" t="s">
        <v>21</v>
      </c>
      <c r="B130" s="25"/>
      <c r="C130" s="50"/>
      <c r="D130" s="50"/>
      <c r="E130" s="50"/>
      <c r="F130" s="50"/>
      <c r="G130" s="99">
        <f>IFERROR(VLOOKUP(B130,'Приложение 1 МУ1135 (город)'!B$48:C$1733,2,),)</f>
        <v>0</v>
      </c>
    </row>
    <row r="131" spans="1:7" ht="16.5" x14ac:dyDescent="0.25">
      <c r="A131" s="51" t="s">
        <v>75</v>
      </c>
      <c r="B131" s="59" t="s">
        <v>2088</v>
      </c>
      <c r="C131" s="54" t="s">
        <v>12</v>
      </c>
      <c r="D131" s="54" t="s">
        <v>12</v>
      </c>
      <c r="E131" s="54">
        <f>SUBTOTAL(9,E132)</f>
        <v>0</v>
      </c>
      <c r="F131" s="54">
        <f>SUBTOTAL(9,F132)</f>
        <v>0</v>
      </c>
      <c r="G131" s="105"/>
    </row>
    <row r="132" spans="1:7" ht="16.5" hidden="1" x14ac:dyDescent="0.25">
      <c r="A132" s="24" t="s">
        <v>21</v>
      </c>
      <c r="B132" s="25"/>
      <c r="C132" s="50"/>
      <c r="D132" s="50"/>
      <c r="E132" s="50"/>
      <c r="F132" s="50"/>
      <c r="G132" s="99">
        <f>IFERROR(VLOOKUP(B132,'Приложение 1 МУ1135 (город)'!B$48:C$1733,2,),)</f>
        <v>0</v>
      </c>
    </row>
    <row r="133" spans="1:7" ht="16.5" x14ac:dyDescent="0.25">
      <c r="A133" s="51" t="s">
        <v>76</v>
      </c>
      <c r="B133" s="59" t="s">
        <v>77</v>
      </c>
      <c r="C133" s="54" t="s">
        <v>12</v>
      </c>
      <c r="D133" s="54" t="s">
        <v>12</v>
      </c>
      <c r="E133" s="54">
        <f>E134+E136+E138+E140+E142+E144</f>
        <v>0</v>
      </c>
      <c r="F133" s="54">
        <f>F134+F136+F138+F140+F142+F144</f>
        <v>0</v>
      </c>
      <c r="G133" s="105"/>
    </row>
    <row r="134" spans="1:7" ht="33" x14ac:dyDescent="0.25">
      <c r="A134" s="51" t="s">
        <v>78</v>
      </c>
      <c r="B134" s="59" t="s">
        <v>2083</v>
      </c>
      <c r="C134" s="54" t="s">
        <v>12</v>
      </c>
      <c r="D134" s="54" t="s">
        <v>12</v>
      </c>
      <c r="E134" s="54">
        <f>SUBTOTAL(9,E135)</f>
        <v>0</v>
      </c>
      <c r="F134" s="54">
        <f>SUBTOTAL(9,F135)</f>
        <v>0</v>
      </c>
      <c r="G134" s="105"/>
    </row>
    <row r="135" spans="1:7" ht="16.5" hidden="1" x14ac:dyDescent="0.25">
      <c r="A135" s="24" t="s">
        <v>21</v>
      </c>
      <c r="B135" s="25"/>
      <c r="C135" s="50"/>
      <c r="D135" s="50"/>
      <c r="E135" s="50"/>
      <c r="F135" s="50"/>
      <c r="G135" s="99">
        <f>IFERROR(VLOOKUP(B135,'Приложение 1 МУ1135 (город)'!B$48:C$1733,2,),)</f>
        <v>0</v>
      </c>
    </row>
    <row r="136" spans="1:7" ht="16.5" x14ac:dyDescent="0.25">
      <c r="A136" s="51" t="s">
        <v>79</v>
      </c>
      <c r="B136" s="59" t="s">
        <v>2084</v>
      </c>
      <c r="C136" s="54" t="s">
        <v>12</v>
      </c>
      <c r="D136" s="54" t="s">
        <v>12</v>
      </c>
      <c r="E136" s="54">
        <f>SUBTOTAL(9,E137)</f>
        <v>0</v>
      </c>
      <c r="F136" s="54">
        <f>SUBTOTAL(9,F137)</f>
        <v>0</v>
      </c>
      <c r="G136" s="105"/>
    </row>
    <row r="137" spans="1:7" ht="16.5" hidden="1" x14ac:dyDescent="0.25">
      <c r="A137" s="24"/>
      <c r="B137" s="25"/>
      <c r="C137" s="58"/>
      <c r="D137" s="58"/>
      <c r="E137" s="50"/>
      <c r="F137" s="50"/>
      <c r="G137" s="99">
        <f>IFERROR(VLOOKUP(B137,'Приложение 1 МУ1135 (город)'!B$48:C$1733,2,),)</f>
        <v>0</v>
      </c>
    </row>
    <row r="138" spans="1:7" ht="16.5" x14ac:dyDescent="0.25">
      <c r="A138" s="51" t="s">
        <v>80</v>
      </c>
      <c r="B138" s="59" t="s">
        <v>2085</v>
      </c>
      <c r="C138" s="54" t="s">
        <v>12</v>
      </c>
      <c r="D138" s="54" t="s">
        <v>12</v>
      </c>
      <c r="E138" s="54">
        <f>SUBTOTAL(9,E139)</f>
        <v>0</v>
      </c>
      <c r="F138" s="54">
        <f>SUBTOTAL(9,F139)</f>
        <v>0</v>
      </c>
      <c r="G138" s="105"/>
    </row>
    <row r="139" spans="1:7" ht="16.5" hidden="1" x14ac:dyDescent="0.25">
      <c r="A139" s="24" t="s">
        <v>21</v>
      </c>
      <c r="B139" s="25"/>
      <c r="C139" s="50"/>
      <c r="D139" s="50"/>
      <c r="E139" s="50"/>
      <c r="F139" s="50"/>
      <c r="G139" s="99">
        <f>IFERROR(VLOOKUP(B139,'Приложение 1 МУ1135 (город)'!B$48:C$1733,2,),)</f>
        <v>0</v>
      </c>
    </row>
    <row r="140" spans="1:7" ht="16.5" x14ac:dyDescent="0.25">
      <c r="A140" s="51" t="s">
        <v>81</v>
      </c>
      <c r="B140" s="59" t="s">
        <v>2086</v>
      </c>
      <c r="C140" s="54" t="s">
        <v>12</v>
      </c>
      <c r="D140" s="54" t="s">
        <v>12</v>
      </c>
      <c r="E140" s="54">
        <f>SUBTOTAL(9,E141)</f>
        <v>0</v>
      </c>
      <c r="F140" s="54">
        <f>SUBTOTAL(9,F141)</f>
        <v>0</v>
      </c>
      <c r="G140" s="105"/>
    </row>
    <row r="141" spans="1:7" ht="16.5" hidden="1" x14ac:dyDescent="0.25">
      <c r="A141" s="24" t="s">
        <v>21</v>
      </c>
      <c r="B141" s="25"/>
      <c r="C141" s="50"/>
      <c r="D141" s="50"/>
      <c r="E141" s="50"/>
      <c r="F141" s="50"/>
      <c r="G141" s="99">
        <f>IFERROR(VLOOKUP(B141,'Приложение 1 МУ1135 (город)'!B$48:C$1733,2,),)</f>
        <v>0</v>
      </c>
    </row>
    <row r="142" spans="1:7" ht="33" x14ac:dyDescent="0.25">
      <c r="A142" s="51" t="s">
        <v>82</v>
      </c>
      <c r="B142" s="59" t="s">
        <v>2087</v>
      </c>
      <c r="C142" s="54" t="s">
        <v>12</v>
      </c>
      <c r="D142" s="54" t="s">
        <v>12</v>
      </c>
      <c r="E142" s="54">
        <f>SUBTOTAL(9,E143)</f>
        <v>0</v>
      </c>
      <c r="F142" s="54">
        <f>SUBTOTAL(9,F143)</f>
        <v>0</v>
      </c>
      <c r="G142" s="105"/>
    </row>
    <row r="143" spans="1:7" ht="16.5" hidden="1" x14ac:dyDescent="0.25">
      <c r="A143" s="24" t="s">
        <v>21</v>
      </c>
      <c r="B143" s="25"/>
      <c r="C143" s="50"/>
      <c r="D143" s="50"/>
      <c r="E143" s="50"/>
      <c r="F143" s="50"/>
      <c r="G143" s="99">
        <f>IFERROR(VLOOKUP(B143,'Приложение 1 МУ1135 (город)'!B$48:C$1733,2,),)</f>
        <v>0</v>
      </c>
    </row>
    <row r="144" spans="1:7" ht="16.5" x14ac:dyDescent="0.25">
      <c r="A144" s="51" t="s">
        <v>83</v>
      </c>
      <c r="B144" s="59" t="s">
        <v>2088</v>
      </c>
      <c r="C144" s="54" t="s">
        <v>12</v>
      </c>
      <c r="D144" s="54" t="s">
        <v>12</v>
      </c>
      <c r="E144" s="54">
        <f>SUBTOTAL(9,E145)</f>
        <v>0</v>
      </c>
      <c r="F144" s="54">
        <f>SUBTOTAL(9,F145)</f>
        <v>0</v>
      </c>
      <c r="G144" s="105"/>
    </row>
    <row r="145" spans="1:7" ht="16.5" hidden="1" x14ac:dyDescent="0.25">
      <c r="A145" s="24" t="s">
        <v>21</v>
      </c>
      <c r="B145" s="25"/>
      <c r="C145" s="50"/>
      <c r="D145" s="50"/>
      <c r="E145" s="50"/>
      <c r="F145" s="50"/>
      <c r="G145" s="99">
        <f>IFERROR(VLOOKUP(B145,'Приложение 1 МУ1135 (город)'!B$48:C$1733,2,),)</f>
        <v>0</v>
      </c>
    </row>
    <row r="146" spans="1:7" ht="16.5" x14ac:dyDescent="0.25">
      <c r="A146" s="51" t="s">
        <v>84</v>
      </c>
      <c r="B146" s="59" t="s">
        <v>52</v>
      </c>
      <c r="C146" s="54" t="s">
        <v>12</v>
      </c>
      <c r="D146" s="54" t="s">
        <v>12</v>
      </c>
      <c r="E146" s="54">
        <f>E147+E149+E151+E153+E155+E157</f>
        <v>0</v>
      </c>
      <c r="F146" s="54">
        <f>F147+F149+F151+F153+F155+F157</f>
        <v>0</v>
      </c>
      <c r="G146" s="105"/>
    </row>
    <row r="147" spans="1:7" ht="33" x14ac:dyDescent="0.25">
      <c r="A147" s="51" t="s">
        <v>85</v>
      </c>
      <c r="B147" s="59" t="s">
        <v>2083</v>
      </c>
      <c r="C147" s="54" t="s">
        <v>12</v>
      </c>
      <c r="D147" s="54" t="s">
        <v>12</v>
      </c>
      <c r="E147" s="54">
        <f>SUBTOTAL(9,E148)</f>
        <v>0</v>
      </c>
      <c r="F147" s="54">
        <f>SUBTOTAL(9,F148)</f>
        <v>0</v>
      </c>
      <c r="G147" s="105"/>
    </row>
    <row r="148" spans="1:7" ht="16.5" hidden="1" x14ac:dyDescent="0.25">
      <c r="A148" s="24" t="s">
        <v>21</v>
      </c>
      <c r="B148" s="25"/>
      <c r="C148" s="50"/>
      <c r="D148" s="50"/>
      <c r="E148" s="50"/>
      <c r="F148" s="50"/>
      <c r="G148" s="99">
        <f>IFERROR(VLOOKUP(B148,'Приложение 1 МУ1135 (город)'!B$48:C$1733,2,),)</f>
        <v>0</v>
      </c>
    </row>
    <row r="149" spans="1:7" ht="16.5" x14ac:dyDescent="0.25">
      <c r="A149" s="51" t="s">
        <v>86</v>
      </c>
      <c r="B149" s="59" t="s">
        <v>2084</v>
      </c>
      <c r="C149" s="54" t="s">
        <v>12</v>
      </c>
      <c r="D149" s="54" t="s">
        <v>12</v>
      </c>
      <c r="E149" s="54">
        <f>SUBTOTAL(9,E150)</f>
        <v>0</v>
      </c>
      <c r="F149" s="54">
        <f>SUBTOTAL(9,F150)</f>
        <v>0</v>
      </c>
      <c r="G149" s="105"/>
    </row>
    <row r="150" spans="1:7" ht="16.5" hidden="1" x14ac:dyDescent="0.25">
      <c r="A150" s="24" t="s">
        <v>21</v>
      </c>
      <c r="B150" s="25"/>
      <c r="C150" s="50"/>
      <c r="D150" s="50"/>
      <c r="E150" s="50"/>
      <c r="F150" s="50"/>
      <c r="G150" s="99">
        <f>IFERROR(VLOOKUP(B150,'Приложение 1 МУ1135 (город)'!B$48:C$1733,2,),)</f>
        <v>0</v>
      </c>
    </row>
    <row r="151" spans="1:7" ht="16.5" x14ac:dyDescent="0.25">
      <c r="A151" s="51" t="s">
        <v>87</v>
      </c>
      <c r="B151" s="59" t="s">
        <v>2085</v>
      </c>
      <c r="C151" s="54" t="s">
        <v>12</v>
      </c>
      <c r="D151" s="54" t="s">
        <v>12</v>
      </c>
      <c r="E151" s="54">
        <f>SUBTOTAL(9,E152)</f>
        <v>0</v>
      </c>
      <c r="F151" s="54">
        <f>SUBTOTAL(9,F152)</f>
        <v>0</v>
      </c>
      <c r="G151" s="105"/>
    </row>
    <row r="152" spans="1:7" ht="16.5" hidden="1" x14ac:dyDescent="0.25">
      <c r="A152" s="24" t="s">
        <v>21</v>
      </c>
      <c r="B152" s="25"/>
      <c r="C152" s="50"/>
      <c r="D152" s="50"/>
      <c r="E152" s="50"/>
      <c r="F152" s="50"/>
      <c r="G152" s="99">
        <f>IFERROR(VLOOKUP(B152,'Приложение 1 МУ1135 (город)'!B$48:C$1733,2,),)</f>
        <v>0</v>
      </c>
    </row>
    <row r="153" spans="1:7" ht="16.5" x14ac:dyDescent="0.25">
      <c r="A153" s="51" t="s">
        <v>88</v>
      </c>
      <c r="B153" s="59" t="s">
        <v>2086</v>
      </c>
      <c r="C153" s="54" t="s">
        <v>12</v>
      </c>
      <c r="D153" s="54" t="s">
        <v>12</v>
      </c>
      <c r="E153" s="54">
        <f>SUBTOTAL(9,E154)</f>
        <v>0</v>
      </c>
      <c r="F153" s="54">
        <f>SUBTOTAL(9,F154)</f>
        <v>0</v>
      </c>
      <c r="G153" s="105"/>
    </row>
    <row r="154" spans="1:7" ht="16.5" hidden="1" x14ac:dyDescent="0.25">
      <c r="A154" s="24" t="s">
        <v>21</v>
      </c>
      <c r="B154" s="25"/>
      <c r="C154" s="50"/>
      <c r="D154" s="50"/>
      <c r="E154" s="50"/>
      <c r="F154" s="50"/>
      <c r="G154" s="99">
        <f>IFERROR(VLOOKUP(B154,'Приложение 1 МУ1135 (город)'!B$48:C$1733,2,),)</f>
        <v>0</v>
      </c>
    </row>
    <row r="155" spans="1:7" ht="33" x14ac:dyDescent="0.25">
      <c r="A155" s="51" t="s">
        <v>89</v>
      </c>
      <c r="B155" s="59" t="s">
        <v>2087</v>
      </c>
      <c r="C155" s="54" t="s">
        <v>12</v>
      </c>
      <c r="D155" s="54" t="s">
        <v>12</v>
      </c>
      <c r="E155" s="54">
        <f>SUBTOTAL(9,E156)</f>
        <v>0</v>
      </c>
      <c r="F155" s="54">
        <f>SUBTOTAL(9,F156)</f>
        <v>0</v>
      </c>
      <c r="G155" s="105"/>
    </row>
    <row r="156" spans="1:7" ht="16.5" hidden="1" x14ac:dyDescent="0.25">
      <c r="A156" s="24" t="s">
        <v>21</v>
      </c>
      <c r="B156" s="25"/>
      <c r="C156" s="50"/>
      <c r="D156" s="50"/>
      <c r="E156" s="50"/>
      <c r="F156" s="50"/>
      <c r="G156" s="99">
        <f>IFERROR(VLOOKUP(B156,'Приложение 1 МУ1135 (город)'!B$48:C$1733,2,),)</f>
        <v>0</v>
      </c>
    </row>
    <row r="157" spans="1:7" ht="16.5" x14ac:dyDescent="0.25">
      <c r="A157" s="51" t="s">
        <v>90</v>
      </c>
      <c r="B157" s="59" t="s">
        <v>2088</v>
      </c>
      <c r="C157" s="54" t="s">
        <v>12</v>
      </c>
      <c r="D157" s="54" t="s">
        <v>12</v>
      </c>
      <c r="E157" s="54">
        <f>SUBTOTAL(9,E158)</f>
        <v>0</v>
      </c>
      <c r="F157" s="54">
        <f>SUBTOTAL(9,F158)</f>
        <v>0</v>
      </c>
      <c r="G157" s="105"/>
    </row>
    <row r="158" spans="1:7" ht="16.5" hidden="1" x14ac:dyDescent="0.25">
      <c r="A158" s="24" t="s">
        <v>21</v>
      </c>
      <c r="B158" s="25"/>
      <c r="C158" s="50"/>
      <c r="D158" s="50"/>
      <c r="E158" s="50"/>
      <c r="F158" s="50"/>
      <c r="G158" s="99">
        <f>IFERROR(VLOOKUP(B158,'Приложение 1 МУ1135 (город)'!B$48:C$1733,2,),)</f>
        <v>0</v>
      </c>
    </row>
    <row r="159" spans="1:7" ht="16.5" x14ac:dyDescent="0.25">
      <c r="A159" s="57" t="s">
        <v>91</v>
      </c>
      <c r="B159" s="59" t="s">
        <v>92</v>
      </c>
      <c r="C159" s="54" t="s">
        <v>12</v>
      </c>
      <c r="D159" s="54" t="s">
        <v>12</v>
      </c>
      <c r="E159" s="54">
        <f>E160+E213</f>
        <v>0</v>
      </c>
      <c r="F159" s="54">
        <f>F160+F213</f>
        <v>0</v>
      </c>
      <c r="G159" s="105"/>
    </row>
    <row r="160" spans="1:7" ht="16.5" x14ac:dyDescent="0.25">
      <c r="A160" s="51" t="s">
        <v>93</v>
      </c>
      <c r="B160" s="59" t="s">
        <v>16</v>
      </c>
      <c r="C160" s="54" t="s">
        <v>12</v>
      </c>
      <c r="D160" s="54" t="s">
        <v>12</v>
      </c>
      <c r="E160" s="54">
        <f>E161+E174+E187+E200</f>
        <v>0</v>
      </c>
      <c r="F160" s="54">
        <f>F161+F174+F187+F200</f>
        <v>0</v>
      </c>
      <c r="G160" s="105"/>
    </row>
    <row r="161" spans="1:7" ht="16.5" x14ac:dyDescent="0.25">
      <c r="A161" s="51" t="s">
        <v>94</v>
      </c>
      <c r="B161" s="59" t="s">
        <v>18</v>
      </c>
      <c r="C161" s="54" t="s">
        <v>12</v>
      </c>
      <c r="D161" s="54" t="s">
        <v>12</v>
      </c>
      <c r="E161" s="54">
        <f>E162+E164+E166+E168+E170+E172</f>
        <v>0</v>
      </c>
      <c r="F161" s="54">
        <f>F162+F164+F166+F168+F170+F172</f>
        <v>0</v>
      </c>
      <c r="G161" s="105"/>
    </row>
    <row r="162" spans="1:7" ht="33" x14ac:dyDescent="0.25">
      <c r="A162" s="51" t="s">
        <v>95</v>
      </c>
      <c r="B162" s="59" t="s">
        <v>2083</v>
      </c>
      <c r="C162" s="54" t="s">
        <v>12</v>
      </c>
      <c r="D162" s="54" t="s">
        <v>12</v>
      </c>
      <c r="E162" s="54">
        <f>SUBTOTAL(9,E163)</f>
        <v>0</v>
      </c>
      <c r="F162" s="54">
        <f>SUBTOTAL(9,F163)</f>
        <v>0</v>
      </c>
      <c r="G162" s="105"/>
    </row>
    <row r="163" spans="1:7" ht="16.5" hidden="1" x14ac:dyDescent="0.25">
      <c r="A163" s="24" t="s">
        <v>21</v>
      </c>
      <c r="B163" s="25"/>
      <c r="C163" s="50"/>
      <c r="D163" s="50"/>
      <c r="E163" s="50"/>
      <c r="F163" s="50"/>
      <c r="G163" s="99">
        <f>IFERROR(VLOOKUP(B163,'Приложение 1 МУ1135 (город)'!B$48:C$1733,2,),)</f>
        <v>0</v>
      </c>
    </row>
    <row r="164" spans="1:7" ht="16.5" x14ac:dyDescent="0.25">
      <c r="A164" s="51" t="s">
        <v>96</v>
      </c>
      <c r="B164" s="59" t="s">
        <v>2084</v>
      </c>
      <c r="C164" s="54" t="s">
        <v>12</v>
      </c>
      <c r="D164" s="54" t="s">
        <v>12</v>
      </c>
      <c r="E164" s="54">
        <f>SUBTOTAL(9,E165)</f>
        <v>0</v>
      </c>
      <c r="F164" s="54">
        <f>SUBTOTAL(9,F165)</f>
        <v>0</v>
      </c>
      <c r="G164" s="105"/>
    </row>
    <row r="165" spans="1:7" ht="16.5" hidden="1" x14ac:dyDescent="0.25">
      <c r="A165" s="24" t="s">
        <v>21</v>
      </c>
      <c r="B165" s="25"/>
      <c r="C165" s="50"/>
      <c r="D165" s="50"/>
      <c r="E165" s="50"/>
      <c r="F165" s="50"/>
      <c r="G165" s="99">
        <f>IFERROR(VLOOKUP(B165,'Приложение 1 МУ1135 (город)'!B$48:C$1733,2,),)</f>
        <v>0</v>
      </c>
    </row>
    <row r="166" spans="1:7" ht="16.5" x14ac:dyDescent="0.25">
      <c r="A166" s="51" t="s">
        <v>97</v>
      </c>
      <c r="B166" s="59" t="s">
        <v>2085</v>
      </c>
      <c r="C166" s="54" t="s">
        <v>12</v>
      </c>
      <c r="D166" s="54" t="s">
        <v>12</v>
      </c>
      <c r="E166" s="54">
        <f>SUBTOTAL(9,E167)</f>
        <v>0</v>
      </c>
      <c r="F166" s="54">
        <f>SUBTOTAL(9,F167)</f>
        <v>0</v>
      </c>
      <c r="G166" s="105"/>
    </row>
    <row r="167" spans="1:7" ht="16.5" hidden="1" x14ac:dyDescent="0.25">
      <c r="A167" s="24" t="s">
        <v>21</v>
      </c>
      <c r="B167" s="25"/>
      <c r="C167" s="50"/>
      <c r="D167" s="50"/>
      <c r="E167" s="50"/>
      <c r="F167" s="50"/>
      <c r="G167" s="99">
        <f>IFERROR(VLOOKUP(B167,'Приложение 1 МУ1135 (город)'!B$48:C$1733,2,),)</f>
        <v>0</v>
      </c>
    </row>
    <row r="168" spans="1:7" ht="16.5" x14ac:dyDescent="0.25">
      <c r="A168" s="51" t="s">
        <v>98</v>
      </c>
      <c r="B168" s="59" t="s">
        <v>2086</v>
      </c>
      <c r="C168" s="54" t="s">
        <v>12</v>
      </c>
      <c r="D168" s="54" t="s">
        <v>12</v>
      </c>
      <c r="E168" s="54">
        <f>SUBTOTAL(9,E169)</f>
        <v>0</v>
      </c>
      <c r="F168" s="54">
        <f>SUBTOTAL(9,F169)</f>
        <v>0</v>
      </c>
      <c r="G168" s="105"/>
    </row>
    <row r="169" spans="1:7" ht="16.5" hidden="1" x14ac:dyDescent="0.25">
      <c r="A169" s="24" t="s">
        <v>21</v>
      </c>
      <c r="B169" s="25"/>
      <c r="C169" s="50"/>
      <c r="D169" s="50"/>
      <c r="E169" s="50"/>
      <c r="F169" s="50"/>
      <c r="G169" s="99">
        <f>IFERROR(VLOOKUP(B169,'Приложение 1 МУ1135 (город)'!B$48:C$1733,2,),)</f>
        <v>0</v>
      </c>
    </row>
    <row r="170" spans="1:7" ht="33" x14ac:dyDescent="0.25">
      <c r="A170" s="51" t="s">
        <v>99</v>
      </c>
      <c r="B170" s="59" t="s">
        <v>2087</v>
      </c>
      <c r="C170" s="54" t="s">
        <v>12</v>
      </c>
      <c r="D170" s="54" t="s">
        <v>12</v>
      </c>
      <c r="E170" s="54">
        <f>SUBTOTAL(9,E171)</f>
        <v>0</v>
      </c>
      <c r="F170" s="54">
        <f>SUBTOTAL(9,F171)</f>
        <v>0</v>
      </c>
      <c r="G170" s="105"/>
    </row>
    <row r="171" spans="1:7" ht="16.5" hidden="1" x14ac:dyDescent="0.25">
      <c r="A171" s="24" t="s">
        <v>21</v>
      </c>
      <c r="B171" s="25"/>
      <c r="C171" s="50"/>
      <c r="D171" s="50"/>
      <c r="E171" s="50"/>
      <c r="F171" s="50"/>
      <c r="G171" s="99">
        <f>IFERROR(VLOOKUP(B171,'Приложение 1 МУ1135 (город)'!B$48:C$1733,2,),)</f>
        <v>0</v>
      </c>
    </row>
    <row r="172" spans="1:7" ht="16.5" x14ac:dyDescent="0.25">
      <c r="A172" s="51" t="s">
        <v>100</v>
      </c>
      <c r="B172" s="59" t="s">
        <v>2088</v>
      </c>
      <c r="C172" s="54" t="s">
        <v>12</v>
      </c>
      <c r="D172" s="54" t="s">
        <v>12</v>
      </c>
      <c r="E172" s="54">
        <f>SUBTOTAL(9,E173)</f>
        <v>0</v>
      </c>
      <c r="F172" s="54">
        <f>SUBTOTAL(9,F173)</f>
        <v>0</v>
      </c>
      <c r="G172" s="105"/>
    </row>
    <row r="173" spans="1:7" ht="16.5" hidden="1" x14ac:dyDescent="0.25">
      <c r="A173" s="24" t="s">
        <v>21</v>
      </c>
      <c r="B173" s="25"/>
      <c r="C173" s="50"/>
      <c r="D173" s="50"/>
      <c r="E173" s="50"/>
      <c r="F173" s="50"/>
      <c r="G173" s="99">
        <f>IFERROR(VLOOKUP(B173,'Приложение 1 МУ1135 (город)'!B$48:C$1733,2,),)</f>
        <v>0</v>
      </c>
    </row>
    <row r="174" spans="1:7" ht="16.5" x14ac:dyDescent="0.25">
      <c r="A174" s="51" t="s">
        <v>101</v>
      </c>
      <c r="B174" s="59" t="s">
        <v>33</v>
      </c>
      <c r="C174" s="54" t="s">
        <v>12</v>
      </c>
      <c r="D174" s="54" t="s">
        <v>12</v>
      </c>
      <c r="E174" s="54">
        <f>E175+E177+E179+E181+E183+E185</f>
        <v>0</v>
      </c>
      <c r="F174" s="54">
        <f>F175+F177+F179+F181+F183+F185</f>
        <v>0</v>
      </c>
      <c r="G174" s="105"/>
    </row>
    <row r="175" spans="1:7" ht="33" x14ac:dyDescent="0.25">
      <c r="A175" s="51" t="s">
        <v>102</v>
      </c>
      <c r="B175" s="59" t="s">
        <v>2083</v>
      </c>
      <c r="C175" s="54" t="s">
        <v>12</v>
      </c>
      <c r="D175" s="54" t="s">
        <v>12</v>
      </c>
      <c r="E175" s="54">
        <f>SUBTOTAL(9,E176)</f>
        <v>0</v>
      </c>
      <c r="F175" s="54">
        <f>SUBTOTAL(9,F176)</f>
        <v>0</v>
      </c>
      <c r="G175" s="105"/>
    </row>
    <row r="176" spans="1:7" ht="16.5" hidden="1" x14ac:dyDescent="0.25">
      <c r="A176" s="24" t="s">
        <v>21</v>
      </c>
      <c r="B176" s="25"/>
      <c r="C176" s="50"/>
      <c r="D176" s="50"/>
      <c r="E176" s="50"/>
      <c r="F176" s="50"/>
      <c r="G176" s="99">
        <f>IFERROR(VLOOKUP(B176,'Приложение 1 МУ1135 (город)'!B$48:C$1733,2,),)</f>
        <v>0</v>
      </c>
    </row>
    <row r="177" spans="1:7" ht="16.5" x14ac:dyDescent="0.25">
      <c r="A177" s="51" t="s">
        <v>103</v>
      </c>
      <c r="B177" s="59" t="s">
        <v>2084</v>
      </c>
      <c r="C177" s="54" t="s">
        <v>12</v>
      </c>
      <c r="D177" s="54" t="s">
        <v>12</v>
      </c>
      <c r="E177" s="54">
        <f>SUBTOTAL(9,E178)</f>
        <v>0</v>
      </c>
      <c r="F177" s="54">
        <f>SUBTOTAL(9,F178)</f>
        <v>0</v>
      </c>
      <c r="G177" s="105"/>
    </row>
    <row r="178" spans="1:7" ht="16.5" hidden="1" x14ac:dyDescent="0.25">
      <c r="A178" s="24" t="s">
        <v>21</v>
      </c>
      <c r="B178" s="25"/>
      <c r="C178" s="50"/>
      <c r="D178" s="50"/>
      <c r="E178" s="50"/>
      <c r="F178" s="50"/>
      <c r="G178" s="99">
        <f>IFERROR(VLOOKUP(B178,'Приложение 1 МУ1135 (город)'!B$48:C$1733,2,),)</f>
        <v>0</v>
      </c>
    </row>
    <row r="179" spans="1:7" ht="16.5" x14ac:dyDescent="0.25">
      <c r="A179" s="51" t="s">
        <v>104</v>
      </c>
      <c r="B179" s="59" t="s">
        <v>2085</v>
      </c>
      <c r="C179" s="54" t="s">
        <v>12</v>
      </c>
      <c r="D179" s="54" t="s">
        <v>12</v>
      </c>
      <c r="E179" s="54">
        <f>SUBTOTAL(9,E180)</f>
        <v>0</v>
      </c>
      <c r="F179" s="54">
        <f>SUBTOTAL(9,F180)</f>
        <v>0</v>
      </c>
      <c r="G179" s="105"/>
    </row>
    <row r="180" spans="1:7" ht="16.5" hidden="1" x14ac:dyDescent="0.25">
      <c r="A180" s="24" t="s">
        <v>21</v>
      </c>
      <c r="B180" s="25"/>
      <c r="C180" s="50"/>
      <c r="D180" s="50"/>
      <c r="E180" s="50"/>
      <c r="F180" s="50"/>
      <c r="G180" s="99">
        <f>IFERROR(VLOOKUP(B180,'Приложение 1 МУ1135 (город)'!B$48:C$1733,2,),)</f>
        <v>0</v>
      </c>
    </row>
    <row r="181" spans="1:7" ht="16.5" x14ac:dyDescent="0.25">
      <c r="A181" s="51" t="s">
        <v>105</v>
      </c>
      <c r="B181" s="59" t="s">
        <v>2086</v>
      </c>
      <c r="C181" s="54" t="s">
        <v>12</v>
      </c>
      <c r="D181" s="54" t="s">
        <v>12</v>
      </c>
      <c r="E181" s="54">
        <f>SUBTOTAL(9,E182)</f>
        <v>0</v>
      </c>
      <c r="F181" s="54">
        <f>SUBTOTAL(9,F182)</f>
        <v>0</v>
      </c>
      <c r="G181" s="105"/>
    </row>
    <row r="182" spans="1:7" ht="16.5" hidden="1" x14ac:dyDescent="0.25">
      <c r="A182" s="24" t="s">
        <v>21</v>
      </c>
      <c r="B182" s="25"/>
      <c r="C182" s="50"/>
      <c r="D182" s="50"/>
      <c r="E182" s="50"/>
      <c r="F182" s="50"/>
      <c r="G182" s="99">
        <f>IFERROR(VLOOKUP(B182,'Приложение 1 МУ1135 (город)'!B$48:C$1733,2,),)</f>
        <v>0</v>
      </c>
    </row>
    <row r="183" spans="1:7" ht="33" x14ac:dyDescent="0.25">
      <c r="A183" s="51" t="s">
        <v>106</v>
      </c>
      <c r="B183" s="59" t="s">
        <v>2087</v>
      </c>
      <c r="C183" s="54" t="s">
        <v>12</v>
      </c>
      <c r="D183" s="54" t="s">
        <v>12</v>
      </c>
      <c r="E183" s="54">
        <f>SUBTOTAL(9,E184)</f>
        <v>0</v>
      </c>
      <c r="F183" s="54">
        <f>SUBTOTAL(9,F184)</f>
        <v>0</v>
      </c>
      <c r="G183" s="105"/>
    </row>
    <row r="184" spans="1:7" ht="16.5" hidden="1" x14ac:dyDescent="0.25">
      <c r="A184" s="24" t="s">
        <v>21</v>
      </c>
      <c r="B184" s="25"/>
      <c r="C184" s="50"/>
      <c r="D184" s="50"/>
      <c r="E184" s="50"/>
      <c r="F184" s="50"/>
      <c r="G184" s="99">
        <f>IFERROR(VLOOKUP(B184,'Приложение 1 МУ1135 (город)'!B$48:C$1733,2,),)</f>
        <v>0</v>
      </c>
    </row>
    <row r="185" spans="1:7" ht="16.5" x14ac:dyDescent="0.25">
      <c r="A185" s="51" t="s">
        <v>107</v>
      </c>
      <c r="B185" s="59" t="s">
        <v>2088</v>
      </c>
      <c r="C185" s="54" t="s">
        <v>12</v>
      </c>
      <c r="D185" s="54" t="s">
        <v>12</v>
      </c>
      <c r="E185" s="54">
        <f>SUBTOTAL(9,E186)</f>
        <v>0</v>
      </c>
      <c r="F185" s="54">
        <f>SUBTOTAL(9,F186)</f>
        <v>0</v>
      </c>
      <c r="G185" s="105"/>
    </row>
    <row r="186" spans="1:7" ht="16.5" hidden="1" x14ac:dyDescent="0.25">
      <c r="A186" s="24" t="s">
        <v>21</v>
      </c>
      <c r="B186" s="25"/>
      <c r="C186" s="50"/>
      <c r="D186" s="50"/>
      <c r="E186" s="50"/>
      <c r="F186" s="50"/>
      <c r="G186" s="99">
        <f>IFERROR(VLOOKUP(B186,'Приложение 1 МУ1135 (город)'!B$48:C$1733,2,),)</f>
        <v>0</v>
      </c>
    </row>
    <row r="187" spans="1:7" ht="16.5" x14ac:dyDescent="0.25">
      <c r="A187" s="51" t="s">
        <v>108</v>
      </c>
      <c r="B187" s="59" t="s">
        <v>77</v>
      </c>
      <c r="C187" s="54" t="s">
        <v>12</v>
      </c>
      <c r="D187" s="54" t="s">
        <v>12</v>
      </c>
      <c r="E187" s="54">
        <f>E188+E190+E192+E194+E196+E198</f>
        <v>0</v>
      </c>
      <c r="F187" s="54">
        <f>F188+F190+F192+F194+F196+F198</f>
        <v>0</v>
      </c>
      <c r="G187" s="105"/>
    </row>
    <row r="188" spans="1:7" ht="33" x14ac:dyDescent="0.25">
      <c r="A188" s="51" t="s">
        <v>109</v>
      </c>
      <c r="B188" s="59" t="s">
        <v>2083</v>
      </c>
      <c r="C188" s="54" t="s">
        <v>12</v>
      </c>
      <c r="D188" s="54" t="s">
        <v>12</v>
      </c>
      <c r="E188" s="54">
        <f>SUBTOTAL(9,E189)</f>
        <v>0</v>
      </c>
      <c r="F188" s="54">
        <f>SUBTOTAL(9,F189)</f>
        <v>0</v>
      </c>
      <c r="G188" s="105"/>
    </row>
    <row r="189" spans="1:7" ht="16.5" hidden="1" x14ac:dyDescent="0.25">
      <c r="A189" s="24" t="s">
        <v>21</v>
      </c>
      <c r="B189" s="25"/>
      <c r="C189" s="50"/>
      <c r="D189" s="50"/>
      <c r="E189" s="50"/>
      <c r="F189" s="50"/>
      <c r="G189" s="99">
        <f>IFERROR(VLOOKUP(B189,'Приложение 1 МУ1135 (город)'!B$48:C$1733,2,),)</f>
        <v>0</v>
      </c>
    </row>
    <row r="190" spans="1:7" ht="16.5" x14ac:dyDescent="0.25">
      <c r="A190" s="51" t="s">
        <v>110</v>
      </c>
      <c r="B190" s="59" t="s">
        <v>2084</v>
      </c>
      <c r="C190" s="54" t="s">
        <v>12</v>
      </c>
      <c r="D190" s="54" t="s">
        <v>12</v>
      </c>
      <c r="E190" s="54">
        <f>SUBTOTAL(9,E191)</f>
        <v>0</v>
      </c>
      <c r="F190" s="54">
        <f>SUBTOTAL(9,F191)</f>
        <v>0</v>
      </c>
      <c r="G190" s="105"/>
    </row>
    <row r="191" spans="1:7" ht="16.5" hidden="1" x14ac:dyDescent="0.25">
      <c r="A191" s="24" t="s">
        <v>21</v>
      </c>
      <c r="B191" s="25"/>
      <c r="C191" s="50"/>
      <c r="D191" s="50"/>
      <c r="E191" s="50"/>
      <c r="F191" s="50"/>
      <c r="G191" s="99">
        <f>IFERROR(VLOOKUP(B191,'Приложение 1 МУ1135 (город)'!B$48:C$1733,2,),)</f>
        <v>0</v>
      </c>
    </row>
    <row r="192" spans="1:7" ht="16.5" x14ac:dyDescent="0.25">
      <c r="A192" s="51" t="s">
        <v>111</v>
      </c>
      <c r="B192" s="59" t="s">
        <v>2085</v>
      </c>
      <c r="C192" s="54" t="s">
        <v>12</v>
      </c>
      <c r="D192" s="54" t="s">
        <v>12</v>
      </c>
      <c r="E192" s="54">
        <f>SUBTOTAL(9,E193)</f>
        <v>0</v>
      </c>
      <c r="F192" s="54">
        <f>SUBTOTAL(9,F193)</f>
        <v>0</v>
      </c>
      <c r="G192" s="105"/>
    </row>
    <row r="193" spans="1:7" ht="16.5" hidden="1" x14ac:dyDescent="0.25">
      <c r="A193" s="24" t="s">
        <v>21</v>
      </c>
      <c r="B193" s="25"/>
      <c r="C193" s="50"/>
      <c r="D193" s="50"/>
      <c r="E193" s="50"/>
      <c r="F193" s="50"/>
      <c r="G193" s="99">
        <f>IFERROR(VLOOKUP(B193,'Приложение 1 МУ1135 (город)'!B$48:C$1733,2,),)</f>
        <v>0</v>
      </c>
    </row>
    <row r="194" spans="1:7" ht="16.5" x14ac:dyDescent="0.25">
      <c r="A194" s="51" t="s">
        <v>112</v>
      </c>
      <c r="B194" s="59" t="s">
        <v>2086</v>
      </c>
      <c r="C194" s="54" t="s">
        <v>12</v>
      </c>
      <c r="D194" s="54" t="s">
        <v>12</v>
      </c>
      <c r="E194" s="54">
        <f>SUBTOTAL(9,E195)</f>
        <v>0</v>
      </c>
      <c r="F194" s="54">
        <f>SUBTOTAL(9,F195)</f>
        <v>0</v>
      </c>
      <c r="G194" s="105"/>
    </row>
    <row r="195" spans="1:7" ht="16.5" hidden="1" x14ac:dyDescent="0.25">
      <c r="A195" s="24" t="s">
        <v>21</v>
      </c>
      <c r="B195" s="25"/>
      <c r="C195" s="50"/>
      <c r="D195" s="50"/>
      <c r="E195" s="50"/>
      <c r="F195" s="50"/>
      <c r="G195" s="99">
        <f>IFERROR(VLOOKUP(B195,'Приложение 1 МУ1135 (город)'!B$48:C$1733,2,),)</f>
        <v>0</v>
      </c>
    </row>
    <row r="196" spans="1:7" ht="33" x14ac:dyDescent="0.25">
      <c r="A196" s="51" t="s">
        <v>113</v>
      </c>
      <c r="B196" s="59" t="s">
        <v>2087</v>
      </c>
      <c r="C196" s="54" t="s">
        <v>12</v>
      </c>
      <c r="D196" s="54" t="s">
        <v>12</v>
      </c>
      <c r="E196" s="54">
        <f>SUBTOTAL(9,E197)</f>
        <v>0</v>
      </c>
      <c r="F196" s="54">
        <f>SUBTOTAL(9,F197)</f>
        <v>0</v>
      </c>
      <c r="G196" s="105"/>
    </row>
    <row r="197" spans="1:7" ht="16.5" hidden="1" x14ac:dyDescent="0.25">
      <c r="A197" s="24" t="s">
        <v>21</v>
      </c>
      <c r="B197" s="25"/>
      <c r="C197" s="50"/>
      <c r="D197" s="50"/>
      <c r="E197" s="50"/>
      <c r="F197" s="50"/>
      <c r="G197" s="99">
        <f>IFERROR(VLOOKUP(B197,'Приложение 1 МУ1135 (город)'!B$48:C$1733,2,),)</f>
        <v>0</v>
      </c>
    </row>
    <row r="198" spans="1:7" ht="16.5" x14ac:dyDescent="0.25">
      <c r="A198" s="51" t="s">
        <v>114</v>
      </c>
      <c r="B198" s="59" t="s">
        <v>2088</v>
      </c>
      <c r="C198" s="54" t="s">
        <v>12</v>
      </c>
      <c r="D198" s="54" t="s">
        <v>12</v>
      </c>
      <c r="E198" s="54">
        <f>SUBTOTAL(9,E199)</f>
        <v>0</v>
      </c>
      <c r="F198" s="54">
        <f>SUBTOTAL(9,F199)</f>
        <v>0</v>
      </c>
      <c r="G198" s="105"/>
    </row>
    <row r="199" spans="1:7" ht="16.5" hidden="1" x14ac:dyDescent="0.25">
      <c r="A199" s="24" t="s">
        <v>21</v>
      </c>
      <c r="B199" s="25"/>
      <c r="C199" s="50"/>
      <c r="D199" s="50"/>
      <c r="E199" s="50"/>
      <c r="F199" s="50"/>
      <c r="G199" s="99">
        <f>IFERROR(VLOOKUP(B199,'Приложение 1 МУ1135 (город)'!B$48:C$1733,2,),)</f>
        <v>0</v>
      </c>
    </row>
    <row r="200" spans="1:7" ht="16.5" x14ac:dyDescent="0.25">
      <c r="A200" s="51" t="s">
        <v>115</v>
      </c>
      <c r="B200" s="59" t="s">
        <v>52</v>
      </c>
      <c r="C200" s="54" t="s">
        <v>12</v>
      </c>
      <c r="D200" s="54" t="s">
        <v>12</v>
      </c>
      <c r="E200" s="54">
        <f>E201+E203+E205+E207+E209+E211</f>
        <v>0</v>
      </c>
      <c r="F200" s="54">
        <f>F201+F203+F205+F207+F209+F211</f>
        <v>0</v>
      </c>
      <c r="G200" s="105"/>
    </row>
    <row r="201" spans="1:7" ht="33" x14ac:dyDescent="0.25">
      <c r="A201" s="51" t="s">
        <v>116</v>
      </c>
      <c r="B201" s="59" t="s">
        <v>2083</v>
      </c>
      <c r="C201" s="54" t="s">
        <v>12</v>
      </c>
      <c r="D201" s="54" t="s">
        <v>12</v>
      </c>
      <c r="E201" s="54">
        <f>SUBTOTAL(9,E202)</f>
        <v>0</v>
      </c>
      <c r="F201" s="54">
        <f>SUBTOTAL(9,F202)</f>
        <v>0</v>
      </c>
      <c r="G201" s="105"/>
    </row>
    <row r="202" spans="1:7" ht="16.5" hidden="1" x14ac:dyDescent="0.25">
      <c r="A202" s="24" t="s">
        <v>21</v>
      </c>
      <c r="B202" s="25"/>
      <c r="C202" s="50"/>
      <c r="D202" s="50"/>
      <c r="E202" s="50"/>
      <c r="F202" s="50"/>
      <c r="G202" s="99">
        <f>IFERROR(VLOOKUP(B202,'Приложение 1 МУ1135 (город)'!B$48:C$1733,2,),)</f>
        <v>0</v>
      </c>
    </row>
    <row r="203" spans="1:7" ht="16.5" x14ac:dyDescent="0.25">
      <c r="A203" s="51" t="s">
        <v>117</v>
      </c>
      <c r="B203" s="59" t="s">
        <v>2084</v>
      </c>
      <c r="C203" s="54" t="s">
        <v>12</v>
      </c>
      <c r="D203" s="54" t="s">
        <v>12</v>
      </c>
      <c r="E203" s="54">
        <f>SUBTOTAL(9,E204)</f>
        <v>0</v>
      </c>
      <c r="F203" s="54">
        <f>SUBTOTAL(9,F204)</f>
        <v>0</v>
      </c>
      <c r="G203" s="105"/>
    </row>
    <row r="204" spans="1:7" ht="16.5" hidden="1" x14ac:dyDescent="0.25">
      <c r="A204" s="24" t="s">
        <v>21</v>
      </c>
      <c r="B204" s="25"/>
      <c r="C204" s="50"/>
      <c r="D204" s="50"/>
      <c r="E204" s="50"/>
      <c r="F204" s="50"/>
      <c r="G204" s="99">
        <f>IFERROR(VLOOKUP(B204,'Приложение 1 МУ1135 (город)'!B$48:C$1733,2,),)</f>
        <v>0</v>
      </c>
    </row>
    <row r="205" spans="1:7" ht="16.5" x14ac:dyDescent="0.25">
      <c r="A205" s="51" t="s">
        <v>118</v>
      </c>
      <c r="B205" s="59" t="s">
        <v>2085</v>
      </c>
      <c r="C205" s="54" t="s">
        <v>12</v>
      </c>
      <c r="D205" s="54" t="s">
        <v>12</v>
      </c>
      <c r="E205" s="54">
        <f>SUBTOTAL(9,E206)</f>
        <v>0</v>
      </c>
      <c r="F205" s="54">
        <f>SUBTOTAL(9,F206)</f>
        <v>0</v>
      </c>
      <c r="G205" s="105"/>
    </row>
    <row r="206" spans="1:7" ht="16.5" hidden="1" x14ac:dyDescent="0.25">
      <c r="A206" s="24" t="s">
        <v>21</v>
      </c>
      <c r="B206" s="25"/>
      <c r="C206" s="50"/>
      <c r="D206" s="50"/>
      <c r="E206" s="50"/>
      <c r="F206" s="50"/>
      <c r="G206" s="99">
        <f>IFERROR(VLOOKUP(B206,'Приложение 1 МУ1135 (город)'!B$48:C$1733,2,),)</f>
        <v>0</v>
      </c>
    </row>
    <row r="207" spans="1:7" ht="16.5" x14ac:dyDescent="0.25">
      <c r="A207" s="51" t="s">
        <v>119</v>
      </c>
      <c r="B207" s="59" t="s">
        <v>2086</v>
      </c>
      <c r="C207" s="54" t="s">
        <v>12</v>
      </c>
      <c r="D207" s="54" t="s">
        <v>12</v>
      </c>
      <c r="E207" s="54">
        <f>SUBTOTAL(9,E208)</f>
        <v>0</v>
      </c>
      <c r="F207" s="54">
        <f>SUBTOTAL(9,F208)</f>
        <v>0</v>
      </c>
      <c r="G207" s="105"/>
    </row>
    <row r="208" spans="1:7" ht="16.5" hidden="1" x14ac:dyDescent="0.25">
      <c r="A208" s="24" t="s">
        <v>21</v>
      </c>
      <c r="B208" s="25"/>
      <c r="C208" s="50"/>
      <c r="D208" s="50"/>
      <c r="E208" s="50"/>
      <c r="F208" s="50"/>
      <c r="G208" s="99">
        <f>IFERROR(VLOOKUP(B208,'Приложение 1 МУ1135 (город)'!B$48:C$1733,2,),)</f>
        <v>0</v>
      </c>
    </row>
    <row r="209" spans="1:7" ht="33" x14ac:dyDescent="0.25">
      <c r="A209" s="51" t="s">
        <v>120</v>
      </c>
      <c r="B209" s="59" t="s">
        <v>2087</v>
      </c>
      <c r="C209" s="54" t="s">
        <v>12</v>
      </c>
      <c r="D209" s="54" t="s">
        <v>12</v>
      </c>
      <c r="E209" s="54">
        <f>SUBTOTAL(9,E210)</f>
        <v>0</v>
      </c>
      <c r="F209" s="54">
        <f>SUBTOTAL(9,F210)</f>
        <v>0</v>
      </c>
      <c r="G209" s="105"/>
    </row>
    <row r="210" spans="1:7" ht="16.5" hidden="1" x14ac:dyDescent="0.25">
      <c r="A210" s="24" t="s">
        <v>21</v>
      </c>
      <c r="B210" s="25"/>
      <c r="C210" s="50"/>
      <c r="D210" s="50"/>
      <c r="E210" s="50"/>
      <c r="F210" s="50"/>
      <c r="G210" s="99">
        <f>IFERROR(VLOOKUP(B210,'Приложение 1 МУ1135 (город)'!B$48:C$1733,2,),)</f>
        <v>0</v>
      </c>
    </row>
    <row r="211" spans="1:7" ht="16.5" x14ac:dyDescent="0.25">
      <c r="A211" s="51" t="s">
        <v>121</v>
      </c>
      <c r="B211" s="59" t="s">
        <v>2088</v>
      </c>
      <c r="C211" s="54" t="s">
        <v>12</v>
      </c>
      <c r="D211" s="54" t="s">
        <v>12</v>
      </c>
      <c r="E211" s="54">
        <f>SUBTOTAL(9,E212)</f>
        <v>0</v>
      </c>
      <c r="F211" s="54">
        <f>SUBTOTAL(9,F212)</f>
        <v>0</v>
      </c>
      <c r="G211" s="105"/>
    </row>
    <row r="212" spans="1:7" ht="16.5" hidden="1" x14ac:dyDescent="0.25">
      <c r="A212" s="24" t="s">
        <v>21</v>
      </c>
      <c r="B212" s="25"/>
      <c r="C212" s="50"/>
      <c r="D212" s="50"/>
      <c r="E212" s="50"/>
      <c r="F212" s="50"/>
      <c r="G212" s="99">
        <f>IFERROR(VLOOKUP(B212,'Приложение 1 МУ1135 (город)'!B$48:C$1733,2,),)</f>
        <v>0</v>
      </c>
    </row>
    <row r="213" spans="1:7" ht="16.5" x14ac:dyDescent="0.25">
      <c r="A213" s="51" t="s">
        <v>122</v>
      </c>
      <c r="B213" s="59" t="s">
        <v>60</v>
      </c>
      <c r="C213" s="54" t="s">
        <v>12</v>
      </c>
      <c r="D213" s="54" t="s">
        <v>12</v>
      </c>
      <c r="E213" s="54">
        <f>E214+E227+E240+E253</f>
        <v>0</v>
      </c>
      <c r="F213" s="54">
        <f>F214+F227+F240+F253</f>
        <v>0</v>
      </c>
      <c r="G213" s="105"/>
    </row>
    <row r="214" spans="1:7" ht="16.5" x14ac:dyDescent="0.25">
      <c r="A214" s="51" t="s">
        <v>123</v>
      </c>
      <c r="B214" s="59" t="s">
        <v>18</v>
      </c>
      <c r="C214" s="54" t="s">
        <v>12</v>
      </c>
      <c r="D214" s="54" t="s">
        <v>12</v>
      </c>
      <c r="E214" s="54">
        <f>E215+E217+E219+E221+E223+E225</f>
        <v>0</v>
      </c>
      <c r="F214" s="54">
        <f>F215+F217+F219+F221+F223+F225</f>
        <v>0</v>
      </c>
      <c r="G214" s="105"/>
    </row>
    <row r="215" spans="1:7" ht="33" x14ac:dyDescent="0.25">
      <c r="A215" s="51" t="s">
        <v>124</v>
      </c>
      <c r="B215" s="59" t="s">
        <v>2083</v>
      </c>
      <c r="C215" s="54" t="s">
        <v>12</v>
      </c>
      <c r="D215" s="54" t="s">
        <v>12</v>
      </c>
      <c r="E215" s="54">
        <f>SUBTOTAL(9,E216)</f>
        <v>0</v>
      </c>
      <c r="F215" s="54">
        <f>SUBTOTAL(9,F216)</f>
        <v>0</v>
      </c>
      <c r="G215" s="105"/>
    </row>
    <row r="216" spans="1:7" ht="16.5" hidden="1" x14ac:dyDescent="0.25">
      <c r="A216" s="24" t="s">
        <v>21</v>
      </c>
      <c r="B216" s="25"/>
      <c r="C216" s="50"/>
      <c r="D216" s="50"/>
      <c r="E216" s="50"/>
      <c r="F216" s="50"/>
      <c r="G216" s="99">
        <f>IFERROR(VLOOKUP(B216,'Приложение 1 МУ1135 (город)'!B$48:C$1733,2,),)</f>
        <v>0</v>
      </c>
    </row>
    <row r="217" spans="1:7" ht="16.5" x14ac:dyDescent="0.25">
      <c r="A217" s="51" t="s">
        <v>125</v>
      </c>
      <c r="B217" s="59" t="s">
        <v>2084</v>
      </c>
      <c r="C217" s="54" t="s">
        <v>12</v>
      </c>
      <c r="D217" s="54" t="s">
        <v>12</v>
      </c>
      <c r="E217" s="54">
        <f>SUBTOTAL(9,E218)</f>
        <v>0</v>
      </c>
      <c r="F217" s="54">
        <f>SUBTOTAL(9,F218)</f>
        <v>0</v>
      </c>
      <c r="G217" s="105"/>
    </row>
    <row r="218" spans="1:7" ht="16.5" hidden="1" x14ac:dyDescent="0.25">
      <c r="A218" s="24" t="s">
        <v>21</v>
      </c>
      <c r="B218" s="25"/>
      <c r="C218" s="50"/>
      <c r="D218" s="50"/>
      <c r="E218" s="50"/>
      <c r="F218" s="50"/>
      <c r="G218" s="99">
        <f>IFERROR(VLOOKUP(B218,'Приложение 1 МУ1135 (город)'!B$48:C$1733,2,),)</f>
        <v>0</v>
      </c>
    </row>
    <row r="219" spans="1:7" ht="16.5" x14ac:dyDescent="0.25">
      <c r="A219" s="51" t="s">
        <v>126</v>
      </c>
      <c r="B219" s="59" t="s">
        <v>2085</v>
      </c>
      <c r="C219" s="54" t="s">
        <v>12</v>
      </c>
      <c r="D219" s="54" t="s">
        <v>12</v>
      </c>
      <c r="E219" s="54">
        <f>SUBTOTAL(9,E220)</f>
        <v>0</v>
      </c>
      <c r="F219" s="54">
        <f>SUBTOTAL(9,F220)</f>
        <v>0</v>
      </c>
      <c r="G219" s="105"/>
    </row>
    <row r="220" spans="1:7" ht="16.5" hidden="1" x14ac:dyDescent="0.25">
      <c r="A220" s="24" t="s">
        <v>21</v>
      </c>
      <c r="B220" s="25"/>
      <c r="C220" s="50"/>
      <c r="D220" s="50"/>
      <c r="E220" s="50"/>
      <c r="F220" s="50"/>
      <c r="G220" s="99">
        <f>IFERROR(VLOOKUP(B220,'Приложение 1 МУ1135 (город)'!B$48:C$1733,2,),)</f>
        <v>0</v>
      </c>
    </row>
    <row r="221" spans="1:7" ht="16.5" x14ac:dyDescent="0.25">
      <c r="A221" s="51" t="s">
        <v>127</v>
      </c>
      <c r="B221" s="59" t="s">
        <v>2086</v>
      </c>
      <c r="C221" s="54" t="s">
        <v>12</v>
      </c>
      <c r="D221" s="54" t="s">
        <v>12</v>
      </c>
      <c r="E221" s="54">
        <f>SUBTOTAL(9,E222)</f>
        <v>0</v>
      </c>
      <c r="F221" s="54">
        <f>SUBTOTAL(9,F222)</f>
        <v>0</v>
      </c>
      <c r="G221" s="105"/>
    </row>
    <row r="222" spans="1:7" ht="16.5" hidden="1" x14ac:dyDescent="0.25">
      <c r="A222" s="24" t="s">
        <v>21</v>
      </c>
      <c r="B222" s="25"/>
      <c r="C222" s="50"/>
      <c r="D222" s="50"/>
      <c r="E222" s="50"/>
      <c r="F222" s="50"/>
      <c r="G222" s="99">
        <f>IFERROR(VLOOKUP(B222,'Приложение 1 МУ1135 (город)'!B$48:C$1733,2,),)</f>
        <v>0</v>
      </c>
    </row>
    <row r="223" spans="1:7" ht="33" x14ac:dyDescent="0.25">
      <c r="A223" s="51" t="s">
        <v>128</v>
      </c>
      <c r="B223" s="59" t="s">
        <v>2087</v>
      </c>
      <c r="C223" s="54" t="s">
        <v>12</v>
      </c>
      <c r="D223" s="54" t="s">
        <v>12</v>
      </c>
      <c r="E223" s="54">
        <f>SUBTOTAL(9,E224)</f>
        <v>0</v>
      </c>
      <c r="F223" s="54">
        <f>SUBTOTAL(9,F224)</f>
        <v>0</v>
      </c>
      <c r="G223" s="105"/>
    </row>
    <row r="224" spans="1:7" ht="16.5" hidden="1" x14ac:dyDescent="0.25">
      <c r="A224" s="24" t="s">
        <v>21</v>
      </c>
      <c r="B224" s="25"/>
      <c r="C224" s="50"/>
      <c r="D224" s="50"/>
      <c r="E224" s="50"/>
      <c r="F224" s="50"/>
      <c r="G224" s="99">
        <f>IFERROR(VLOOKUP(B224,'Приложение 1 МУ1135 (город)'!B$48:C$1733,2,),)</f>
        <v>0</v>
      </c>
    </row>
    <row r="225" spans="1:7" ht="16.5" x14ac:dyDescent="0.25">
      <c r="A225" s="51" t="s">
        <v>129</v>
      </c>
      <c r="B225" s="59" t="s">
        <v>2088</v>
      </c>
      <c r="C225" s="54" t="s">
        <v>12</v>
      </c>
      <c r="D225" s="54" t="s">
        <v>12</v>
      </c>
      <c r="E225" s="54">
        <f>SUBTOTAL(9,E226)</f>
        <v>0</v>
      </c>
      <c r="F225" s="54">
        <f>SUBTOTAL(9,F226)</f>
        <v>0</v>
      </c>
      <c r="G225" s="105"/>
    </row>
    <row r="226" spans="1:7" ht="16.5" hidden="1" x14ac:dyDescent="0.25">
      <c r="A226" s="24" t="s">
        <v>21</v>
      </c>
      <c r="B226" s="25"/>
      <c r="C226" s="50"/>
      <c r="D226" s="50"/>
      <c r="E226" s="50"/>
      <c r="F226" s="50"/>
      <c r="G226" s="99">
        <f>IFERROR(VLOOKUP(B226,'Приложение 1 МУ1135 (город)'!B$48:C$1733,2,),)</f>
        <v>0</v>
      </c>
    </row>
    <row r="227" spans="1:7" ht="16.5" x14ac:dyDescent="0.25">
      <c r="A227" s="51" t="s">
        <v>130</v>
      </c>
      <c r="B227" s="59" t="s">
        <v>33</v>
      </c>
      <c r="C227" s="54" t="s">
        <v>12</v>
      </c>
      <c r="D227" s="54" t="s">
        <v>12</v>
      </c>
      <c r="E227" s="54">
        <f>E228+E230+E232+E234+E236+E238</f>
        <v>0</v>
      </c>
      <c r="F227" s="54">
        <f>F228+F230+F232+F234+F236+F238</f>
        <v>0</v>
      </c>
      <c r="G227" s="105"/>
    </row>
    <row r="228" spans="1:7" ht="33" x14ac:dyDescent="0.25">
      <c r="A228" s="51" t="s">
        <v>131</v>
      </c>
      <c r="B228" s="59" t="s">
        <v>2083</v>
      </c>
      <c r="C228" s="54" t="s">
        <v>12</v>
      </c>
      <c r="D228" s="54" t="s">
        <v>12</v>
      </c>
      <c r="E228" s="54">
        <f>SUBTOTAL(9,E229)</f>
        <v>0</v>
      </c>
      <c r="F228" s="54">
        <f>SUBTOTAL(9,F229)</f>
        <v>0</v>
      </c>
      <c r="G228" s="105"/>
    </row>
    <row r="229" spans="1:7" ht="16.5" hidden="1" x14ac:dyDescent="0.25">
      <c r="A229" s="24" t="s">
        <v>21</v>
      </c>
      <c r="B229" s="25"/>
      <c r="C229" s="50"/>
      <c r="D229" s="50"/>
      <c r="E229" s="50"/>
      <c r="F229" s="50"/>
      <c r="G229" s="99">
        <f>IFERROR(VLOOKUP(B229,'Приложение 1 МУ1135 (город)'!B$48:C$1733,2,),)</f>
        <v>0</v>
      </c>
    </row>
    <row r="230" spans="1:7" ht="16.5" x14ac:dyDescent="0.25">
      <c r="A230" s="51" t="s">
        <v>132</v>
      </c>
      <c r="B230" s="59" t="s">
        <v>2084</v>
      </c>
      <c r="C230" s="54" t="s">
        <v>12</v>
      </c>
      <c r="D230" s="54" t="s">
        <v>12</v>
      </c>
      <c r="E230" s="54">
        <f>SUBTOTAL(9,E231)</f>
        <v>0</v>
      </c>
      <c r="F230" s="54">
        <f>SUBTOTAL(9,F231)</f>
        <v>0</v>
      </c>
      <c r="G230" s="105"/>
    </row>
    <row r="231" spans="1:7" ht="16.5" hidden="1" x14ac:dyDescent="0.25">
      <c r="A231" s="24" t="s">
        <v>21</v>
      </c>
      <c r="B231" s="25"/>
      <c r="C231" s="50"/>
      <c r="D231" s="50"/>
      <c r="E231" s="50"/>
      <c r="F231" s="50"/>
      <c r="G231" s="99">
        <f>IFERROR(VLOOKUP(B231,'Приложение 1 МУ1135 (город)'!B$48:C$1733,2,),)</f>
        <v>0</v>
      </c>
    </row>
    <row r="232" spans="1:7" ht="16.5" x14ac:dyDescent="0.25">
      <c r="A232" s="51" t="s">
        <v>133</v>
      </c>
      <c r="B232" s="59" t="s">
        <v>2085</v>
      </c>
      <c r="C232" s="54" t="s">
        <v>12</v>
      </c>
      <c r="D232" s="54" t="s">
        <v>12</v>
      </c>
      <c r="E232" s="54">
        <f>SUBTOTAL(9,E233)</f>
        <v>0</v>
      </c>
      <c r="F232" s="54">
        <f>SUBTOTAL(9,F233)</f>
        <v>0</v>
      </c>
      <c r="G232" s="105"/>
    </row>
    <row r="233" spans="1:7" ht="16.5" hidden="1" x14ac:dyDescent="0.25">
      <c r="A233" s="24" t="s">
        <v>21</v>
      </c>
      <c r="B233" s="25"/>
      <c r="C233" s="50"/>
      <c r="D233" s="50"/>
      <c r="E233" s="50"/>
      <c r="F233" s="50"/>
      <c r="G233" s="99">
        <f>IFERROR(VLOOKUP(B233,'Приложение 1 МУ1135 (город)'!B$48:C$1733,2,),)</f>
        <v>0</v>
      </c>
    </row>
    <row r="234" spans="1:7" ht="16.5" x14ac:dyDescent="0.25">
      <c r="A234" s="51" t="s">
        <v>134</v>
      </c>
      <c r="B234" s="59" t="s">
        <v>2086</v>
      </c>
      <c r="C234" s="54" t="s">
        <v>12</v>
      </c>
      <c r="D234" s="54" t="s">
        <v>12</v>
      </c>
      <c r="E234" s="54">
        <f>SUBTOTAL(9,E235)</f>
        <v>0</v>
      </c>
      <c r="F234" s="54">
        <f>SUBTOTAL(9,F235)</f>
        <v>0</v>
      </c>
      <c r="G234" s="105"/>
    </row>
    <row r="235" spans="1:7" ht="16.5" hidden="1" x14ac:dyDescent="0.25">
      <c r="A235" s="24" t="s">
        <v>21</v>
      </c>
      <c r="B235" s="25"/>
      <c r="C235" s="50"/>
      <c r="D235" s="50"/>
      <c r="E235" s="50"/>
      <c r="F235" s="50"/>
      <c r="G235" s="99">
        <f>IFERROR(VLOOKUP(B235,'Приложение 1 МУ1135 (город)'!B$48:C$1733,2,),)</f>
        <v>0</v>
      </c>
    </row>
    <row r="236" spans="1:7" ht="33" x14ac:dyDescent="0.25">
      <c r="A236" s="51" t="s">
        <v>135</v>
      </c>
      <c r="B236" s="59" t="s">
        <v>2087</v>
      </c>
      <c r="C236" s="54" t="s">
        <v>12</v>
      </c>
      <c r="D236" s="54" t="s">
        <v>12</v>
      </c>
      <c r="E236" s="54">
        <f>SUBTOTAL(9,E237)</f>
        <v>0</v>
      </c>
      <c r="F236" s="54">
        <f>SUBTOTAL(9,F237)</f>
        <v>0</v>
      </c>
      <c r="G236" s="105"/>
    </row>
    <row r="237" spans="1:7" ht="16.5" hidden="1" x14ac:dyDescent="0.25">
      <c r="A237" s="24" t="s">
        <v>21</v>
      </c>
      <c r="B237" s="25"/>
      <c r="C237" s="50"/>
      <c r="D237" s="50"/>
      <c r="E237" s="50"/>
      <c r="F237" s="50"/>
      <c r="G237" s="99">
        <f>IFERROR(VLOOKUP(B237,'Приложение 1 МУ1135 (город)'!B$48:C$1733,2,),)</f>
        <v>0</v>
      </c>
    </row>
    <row r="238" spans="1:7" ht="16.5" x14ac:dyDescent="0.25">
      <c r="A238" s="51" t="s">
        <v>136</v>
      </c>
      <c r="B238" s="59" t="s">
        <v>2088</v>
      </c>
      <c r="C238" s="54" t="s">
        <v>12</v>
      </c>
      <c r="D238" s="54" t="s">
        <v>12</v>
      </c>
      <c r="E238" s="54">
        <f>SUBTOTAL(9,E239)</f>
        <v>0</v>
      </c>
      <c r="F238" s="54">
        <f>SUBTOTAL(9,F239)</f>
        <v>0</v>
      </c>
      <c r="G238" s="105"/>
    </row>
    <row r="239" spans="1:7" ht="16.5" hidden="1" x14ac:dyDescent="0.25">
      <c r="A239" s="24" t="s">
        <v>21</v>
      </c>
      <c r="B239" s="25"/>
      <c r="C239" s="50"/>
      <c r="D239" s="50"/>
      <c r="E239" s="50"/>
      <c r="F239" s="50"/>
      <c r="G239" s="99">
        <f>IFERROR(VLOOKUP(B239,'Приложение 1 МУ1135 (город)'!B$48:C$1733,2,),)</f>
        <v>0</v>
      </c>
    </row>
    <row r="240" spans="1:7" ht="16.5" x14ac:dyDescent="0.25">
      <c r="A240" s="51" t="s">
        <v>137</v>
      </c>
      <c r="B240" s="59" t="s">
        <v>77</v>
      </c>
      <c r="C240" s="54" t="s">
        <v>12</v>
      </c>
      <c r="D240" s="54" t="s">
        <v>12</v>
      </c>
      <c r="E240" s="54">
        <f>E241+E243+E245+E247+E249+E251</f>
        <v>0</v>
      </c>
      <c r="F240" s="54">
        <f>F241+F243+F245+F247+F249+F251</f>
        <v>0</v>
      </c>
      <c r="G240" s="105"/>
    </row>
    <row r="241" spans="1:7" ht="33" x14ac:dyDescent="0.25">
      <c r="A241" s="51" t="s">
        <v>138</v>
      </c>
      <c r="B241" s="59" t="s">
        <v>2083</v>
      </c>
      <c r="C241" s="54" t="s">
        <v>12</v>
      </c>
      <c r="D241" s="54" t="s">
        <v>12</v>
      </c>
      <c r="E241" s="54">
        <f>SUBTOTAL(9,E242)</f>
        <v>0</v>
      </c>
      <c r="F241" s="54">
        <f>SUBTOTAL(9,F242)</f>
        <v>0</v>
      </c>
      <c r="G241" s="105"/>
    </row>
    <row r="242" spans="1:7" ht="16.5" hidden="1" x14ac:dyDescent="0.25">
      <c r="A242" s="24" t="s">
        <v>21</v>
      </c>
      <c r="B242" s="25"/>
      <c r="C242" s="50"/>
      <c r="D242" s="50"/>
      <c r="E242" s="50"/>
      <c r="F242" s="50"/>
      <c r="G242" s="99">
        <f>IFERROR(VLOOKUP(B242,'Приложение 1 МУ1135 (город)'!B$48:C$1733,2,),)</f>
        <v>0</v>
      </c>
    </row>
    <row r="243" spans="1:7" ht="16.5" x14ac:dyDescent="0.25">
      <c r="A243" s="51" t="s">
        <v>139</v>
      </c>
      <c r="B243" s="59" t="s">
        <v>2084</v>
      </c>
      <c r="C243" s="54" t="s">
        <v>12</v>
      </c>
      <c r="D243" s="54" t="s">
        <v>12</v>
      </c>
      <c r="E243" s="54">
        <f>SUBTOTAL(9,E244)</f>
        <v>0</v>
      </c>
      <c r="F243" s="54">
        <f>SUBTOTAL(9,F244)</f>
        <v>0</v>
      </c>
      <c r="G243" s="105"/>
    </row>
    <row r="244" spans="1:7" ht="16.5" hidden="1" x14ac:dyDescent="0.25">
      <c r="A244" s="24" t="s">
        <v>21</v>
      </c>
      <c r="B244" s="25"/>
      <c r="C244" s="50"/>
      <c r="D244" s="50"/>
      <c r="E244" s="50"/>
      <c r="F244" s="50"/>
      <c r="G244" s="99">
        <f>IFERROR(VLOOKUP(B244,'Приложение 1 МУ1135 (город)'!B$48:C$1733,2,),)</f>
        <v>0</v>
      </c>
    </row>
    <row r="245" spans="1:7" ht="16.5" x14ac:dyDescent="0.25">
      <c r="A245" s="51" t="s">
        <v>140</v>
      </c>
      <c r="B245" s="59" t="s">
        <v>2085</v>
      </c>
      <c r="C245" s="54" t="s">
        <v>12</v>
      </c>
      <c r="D245" s="54" t="s">
        <v>12</v>
      </c>
      <c r="E245" s="54">
        <f>SUBTOTAL(9,E246)</f>
        <v>0</v>
      </c>
      <c r="F245" s="54">
        <f>SUBTOTAL(9,F246)</f>
        <v>0</v>
      </c>
      <c r="G245" s="105"/>
    </row>
    <row r="246" spans="1:7" ht="16.5" hidden="1" x14ac:dyDescent="0.25">
      <c r="A246" s="24" t="s">
        <v>21</v>
      </c>
      <c r="B246" s="25"/>
      <c r="C246" s="50"/>
      <c r="D246" s="50"/>
      <c r="E246" s="50"/>
      <c r="F246" s="50"/>
      <c r="G246" s="99">
        <f>IFERROR(VLOOKUP(B246,'Приложение 1 МУ1135 (город)'!B$48:C$1733,2,),)</f>
        <v>0</v>
      </c>
    </row>
    <row r="247" spans="1:7" ht="16.5" x14ac:dyDescent="0.25">
      <c r="A247" s="51" t="s">
        <v>141</v>
      </c>
      <c r="B247" s="59" t="s">
        <v>2086</v>
      </c>
      <c r="C247" s="54" t="s">
        <v>12</v>
      </c>
      <c r="D247" s="54" t="s">
        <v>12</v>
      </c>
      <c r="E247" s="54">
        <f>SUBTOTAL(9,E248)</f>
        <v>0</v>
      </c>
      <c r="F247" s="54">
        <f>SUBTOTAL(9,F248)</f>
        <v>0</v>
      </c>
      <c r="G247" s="105"/>
    </row>
    <row r="248" spans="1:7" ht="16.5" hidden="1" x14ac:dyDescent="0.25">
      <c r="A248" s="24" t="s">
        <v>21</v>
      </c>
      <c r="B248" s="25"/>
      <c r="C248" s="50"/>
      <c r="D248" s="50"/>
      <c r="E248" s="50"/>
      <c r="F248" s="50"/>
      <c r="G248" s="99">
        <f>IFERROR(VLOOKUP(B248,'Приложение 1 МУ1135 (город)'!B$48:C$1733,2,),)</f>
        <v>0</v>
      </c>
    </row>
    <row r="249" spans="1:7" ht="33" x14ac:dyDescent="0.25">
      <c r="A249" s="51" t="s">
        <v>142</v>
      </c>
      <c r="B249" s="59" t="s">
        <v>2087</v>
      </c>
      <c r="C249" s="54" t="s">
        <v>12</v>
      </c>
      <c r="D249" s="54" t="s">
        <v>12</v>
      </c>
      <c r="E249" s="54">
        <f>SUBTOTAL(9,E250)</f>
        <v>0</v>
      </c>
      <c r="F249" s="54">
        <f>SUBTOTAL(9,F250)</f>
        <v>0</v>
      </c>
      <c r="G249" s="105"/>
    </row>
    <row r="250" spans="1:7" ht="16.5" hidden="1" x14ac:dyDescent="0.25">
      <c r="A250" s="24" t="s">
        <v>21</v>
      </c>
      <c r="B250" s="25"/>
      <c r="C250" s="50"/>
      <c r="D250" s="50"/>
      <c r="E250" s="50"/>
      <c r="F250" s="50"/>
      <c r="G250" s="99">
        <f>IFERROR(VLOOKUP(B250,'Приложение 1 МУ1135 (город)'!B$48:C$1733,2,),)</f>
        <v>0</v>
      </c>
    </row>
    <row r="251" spans="1:7" ht="16.5" x14ac:dyDescent="0.25">
      <c r="A251" s="51" t="s">
        <v>143</v>
      </c>
      <c r="B251" s="59" t="s">
        <v>2088</v>
      </c>
      <c r="C251" s="54" t="s">
        <v>12</v>
      </c>
      <c r="D251" s="54" t="s">
        <v>12</v>
      </c>
      <c r="E251" s="54">
        <f>SUBTOTAL(9,E252)</f>
        <v>0</v>
      </c>
      <c r="F251" s="54">
        <f>SUBTOTAL(9,F252)</f>
        <v>0</v>
      </c>
      <c r="G251" s="105"/>
    </row>
    <row r="252" spans="1:7" ht="16.5" hidden="1" x14ac:dyDescent="0.25">
      <c r="A252" s="24" t="s">
        <v>21</v>
      </c>
      <c r="B252" s="25"/>
      <c r="C252" s="50"/>
      <c r="D252" s="50"/>
      <c r="E252" s="50"/>
      <c r="F252" s="50"/>
      <c r="G252" s="99">
        <f>IFERROR(VLOOKUP(B252,'Приложение 1 МУ1135 (город)'!B$48:C$1733,2,),)</f>
        <v>0</v>
      </c>
    </row>
    <row r="253" spans="1:7" ht="16.5" x14ac:dyDescent="0.25">
      <c r="A253" s="51" t="s">
        <v>144</v>
      </c>
      <c r="B253" s="59" t="s">
        <v>52</v>
      </c>
      <c r="C253" s="54" t="s">
        <v>12</v>
      </c>
      <c r="D253" s="54" t="s">
        <v>12</v>
      </c>
      <c r="E253" s="54">
        <f>E254+E256+E258+E260+E262+E264</f>
        <v>0</v>
      </c>
      <c r="F253" s="54">
        <f>F254+F256+F258+F260+F262+F264</f>
        <v>0</v>
      </c>
      <c r="G253" s="105"/>
    </row>
    <row r="254" spans="1:7" ht="33" x14ac:dyDescent="0.25">
      <c r="A254" s="51" t="s">
        <v>145</v>
      </c>
      <c r="B254" s="59" t="s">
        <v>2083</v>
      </c>
      <c r="C254" s="54" t="s">
        <v>12</v>
      </c>
      <c r="D254" s="54" t="s">
        <v>12</v>
      </c>
      <c r="E254" s="54">
        <f>SUBTOTAL(9,E255)</f>
        <v>0</v>
      </c>
      <c r="F254" s="54">
        <f>SUBTOTAL(9,F255)</f>
        <v>0</v>
      </c>
      <c r="G254" s="105"/>
    </row>
    <row r="255" spans="1:7" ht="16.5" hidden="1" x14ac:dyDescent="0.25">
      <c r="A255" s="24" t="s">
        <v>21</v>
      </c>
      <c r="B255" s="25"/>
      <c r="C255" s="50"/>
      <c r="D255" s="50"/>
      <c r="E255" s="50"/>
      <c r="F255" s="50"/>
      <c r="G255" s="99">
        <f>IFERROR(VLOOKUP(B255,'Приложение 1 МУ1135 (город)'!B$48:C$1733,2,),)</f>
        <v>0</v>
      </c>
    </row>
    <row r="256" spans="1:7" ht="16.5" x14ac:dyDescent="0.25">
      <c r="A256" s="51" t="s">
        <v>146</v>
      </c>
      <c r="B256" s="59" t="s">
        <v>2084</v>
      </c>
      <c r="C256" s="54" t="s">
        <v>12</v>
      </c>
      <c r="D256" s="54" t="s">
        <v>12</v>
      </c>
      <c r="E256" s="54">
        <f>SUBTOTAL(9,E257)</f>
        <v>0</v>
      </c>
      <c r="F256" s="54">
        <f>SUBTOTAL(9,F257)</f>
        <v>0</v>
      </c>
      <c r="G256" s="105"/>
    </row>
    <row r="257" spans="1:7" ht="16.5" hidden="1" x14ac:dyDescent="0.25">
      <c r="A257" s="24" t="s">
        <v>21</v>
      </c>
      <c r="B257" s="25"/>
      <c r="C257" s="50"/>
      <c r="D257" s="50"/>
      <c r="E257" s="50"/>
      <c r="F257" s="50"/>
      <c r="G257" s="99">
        <f>IFERROR(VLOOKUP(B257,'Приложение 1 МУ1135 (город)'!B$48:C$1733,2,),)</f>
        <v>0</v>
      </c>
    </row>
    <row r="258" spans="1:7" ht="16.5" x14ac:dyDescent="0.25">
      <c r="A258" s="51" t="s">
        <v>147</v>
      </c>
      <c r="B258" s="59" t="s">
        <v>2085</v>
      </c>
      <c r="C258" s="54" t="s">
        <v>12</v>
      </c>
      <c r="D258" s="54" t="s">
        <v>12</v>
      </c>
      <c r="E258" s="54">
        <f>SUBTOTAL(9,E259)</f>
        <v>0</v>
      </c>
      <c r="F258" s="54">
        <f>SUBTOTAL(9,F259)</f>
        <v>0</v>
      </c>
      <c r="G258" s="105"/>
    </row>
    <row r="259" spans="1:7" ht="16.5" hidden="1" x14ac:dyDescent="0.25">
      <c r="A259" s="24" t="s">
        <v>21</v>
      </c>
      <c r="B259" s="25"/>
      <c r="C259" s="50"/>
      <c r="D259" s="50"/>
      <c r="E259" s="50"/>
      <c r="F259" s="50"/>
      <c r="G259" s="99">
        <f>IFERROR(VLOOKUP(B259,'Приложение 1 МУ1135 (город)'!B$48:C$1733,2,),)</f>
        <v>0</v>
      </c>
    </row>
    <row r="260" spans="1:7" ht="16.5" x14ac:dyDescent="0.25">
      <c r="A260" s="51" t="s">
        <v>148</v>
      </c>
      <c r="B260" s="59" t="s">
        <v>2086</v>
      </c>
      <c r="C260" s="54" t="s">
        <v>12</v>
      </c>
      <c r="D260" s="54" t="s">
        <v>12</v>
      </c>
      <c r="E260" s="54">
        <f>SUBTOTAL(9,E261)</f>
        <v>0</v>
      </c>
      <c r="F260" s="54">
        <f>SUBTOTAL(9,F261)</f>
        <v>0</v>
      </c>
      <c r="G260" s="105"/>
    </row>
    <row r="261" spans="1:7" ht="16.5" hidden="1" x14ac:dyDescent="0.25">
      <c r="A261" s="24" t="s">
        <v>21</v>
      </c>
      <c r="B261" s="25"/>
      <c r="C261" s="50"/>
      <c r="D261" s="50"/>
      <c r="E261" s="50"/>
      <c r="F261" s="50"/>
      <c r="G261" s="99">
        <f>IFERROR(VLOOKUP(B261,'Приложение 1 МУ1135 (город)'!B$48:C$1733,2,),)</f>
        <v>0</v>
      </c>
    </row>
    <row r="262" spans="1:7" ht="33" x14ac:dyDescent="0.25">
      <c r="A262" s="51" t="s">
        <v>149</v>
      </c>
      <c r="B262" s="59" t="s">
        <v>2087</v>
      </c>
      <c r="C262" s="54" t="s">
        <v>12</v>
      </c>
      <c r="D262" s="54" t="s">
        <v>12</v>
      </c>
      <c r="E262" s="54">
        <f>SUBTOTAL(9,E263)</f>
        <v>0</v>
      </c>
      <c r="F262" s="54">
        <f>SUBTOTAL(9,F263)</f>
        <v>0</v>
      </c>
      <c r="G262" s="105"/>
    </row>
    <row r="263" spans="1:7" ht="16.5" hidden="1" x14ac:dyDescent="0.25">
      <c r="A263" s="24" t="s">
        <v>21</v>
      </c>
      <c r="B263" s="25"/>
      <c r="C263" s="50"/>
      <c r="D263" s="50"/>
      <c r="E263" s="50"/>
      <c r="F263" s="50"/>
      <c r="G263" s="99">
        <f>IFERROR(VLOOKUP(B263,'Приложение 1 МУ1135 (город)'!B$48:C$1733,2,),)</f>
        <v>0</v>
      </c>
    </row>
    <row r="264" spans="1:7" ht="16.5" x14ac:dyDescent="0.25">
      <c r="A264" s="51" t="s">
        <v>150</v>
      </c>
      <c r="B264" s="59" t="s">
        <v>2088</v>
      </c>
      <c r="C264" s="54" t="s">
        <v>12</v>
      </c>
      <c r="D264" s="54" t="s">
        <v>12</v>
      </c>
      <c r="E264" s="54">
        <f>SUBTOTAL(9,E265)</f>
        <v>0</v>
      </c>
      <c r="F264" s="54">
        <f>SUBTOTAL(9,F265)</f>
        <v>0</v>
      </c>
      <c r="G264" s="105"/>
    </row>
    <row r="265" spans="1:7" ht="16.5" hidden="1" x14ac:dyDescent="0.25">
      <c r="A265" s="24" t="s">
        <v>21</v>
      </c>
      <c r="B265" s="25"/>
      <c r="C265" s="50"/>
      <c r="D265" s="50"/>
      <c r="E265" s="50"/>
      <c r="F265" s="50"/>
      <c r="G265" s="99">
        <f>IFERROR(VLOOKUP(B265,'Приложение 1 МУ1135 (город)'!B$48:C$1733,2,),)</f>
        <v>0</v>
      </c>
    </row>
    <row r="266" spans="1:7" ht="16.5" x14ac:dyDescent="0.25">
      <c r="A266" s="57" t="s">
        <v>151</v>
      </c>
      <c r="B266" s="59" t="s">
        <v>152</v>
      </c>
      <c r="C266" s="54" t="s">
        <v>12</v>
      </c>
      <c r="D266" s="54" t="s">
        <v>12</v>
      </c>
      <c r="E266" s="54">
        <f>E267+E1130</f>
        <v>188881</v>
      </c>
      <c r="F266" s="54">
        <f>F267+F1130</f>
        <v>21807.96</v>
      </c>
      <c r="G266" s="105"/>
    </row>
    <row r="267" spans="1:7" ht="16.5" x14ac:dyDescent="0.25">
      <c r="A267" s="51" t="s">
        <v>153</v>
      </c>
      <c r="B267" s="59" t="s">
        <v>16</v>
      </c>
      <c r="C267" s="54" t="s">
        <v>12</v>
      </c>
      <c r="D267" s="54" t="s">
        <v>12</v>
      </c>
      <c r="E267" s="54">
        <f>E268+E281+E294+E1117</f>
        <v>188846</v>
      </c>
      <c r="F267" s="54">
        <f>F268+F281+F294+F1117</f>
        <v>21797.96</v>
      </c>
      <c r="G267" s="105"/>
    </row>
    <row r="268" spans="1:7" ht="16.5" x14ac:dyDescent="0.25">
      <c r="A268" s="51" t="s">
        <v>154</v>
      </c>
      <c r="B268" s="59" t="s">
        <v>18</v>
      </c>
      <c r="C268" s="54" t="s">
        <v>12</v>
      </c>
      <c r="D268" s="54" t="s">
        <v>12</v>
      </c>
      <c r="E268" s="54">
        <f>E269+E271+E273+E275+E277+E279</f>
        <v>0</v>
      </c>
      <c r="F268" s="54">
        <f>F269+F271+F273+F275+F277+F279</f>
        <v>0</v>
      </c>
      <c r="G268" s="105"/>
    </row>
    <row r="269" spans="1:7" ht="33" x14ac:dyDescent="0.25">
      <c r="A269" s="51" t="s">
        <v>155</v>
      </c>
      <c r="B269" s="59" t="s">
        <v>2089</v>
      </c>
      <c r="C269" s="54" t="s">
        <v>12</v>
      </c>
      <c r="D269" s="54" t="s">
        <v>12</v>
      </c>
      <c r="E269" s="54">
        <f>SUBTOTAL(9,E270:E270)</f>
        <v>0</v>
      </c>
      <c r="F269" s="54">
        <f>SUBTOTAL(9,F270:F270)</f>
        <v>0</v>
      </c>
      <c r="G269" s="105"/>
    </row>
    <row r="270" spans="1:7" ht="16.5" hidden="1" x14ac:dyDescent="0.25">
      <c r="A270" s="24" t="s">
        <v>21</v>
      </c>
      <c r="B270" s="25"/>
      <c r="C270" s="50"/>
      <c r="D270" s="50"/>
      <c r="E270" s="50"/>
      <c r="F270" s="50"/>
      <c r="G270" s="99">
        <f>IFERROR(VLOOKUP(B270,'Приложение 1 МУ1135 (город)'!B$48:C$1733,2,),)</f>
        <v>0</v>
      </c>
    </row>
    <row r="271" spans="1:7" ht="16.5" x14ac:dyDescent="0.25">
      <c r="A271" s="51" t="s">
        <v>156</v>
      </c>
      <c r="B271" s="59" t="s">
        <v>2084</v>
      </c>
      <c r="C271" s="54" t="s">
        <v>12</v>
      </c>
      <c r="D271" s="54" t="s">
        <v>12</v>
      </c>
      <c r="E271" s="54">
        <f>SUBTOTAL(9,E272:E272)</f>
        <v>0</v>
      </c>
      <c r="F271" s="54">
        <f>SUBTOTAL(9,F272:F272)</f>
        <v>0</v>
      </c>
      <c r="G271" s="105"/>
    </row>
    <row r="272" spans="1:7" ht="16.5" hidden="1" x14ac:dyDescent="0.25">
      <c r="A272" s="24" t="s">
        <v>21</v>
      </c>
      <c r="B272" s="25"/>
      <c r="C272" s="50"/>
      <c r="D272" s="50"/>
      <c r="E272" s="50"/>
      <c r="F272" s="50"/>
      <c r="G272" s="99">
        <f>IFERROR(VLOOKUP(B272,'Приложение 1 МУ1135 (город)'!B$48:C$1733,2,),)</f>
        <v>0</v>
      </c>
    </row>
    <row r="273" spans="1:7" ht="16.5" x14ac:dyDescent="0.25">
      <c r="A273" s="51" t="s">
        <v>157</v>
      </c>
      <c r="B273" s="59" t="s">
        <v>2085</v>
      </c>
      <c r="C273" s="54" t="s">
        <v>12</v>
      </c>
      <c r="D273" s="54" t="s">
        <v>12</v>
      </c>
      <c r="E273" s="54">
        <f>SUBTOTAL(9,E274:E274)</f>
        <v>0</v>
      </c>
      <c r="F273" s="54">
        <f>SUBTOTAL(9,F274:F274)</f>
        <v>0</v>
      </c>
      <c r="G273" s="105"/>
    </row>
    <row r="274" spans="1:7" ht="16.5" hidden="1" x14ac:dyDescent="0.25">
      <c r="A274" s="24" t="s">
        <v>21</v>
      </c>
      <c r="B274" s="25"/>
      <c r="C274" s="50"/>
      <c r="D274" s="50"/>
      <c r="E274" s="50"/>
      <c r="F274" s="50"/>
      <c r="G274" s="99">
        <f>IFERROR(VLOOKUP(B274,'Приложение 1 МУ1135 (город)'!B$48:C$1733,2,),)</f>
        <v>0</v>
      </c>
    </row>
    <row r="275" spans="1:7" ht="16.5" x14ac:dyDescent="0.25">
      <c r="A275" s="51" t="s">
        <v>158</v>
      </c>
      <c r="B275" s="59" t="s">
        <v>2086</v>
      </c>
      <c r="C275" s="54" t="s">
        <v>12</v>
      </c>
      <c r="D275" s="54" t="s">
        <v>12</v>
      </c>
      <c r="E275" s="54">
        <f>SUBTOTAL(9,E276:E276)</f>
        <v>0</v>
      </c>
      <c r="F275" s="54">
        <f>SUBTOTAL(9,F276:F276)</f>
        <v>0</v>
      </c>
      <c r="G275" s="105"/>
    </row>
    <row r="276" spans="1:7" ht="16.5" hidden="1" x14ac:dyDescent="0.25">
      <c r="A276" s="24" t="s">
        <v>21</v>
      </c>
      <c r="B276" s="25"/>
      <c r="C276" s="50"/>
      <c r="D276" s="50"/>
      <c r="E276" s="50"/>
      <c r="F276" s="50"/>
      <c r="G276" s="99">
        <f>IFERROR(VLOOKUP(B276,'Приложение 1 МУ1135 (город)'!B$48:C$1733,2,),)</f>
        <v>0</v>
      </c>
    </row>
    <row r="277" spans="1:7" ht="33" x14ac:dyDescent="0.25">
      <c r="A277" s="51" t="s">
        <v>159</v>
      </c>
      <c r="B277" s="59" t="s">
        <v>2087</v>
      </c>
      <c r="C277" s="54" t="s">
        <v>12</v>
      </c>
      <c r="D277" s="54" t="s">
        <v>12</v>
      </c>
      <c r="E277" s="54">
        <f>SUBTOTAL(9,E278)</f>
        <v>0</v>
      </c>
      <c r="F277" s="54">
        <f>SUBTOTAL(9,F278)</f>
        <v>0</v>
      </c>
      <c r="G277" s="105"/>
    </row>
    <row r="278" spans="1:7" ht="16.5" hidden="1" x14ac:dyDescent="0.25">
      <c r="A278" s="24" t="s">
        <v>21</v>
      </c>
      <c r="B278" s="25"/>
      <c r="C278" s="50"/>
      <c r="D278" s="50"/>
      <c r="E278" s="50"/>
      <c r="F278" s="50"/>
      <c r="G278" s="99">
        <f>IFERROR(VLOOKUP(B278,'Приложение 1 МУ1135 (город)'!B$48:C$1733,2,),)</f>
        <v>0</v>
      </c>
    </row>
    <row r="279" spans="1:7" ht="16.5" x14ac:dyDescent="0.25">
      <c r="A279" s="51" t="s">
        <v>160</v>
      </c>
      <c r="B279" s="59" t="s">
        <v>2088</v>
      </c>
      <c r="C279" s="54" t="s">
        <v>12</v>
      </c>
      <c r="D279" s="54" t="s">
        <v>12</v>
      </c>
      <c r="E279" s="54">
        <f>SUBTOTAL(9,E280)</f>
        <v>0</v>
      </c>
      <c r="F279" s="54">
        <f>SUBTOTAL(9,F280)</f>
        <v>0</v>
      </c>
      <c r="G279" s="105"/>
    </row>
    <row r="280" spans="1:7" ht="16.5" hidden="1" x14ac:dyDescent="0.25">
      <c r="A280" s="24" t="s">
        <v>21</v>
      </c>
      <c r="B280" s="25"/>
      <c r="C280" s="50"/>
      <c r="D280" s="50"/>
      <c r="E280" s="50"/>
      <c r="F280" s="50"/>
      <c r="G280" s="99">
        <f>IFERROR(VLOOKUP(B280,'Приложение 1 МУ1135 (город)'!B$48:C$1733,2,),)</f>
        <v>0</v>
      </c>
    </row>
    <row r="281" spans="1:7" ht="16.5" x14ac:dyDescent="0.25">
      <c r="A281" s="51" t="s">
        <v>161</v>
      </c>
      <c r="B281" s="59" t="s">
        <v>33</v>
      </c>
      <c r="C281" s="54" t="s">
        <v>12</v>
      </c>
      <c r="D281" s="54" t="s">
        <v>12</v>
      </c>
      <c r="E281" s="54">
        <f>E282+E284+E286+E288+E290+E292</f>
        <v>0</v>
      </c>
      <c r="F281" s="54">
        <f>F282+F284+F286+F288+F290+F292</f>
        <v>0</v>
      </c>
      <c r="G281" s="105"/>
    </row>
    <row r="282" spans="1:7" ht="33" x14ac:dyDescent="0.25">
      <c r="A282" s="51" t="s">
        <v>162</v>
      </c>
      <c r="B282" s="59" t="s">
        <v>2083</v>
      </c>
      <c r="C282" s="54" t="s">
        <v>12</v>
      </c>
      <c r="D282" s="54" t="s">
        <v>12</v>
      </c>
      <c r="E282" s="54">
        <f>SUBTOTAL(9,E283)</f>
        <v>0</v>
      </c>
      <c r="F282" s="54">
        <f>SUBTOTAL(9,F283)</f>
        <v>0</v>
      </c>
      <c r="G282" s="105"/>
    </row>
    <row r="283" spans="1:7" ht="16.5" hidden="1" x14ac:dyDescent="0.25">
      <c r="A283" s="24" t="s">
        <v>21</v>
      </c>
      <c r="B283" s="25"/>
      <c r="C283" s="50"/>
      <c r="D283" s="50"/>
      <c r="E283" s="50"/>
      <c r="F283" s="50"/>
      <c r="G283" s="99">
        <f>IFERROR(VLOOKUP(B283,'Приложение 1 МУ1135 (город)'!B$48:C$1733,2,),)</f>
        <v>0</v>
      </c>
    </row>
    <row r="284" spans="1:7" ht="16.5" x14ac:dyDescent="0.25">
      <c r="A284" s="51" t="s">
        <v>163</v>
      </c>
      <c r="B284" s="59" t="s">
        <v>2084</v>
      </c>
      <c r="C284" s="54" t="s">
        <v>12</v>
      </c>
      <c r="D284" s="54" t="s">
        <v>12</v>
      </c>
      <c r="E284" s="54">
        <f>SUBTOTAL(9,E285)</f>
        <v>0</v>
      </c>
      <c r="F284" s="54">
        <f>SUBTOTAL(9,F285)</f>
        <v>0</v>
      </c>
      <c r="G284" s="105"/>
    </row>
    <row r="285" spans="1:7" ht="16.5" hidden="1" x14ac:dyDescent="0.25">
      <c r="A285" s="24" t="s">
        <v>21</v>
      </c>
      <c r="B285" s="25"/>
      <c r="C285" s="50"/>
      <c r="D285" s="50"/>
      <c r="E285" s="50"/>
      <c r="F285" s="50"/>
      <c r="G285" s="99">
        <f>IFERROR(VLOOKUP(B285,'Приложение 1 МУ1135 (город)'!B$48:C$1733,2,),)</f>
        <v>0</v>
      </c>
    </row>
    <row r="286" spans="1:7" ht="16.5" x14ac:dyDescent="0.25">
      <c r="A286" s="51" t="s">
        <v>164</v>
      </c>
      <c r="B286" s="59" t="s">
        <v>2085</v>
      </c>
      <c r="C286" s="54" t="s">
        <v>12</v>
      </c>
      <c r="D286" s="54" t="s">
        <v>12</v>
      </c>
      <c r="E286" s="54">
        <f>SUBTOTAL(9,E287)</f>
        <v>0</v>
      </c>
      <c r="F286" s="54">
        <f>SUBTOTAL(9,F287)</f>
        <v>0</v>
      </c>
      <c r="G286" s="105"/>
    </row>
    <row r="287" spans="1:7" ht="16.5" hidden="1" x14ac:dyDescent="0.25">
      <c r="A287" s="24" t="s">
        <v>21</v>
      </c>
      <c r="B287" s="25"/>
      <c r="C287" s="50"/>
      <c r="D287" s="50"/>
      <c r="E287" s="50"/>
      <c r="F287" s="50"/>
      <c r="G287" s="99">
        <f>IFERROR(VLOOKUP(B287,'Приложение 1 МУ1135 (город)'!B$48:C$1733,2,),)</f>
        <v>0</v>
      </c>
    </row>
    <row r="288" spans="1:7" ht="16.5" x14ac:dyDescent="0.25">
      <c r="A288" s="51" t="s">
        <v>165</v>
      </c>
      <c r="B288" s="59" t="s">
        <v>2086</v>
      </c>
      <c r="C288" s="54" t="s">
        <v>12</v>
      </c>
      <c r="D288" s="54" t="s">
        <v>12</v>
      </c>
      <c r="E288" s="54">
        <f>SUBTOTAL(9,E289)</f>
        <v>0</v>
      </c>
      <c r="F288" s="54">
        <f>SUBTOTAL(9,F289)</f>
        <v>0</v>
      </c>
      <c r="G288" s="105"/>
    </row>
    <row r="289" spans="1:7" ht="16.5" hidden="1" x14ac:dyDescent="0.25">
      <c r="A289" s="24" t="s">
        <v>21</v>
      </c>
      <c r="B289" s="25"/>
      <c r="C289" s="50"/>
      <c r="D289" s="50"/>
      <c r="E289" s="50"/>
      <c r="F289" s="50"/>
      <c r="G289" s="99">
        <f>IFERROR(VLOOKUP(B289,'Приложение 1 МУ1135 (город)'!B$48:C$1733,2,),)</f>
        <v>0</v>
      </c>
    </row>
    <row r="290" spans="1:7" ht="33" x14ac:dyDescent="0.25">
      <c r="A290" s="51" t="s">
        <v>166</v>
      </c>
      <c r="B290" s="59" t="s">
        <v>2087</v>
      </c>
      <c r="C290" s="54" t="s">
        <v>12</v>
      </c>
      <c r="D290" s="54" t="s">
        <v>12</v>
      </c>
      <c r="E290" s="54">
        <f>SUBTOTAL(9,E291)</f>
        <v>0</v>
      </c>
      <c r="F290" s="54">
        <f>SUBTOTAL(9,F291)</f>
        <v>0</v>
      </c>
      <c r="G290" s="105"/>
    </row>
    <row r="291" spans="1:7" ht="16.5" hidden="1" x14ac:dyDescent="0.25">
      <c r="A291" s="24" t="s">
        <v>21</v>
      </c>
      <c r="B291" s="25"/>
      <c r="C291" s="50"/>
      <c r="D291" s="50"/>
      <c r="E291" s="50"/>
      <c r="F291" s="50"/>
      <c r="G291" s="99">
        <f>IFERROR(VLOOKUP(B291,'Приложение 1 МУ1135 (город)'!B$48:C$1733,2,),)</f>
        <v>0</v>
      </c>
    </row>
    <row r="292" spans="1:7" ht="16.5" x14ac:dyDescent="0.25">
      <c r="A292" s="51" t="s">
        <v>167</v>
      </c>
      <c r="B292" s="59" t="s">
        <v>2088</v>
      </c>
      <c r="C292" s="54" t="s">
        <v>12</v>
      </c>
      <c r="D292" s="54" t="s">
        <v>12</v>
      </c>
      <c r="E292" s="54">
        <f>SUBTOTAL(9,E293)</f>
        <v>0</v>
      </c>
      <c r="F292" s="54">
        <f>SUBTOTAL(9,F293)</f>
        <v>0</v>
      </c>
      <c r="G292" s="105"/>
    </row>
    <row r="293" spans="1:7" ht="16.5" hidden="1" x14ac:dyDescent="0.25">
      <c r="A293" s="24" t="s">
        <v>21</v>
      </c>
      <c r="B293" s="25"/>
      <c r="C293" s="50"/>
      <c r="D293" s="50"/>
      <c r="E293" s="50"/>
      <c r="F293" s="50"/>
      <c r="G293" s="99">
        <f>IFERROR(VLOOKUP(B293,'Приложение 1 МУ1135 (город)'!B$48:C$1733,2,),)</f>
        <v>0</v>
      </c>
    </row>
    <row r="294" spans="1:7" ht="16.5" x14ac:dyDescent="0.25">
      <c r="A294" s="51" t="s">
        <v>168</v>
      </c>
      <c r="B294" s="59" t="s">
        <v>77</v>
      </c>
      <c r="C294" s="54" t="s">
        <v>12</v>
      </c>
      <c r="D294" s="54" t="s">
        <v>12</v>
      </c>
      <c r="E294" s="54">
        <f>E295+E301+E370+E1099+E1113+E1115</f>
        <v>188846</v>
      </c>
      <c r="F294" s="54">
        <f>F295+F301+F370+F1099+F1113+F1115</f>
        <v>21797.96</v>
      </c>
      <c r="G294" s="105"/>
    </row>
    <row r="295" spans="1:7" ht="33" x14ac:dyDescent="0.25">
      <c r="A295" s="51" t="s">
        <v>170</v>
      </c>
      <c r="B295" s="59" t="s">
        <v>2083</v>
      </c>
      <c r="C295" s="54" t="s">
        <v>12</v>
      </c>
      <c r="D295" s="54" t="s">
        <v>12</v>
      </c>
      <c r="E295" s="54">
        <f>SUBTOTAL(9,E296:E300)</f>
        <v>392</v>
      </c>
      <c r="F295" s="54">
        <f>SUBTOTAL(9,F296:F300)</f>
        <v>60</v>
      </c>
      <c r="G295" s="105"/>
    </row>
    <row r="296" spans="1:7" ht="16.5" x14ac:dyDescent="0.25">
      <c r="A296" s="57"/>
      <c r="B296" s="59" t="s">
        <v>2168</v>
      </c>
      <c r="C296" s="53">
        <v>2018</v>
      </c>
      <c r="D296" s="54">
        <v>0.4</v>
      </c>
      <c r="E296" s="54">
        <v>151</v>
      </c>
      <c r="F296" s="54">
        <v>15</v>
      </c>
      <c r="G296" s="105"/>
    </row>
    <row r="297" spans="1:7" ht="16.5" x14ac:dyDescent="0.25">
      <c r="A297" s="57" t="s">
        <v>21</v>
      </c>
      <c r="B297" s="59" t="s">
        <v>2169</v>
      </c>
      <c r="C297" s="53">
        <v>2018</v>
      </c>
      <c r="D297" s="54">
        <v>0.4</v>
      </c>
      <c r="E297" s="54">
        <v>35</v>
      </c>
      <c r="F297" s="54">
        <v>15</v>
      </c>
      <c r="G297" s="105"/>
    </row>
    <row r="298" spans="1:7" ht="16.5" x14ac:dyDescent="0.25">
      <c r="A298" s="57" t="s">
        <v>21</v>
      </c>
      <c r="B298" s="59" t="s">
        <v>2177</v>
      </c>
      <c r="C298" s="53">
        <v>2018</v>
      </c>
      <c r="D298" s="54">
        <v>0.4</v>
      </c>
      <c r="E298" s="54">
        <v>66</v>
      </c>
      <c r="F298" s="54">
        <v>15</v>
      </c>
      <c r="G298" s="105"/>
    </row>
    <row r="299" spans="1:7" ht="16.5" x14ac:dyDescent="0.25">
      <c r="A299" s="57"/>
      <c r="B299" s="59" t="s">
        <v>2178</v>
      </c>
      <c r="C299" s="53">
        <v>2018</v>
      </c>
      <c r="D299" s="54">
        <v>0.4</v>
      </c>
      <c r="E299" s="54">
        <v>140</v>
      </c>
      <c r="F299" s="54">
        <v>15</v>
      </c>
      <c r="G299" s="105"/>
    </row>
    <row r="300" spans="1:7" ht="16.5" hidden="1" x14ac:dyDescent="0.25">
      <c r="A300" s="51"/>
      <c r="B300" s="59"/>
      <c r="C300" s="55"/>
      <c r="D300" s="60"/>
      <c r="E300" s="54"/>
      <c r="F300" s="54"/>
      <c r="G300" s="99">
        <f>IFERROR(VLOOKUP(B300,'Приложение 1 МУ1135 (город)'!B$48:C$1733,2,),)</f>
        <v>0</v>
      </c>
    </row>
    <row r="301" spans="1:7" ht="16.5" x14ac:dyDescent="0.25">
      <c r="A301" s="51" t="s">
        <v>210</v>
      </c>
      <c r="B301" s="59" t="s">
        <v>2084</v>
      </c>
      <c r="C301" s="54" t="s">
        <v>12</v>
      </c>
      <c r="D301" s="54" t="s">
        <v>12</v>
      </c>
      <c r="E301" s="54">
        <f>SUBTOTAL(9,E302:E369)</f>
        <v>8005</v>
      </c>
      <c r="F301" s="54">
        <f>SUBTOTAL(9,F302:F369)</f>
        <v>1515</v>
      </c>
      <c r="G301" s="105"/>
    </row>
    <row r="302" spans="1:7" ht="33" x14ac:dyDescent="0.25">
      <c r="A302" s="106"/>
      <c r="B302" s="59" t="s">
        <v>171</v>
      </c>
      <c r="C302" s="55">
        <v>2016</v>
      </c>
      <c r="D302" s="60">
        <v>0.4</v>
      </c>
      <c r="E302" s="54">
        <v>45</v>
      </c>
      <c r="F302" s="54">
        <v>15</v>
      </c>
      <c r="G302" s="105"/>
    </row>
    <row r="303" spans="1:7" ht="16.5" x14ac:dyDescent="0.25">
      <c r="A303" s="106"/>
      <c r="B303" s="59" t="s">
        <v>172</v>
      </c>
      <c r="C303" s="55">
        <v>2016</v>
      </c>
      <c r="D303" s="60">
        <v>0.4</v>
      </c>
      <c r="E303" s="54">
        <v>83</v>
      </c>
      <c r="F303" s="54">
        <v>30</v>
      </c>
      <c r="G303" s="105"/>
    </row>
    <row r="304" spans="1:7" ht="33" x14ac:dyDescent="0.25">
      <c r="A304" s="106"/>
      <c r="B304" s="59" t="s">
        <v>173</v>
      </c>
      <c r="C304" s="55">
        <v>2016</v>
      </c>
      <c r="D304" s="60">
        <v>0.4</v>
      </c>
      <c r="E304" s="54">
        <v>115</v>
      </c>
      <c r="F304" s="54">
        <v>30</v>
      </c>
      <c r="G304" s="105"/>
    </row>
    <row r="305" spans="1:7" ht="33" x14ac:dyDescent="0.25">
      <c r="A305" s="106"/>
      <c r="B305" s="59" t="s">
        <v>174</v>
      </c>
      <c r="C305" s="55">
        <v>2016</v>
      </c>
      <c r="D305" s="60">
        <v>0.4</v>
      </c>
      <c r="E305" s="54">
        <v>63</v>
      </c>
      <c r="F305" s="54">
        <v>95</v>
      </c>
      <c r="G305" s="105"/>
    </row>
    <row r="306" spans="1:7" ht="33" x14ac:dyDescent="0.25">
      <c r="A306" s="106"/>
      <c r="B306" s="59" t="s">
        <v>174</v>
      </c>
      <c r="C306" s="55">
        <v>2016</v>
      </c>
      <c r="D306" s="60">
        <v>0.4</v>
      </c>
      <c r="E306" s="54">
        <v>63</v>
      </c>
      <c r="F306" s="54">
        <v>95</v>
      </c>
      <c r="G306" s="105"/>
    </row>
    <row r="307" spans="1:7" ht="16.5" x14ac:dyDescent="0.25">
      <c r="A307" s="106"/>
      <c r="B307" s="59" t="s">
        <v>175</v>
      </c>
      <c r="C307" s="55">
        <v>2016</v>
      </c>
      <c r="D307" s="60">
        <v>0.4</v>
      </c>
      <c r="E307" s="54">
        <v>29</v>
      </c>
      <c r="F307" s="54">
        <v>30</v>
      </c>
      <c r="G307" s="105"/>
    </row>
    <row r="308" spans="1:7" ht="16.5" hidden="1" x14ac:dyDescent="0.25">
      <c r="A308" s="106"/>
      <c r="B308" s="59"/>
      <c r="C308" s="55"/>
      <c r="D308" s="60"/>
      <c r="E308" s="54"/>
      <c r="F308" s="54"/>
      <c r="G308" s="99">
        <f>IFERROR(VLOOKUP(B308,'Приложение 1 МУ1135 (город)'!B$48:C$1733,2,),)</f>
        <v>0</v>
      </c>
    </row>
    <row r="309" spans="1:7" ht="16.5" x14ac:dyDescent="0.25">
      <c r="A309" s="106"/>
      <c r="B309" s="2" t="s">
        <v>176</v>
      </c>
      <c r="C309" s="55">
        <v>2017</v>
      </c>
      <c r="D309" s="54">
        <v>10</v>
      </c>
      <c r="E309" s="54">
        <v>396</v>
      </c>
      <c r="F309" s="54">
        <v>30</v>
      </c>
      <c r="G309" s="105"/>
    </row>
    <row r="310" spans="1:7" ht="16.5" x14ac:dyDescent="0.25">
      <c r="A310" s="106"/>
      <c r="B310" s="59" t="s">
        <v>177</v>
      </c>
      <c r="C310" s="55">
        <v>2017</v>
      </c>
      <c r="D310" s="54">
        <v>10</v>
      </c>
      <c r="E310" s="54">
        <v>524</v>
      </c>
      <c r="F310" s="54">
        <v>10</v>
      </c>
      <c r="G310" s="105"/>
    </row>
    <row r="311" spans="1:7" ht="16.5" x14ac:dyDescent="0.25">
      <c r="A311" s="106"/>
      <c r="B311" s="59" t="s">
        <v>178</v>
      </c>
      <c r="C311" s="55">
        <v>2017</v>
      </c>
      <c r="D311" s="54">
        <v>10</v>
      </c>
      <c r="E311" s="54">
        <v>16</v>
      </c>
      <c r="F311" s="54">
        <v>15</v>
      </c>
      <c r="G311" s="105"/>
    </row>
    <row r="312" spans="1:7" ht="16.5" x14ac:dyDescent="0.25">
      <c r="A312" s="106"/>
      <c r="B312" s="59" t="s">
        <v>179</v>
      </c>
      <c r="C312" s="55">
        <v>2017</v>
      </c>
      <c r="D312" s="54">
        <v>10</v>
      </c>
      <c r="E312" s="54">
        <v>75</v>
      </c>
      <c r="F312" s="54">
        <v>105</v>
      </c>
      <c r="G312" s="105"/>
    </row>
    <row r="313" spans="1:7" ht="16.5" x14ac:dyDescent="0.25">
      <c r="A313" s="106"/>
      <c r="B313" s="59" t="s">
        <v>180</v>
      </c>
      <c r="C313" s="55">
        <v>2017</v>
      </c>
      <c r="D313" s="54">
        <v>0.4</v>
      </c>
      <c r="E313" s="54">
        <v>188</v>
      </c>
      <c r="F313" s="54">
        <v>45</v>
      </c>
      <c r="G313" s="105"/>
    </row>
    <row r="314" spans="1:7" ht="16.5" x14ac:dyDescent="0.25">
      <c r="A314" s="106"/>
      <c r="B314" s="59" t="s">
        <v>181</v>
      </c>
      <c r="C314" s="55">
        <v>2017</v>
      </c>
      <c r="D314" s="54">
        <v>0.4</v>
      </c>
      <c r="E314" s="54">
        <v>439</v>
      </c>
      <c r="F314" s="54">
        <v>90</v>
      </c>
      <c r="G314" s="105"/>
    </row>
    <row r="315" spans="1:7" ht="16.5" x14ac:dyDescent="0.25">
      <c r="A315" s="106"/>
      <c r="B315" s="59" t="s">
        <v>182</v>
      </c>
      <c r="C315" s="55">
        <v>2017</v>
      </c>
      <c r="D315" s="54">
        <v>0.4</v>
      </c>
      <c r="E315" s="54">
        <v>360</v>
      </c>
      <c r="F315" s="54">
        <v>30</v>
      </c>
      <c r="G315" s="105"/>
    </row>
    <row r="316" spans="1:7" ht="16.5" x14ac:dyDescent="0.25">
      <c r="A316" s="106"/>
      <c r="B316" s="59" t="s">
        <v>183</v>
      </c>
      <c r="C316" s="55">
        <v>2017</v>
      </c>
      <c r="D316" s="54">
        <v>0.4</v>
      </c>
      <c r="E316" s="54">
        <v>298</v>
      </c>
      <c r="F316" s="54">
        <v>75</v>
      </c>
      <c r="G316" s="105"/>
    </row>
    <row r="317" spans="1:7" ht="16.5" x14ac:dyDescent="0.25">
      <c r="A317" s="106"/>
      <c r="B317" s="59" t="s">
        <v>184</v>
      </c>
      <c r="C317" s="55">
        <v>2017</v>
      </c>
      <c r="D317" s="54">
        <v>0.4</v>
      </c>
      <c r="E317" s="54">
        <v>25</v>
      </c>
      <c r="F317" s="54">
        <v>15</v>
      </c>
      <c r="G317" s="105"/>
    </row>
    <row r="318" spans="1:7" ht="16.5" x14ac:dyDescent="0.25">
      <c r="A318" s="106"/>
      <c r="B318" s="59" t="s">
        <v>185</v>
      </c>
      <c r="C318" s="55">
        <v>2017</v>
      </c>
      <c r="D318" s="54">
        <v>0.4</v>
      </c>
      <c r="E318" s="54">
        <v>32</v>
      </c>
      <c r="F318" s="54">
        <v>20</v>
      </c>
      <c r="G318" s="105"/>
    </row>
    <row r="319" spans="1:7" ht="16.5" x14ac:dyDescent="0.25">
      <c r="A319" s="106"/>
      <c r="B319" s="59" t="s">
        <v>186</v>
      </c>
      <c r="C319" s="55">
        <v>2017</v>
      </c>
      <c r="D319" s="54">
        <v>0.4</v>
      </c>
      <c r="E319" s="54">
        <v>41</v>
      </c>
      <c r="F319" s="54">
        <v>10</v>
      </c>
      <c r="G319" s="105"/>
    </row>
    <row r="320" spans="1:7" ht="16.5" x14ac:dyDescent="0.25">
      <c r="A320" s="106"/>
      <c r="B320" s="59" t="s">
        <v>187</v>
      </c>
      <c r="C320" s="55">
        <v>2017</v>
      </c>
      <c r="D320" s="54">
        <v>0.4</v>
      </c>
      <c r="E320" s="54">
        <v>83</v>
      </c>
      <c r="F320" s="54">
        <v>15</v>
      </c>
      <c r="G320" s="105"/>
    </row>
    <row r="321" spans="1:7" ht="16.5" x14ac:dyDescent="0.25">
      <c r="A321" s="106"/>
      <c r="B321" s="59" t="s">
        <v>188</v>
      </c>
      <c r="C321" s="55">
        <v>2017</v>
      </c>
      <c r="D321" s="54">
        <v>0.4</v>
      </c>
      <c r="E321" s="54">
        <v>63</v>
      </c>
      <c r="F321" s="54">
        <v>40</v>
      </c>
      <c r="G321" s="105"/>
    </row>
    <row r="322" spans="1:7" ht="16.5" x14ac:dyDescent="0.25">
      <c r="A322" s="106"/>
      <c r="B322" s="59" t="s">
        <v>189</v>
      </c>
      <c r="C322" s="55">
        <v>2017</v>
      </c>
      <c r="D322" s="54">
        <v>0.4</v>
      </c>
      <c r="E322" s="54">
        <v>53</v>
      </c>
      <c r="F322" s="54">
        <v>10</v>
      </c>
      <c r="G322" s="105"/>
    </row>
    <row r="323" spans="1:7" ht="16.5" x14ac:dyDescent="0.25">
      <c r="A323" s="106"/>
      <c r="B323" s="59" t="s">
        <v>190</v>
      </c>
      <c r="C323" s="55">
        <v>2017</v>
      </c>
      <c r="D323" s="54">
        <v>0.4</v>
      </c>
      <c r="E323" s="54">
        <v>148</v>
      </c>
      <c r="F323" s="54">
        <v>10</v>
      </c>
      <c r="G323" s="105"/>
    </row>
    <row r="324" spans="1:7" ht="16.5" x14ac:dyDescent="0.25">
      <c r="A324" s="106"/>
      <c r="B324" s="59" t="s">
        <v>191</v>
      </c>
      <c r="C324" s="55">
        <v>2017</v>
      </c>
      <c r="D324" s="60">
        <v>0.4</v>
      </c>
      <c r="E324" s="54">
        <v>23</v>
      </c>
      <c r="F324" s="54">
        <v>25</v>
      </c>
      <c r="G324" s="105"/>
    </row>
    <row r="325" spans="1:7" ht="16.5" x14ac:dyDescent="0.25">
      <c r="A325" s="106"/>
      <c r="B325" s="59" t="s">
        <v>192</v>
      </c>
      <c r="C325" s="55">
        <v>2017</v>
      </c>
      <c r="D325" s="60">
        <v>0.4</v>
      </c>
      <c r="E325" s="54">
        <v>343</v>
      </c>
      <c r="F325" s="54">
        <v>15</v>
      </c>
      <c r="G325" s="105"/>
    </row>
    <row r="326" spans="1:7" ht="16.5" x14ac:dyDescent="0.25">
      <c r="A326" s="106"/>
      <c r="B326" s="59" t="s">
        <v>193</v>
      </c>
      <c r="C326" s="55">
        <v>2017</v>
      </c>
      <c r="D326" s="60">
        <v>0.4</v>
      </c>
      <c r="E326" s="54">
        <v>99</v>
      </c>
      <c r="F326" s="54">
        <v>30</v>
      </c>
      <c r="G326" s="105"/>
    </row>
    <row r="327" spans="1:7" ht="16.5" x14ac:dyDescent="0.25">
      <c r="A327" s="106"/>
      <c r="B327" s="59" t="s">
        <v>194</v>
      </c>
      <c r="C327" s="55">
        <v>2017</v>
      </c>
      <c r="D327" s="60">
        <v>0.4</v>
      </c>
      <c r="E327" s="54">
        <v>98</v>
      </c>
      <c r="F327" s="54">
        <v>15</v>
      </c>
      <c r="G327" s="105"/>
    </row>
    <row r="328" spans="1:7" ht="16.5" x14ac:dyDescent="0.25">
      <c r="A328" s="106"/>
      <c r="B328" s="59" t="s">
        <v>195</v>
      </c>
      <c r="C328" s="55">
        <v>2017</v>
      </c>
      <c r="D328" s="54">
        <v>0.4</v>
      </c>
      <c r="E328" s="54">
        <v>99</v>
      </c>
      <c r="F328" s="54">
        <v>15</v>
      </c>
      <c r="G328" s="105"/>
    </row>
    <row r="329" spans="1:7" ht="16.5" x14ac:dyDescent="0.25">
      <c r="A329" s="106"/>
      <c r="B329" s="59" t="s">
        <v>196</v>
      </c>
      <c r="C329" s="55">
        <v>2017</v>
      </c>
      <c r="D329" s="54">
        <v>0.4</v>
      </c>
      <c r="E329" s="54">
        <v>227</v>
      </c>
      <c r="F329" s="54">
        <v>15</v>
      </c>
      <c r="G329" s="105"/>
    </row>
    <row r="330" spans="1:7" ht="16.5" x14ac:dyDescent="0.25">
      <c r="A330" s="106"/>
      <c r="B330" s="59" t="s">
        <v>197</v>
      </c>
      <c r="C330" s="55">
        <v>2017</v>
      </c>
      <c r="D330" s="54">
        <v>0.4</v>
      </c>
      <c r="E330" s="54">
        <v>57</v>
      </c>
      <c r="F330" s="54">
        <v>15</v>
      </c>
      <c r="G330" s="105"/>
    </row>
    <row r="331" spans="1:7" ht="16.5" x14ac:dyDescent="0.25">
      <c r="A331" s="106"/>
      <c r="B331" s="59" t="s">
        <v>198</v>
      </c>
      <c r="C331" s="55">
        <v>2017</v>
      </c>
      <c r="D331" s="60">
        <v>0.4</v>
      </c>
      <c r="E331" s="54">
        <v>127</v>
      </c>
      <c r="F331" s="54">
        <v>45</v>
      </c>
      <c r="G331" s="105"/>
    </row>
    <row r="332" spans="1:7" ht="16.5" x14ac:dyDescent="0.25">
      <c r="A332" s="106"/>
      <c r="B332" s="59" t="s">
        <v>199</v>
      </c>
      <c r="C332" s="55">
        <v>2017</v>
      </c>
      <c r="D332" s="60">
        <v>0.4</v>
      </c>
      <c r="E332" s="54">
        <v>42</v>
      </c>
      <c r="F332" s="54">
        <v>15</v>
      </c>
      <c r="G332" s="105"/>
    </row>
    <row r="333" spans="1:7" ht="16.5" x14ac:dyDescent="0.25">
      <c r="A333" s="106"/>
      <c r="B333" s="59" t="s">
        <v>200</v>
      </c>
      <c r="C333" s="55">
        <v>2017</v>
      </c>
      <c r="D333" s="60">
        <v>0.4</v>
      </c>
      <c r="E333" s="54">
        <v>149</v>
      </c>
      <c r="F333" s="54">
        <v>15</v>
      </c>
      <c r="G333" s="105"/>
    </row>
    <row r="334" spans="1:7" ht="16.5" x14ac:dyDescent="0.25">
      <c r="A334" s="106"/>
      <c r="B334" s="59" t="s">
        <v>201</v>
      </c>
      <c r="C334" s="55">
        <v>2017</v>
      </c>
      <c r="D334" s="60">
        <v>0.4</v>
      </c>
      <c r="E334" s="54">
        <v>131</v>
      </c>
      <c r="F334" s="54">
        <v>15</v>
      </c>
      <c r="G334" s="105"/>
    </row>
    <row r="335" spans="1:7" ht="16.5" x14ac:dyDescent="0.25">
      <c r="A335" s="106"/>
      <c r="B335" s="59" t="s">
        <v>202</v>
      </c>
      <c r="C335" s="55">
        <v>2017</v>
      </c>
      <c r="D335" s="60">
        <v>0.4</v>
      </c>
      <c r="E335" s="54">
        <v>115</v>
      </c>
      <c r="F335" s="54">
        <v>30</v>
      </c>
      <c r="G335" s="105"/>
    </row>
    <row r="336" spans="1:7" ht="16.5" x14ac:dyDescent="0.25">
      <c r="A336" s="106"/>
      <c r="B336" s="59" t="s">
        <v>203</v>
      </c>
      <c r="C336" s="55">
        <v>2017</v>
      </c>
      <c r="D336" s="60">
        <v>0.4</v>
      </c>
      <c r="E336" s="54">
        <v>104</v>
      </c>
      <c r="F336" s="54">
        <v>10</v>
      </c>
      <c r="G336" s="105"/>
    </row>
    <row r="337" spans="1:7" ht="16.5" x14ac:dyDescent="0.25">
      <c r="A337" s="106"/>
      <c r="B337" s="59" t="s">
        <v>204</v>
      </c>
      <c r="C337" s="55">
        <v>2017</v>
      </c>
      <c r="D337" s="60">
        <v>0.4</v>
      </c>
      <c r="E337" s="54">
        <v>77</v>
      </c>
      <c r="F337" s="54">
        <v>15</v>
      </c>
      <c r="G337" s="105"/>
    </row>
    <row r="338" spans="1:7" ht="16.5" x14ac:dyDescent="0.25">
      <c r="A338" s="106"/>
      <c r="B338" s="59" t="s">
        <v>205</v>
      </c>
      <c r="C338" s="55">
        <v>2017</v>
      </c>
      <c r="D338" s="60">
        <v>0.4</v>
      </c>
      <c r="E338" s="54">
        <v>17</v>
      </c>
      <c r="F338" s="54">
        <v>15</v>
      </c>
      <c r="G338" s="105"/>
    </row>
    <row r="339" spans="1:7" ht="16.5" x14ac:dyDescent="0.25">
      <c r="A339" s="106"/>
      <c r="B339" s="59" t="s">
        <v>206</v>
      </c>
      <c r="C339" s="55">
        <v>2017</v>
      </c>
      <c r="D339" s="54">
        <v>0.4</v>
      </c>
      <c r="E339" s="54">
        <v>66</v>
      </c>
      <c r="F339" s="54">
        <v>15</v>
      </c>
      <c r="G339" s="105"/>
    </row>
    <row r="340" spans="1:7" ht="16.5" x14ac:dyDescent="0.25">
      <c r="A340" s="106"/>
      <c r="B340" s="59" t="s">
        <v>207</v>
      </c>
      <c r="C340" s="55">
        <v>2017</v>
      </c>
      <c r="D340" s="54">
        <v>0.4</v>
      </c>
      <c r="E340" s="54">
        <v>226</v>
      </c>
      <c r="F340" s="54">
        <v>15</v>
      </c>
      <c r="G340" s="105"/>
    </row>
    <row r="341" spans="1:7" ht="16.5" x14ac:dyDescent="0.25">
      <c r="A341" s="106"/>
      <c r="B341" s="59" t="s">
        <v>208</v>
      </c>
      <c r="C341" s="55">
        <v>2017</v>
      </c>
      <c r="D341" s="54">
        <v>0.4</v>
      </c>
      <c r="E341" s="54">
        <v>124</v>
      </c>
      <c r="F341" s="54">
        <v>30</v>
      </c>
      <c r="G341" s="105"/>
    </row>
    <row r="342" spans="1:7" ht="16.5" x14ac:dyDescent="0.25">
      <c r="A342" s="106"/>
      <c r="B342" s="59" t="s">
        <v>209</v>
      </c>
      <c r="C342" s="53">
        <v>2017</v>
      </c>
      <c r="D342" s="54">
        <v>0.4</v>
      </c>
      <c r="E342" s="54">
        <v>510</v>
      </c>
      <c r="F342" s="54">
        <v>15</v>
      </c>
      <c r="G342" s="105"/>
    </row>
    <row r="343" spans="1:7" ht="16.5" x14ac:dyDescent="0.25">
      <c r="A343" s="57"/>
      <c r="B343" s="59" t="s">
        <v>2154</v>
      </c>
      <c r="C343" s="53">
        <v>2018</v>
      </c>
      <c r="D343" s="54">
        <v>0.4</v>
      </c>
      <c r="E343" s="54">
        <v>112</v>
      </c>
      <c r="F343" s="54">
        <v>15</v>
      </c>
      <c r="G343" s="105"/>
    </row>
    <row r="344" spans="1:7" ht="16.5" x14ac:dyDescent="0.25">
      <c r="A344" s="57" t="s">
        <v>21</v>
      </c>
      <c r="B344" s="59" t="s">
        <v>2155</v>
      </c>
      <c r="C344" s="53">
        <v>2018</v>
      </c>
      <c r="D344" s="54">
        <v>0.4</v>
      </c>
      <c r="E344" s="54">
        <v>8</v>
      </c>
      <c r="F344" s="54">
        <v>15</v>
      </c>
      <c r="G344" s="105"/>
    </row>
    <row r="345" spans="1:7" ht="16.5" x14ac:dyDescent="0.25">
      <c r="A345" s="57"/>
      <c r="B345" s="59" t="s">
        <v>2156</v>
      </c>
      <c r="C345" s="53">
        <v>2018</v>
      </c>
      <c r="D345" s="54">
        <v>0.4</v>
      </c>
      <c r="E345" s="54">
        <v>64</v>
      </c>
      <c r="F345" s="54">
        <v>15</v>
      </c>
      <c r="G345" s="105"/>
    </row>
    <row r="346" spans="1:7" ht="16.5" x14ac:dyDescent="0.25">
      <c r="A346" s="57" t="s">
        <v>21</v>
      </c>
      <c r="B346" s="59" t="s">
        <v>2157</v>
      </c>
      <c r="C346" s="53">
        <v>2018</v>
      </c>
      <c r="D346" s="54">
        <v>0.4</v>
      </c>
      <c r="E346" s="54">
        <v>49</v>
      </c>
      <c r="F346" s="54">
        <v>15</v>
      </c>
      <c r="G346" s="105"/>
    </row>
    <row r="347" spans="1:7" ht="16.5" x14ac:dyDescent="0.25">
      <c r="A347" s="57"/>
      <c r="B347" s="59" t="s">
        <v>2158</v>
      </c>
      <c r="C347" s="53">
        <v>2018</v>
      </c>
      <c r="D347" s="54">
        <v>0.4</v>
      </c>
      <c r="E347" s="54">
        <v>16</v>
      </c>
      <c r="F347" s="54">
        <v>15</v>
      </c>
      <c r="G347" s="105"/>
    </row>
    <row r="348" spans="1:7" ht="16.5" x14ac:dyDescent="0.25">
      <c r="A348" s="57" t="s">
        <v>21</v>
      </c>
      <c r="B348" s="59" t="s">
        <v>2159</v>
      </c>
      <c r="C348" s="53">
        <v>2018</v>
      </c>
      <c r="D348" s="54">
        <v>10</v>
      </c>
      <c r="E348" s="54">
        <v>27</v>
      </c>
      <c r="F348" s="54">
        <v>15</v>
      </c>
      <c r="G348" s="105"/>
    </row>
    <row r="349" spans="1:7" ht="16.5" x14ac:dyDescent="0.25">
      <c r="A349" s="57"/>
      <c r="B349" s="59" t="s">
        <v>2160</v>
      </c>
      <c r="C349" s="53">
        <v>2018</v>
      </c>
      <c r="D349" s="54">
        <v>0.4</v>
      </c>
      <c r="E349" s="54">
        <v>100</v>
      </c>
      <c r="F349" s="54">
        <v>15</v>
      </c>
      <c r="G349" s="105"/>
    </row>
    <row r="350" spans="1:7" ht="16.5" x14ac:dyDescent="0.25">
      <c r="A350" s="57" t="s">
        <v>21</v>
      </c>
      <c r="B350" s="59" t="s">
        <v>2161</v>
      </c>
      <c r="C350" s="53">
        <v>2018</v>
      </c>
      <c r="D350" s="54">
        <v>0.4</v>
      </c>
      <c r="E350" s="54">
        <v>160</v>
      </c>
      <c r="F350" s="54">
        <v>10</v>
      </c>
      <c r="G350" s="105"/>
    </row>
    <row r="351" spans="1:7" ht="16.5" x14ac:dyDescent="0.25">
      <c r="A351" s="57"/>
      <c r="B351" s="59" t="s">
        <v>2162</v>
      </c>
      <c r="C351" s="53">
        <v>2018</v>
      </c>
      <c r="D351" s="54">
        <v>0.4</v>
      </c>
      <c r="E351" s="54">
        <v>148</v>
      </c>
      <c r="F351" s="54">
        <v>15</v>
      </c>
      <c r="G351" s="105"/>
    </row>
    <row r="352" spans="1:7" ht="16.5" x14ac:dyDescent="0.25">
      <c r="A352" s="57" t="s">
        <v>21</v>
      </c>
      <c r="B352" s="59" t="s">
        <v>2163</v>
      </c>
      <c r="C352" s="53">
        <v>2018</v>
      </c>
      <c r="D352" s="54">
        <v>0.4</v>
      </c>
      <c r="E352" s="54">
        <v>42</v>
      </c>
      <c r="F352" s="54">
        <v>15</v>
      </c>
      <c r="G352" s="105"/>
    </row>
    <row r="353" spans="1:7" ht="16.5" x14ac:dyDescent="0.25">
      <c r="A353" s="57"/>
      <c r="B353" s="59" t="s">
        <v>2164</v>
      </c>
      <c r="C353" s="53">
        <v>2018</v>
      </c>
      <c r="D353" s="54">
        <v>0.4</v>
      </c>
      <c r="E353" s="54">
        <v>182</v>
      </c>
      <c r="F353" s="54">
        <v>15</v>
      </c>
      <c r="G353" s="105"/>
    </row>
    <row r="354" spans="1:7" ht="16.5" x14ac:dyDescent="0.25">
      <c r="A354" s="57" t="s">
        <v>21</v>
      </c>
      <c r="B354" s="59" t="s">
        <v>2165</v>
      </c>
      <c r="C354" s="53">
        <v>2018</v>
      </c>
      <c r="D354" s="54">
        <v>0.4</v>
      </c>
      <c r="E354" s="54">
        <v>119</v>
      </c>
      <c r="F354" s="54">
        <v>15</v>
      </c>
      <c r="G354" s="105"/>
    </row>
    <row r="355" spans="1:7" ht="16.5" x14ac:dyDescent="0.25">
      <c r="A355" s="57"/>
      <c r="B355" s="59" t="s">
        <v>2166</v>
      </c>
      <c r="C355" s="53">
        <v>2018</v>
      </c>
      <c r="D355" s="54">
        <v>0.4</v>
      </c>
      <c r="E355" s="54">
        <v>106</v>
      </c>
      <c r="F355" s="54">
        <v>10</v>
      </c>
      <c r="G355" s="105"/>
    </row>
    <row r="356" spans="1:7" ht="16.5" x14ac:dyDescent="0.25">
      <c r="A356" s="57" t="s">
        <v>21</v>
      </c>
      <c r="B356" s="59" t="s">
        <v>2167</v>
      </c>
      <c r="C356" s="53">
        <v>2018</v>
      </c>
      <c r="D356" s="54">
        <v>0.4</v>
      </c>
      <c r="E356" s="54">
        <v>71</v>
      </c>
      <c r="F356" s="54">
        <v>10</v>
      </c>
      <c r="G356" s="105"/>
    </row>
    <row r="357" spans="1:7" ht="16.5" x14ac:dyDescent="0.25">
      <c r="A357" s="57"/>
      <c r="B357" s="59" t="s">
        <v>2170</v>
      </c>
      <c r="C357" s="53">
        <v>2018</v>
      </c>
      <c r="D357" s="54">
        <v>0.4</v>
      </c>
      <c r="E357" s="54">
        <v>30</v>
      </c>
      <c r="F357" s="54">
        <v>15</v>
      </c>
      <c r="G357" s="105"/>
    </row>
    <row r="358" spans="1:7" ht="16.5" x14ac:dyDescent="0.25">
      <c r="A358" s="57" t="s">
        <v>21</v>
      </c>
      <c r="B358" s="59" t="s">
        <v>2171</v>
      </c>
      <c r="C358" s="53">
        <v>2018</v>
      </c>
      <c r="D358" s="54">
        <v>0.4</v>
      </c>
      <c r="E358" s="54">
        <v>101</v>
      </c>
      <c r="F358" s="54">
        <v>10</v>
      </c>
      <c r="G358" s="105"/>
    </row>
    <row r="359" spans="1:7" ht="16.5" x14ac:dyDescent="0.25">
      <c r="A359" s="57"/>
      <c r="B359" s="59" t="s">
        <v>2172</v>
      </c>
      <c r="C359" s="53">
        <v>2018</v>
      </c>
      <c r="D359" s="54">
        <v>0.4</v>
      </c>
      <c r="E359" s="54">
        <v>99</v>
      </c>
      <c r="F359" s="54">
        <v>15</v>
      </c>
      <c r="G359" s="105"/>
    </row>
    <row r="360" spans="1:7" ht="16.5" x14ac:dyDescent="0.25">
      <c r="A360" s="57" t="s">
        <v>21</v>
      </c>
      <c r="B360" s="59" t="s">
        <v>2173</v>
      </c>
      <c r="C360" s="53">
        <v>2018</v>
      </c>
      <c r="D360" s="54">
        <v>0.4</v>
      </c>
      <c r="E360" s="54">
        <v>76</v>
      </c>
      <c r="F360" s="54">
        <v>15</v>
      </c>
      <c r="G360" s="105"/>
    </row>
    <row r="361" spans="1:7" ht="16.5" x14ac:dyDescent="0.25">
      <c r="A361" s="57"/>
      <c r="B361" s="59" t="s">
        <v>2174</v>
      </c>
      <c r="C361" s="53">
        <v>2018</v>
      </c>
      <c r="D361" s="54">
        <v>0.4</v>
      </c>
      <c r="E361" s="54">
        <v>99</v>
      </c>
      <c r="F361" s="54">
        <v>15</v>
      </c>
      <c r="G361" s="105"/>
    </row>
    <row r="362" spans="1:7" ht="16.5" x14ac:dyDescent="0.25">
      <c r="A362" s="57" t="s">
        <v>21</v>
      </c>
      <c r="B362" s="59" t="s">
        <v>2175</v>
      </c>
      <c r="C362" s="53">
        <v>2018</v>
      </c>
      <c r="D362" s="54">
        <v>0.4</v>
      </c>
      <c r="E362" s="54">
        <v>133</v>
      </c>
      <c r="F362" s="54">
        <v>15</v>
      </c>
      <c r="G362" s="105"/>
    </row>
    <row r="363" spans="1:7" ht="16.5" x14ac:dyDescent="0.25">
      <c r="A363" s="57"/>
      <c r="B363" s="59" t="s">
        <v>2176</v>
      </c>
      <c r="C363" s="53">
        <v>2018</v>
      </c>
      <c r="D363" s="54">
        <v>0.4</v>
      </c>
      <c r="E363" s="54">
        <v>43</v>
      </c>
      <c r="F363" s="54">
        <v>15</v>
      </c>
      <c r="G363" s="105"/>
    </row>
    <row r="364" spans="1:7" ht="16.5" x14ac:dyDescent="0.25">
      <c r="A364" s="57" t="s">
        <v>21</v>
      </c>
      <c r="B364" s="59" t="s">
        <v>2179</v>
      </c>
      <c r="C364" s="53">
        <v>2018</v>
      </c>
      <c r="D364" s="54">
        <v>0.4</v>
      </c>
      <c r="E364" s="54">
        <v>52</v>
      </c>
      <c r="F364" s="54">
        <v>10</v>
      </c>
      <c r="G364" s="105"/>
    </row>
    <row r="365" spans="1:7" ht="16.5" x14ac:dyDescent="0.25">
      <c r="A365" s="57"/>
      <c r="B365" s="59" t="s">
        <v>2180</v>
      </c>
      <c r="C365" s="53">
        <v>2018</v>
      </c>
      <c r="D365" s="54">
        <v>10</v>
      </c>
      <c r="E365" s="54">
        <v>330</v>
      </c>
      <c r="F365" s="54">
        <v>15</v>
      </c>
      <c r="G365" s="105"/>
    </row>
    <row r="366" spans="1:7" ht="16.5" x14ac:dyDescent="0.25">
      <c r="A366" s="57" t="s">
        <v>21</v>
      </c>
      <c r="B366" s="59" t="s">
        <v>2181</v>
      </c>
      <c r="C366" s="53">
        <v>2018</v>
      </c>
      <c r="D366" s="54">
        <v>10</v>
      </c>
      <c r="E366" s="54">
        <v>65</v>
      </c>
      <c r="F366" s="54">
        <v>15</v>
      </c>
      <c r="G366" s="105"/>
    </row>
    <row r="367" spans="1:7" ht="16.5" hidden="1" x14ac:dyDescent="0.25">
      <c r="A367" s="24"/>
      <c r="B367" s="25"/>
      <c r="C367" s="50"/>
      <c r="D367" s="50"/>
      <c r="E367" s="50"/>
      <c r="F367" s="50"/>
      <c r="G367" s="99">
        <f>IFERROR(VLOOKUP(B367,'Приложение 1 МУ1135 (город)'!B$48:C$1733,2,),)</f>
        <v>0</v>
      </c>
    </row>
    <row r="368" spans="1:7" ht="16.5" hidden="1" x14ac:dyDescent="0.25">
      <c r="A368" s="24" t="s">
        <v>21</v>
      </c>
      <c r="B368" s="25"/>
      <c r="C368" s="50"/>
      <c r="D368" s="50"/>
      <c r="E368" s="50"/>
      <c r="F368" s="50"/>
      <c r="G368" s="99">
        <f>IFERROR(VLOOKUP(B368,'Приложение 1 МУ1135 (город)'!B$48:C$1733,2,),)</f>
        <v>0</v>
      </c>
    </row>
    <row r="369" spans="1:7" ht="16.5" hidden="1" x14ac:dyDescent="0.25">
      <c r="A369" s="24"/>
      <c r="B369" s="25"/>
      <c r="C369" s="50"/>
      <c r="D369" s="50"/>
      <c r="E369" s="50"/>
      <c r="F369" s="50"/>
      <c r="G369" s="99">
        <f>IFERROR(VLOOKUP(B369,'Приложение 1 МУ1135 (город)'!B$48:C$1733,2,),)</f>
        <v>0</v>
      </c>
    </row>
    <row r="370" spans="1:7" ht="16.5" x14ac:dyDescent="0.25">
      <c r="A370" s="51" t="s">
        <v>614</v>
      </c>
      <c r="B370" s="59" t="s">
        <v>2085</v>
      </c>
      <c r="C370" s="54" t="s">
        <v>12</v>
      </c>
      <c r="D370" s="54" t="s">
        <v>12</v>
      </c>
      <c r="E370" s="54">
        <f>SUBTOTAL(9,E371:E1098)</f>
        <v>168176</v>
      </c>
      <c r="F370" s="54">
        <f>SUBTOTAL(9,F371:F1098)</f>
        <v>18293.96</v>
      </c>
      <c r="G370" s="105"/>
    </row>
    <row r="371" spans="1:7" ht="16.5" x14ac:dyDescent="0.25">
      <c r="A371" s="51"/>
      <c r="B371" s="59" t="s">
        <v>212</v>
      </c>
      <c r="C371" s="55">
        <v>2016</v>
      </c>
      <c r="D371" s="55">
        <v>6</v>
      </c>
      <c r="E371" s="54">
        <v>978</v>
      </c>
      <c r="F371" s="54">
        <v>15</v>
      </c>
      <c r="G371" s="105"/>
    </row>
    <row r="372" spans="1:7" ht="16.5" x14ac:dyDescent="0.25">
      <c r="A372" s="51"/>
      <c r="B372" s="59" t="s">
        <v>213</v>
      </c>
      <c r="C372" s="55">
        <v>2016</v>
      </c>
      <c r="D372" s="55">
        <v>10</v>
      </c>
      <c r="E372" s="54">
        <v>295</v>
      </c>
      <c r="F372" s="54">
        <v>15</v>
      </c>
      <c r="G372" s="105"/>
    </row>
    <row r="373" spans="1:7" ht="16.5" x14ac:dyDescent="0.25">
      <c r="A373" s="51"/>
      <c r="B373" s="59" t="s">
        <v>214</v>
      </c>
      <c r="C373" s="55">
        <v>2016</v>
      </c>
      <c r="D373" s="55">
        <v>10</v>
      </c>
      <c r="E373" s="54">
        <v>384</v>
      </c>
      <c r="F373" s="54">
        <v>15</v>
      </c>
      <c r="G373" s="105"/>
    </row>
    <row r="374" spans="1:7" ht="16.5" x14ac:dyDescent="0.25">
      <c r="A374" s="51"/>
      <c r="B374" s="59" t="s">
        <v>215</v>
      </c>
      <c r="C374" s="55">
        <v>2016</v>
      </c>
      <c r="D374" s="55">
        <v>10</v>
      </c>
      <c r="E374" s="54">
        <v>583</v>
      </c>
      <c r="F374" s="54">
        <v>15</v>
      </c>
      <c r="G374" s="105"/>
    </row>
    <row r="375" spans="1:7" ht="16.5" x14ac:dyDescent="0.25">
      <c r="A375" s="51"/>
      <c r="B375" s="59" t="s">
        <v>216</v>
      </c>
      <c r="C375" s="55">
        <v>2016</v>
      </c>
      <c r="D375" s="55">
        <v>10</v>
      </c>
      <c r="E375" s="54">
        <v>366</v>
      </c>
      <c r="F375" s="54">
        <v>15</v>
      </c>
      <c r="G375" s="105"/>
    </row>
    <row r="376" spans="1:7" ht="16.5" x14ac:dyDescent="0.25">
      <c r="A376" s="51"/>
      <c r="B376" s="59" t="s">
        <v>217</v>
      </c>
      <c r="C376" s="55">
        <v>2016</v>
      </c>
      <c r="D376" s="55">
        <v>10</v>
      </c>
      <c r="E376" s="54">
        <v>483</v>
      </c>
      <c r="F376" s="54">
        <v>30</v>
      </c>
      <c r="G376" s="105"/>
    </row>
    <row r="377" spans="1:7" ht="16.5" x14ac:dyDescent="0.25">
      <c r="A377" s="51"/>
      <c r="B377" s="59" t="s">
        <v>218</v>
      </c>
      <c r="C377" s="55">
        <v>2016</v>
      </c>
      <c r="D377" s="55">
        <v>10</v>
      </c>
      <c r="E377" s="54">
        <v>416</v>
      </c>
      <c r="F377" s="54">
        <v>15</v>
      </c>
      <c r="G377" s="105"/>
    </row>
    <row r="378" spans="1:7" ht="33" x14ac:dyDescent="0.25">
      <c r="A378" s="51"/>
      <c r="B378" s="59" t="s">
        <v>219</v>
      </c>
      <c r="C378" s="55">
        <v>2016</v>
      </c>
      <c r="D378" s="55">
        <v>10</v>
      </c>
      <c r="E378" s="54">
        <v>329</v>
      </c>
      <c r="F378" s="54">
        <v>45</v>
      </c>
      <c r="G378" s="105"/>
    </row>
    <row r="379" spans="1:7" ht="16.5" x14ac:dyDescent="0.25">
      <c r="A379" s="51"/>
      <c r="B379" s="59" t="s">
        <v>220</v>
      </c>
      <c r="C379" s="55">
        <v>2016</v>
      </c>
      <c r="D379" s="55">
        <v>10</v>
      </c>
      <c r="E379" s="54">
        <v>537</v>
      </c>
      <c r="F379" s="54">
        <v>15</v>
      </c>
      <c r="G379" s="105"/>
    </row>
    <row r="380" spans="1:7" ht="16.5" x14ac:dyDescent="0.25">
      <c r="A380" s="51"/>
      <c r="B380" s="59" t="s">
        <v>221</v>
      </c>
      <c r="C380" s="55">
        <v>2016</v>
      </c>
      <c r="D380" s="55">
        <v>10</v>
      </c>
      <c r="E380" s="54">
        <v>110</v>
      </c>
      <c r="F380" s="54">
        <v>15</v>
      </c>
      <c r="G380" s="105"/>
    </row>
    <row r="381" spans="1:7" ht="16.5" x14ac:dyDescent="0.25">
      <c r="A381" s="51"/>
      <c r="B381" s="59" t="s">
        <v>222</v>
      </c>
      <c r="C381" s="55">
        <v>2016</v>
      </c>
      <c r="D381" s="60">
        <v>0.4</v>
      </c>
      <c r="E381" s="54">
        <v>50</v>
      </c>
      <c r="F381" s="54">
        <v>15</v>
      </c>
      <c r="G381" s="105"/>
    </row>
    <row r="382" spans="1:7" ht="16.5" x14ac:dyDescent="0.25">
      <c r="A382" s="106"/>
      <c r="B382" s="59" t="s">
        <v>223</v>
      </c>
      <c r="C382" s="55">
        <v>2016</v>
      </c>
      <c r="D382" s="60">
        <v>0.4</v>
      </c>
      <c r="E382" s="54">
        <v>1490</v>
      </c>
      <c r="F382" s="54">
        <v>15</v>
      </c>
      <c r="G382" s="105"/>
    </row>
    <row r="383" spans="1:7" ht="33" x14ac:dyDescent="0.25">
      <c r="A383" s="106"/>
      <c r="B383" s="59" t="s">
        <v>224</v>
      </c>
      <c r="C383" s="55">
        <v>2016</v>
      </c>
      <c r="D383" s="60">
        <v>0.4</v>
      </c>
      <c r="E383" s="54">
        <v>905.99999999999989</v>
      </c>
      <c r="F383" s="54">
        <v>30</v>
      </c>
      <c r="G383" s="105"/>
    </row>
    <row r="384" spans="1:7" ht="33" x14ac:dyDescent="0.25">
      <c r="A384" s="106"/>
      <c r="B384" s="59" t="s">
        <v>225</v>
      </c>
      <c r="C384" s="55">
        <v>2016</v>
      </c>
      <c r="D384" s="60">
        <v>0.4</v>
      </c>
      <c r="E384" s="54">
        <v>376</v>
      </c>
      <c r="F384" s="54">
        <v>15</v>
      </c>
      <c r="G384" s="105"/>
    </row>
    <row r="385" spans="1:7" ht="33" x14ac:dyDescent="0.25">
      <c r="A385" s="106"/>
      <c r="B385" s="59" t="s">
        <v>226</v>
      </c>
      <c r="C385" s="55">
        <v>2016</v>
      </c>
      <c r="D385" s="60">
        <v>0.4</v>
      </c>
      <c r="E385" s="54">
        <v>705.00000000000011</v>
      </c>
      <c r="F385" s="54">
        <v>15</v>
      </c>
      <c r="G385" s="105"/>
    </row>
    <row r="386" spans="1:7" ht="33" x14ac:dyDescent="0.25">
      <c r="A386" s="106"/>
      <c r="B386" s="59" t="s">
        <v>227</v>
      </c>
      <c r="C386" s="55">
        <v>2016</v>
      </c>
      <c r="D386" s="60">
        <v>0.4</v>
      </c>
      <c r="E386" s="54">
        <v>138</v>
      </c>
      <c r="F386" s="54">
        <v>15</v>
      </c>
      <c r="G386" s="105"/>
    </row>
    <row r="387" spans="1:7" ht="16.5" x14ac:dyDescent="0.25">
      <c r="A387" s="106"/>
      <c r="B387" s="59" t="s">
        <v>228</v>
      </c>
      <c r="C387" s="55">
        <v>2016</v>
      </c>
      <c r="D387" s="60">
        <v>0.4</v>
      </c>
      <c r="E387" s="54">
        <v>231</v>
      </c>
      <c r="F387" s="54">
        <v>15</v>
      </c>
      <c r="G387" s="105"/>
    </row>
    <row r="388" spans="1:7" ht="33" x14ac:dyDescent="0.25">
      <c r="A388" s="106"/>
      <c r="B388" s="59" t="s">
        <v>229</v>
      </c>
      <c r="C388" s="55">
        <v>2016</v>
      </c>
      <c r="D388" s="60">
        <v>0.4</v>
      </c>
      <c r="E388" s="54">
        <v>255</v>
      </c>
      <c r="F388" s="54">
        <v>15</v>
      </c>
      <c r="G388" s="105"/>
    </row>
    <row r="389" spans="1:7" ht="33" x14ac:dyDescent="0.25">
      <c r="A389" s="106"/>
      <c r="B389" s="59" t="s">
        <v>230</v>
      </c>
      <c r="C389" s="55">
        <v>2016</v>
      </c>
      <c r="D389" s="60">
        <v>0.4</v>
      </c>
      <c r="E389" s="54">
        <v>318</v>
      </c>
      <c r="F389" s="54">
        <v>30</v>
      </c>
      <c r="G389" s="105"/>
    </row>
    <row r="390" spans="1:7" ht="33" x14ac:dyDescent="0.25">
      <c r="A390" s="106"/>
      <c r="B390" s="59" t="s">
        <v>231</v>
      </c>
      <c r="C390" s="55">
        <v>2016</v>
      </c>
      <c r="D390" s="60">
        <v>0.4</v>
      </c>
      <c r="E390" s="54">
        <v>471</v>
      </c>
      <c r="F390" s="54">
        <v>15</v>
      </c>
      <c r="G390" s="105"/>
    </row>
    <row r="391" spans="1:7" ht="33" x14ac:dyDescent="0.25">
      <c r="A391" s="106"/>
      <c r="B391" s="59" t="s">
        <v>232</v>
      </c>
      <c r="C391" s="55">
        <v>2016</v>
      </c>
      <c r="D391" s="60">
        <v>0.4</v>
      </c>
      <c r="E391" s="54">
        <v>566</v>
      </c>
      <c r="F391" s="54">
        <v>30</v>
      </c>
      <c r="G391" s="105"/>
    </row>
    <row r="392" spans="1:7" ht="33" x14ac:dyDescent="0.25">
      <c r="A392" s="106"/>
      <c r="B392" s="59" t="s">
        <v>233</v>
      </c>
      <c r="C392" s="55">
        <v>2016</v>
      </c>
      <c r="D392" s="60">
        <v>0.4</v>
      </c>
      <c r="E392" s="54">
        <v>342</v>
      </c>
      <c r="F392" s="54">
        <v>15</v>
      </c>
      <c r="G392" s="105"/>
    </row>
    <row r="393" spans="1:7" ht="33" x14ac:dyDescent="0.25">
      <c r="A393" s="106"/>
      <c r="B393" s="59" t="s">
        <v>234</v>
      </c>
      <c r="C393" s="55">
        <v>2016</v>
      </c>
      <c r="D393" s="60">
        <v>0.4</v>
      </c>
      <c r="E393" s="54">
        <v>504</v>
      </c>
      <c r="F393" s="54">
        <v>15</v>
      </c>
      <c r="G393" s="105"/>
    </row>
    <row r="394" spans="1:7" ht="16.5" x14ac:dyDescent="0.25">
      <c r="A394" s="106"/>
      <c r="B394" s="59" t="s">
        <v>235</v>
      </c>
      <c r="C394" s="55">
        <v>2016</v>
      </c>
      <c r="D394" s="60">
        <v>0.4</v>
      </c>
      <c r="E394" s="54">
        <v>232</v>
      </c>
      <c r="F394" s="54">
        <v>15</v>
      </c>
      <c r="G394" s="105"/>
    </row>
    <row r="395" spans="1:7" ht="16.5" x14ac:dyDescent="0.25">
      <c r="A395" s="106"/>
      <c r="B395" s="59" t="s">
        <v>236</v>
      </c>
      <c r="C395" s="55">
        <v>2016</v>
      </c>
      <c r="D395" s="60">
        <v>0.4</v>
      </c>
      <c r="E395" s="54">
        <v>581</v>
      </c>
      <c r="F395" s="54">
        <v>30</v>
      </c>
      <c r="G395" s="105"/>
    </row>
    <row r="396" spans="1:7" ht="16.5" x14ac:dyDescent="0.25">
      <c r="A396" s="106"/>
      <c r="B396" s="59" t="s">
        <v>237</v>
      </c>
      <c r="C396" s="55">
        <v>2016</v>
      </c>
      <c r="D396" s="60">
        <v>0.4</v>
      </c>
      <c r="E396" s="54">
        <v>272</v>
      </c>
      <c r="F396" s="54">
        <v>30</v>
      </c>
      <c r="G396" s="105"/>
    </row>
    <row r="397" spans="1:7" ht="16.5" x14ac:dyDescent="0.25">
      <c r="A397" s="106"/>
      <c r="B397" s="59" t="s">
        <v>238</v>
      </c>
      <c r="C397" s="55">
        <v>2016</v>
      </c>
      <c r="D397" s="60">
        <v>0.4</v>
      </c>
      <c r="E397" s="54">
        <v>181</v>
      </c>
      <c r="F397" s="54">
        <v>15</v>
      </c>
      <c r="G397" s="105"/>
    </row>
    <row r="398" spans="1:7" ht="16.5" x14ac:dyDescent="0.25">
      <c r="A398" s="106"/>
      <c r="B398" s="59" t="s">
        <v>239</v>
      </c>
      <c r="C398" s="55">
        <v>2016</v>
      </c>
      <c r="D398" s="60">
        <v>0.4</v>
      </c>
      <c r="E398" s="54">
        <v>244</v>
      </c>
      <c r="F398" s="54">
        <v>15</v>
      </c>
      <c r="G398" s="105"/>
    </row>
    <row r="399" spans="1:7" ht="33" x14ac:dyDescent="0.25">
      <c r="A399" s="106"/>
      <c r="B399" s="59" t="s">
        <v>240</v>
      </c>
      <c r="C399" s="55">
        <v>2016</v>
      </c>
      <c r="D399" s="60">
        <v>0.4</v>
      </c>
      <c r="E399" s="54">
        <v>515</v>
      </c>
      <c r="F399" s="54">
        <v>15</v>
      </c>
      <c r="G399" s="105"/>
    </row>
    <row r="400" spans="1:7" ht="16.5" x14ac:dyDescent="0.25">
      <c r="A400" s="106"/>
      <c r="B400" s="59" t="s">
        <v>241</v>
      </c>
      <c r="C400" s="55">
        <v>2016</v>
      </c>
      <c r="D400" s="60">
        <v>0.4</v>
      </c>
      <c r="E400" s="54">
        <v>287</v>
      </c>
      <c r="F400" s="54">
        <v>15</v>
      </c>
      <c r="G400" s="105"/>
    </row>
    <row r="401" spans="1:7" ht="16.5" x14ac:dyDescent="0.25">
      <c r="A401" s="106"/>
      <c r="B401" s="59" t="s">
        <v>242</v>
      </c>
      <c r="C401" s="55">
        <v>2016</v>
      </c>
      <c r="D401" s="60">
        <v>0.4</v>
      </c>
      <c r="E401" s="54">
        <v>171</v>
      </c>
      <c r="F401" s="54">
        <v>15</v>
      </c>
      <c r="G401" s="105"/>
    </row>
    <row r="402" spans="1:7" ht="16.5" x14ac:dyDescent="0.25">
      <c r="A402" s="106"/>
      <c r="B402" s="59" t="s">
        <v>243</v>
      </c>
      <c r="C402" s="55">
        <v>2016</v>
      </c>
      <c r="D402" s="60">
        <v>0.4</v>
      </c>
      <c r="E402" s="54">
        <v>200</v>
      </c>
      <c r="F402" s="54">
        <v>15</v>
      </c>
      <c r="G402" s="105"/>
    </row>
    <row r="403" spans="1:7" ht="16.5" x14ac:dyDescent="0.25">
      <c r="A403" s="106"/>
      <c r="B403" s="59" t="s">
        <v>244</v>
      </c>
      <c r="C403" s="55">
        <v>2016</v>
      </c>
      <c r="D403" s="60">
        <v>0.4</v>
      </c>
      <c r="E403" s="54">
        <v>91</v>
      </c>
      <c r="F403" s="54">
        <v>15</v>
      </c>
      <c r="G403" s="105"/>
    </row>
    <row r="404" spans="1:7" ht="33" x14ac:dyDescent="0.25">
      <c r="A404" s="106"/>
      <c r="B404" s="59" t="s">
        <v>245</v>
      </c>
      <c r="C404" s="55">
        <v>2016</v>
      </c>
      <c r="D404" s="60">
        <v>0.4</v>
      </c>
      <c r="E404" s="54">
        <v>221</v>
      </c>
      <c r="F404" s="54">
        <v>15</v>
      </c>
      <c r="G404" s="105"/>
    </row>
    <row r="405" spans="1:7" ht="16.5" x14ac:dyDescent="0.25">
      <c r="A405" s="106"/>
      <c r="B405" s="59" t="s">
        <v>246</v>
      </c>
      <c r="C405" s="55">
        <v>2016</v>
      </c>
      <c r="D405" s="60">
        <v>0.4</v>
      </c>
      <c r="E405" s="54">
        <v>216</v>
      </c>
      <c r="F405" s="54">
        <v>15</v>
      </c>
      <c r="G405" s="105"/>
    </row>
    <row r="406" spans="1:7" ht="16.5" x14ac:dyDescent="0.25">
      <c r="A406" s="106"/>
      <c r="B406" s="59" t="s">
        <v>247</v>
      </c>
      <c r="C406" s="55">
        <v>2016</v>
      </c>
      <c r="D406" s="60">
        <v>0.4</v>
      </c>
      <c r="E406" s="54">
        <v>575</v>
      </c>
      <c r="F406" s="54">
        <v>15</v>
      </c>
      <c r="G406" s="105"/>
    </row>
    <row r="407" spans="1:7" ht="33" x14ac:dyDescent="0.25">
      <c r="A407" s="106"/>
      <c r="B407" s="59" t="s">
        <v>248</v>
      </c>
      <c r="C407" s="55">
        <v>2016</v>
      </c>
      <c r="D407" s="60">
        <v>0.4</v>
      </c>
      <c r="E407" s="54">
        <v>181</v>
      </c>
      <c r="F407" s="54">
        <v>15</v>
      </c>
      <c r="G407" s="105"/>
    </row>
    <row r="408" spans="1:7" ht="16.5" x14ac:dyDescent="0.25">
      <c r="A408" s="106"/>
      <c r="B408" s="59" t="s">
        <v>249</v>
      </c>
      <c r="C408" s="55">
        <v>2016</v>
      </c>
      <c r="D408" s="60">
        <v>0.4</v>
      </c>
      <c r="E408" s="54">
        <v>390</v>
      </c>
      <c r="F408" s="54">
        <v>15</v>
      </c>
      <c r="G408" s="105"/>
    </row>
    <row r="409" spans="1:7" ht="16.5" x14ac:dyDescent="0.25">
      <c r="A409" s="106"/>
      <c r="B409" s="59" t="s">
        <v>250</v>
      </c>
      <c r="C409" s="55">
        <v>2016</v>
      </c>
      <c r="D409" s="60">
        <v>0.4</v>
      </c>
      <c r="E409" s="54">
        <v>609</v>
      </c>
      <c r="F409" s="54">
        <v>15</v>
      </c>
      <c r="G409" s="105"/>
    </row>
    <row r="410" spans="1:7" ht="16.5" x14ac:dyDescent="0.25">
      <c r="A410" s="106"/>
      <c r="B410" s="59" t="s">
        <v>251</v>
      </c>
      <c r="C410" s="55">
        <v>2016</v>
      </c>
      <c r="D410" s="60">
        <v>0.4</v>
      </c>
      <c r="E410" s="54">
        <v>176</v>
      </c>
      <c r="F410" s="54">
        <v>105</v>
      </c>
      <c r="G410" s="105"/>
    </row>
    <row r="411" spans="1:7" ht="16.5" x14ac:dyDescent="0.25">
      <c r="A411" s="106"/>
      <c r="B411" s="59" t="s">
        <v>252</v>
      </c>
      <c r="C411" s="55">
        <v>2016</v>
      </c>
      <c r="D411" s="60">
        <v>0.4</v>
      </c>
      <c r="E411" s="54">
        <v>121</v>
      </c>
      <c r="F411" s="54">
        <v>15</v>
      </c>
      <c r="G411" s="105"/>
    </row>
    <row r="412" spans="1:7" ht="16.5" x14ac:dyDescent="0.25">
      <c r="A412" s="106"/>
      <c r="B412" s="59" t="s">
        <v>253</v>
      </c>
      <c r="C412" s="55">
        <v>2016</v>
      </c>
      <c r="D412" s="60">
        <v>0.4</v>
      </c>
      <c r="E412" s="54">
        <v>880</v>
      </c>
      <c r="F412" s="54">
        <v>30</v>
      </c>
      <c r="G412" s="105"/>
    </row>
    <row r="413" spans="1:7" ht="16.5" x14ac:dyDescent="0.25">
      <c r="A413" s="106"/>
      <c r="B413" s="59" t="s">
        <v>254</v>
      </c>
      <c r="C413" s="55">
        <v>2016</v>
      </c>
      <c r="D413" s="60">
        <v>0.4</v>
      </c>
      <c r="E413" s="54">
        <v>165</v>
      </c>
      <c r="F413" s="54">
        <v>15</v>
      </c>
      <c r="G413" s="105"/>
    </row>
    <row r="414" spans="1:7" ht="16.5" x14ac:dyDescent="0.25">
      <c r="A414" s="106"/>
      <c r="B414" s="59" t="s">
        <v>255</v>
      </c>
      <c r="C414" s="55">
        <v>2016</v>
      </c>
      <c r="D414" s="60">
        <v>0.4</v>
      </c>
      <c r="E414" s="54">
        <v>160</v>
      </c>
      <c r="F414" s="54">
        <v>15</v>
      </c>
      <c r="G414" s="105"/>
    </row>
    <row r="415" spans="1:7" ht="16.5" x14ac:dyDescent="0.25">
      <c r="A415" s="106"/>
      <c r="B415" s="59" t="s">
        <v>256</v>
      </c>
      <c r="C415" s="55">
        <v>2016</v>
      </c>
      <c r="D415" s="60">
        <v>0.4</v>
      </c>
      <c r="E415" s="54">
        <v>289</v>
      </c>
      <c r="F415" s="54">
        <v>15</v>
      </c>
      <c r="G415" s="105"/>
    </row>
    <row r="416" spans="1:7" ht="16.5" x14ac:dyDescent="0.25">
      <c r="A416" s="106"/>
      <c r="B416" s="59" t="s">
        <v>257</v>
      </c>
      <c r="C416" s="55">
        <v>2016</v>
      </c>
      <c r="D416" s="60">
        <v>0.4</v>
      </c>
      <c r="E416" s="54">
        <v>250</v>
      </c>
      <c r="F416" s="54">
        <v>15</v>
      </c>
      <c r="G416" s="105"/>
    </row>
    <row r="417" spans="1:7" ht="16.5" x14ac:dyDescent="0.25">
      <c r="A417" s="106"/>
      <c r="B417" s="59" t="s">
        <v>258</v>
      </c>
      <c r="C417" s="55">
        <v>2016</v>
      </c>
      <c r="D417" s="60">
        <v>0.4</v>
      </c>
      <c r="E417" s="54">
        <v>238</v>
      </c>
      <c r="F417" s="54">
        <v>45</v>
      </c>
      <c r="G417" s="105"/>
    </row>
    <row r="418" spans="1:7" ht="16.5" x14ac:dyDescent="0.25">
      <c r="A418" s="106"/>
      <c r="B418" s="59" t="s">
        <v>259</v>
      </c>
      <c r="C418" s="55">
        <v>2016</v>
      </c>
      <c r="D418" s="60">
        <v>0.4</v>
      </c>
      <c r="E418" s="54">
        <v>50</v>
      </c>
      <c r="F418" s="54">
        <v>15</v>
      </c>
      <c r="G418" s="105"/>
    </row>
    <row r="419" spans="1:7" ht="16.5" x14ac:dyDescent="0.25">
      <c r="A419" s="106"/>
      <c r="B419" s="59" t="s">
        <v>260</v>
      </c>
      <c r="C419" s="55">
        <v>2016</v>
      </c>
      <c r="D419" s="60">
        <v>0.4</v>
      </c>
      <c r="E419" s="54">
        <v>160</v>
      </c>
      <c r="F419" s="54">
        <v>30</v>
      </c>
      <c r="G419" s="105"/>
    </row>
    <row r="420" spans="1:7" ht="16.5" x14ac:dyDescent="0.25">
      <c r="A420" s="106"/>
      <c r="B420" s="59" t="s">
        <v>261</v>
      </c>
      <c r="C420" s="55">
        <v>2016</v>
      </c>
      <c r="D420" s="60">
        <v>0.4</v>
      </c>
      <c r="E420" s="54">
        <v>128</v>
      </c>
      <c r="F420" s="54">
        <v>30</v>
      </c>
      <c r="G420" s="105"/>
    </row>
    <row r="421" spans="1:7" ht="16.5" x14ac:dyDescent="0.25">
      <c r="A421" s="106"/>
      <c r="B421" s="59" t="s">
        <v>262</v>
      </c>
      <c r="C421" s="55">
        <v>2016</v>
      </c>
      <c r="D421" s="60">
        <v>0.4</v>
      </c>
      <c r="E421" s="54">
        <v>138</v>
      </c>
      <c r="F421" s="54">
        <v>30</v>
      </c>
      <c r="G421" s="105"/>
    </row>
    <row r="422" spans="1:7" ht="16.5" x14ac:dyDescent="0.25">
      <c r="A422" s="106"/>
      <c r="B422" s="59" t="s">
        <v>263</v>
      </c>
      <c r="C422" s="55">
        <v>2016</v>
      </c>
      <c r="D422" s="60">
        <v>0.4</v>
      </c>
      <c r="E422" s="54">
        <v>138</v>
      </c>
      <c r="F422" s="54">
        <v>30</v>
      </c>
      <c r="G422" s="105"/>
    </row>
    <row r="423" spans="1:7" ht="33" x14ac:dyDescent="0.25">
      <c r="A423" s="106"/>
      <c r="B423" s="59" t="s">
        <v>264</v>
      </c>
      <c r="C423" s="55">
        <v>2016</v>
      </c>
      <c r="D423" s="60">
        <v>0.4</v>
      </c>
      <c r="E423" s="54">
        <v>396</v>
      </c>
      <c r="F423" s="54">
        <v>15</v>
      </c>
      <c r="G423" s="105"/>
    </row>
    <row r="424" spans="1:7" ht="16.5" x14ac:dyDescent="0.25">
      <c r="A424" s="106"/>
      <c r="B424" s="59" t="s">
        <v>265</v>
      </c>
      <c r="C424" s="55">
        <v>2016</v>
      </c>
      <c r="D424" s="60">
        <v>0.4</v>
      </c>
      <c r="E424" s="54">
        <v>161</v>
      </c>
      <c r="F424" s="54">
        <v>30</v>
      </c>
      <c r="G424" s="105"/>
    </row>
    <row r="425" spans="1:7" ht="16.5" x14ac:dyDescent="0.25">
      <c r="A425" s="106"/>
      <c r="B425" s="59" t="s">
        <v>266</v>
      </c>
      <c r="C425" s="55">
        <v>2016</v>
      </c>
      <c r="D425" s="60">
        <v>0.4</v>
      </c>
      <c r="E425" s="54">
        <v>168</v>
      </c>
      <c r="F425" s="54">
        <v>15</v>
      </c>
      <c r="G425" s="105"/>
    </row>
    <row r="426" spans="1:7" ht="16.5" x14ac:dyDescent="0.25">
      <c r="A426" s="106"/>
      <c r="B426" s="59" t="s">
        <v>267</v>
      </c>
      <c r="C426" s="55">
        <v>2016</v>
      </c>
      <c r="D426" s="60">
        <v>0.4</v>
      </c>
      <c r="E426" s="54">
        <v>62</v>
      </c>
      <c r="F426" s="54">
        <v>15</v>
      </c>
      <c r="G426" s="105"/>
    </row>
    <row r="427" spans="1:7" ht="16.5" x14ac:dyDescent="0.25">
      <c r="A427" s="106"/>
      <c r="B427" s="59" t="s">
        <v>268</v>
      </c>
      <c r="C427" s="55">
        <v>2016</v>
      </c>
      <c r="D427" s="60">
        <v>0.4</v>
      </c>
      <c r="E427" s="54">
        <v>50</v>
      </c>
      <c r="F427" s="54">
        <v>15</v>
      </c>
      <c r="G427" s="105"/>
    </row>
    <row r="428" spans="1:7" ht="16.5" x14ac:dyDescent="0.25">
      <c r="A428" s="106"/>
      <c r="B428" s="59" t="s">
        <v>269</v>
      </c>
      <c r="C428" s="55">
        <v>2016</v>
      </c>
      <c r="D428" s="60">
        <v>0.4</v>
      </c>
      <c r="E428" s="54">
        <v>196</v>
      </c>
      <c r="F428" s="54">
        <v>30</v>
      </c>
      <c r="G428" s="105"/>
    </row>
    <row r="429" spans="1:7" ht="16.5" x14ac:dyDescent="0.25">
      <c r="A429" s="106"/>
      <c r="B429" s="59" t="s">
        <v>270</v>
      </c>
      <c r="C429" s="55">
        <v>2016</v>
      </c>
      <c r="D429" s="60">
        <v>0.4</v>
      </c>
      <c r="E429" s="54">
        <v>260</v>
      </c>
      <c r="F429" s="54">
        <v>15</v>
      </c>
      <c r="G429" s="105"/>
    </row>
    <row r="430" spans="1:7" ht="16.5" x14ac:dyDescent="0.25">
      <c r="A430" s="106"/>
      <c r="B430" s="59" t="s">
        <v>271</v>
      </c>
      <c r="C430" s="55">
        <v>2016</v>
      </c>
      <c r="D430" s="60">
        <v>0.4</v>
      </c>
      <c r="E430" s="54">
        <v>614</v>
      </c>
      <c r="F430" s="54">
        <v>15</v>
      </c>
      <c r="G430" s="105"/>
    </row>
    <row r="431" spans="1:7" ht="16.5" x14ac:dyDescent="0.25">
      <c r="A431" s="106"/>
      <c r="B431" s="59" t="s">
        <v>272</v>
      </c>
      <c r="C431" s="55">
        <v>2016</v>
      </c>
      <c r="D431" s="60">
        <v>0.4</v>
      </c>
      <c r="E431" s="54">
        <v>361</v>
      </c>
      <c r="F431" s="54">
        <v>15</v>
      </c>
      <c r="G431" s="105"/>
    </row>
    <row r="432" spans="1:7" ht="16.5" x14ac:dyDescent="0.25">
      <c r="A432" s="106"/>
      <c r="B432" s="59" t="s">
        <v>273</v>
      </c>
      <c r="C432" s="55">
        <v>2016</v>
      </c>
      <c r="D432" s="60">
        <v>0.4</v>
      </c>
      <c r="E432" s="54">
        <v>237</v>
      </c>
      <c r="F432" s="54">
        <v>15</v>
      </c>
      <c r="G432" s="105"/>
    </row>
    <row r="433" spans="1:7" ht="16.5" x14ac:dyDescent="0.25">
      <c r="A433" s="106"/>
      <c r="B433" s="59" t="s">
        <v>274</v>
      </c>
      <c r="C433" s="55">
        <v>2016</v>
      </c>
      <c r="D433" s="60">
        <v>0.4</v>
      </c>
      <c r="E433" s="54">
        <v>450</v>
      </c>
      <c r="F433" s="54">
        <v>15</v>
      </c>
      <c r="G433" s="105"/>
    </row>
    <row r="434" spans="1:7" ht="16.5" x14ac:dyDescent="0.25">
      <c r="A434" s="106"/>
      <c r="B434" s="59" t="s">
        <v>275</v>
      </c>
      <c r="C434" s="55">
        <v>2016</v>
      </c>
      <c r="D434" s="60">
        <v>0.4</v>
      </c>
      <c r="E434" s="54">
        <v>198</v>
      </c>
      <c r="F434" s="54">
        <v>15</v>
      </c>
      <c r="G434" s="105"/>
    </row>
    <row r="435" spans="1:7" ht="16.5" x14ac:dyDescent="0.25">
      <c r="A435" s="106"/>
      <c r="B435" s="59" t="s">
        <v>276</v>
      </c>
      <c r="C435" s="55">
        <v>2016</v>
      </c>
      <c r="D435" s="60">
        <v>0.4</v>
      </c>
      <c r="E435" s="54">
        <v>359</v>
      </c>
      <c r="F435" s="54">
        <v>15</v>
      </c>
      <c r="G435" s="105"/>
    </row>
    <row r="436" spans="1:7" ht="16.5" x14ac:dyDescent="0.25">
      <c r="A436" s="106"/>
      <c r="B436" s="59" t="s">
        <v>277</v>
      </c>
      <c r="C436" s="55">
        <v>2016</v>
      </c>
      <c r="D436" s="60">
        <v>0.4</v>
      </c>
      <c r="E436" s="54">
        <v>143</v>
      </c>
      <c r="F436" s="54">
        <v>15</v>
      </c>
      <c r="G436" s="105"/>
    </row>
    <row r="437" spans="1:7" ht="16.5" x14ac:dyDescent="0.25">
      <c r="A437" s="106"/>
      <c r="B437" s="59" t="s">
        <v>278</v>
      </c>
      <c r="C437" s="55">
        <v>2016</v>
      </c>
      <c r="D437" s="60">
        <v>0.4</v>
      </c>
      <c r="E437" s="54">
        <v>159</v>
      </c>
      <c r="F437" s="54">
        <v>30</v>
      </c>
      <c r="G437" s="105"/>
    </row>
    <row r="438" spans="1:7" ht="16.5" x14ac:dyDescent="0.25">
      <c r="A438" s="106"/>
      <c r="B438" s="59" t="s">
        <v>279</v>
      </c>
      <c r="C438" s="55">
        <v>2016</v>
      </c>
      <c r="D438" s="60">
        <v>0.4</v>
      </c>
      <c r="E438" s="54">
        <v>160</v>
      </c>
      <c r="F438" s="54">
        <v>15</v>
      </c>
      <c r="G438" s="105"/>
    </row>
    <row r="439" spans="1:7" ht="16.5" x14ac:dyDescent="0.25">
      <c r="A439" s="106"/>
      <c r="B439" s="59" t="s">
        <v>280</v>
      </c>
      <c r="C439" s="55">
        <v>2016</v>
      </c>
      <c r="D439" s="60">
        <v>0.4</v>
      </c>
      <c r="E439" s="54">
        <v>94</v>
      </c>
      <c r="F439" s="54">
        <v>15</v>
      </c>
      <c r="G439" s="105"/>
    </row>
    <row r="440" spans="1:7" ht="16.5" x14ac:dyDescent="0.25">
      <c r="A440" s="106"/>
      <c r="B440" s="59" t="s">
        <v>281</v>
      </c>
      <c r="C440" s="55">
        <v>2016</v>
      </c>
      <c r="D440" s="60">
        <v>0.4</v>
      </c>
      <c r="E440" s="54">
        <v>525</v>
      </c>
      <c r="F440" s="54">
        <v>15</v>
      </c>
      <c r="G440" s="105"/>
    </row>
    <row r="441" spans="1:7" ht="16.5" x14ac:dyDescent="0.25">
      <c r="A441" s="106"/>
      <c r="B441" s="59" t="s">
        <v>282</v>
      </c>
      <c r="C441" s="55">
        <v>2016</v>
      </c>
      <c r="D441" s="60">
        <v>0.4</v>
      </c>
      <c r="E441" s="54">
        <v>538</v>
      </c>
      <c r="F441" s="54">
        <v>30</v>
      </c>
      <c r="G441" s="105"/>
    </row>
    <row r="442" spans="1:7" ht="16.5" x14ac:dyDescent="0.25">
      <c r="A442" s="106"/>
      <c r="B442" s="59" t="s">
        <v>283</v>
      </c>
      <c r="C442" s="55">
        <v>2016</v>
      </c>
      <c r="D442" s="60">
        <v>0.4</v>
      </c>
      <c r="E442" s="54">
        <v>141</v>
      </c>
      <c r="F442" s="54">
        <v>15</v>
      </c>
      <c r="G442" s="105"/>
    </row>
    <row r="443" spans="1:7" ht="16.5" x14ac:dyDescent="0.25">
      <c r="A443" s="106"/>
      <c r="B443" s="59" t="s">
        <v>284</v>
      </c>
      <c r="C443" s="55">
        <v>2016</v>
      </c>
      <c r="D443" s="60">
        <v>0.4</v>
      </c>
      <c r="E443" s="54">
        <v>110</v>
      </c>
      <c r="F443" s="54">
        <v>15</v>
      </c>
      <c r="G443" s="105"/>
    </row>
    <row r="444" spans="1:7" ht="16.5" x14ac:dyDescent="0.25">
      <c r="A444" s="106"/>
      <c r="B444" s="59" t="s">
        <v>285</v>
      </c>
      <c r="C444" s="55">
        <v>2016</v>
      </c>
      <c r="D444" s="60">
        <v>0.4</v>
      </c>
      <c r="E444" s="54">
        <v>47</v>
      </c>
      <c r="F444" s="54">
        <v>15</v>
      </c>
      <c r="G444" s="105"/>
    </row>
    <row r="445" spans="1:7" ht="16.5" x14ac:dyDescent="0.25">
      <c r="A445" s="106"/>
      <c r="B445" s="59" t="s">
        <v>286</v>
      </c>
      <c r="C445" s="55">
        <v>2016</v>
      </c>
      <c r="D445" s="60">
        <v>0.4</v>
      </c>
      <c r="E445" s="54">
        <v>164</v>
      </c>
      <c r="F445" s="54">
        <v>15</v>
      </c>
      <c r="G445" s="105"/>
    </row>
    <row r="446" spans="1:7" ht="16.5" x14ac:dyDescent="0.25">
      <c r="A446" s="106"/>
      <c r="B446" s="59" t="s">
        <v>287</v>
      </c>
      <c r="C446" s="55">
        <v>2016</v>
      </c>
      <c r="D446" s="60">
        <v>0.4</v>
      </c>
      <c r="E446" s="54">
        <v>68</v>
      </c>
      <c r="F446" s="54">
        <v>15</v>
      </c>
      <c r="G446" s="105"/>
    </row>
    <row r="447" spans="1:7" ht="16.5" x14ac:dyDescent="0.25">
      <c r="A447" s="106"/>
      <c r="B447" s="59" t="s">
        <v>288</v>
      </c>
      <c r="C447" s="55">
        <v>2016</v>
      </c>
      <c r="D447" s="60">
        <v>0.4</v>
      </c>
      <c r="E447" s="54">
        <v>790</v>
      </c>
      <c r="F447" s="54">
        <v>15</v>
      </c>
      <c r="G447" s="105"/>
    </row>
    <row r="448" spans="1:7" ht="33" x14ac:dyDescent="0.25">
      <c r="A448" s="106"/>
      <c r="B448" s="59" t="s">
        <v>2090</v>
      </c>
      <c r="C448" s="55">
        <v>2016</v>
      </c>
      <c r="D448" s="60">
        <v>0.4</v>
      </c>
      <c r="E448" s="54">
        <v>816.00000000000011</v>
      </c>
      <c r="F448" s="54">
        <v>45</v>
      </c>
      <c r="G448" s="105"/>
    </row>
    <row r="449" spans="1:7" ht="16.5" x14ac:dyDescent="0.25">
      <c r="A449" s="106"/>
      <c r="B449" s="59" t="s">
        <v>290</v>
      </c>
      <c r="C449" s="55">
        <v>2016</v>
      </c>
      <c r="D449" s="60">
        <v>0.4</v>
      </c>
      <c r="E449" s="54">
        <v>1132</v>
      </c>
      <c r="F449" s="54">
        <v>60</v>
      </c>
      <c r="G449" s="105"/>
    </row>
    <row r="450" spans="1:7" ht="16.5" x14ac:dyDescent="0.25">
      <c r="A450" s="106"/>
      <c r="B450" s="59" t="s">
        <v>291</v>
      </c>
      <c r="C450" s="55">
        <v>2016</v>
      </c>
      <c r="D450" s="60">
        <v>0.4</v>
      </c>
      <c r="E450" s="54">
        <v>3860</v>
      </c>
      <c r="F450" s="54">
        <v>1264</v>
      </c>
      <c r="G450" s="105"/>
    </row>
    <row r="451" spans="1:7" ht="16.5" x14ac:dyDescent="0.25">
      <c r="A451" s="106"/>
      <c r="B451" s="59" t="s">
        <v>292</v>
      </c>
      <c r="C451" s="55">
        <v>2016</v>
      </c>
      <c r="D451" s="60">
        <v>0.4</v>
      </c>
      <c r="E451" s="54">
        <v>45</v>
      </c>
      <c r="F451" s="54">
        <v>15</v>
      </c>
      <c r="G451" s="105"/>
    </row>
    <row r="452" spans="1:7" ht="33" x14ac:dyDescent="0.25">
      <c r="A452" s="106"/>
      <c r="B452" s="59" t="s">
        <v>293</v>
      </c>
      <c r="C452" s="55">
        <v>2016</v>
      </c>
      <c r="D452" s="60">
        <v>0.4</v>
      </c>
      <c r="E452" s="54">
        <v>141</v>
      </c>
      <c r="F452" s="54">
        <v>15</v>
      </c>
      <c r="G452" s="105"/>
    </row>
    <row r="453" spans="1:7" ht="16.5" x14ac:dyDescent="0.25">
      <c r="A453" s="106"/>
      <c r="B453" s="59" t="s">
        <v>294</v>
      </c>
      <c r="C453" s="55">
        <v>2016</v>
      </c>
      <c r="D453" s="60">
        <v>0.4</v>
      </c>
      <c r="E453" s="54">
        <v>51</v>
      </c>
      <c r="F453" s="54">
        <v>15</v>
      </c>
      <c r="G453" s="105"/>
    </row>
    <row r="454" spans="1:7" ht="16.5" x14ac:dyDescent="0.25">
      <c r="A454" s="106"/>
      <c r="B454" s="59" t="s">
        <v>295</v>
      </c>
      <c r="C454" s="55">
        <v>2016</v>
      </c>
      <c r="D454" s="60">
        <v>0.4</v>
      </c>
      <c r="E454" s="54">
        <v>39</v>
      </c>
      <c r="F454" s="54">
        <v>15</v>
      </c>
      <c r="G454" s="105"/>
    </row>
    <row r="455" spans="1:7" ht="33" x14ac:dyDescent="0.25">
      <c r="A455" s="106"/>
      <c r="B455" s="59" t="s">
        <v>296</v>
      </c>
      <c r="C455" s="55">
        <v>2016</v>
      </c>
      <c r="D455" s="60">
        <v>0.4</v>
      </c>
      <c r="E455" s="54">
        <v>60</v>
      </c>
      <c r="F455" s="54">
        <v>15</v>
      </c>
      <c r="G455" s="105"/>
    </row>
    <row r="456" spans="1:7" ht="33" x14ac:dyDescent="0.25">
      <c r="A456" s="106"/>
      <c r="B456" s="59" t="s">
        <v>297</v>
      </c>
      <c r="C456" s="55">
        <v>2016</v>
      </c>
      <c r="D456" s="60">
        <v>0.4</v>
      </c>
      <c r="E456" s="54">
        <v>60</v>
      </c>
      <c r="F456" s="54">
        <v>15</v>
      </c>
      <c r="G456" s="105"/>
    </row>
    <row r="457" spans="1:7" ht="33" x14ac:dyDescent="0.25">
      <c r="A457" s="106"/>
      <c r="B457" s="59" t="s">
        <v>298</v>
      </c>
      <c r="C457" s="55">
        <v>2016</v>
      </c>
      <c r="D457" s="60">
        <v>0.4</v>
      </c>
      <c r="E457" s="54">
        <v>275</v>
      </c>
      <c r="F457" s="54">
        <v>50</v>
      </c>
      <c r="G457" s="105"/>
    </row>
    <row r="458" spans="1:7" ht="33" x14ac:dyDescent="0.25">
      <c r="A458" s="106"/>
      <c r="B458" s="59" t="s">
        <v>299</v>
      </c>
      <c r="C458" s="55">
        <v>2016</v>
      </c>
      <c r="D458" s="60">
        <v>0.4</v>
      </c>
      <c r="E458" s="54">
        <v>30</v>
      </c>
      <c r="F458" s="54">
        <v>15</v>
      </c>
      <c r="G458" s="105"/>
    </row>
    <row r="459" spans="1:7" ht="33" x14ac:dyDescent="0.25">
      <c r="A459" s="106"/>
      <c r="B459" s="59" t="s">
        <v>300</v>
      </c>
      <c r="C459" s="55">
        <v>2016</v>
      </c>
      <c r="D459" s="60">
        <v>0.4</v>
      </c>
      <c r="E459" s="54">
        <v>55</v>
      </c>
      <c r="F459" s="54">
        <v>15</v>
      </c>
      <c r="G459" s="105"/>
    </row>
    <row r="460" spans="1:7" ht="16.5" x14ac:dyDescent="0.25">
      <c r="A460" s="106"/>
      <c r="B460" s="59" t="s">
        <v>301</v>
      </c>
      <c r="C460" s="55">
        <v>2016</v>
      </c>
      <c r="D460" s="60">
        <v>0.4</v>
      </c>
      <c r="E460" s="54">
        <v>436</v>
      </c>
      <c r="F460" s="54">
        <v>15</v>
      </c>
      <c r="G460" s="105"/>
    </row>
    <row r="461" spans="1:7" ht="33" x14ac:dyDescent="0.25">
      <c r="A461" s="106"/>
      <c r="B461" s="59" t="s">
        <v>302</v>
      </c>
      <c r="C461" s="55">
        <v>2016</v>
      </c>
      <c r="D461" s="60">
        <v>0.4</v>
      </c>
      <c r="E461" s="54">
        <v>363</v>
      </c>
      <c r="F461" s="54">
        <v>15</v>
      </c>
      <c r="G461" s="105"/>
    </row>
    <row r="462" spans="1:7" ht="33" x14ac:dyDescent="0.25">
      <c r="A462" s="106"/>
      <c r="B462" s="59" t="s">
        <v>303</v>
      </c>
      <c r="C462" s="55">
        <v>2016</v>
      </c>
      <c r="D462" s="60">
        <v>0.4</v>
      </c>
      <c r="E462" s="54">
        <v>30</v>
      </c>
      <c r="F462" s="54">
        <v>15</v>
      </c>
      <c r="G462" s="105"/>
    </row>
    <row r="463" spans="1:7" ht="33" x14ac:dyDescent="0.25">
      <c r="A463" s="106"/>
      <c r="B463" s="59" t="s">
        <v>304</v>
      </c>
      <c r="C463" s="55">
        <v>2016</v>
      </c>
      <c r="D463" s="60">
        <v>0.4</v>
      </c>
      <c r="E463" s="54">
        <v>55</v>
      </c>
      <c r="F463" s="54">
        <v>15</v>
      </c>
      <c r="G463" s="105"/>
    </row>
    <row r="464" spans="1:7" ht="33" x14ac:dyDescent="0.25">
      <c r="A464" s="106"/>
      <c r="B464" s="59" t="s">
        <v>305</v>
      </c>
      <c r="C464" s="55">
        <v>2016</v>
      </c>
      <c r="D464" s="60">
        <v>0.4</v>
      </c>
      <c r="E464" s="54">
        <v>35</v>
      </c>
      <c r="F464" s="54">
        <v>15</v>
      </c>
      <c r="G464" s="105"/>
    </row>
    <row r="465" spans="1:7" ht="33" x14ac:dyDescent="0.25">
      <c r="A465" s="106"/>
      <c r="B465" s="59" t="s">
        <v>306</v>
      </c>
      <c r="C465" s="55">
        <v>2016</v>
      </c>
      <c r="D465" s="60">
        <v>0.4</v>
      </c>
      <c r="E465" s="54">
        <v>50</v>
      </c>
      <c r="F465" s="54">
        <v>15</v>
      </c>
      <c r="G465" s="105"/>
    </row>
    <row r="466" spans="1:7" ht="16.5" x14ac:dyDescent="0.25">
      <c r="A466" s="106"/>
      <c r="B466" s="59" t="s">
        <v>307</v>
      </c>
      <c r="C466" s="55">
        <v>2016</v>
      </c>
      <c r="D466" s="60">
        <v>0.4</v>
      </c>
      <c r="E466" s="54">
        <v>350</v>
      </c>
      <c r="F466" s="54">
        <v>15</v>
      </c>
      <c r="G466" s="105"/>
    </row>
    <row r="467" spans="1:7" ht="33" x14ac:dyDescent="0.25">
      <c r="A467" s="106"/>
      <c r="B467" s="59" t="s">
        <v>308</v>
      </c>
      <c r="C467" s="55">
        <v>2016</v>
      </c>
      <c r="D467" s="60">
        <v>0.4</v>
      </c>
      <c r="E467" s="54">
        <v>120</v>
      </c>
      <c r="F467" s="54">
        <v>15</v>
      </c>
      <c r="G467" s="105"/>
    </row>
    <row r="468" spans="1:7" ht="16.5" x14ac:dyDescent="0.25">
      <c r="A468" s="106"/>
      <c r="B468" s="59" t="s">
        <v>309</v>
      </c>
      <c r="C468" s="55">
        <v>2016</v>
      </c>
      <c r="D468" s="60">
        <v>0.4</v>
      </c>
      <c r="E468" s="54">
        <v>284.00000000000006</v>
      </c>
      <c r="F468" s="54">
        <v>15</v>
      </c>
      <c r="G468" s="105"/>
    </row>
    <row r="469" spans="1:7" ht="16.5" x14ac:dyDescent="0.25">
      <c r="A469" s="106"/>
      <c r="B469" s="59" t="s">
        <v>310</v>
      </c>
      <c r="C469" s="55">
        <v>2016</v>
      </c>
      <c r="D469" s="60">
        <v>0.4</v>
      </c>
      <c r="E469" s="54">
        <v>125</v>
      </c>
      <c r="F469" s="54">
        <v>35</v>
      </c>
      <c r="G469" s="105"/>
    </row>
    <row r="470" spans="1:7" ht="16.5" x14ac:dyDescent="0.25">
      <c r="A470" s="106"/>
      <c r="B470" s="59" t="s">
        <v>311</v>
      </c>
      <c r="C470" s="55">
        <v>2016</v>
      </c>
      <c r="D470" s="60">
        <v>0.4</v>
      </c>
      <c r="E470" s="54">
        <v>156</v>
      </c>
      <c r="F470" s="54">
        <v>15</v>
      </c>
      <c r="G470" s="105"/>
    </row>
    <row r="471" spans="1:7" ht="16.5" x14ac:dyDescent="0.25">
      <c r="A471" s="106"/>
      <c r="B471" s="59" t="s">
        <v>312</v>
      </c>
      <c r="C471" s="55">
        <v>2016</v>
      </c>
      <c r="D471" s="60">
        <v>0.4</v>
      </c>
      <c r="E471" s="54">
        <v>30</v>
      </c>
      <c r="F471" s="54">
        <v>15</v>
      </c>
      <c r="G471" s="105"/>
    </row>
    <row r="472" spans="1:7" ht="16.5" x14ac:dyDescent="0.25">
      <c r="A472" s="106"/>
      <c r="B472" s="59" t="s">
        <v>313</v>
      </c>
      <c r="C472" s="55">
        <v>2016</v>
      </c>
      <c r="D472" s="60">
        <v>0.4</v>
      </c>
      <c r="E472" s="54">
        <v>150</v>
      </c>
      <c r="F472" s="54">
        <v>5</v>
      </c>
      <c r="G472" s="105"/>
    </row>
    <row r="473" spans="1:7" ht="16.5" x14ac:dyDescent="0.25">
      <c r="A473" s="106"/>
      <c r="B473" s="59" t="s">
        <v>314</v>
      </c>
      <c r="C473" s="55">
        <v>2016</v>
      </c>
      <c r="D473" s="60">
        <v>0.4</v>
      </c>
      <c r="E473" s="54">
        <v>220</v>
      </c>
      <c r="F473" s="54">
        <v>15</v>
      </c>
      <c r="G473" s="105"/>
    </row>
    <row r="474" spans="1:7" ht="16.5" x14ac:dyDescent="0.25">
      <c r="A474" s="106"/>
      <c r="B474" s="59" t="s">
        <v>315</v>
      </c>
      <c r="C474" s="55">
        <v>2016</v>
      </c>
      <c r="D474" s="60">
        <v>0.4</v>
      </c>
      <c r="E474" s="54">
        <v>43</v>
      </c>
      <c r="F474" s="54">
        <v>15</v>
      </c>
      <c r="G474" s="105"/>
    </row>
    <row r="475" spans="1:7" ht="16.5" x14ac:dyDescent="0.25">
      <c r="A475" s="106"/>
      <c r="B475" s="59" t="s">
        <v>316</v>
      </c>
      <c r="C475" s="55">
        <v>2016</v>
      </c>
      <c r="D475" s="60">
        <v>0.4</v>
      </c>
      <c r="E475" s="54">
        <v>78</v>
      </c>
      <c r="F475" s="54">
        <v>15</v>
      </c>
      <c r="G475" s="105"/>
    </row>
    <row r="476" spans="1:7" ht="16.5" x14ac:dyDescent="0.25">
      <c r="A476" s="106"/>
      <c r="B476" s="59" t="s">
        <v>317</v>
      </c>
      <c r="C476" s="55">
        <v>2016</v>
      </c>
      <c r="D476" s="60">
        <v>0.4</v>
      </c>
      <c r="E476" s="54">
        <v>60</v>
      </c>
      <c r="F476" s="54">
        <v>15</v>
      </c>
      <c r="G476" s="105"/>
    </row>
    <row r="477" spans="1:7" ht="16.5" x14ac:dyDescent="0.25">
      <c r="A477" s="106"/>
      <c r="B477" s="59" t="s">
        <v>318</v>
      </c>
      <c r="C477" s="55">
        <v>2016</v>
      </c>
      <c r="D477" s="60">
        <v>0.4</v>
      </c>
      <c r="E477" s="54">
        <v>35</v>
      </c>
      <c r="F477" s="54">
        <v>15</v>
      </c>
      <c r="G477" s="105"/>
    </row>
    <row r="478" spans="1:7" ht="16.5" x14ac:dyDescent="0.25">
      <c r="A478" s="106"/>
      <c r="B478" s="59" t="s">
        <v>319</v>
      </c>
      <c r="C478" s="55">
        <v>2016</v>
      </c>
      <c r="D478" s="60">
        <v>0.4</v>
      </c>
      <c r="E478" s="54">
        <v>35</v>
      </c>
      <c r="F478" s="54">
        <v>15</v>
      </c>
      <c r="G478" s="105"/>
    </row>
    <row r="479" spans="1:7" ht="16.5" x14ac:dyDescent="0.25">
      <c r="A479" s="106"/>
      <c r="B479" s="59" t="s">
        <v>320</v>
      </c>
      <c r="C479" s="55">
        <v>2016</v>
      </c>
      <c r="D479" s="60">
        <v>0.4</v>
      </c>
      <c r="E479" s="54">
        <v>340</v>
      </c>
      <c r="F479" s="54">
        <v>15</v>
      </c>
      <c r="G479" s="105"/>
    </row>
    <row r="480" spans="1:7" ht="16.5" x14ac:dyDescent="0.25">
      <c r="A480" s="106"/>
      <c r="B480" s="59" t="s">
        <v>321</v>
      </c>
      <c r="C480" s="55">
        <v>2016</v>
      </c>
      <c r="D480" s="60">
        <v>0.4</v>
      </c>
      <c r="E480" s="54">
        <v>135</v>
      </c>
      <c r="F480" s="54">
        <v>15</v>
      </c>
      <c r="G480" s="105"/>
    </row>
    <row r="481" spans="1:7" ht="16.5" x14ac:dyDescent="0.25">
      <c r="A481" s="106"/>
      <c r="B481" s="59" t="s">
        <v>322</v>
      </c>
      <c r="C481" s="55">
        <v>2016</v>
      </c>
      <c r="D481" s="60">
        <v>0.4</v>
      </c>
      <c r="E481" s="54">
        <v>45</v>
      </c>
      <c r="F481" s="54">
        <v>15</v>
      </c>
      <c r="G481" s="105"/>
    </row>
    <row r="482" spans="1:7" ht="16.5" x14ac:dyDescent="0.25">
      <c r="A482" s="106"/>
      <c r="B482" s="59" t="s">
        <v>323</v>
      </c>
      <c r="C482" s="55">
        <v>2016</v>
      </c>
      <c r="D482" s="60">
        <v>0.4</v>
      </c>
      <c r="E482" s="54">
        <v>20</v>
      </c>
      <c r="F482" s="54">
        <v>40</v>
      </c>
      <c r="G482" s="105"/>
    </row>
    <row r="483" spans="1:7" ht="16.5" x14ac:dyDescent="0.25">
      <c r="A483" s="106"/>
      <c r="B483" s="59" t="s">
        <v>324</v>
      </c>
      <c r="C483" s="55">
        <v>2016</v>
      </c>
      <c r="D483" s="60">
        <v>0.4</v>
      </c>
      <c r="E483" s="54">
        <v>30</v>
      </c>
      <c r="F483" s="54">
        <v>15</v>
      </c>
      <c r="G483" s="105"/>
    </row>
    <row r="484" spans="1:7" ht="16.5" x14ac:dyDescent="0.25">
      <c r="A484" s="106"/>
      <c r="B484" s="59" t="s">
        <v>325</v>
      </c>
      <c r="C484" s="55">
        <v>2016</v>
      </c>
      <c r="D484" s="60">
        <v>0.4</v>
      </c>
      <c r="E484" s="54">
        <v>131</v>
      </c>
      <c r="F484" s="54">
        <v>15</v>
      </c>
      <c r="G484" s="105"/>
    </row>
    <row r="485" spans="1:7" ht="16.5" x14ac:dyDescent="0.25">
      <c r="A485" s="106"/>
      <c r="B485" s="59" t="s">
        <v>326</v>
      </c>
      <c r="C485" s="55">
        <v>2016</v>
      </c>
      <c r="D485" s="60">
        <v>0.4</v>
      </c>
      <c r="E485" s="54">
        <v>33</v>
      </c>
      <c r="F485" s="54">
        <v>15</v>
      </c>
      <c r="G485" s="105"/>
    </row>
    <row r="486" spans="1:7" ht="16.5" x14ac:dyDescent="0.25">
      <c r="A486" s="106"/>
      <c r="B486" s="59" t="s">
        <v>327</v>
      </c>
      <c r="C486" s="55">
        <v>2016</v>
      </c>
      <c r="D486" s="60">
        <v>0.4</v>
      </c>
      <c r="E486" s="54">
        <v>584</v>
      </c>
      <c r="F486" s="54">
        <v>15</v>
      </c>
      <c r="G486" s="105"/>
    </row>
    <row r="487" spans="1:7" ht="16.5" x14ac:dyDescent="0.25">
      <c r="A487" s="106"/>
      <c r="B487" s="59" t="s">
        <v>328</v>
      </c>
      <c r="C487" s="55">
        <v>2016</v>
      </c>
      <c r="D487" s="60">
        <v>0.4</v>
      </c>
      <c r="E487" s="54">
        <v>270</v>
      </c>
      <c r="F487" s="54">
        <v>5</v>
      </c>
      <c r="G487" s="105"/>
    </row>
    <row r="488" spans="1:7" ht="16.5" x14ac:dyDescent="0.25">
      <c r="A488" s="106"/>
      <c r="B488" s="59" t="s">
        <v>329</v>
      </c>
      <c r="C488" s="55">
        <v>2016</v>
      </c>
      <c r="D488" s="60">
        <v>0.4</v>
      </c>
      <c r="E488" s="54">
        <v>109</v>
      </c>
      <c r="F488" s="54">
        <v>15</v>
      </c>
      <c r="G488" s="105"/>
    </row>
    <row r="489" spans="1:7" ht="16.5" x14ac:dyDescent="0.25">
      <c r="A489" s="106"/>
      <c r="B489" s="59" t="s">
        <v>330</v>
      </c>
      <c r="C489" s="55">
        <v>2016</v>
      </c>
      <c r="D489" s="60">
        <v>0.4</v>
      </c>
      <c r="E489" s="54">
        <v>306</v>
      </c>
      <c r="F489" s="54">
        <v>20</v>
      </c>
      <c r="G489" s="105"/>
    </row>
    <row r="490" spans="1:7" ht="16.5" x14ac:dyDescent="0.25">
      <c r="A490" s="106"/>
      <c r="B490" s="59" t="s">
        <v>331</v>
      </c>
      <c r="C490" s="55">
        <v>2016</v>
      </c>
      <c r="D490" s="60">
        <v>0.4</v>
      </c>
      <c r="E490" s="54">
        <v>40</v>
      </c>
      <c r="F490" s="54">
        <v>15</v>
      </c>
      <c r="G490" s="105"/>
    </row>
    <row r="491" spans="1:7" ht="16.5" x14ac:dyDescent="0.25">
      <c r="A491" s="106"/>
      <c r="B491" s="59" t="s">
        <v>332</v>
      </c>
      <c r="C491" s="55">
        <v>2016</v>
      </c>
      <c r="D491" s="60">
        <v>0.4</v>
      </c>
      <c r="E491" s="54">
        <v>175</v>
      </c>
      <c r="F491" s="54">
        <v>15</v>
      </c>
      <c r="G491" s="105"/>
    </row>
    <row r="492" spans="1:7" ht="16.5" x14ac:dyDescent="0.25">
      <c r="A492" s="106"/>
      <c r="B492" s="59" t="s">
        <v>333</v>
      </c>
      <c r="C492" s="55">
        <v>2016</v>
      </c>
      <c r="D492" s="60">
        <v>0.4</v>
      </c>
      <c r="E492" s="54">
        <v>419</v>
      </c>
      <c r="F492" s="54">
        <v>15</v>
      </c>
      <c r="G492" s="105"/>
    </row>
    <row r="493" spans="1:7" ht="16.5" x14ac:dyDescent="0.25">
      <c r="A493" s="106"/>
      <c r="B493" s="59" t="s">
        <v>334</v>
      </c>
      <c r="C493" s="55">
        <v>2016</v>
      </c>
      <c r="D493" s="60">
        <v>0.4</v>
      </c>
      <c r="E493" s="54">
        <v>539</v>
      </c>
      <c r="F493" s="54">
        <v>15</v>
      </c>
      <c r="G493" s="105"/>
    </row>
    <row r="494" spans="1:7" ht="16.5" x14ac:dyDescent="0.25">
      <c r="A494" s="106"/>
      <c r="B494" s="59" t="s">
        <v>335</v>
      </c>
      <c r="C494" s="55">
        <v>2016</v>
      </c>
      <c r="D494" s="60">
        <v>0.4</v>
      </c>
      <c r="E494" s="54">
        <v>35</v>
      </c>
      <c r="F494" s="54">
        <v>15</v>
      </c>
      <c r="G494" s="105"/>
    </row>
    <row r="495" spans="1:7" ht="16.5" x14ac:dyDescent="0.25">
      <c r="A495" s="106"/>
      <c r="B495" s="59" t="s">
        <v>336</v>
      </c>
      <c r="C495" s="55">
        <v>2016</v>
      </c>
      <c r="D495" s="60">
        <v>0.4</v>
      </c>
      <c r="E495" s="54">
        <v>65</v>
      </c>
      <c r="F495" s="54">
        <v>15</v>
      </c>
      <c r="G495" s="105"/>
    </row>
    <row r="496" spans="1:7" ht="16.5" x14ac:dyDescent="0.25">
      <c r="A496" s="106"/>
      <c r="B496" s="59" t="s">
        <v>337</v>
      </c>
      <c r="C496" s="55">
        <v>2016</v>
      </c>
      <c r="D496" s="60">
        <v>0.4</v>
      </c>
      <c r="E496" s="54">
        <v>155</v>
      </c>
      <c r="F496" s="54">
        <v>15</v>
      </c>
      <c r="G496" s="105"/>
    </row>
    <row r="497" spans="1:7" ht="16.5" x14ac:dyDescent="0.25">
      <c r="A497" s="106"/>
      <c r="B497" s="59" t="s">
        <v>338</v>
      </c>
      <c r="C497" s="55">
        <v>2016</v>
      </c>
      <c r="D497" s="60">
        <v>0.4</v>
      </c>
      <c r="E497" s="54">
        <v>474</v>
      </c>
      <c r="F497" s="54">
        <v>75</v>
      </c>
      <c r="G497" s="105"/>
    </row>
    <row r="498" spans="1:7" ht="16.5" x14ac:dyDescent="0.25">
      <c r="A498" s="106"/>
      <c r="B498" s="59" t="s">
        <v>339</v>
      </c>
      <c r="C498" s="55">
        <v>2016</v>
      </c>
      <c r="D498" s="60">
        <v>0.4</v>
      </c>
      <c r="E498" s="54">
        <v>60</v>
      </c>
      <c r="F498" s="54">
        <v>15</v>
      </c>
      <c r="G498" s="105"/>
    </row>
    <row r="499" spans="1:7" ht="16.5" x14ac:dyDescent="0.25">
      <c r="A499" s="106"/>
      <c r="B499" s="59" t="s">
        <v>340</v>
      </c>
      <c r="C499" s="55">
        <v>2016</v>
      </c>
      <c r="D499" s="60">
        <v>0.4</v>
      </c>
      <c r="E499" s="54">
        <v>300</v>
      </c>
      <c r="F499" s="54">
        <v>15</v>
      </c>
      <c r="G499" s="105"/>
    </row>
    <row r="500" spans="1:7" ht="16.5" x14ac:dyDescent="0.25">
      <c r="A500" s="106"/>
      <c r="B500" s="59" t="s">
        <v>341</v>
      </c>
      <c r="C500" s="55">
        <v>2016</v>
      </c>
      <c r="D500" s="60">
        <v>0.4</v>
      </c>
      <c r="E500" s="54">
        <v>375</v>
      </c>
      <c r="F500" s="54">
        <v>47</v>
      </c>
      <c r="G500" s="105"/>
    </row>
    <row r="501" spans="1:7" ht="16.5" x14ac:dyDescent="0.25">
      <c r="A501" s="106"/>
      <c r="B501" s="59" t="s">
        <v>342</v>
      </c>
      <c r="C501" s="55">
        <v>2016</v>
      </c>
      <c r="D501" s="60">
        <v>0.4</v>
      </c>
      <c r="E501" s="54">
        <v>100</v>
      </c>
      <c r="F501" s="54">
        <v>25</v>
      </c>
      <c r="G501" s="105"/>
    </row>
    <row r="502" spans="1:7" ht="16.5" x14ac:dyDescent="0.25">
      <c r="A502" s="106"/>
      <c r="B502" s="59" t="s">
        <v>343</v>
      </c>
      <c r="C502" s="55">
        <v>2016</v>
      </c>
      <c r="D502" s="60">
        <v>0.4</v>
      </c>
      <c r="E502" s="54">
        <v>42</v>
      </c>
      <c r="F502" s="54">
        <v>30</v>
      </c>
      <c r="G502" s="105"/>
    </row>
    <row r="503" spans="1:7" ht="16.5" x14ac:dyDescent="0.25">
      <c r="A503" s="106"/>
      <c r="B503" s="59" t="s">
        <v>344</v>
      </c>
      <c r="C503" s="55">
        <v>2016</v>
      </c>
      <c r="D503" s="60">
        <v>0.4</v>
      </c>
      <c r="E503" s="54">
        <v>187</v>
      </c>
      <c r="F503" s="54">
        <v>15</v>
      </c>
      <c r="G503" s="105"/>
    </row>
    <row r="504" spans="1:7" ht="16.5" x14ac:dyDescent="0.25">
      <c r="A504" s="106"/>
      <c r="B504" s="59" t="s">
        <v>345</v>
      </c>
      <c r="C504" s="55">
        <v>2016</v>
      </c>
      <c r="D504" s="60">
        <v>0.4</v>
      </c>
      <c r="E504" s="54">
        <v>58</v>
      </c>
      <c r="F504" s="54">
        <v>15</v>
      </c>
      <c r="G504" s="105"/>
    </row>
    <row r="505" spans="1:7" ht="16.5" x14ac:dyDescent="0.25">
      <c r="A505" s="106"/>
      <c r="B505" s="59" t="s">
        <v>346</v>
      </c>
      <c r="C505" s="55">
        <v>2016</v>
      </c>
      <c r="D505" s="60">
        <v>0.4</v>
      </c>
      <c r="E505" s="54">
        <v>290</v>
      </c>
      <c r="F505" s="54">
        <v>20</v>
      </c>
      <c r="G505" s="105"/>
    </row>
    <row r="506" spans="1:7" ht="16.5" x14ac:dyDescent="0.25">
      <c r="A506" s="106"/>
      <c r="B506" s="59" t="s">
        <v>347</v>
      </c>
      <c r="C506" s="55">
        <v>2016</v>
      </c>
      <c r="D506" s="60">
        <v>0.4</v>
      </c>
      <c r="E506" s="54">
        <v>120</v>
      </c>
      <c r="F506" s="54">
        <v>20</v>
      </c>
      <c r="G506" s="105"/>
    </row>
    <row r="507" spans="1:7" ht="16.5" x14ac:dyDescent="0.25">
      <c r="A507" s="106"/>
      <c r="B507" s="59" t="s">
        <v>348</v>
      </c>
      <c r="C507" s="55">
        <v>2016</v>
      </c>
      <c r="D507" s="60">
        <v>0.4</v>
      </c>
      <c r="E507" s="54">
        <v>208</v>
      </c>
      <c r="F507" s="54">
        <v>20</v>
      </c>
      <c r="G507" s="105"/>
    </row>
    <row r="508" spans="1:7" ht="16.5" x14ac:dyDescent="0.25">
      <c r="A508" s="106"/>
      <c r="B508" s="59" t="s">
        <v>349</v>
      </c>
      <c r="C508" s="55">
        <v>2016</v>
      </c>
      <c r="D508" s="60">
        <v>0.4</v>
      </c>
      <c r="E508" s="54">
        <v>413</v>
      </c>
      <c r="F508" s="54">
        <v>15</v>
      </c>
      <c r="G508" s="105"/>
    </row>
    <row r="509" spans="1:7" ht="16.5" x14ac:dyDescent="0.25">
      <c r="A509" s="106"/>
      <c r="B509" s="59" t="s">
        <v>350</v>
      </c>
      <c r="C509" s="55">
        <v>2016</v>
      </c>
      <c r="D509" s="60">
        <v>0.4</v>
      </c>
      <c r="E509" s="54">
        <v>115</v>
      </c>
      <c r="F509" s="54">
        <v>15</v>
      </c>
      <c r="G509" s="105"/>
    </row>
    <row r="510" spans="1:7" ht="16.5" x14ac:dyDescent="0.25">
      <c r="A510" s="106"/>
      <c r="B510" s="59" t="s">
        <v>351</v>
      </c>
      <c r="C510" s="55">
        <v>2016</v>
      </c>
      <c r="D510" s="60">
        <v>0.4</v>
      </c>
      <c r="E510" s="54">
        <v>106</v>
      </c>
      <c r="F510" s="54">
        <v>10</v>
      </c>
      <c r="G510" s="105"/>
    </row>
    <row r="511" spans="1:7" ht="16.5" x14ac:dyDescent="0.25">
      <c r="A511" s="106"/>
      <c r="B511" s="59" t="s">
        <v>352</v>
      </c>
      <c r="C511" s="55">
        <v>2016</v>
      </c>
      <c r="D511" s="60">
        <v>0.4</v>
      </c>
      <c r="E511" s="54">
        <v>83</v>
      </c>
      <c r="F511" s="54">
        <v>15</v>
      </c>
      <c r="G511" s="105"/>
    </row>
    <row r="512" spans="1:7" ht="16.5" x14ac:dyDescent="0.25">
      <c r="A512" s="106"/>
      <c r="B512" s="59" t="s">
        <v>353</v>
      </c>
      <c r="C512" s="55">
        <v>2016</v>
      </c>
      <c r="D512" s="60">
        <v>0.4</v>
      </c>
      <c r="E512" s="54">
        <v>145</v>
      </c>
      <c r="F512" s="54">
        <v>30</v>
      </c>
      <c r="G512" s="105"/>
    </row>
    <row r="513" spans="1:7" ht="16.5" x14ac:dyDescent="0.25">
      <c r="A513" s="106"/>
      <c r="B513" s="59" t="s">
        <v>354</v>
      </c>
      <c r="C513" s="55">
        <v>2016</v>
      </c>
      <c r="D513" s="60">
        <v>0.4</v>
      </c>
      <c r="E513" s="54">
        <v>44</v>
      </c>
      <c r="F513" s="54">
        <v>15</v>
      </c>
      <c r="G513" s="105"/>
    </row>
    <row r="514" spans="1:7" ht="16.5" x14ac:dyDescent="0.25">
      <c r="A514" s="106"/>
      <c r="B514" s="59" t="s">
        <v>355</v>
      </c>
      <c r="C514" s="55">
        <v>2016</v>
      </c>
      <c r="D514" s="60">
        <v>0.4</v>
      </c>
      <c r="E514" s="54">
        <v>63</v>
      </c>
      <c r="F514" s="54">
        <v>15</v>
      </c>
      <c r="G514" s="105"/>
    </row>
    <row r="515" spans="1:7" ht="16.5" x14ac:dyDescent="0.25">
      <c r="A515" s="106"/>
      <c r="B515" s="59" t="s">
        <v>356</v>
      </c>
      <c r="C515" s="55">
        <v>2016</v>
      </c>
      <c r="D515" s="60">
        <v>0.4</v>
      </c>
      <c r="E515" s="54">
        <v>45</v>
      </c>
      <c r="F515" s="54">
        <v>15</v>
      </c>
      <c r="G515" s="105"/>
    </row>
    <row r="516" spans="1:7" ht="16.5" x14ac:dyDescent="0.25">
      <c r="A516" s="106"/>
      <c r="B516" s="59" t="s">
        <v>357</v>
      </c>
      <c r="C516" s="55">
        <v>2016</v>
      </c>
      <c r="D516" s="60">
        <v>0.4</v>
      </c>
      <c r="E516" s="54">
        <v>29</v>
      </c>
      <c r="F516" s="54">
        <v>15</v>
      </c>
      <c r="G516" s="105"/>
    </row>
    <row r="517" spans="1:7" ht="16.5" x14ac:dyDescent="0.25">
      <c r="A517" s="57"/>
      <c r="B517" s="59" t="s">
        <v>358</v>
      </c>
      <c r="C517" s="55">
        <v>2017</v>
      </c>
      <c r="D517" s="54">
        <v>10</v>
      </c>
      <c r="E517" s="54">
        <v>331</v>
      </c>
      <c r="F517" s="54">
        <v>30</v>
      </c>
      <c r="G517" s="105"/>
    </row>
    <row r="518" spans="1:7" ht="16.5" x14ac:dyDescent="0.25">
      <c r="A518" s="57"/>
      <c r="B518" s="59" t="s">
        <v>359</v>
      </c>
      <c r="C518" s="55">
        <v>2017</v>
      </c>
      <c r="D518" s="54">
        <v>10</v>
      </c>
      <c r="E518" s="54">
        <v>50</v>
      </c>
      <c r="F518" s="54">
        <v>15</v>
      </c>
      <c r="G518" s="105"/>
    </row>
    <row r="519" spans="1:7" ht="16.5" x14ac:dyDescent="0.25">
      <c r="A519" s="57"/>
      <c r="B519" s="59" t="s">
        <v>360</v>
      </c>
      <c r="C519" s="55">
        <v>2017</v>
      </c>
      <c r="D519" s="54">
        <v>10</v>
      </c>
      <c r="E519" s="54">
        <v>412</v>
      </c>
      <c r="F519" s="54">
        <v>45</v>
      </c>
      <c r="G519" s="105"/>
    </row>
    <row r="520" spans="1:7" ht="16.5" x14ac:dyDescent="0.25">
      <c r="A520" s="57"/>
      <c r="B520" s="59" t="s">
        <v>361</v>
      </c>
      <c r="C520" s="55">
        <v>2017</v>
      </c>
      <c r="D520" s="54">
        <v>10</v>
      </c>
      <c r="E520" s="54">
        <v>43</v>
      </c>
      <c r="F520" s="54">
        <v>30</v>
      </c>
      <c r="G520" s="105"/>
    </row>
    <row r="521" spans="1:7" ht="16.5" x14ac:dyDescent="0.25">
      <c r="A521" s="57"/>
      <c r="B521" s="59" t="s">
        <v>362</v>
      </c>
      <c r="C521" s="55">
        <v>2017</v>
      </c>
      <c r="D521" s="54">
        <v>10</v>
      </c>
      <c r="E521" s="54">
        <v>30</v>
      </c>
      <c r="F521" s="54">
        <v>30</v>
      </c>
      <c r="G521" s="105"/>
    </row>
    <row r="522" spans="1:7" ht="16.5" x14ac:dyDescent="0.25">
      <c r="A522" s="57"/>
      <c r="B522" s="59" t="s">
        <v>363</v>
      </c>
      <c r="C522" s="55">
        <v>2017</v>
      </c>
      <c r="D522" s="54">
        <v>10</v>
      </c>
      <c r="E522" s="54">
        <v>1771</v>
      </c>
      <c r="F522" s="54">
        <v>60</v>
      </c>
      <c r="G522" s="105"/>
    </row>
    <row r="523" spans="1:7" ht="16.5" x14ac:dyDescent="0.25">
      <c r="A523" s="57"/>
      <c r="B523" s="59" t="s">
        <v>1414</v>
      </c>
      <c r="C523" s="55">
        <v>2017</v>
      </c>
      <c r="D523" s="60">
        <v>10</v>
      </c>
      <c r="E523" s="54">
        <v>71</v>
      </c>
      <c r="F523" s="54">
        <v>15</v>
      </c>
      <c r="G523" s="105"/>
    </row>
    <row r="524" spans="1:7" ht="16.5" x14ac:dyDescent="0.25">
      <c r="A524" s="57"/>
      <c r="B524" s="59" t="s">
        <v>364</v>
      </c>
      <c r="C524" s="55">
        <v>2017</v>
      </c>
      <c r="D524" s="60">
        <v>10</v>
      </c>
      <c r="E524" s="54">
        <v>537</v>
      </c>
      <c r="F524" s="54">
        <v>15</v>
      </c>
      <c r="G524" s="105"/>
    </row>
    <row r="525" spans="1:7" ht="16.5" x14ac:dyDescent="0.25">
      <c r="A525" s="57"/>
      <c r="B525" s="59" t="s">
        <v>365</v>
      </c>
      <c r="C525" s="55">
        <v>2017</v>
      </c>
      <c r="D525" s="60">
        <v>10</v>
      </c>
      <c r="E525" s="54">
        <v>480</v>
      </c>
      <c r="F525" s="54">
        <v>210</v>
      </c>
      <c r="G525" s="105"/>
    </row>
    <row r="526" spans="1:7" ht="16.5" x14ac:dyDescent="0.25">
      <c r="A526" s="57"/>
      <c r="B526" s="59" t="s">
        <v>366</v>
      </c>
      <c r="C526" s="55">
        <v>2017</v>
      </c>
      <c r="D526" s="54">
        <v>10</v>
      </c>
      <c r="E526" s="54">
        <v>480</v>
      </c>
      <c r="F526" s="54">
        <v>15</v>
      </c>
      <c r="G526" s="105"/>
    </row>
    <row r="527" spans="1:7" ht="16.5" x14ac:dyDescent="0.25">
      <c r="A527" s="57"/>
      <c r="B527" s="59" t="s">
        <v>367</v>
      </c>
      <c r="C527" s="55">
        <v>2017</v>
      </c>
      <c r="D527" s="60">
        <v>10</v>
      </c>
      <c r="E527" s="54">
        <v>102</v>
      </c>
      <c r="F527" s="54">
        <v>15</v>
      </c>
      <c r="G527" s="105"/>
    </row>
    <row r="528" spans="1:7" ht="16.5" x14ac:dyDescent="0.25">
      <c r="A528" s="57"/>
      <c r="B528" s="59" t="s">
        <v>368</v>
      </c>
      <c r="C528" s="55">
        <v>2017</v>
      </c>
      <c r="D528" s="60">
        <v>10</v>
      </c>
      <c r="E528" s="54">
        <v>14</v>
      </c>
      <c r="F528" s="54">
        <v>15</v>
      </c>
      <c r="G528" s="105"/>
    </row>
    <row r="529" spans="1:7" ht="16.5" x14ac:dyDescent="0.25">
      <c r="A529" s="57"/>
      <c r="B529" s="59" t="s">
        <v>369</v>
      </c>
      <c r="C529" s="55">
        <v>2017</v>
      </c>
      <c r="D529" s="60">
        <v>10</v>
      </c>
      <c r="E529" s="54">
        <v>529</v>
      </c>
      <c r="F529" s="54">
        <v>15</v>
      </c>
      <c r="G529" s="105"/>
    </row>
    <row r="530" spans="1:7" ht="16.5" x14ac:dyDescent="0.25">
      <c r="A530" s="57"/>
      <c r="B530" s="59" t="s">
        <v>370</v>
      </c>
      <c r="C530" s="55">
        <v>2017</v>
      </c>
      <c r="D530" s="60">
        <v>10</v>
      </c>
      <c r="E530" s="54">
        <v>60</v>
      </c>
      <c r="F530" s="54">
        <v>15</v>
      </c>
      <c r="G530" s="105"/>
    </row>
    <row r="531" spans="1:7" ht="16.5" x14ac:dyDescent="0.25">
      <c r="A531" s="57"/>
      <c r="B531" s="59" t="s">
        <v>371</v>
      </c>
      <c r="C531" s="55">
        <v>2017</v>
      </c>
      <c r="D531" s="60">
        <v>10</v>
      </c>
      <c r="E531" s="54">
        <v>10</v>
      </c>
      <c r="F531" s="54">
        <v>15</v>
      </c>
      <c r="G531" s="105"/>
    </row>
    <row r="532" spans="1:7" ht="16.5" x14ac:dyDescent="0.25">
      <c r="A532" s="57"/>
      <c r="B532" s="59" t="s">
        <v>372</v>
      </c>
      <c r="C532" s="55">
        <v>2017</v>
      </c>
      <c r="D532" s="60">
        <v>10</v>
      </c>
      <c r="E532" s="54">
        <v>323</v>
      </c>
      <c r="F532" s="54">
        <v>60</v>
      </c>
      <c r="G532" s="105"/>
    </row>
    <row r="533" spans="1:7" ht="16.5" x14ac:dyDescent="0.25">
      <c r="A533" s="57"/>
      <c r="B533" s="59" t="s">
        <v>373</v>
      </c>
      <c r="C533" s="55">
        <v>2017</v>
      </c>
      <c r="D533" s="60">
        <v>10</v>
      </c>
      <c r="E533" s="54">
        <v>1452</v>
      </c>
      <c r="F533" s="54">
        <v>300</v>
      </c>
      <c r="G533" s="105"/>
    </row>
    <row r="534" spans="1:7" ht="16.5" x14ac:dyDescent="0.25">
      <c r="A534" s="57"/>
      <c r="B534" s="59" t="s">
        <v>374</v>
      </c>
      <c r="C534" s="55">
        <v>2017</v>
      </c>
      <c r="D534" s="60">
        <v>10</v>
      </c>
      <c r="E534" s="54">
        <v>195</v>
      </c>
      <c r="F534" s="54">
        <v>8</v>
      </c>
      <c r="G534" s="105"/>
    </row>
    <row r="535" spans="1:7" ht="16.5" x14ac:dyDescent="0.25">
      <c r="A535" s="57"/>
      <c r="B535" s="59" t="s">
        <v>375</v>
      </c>
      <c r="C535" s="55">
        <v>2017</v>
      </c>
      <c r="D535" s="60">
        <v>10</v>
      </c>
      <c r="E535" s="54">
        <v>629</v>
      </c>
      <c r="F535" s="54">
        <v>15</v>
      </c>
      <c r="G535" s="105"/>
    </row>
    <row r="536" spans="1:7" ht="16.5" x14ac:dyDescent="0.25">
      <c r="A536" s="57"/>
      <c r="B536" s="59" t="s">
        <v>376</v>
      </c>
      <c r="C536" s="55">
        <v>2017</v>
      </c>
      <c r="D536" s="60">
        <v>10</v>
      </c>
      <c r="E536" s="54">
        <v>10</v>
      </c>
      <c r="F536" s="54">
        <v>15</v>
      </c>
      <c r="G536" s="105"/>
    </row>
    <row r="537" spans="1:7" ht="16.5" x14ac:dyDescent="0.25">
      <c r="A537" s="57"/>
      <c r="B537" s="59" t="s">
        <v>377</v>
      </c>
      <c r="C537" s="55">
        <v>2017</v>
      </c>
      <c r="D537" s="60">
        <v>10</v>
      </c>
      <c r="E537" s="54">
        <v>167</v>
      </c>
      <c r="F537" s="54">
        <v>15</v>
      </c>
      <c r="G537" s="105"/>
    </row>
    <row r="538" spans="1:7" ht="16.5" x14ac:dyDescent="0.25">
      <c r="A538" s="57"/>
      <c r="B538" s="59" t="s">
        <v>378</v>
      </c>
      <c r="C538" s="55">
        <v>2017</v>
      </c>
      <c r="D538" s="60">
        <v>10</v>
      </c>
      <c r="E538" s="54">
        <v>18</v>
      </c>
      <c r="F538" s="54">
        <v>30</v>
      </c>
      <c r="G538" s="105"/>
    </row>
    <row r="539" spans="1:7" ht="16.5" x14ac:dyDescent="0.25">
      <c r="A539" s="57"/>
      <c r="B539" s="59" t="s">
        <v>379</v>
      </c>
      <c r="C539" s="55">
        <v>2017</v>
      </c>
      <c r="D539" s="60">
        <v>10</v>
      </c>
      <c r="E539" s="54">
        <v>526</v>
      </c>
      <c r="F539" s="54">
        <v>30</v>
      </c>
      <c r="G539" s="105"/>
    </row>
    <row r="540" spans="1:7" ht="16.5" x14ac:dyDescent="0.25">
      <c r="A540" s="57"/>
      <c r="B540" s="59" t="s">
        <v>380</v>
      </c>
      <c r="C540" s="55">
        <v>2017</v>
      </c>
      <c r="D540" s="60">
        <v>10</v>
      </c>
      <c r="E540" s="54">
        <v>78</v>
      </c>
      <c r="F540" s="54">
        <v>60</v>
      </c>
      <c r="G540" s="105"/>
    </row>
    <row r="541" spans="1:7" ht="16.5" x14ac:dyDescent="0.25">
      <c r="A541" s="57"/>
      <c r="B541" s="59" t="s">
        <v>381</v>
      </c>
      <c r="C541" s="55">
        <v>2017</v>
      </c>
      <c r="D541" s="60">
        <v>10</v>
      </c>
      <c r="E541" s="54">
        <v>240</v>
      </c>
      <c r="F541" s="54">
        <v>15</v>
      </c>
      <c r="G541" s="105"/>
    </row>
    <row r="542" spans="1:7" ht="16.5" x14ac:dyDescent="0.25">
      <c r="A542" s="57"/>
      <c r="B542" s="59" t="s">
        <v>382</v>
      </c>
      <c r="C542" s="55">
        <v>2017</v>
      </c>
      <c r="D542" s="60">
        <v>10</v>
      </c>
      <c r="E542" s="54">
        <v>225</v>
      </c>
      <c r="F542" s="54">
        <v>45</v>
      </c>
      <c r="G542" s="105"/>
    </row>
    <row r="543" spans="1:7" ht="16.5" x14ac:dyDescent="0.25">
      <c r="A543" s="57"/>
      <c r="B543" s="59" t="s">
        <v>383</v>
      </c>
      <c r="C543" s="55">
        <v>2017</v>
      </c>
      <c r="D543" s="60">
        <v>10</v>
      </c>
      <c r="E543" s="54">
        <v>226</v>
      </c>
      <c r="F543" s="54">
        <v>45</v>
      </c>
      <c r="G543" s="105"/>
    </row>
    <row r="544" spans="1:7" ht="16.5" x14ac:dyDescent="0.25">
      <c r="A544" s="57"/>
      <c r="B544" s="59" t="s">
        <v>384</v>
      </c>
      <c r="C544" s="55">
        <v>2017</v>
      </c>
      <c r="D544" s="60">
        <v>10</v>
      </c>
      <c r="E544" s="54">
        <v>531</v>
      </c>
      <c r="F544" s="54">
        <v>75</v>
      </c>
      <c r="G544" s="105"/>
    </row>
    <row r="545" spans="1:7" ht="16.5" x14ac:dyDescent="0.25">
      <c r="A545" s="57"/>
      <c r="B545" s="59" t="s">
        <v>397</v>
      </c>
      <c r="C545" s="55">
        <v>2017</v>
      </c>
      <c r="D545" s="60">
        <v>0.4</v>
      </c>
      <c r="E545" s="54">
        <v>210</v>
      </c>
      <c r="F545" s="54">
        <v>15</v>
      </c>
      <c r="G545" s="105"/>
    </row>
    <row r="546" spans="1:7" ht="16.5" x14ac:dyDescent="0.25">
      <c r="A546" s="57"/>
      <c r="B546" s="59" t="s">
        <v>398</v>
      </c>
      <c r="C546" s="55">
        <v>2017</v>
      </c>
      <c r="D546" s="60">
        <v>0.4</v>
      </c>
      <c r="E546" s="54">
        <v>160</v>
      </c>
      <c r="F546" s="54">
        <v>45</v>
      </c>
      <c r="G546" s="105"/>
    </row>
    <row r="547" spans="1:7" ht="16.5" x14ac:dyDescent="0.25">
      <c r="A547" s="57"/>
      <c r="B547" s="59" t="s">
        <v>399</v>
      </c>
      <c r="C547" s="55">
        <v>2017</v>
      </c>
      <c r="D547" s="60">
        <v>0.4</v>
      </c>
      <c r="E547" s="54">
        <v>50</v>
      </c>
      <c r="F547" s="54">
        <v>15</v>
      </c>
      <c r="G547" s="105"/>
    </row>
    <row r="548" spans="1:7" ht="16.5" x14ac:dyDescent="0.25">
      <c r="A548" s="57"/>
      <c r="B548" s="59" t="s">
        <v>400</v>
      </c>
      <c r="C548" s="55">
        <v>2017</v>
      </c>
      <c r="D548" s="60">
        <v>0.4</v>
      </c>
      <c r="E548" s="54">
        <v>45</v>
      </c>
      <c r="F548" s="54">
        <v>10</v>
      </c>
      <c r="G548" s="105"/>
    </row>
    <row r="549" spans="1:7" ht="16.5" x14ac:dyDescent="0.25">
      <c r="A549" s="57"/>
      <c r="B549" s="59" t="s">
        <v>401</v>
      </c>
      <c r="C549" s="55">
        <v>2017</v>
      </c>
      <c r="D549" s="60">
        <v>0.4</v>
      </c>
      <c r="E549" s="54">
        <v>259</v>
      </c>
      <c r="F549" s="54">
        <v>30</v>
      </c>
      <c r="G549" s="105"/>
    </row>
    <row r="550" spans="1:7" ht="16.5" x14ac:dyDescent="0.25">
      <c r="A550" s="57"/>
      <c r="B550" s="59" t="s">
        <v>402</v>
      </c>
      <c r="C550" s="55">
        <v>2017</v>
      </c>
      <c r="D550" s="60">
        <v>0.4</v>
      </c>
      <c r="E550" s="54">
        <v>330</v>
      </c>
      <c r="F550" s="54">
        <v>45</v>
      </c>
      <c r="G550" s="105"/>
    </row>
    <row r="551" spans="1:7" ht="16.5" x14ac:dyDescent="0.25">
      <c r="A551" s="57"/>
      <c r="B551" s="59" t="s">
        <v>403</v>
      </c>
      <c r="C551" s="55">
        <v>2017</v>
      </c>
      <c r="D551" s="60">
        <v>0.4</v>
      </c>
      <c r="E551" s="54">
        <v>1216</v>
      </c>
      <c r="F551" s="54">
        <v>50</v>
      </c>
      <c r="G551" s="105"/>
    </row>
    <row r="552" spans="1:7" ht="16.5" x14ac:dyDescent="0.25">
      <c r="A552" s="57"/>
      <c r="B552" s="59" t="s">
        <v>404</v>
      </c>
      <c r="C552" s="55">
        <v>2017</v>
      </c>
      <c r="D552" s="60">
        <v>0.4</v>
      </c>
      <c r="E552" s="54">
        <v>255</v>
      </c>
      <c r="F552" s="54">
        <v>75</v>
      </c>
      <c r="G552" s="105"/>
    </row>
    <row r="553" spans="1:7" ht="16.5" x14ac:dyDescent="0.25">
      <c r="A553" s="57"/>
      <c r="B553" s="59" t="s">
        <v>405</v>
      </c>
      <c r="C553" s="55">
        <v>2017</v>
      </c>
      <c r="D553" s="60">
        <v>0.4</v>
      </c>
      <c r="E553" s="54">
        <v>221</v>
      </c>
      <c r="F553" s="54">
        <v>15</v>
      </c>
      <c r="G553" s="105"/>
    </row>
    <row r="554" spans="1:7" ht="16.5" x14ac:dyDescent="0.25">
      <c r="A554" s="57"/>
      <c r="B554" s="59" t="s">
        <v>406</v>
      </c>
      <c r="C554" s="55">
        <v>2017</v>
      </c>
      <c r="D554" s="60">
        <v>0.4</v>
      </c>
      <c r="E554" s="54">
        <v>100</v>
      </c>
      <c r="F554" s="54">
        <v>15</v>
      </c>
      <c r="G554" s="105"/>
    </row>
    <row r="555" spans="1:7" ht="16.5" x14ac:dyDescent="0.25">
      <c r="A555" s="57"/>
      <c r="B555" s="59" t="s">
        <v>407</v>
      </c>
      <c r="C555" s="55">
        <v>2017</v>
      </c>
      <c r="D555" s="60">
        <v>0.4</v>
      </c>
      <c r="E555" s="54">
        <v>368</v>
      </c>
      <c r="F555" s="54">
        <v>15</v>
      </c>
      <c r="G555" s="105"/>
    </row>
    <row r="556" spans="1:7" ht="16.5" x14ac:dyDescent="0.25">
      <c r="A556" s="57"/>
      <c r="B556" s="59" t="s">
        <v>408</v>
      </c>
      <c r="C556" s="55">
        <v>2017</v>
      </c>
      <c r="D556" s="60">
        <v>0.4</v>
      </c>
      <c r="E556" s="54">
        <v>154</v>
      </c>
      <c r="F556" s="54">
        <v>30</v>
      </c>
      <c r="G556" s="105"/>
    </row>
    <row r="557" spans="1:7" ht="16.5" x14ac:dyDescent="0.25">
      <c r="A557" s="57"/>
      <c r="B557" s="59" t="s">
        <v>409</v>
      </c>
      <c r="C557" s="55">
        <v>2017</v>
      </c>
      <c r="D557" s="60">
        <v>0.4</v>
      </c>
      <c r="E557" s="54">
        <v>166</v>
      </c>
      <c r="F557" s="54">
        <v>15</v>
      </c>
      <c r="G557" s="105"/>
    </row>
    <row r="558" spans="1:7" ht="16.5" x14ac:dyDescent="0.25">
      <c r="A558" s="57"/>
      <c r="B558" s="59" t="s">
        <v>410</v>
      </c>
      <c r="C558" s="55">
        <v>2017</v>
      </c>
      <c r="D558" s="60">
        <v>0.4</v>
      </c>
      <c r="E558" s="54">
        <v>2132</v>
      </c>
      <c r="F558" s="54">
        <v>40</v>
      </c>
      <c r="G558" s="105"/>
    </row>
    <row r="559" spans="1:7" ht="16.5" x14ac:dyDescent="0.25">
      <c r="A559" s="57"/>
      <c r="B559" s="59" t="s">
        <v>411</v>
      </c>
      <c r="C559" s="55">
        <v>2017</v>
      </c>
      <c r="D559" s="60">
        <v>0.4</v>
      </c>
      <c r="E559" s="54">
        <v>1380</v>
      </c>
      <c r="F559" s="54">
        <v>120</v>
      </c>
      <c r="G559" s="105"/>
    </row>
    <row r="560" spans="1:7" ht="16.5" x14ac:dyDescent="0.25">
      <c r="A560" s="57"/>
      <c r="B560" s="59" t="s">
        <v>412</v>
      </c>
      <c r="C560" s="55">
        <v>2017</v>
      </c>
      <c r="D560" s="60">
        <v>0.4</v>
      </c>
      <c r="E560" s="54">
        <v>205</v>
      </c>
      <c r="F560" s="54">
        <v>15</v>
      </c>
      <c r="G560" s="105"/>
    </row>
    <row r="561" spans="1:7" ht="16.5" x14ac:dyDescent="0.25">
      <c r="A561" s="57"/>
      <c r="B561" s="59" t="s">
        <v>413</v>
      </c>
      <c r="C561" s="55">
        <v>2017</v>
      </c>
      <c r="D561" s="60">
        <v>0.4</v>
      </c>
      <c r="E561" s="54">
        <v>330</v>
      </c>
      <c r="F561" s="54">
        <v>15</v>
      </c>
      <c r="G561" s="105"/>
    </row>
    <row r="562" spans="1:7" ht="16.5" x14ac:dyDescent="0.25">
      <c r="A562" s="57"/>
      <c r="B562" s="59" t="s">
        <v>414</v>
      </c>
      <c r="C562" s="55">
        <v>2017</v>
      </c>
      <c r="D562" s="60">
        <v>0.4</v>
      </c>
      <c r="E562" s="54">
        <v>150</v>
      </c>
      <c r="F562" s="54">
        <v>15</v>
      </c>
      <c r="G562" s="105"/>
    </row>
    <row r="563" spans="1:7" ht="16.5" x14ac:dyDescent="0.25">
      <c r="A563" s="57"/>
      <c r="B563" s="59" t="s">
        <v>415</v>
      </c>
      <c r="C563" s="55">
        <v>2017</v>
      </c>
      <c r="D563" s="60">
        <v>0.4</v>
      </c>
      <c r="E563" s="54">
        <v>144</v>
      </c>
      <c r="F563" s="54">
        <v>15</v>
      </c>
      <c r="G563" s="105"/>
    </row>
    <row r="564" spans="1:7" ht="16.5" x14ac:dyDescent="0.25">
      <c r="A564" s="57"/>
      <c r="B564" s="59" t="s">
        <v>416</v>
      </c>
      <c r="C564" s="55">
        <v>2017</v>
      </c>
      <c r="D564" s="60">
        <v>0.4</v>
      </c>
      <c r="E564" s="54">
        <v>86</v>
      </c>
      <c r="F564" s="54">
        <v>15</v>
      </c>
      <c r="G564" s="105"/>
    </row>
    <row r="565" spans="1:7" ht="16.5" x14ac:dyDescent="0.25">
      <c r="A565" s="57"/>
      <c r="B565" s="59" t="s">
        <v>417</v>
      </c>
      <c r="C565" s="55">
        <v>2017</v>
      </c>
      <c r="D565" s="60">
        <v>0.4</v>
      </c>
      <c r="E565" s="54">
        <v>287</v>
      </c>
      <c r="F565" s="54">
        <v>15</v>
      </c>
      <c r="G565" s="105"/>
    </row>
    <row r="566" spans="1:7" ht="16.5" x14ac:dyDescent="0.25">
      <c r="A566" s="57"/>
      <c r="B566" s="59" t="s">
        <v>418</v>
      </c>
      <c r="C566" s="55">
        <v>2017</v>
      </c>
      <c r="D566" s="60">
        <v>0.4</v>
      </c>
      <c r="E566" s="54">
        <v>41</v>
      </c>
      <c r="F566" s="54">
        <v>15</v>
      </c>
      <c r="G566" s="105"/>
    </row>
    <row r="567" spans="1:7" ht="16.5" x14ac:dyDescent="0.25">
      <c r="A567" s="57"/>
      <c r="B567" s="59" t="s">
        <v>419</v>
      </c>
      <c r="C567" s="55">
        <v>2017</v>
      </c>
      <c r="D567" s="60">
        <v>0.4</v>
      </c>
      <c r="E567" s="54">
        <v>29</v>
      </c>
      <c r="F567" s="54">
        <v>15</v>
      </c>
      <c r="G567" s="105"/>
    </row>
    <row r="568" spans="1:7" ht="16.5" x14ac:dyDescent="0.25">
      <c r="A568" s="57"/>
      <c r="B568" s="59" t="s">
        <v>420</v>
      </c>
      <c r="C568" s="55">
        <v>2017</v>
      </c>
      <c r="D568" s="60">
        <v>0.4</v>
      </c>
      <c r="E568" s="54">
        <v>236</v>
      </c>
      <c r="F568" s="54">
        <v>15</v>
      </c>
      <c r="G568" s="105"/>
    </row>
    <row r="569" spans="1:7" ht="16.5" x14ac:dyDescent="0.25">
      <c r="A569" s="57"/>
      <c r="B569" s="59" t="s">
        <v>421</v>
      </c>
      <c r="C569" s="55">
        <v>2017</v>
      </c>
      <c r="D569" s="60">
        <v>0.4</v>
      </c>
      <c r="E569" s="54">
        <v>125</v>
      </c>
      <c r="F569" s="54">
        <v>15</v>
      </c>
      <c r="G569" s="105"/>
    </row>
    <row r="570" spans="1:7" ht="16.5" x14ac:dyDescent="0.25">
      <c r="A570" s="57"/>
      <c r="B570" s="59" t="s">
        <v>422</v>
      </c>
      <c r="C570" s="55">
        <v>2017</v>
      </c>
      <c r="D570" s="60">
        <v>0.4</v>
      </c>
      <c r="E570" s="54">
        <v>231</v>
      </c>
      <c r="F570" s="54">
        <v>30</v>
      </c>
      <c r="G570" s="105"/>
    </row>
    <row r="571" spans="1:7" ht="16.5" x14ac:dyDescent="0.25">
      <c r="A571" s="57"/>
      <c r="B571" s="59" t="s">
        <v>423</v>
      </c>
      <c r="C571" s="55">
        <v>2017</v>
      </c>
      <c r="D571" s="60">
        <v>0.4</v>
      </c>
      <c r="E571" s="54">
        <v>230</v>
      </c>
      <c r="F571" s="54">
        <v>30</v>
      </c>
      <c r="G571" s="105"/>
    </row>
    <row r="572" spans="1:7" ht="16.5" x14ac:dyDescent="0.25">
      <c r="A572" s="57"/>
      <c r="B572" s="59" t="s">
        <v>424</v>
      </c>
      <c r="C572" s="55">
        <v>2017</v>
      </c>
      <c r="D572" s="60">
        <v>0.4</v>
      </c>
      <c r="E572" s="54">
        <v>141</v>
      </c>
      <c r="F572" s="54">
        <v>15</v>
      </c>
      <c r="G572" s="105"/>
    </row>
    <row r="573" spans="1:7" ht="16.5" x14ac:dyDescent="0.25">
      <c r="A573" s="57"/>
      <c r="B573" s="59" t="s">
        <v>425</v>
      </c>
      <c r="C573" s="55">
        <v>2017</v>
      </c>
      <c r="D573" s="60">
        <v>0.4</v>
      </c>
      <c r="E573" s="54">
        <v>35</v>
      </c>
      <c r="F573" s="54">
        <v>15</v>
      </c>
      <c r="G573" s="105"/>
    </row>
    <row r="574" spans="1:7" ht="16.5" x14ac:dyDescent="0.25">
      <c r="A574" s="57"/>
      <c r="B574" s="59" t="s">
        <v>426</v>
      </c>
      <c r="C574" s="55">
        <v>2017</v>
      </c>
      <c r="D574" s="60">
        <v>0.4</v>
      </c>
      <c r="E574" s="54">
        <v>627</v>
      </c>
      <c r="F574" s="54">
        <v>45</v>
      </c>
      <c r="G574" s="105"/>
    </row>
    <row r="575" spans="1:7" ht="16.5" x14ac:dyDescent="0.25">
      <c r="A575" s="57"/>
      <c r="B575" s="59" t="s">
        <v>427</v>
      </c>
      <c r="C575" s="55">
        <v>2017</v>
      </c>
      <c r="D575" s="60">
        <v>0.4</v>
      </c>
      <c r="E575" s="54">
        <v>278</v>
      </c>
      <c r="F575" s="54">
        <v>30</v>
      </c>
      <c r="G575" s="105"/>
    </row>
    <row r="576" spans="1:7" ht="33" x14ac:dyDescent="0.25">
      <c r="A576" s="57"/>
      <c r="B576" s="59" t="s">
        <v>428</v>
      </c>
      <c r="C576" s="55">
        <v>2017</v>
      </c>
      <c r="D576" s="60">
        <v>0.4</v>
      </c>
      <c r="E576" s="54">
        <v>133</v>
      </c>
      <c r="F576" s="54">
        <v>15</v>
      </c>
      <c r="G576" s="105"/>
    </row>
    <row r="577" spans="1:7" ht="16.5" x14ac:dyDescent="0.25">
      <c r="A577" s="57"/>
      <c r="B577" s="59" t="s">
        <v>429</v>
      </c>
      <c r="C577" s="55">
        <v>2017</v>
      </c>
      <c r="D577" s="60">
        <v>0.4</v>
      </c>
      <c r="E577" s="54">
        <v>138</v>
      </c>
      <c r="F577" s="54">
        <v>15</v>
      </c>
      <c r="G577" s="105"/>
    </row>
    <row r="578" spans="1:7" ht="16.5" x14ac:dyDescent="0.25">
      <c r="A578" s="57"/>
      <c r="B578" s="59" t="s">
        <v>430</v>
      </c>
      <c r="C578" s="55">
        <v>2017</v>
      </c>
      <c r="D578" s="60">
        <v>0.4</v>
      </c>
      <c r="E578" s="54">
        <v>221</v>
      </c>
      <c r="F578" s="54">
        <v>45</v>
      </c>
      <c r="G578" s="105"/>
    </row>
    <row r="579" spans="1:7" ht="16.5" x14ac:dyDescent="0.25">
      <c r="A579" s="57"/>
      <c r="B579" s="59" t="s">
        <v>431</v>
      </c>
      <c r="C579" s="55">
        <v>2017</v>
      </c>
      <c r="D579" s="60">
        <v>0.4</v>
      </c>
      <c r="E579" s="54">
        <v>33</v>
      </c>
      <c r="F579" s="54">
        <v>15</v>
      </c>
      <c r="G579" s="105"/>
    </row>
    <row r="580" spans="1:7" ht="16.5" x14ac:dyDescent="0.25">
      <c r="A580" s="57"/>
      <c r="B580" s="59" t="s">
        <v>432</v>
      </c>
      <c r="C580" s="55">
        <v>2017</v>
      </c>
      <c r="D580" s="60">
        <v>0.4</v>
      </c>
      <c r="E580" s="54">
        <v>143</v>
      </c>
      <c r="F580" s="54">
        <v>15</v>
      </c>
      <c r="G580" s="105"/>
    </row>
    <row r="581" spans="1:7" ht="16.5" x14ac:dyDescent="0.25">
      <c r="A581" s="57"/>
      <c r="B581" s="59" t="s">
        <v>433</v>
      </c>
      <c r="C581" s="55">
        <v>2017</v>
      </c>
      <c r="D581" s="54">
        <v>0.4</v>
      </c>
      <c r="E581" s="54">
        <v>393</v>
      </c>
      <c r="F581" s="54">
        <v>15</v>
      </c>
      <c r="G581" s="105"/>
    </row>
    <row r="582" spans="1:7" ht="16.5" x14ac:dyDescent="0.25">
      <c r="A582" s="57"/>
      <c r="B582" s="59" t="s">
        <v>434</v>
      </c>
      <c r="C582" s="55">
        <v>2017</v>
      </c>
      <c r="D582" s="54">
        <v>0.4</v>
      </c>
      <c r="E582" s="54">
        <v>262</v>
      </c>
      <c r="F582" s="54">
        <v>30</v>
      </c>
      <c r="G582" s="105"/>
    </row>
    <row r="583" spans="1:7" ht="16.5" x14ac:dyDescent="0.25">
      <c r="A583" s="57"/>
      <c r="B583" s="59" t="s">
        <v>435</v>
      </c>
      <c r="C583" s="55">
        <v>2017</v>
      </c>
      <c r="D583" s="54">
        <v>0.4</v>
      </c>
      <c r="E583" s="54">
        <v>43</v>
      </c>
      <c r="F583" s="54">
        <v>15</v>
      </c>
      <c r="G583" s="105"/>
    </row>
    <row r="584" spans="1:7" ht="16.5" x14ac:dyDescent="0.25">
      <c r="A584" s="57"/>
      <c r="B584" s="59" t="s">
        <v>436</v>
      </c>
      <c r="C584" s="55">
        <v>2017</v>
      </c>
      <c r="D584" s="54">
        <v>0.4</v>
      </c>
      <c r="E584" s="54">
        <v>641</v>
      </c>
      <c r="F584" s="54">
        <v>60</v>
      </c>
      <c r="G584" s="105"/>
    </row>
    <row r="585" spans="1:7" ht="16.5" x14ac:dyDescent="0.25">
      <c r="A585" s="57"/>
      <c r="B585" s="59" t="s">
        <v>437</v>
      </c>
      <c r="C585" s="55">
        <v>2017</v>
      </c>
      <c r="D585" s="54">
        <v>0.4</v>
      </c>
      <c r="E585" s="54">
        <v>463</v>
      </c>
      <c r="F585" s="54">
        <v>30</v>
      </c>
      <c r="G585" s="105"/>
    </row>
    <row r="586" spans="1:7" ht="16.5" x14ac:dyDescent="0.25">
      <c r="A586" s="57"/>
      <c r="B586" s="59" t="s">
        <v>438</v>
      </c>
      <c r="C586" s="55">
        <v>2017</v>
      </c>
      <c r="D586" s="54">
        <v>0.4</v>
      </c>
      <c r="E586" s="54">
        <v>83</v>
      </c>
      <c r="F586" s="54">
        <v>15</v>
      </c>
      <c r="G586" s="105"/>
    </row>
    <row r="587" spans="1:7" ht="16.5" x14ac:dyDescent="0.25">
      <c r="A587" s="57"/>
      <c r="B587" s="59" t="s">
        <v>439</v>
      </c>
      <c r="C587" s="55">
        <v>2017</v>
      </c>
      <c r="D587" s="54">
        <v>0.4</v>
      </c>
      <c r="E587" s="54">
        <v>36</v>
      </c>
      <c r="F587" s="54">
        <v>15</v>
      </c>
      <c r="G587" s="105"/>
    </row>
    <row r="588" spans="1:7" ht="16.5" x14ac:dyDescent="0.25">
      <c r="A588" s="57"/>
      <c r="B588" s="59" t="s">
        <v>440</v>
      </c>
      <c r="C588" s="55">
        <v>2017</v>
      </c>
      <c r="D588" s="54">
        <v>0.4</v>
      </c>
      <c r="E588" s="54">
        <v>288</v>
      </c>
      <c r="F588" s="54">
        <v>45</v>
      </c>
      <c r="G588" s="105"/>
    </row>
    <row r="589" spans="1:7" ht="16.5" x14ac:dyDescent="0.25">
      <c r="A589" s="57"/>
      <c r="B589" s="59" t="s">
        <v>441</v>
      </c>
      <c r="C589" s="55">
        <v>2017</v>
      </c>
      <c r="D589" s="60">
        <v>0.4</v>
      </c>
      <c r="E589" s="54">
        <v>739</v>
      </c>
      <c r="F589" s="54">
        <v>45</v>
      </c>
      <c r="G589" s="105"/>
    </row>
    <row r="590" spans="1:7" ht="16.5" x14ac:dyDescent="0.25">
      <c r="A590" s="57"/>
      <c r="B590" s="59" t="s">
        <v>442</v>
      </c>
      <c r="C590" s="55">
        <v>2017</v>
      </c>
      <c r="D590" s="60">
        <v>0.4</v>
      </c>
      <c r="E590" s="54">
        <v>138</v>
      </c>
      <c r="F590" s="54">
        <v>15</v>
      </c>
      <c r="G590" s="105"/>
    </row>
    <row r="591" spans="1:7" ht="16.5" x14ac:dyDescent="0.25">
      <c r="A591" s="57"/>
      <c r="B591" s="59" t="s">
        <v>443</v>
      </c>
      <c r="C591" s="55">
        <v>2017</v>
      </c>
      <c r="D591" s="60">
        <v>0.4</v>
      </c>
      <c r="E591" s="54">
        <v>153</v>
      </c>
      <c r="F591" s="54">
        <v>15</v>
      </c>
      <c r="G591" s="105"/>
    </row>
    <row r="592" spans="1:7" ht="16.5" x14ac:dyDescent="0.25">
      <c r="A592" s="57"/>
      <c r="B592" s="59" t="s">
        <v>444</v>
      </c>
      <c r="C592" s="55">
        <v>2017</v>
      </c>
      <c r="D592" s="60">
        <v>0.4</v>
      </c>
      <c r="E592" s="54">
        <v>1061</v>
      </c>
      <c r="F592" s="54">
        <v>110</v>
      </c>
      <c r="G592" s="105"/>
    </row>
    <row r="593" spans="1:7" ht="16.5" x14ac:dyDescent="0.25">
      <c r="A593" s="57"/>
      <c r="B593" s="59" t="s">
        <v>445</v>
      </c>
      <c r="C593" s="55">
        <v>2017</v>
      </c>
      <c r="D593" s="60">
        <v>0.4</v>
      </c>
      <c r="E593" s="54">
        <v>1120</v>
      </c>
      <c r="F593" s="54">
        <v>150</v>
      </c>
      <c r="G593" s="105"/>
    </row>
    <row r="594" spans="1:7" ht="16.5" x14ac:dyDescent="0.25">
      <c r="A594" s="57"/>
      <c r="B594" s="59" t="s">
        <v>446</v>
      </c>
      <c r="C594" s="55">
        <v>2017</v>
      </c>
      <c r="D594" s="60">
        <v>0.4</v>
      </c>
      <c r="E594" s="54">
        <v>52</v>
      </c>
      <c r="F594" s="54">
        <v>15</v>
      </c>
      <c r="G594" s="105"/>
    </row>
    <row r="595" spans="1:7" ht="16.5" x14ac:dyDescent="0.25">
      <c r="A595" s="57"/>
      <c r="B595" s="59" t="s">
        <v>447</v>
      </c>
      <c r="C595" s="55">
        <v>2017</v>
      </c>
      <c r="D595" s="60">
        <v>0.4</v>
      </c>
      <c r="E595" s="54">
        <v>302</v>
      </c>
      <c r="F595" s="54">
        <v>75</v>
      </c>
      <c r="G595" s="105"/>
    </row>
    <row r="596" spans="1:7" ht="16.5" x14ac:dyDescent="0.25">
      <c r="A596" s="57"/>
      <c r="B596" s="59" t="s">
        <v>448</v>
      </c>
      <c r="C596" s="55">
        <v>2017</v>
      </c>
      <c r="D596" s="60">
        <v>0.4</v>
      </c>
      <c r="E596" s="54">
        <v>408</v>
      </c>
      <c r="F596" s="54">
        <v>15</v>
      </c>
      <c r="G596" s="105"/>
    </row>
    <row r="597" spans="1:7" ht="16.5" x14ac:dyDescent="0.25">
      <c r="A597" s="57"/>
      <c r="B597" s="59" t="s">
        <v>449</v>
      </c>
      <c r="C597" s="55">
        <v>2017</v>
      </c>
      <c r="D597" s="60">
        <v>0.4</v>
      </c>
      <c r="E597" s="54">
        <v>315</v>
      </c>
      <c r="F597" s="54">
        <v>15</v>
      </c>
      <c r="G597" s="105"/>
    </row>
    <row r="598" spans="1:7" ht="16.5" x14ac:dyDescent="0.25">
      <c r="A598" s="57"/>
      <c r="B598" s="59" t="s">
        <v>450</v>
      </c>
      <c r="C598" s="55">
        <v>2017</v>
      </c>
      <c r="D598" s="60">
        <v>0.4</v>
      </c>
      <c r="E598" s="54">
        <v>231</v>
      </c>
      <c r="F598" s="54">
        <v>30</v>
      </c>
      <c r="G598" s="105"/>
    </row>
    <row r="599" spans="1:7" ht="16.5" x14ac:dyDescent="0.25">
      <c r="A599" s="57"/>
      <c r="B599" s="59" t="s">
        <v>451</v>
      </c>
      <c r="C599" s="55">
        <v>2017</v>
      </c>
      <c r="D599" s="60">
        <v>0.4</v>
      </c>
      <c r="E599" s="54">
        <v>45</v>
      </c>
      <c r="F599" s="54">
        <v>15</v>
      </c>
      <c r="G599" s="105"/>
    </row>
    <row r="600" spans="1:7" ht="16.5" x14ac:dyDescent="0.25">
      <c r="A600" s="57"/>
      <c r="B600" s="59" t="s">
        <v>452</v>
      </c>
      <c r="C600" s="55">
        <v>2017</v>
      </c>
      <c r="D600" s="60">
        <v>0.4</v>
      </c>
      <c r="E600" s="54">
        <v>155</v>
      </c>
      <c r="F600" s="54">
        <v>15</v>
      </c>
      <c r="G600" s="105"/>
    </row>
    <row r="601" spans="1:7" ht="16.5" x14ac:dyDescent="0.25">
      <c r="A601" s="57"/>
      <c r="B601" s="59" t="s">
        <v>453</v>
      </c>
      <c r="C601" s="55">
        <v>2017</v>
      </c>
      <c r="D601" s="60">
        <v>0.4</v>
      </c>
      <c r="E601" s="54">
        <v>41</v>
      </c>
      <c r="F601" s="54">
        <v>30</v>
      </c>
      <c r="G601" s="105"/>
    </row>
    <row r="602" spans="1:7" ht="16.5" x14ac:dyDescent="0.25">
      <c r="A602" s="57"/>
      <c r="B602" s="59" t="s">
        <v>454</v>
      </c>
      <c r="C602" s="55">
        <v>2017</v>
      </c>
      <c r="D602" s="60">
        <v>0.4</v>
      </c>
      <c r="E602" s="54">
        <v>70</v>
      </c>
      <c r="F602" s="54">
        <v>15</v>
      </c>
      <c r="G602" s="105"/>
    </row>
    <row r="603" spans="1:7" ht="16.5" x14ac:dyDescent="0.25">
      <c r="A603" s="57"/>
      <c r="B603" s="59" t="s">
        <v>455</v>
      </c>
      <c r="C603" s="55">
        <v>2017</v>
      </c>
      <c r="D603" s="60">
        <v>0.4</v>
      </c>
      <c r="E603" s="54">
        <v>30</v>
      </c>
      <c r="F603" s="54">
        <v>15</v>
      </c>
      <c r="G603" s="105"/>
    </row>
    <row r="604" spans="1:7" ht="16.5" x14ac:dyDescent="0.25">
      <c r="A604" s="57"/>
      <c r="B604" s="59" t="s">
        <v>456</v>
      </c>
      <c r="C604" s="55">
        <v>2017</v>
      </c>
      <c r="D604" s="60">
        <v>0.4</v>
      </c>
      <c r="E604" s="54">
        <v>55</v>
      </c>
      <c r="F604" s="54">
        <v>15</v>
      </c>
      <c r="G604" s="105"/>
    </row>
    <row r="605" spans="1:7" ht="16.5" x14ac:dyDescent="0.25">
      <c r="A605" s="57"/>
      <c r="B605" s="59" t="s">
        <v>457</v>
      </c>
      <c r="C605" s="55">
        <v>2017</v>
      </c>
      <c r="D605" s="60">
        <v>0.4</v>
      </c>
      <c r="E605" s="54">
        <v>366</v>
      </c>
      <c r="F605" s="54">
        <v>30</v>
      </c>
      <c r="G605" s="105"/>
    </row>
    <row r="606" spans="1:7" ht="16.5" x14ac:dyDescent="0.25">
      <c r="A606" s="57"/>
      <c r="B606" s="59" t="s">
        <v>458</v>
      </c>
      <c r="C606" s="55">
        <v>2017</v>
      </c>
      <c r="D606" s="60">
        <v>0.4</v>
      </c>
      <c r="E606" s="54">
        <v>149</v>
      </c>
      <c r="F606" s="54">
        <v>15</v>
      </c>
      <c r="G606" s="105"/>
    </row>
    <row r="607" spans="1:7" ht="16.5" x14ac:dyDescent="0.25">
      <c r="A607" s="57"/>
      <c r="B607" s="59" t="s">
        <v>459</v>
      </c>
      <c r="C607" s="55">
        <v>2017</v>
      </c>
      <c r="D607" s="60">
        <v>0.4</v>
      </c>
      <c r="E607" s="54">
        <v>37</v>
      </c>
      <c r="F607" s="54">
        <v>15</v>
      </c>
      <c r="G607" s="105"/>
    </row>
    <row r="608" spans="1:7" ht="16.5" x14ac:dyDescent="0.25">
      <c r="A608" s="57"/>
      <c r="B608" s="59" t="s">
        <v>460</v>
      </c>
      <c r="C608" s="55">
        <v>2017</v>
      </c>
      <c r="D608" s="60">
        <v>0.4</v>
      </c>
      <c r="E608" s="54">
        <v>287</v>
      </c>
      <c r="F608" s="54">
        <v>15</v>
      </c>
      <c r="G608" s="105"/>
    </row>
    <row r="609" spans="1:7" ht="16.5" x14ac:dyDescent="0.25">
      <c r="A609" s="57"/>
      <c r="B609" s="59" t="s">
        <v>461</v>
      </c>
      <c r="C609" s="55">
        <v>2017</v>
      </c>
      <c r="D609" s="60">
        <v>0.4</v>
      </c>
      <c r="E609" s="54">
        <v>134</v>
      </c>
      <c r="F609" s="54">
        <v>15</v>
      </c>
      <c r="G609" s="105"/>
    </row>
    <row r="610" spans="1:7" ht="16.5" x14ac:dyDescent="0.25">
      <c r="A610" s="57"/>
      <c r="B610" s="59" t="s">
        <v>462</v>
      </c>
      <c r="C610" s="55">
        <v>2017</v>
      </c>
      <c r="D610" s="60">
        <v>0.4</v>
      </c>
      <c r="E610" s="54">
        <v>96</v>
      </c>
      <c r="F610" s="54">
        <v>15</v>
      </c>
      <c r="G610" s="105"/>
    </row>
    <row r="611" spans="1:7" ht="16.5" x14ac:dyDescent="0.25">
      <c r="A611" s="57"/>
      <c r="B611" s="59" t="s">
        <v>463</v>
      </c>
      <c r="C611" s="55">
        <v>2017</v>
      </c>
      <c r="D611" s="60">
        <v>0.4</v>
      </c>
      <c r="E611" s="54">
        <v>30</v>
      </c>
      <c r="F611" s="54">
        <v>15</v>
      </c>
      <c r="G611" s="105"/>
    </row>
    <row r="612" spans="1:7" ht="16.5" x14ac:dyDescent="0.25">
      <c r="A612" s="57"/>
      <c r="B612" s="59" t="s">
        <v>464</v>
      </c>
      <c r="C612" s="55">
        <v>2017</v>
      </c>
      <c r="D612" s="60">
        <v>0.4</v>
      </c>
      <c r="E612" s="54">
        <v>357</v>
      </c>
      <c r="F612" s="54">
        <v>195</v>
      </c>
      <c r="G612" s="105"/>
    </row>
    <row r="613" spans="1:7" ht="16.5" x14ac:dyDescent="0.25">
      <c r="A613" s="57"/>
      <c r="B613" s="59" t="s">
        <v>465</v>
      </c>
      <c r="C613" s="55">
        <v>2017</v>
      </c>
      <c r="D613" s="60">
        <v>0.4</v>
      </c>
      <c r="E613" s="54">
        <v>638</v>
      </c>
      <c r="F613" s="54">
        <v>120</v>
      </c>
      <c r="G613" s="105"/>
    </row>
    <row r="614" spans="1:7" ht="16.5" x14ac:dyDescent="0.25">
      <c r="A614" s="57"/>
      <c r="B614" s="59" t="s">
        <v>466</v>
      </c>
      <c r="C614" s="55">
        <v>2017</v>
      </c>
      <c r="D614" s="60">
        <v>0.4</v>
      </c>
      <c r="E614" s="54">
        <v>231</v>
      </c>
      <c r="F614" s="54">
        <v>15</v>
      </c>
      <c r="G614" s="105"/>
    </row>
    <row r="615" spans="1:7" ht="16.5" x14ac:dyDescent="0.25">
      <c r="A615" s="57"/>
      <c r="B615" s="59" t="s">
        <v>467</v>
      </c>
      <c r="C615" s="55">
        <v>2017</v>
      </c>
      <c r="D615" s="60">
        <v>0.4</v>
      </c>
      <c r="E615" s="54">
        <v>44</v>
      </c>
      <c r="F615" s="54">
        <v>15</v>
      </c>
      <c r="G615" s="105"/>
    </row>
    <row r="616" spans="1:7" ht="16.5" x14ac:dyDescent="0.25">
      <c r="A616" s="57"/>
      <c r="B616" s="59" t="s">
        <v>468</v>
      </c>
      <c r="C616" s="55">
        <v>2017</v>
      </c>
      <c r="D616" s="60">
        <v>0.4</v>
      </c>
      <c r="E616" s="54">
        <v>163</v>
      </c>
      <c r="F616" s="54">
        <v>45</v>
      </c>
      <c r="G616" s="105"/>
    </row>
    <row r="617" spans="1:7" ht="16.5" x14ac:dyDescent="0.25">
      <c r="A617" s="57"/>
      <c r="B617" s="59" t="s">
        <v>469</v>
      </c>
      <c r="C617" s="55">
        <v>2017</v>
      </c>
      <c r="D617" s="60">
        <v>0.4</v>
      </c>
      <c r="E617" s="54">
        <v>80</v>
      </c>
      <c r="F617" s="54">
        <v>15</v>
      </c>
      <c r="G617" s="105"/>
    </row>
    <row r="618" spans="1:7" ht="16.5" x14ac:dyDescent="0.25">
      <c r="A618" s="57"/>
      <c r="B618" s="59" t="s">
        <v>470</v>
      </c>
      <c r="C618" s="55">
        <v>2017</v>
      </c>
      <c r="D618" s="60">
        <v>0.4</v>
      </c>
      <c r="E618" s="54">
        <v>84</v>
      </c>
      <c r="F618" s="54">
        <v>15</v>
      </c>
      <c r="G618" s="105"/>
    </row>
    <row r="619" spans="1:7" ht="16.5" x14ac:dyDescent="0.25">
      <c r="A619" s="57"/>
      <c r="B619" s="59" t="s">
        <v>471</v>
      </c>
      <c r="C619" s="55">
        <v>2017</v>
      </c>
      <c r="D619" s="60">
        <v>0.4</v>
      </c>
      <c r="E619" s="54">
        <v>280</v>
      </c>
      <c r="F619" s="54">
        <v>15</v>
      </c>
      <c r="G619" s="105"/>
    </row>
    <row r="620" spans="1:7" ht="16.5" x14ac:dyDescent="0.25">
      <c r="A620" s="57"/>
      <c r="B620" s="59" t="s">
        <v>472</v>
      </c>
      <c r="C620" s="55">
        <v>2017</v>
      </c>
      <c r="D620" s="60">
        <v>0.4</v>
      </c>
      <c r="E620" s="54">
        <v>235</v>
      </c>
      <c r="F620" s="54">
        <v>15</v>
      </c>
      <c r="G620" s="105"/>
    </row>
    <row r="621" spans="1:7" ht="16.5" x14ac:dyDescent="0.25">
      <c r="A621" s="57"/>
      <c r="B621" s="59" t="s">
        <v>473</v>
      </c>
      <c r="C621" s="55">
        <v>2017</v>
      </c>
      <c r="D621" s="60">
        <v>0.4</v>
      </c>
      <c r="E621" s="54">
        <v>132</v>
      </c>
      <c r="F621" s="54">
        <v>15</v>
      </c>
      <c r="G621" s="105"/>
    </row>
    <row r="622" spans="1:7" ht="16.5" x14ac:dyDescent="0.25">
      <c r="A622" s="57"/>
      <c r="B622" s="59" t="s">
        <v>474</v>
      </c>
      <c r="C622" s="55">
        <v>2017</v>
      </c>
      <c r="D622" s="60">
        <v>0.4</v>
      </c>
      <c r="E622" s="54">
        <v>55</v>
      </c>
      <c r="F622" s="54">
        <v>15</v>
      </c>
      <c r="G622" s="105"/>
    </row>
    <row r="623" spans="1:7" ht="16.5" x14ac:dyDescent="0.25">
      <c r="A623" s="57"/>
      <c r="B623" s="59" t="s">
        <v>475</v>
      </c>
      <c r="C623" s="55">
        <v>2017</v>
      </c>
      <c r="D623" s="60">
        <v>0.4</v>
      </c>
      <c r="E623" s="54">
        <v>44</v>
      </c>
      <c r="F623" s="54">
        <v>15</v>
      </c>
      <c r="G623" s="105"/>
    </row>
    <row r="624" spans="1:7" ht="16.5" x14ac:dyDescent="0.25">
      <c r="A624" s="57"/>
      <c r="B624" s="59" t="s">
        <v>476</v>
      </c>
      <c r="C624" s="55">
        <v>2017</v>
      </c>
      <c r="D624" s="60">
        <v>0.4</v>
      </c>
      <c r="E624" s="54">
        <v>67</v>
      </c>
      <c r="F624" s="54">
        <v>15</v>
      </c>
      <c r="G624" s="105"/>
    </row>
    <row r="625" spans="1:7" ht="16.5" x14ac:dyDescent="0.25">
      <c r="A625" s="57"/>
      <c r="B625" s="59" t="s">
        <v>477</v>
      </c>
      <c r="C625" s="55">
        <v>2017</v>
      </c>
      <c r="D625" s="60">
        <v>0.4</v>
      </c>
      <c r="E625" s="54">
        <v>35</v>
      </c>
      <c r="F625" s="54">
        <v>15</v>
      </c>
      <c r="G625" s="105"/>
    </row>
    <row r="626" spans="1:7" ht="16.5" x14ac:dyDescent="0.25">
      <c r="A626" s="57"/>
      <c r="B626" s="59" t="s">
        <v>478</v>
      </c>
      <c r="C626" s="55">
        <v>2017</v>
      </c>
      <c r="D626" s="60">
        <v>0.4</v>
      </c>
      <c r="E626" s="54">
        <v>32</v>
      </c>
      <c r="F626" s="54">
        <v>15</v>
      </c>
      <c r="G626" s="105"/>
    </row>
    <row r="627" spans="1:7" ht="16.5" x14ac:dyDescent="0.25">
      <c r="A627" s="57"/>
      <c r="B627" s="59" t="s">
        <v>479</v>
      </c>
      <c r="C627" s="55">
        <v>2017</v>
      </c>
      <c r="D627" s="60">
        <v>0.4</v>
      </c>
      <c r="E627" s="54">
        <v>1145</v>
      </c>
      <c r="F627" s="54">
        <v>90</v>
      </c>
      <c r="G627" s="105"/>
    </row>
    <row r="628" spans="1:7" ht="16.5" x14ac:dyDescent="0.25">
      <c r="A628" s="57"/>
      <c r="B628" s="59" t="s">
        <v>480</v>
      </c>
      <c r="C628" s="55">
        <v>2017</v>
      </c>
      <c r="D628" s="60">
        <v>0.4</v>
      </c>
      <c r="E628" s="54">
        <v>37</v>
      </c>
      <c r="F628" s="54">
        <v>15</v>
      </c>
      <c r="G628" s="105"/>
    </row>
    <row r="629" spans="1:7" ht="16.5" x14ac:dyDescent="0.25">
      <c r="A629" s="57"/>
      <c r="B629" s="59" t="s">
        <v>481</v>
      </c>
      <c r="C629" s="55">
        <v>2017</v>
      </c>
      <c r="D629" s="60">
        <v>0.4</v>
      </c>
      <c r="E629" s="54">
        <v>114</v>
      </c>
      <c r="F629" s="54">
        <v>15</v>
      </c>
      <c r="G629" s="105"/>
    </row>
    <row r="630" spans="1:7" ht="16.5" x14ac:dyDescent="0.25">
      <c r="A630" s="57"/>
      <c r="B630" s="59" t="s">
        <v>482</v>
      </c>
      <c r="C630" s="55">
        <v>2017</v>
      </c>
      <c r="D630" s="60">
        <v>0.4</v>
      </c>
      <c r="E630" s="54">
        <v>45</v>
      </c>
      <c r="F630" s="54">
        <v>15</v>
      </c>
      <c r="G630" s="105"/>
    </row>
    <row r="631" spans="1:7" ht="16.5" x14ac:dyDescent="0.25">
      <c r="A631" s="57"/>
      <c r="B631" s="59" t="s">
        <v>484</v>
      </c>
      <c r="C631" s="55">
        <v>2017</v>
      </c>
      <c r="D631" s="60">
        <v>0.4</v>
      </c>
      <c r="E631" s="54">
        <v>160</v>
      </c>
      <c r="F631" s="54">
        <v>15</v>
      </c>
      <c r="G631" s="105"/>
    </row>
    <row r="632" spans="1:7" ht="16.5" x14ac:dyDescent="0.25">
      <c r="A632" s="57"/>
      <c r="B632" s="59" t="s">
        <v>485</v>
      </c>
      <c r="C632" s="55">
        <v>2017</v>
      </c>
      <c r="D632" s="60">
        <v>0.4</v>
      </c>
      <c r="E632" s="54">
        <v>62</v>
      </c>
      <c r="F632" s="54">
        <v>30</v>
      </c>
      <c r="G632" s="105"/>
    </row>
    <row r="633" spans="1:7" ht="16.5" x14ac:dyDescent="0.25">
      <c r="A633" s="57"/>
      <c r="B633" s="59" t="s">
        <v>486</v>
      </c>
      <c r="C633" s="55">
        <v>2017</v>
      </c>
      <c r="D633" s="60">
        <v>0.4</v>
      </c>
      <c r="E633" s="54">
        <v>502</v>
      </c>
      <c r="F633" s="54">
        <v>15</v>
      </c>
      <c r="G633" s="105"/>
    </row>
    <row r="634" spans="1:7" ht="16.5" x14ac:dyDescent="0.25">
      <c r="A634" s="57"/>
      <c r="B634" s="59" t="s">
        <v>487</v>
      </c>
      <c r="C634" s="55">
        <v>2017</v>
      </c>
      <c r="D634" s="60">
        <v>0.4</v>
      </c>
      <c r="E634" s="54">
        <v>790</v>
      </c>
      <c r="F634" s="54">
        <v>45</v>
      </c>
      <c r="G634" s="105"/>
    </row>
    <row r="635" spans="1:7" ht="16.5" x14ac:dyDescent="0.25">
      <c r="A635" s="57"/>
      <c r="B635" s="59" t="s">
        <v>488</v>
      </c>
      <c r="C635" s="55">
        <v>2017</v>
      </c>
      <c r="D635" s="60">
        <v>0.4</v>
      </c>
      <c r="E635" s="54">
        <v>122</v>
      </c>
      <c r="F635" s="54">
        <v>30</v>
      </c>
      <c r="G635" s="105"/>
    </row>
    <row r="636" spans="1:7" ht="16.5" x14ac:dyDescent="0.25">
      <c r="A636" s="57"/>
      <c r="B636" s="59" t="s">
        <v>489</v>
      </c>
      <c r="C636" s="55">
        <v>2017</v>
      </c>
      <c r="D636" s="60">
        <v>0.4</v>
      </c>
      <c r="E636" s="54">
        <v>204</v>
      </c>
      <c r="F636" s="54">
        <v>30</v>
      </c>
      <c r="G636" s="105"/>
    </row>
    <row r="637" spans="1:7" ht="16.5" x14ac:dyDescent="0.25">
      <c r="A637" s="57"/>
      <c r="B637" s="59" t="s">
        <v>490</v>
      </c>
      <c r="C637" s="55">
        <v>2017</v>
      </c>
      <c r="D637" s="60">
        <v>0.4</v>
      </c>
      <c r="E637" s="54">
        <v>50</v>
      </c>
      <c r="F637" s="54">
        <v>15</v>
      </c>
      <c r="G637" s="105"/>
    </row>
    <row r="638" spans="1:7" ht="16.5" x14ac:dyDescent="0.25">
      <c r="A638" s="57"/>
      <c r="B638" s="59" t="s">
        <v>491</v>
      </c>
      <c r="C638" s="55">
        <v>2017</v>
      </c>
      <c r="D638" s="60">
        <v>0.4</v>
      </c>
      <c r="E638" s="54">
        <v>38</v>
      </c>
      <c r="F638" s="54">
        <v>15</v>
      </c>
      <c r="G638" s="105"/>
    </row>
    <row r="639" spans="1:7" ht="16.5" x14ac:dyDescent="0.25">
      <c r="A639" s="57"/>
      <c r="B639" s="59" t="s">
        <v>492</v>
      </c>
      <c r="C639" s="55">
        <v>2017</v>
      </c>
      <c r="D639" s="60">
        <v>0.4</v>
      </c>
      <c r="E639" s="54">
        <v>424</v>
      </c>
      <c r="F639" s="54">
        <v>30</v>
      </c>
      <c r="G639" s="105"/>
    </row>
    <row r="640" spans="1:7" ht="16.5" x14ac:dyDescent="0.25">
      <c r="A640" s="57"/>
      <c r="B640" s="59" t="s">
        <v>493</v>
      </c>
      <c r="C640" s="55">
        <v>2017</v>
      </c>
      <c r="D640" s="60">
        <v>0.4</v>
      </c>
      <c r="E640" s="54">
        <v>100</v>
      </c>
      <c r="F640" s="54">
        <v>30</v>
      </c>
      <c r="G640" s="105"/>
    </row>
    <row r="641" spans="1:7" ht="16.5" x14ac:dyDescent="0.25">
      <c r="A641" s="57"/>
      <c r="B641" s="59" t="s">
        <v>494</v>
      </c>
      <c r="C641" s="55">
        <v>2017</v>
      </c>
      <c r="D641" s="60">
        <v>0.4</v>
      </c>
      <c r="E641" s="54">
        <v>86</v>
      </c>
      <c r="F641" s="54">
        <v>45</v>
      </c>
      <c r="G641" s="105"/>
    </row>
    <row r="642" spans="1:7" ht="16.5" x14ac:dyDescent="0.25">
      <c r="A642" s="57"/>
      <c r="B642" s="59" t="s">
        <v>495</v>
      </c>
      <c r="C642" s="55">
        <v>2017</v>
      </c>
      <c r="D642" s="60">
        <v>0.4</v>
      </c>
      <c r="E642" s="54">
        <v>130</v>
      </c>
      <c r="F642" s="54">
        <v>15</v>
      </c>
      <c r="G642" s="105"/>
    </row>
    <row r="643" spans="1:7" ht="16.5" x14ac:dyDescent="0.25">
      <c r="A643" s="57"/>
      <c r="B643" s="59" t="s">
        <v>496</v>
      </c>
      <c r="C643" s="55">
        <v>2017</v>
      </c>
      <c r="D643" s="60">
        <v>0.4</v>
      </c>
      <c r="E643" s="54">
        <v>62</v>
      </c>
      <c r="F643" s="54">
        <v>30</v>
      </c>
      <c r="G643" s="105"/>
    </row>
    <row r="644" spans="1:7" ht="16.5" x14ac:dyDescent="0.25">
      <c r="A644" s="57"/>
      <c r="B644" s="59" t="s">
        <v>497</v>
      </c>
      <c r="C644" s="55">
        <v>2017</v>
      </c>
      <c r="D644" s="60">
        <v>0.4</v>
      </c>
      <c r="E644" s="54">
        <v>23</v>
      </c>
      <c r="F644" s="54">
        <v>15</v>
      </c>
      <c r="G644" s="105"/>
    </row>
    <row r="645" spans="1:7" ht="16.5" x14ac:dyDescent="0.25">
      <c r="A645" s="57"/>
      <c r="B645" s="59" t="s">
        <v>498</v>
      </c>
      <c r="C645" s="55">
        <v>2017</v>
      </c>
      <c r="D645" s="60">
        <v>0.4</v>
      </c>
      <c r="E645" s="54">
        <v>30</v>
      </c>
      <c r="F645" s="54">
        <v>15</v>
      </c>
      <c r="G645" s="105"/>
    </row>
    <row r="646" spans="1:7" ht="16.5" x14ac:dyDescent="0.25">
      <c r="A646" s="57"/>
      <c r="B646" s="59" t="s">
        <v>499</v>
      </c>
      <c r="C646" s="55">
        <v>2017</v>
      </c>
      <c r="D646" s="60">
        <v>0.4</v>
      </c>
      <c r="E646" s="54">
        <v>32</v>
      </c>
      <c r="F646" s="54">
        <v>15</v>
      </c>
      <c r="G646" s="105"/>
    </row>
    <row r="647" spans="1:7" ht="16.5" x14ac:dyDescent="0.25">
      <c r="A647" s="57"/>
      <c r="B647" s="59" t="s">
        <v>500</v>
      </c>
      <c r="C647" s="55">
        <v>2017</v>
      </c>
      <c r="D647" s="60">
        <v>0.4</v>
      </c>
      <c r="E647" s="54">
        <v>282</v>
      </c>
      <c r="F647" s="54">
        <v>30</v>
      </c>
      <c r="G647" s="105"/>
    </row>
    <row r="648" spans="1:7" ht="16.5" x14ac:dyDescent="0.25">
      <c r="A648" s="57"/>
      <c r="B648" s="59" t="s">
        <v>501</v>
      </c>
      <c r="C648" s="55">
        <v>2017</v>
      </c>
      <c r="D648" s="60">
        <v>0.4</v>
      </c>
      <c r="E648" s="54">
        <v>327</v>
      </c>
      <c r="F648" s="54">
        <v>30</v>
      </c>
      <c r="G648" s="105"/>
    </row>
    <row r="649" spans="1:7" ht="16.5" x14ac:dyDescent="0.25">
      <c r="A649" s="57"/>
      <c r="B649" s="59" t="s">
        <v>502</v>
      </c>
      <c r="C649" s="55">
        <v>2017</v>
      </c>
      <c r="D649" s="60">
        <v>0.4</v>
      </c>
      <c r="E649" s="54">
        <v>430</v>
      </c>
      <c r="F649" s="54">
        <v>30</v>
      </c>
      <c r="G649" s="105"/>
    </row>
    <row r="650" spans="1:7" ht="16.5" x14ac:dyDescent="0.25">
      <c r="A650" s="57"/>
      <c r="B650" s="59" t="s">
        <v>503</v>
      </c>
      <c r="C650" s="55">
        <v>2017</v>
      </c>
      <c r="D650" s="60">
        <v>0.4</v>
      </c>
      <c r="E650" s="54">
        <v>153</v>
      </c>
      <c r="F650" s="54">
        <v>15</v>
      </c>
      <c r="G650" s="105"/>
    </row>
    <row r="651" spans="1:7" ht="16.5" x14ac:dyDescent="0.25">
      <c r="A651" s="57"/>
      <c r="B651" s="59" t="s">
        <v>504</v>
      </c>
      <c r="C651" s="55">
        <v>2017</v>
      </c>
      <c r="D651" s="60">
        <v>0.4</v>
      </c>
      <c r="E651" s="54">
        <v>385</v>
      </c>
      <c r="F651" s="54">
        <v>45</v>
      </c>
      <c r="G651" s="105"/>
    </row>
    <row r="652" spans="1:7" ht="16.5" x14ac:dyDescent="0.25">
      <c r="A652" s="57"/>
      <c r="B652" s="59" t="s">
        <v>505</v>
      </c>
      <c r="C652" s="55">
        <v>2017</v>
      </c>
      <c r="D652" s="60">
        <v>0.4</v>
      </c>
      <c r="E652" s="54">
        <v>360</v>
      </c>
      <c r="F652" s="54">
        <v>45</v>
      </c>
      <c r="G652" s="105"/>
    </row>
    <row r="653" spans="1:7" ht="16.5" x14ac:dyDescent="0.25">
      <c r="A653" s="57"/>
      <c r="B653" s="59" t="s">
        <v>506</v>
      </c>
      <c r="C653" s="55">
        <v>2017</v>
      </c>
      <c r="D653" s="60">
        <v>0.4</v>
      </c>
      <c r="E653" s="54">
        <v>60</v>
      </c>
      <c r="F653" s="54">
        <v>15</v>
      </c>
      <c r="G653" s="105"/>
    </row>
    <row r="654" spans="1:7" ht="16.5" x14ac:dyDescent="0.25">
      <c r="A654" s="57"/>
      <c r="B654" s="59" t="s">
        <v>507</v>
      </c>
      <c r="C654" s="55">
        <v>2017</v>
      </c>
      <c r="D654" s="60">
        <v>0.4</v>
      </c>
      <c r="E654" s="54">
        <v>37</v>
      </c>
      <c r="F654" s="54">
        <v>15</v>
      </c>
      <c r="G654" s="105"/>
    </row>
    <row r="655" spans="1:7" ht="16.5" x14ac:dyDescent="0.25">
      <c r="A655" s="57"/>
      <c r="B655" s="59" t="s">
        <v>508</v>
      </c>
      <c r="C655" s="55">
        <v>2017</v>
      </c>
      <c r="D655" s="60">
        <v>0.4</v>
      </c>
      <c r="E655" s="54">
        <v>59</v>
      </c>
      <c r="F655" s="54">
        <v>30</v>
      </c>
      <c r="G655" s="105"/>
    </row>
    <row r="656" spans="1:7" ht="16.5" x14ac:dyDescent="0.25">
      <c r="A656" s="57"/>
      <c r="B656" s="59" t="s">
        <v>509</v>
      </c>
      <c r="C656" s="55">
        <v>2017</v>
      </c>
      <c r="D656" s="60">
        <v>0.4</v>
      </c>
      <c r="E656" s="54">
        <v>154</v>
      </c>
      <c r="F656" s="54">
        <v>15</v>
      </c>
      <c r="G656" s="105"/>
    </row>
    <row r="657" spans="1:7" ht="16.5" x14ac:dyDescent="0.25">
      <c r="A657" s="57"/>
      <c r="B657" s="59" t="s">
        <v>510</v>
      </c>
      <c r="C657" s="55">
        <v>2017</v>
      </c>
      <c r="D657" s="60">
        <v>0.4</v>
      </c>
      <c r="E657" s="54">
        <v>99</v>
      </c>
      <c r="F657" s="54">
        <v>15</v>
      </c>
      <c r="G657" s="105"/>
    </row>
    <row r="658" spans="1:7" ht="16.5" x14ac:dyDescent="0.25">
      <c r="A658" s="57"/>
      <c r="B658" s="59" t="s">
        <v>511</v>
      </c>
      <c r="C658" s="55">
        <v>2017</v>
      </c>
      <c r="D658" s="60">
        <v>0.4</v>
      </c>
      <c r="E658" s="54">
        <v>90</v>
      </c>
      <c r="F658" s="54">
        <v>15</v>
      </c>
      <c r="G658" s="105"/>
    </row>
    <row r="659" spans="1:7" ht="16.5" x14ac:dyDescent="0.25">
      <c r="A659" s="57"/>
      <c r="B659" s="59" t="s">
        <v>512</v>
      </c>
      <c r="C659" s="55">
        <v>2017</v>
      </c>
      <c r="D659" s="60">
        <v>0.4</v>
      </c>
      <c r="E659" s="54">
        <v>121</v>
      </c>
      <c r="F659" s="54">
        <v>15</v>
      </c>
      <c r="G659" s="105"/>
    </row>
    <row r="660" spans="1:7" ht="16.5" x14ac:dyDescent="0.25">
      <c r="A660" s="57"/>
      <c r="B660" s="59" t="s">
        <v>513</v>
      </c>
      <c r="C660" s="55">
        <v>2017</v>
      </c>
      <c r="D660" s="60">
        <v>0.4</v>
      </c>
      <c r="E660" s="54">
        <v>260</v>
      </c>
      <c r="F660" s="54">
        <v>15</v>
      </c>
      <c r="G660" s="105"/>
    </row>
    <row r="661" spans="1:7" ht="16.5" x14ac:dyDescent="0.25">
      <c r="A661" s="57"/>
      <c r="B661" s="59" t="s">
        <v>514</v>
      </c>
      <c r="C661" s="55">
        <v>2017</v>
      </c>
      <c r="D661" s="60">
        <v>0.4</v>
      </c>
      <c r="E661" s="54">
        <v>42</v>
      </c>
      <c r="F661" s="54">
        <v>15</v>
      </c>
      <c r="G661" s="105"/>
    </row>
    <row r="662" spans="1:7" ht="16.5" x14ac:dyDescent="0.25">
      <c r="A662" s="57"/>
      <c r="B662" s="59" t="s">
        <v>515</v>
      </c>
      <c r="C662" s="55">
        <v>2017</v>
      </c>
      <c r="D662" s="60">
        <v>0.4</v>
      </c>
      <c r="E662" s="54">
        <v>356</v>
      </c>
      <c r="F662" s="54">
        <v>15</v>
      </c>
      <c r="G662" s="105"/>
    </row>
    <row r="663" spans="1:7" ht="16.5" x14ac:dyDescent="0.25">
      <c r="A663" s="57"/>
      <c r="B663" s="59" t="s">
        <v>516</v>
      </c>
      <c r="C663" s="55">
        <v>2017</v>
      </c>
      <c r="D663" s="60">
        <v>0.4</v>
      </c>
      <c r="E663" s="54">
        <v>217</v>
      </c>
      <c r="F663" s="54">
        <v>15</v>
      </c>
      <c r="G663" s="105"/>
    </row>
    <row r="664" spans="1:7" ht="16.5" x14ac:dyDescent="0.25">
      <c r="A664" s="57"/>
      <c r="B664" s="59" t="s">
        <v>517</v>
      </c>
      <c r="C664" s="55">
        <v>2017</v>
      </c>
      <c r="D664" s="60">
        <v>0.4</v>
      </c>
      <c r="E664" s="54">
        <v>253</v>
      </c>
      <c r="F664" s="54">
        <v>15</v>
      </c>
      <c r="G664" s="105"/>
    </row>
    <row r="665" spans="1:7" ht="16.5" x14ac:dyDescent="0.25">
      <c r="A665" s="57"/>
      <c r="B665" s="59" t="s">
        <v>518</v>
      </c>
      <c r="C665" s="55">
        <v>2017</v>
      </c>
      <c r="D665" s="60">
        <v>0.4</v>
      </c>
      <c r="E665" s="54">
        <v>5</v>
      </c>
      <c r="F665" s="55">
        <v>15</v>
      </c>
      <c r="G665" s="105"/>
    </row>
    <row r="666" spans="1:7" ht="16.5" x14ac:dyDescent="0.25">
      <c r="A666" s="57"/>
      <c r="B666" s="59" t="s">
        <v>519</v>
      </c>
      <c r="C666" s="55">
        <v>2017</v>
      </c>
      <c r="D666" s="60">
        <v>0.4</v>
      </c>
      <c r="E666" s="54">
        <v>93</v>
      </c>
      <c r="F666" s="54">
        <v>60</v>
      </c>
      <c r="G666" s="105"/>
    </row>
    <row r="667" spans="1:7" ht="16.5" x14ac:dyDescent="0.25">
      <c r="A667" s="57"/>
      <c r="B667" s="59" t="s">
        <v>520</v>
      </c>
      <c r="C667" s="55">
        <v>2017</v>
      </c>
      <c r="D667" s="60">
        <v>0.4</v>
      </c>
      <c r="E667" s="54">
        <v>14</v>
      </c>
      <c r="F667" s="54">
        <v>15</v>
      </c>
      <c r="G667" s="105"/>
    </row>
    <row r="668" spans="1:7" ht="16.5" x14ac:dyDescent="0.25">
      <c r="A668" s="57"/>
      <c r="B668" s="59" t="s">
        <v>521</v>
      </c>
      <c r="C668" s="55">
        <v>2017</v>
      </c>
      <c r="D668" s="60">
        <v>0.4</v>
      </c>
      <c r="E668" s="54">
        <v>268</v>
      </c>
      <c r="F668" s="54">
        <v>15</v>
      </c>
      <c r="G668" s="105"/>
    </row>
    <row r="669" spans="1:7" ht="16.5" x14ac:dyDescent="0.25">
      <c r="A669" s="57"/>
      <c r="B669" s="59" t="s">
        <v>522</v>
      </c>
      <c r="C669" s="55">
        <v>2017</v>
      </c>
      <c r="D669" s="60">
        <v>0.4</v>
      </c>
      <c r="E669" s="54">
        <v>36</v>
      </c>
      <c r="F669" s="54">
        <v>15</v>
      </c>
      <c r="G669" s="105"/>
    </row>
    <row r="670" spans="1:7" ht="16.5" x14ac:dyDescent="0.25">
      <c r="A670" s="57"/>
      <c r="B670" s="59" t="s">
        <v>523</v>
      </c>
      <c r="C670" s="55">
        <v>2017</v>
      </c>
      <c r="D670" s="60">
        <v>0.4</v>
      </c>
      <c r="E670" s="54">
        <v>213</v>
      </c>
      <c r="F670" s="54">
        <v>30</v>
      </c>
      <c r="G670" s="105"/>
    </row>
    <row r="671" spans="1:7" ht="16.5" x14ac:dyDescent="0.25">
      <c r="A671" s="57"/>
      <c r="B671" s="59" t="s">
        <v>524</v>
      </c>
      <c r="C671" s="55">
        <v>2017</v>
      </c>
      <c r="D671" s="60">
        <v>0.4</v>
      </c>
      <c r="E671" s="54">
        <v>238</v>
      </c>
      <c r="F671" s="54">
        <v>15</v>
      </c>
      <c r="G671" s="105"/>
    </row>
    <row r="672" spans="1:7" ht="16.5" x14ac:dyDescent="0.25">
      <c r="A672" s="57"/>
      <c r="B672" s="59" t="s">
        <v>525</v>
      </c>
      <c r="C672" s="55">
        <v>2017</v>
      </c>
      <c r="D672" s="60">
        <v>0.4</v>
      </c>
      <c r="E672" s="54">
        <v>50</v>
      </c>
      <c r="F672" s="54">
        <v>15</v>
      </c>
      <c r="G672" s="105"/>
    </row>
    <row r="673" spans="1:7" ht="16.5" x14ac:dyDescent="0.25">
      <c r="A673" s="57"/>
      <c r="B673" s="59" t="s">
        <v>526</v>
      </c>
      <c r="C673" s="55">
        <v>2017</v>
      </c>
      <c r="D673" s="60">
        <v>0.4</v>
      </c>
      <c r="E673" s="54">
        <v>41</v>
      </c>
      <c r="F673" s="54">
        <v>15</v>
      </c>
      <c r="G673" s="105"/>
    </row>
    <row r="674" spans="1:7" ht="16.5" x14ac:dyDescent="0.25">
      <c r="A674" s="57"/>
      <c r="B674" s="59" t="s">
        <v>527</v>
      </c>
      <c r="C674" s="55">
        <v>2017</v>
      </c>
      <c r="D674" s="60">
        <v>0.4</v>
      </c>
      <c r="E674" s="54">
        <v>26</v>
      </c>
      <c r="F674" s="54">
        <v>15</v>
      </c>
      <c r="G674" s="105"/>
    </row>
    <row r="675" spans="1:7" ht="16.5" x14ac:dyDescent="0.25">
      <c r="A675" s="57"/>
      <c r="B675" s="59" t="s">
        <v>528</v>
      </c>
      <c r="C675" s="55">
        <v>2017</v>
      </c>
      <c r="D675" s="60">
        <v>0.4</v>
      </c>
      <c r="E675" s="54">
        <v>267</v>
      </c>
      <c r="F675" s="54">
        <v>30</v>
      </c>
      <c r="G675" s="105"/>
    </row>
    <row r="676" spans="1:7" ht="16.5" x14ac:dyDescent="0.25">
      <c r="A676" s="57"/>
      <c r="B676" s="59" t="s">
        <v>529</v>
      </c>
      <c r="C676" s="55">
        <v>2017</v>
      </c>
      <c r="D676" s="60">
        <v>0.4</v>
      </c>
      <c r="E676" s="54">
        <v>65</v>
      </c>
      <c r="F676" s="54">
        <v>15</v>
      </c>
      <c r="G676" s="105"/>
    </row>
    <row r="677" spans="1:7" ht="16.5" x14ac:dyDescent="0.25">
      <c r="A677" s="57"/>
      <c r="B677" s="59" t="s">
        <v>530</v>
      </c>
      <c r="C677" s="55">
        <v>2017</v>
      </c>
      <c r="D677" s="60">
        <v>0.4</v>
      </c>
      <c r="E677" s="54">
        <v>374</v>
      </c>
      <c r="F677" s="54">
        <v>105</v>
      </c>
      <c r="G677" s="105"/>
    </row>
    <row r="678" spans="1:7" ht="16.5" x14ac:dyDescent="0.25">
      <c r="A678" s="57"/>
      <c r="B678" s="59" t="s">
        <v>531</v>
      </c>
      <c r="C678" s="55">
        <v>2017</v>
      </c>
      <c r="D678" s="60">
        <v>0.4</v>
      </c>
      <c r="E678" s="54">
        <v>580</v>
      </c>
      <c r="F678" s="54">
        <v>30</v>
      </c>
      <c r="G678" s="105"/>
    </row>
    <row r="679" spans="1:7" ht="16.5" x14ac:dyDescent="0.25">
      <c r="A679" s="57"/>
      <c r="B679" s="59" t="s">
        <v>532</v>
      </c>
      <c r="C679" s="55">
        <v>2017</v>
      </c>
      <c r="D679" s="60">
        <v>0.4</v>
      </c>
      <c r="E679" s="54">
        <v>94</v>
      </c>
      <c r="F679" s="54">
        <v>15</v>
      </c>
      <c r="G679" s="105"/>
    </row>
    <row r="680" spans="1:7" ht="16.5" x14ac:dyDescent="0.25">
      <c r="A680" s="57"/>
      <c r="B680" s="59" t="s">
        <v>533</v>
      </c>
      <c r="C680" s="55">
        <v>2017</v>
      </c>
      <c r="D680" s="60">
        <v>0.4</v>
      </c>
      <c r="E680" s="54">
        <v>553</v>
      </c>
      <c r="F680" s="54">
        <v>30</v>
      </c>
      <c r="G680" s="105"/>
    </row>
    <row r="681" spans="1:7" ht="16.5" x14ac:dyDescent="0.25">
      <c r="A681" s="57"/>
      <c r="B681" s="59" t="s">
        <v>534</v>
      </c>
      <c r="C681" s="55">
        <v>2017</v>
      </c>
      <c r="D681" s="60">
        <v>0.4</v>
      </c>
      <c r="E681" s="54">
        <v>413</v>
      </c>
      <c r="F681" s="54">
        <v>60.2</v>
      </c>
      <c r="G681" s="105"/>
    </row>
    <row r="682" spans="1:7" ht="16.5" x14ac:dyDescent="0.25">
      <c r="A682" s="57"/>
      <c r="B682" s="59" t="s">
        <v>535</v>
      </c>
      <c r="C682" s="55">
        <v>2017</v>
      </c>
      <c r="D682" s="60">
        <v>0.4</v>
      </c>
      <c r="E682" s="54">
        <v>179</v>
      </c>
      <c r="F682" s="54">
        <v>15</v>
      </c>
      <c r="G682" s="105"/>
    </row>
    <row r="683" spans="1:7" ht="16.5" x14ac:dyDescent="0.25">
      <c r="A683" s="57"/>
      <c r="B683" s="59" t="s">
        <v>536</v>
      </c>
      <c r="C683" s="55">
        <v>2017</v>
      </c>
      <c r="D683" s="60">
        <v>0.4</v>
      </c>
      <c r="E683" s="54">
        <v>72</v>
      </c>
      <c r="F683" s="54">
        <v>15</v>
      </c>
      <c r="G683" s="105"/>
    </row>
    <row r="684" spans="1:7" ht="16.5" x14ac:dyDescent="0.25">
      <c r="A684" s="57"/>
      <c r="B684" s="59" t="s">
        <v>537</v>
      </c>
      <c r="C684" s="55">
        <v>2017</v>
      </c>
      <c r="D684" s="60">
        <v>0.4</v>
      </c>
      <c r="E684" s="54">
        <v>86</v>
      </c>
      <c r="F684" s="54">
        <v>15</v>
      </c>
      <c r="G684" s="105"/>
    </row>
    <row r="685" spans="1:7" ht="16.5" x14ac:dyDescent="0.25">
      <c r="A685" s="57"/>
      <c r="B685" s="59" t="s">
        <v>538</v>
      </c>
      <c r="C685" s="55">
        <v>2017</v>
      </c>
      <c r="D685" s="60">
        <v>0.4</v>
      </c>
      <c r="E685" s="54">
        <v>304</v>
      </c>
      <c r="F685" s="54">
        <v>15</v>
      </c>
      <c r="G685" s="105"/>
    </row>
    <row r="686" spans="1:7" ht="16.5" x14ac:dyDescent="0.25">
      <c r="A686" s="57"/>
      <c r="B686" s="59" t="s">
        <v>539</v>
      </c>
      <c r="C686" s="55">
        <v>2017</v>
      </c>
      <c r="D686" s="60">
        <v>0.4</v>
      </c>
      <c r="E686" s="54">
        <v>326</v>
      </c>
      <c r="F686" s="54">
        <v>15</v>
      </c>
      <c r="G686" s="105"/>
    </row>
    <row r="687" spans="1:7" ht="16.5" x14ac:dyDescent="0.25">
      <c r="A687" s="57"/>
      <c r="B687" s="59" t="s">
        <v>540</v>
      </c>
      <c r="C687" s="55">
        <v>2017</v>
      </c>
      <c r="D687" s="60">
        <v>0.4</v>
      </c>
      <c r="E687" s="54">
        <v>288</v>
      </c>
      <c r="F687" s="54">
        <v>15</v>
      </c>
      <c r="G687" s="105"/>
    </row>
    <row r="688" spans="1:7" ht="16.5" x14ac:dyDescent="0.25">
      <c r="A688" s="57"/>
      <c r="B688" s="59" t="s">
        <v>541</v>
      </c>
      <c r="C688" s="55">
        <v>2017</v>
      </c>
      <c r="D688" s="60">
        <v>0.4</v>
      </c>
      <c r="E688" s="54">
        <v>109</v>
      </c>
      <c r="F688" s="54">
        <v>15</v>
      </c>
      <c r="G688" s="105"/>
    </row>
    <row r="689" spans="1:7" ht="16.5" x14ac:dyDescent="0.25">
      <c r="A689" s="57"/>
      <c r="B689" s="59" t="s">
        <v>542</v>
      </c>
      <c r="C689" s="55">
        <v>2017</v>
      </c>
      <c r="D689" s="60">
        <v>0.4</v>
      </c>
      <c r="E689" s="54">
        <v>33</v>
      </c>
      <c r="F689" s="54">
        <v>15</v>
      </c>
      <c r="G689" s="105"/>
    </row>
    <row r="690" spans="1:7" ht="16.5" x14ac:dyDescent="0.25">
      <c r="A690" s="57"/>
      <c r="B690" s="59" t="s">
        <v>543</v>
      </c>
      <c r="C690" s="55">
        <v>2017</v>
      </c>
      <c r="D690" s="60">
        <v>0.4</v>
      </c>
      <c r="E690" s="54">
        <v>158</v>
      </c>
      <c r="F690" s="54">
        <v>15</v>
      </c>
      <c r="G690" s="105"/>
    </row>
    <row r="691" spans="1:7" ht="16.5" x14ac:dyDescent="0.25">
      <c r="A691" s="57"/>
      <c r="B691" s="59" t="s">
        <v>544</v>
      </c>
      <c r="C691" s="55">
        <v>2017</v>
      </c>
      <c r="D691" s="60">
        <v>0.4</v>
      </c>
      <c r="E691" s="54">
        <v>215</v>
      </c>
      <c r="F691" s="54">
        <v>45</v>
      </c>
      <c r="G691" s="105"/>
    </row>
    <row r="692" spans="1:7" ht="16.5" x14ac:dyDescent="0.25">
      <c r="A692" s="57"/>
      <c r="B692" s="59" t="s">
        <v>545</v>
      </c>
      <c r="C692" s="55">
        <v>2017</v>
      </c>
      <c r="D692" s="60">
        <v>0.4</v>
      </c>
      <c r="E692" s="54">
        <v>138</v>
      </c>
      <c r="F692" s="54">
        <v>15</v>
      </c>
      <c r="G692" s="105"/>
    </row>
    <row r="693" spans="1:7" ht="16.5" x14ac:dyDescent="0.25">
      <c r="A693" s="57"/>
      <c r="B693" s="59" t="s">
        <v>546</v>
      </c>
      <c r="C693" s="55">
        <v>2017</v>
      </c>
      <c r="D693" s="60">
        <v>0.4</v>
      </c>
      <c r="E693" s="54">
        <v>97</v>
      </c>
      <c r="F693" s="54">
        <v>15</v>
      </c>
      <c r="G693" s="105"/>
    </row>
    <row r="694" spans="1:7" ht="16.5" x14ac:dyDescent="0.25">
      <c r="A694" s="57"/>
      <c r="B694" s="59" t="s">
        <v>547</v>
      </c>
      <c r="C694" s="55">
        <v>2017</v>
      </c>
      <c r="D694" s="60">
        <v>0.4</v>
      </c>
      <c r="E694" s="54">
        <v>181</v>
      </c>
      <c r="F694" s="54">
        <v>45</v>
      </c>
      <c r="G694" s="105"/>
    </row>
    <row r="695" spans="1:7" ht="16.5" x14ac:dyDescent="0.25">
      <c r="A695" s="57"/>
      <c r="B695" s="59" t="s">
        <v>548</v>
      </c>
      <c r="C695" s="55">
        <v>2017</v>
      </c>
      <c r="D695" s="60">
        <v>0.4</v>
      </c>
      <c r="E695" s="54">
        <v>84</v>
      </c>
      <c r="F695" s="54">
        <v>15</v>
      </c>
      <c r="G695" s="105"/>
    </row>
    <row r="696" spans="1:7" ht="16.5" x14ac:dyDescent="0.25">
      <c r="A696" s="57"/>
      <c r="B696" s="59" t="s">
        <v>549</v>
      </c>
      <c r="C696" s="55">
        <v>2017</v>
      </c>
      <c r="D696" s="60">
        <v>0.4</v>
      </c>
      <c r="E696" s="54">
        <v>214</v>
      </c>
      <c r="F696" s="54">
        <v>45</v>
      </c>
      <c r="G696" s="105"/>
    </row>
    <row r="697" spans="1:7" ht="16.5" x14ac:dyDescent="0.25">
      <c r="A697" s="57"/>
      <c r="B697" s="59" t="s">
        <v>550</v>
      </c>
      <c r="C697" s="55">
        <v>2017</v>
      </c>
      <c r="D697" s="60">
        <v>0.4</v>
      </c>
      <c r="E697" s="54">
        <v>101</v>
      </c>
      <c r="F697" s="54">
        <v>15</v>
      </c>
      <c r="G697" s="105"/>
    </row>
    <row r="698" spans="1:7" ht="16.5" x14ac:dyDescent="0.25">
      <c r="A698" s="57"/>
      <c r="B698" s="59" t="s">
        <v>551</v>
      </c>
      <c r="C698" s="55">
        <v>2017</v>
      </c>
      <c r="D698" s="60">
        <v>0.4</v>
      </c>
      <c r="E698" s="54">
        <v>41</v>
      </c>
      <c r="F698" s="54">
        <v>15</v>
      </c>
      <c r="G698" s="105"/>
    </row>
    <row r="699" spans="1:7" ht="16.5" x14ac:dyDescent="0.25">
      <c r="A699" s="57"/>
      <c r="B699" s="59" t="s">
        <v>552</v>
      </c>
      <c r="C699" s="55">
        <v>2017</v>
      </c>
      <c r="D699" s="60">
        <v>0.4</v>
      </c>
      <c r="E699" s="54">
        <v>109</v>
      </c>
      <c r="F699" s="54">
        <v>15</v>
      </c>
      <c r="G699" s="105"/>
    </row>
    <row r="700" spans="1:7" ht="16.5" x14ac:dyDescent="0.25">
      <c r="A700" s="57"/>
      <c r="B700" s="59" t="s">
        <v>553</v>
      </c>
      <c r="C700" s="55">
        <v>2017</v>
      </c>
      <c r="D700" s="60">
        <v>0.4</v>
      </c>
      <c r="E700" s="54">
        <v>59</v>
      </c>
      <c r="F700" s="54">
        <v>15</v>
      </c>
      <c r="G700" s="105"/>
    </row>
    <row r="701" spans="1:7" ht="16.5" x14ac:dyDescent="0.25">
      <c r="A701" s="57"/>
      <c r="B701" s="59" t="s">
        <v>554</v>
      </c>
      <c r="C701" s="55">
        <v>2017</v>
      </c>
      <c r="D701" s="60">
        <v>0.4</v>
      </c>
      <c r="E701" s="54">
        <v>31</v>
      </c>
      <c r="F701" s="54">
        <v>15</v>
      </c>
      <c r="G701" s="105"/>
    </row>
    <row r="702" spans="1:7" ht="16.5" x14ac:dyDescent="0.25">
      <c r="A702" s="57"/>
      <c r="B702" s="59" t="s">
        <v>555</v>
      </c>
      <c r="C702" s="55">
        <v>2017</v>
      </c>
      <c r="D702" s="60">
        <v>0.4</v>
      </c>
      <c r="E702" s="54">
        <v>34</v>
      </c>
      <c r="F702" s="54">
        <v>15</v>
      </c>
      <c r="G702" s="105"/>
    </row>
    <row r="703" spans="1:7" ht="16.5" x14ac:dyDescent="0.25">
      <c r="A703" s="57"/>
      <c r="B703" s="59" t="s">
        <v>556</v>
      </c>
      <c r="C703" s="55">
        <v>2017</v>
      </c>
      <c r="D703" s="60">
        <v>0.4</v>
      </c>
      <c r="E703" s="54">
        <v>68</v>
      </c>
      <c r="F703" s="54">
        <v>15</v>
      </c>
      <c r="G703" s="105"/>
    </row>
    <row r="704" spans="1:7" ht="16.5" x14ac:dyDescent="0.25">
      <c r="A704" s="57"/>
      <c r="B704" s="59" t="s">
        <v>557</v>
      </c>
      <c r="C704" s="55">
        <v>2017</v>
      </c>
      <c r="D704" s="60">
        <v>0.4</v>
      </c>
      <c r="E704" s="54">
        <v>88</v>
      </c>
      <c r="F704" s="54">
        <v>15</v>
      </c>
      <c r="G704" s="105"/>
    </row>
    <row r="705" spans="1:7" ht="16.5" x14ac:dyDescent="0.25">
      <c r="A705" s="57"/>
      <c r="B705" s="59" t="s">
        <v>558</v>
      </c>
      <c r="C705" s="55">
        <v>2017</v>
      </c>
      <c r="D705" s="60">
        <v>0.4</v>
      </c>
      <c r="E705" s="54">
        <v>83</v>
      </c>
      <c r="F705" s="54">
        <v>15</v>
      </c>
      <c r="G705" s="105"/>
    </row>
    <row r="706" spans="1:7" ht="16.5" x14ac:dyDescent="0.25">
      <c r="A706" s="57"/>
      <c r="B706" s="59" t="s">
        <v>559</v>
      </c>
      <c r="C706" s="55">
        <v>2017</v>
      </c>
      <c r="D706" s="60">
        <v>0.4</v>
      </c>
      <c r="E706" s="54">
        <v>43</v>
      </c>
      <c r="F706" s="54">
        <v>15</v>
      </c>
      <c r="G706" s="105"/>
    </row>
    <row r="707" spans="1:7" ht="16.5" x14ac:dyDescent="0.25">
      <c r="A707" s="57"/>
      <c r="B707" s="59" t="s">
        <v>560</v>
      </c>
      <c r="C707" s="55">
        <v>2017</v>
      </c>
      <c r="D707" s="60">
        <v>0.4</v>
      </c>
      <c r="E707" s="54">
        <v>75</v>
      </c>
      <c r="F707" s="54">
        <v>15</v>
      </c>
      <c r="G707" s="105"/>
    </row>
    <row r="708" spans="1:7" ht="16.5" x14ac:dyDescent="0.25">
      <c r="A708" s="57"/>
      <c r="B708" s="59" t="s">
        <v>561</v>
      </c>
      <c r="C708" s="55">
        <v>2017</v>
      </c>
      <c r="D708" s="60">
        <v>0.4</v>
      </c>
      <c r="E708" s="54">
        <v>105</v>
      </c>
      <c r="F708" s="54">
        <v>15</v>
      </c>
      <c r="G708" s="105"/>
    </row>
    <row r="709" spans="1:7" ht="16.5" x14ac:dyDescent="0.25">
      <c r="A709" s="57"/>
      <c r="B709" s="59" t="s">
        <v>562</v>
      </c>
      <c r="C709" s="55">
        <v>2017</v>
      </c>
      <c r="D709" s="60">
        <v>0.4</v>
      </c>
      <c r="E709" s="54">
        <v>88</v>
      </c>
      <c r="F709" s="54">
        <v>15</v>
      </c>
      <c r="G709" s="105"/>
    </row>
    <row r="710" spans="1:7" ht="16.5" x14ac:dyDescent="0.25">
      <c r="A710" s="57"/>
      <c r="B710" s="59" t="s">
        <v>563</v>
      </c>
      <c r="C710" s="55">
        <v>2017</v>
      </c>
      <c r="D710" s="60">
        <v>0.4</v>
      </c>
      <c r="E710" s="54">
        <v>57</v>
      </c>
      <c r="F710" s="54">
        <v>15</v>
      </c>
      <c r="G710" s="105"/>
    </row>
    <row r="711" spans="1:7" ht="16.5" x14ac:dyDescent="0.25">
      <c r="A711" s="57"/>
      <c r="B711" s="59" t="s">
        <v>564</v>
      </c>
      <c r="C711" s="55">
        <v>2017</v>
      </c>
      <c r="D711" s="60">
        <v>0.4</v>
      </c>
      <c r="E711" s="54">
        <v>31</v>
      </c>
      <c r="F711" s="54">
        <v>15</v>
      </c>
      <c r="G711" s="105"/>
    </row>
    <row r="712" spans="1:7" ht="16.5" x14ac:dyDescent="0.25">
      <c r="A712" s="57"/>
      <c r="B712" s="59" t="s">
        <v>565</v>
      </c>
      <c r="C712" s="55">
        <v>2017</v>
      </c>
      <c r="D712" s="60">
        <v>0.4</v>
      </c>
      <c r="E712" s="54">
        <v>67</v>
      </c>
      <c r="F712" s="54">
        <v>15</v>
      </c>
      <c r="G712" s="105"/>
    </row>
    <row r="713" spans="1:7" ht="16.5" x14ac:dyDescent="0.25">
      <c r="A713" s="57"/>
      <c r="B713" s="59" t="s">
        <v>566</v>
      </c>
      <c r="C713" s="55">
        <v>2017</v>
      </c>
      <c r="D713" s="60">
        <v>0.4</v>
      </c>
      <c r="E713" s="54">
        <v>74</v>
      </c>
      <c r="F713" s="54">
        <v>15</v>
      </c>
      <c r="G713" s="105"/>
    </row>
    <row r="714" spans="1:7" ht="16.5" x14ac:dyDescent="0.25">
      <c r="A714" s="57"/>
      <c r="B714" s="59" t="s">
        <v>567</v>
      </c>
      <c r="C714" s="55">
        <v>2017</v>
      </c>
      <c r="D714" s="60">
        <v>0.4</v>
      </c>
      <c r="E714" s="54">
        <v>69</v>
      </c>
      <c r="F714" s="54">
        <v>15</v>
      </c>
      <c r="G714" s="105"/>
    </row>
    <row r="715" spans="1:7" ht="16.5" x14ac:dyDescent="0.25">
      <c r="A715" s="57"/>
      <c r="B715" s="59" t="s">
        <v>568</v>
      </c>
      <c r="C715" s="55">
        <v>2017</v>
      </c>
      <c r="D715" s="60">
        <v>0.4</v>
      </c>
      <c r="E715" s="54">
        <v>75</v>
      </c>
      <c r="F715" s="54">
        <v>15</v>
      </c>
      <c r="G715" s="105"/>
    </row>
    <row r="716" spans="1:7" ht="16.5" x14ac:dyDescent="0.25">
      <c r="A716" s="57"/>
      <c r="B716" s="59" t="s">
        <v>569</v>
      </c>
      <c r="C716" s="55">
        <v>2017</v>
      </c>
      <c r="D716" s="60">
        <v>0.4</v>
      </c>
      <c r="E716" s="54">
        <v>60</v>
      </c>
      <c r="F716" s="54">
        <v>15</v>
      </c>
      <c r="G716" s="105"/>
    </row>
    <row r="717" spans="1:7" ht="16.5" x14ac:dyDescent="0.25">
      <c r="A717" s="57"/>
      <c r="B717" s="59" t="s">
        <v>570</v>
      </c>
      <c r="C717" s="55">
        <v>2017</v>
      </c>
      <c r="D717" s="60">
        <v>0.4</v>
      </c>
      <c r="E717" s="54">
        <v>105</v>
      </c>
      <c r="F717" s="54">
        <v>15</v>
      </c>
      <c r="G717" s="105"/>
    </row>
    <row r="718" spans="1:7" ht="16.5" x14ac:dyDescent="0.25">
      <c r="A718" s="57"/>
      <c r="B718" s="59" t="s">
        <v>571</v>
      </c>
      <c r="C718" s="55">
        <v>2017</v>
      </c>
      <c r="D718" s="60">
        <v>0.4</v>
      </c>
      <c r="E718" s="54">
        <v>92</v>
      </c>
      <c r="F718" s="54">
        <v>15</v>
      </c>
      <c r="G718" s="105"/>
    </row>
    <row r="719" spans="1:7" ht="16.5" x14ac:dyDescent="0.25">
      <c r="A719" s="57"/>
      <c r="B719" s="59" t="s">
        <v>572</v>
      </c>
      <c r="C719" s="55">
        <v>2017</v>
      </c>
      <c r="D719" s="60">
        <v>0.4</v>
      </c>
      <c r="E719" s="54">
        <v>90</v>
      </c>
      <c r="F719" s="54">
        <v>15</v>
      </c>
      <c r="G719" s="105"/>
    </row>
    <row r="720" spans="1:7" ht="16.5" x14ac:dyDescent="0.25">
      <c r="A720" s="57"/>
      <c r="B720" s="59" t="s">
        <v>573</v>
      </c>
      <c r="C720" s="55">
        <v>2017</v>
      </c>
      <c r="D720" s="60">
        <v>0.4</v>
      </c>
      <c r="E720" s="54">
        <v>220</v>
      </c>
      <c r="F720" s="54">
        <v>30</v>
      </c>
      <c r="G720" s="105"/>
    </row>
    <row r="721" spans="1:7" ht="16.5" x14ac:dyDescent="0.25">
      <c r="A721" s="57"/>
      <c r="B721" s="59" t="s">
        <v>574</v>
      </c>
      <c r="C721" s="55">
        <v>2017</v>
      </c>
      <c r="D721" s="54">
        <v>0.4</v>
      </c>
      <c r="E721" s="54">
        <v>159</v>
      </c>
      <c r="F721" s="54">
        <v>15</v>
      </c>
      <c r="G721" s="105"/>
    </row>
    <row r="722" spans="1:7" ht="16.5" x14ac:dyDescent="0.25">
      <c r="A722" s="57"/>
      <c r="B722" s="59" t="s">
        <v>575</v>
      </c>
      <c r="C722" s="55">
        <v>2017</v>
      </c>
      <c r="D722" s="54">
        <v>0.4</v>
      </c>
      <c r="E722" s="54">
        <v>21</v>
      </c>
      <c r="F722" s="54">
        <v>15</v>
      </c>
      <c r="G722" s="105"/>
    </row>
    <row r="723" spans="1:7" ht="16.5" x14ac:dyDescent="0.25">
      <c r="A723" s="57"/>
      <c r="B723" s="59" t="s">
        <v>576</v>
      </c>
      <c r="C723" s="55">
        <v>2017</v>
      </c>
      <c r="D723" s="54">
        <v>0.4</v>
      </c>
      <c r="E723" s="54">
        <v>38</v>
      </c>
      <c r="F723" s="54">
        <v>15</v>
      </c>
      <c r="G723" s="105"/>
    </row>
    <row r="724" spans="1:7" ht="16.5" x14ac:dyDescent="0.25">
      <c r="A724" s="57"/>
      <c r="B724" s="59" t="s">
        <v>577</v>
      </c>
      <c r="C724" s="55">
        <v>2017</v>
      </c>
      <c r="D724" s="54">
        <v>0.4</v>
      </c>
      <c r="E724" s="54">
        <v>80</v>
      </c>
      <c r="F724" s="54">
        <v>15</v>
      </c>
      <c r="G724" s="105"/>
    </row>
    <row r="725" spans="1:7" ht="16.5" x14ac:dyDescent="0.25">
      <c r="A725" s="57"/>
      <c r="B725" s="59" t="s">
        <v>578</v>
      </c>
      <c r="C725" s="55">
        <v>2017</v>
      </c>
      <c r="D725" s="54">
        <v>0.4</v>
      </c>
      <c r="E725" s="54">
        <v>54</v>
      </c>
      <c r="F725" s="54">
        <v>15</v>
      </c>
      <c r="G725" s="105"/>
    </row>
    <row r="726" spans="1:7" ht="16.5" x14ac:dyDescent="0.25">
      <c r="A726" s="57"/>
      <c r="B726" s="59" t="s">
        <v>579</v>
      </c>
      <c r="C726" s="55">
        <v>2017</v>
      </c>
      <c r="D726" s="54">
        <v>0.4</v>
      </c>
      <c r="E726" s="54">
        <v>28</v>
      </c>
      <c r="F726" s="54">
        <v>15</v>
      </c>
      <c r="G726" s="105"/>
    </row>
    <row r="727" spans="1:7" ht="16.5" x14ac:dyDescent="0.25">
      <c r="A727" s="57"/>
      <c r="B727" s="59" t="s">
        <v>580</v>
      </c>
      <c r="C727" s="55">
        <v>2017</v>
      </c>
      <c r="D727" s="54">
        <v>0.4</v>
      </c>
      <c r="E727" s="54">
        <v>28</v>
      </c>
      <c r="F727" s="54">
        <v>15</v>
      </c>
      <c r="G727" s="105"/>
    </row>
    <row r="728" spans="1:7" ht="16.5" x14ac:dyDescent="0.25">
      <c r="A728" s="57"/>
      <c r="B728" s="59" t="s">
        <v>581</v>
      </c>
      <c r="C728" s="55">
        <v>2017</v>
      </c>
      <c r="D728" s="54">
        <v>0.4</v>
      </c>
      <c r="E728" s="54">
        <v>98</v>
      </c>
      <c r="F728" s="54">
        <v>30</v>
      </c>
      <c r="G728" s="105"/>
    </row>
    <row r="729" spans="1:7" ht="16.5" x14ac:dyDescent="0.25">
      <c r="A729" s="57"/>
      <c r="B729" s="59" t="s">
        <v>582</v>
      </c>
      <c r="C729" s="55">
        <v>2017</v>
      </c>
      <c r="D729" s="54">
        <v>0.4</v>
      </c>
      <c r="E729" s="54">
        <v>141</v>
      </c>
      <c r="F729" s="54">
        <v>15</v>
      </c>
      <c r="G729" s="105"/>
    </row>
    <row r="730" spans="1:7" ht="16.5" x14ac:dyDescent="0.25">
      <c r="A730" s="57"/>
      <c r="B730" s="59" t="s">
        <v>583</v>
      </c>
      <c r="C730" s="55">
        <v>2017</v>
      </c>
      <c r="D730" s="54">
        <v>0.4</v>
      </c>
      <c r="E730" s="54">
        <v>42</v>
      </c>
      <c r="F730" s="54">
        <v>15</v>
      </c>
      <c r="G730" s="105"/>
    </row>
    <row r="731" spans="1:7" ht="16.5" x14ac:dyDescent="0.25">
      <c r="A731" s="57"/>
      <c r="B731" s="59" t="s">
        <v>584</v>
      </c>
      <c r="C731" s="55">
        <v>2017</v>
      </c>
      <c r="D731" s="54">
        <v>0.4</v>
      </c>
      <c r="E731" s="54">
        <v>217</v>
      </c>
      <c r="F731" s="54">
        <v>30</v>
      </c>
      <c r="G731" s="105"/>
    </row>
    <row r="732" spans="1:7" ht="16.5" x14ac:dyDescent="0.25">
      <c r="A732" s="57"/>
      <c r="B732" s="59" t="s">
        <v>585</v>
      </c>
      <c r="C732" s="55">
        <v>2017</v>
      </c>
      <c r="D732" s="54">
        <v>0.4</v>
      </c>
      <c r="E732" s="54">
        <v>559</v>
      </c>
      <c r="F732" s="54">
        <v>60</v>
      </c>
      <c r="G732" s="105"/>
    </row>
    <row r="733" spans="1:7" ht="16.5" x14ac:dyDescent="0.25">
      <c r="A733" s="57"/>
      <c r="B733" s="59" t="s">
        <v>586</v>
      </c>
      <c r="C733" s="55">
        <v>2017</v>
      </c>
      <c r="D733" s="54">
        <v>0.4</v>
      </c>
      <c r="E733" s="54">
        <v>128</v>
      </c>
      <c r="F733" s="54">
        <v>15</v>
      </c>
      <c r="G733" s="105"/>
    </row>
    <row r="734" spans="1:7" ht="16.5" x14ac:dyDescent="0.25">
      <c r="A734" s="57"/>
      <c r="B734" s="59" t="s">
        <v>587</v>
      </c>
      <c r="C734" s="55">
        <v>2017</v>
      </c>
      <c r="D734" s="54">
        <v>0.4</v>
      </c>
      <c r="E734" s="54">
        <v>193</v>
      </c>
      <c r="F734" s="54">
        <v>45</v>
      </c>
      <c r="G734" s="105"/>
    </row>
    <row r="735" spans="1:7" ht="16.5" x14ac:dyDescent="0.25">
      <c r="A735" s="57"/>
      <c r="B735" s="59" t="s">
        <v>588</v>
      </c>
      <c r="C735" s="55">
        <v>2017</v>
      </c>
      <c r="D735" s="54">
        <v>0.4</v>
      </c>
      <c r="E735" s="54">
        <v>154</v>
      </c>
      <c r="F735" s="54">
        <v>15</v>
      </c>
      <c r="G735" s="105"/>
    </row>
    <row r="736" spans="1:7" ht="16.5" x14ac:dyDescent="0.25">
      <c r="A736" s="57"/>
      <c r="B736" s="59" t="s">
        <v>589</v>
      </c>
      <c r="C736" s="55">
        <v>2017</v>
      </c>
      <c r="D736" s="54">
        <v>0.4</v>
      </c>
      <c r="E736" s="54">
        <v>342</v>
      </c>
      <c r="F736" s="54">
        <v>45</v>
      </c>
      <c r="G736" s="105"/>
    </row>
    <row r="737" spans="1:7" ht="16.5" x14ac:dyDescent="0.25">
      <c r="A737" s="57"/>
      <c r="B737" s="59" t="s">
        <v>590</v>
      </c>
      <c r="C737" s="55">
        <v>2017</v>
      </c>
      <c r="D737" s="54">
        <v>0.4</v>
      </c>
      <c r="E737" s="54">
        <v>79</v>
      </c>
      <c r="F737" s="54">
        <v>30</v>
      </c>
      <c r="G737" s="105"/>
    </row>
    <row r="738" spans="1:7" ht="16.5" x14ac:dyDescent="0.25">
      <c r="A738" s="57"/>
      <c r="B738" s="59" t="s">
        <v>591</v>
      </c>
      <c r="C738" s="55">
        <v>2017</v>
      </c>
      <c r="D738" s="54">
        <v>0.4</v>
      </c>
      <c r="E738" s="54">
        <v>65</v>
      </c>
      <c r="F738" s="54">
        <v>30</v>
      </c>
      <c r="G738" s="105"/>
    </row>
    <row r="739" spans="1:7" ht="16.5" x14ac:dyDescent="0.25">
      <c r="A739" s="57"/>
      <c r="B739" s="59" t="s">
        <v>592</v>
      </c>
      <c r="C739" s="55">
        <v>2017</v>
      </c>
      <c r="D739" s="54">
        <v>0.4</v>
      </c>
      <c r="E739" s="54">
        <v>84</v>
      </c>
      <c r="F739" s="54">
        <v>30</v>
      </c>
      <c r="G739" s="105"/>
    </row>
    <row r="740" spans="1:7" ht="16.5" x14ac:dyDescent="0.25">
      <c r="A740" s="57"/>
      <c r="B740" s="59" t="s">
        <v>593</v>
      </c>
      <c r="C740" s="55">
        <v>2017</v>
      </c>
      <c r="D740" s="54">
        <v>0.4</v>
      </c>
      <c r="E740" s="54">
        <v>162</v>
      </c>
      <c r="F740" s="54">
        <v>45</v>
      </c>
      <c r="G740" s="105"/>
    </row>
    <row r="741" spans="1:7" ht="16.5" x14ac:dyDescent="0.25">
      <c r="A741" s="57"/>
      <c r="B741" s="59" t="s">
        <v>594</v>
      </c>
      <c r="C741" s="55">
        <v>2017</v>
      </c>
      <c r="D741" s="54">
        <v>0.4</v>
      </c>
      <c r="E741" s="54">
        <v>210</v>
      </c>
      <c r="F741" s="54">
        <v>30</v>
      </c>
      <c r="G741" s="105"/>
    </row>
    <row r="742" spans="1:7" ht="16.5" x14ac:dyDescent="0.25">
      <c r="A742" s="57"/>
      <c r="B742" s="59" t="s">
        <v>595</v>
      </c>
      <c r="C742" s="55">
        <v>2017</v>
      </c>
      <c r="D742" s="54">
        <v>0.4</v>
      </c>
      <c r="E742" s="54">
        <v>405</v>
      </c>
      <c r="F742" s="54">
        <v>15</v>
      </c>
      <c r="G742" s="105"/>
    </row>
    <row r="743" spans="1:7" ht="16.5" x14ac:dyDescent="0.25">
      <c r="A743" s="57"/>
      <c r="B743" s="59" t="s">
        <v>596</v>
      </c>
      <c r="C743" s="55">
        <v>2017</v>
      </c>
      <c r="D743" s="54">
        <v>0.4</v>
      </c>
      <c r="E743" s="54">
        <v>64</v>
      </c>
      <c r="F743" s="54">
        <v>15</v>
      </c>
      <c r="G743" s="105"/>
    </row>
    <row r="744" spans="1:7" ht="16.5" x14ac:dyDescent="0.25">
      <c r="A744" s="57"/>
      <c r="B744" s="59" t="s">
        <v>597</v>
      </c>
      <c r="C744" s="55">
        <v>2017</v>
      </c>
      <c r="D744" s="54">
        <v>0.4</v>
      </c>
      <c r="E744" s="54">
        <v>150</v>
      </c>
      <c r="F744" s="54">
        <v>15</v>
      </c>
      <c r="G744" s="105"/>
    </row>
    <row r="745" spans="1:7" ht="16.5" x14ac:dyDescent="0.25">
      <c r="A745" s="57"/>
      <c r="B745" s="59" t="s">
        <v>598</v>
      </c>
      <c r="C745" s="55">
        <v>2017</v>
      </c>
      <c r="D745" s="54">
        <v>0.4</v>
      </c>
      <c r="E745" s="54">
        <v>6138</v>
      </c>
      <c r="F745" s="54">
        <v>460</v>
      </c>
      <c r="G745" s="105"/>
    </row>
    <row r="746" spans="1:7" ht="16.5" x14ac:dyDescent="0.25">
      <c r="A746" s="57"/>
      <c r="B746" s="59" t="s">
        <v>599</v>
      </c>
      <c r="C746" s="55">
        <v>2017</v>
      </c>
      <c r="D746" s="54">
        <v>0.4</v>
      </c>
      <c r="E746" s="54">
        <v>170</v>
      </c>
      <c r="F746" s="54">
        <v>15</v>
      </c>
      <c r="G746" s="105"/>
    </row>
    <row r="747" spans="1:7" ht="16.5" x14ac:dyDescent="0.25">
      <c r="A747" s="57"/>
      <c r="B747" s="59" t="s">
        <v>600</v>
      </c>
      <c r="C747" s="55">
        <v>2017</v>
      </c>
      <c r="D747" s="54">
        <v>0.4</v>
      </c>
      <c r="E747" s="54">
        <v>42</v>
      </c>
      <c r="F747" s="54">
        <v>5</v>
      </c>
      <c r="G747" s="105"/>
    </row>
    <row r="748" spans="1:7" ht="16.5" x14ac:dyDescent="0.25">
      <c r="A748" s="57"/>
      <c r="B748" s="59" t="s">
        <v>601</v>
      </c>
      <c r="C748" s="55">
        <v>2017</v>
      </c>
      <c r="D748" s="54">
        <v>0.4</v>
      </c>
      <c r="E748" s="54">
        <v>36</v>
      </c>
      <c r="F748" s="54">
        <v>15</v>
      </c>
      <c r="G748" s="105"/>
    </row>
    <row r="749" spans="1:7" ht="16.5" x14ac:dyDescent="0.25">
      <c r="A749" s="57"/>
      <c r="B749" s="59" t="s">
        <v>602</v>
      </c>
      <c r="C749" s="55">
        <v>2017</v>
      </c>
      <c r="D749" s="54">
        <v>0.4</v>
      </c>
      <c r="E749" s="54">
        <v>179</v>
      </c>
      <c r="F749" s="54">
        <v>5</v>
      </c>
      <c r="G749" s="105"/>
    </row>
    <row r="750" spans="1:7" ht="16.5" x14ac:dyDescent="0.25">
      <c r="A750" s="57"/>
      <c r="B750" s="59" t="s">
        <v>603</v>
      </c>
      <c r="C750" s="55">
        <v>2017</v>
      </c>
      <c r="D750" s="54">
        <v>0.4</v>
      </c>
      <c r="E750" s="54">
        <v>108</v>
      </c>
      <c r="F750" s="54">
        <v>15</v>
      </c>
      <c r="G750" s="105"/>
    </row>
    <row r="751" spans="1:7" ht="16.5" x14ac:dyDescent="0.25">
      <c r="A751" s="57"/>
      <c r="B751" s="59" t="s">
        <v>604</v>
      </c>
      <c r="C751" s="55">
        <v>2017</v>
      </c>
      <c r="D751" s="54">
        <v>0.4</v>
      </c>
      <c r="E751" s="54">
        <v>387</v>
      </c>
      <c r="F751" s="54">
        <v>15</v>
      </c>
      <c r="G751" s="105"/>
    </row>
    <row r="752" spans="1:7" ht="16.5" x14ac:dyDescent="0.25">
      <c r="A752" s="57"/>
      <c r="B752" s="59" t="s">
        <v>605</v>
      </c>
      <c r="C752" s="55">
        <v>2017</v>
      </c>
      <c r="D752" s="54">
        <v>0.4</v>
      </c>
      <c r="E752" s="54">
        <v>60</v>
      </c>
      <c r="F752" s="54">
        <v>15</v>
      </c>
      <c r="G752" s="105"/>
    </row>
    <row r="753" spans="1:7" ht="16.5" x14ac:dyDescent="0.25">
      <c r="A753" s="57"/>
      <c r="B753" s="59" t="s">
        <v>606</v>
      </c>
      <c r="C753" s="55">
        <v>2017</v>
      </c>
      <c r="D753" s="60">
        <v>0.4</v>
      </c>
      <c r="E753" s="54">
        <v>487</v>
      </c>
      <c r="F753" s="54">
        <v>45</v>
      </c>
      <c r="G753" s="105"/>
    </row>
    <row r="754" spans="1:7" ht="16.5" x14ac:dyDescent="0.25">
      <c r="A754" s="57"/>
      <c r="B754" s="59" t="s">
        <v>607</v>
      </c>
      <c r="C754" s="55">
        <v>2017</v>
      </c>
      <c r="D754" s="60">
        <v>0.4</v>
      </c>
      <c r="E754" s="54">
        <f>275+534</f>
        <v>809</v>
      </c>
      <c r="F754" s="54">
        <v>90</v>
      </c>
      <c r="G754" s="105"/>
    </row>
    <row r="755" spans="1:7" ht="16.5" x14ac:dyDescent="0.25">
      <c r="A755" s="57"/>
      <c r="B755" s="59" t="s">
        <v>608</v>
      </c>
      <c r="C755" s="55">
        <v>2017</v>
      </c>
      <c r="D755" s="60">
        <v>0.4</v>
      </c>
      <c r="E755" s="54">
        <v>173</v>
      </c>
      <c r="F755" s="54">
        <v>45</v>
      </c>
      <c r="G755" s="105"/>
    </row>
    <row r="756" spans="1:7" ht="16.5" x14ac:dyDescent="0.25">
      <c r="A756" s="57"/>
      <c r="B756" s="59" t="s">
        <v>609</v>
      </c>
      <c r="C756" s="55">
        <v>2017</v>
      </c>
      <c r="D756" s="60">
        <v>0.4</v>
      </c>
      <c r="E756" s="54">
        <v>257</v>
      </c>
      <c r="F756" s="54">
        <v>30</v>
      </c>
      <c r="G756" s="105"/>
    </row>
    <row r="757" spans="1:7" ht="16.5" x14ac:dyDescent="0.25">
      <c r="A757" s="57"/>
      <c r="B757" s="59" t="s">
        <v>610</v>
      </c>
      <c r="C757" s="55">
        <v>2017</v>
      </c>
      <c r="D757" s="60">
        <v>0.4</v>
      </c>
      <c r="E757" s="54">
        <v>199</v>
      </c>
      <c r="F757" s="54">
        <v>30</v>
      </c>
      <c r="G757" s="105"/>
    </row>
    <row r="758" spans="1:7" ht="16.5" x14ac:dyDescent="0.25">
      <c r="A758" s="57"/>
      <c r="B758" s="59" t="s">
        <v>611</v>
      </c>
      <c r="C758" s="55">
        <v>2017</v>
      </c>
      <c r="D758" s="60">
        <v>0.4</v>
      </c>
      <c r="E758" s="54">
        <v>361</v>
      </c>
      <c r="F758" s="54">
        <v>15</v>
      </c>
      <c r="G758" s="105"/>
    </row>
    <row r="759" spans="1:7" ht="16.5" x14ac:dyDescent="0.25">
      <c r="A759" s="57"/>
      <c r="B759" s="59" t="s">
        <v>613</v>
      </c>
      <c r="C759" s="55">
        <v>2017</v>
      </c>
      <c r="D759" s="60">
        <v>0.4</v>
      </c>
      <c r="E759" s="54">
        <v>32</v>
      </c>
      <c r="F759" s="54">
        <v>15</v>
      </c>
      <c r="G759" s="105"/>
    </row>
    <row r="760" spans="1:7" ht="16.5" x14ac:dyDescent="0.25">
      <c r="A760" s="57"/>
      <c r="B760" s="59" t="s">
        <v>612</v>
      </c>
      <c r="C760" s="53">
        <v>2017</v>
      </c>
      <c r="D760" s="60">
        <v>0.4</v>
      </c>
      <c r="E760" s="54">
        <v>90</v>
      </c>
      <c r="F760" s="54">
        <v>15</v>
      </c>
      <c r="G760" s="105"/>
    </row>
    <row r="761" spans="1:7" ht="16.5" hidden="1" x14ac:dyDescent="0.25">
      <c r="A761" s="24"/>
      <c r="B761" s="59"/>
      <c r="C761" s="53"/>
      <c r="D761" s="60"/>
      <c r="E761" s="54"/>
      <c r="F761" s="54"/>
    </row>
    <row r="762" spans="1:7" ht="16.5" x14ac:dyDescent="0.25">
      <c r="A762" s="24"/>
      <c r="B762" s="59" t="s">
        <v>2182</v>
      </c>
      <c r="C762" s="53">
        <v>2018</v>
      </c>
      <c r="D762" s="60">
        <v>10</v>
      </c>
      <c r="E762" s="54">
        <v>7</v>
      </c>
      <c r="F762" s="54">
        <f>IFERROR(VLOOKUP(B762,'[105]без дублей (2)'!$P$2:$S$2822,4,),)</f>
        <v>15</v>
      </c>
    </row>
    <row r="763" spans="1:7" ht="16.5" x14ac:dyDescent="0.25">
      <c r="A763" s="24"/>
      <c r="B763" s="59" t="s">
        <v>2183</v>
      </c>
      <c r="C763" s="53">
        <v>2018</v>
      </c>
      <c r="D763" s="60">
        <v>0.4</v>
      </c>
      <c r="E763" s="54">
        <v>271</v>
      </c>
      <c r="F763" s="54">
        <f>IFERROR(VLOOKUP(B763,'[105]без дублей (2)'!$P$2:$S$2822,4,),)</f>
        <v>15</v>
      </c>
    </row>
    <row r="764" spans="1:7" ht="16.5" x14ac:dyDescent="0.25">
      <c r="A764" s="24"/>
      <c r="B764" s="59" t="s">
        <v>2184</v>
      </c>
      <c r="C764" s="53">
        <v>2018</v>
      </c>
      <c r="D764" s="60">
        <v>0.4</v>
      </c>
      <c r="E764" s="54">
        <v>27</v>
      </c>
      <c r="F764" s="54">
        <f>IFERROR(VLOOKUP(B764,'[105]без дублей (2)'!$P$2:$S$2822,4,),)</f>
        <v>10</v>
      </c>
    </row>
    <row r="765" spans="1:7" ht="16.5" x14ac:dyDescent="0.25">
      <c r="A765" s="24"/>
      <c r="B765" s="59" t="s">
        <v>2185</v>
      </c>
      <c r="C765" s="53">
        <v>2018</v>
      </c>
      <c r="D765" s="60">
        <v>0.4</v>
      </c>
      <c r="E765" s="54">
        <v>49</v>
      </c>
      <c r="F765" s="54">
        <f>IFERROR(VLOOKUP(B765,'[105]без дублей (2)'!$P$2:$S$2822,4,),)</f>
        <v>10</v>
      </c>
    </row>
    <row r="766" spans="1:7" ht="16.5" x14ac:dyDescent="0.25">
      <c r="A766" s="24"/>
      <c r="B766" s="59" t="s">
        <v>2186</v>
      </c>
      <c r="C766" s="53">
        <v>2018</v>
      </c>
      <c r="D766" s="60">
        <v>0.4</v>
      </c>
      <c r="E766" s="54">
        <v>390</v>
      </c>
      <c r="F766" s="54">
        <f>IFERROR(VLOOKUP(B766,'[105]без дублей (2)'!$P$2:$S$2822,4,),)</f>
        <v>15</v>
      </c>
    </row>
    <row r="767" spans="1:7" ht="16.5" x14ac:dyDescent="0.25">
      <c r="A767" s="24"/>
      <c r="B767" s="59" t="s">
        <v>2187</v>
      </c>
      <c r="C767" s="53">
        <v>2018</v>
      </c>
      <c r="D767" s="60">
        <v>0.4</v>
      </c>
      <c r="E767" s="54">
        <v>8</v>
      </c>
      <c r="F767" s="54">
        <f>IFERROR(VLOOKUP(B767,'[105]без дублей (2)'!$P$2:$S$2822,4,),)</f>
        <v>15</v>
      </c>
    </row>
    <row r="768" spans="1:7" ht="16.5" x14ac:dyDescent="0.25">
      <c r="A768" s="24"/>
      <c r="B768" s="59" t="s">
        <v>2188</v>
      </c>
      <c r="C768" s="53">
        <v>2018</v>
      </c>
      <c r="D768" s="60">
        <v>10</v>
      </c>
      <c r="E768" s="54">
        <v>12</v>
      </c>
      <c r="F768" s="54">
        <f>IFERROR(VLOOKUP(B768,'[105]без дублей (2)'!$P$2:$S$2822,4,),)</f>
        <v>10</v>
      </c>
    </row>
    <row r="769" spans="1:6" ht="16.5" x14ac:dyDescent="0.25">
      <c r="A769" s="24"/>
      <c r="B769" s="59" t="s">
        <v>2189</v>
      </c>
      <c r="C769" s="53">
        <v>2018</v>
      </c>
      <c r="D769" s="60">
        <v>0.4</v>
      </c>
      <c r="E769" s="54">
        <v>625</v>
      </c>
      <c r="F769" s="54">
        <f>IFERROR(VLOOKUP(B769,'[105]без дублей (2)'!$P$2:$S$2822,4,),)</f>
        <v>10</v>
      </c>
    </row>
    <row r="770" spans="1:6" ht="16.5" x14ac:dyDescent="0.25">
      <c r="A770" s="24"/>
      <c r="B770" s="59" t="s">
        <v>2190</v>
      </c>
      <c r="C770" s="53">
        <v>2018</v>
      </c>
      <c r="D770" s="60">
        <v>0.4</v>
      </c>
      <c r="E770" s="54">
        <v>106</v>
      </c>
      <c r="F770" s="54">
        <v>10</v>
      </c>
    </row>
    <row r="771" spans="1:6" ht="16.5" x14ac:dyDescent="0.25">
      <c r="A771" s="24"/>
      <c r="B771" s="59" t="s">
        <v>2191</v>
      </c>
      <c r="C771" s="53">
        <v>2018</v>
      </c>
      <c r="D771" s="60">
        <v>6</v>
      </c>
      <c r="E771" s="54">
        <v>18</v>
      </c>
      <c r="F771" s="54">
        <v>15</v>
      </c>
    </row>
    <row r="772" spans="1:6" ht="16.5" x14ac:dyDescent="0.25">
      <c r="A772" s="24"/>
      <c r="B772" s="59" t="s">
        <v>2192</v>
      </c>
      <c r="C772" s="53">
        <v>2018</v>
      </c>
      <c r="D772" s="60">
        <v>0.4</v>
      </c>
      <c r="E772" s="54">
        <v>242</v>
      </c>
      <c r="F772" s="54">
        <v>15</v>
      </c>
    </row>
    <row r="773" spans="1:6" ht="16.5" x14ac:dyDescent="0.25">
      <c r="A773" s="24"/>
      <c r="B773" s="59" t="s">
        <v>2193</v>
      </c>
      <c r="C773" s="53">
        <v>2018</v>
      </c>
      <c r="D773" s="60">
        <v>10</v>
      </c>
      <c r="E773" s="54">
        <v>13</v>
      </c>
      <c r="F773" s="54">
        <v>10</v>
      </c>
    </row>
    <row r="774" spans="1:6" ht="16.5" x14ac:dyDescent="0.25">
      <c r="A774" s="24"/>
      <c r="B774" s="59" t="s">
        <v>2194</v>
      </c>
      <c r="C774" s="53">
        <v>2018</v>
      </c>
      <c r="D774" s="60">
        <v>0.4</v>
      </c>
      <c r="E774" s="54">
        <v>763</v>
      </c>
      <c r="F774" s="54">
        <v>7</v>
      </c>
    </row>
    <row r="775" spans="1:6" ht="16.5" x14ac:dyDescent="0.25">
      <c r="A775" s="24"/>
      <c r="B775" s="59" t="s">
        <v>2195</v>
      </c>
      <c r="C775" s="53">
        <v>2018</v>
      </c>
      <c r="D775" s="60">
        <v>10</v>
      </c>
      <c r="E775" s="54">
        <v>25</v>
      </c>
      <c r="F775" s="54">
        <v>15</v>
      </c>
    </row>
    <row r="776" spans="1:6" ht="16.5" x14ac:dyDescent="0.25">
      <c r="A776" s="24"/>
      <c r="B776" s="59" t="s">
        <v>2196</v>
      </c>
      <c r="C776" s="53">
        <v>2018</v>
      </c>
      <c r="D776" s="60">
        <v>10</v>
      </c>
      <c r="E776" s="54">
        <v>1296</v>
      </c>
      <c r="F776" s="54">
        <v>15</v>
      </c>
    </row>
    <row r="777" spans="1:6" ht="16.5" x14ac:dyDescent="0.25">
      <c r="A777" s="24"/>
      <c r="B777" s="59" t="s">
        <v>2197</v>
      </c>
      <c r="C777" s="53">
        <v>2018</v>
      </c>
      <c r="D777" s="60">
        <v>0.4</v>
      </c>
      <c r="E777" s="54">
        <v>429</v>
      </c>
      <c r="F777" s="54">
        <v>15</v>
      </c>
    </row>
    <row r="778" spans="1:6" ht="16.5" x14ac:dyDescent="0.25">
      <c r="A778" s="24"/>
      <c r="B778" s="59" t="s">
        <v>2198</v>
      </c>
      <c r="C778" s="53">
        <v>2018</v>
      </c>
      <c r="D778" s="60">
        <v>10</v>
      </c>
      <c r="E778" s="54">
        <v>46</v>
      </c>
      <c r="F778" s="54">
        <v>15</v>
      </c>
    </row>
    <row r="779" spans="1:6" ht="16.5" x14ac:dyDescent="0.25">
      <c r="A779" s="24"/>
      <c r="B779" s="59" t="s">
        <v>2199</v>
      </c>
      <c r="C779" s="53">
        <v>2018</v>
      </c>
      <c r="D779" s="60">
        <v>0.4</v>
      </c>
      <c r="E779" s="54">
        <v>26</v>
      </c>
      <c r="F779" s="54">
        <v>15</v>
      </c>
    </row>
    <row r="780" spans="1:6" ht="16.5" x14ac:dyDescent="0.25">
      <c r="A780" s="24"/>
      <c r="B780" s="59" t="s">
        <v>2200</v>
      </c>
      <c r="C780" s="53">
        <v>2018</v>
      </c>
      <c r="D780" s="60">
        <v>0.4</v>
      </c>
      <c r="E780" s="54">
        <v>425</v>
      </c>
      <c r="F780" s="54">
        <v>15</v>
      </c>
    </row>
    <row r="781" spans="1:6" ht="16.5" x14ac:dyDescent="0.25">
      <c r="A781" s="24"/>
      <c r="B781" s="59" t="s">
        <v>2201</v>
      </c>
      <c r="C781" s="53">
        <v>2018</v>
      </c>
      <c r="D781" s="60">
        <v>10</v>
      </c>
      <c r="E781" s="54">
        <v>14</v>
      </c>
      <c r="F781" s="54">
        <v>15</v>
      </c>
    </row>
    <row r="782" spans="1:6" ht="16.5" x14ac:dyDescent="0.25">
      <c r="A782" s="24"/>
      <c r="B782" s="59" t="s">
        <v>2202</v>
      </c>
      <c r="C782" s="53">
        <v>2018</v>
      </c>
      <c r="D782" s="60">
        <v>0.4</v>
      </c>
      <c r="E782" s="54">
        <v>58</v>
      </c>
      <c r="F782" s="54">
        <v>15</v>
      </c>
    </row>
    <row r="783" spans="1:6" ht="16.5" x14ac:dyDescent="0.25">
      <c r="A783" s="24"/>
      <c r="B783" s="59" t="s">
        <v>2203</v>
      </c>
      <c r="C783" s="53">
        <v>2018</v>
      </c>
      <c r="D783" s="60">
        <v>0.4</v>
      </c>
      <c r="E783" s="54">
        <v>160</v>
      </c>
      <c r="F783" s="54">
        <v>30</v>
      </c>
    </row>
    <row r="784" spans="1:6" ht="16.5" x14ac:dyDescent="0.25">
      <c r="A784" s="24"/>
      <c r="B784" s="59" t="s">
        <v>2204</v>
      </c>
      <c r="C784" s="53">
        <v>2018</v>
      </c>
      <c r="D784" s="60">
        <v>0.4</v>
      </c>
      <c r="E784" s="54">
        <v>229</v>
      </c>
      <c r="F784" s="54">
        <v>15</v>
      </c>
    </row>
    <row r="785" spans="1:6" ht="16.5" x14ac:dyDescent="0.25">
      <c r="A785" s="24"/>
      <c r="B785" s="59" t="s">
        <v>2205</v>
      </c>
      <c r="C785" s="53">
        <v>2018</v>
      </c>
      <c r="D785" s="60">
        <v>0.4</v>
      </c>
      <c r="E785" s="54">
        <v>215</v>
      </c>
      <c r="F785" s="54">
        <v>15</v>
      </c>
    </row>
    <row r="786" spans="1:6" ht="16.5" x14ac:dyDescent="0.25">
      <c r="A786" s="24"/>
      <c r="B786" s="59" t="s">
        <v>2206</v>
      </c>
      <c r="C786" s="53">
        <v>2018</v>
      </c>
      <c r="D786" s="60">
        <v>6</v>
      </c>
      <c r="E786" s="54">
        <v>4</v>
      </c>
      <c r="F786" s="54">
        <v>10</v>
      </c>
    </row>
    <row r="787" spans="1:6" ht="16.5" x14ac:dyDescent="0.25">
      <c r="A787" s="24"/>
      <c r="B787" s="59" t="s">
        <v>2207</v>
      </c>
      <c r="C787" s="53">
        <v>2018</v>
      </c>
      <c r="D787" s="60">
        <v>10</v>
      </c>
      <c r="E787" s="54">
        <v>366</v>
      </c>
      <c r="F787" s="54">
        <v>10</v>
      </c>
    </row>
    <row r="788" spans="1:6" ht="16.5" x14ac:dyDescent="0.25">
      <c r="A788" s="24"/>
      <c r="B788" s="59" t="s">
        <v>2208</v>
      </c>
      <c r="C788" s="53">
        <v>2018</v>
      </c>
      <c r="D788" s="60">
        <v>10</v>
      </c>
      <c r="E788" s="54">
        <v>414</v>
      </c>
      <c r="F788" s="54">
        <v>15</v>
      </c>
    </row>
    <row r="789" spans="1:6" ht="16.5" x14ac:dyDescent="0.25">
      <c r="A789" s="24"/>
      <c r="B789" s="59" t="s">
        <v>2209</v>
      </c>
      <c r="C789" s="53">
        <v>2018</v>
      </c>
      <c r="D789" s="60">
        <v>10</v>
      </c>
      <c r="E789" s="54">
        <v>330</v>
      </c>
      <c r="F789" s="54">
        <v>15</v>
      </c>
    </row>
    <row r="790" spans="1:6" ht="16.5" x14ac:dyDescent="0.25">
      <c r="A790" s="24"/>
      <c r="B790" s="59" t="s">
        <v>2210</v>
      </c>
      <c r="C790" s="53">
        <v>2018</v>
      </c>
      <c r="D790" s="60">
        <v>10</v>
      </c>
      <c r="E790" s="54">
        <v>19</v>
      </c>
      <c r="F790" s="54">
        <v>15</v>
      </c>
    </row>
    <row r="791" spans="1:6" ht="16.5" x14ac:dyDescent="0.25">
      <c r="A791" s="24"/>
      <c r="B791" s="59" t="s">
        <v>2211</v>
      </c>
      <c r="C791" s="53">
        <v>2018</v>
      </c>
      <c r="D791" s="60">
        <v>0.4</v>
      </c>
      <c r="E791" s="54">
        <v>41</v>
      </c>
      <c r="F791" s="54">
        <v>15</v>
      </c>
    </row>
    <row r="792" spans="1:6" ht="16.5" x14ac:dyDescent="0.25">
      <c r="A792" s="24"/>
      <c r="B792" s="59" t="s">
        <v>2212</v>
      </c>
      <c r="C792" s="53">
        <v>2018</v>
      </c>
      <c r="D792" s="60">
        <v>10</v>
      </c>
      <c r="E792" s="54">
        <v>548</v>
      </c>
      <c r="F792" s="54">
        <v>149</v>
      </c>
    </row>
    <row r="793" spans="1:6" ht="16.5" x14ac:dyDescent="0.25">
      <c r="A793" s="24"/>
      <c r="B793" s="59" t="s">
        <v>2213</v>
      </c>
      <c r="C793" s="53">
        <v>2018</v>
      </c>
      <c r="D793" s="60">
        <v>0.4</v>
      </c>
      <c r="E793" s="54">
        <v>44</v>
      </c>
      <c r="F793" s="54">
        <v>149</v>
      </c>
    </row>
    <row r="794" spans="1:6" ht="16.5" x14ac:dyDescent="0.25">
      <c r="A794" s="24"/>
      <c r="B794" s="59" t="s">
        <v>2214</v>
      </c>
      <c r="C794" s="53">
        <v>2018</v>
      </c>
      <c r="D794" s="60">
        <v>10</v>
      </c>
      <c r="E794" s="54">
        <v>477</v>
      </c>
      <c r="F794" s="54">
        <v>7</v>
      </c>
    </row>
    <row r="795" spans="1:6" ht="16.5" x14ac:dyDescent="0.25">
      <c r="A795" s="24"/>
      <c r="B795" s="59" t="s">
        <v>2215</v>
      </c>
      <c r="C795" s="53">
        <v>2018</v>
      </c>
      <c r="D795" s="60">
        <v>0.4</v>
      </c>
      <c r="E795" s="54">
        <v>327</v>
      </c>
      <c r="F795" s="54">
        <v>10</v>
      </c>
    </row>
    <row r="796" spans="1:6" ht="16.5" x14ac:dyDescent="0.25">
      <c r="A796" s="24"/>
      <c r="B796" s="59" t="s">
        <v>2216</v>
      </c>
      <c r="C796" s="53">
        <v>2018</v>
      </c>
      <c r="D796" s="60">
        <v>0.4</v>
      </c>
      <c r="E796" s="54">
        <v>68</v>
      </c>
      <c r="F796" s="54">
        <v>15</v>
      </c>
    </row>
    <row r="797" spans="1:6" ht="16.5" x14ac:dyDescent="0.25">
      <c r="A797" s="24"/>
      <c r="B797" s="59" t="s">
        <v>2217</v>
      </c>
      <c r="C797" s="53">
        <v>2018</v>
      </c>
      <c r="D797" s="60">
        <v>0.4</v>
      </c>
      <c r="E797" s="54">
        <v>28</v>
      </c>
      <c r="F797" s="54">
        <v>5</v>
      </c>
    </row>
    <row r="798" spans="1:6" ht="16.5" x14ac:dyDescent="0.25">
      <c r="A798" s="24"/>
      <c r="B798" s="59" t="s">
        <v>2218</v>
      </c>
      <c r="C798" s="53">
        <v>2018</v>
      </c>
      <c r="D798" s="60">
        <v>10</v>
      </c>
      <c r="E798" s="54">
        <v>5</v>
      </c>
      <c r="F798" s="54">
        <v>10</v>
      </c>
    </row>
    <row r="799" spans="1:6" ht="16.5" x14ac:dyDescent="0.25">
      <c r="A799" s="24"/>
      <c r="B799" s="59" t="s">
        <v>2219</v>
      </c>
      <c r="C799" s="53">
        <v>2018</v>
      </c>
      <c r="D799" s="60">
        <v>10</v>
      </c>
      <c r="E799" s="54">
        <v>12</v>
      </c>
      <c r="F799" s="54">
        <v>10</v>
      </c>
    </row>
    <row r="800" spans="1:6" ht="16.5" x14ac:dyDescent="0.25">
      <c r="A800" s="24"/>
      <c r="B800" s="59" t="s">
        <v>2220</v>
      </c>
      <c r="C800" s="53">
        <v>2018</v>
      </c>
      <c r="D800" s="60">
        <v>0.4</v>
      </c>
      <c r="E800" s="54">
        <v>856</v>
      </c>
      <c r="F800" s="54">
        <v>10</v>
      </c>
    </row>
    <row r="801" spans="1:6" ht="16.5" x14ac:dyDescent="0.25">
      <c r="A801" s="24"/>
      <c r="B801" s="59" t="s">
        <v>2221</v>
      </c>
      <c r="C801" s="53">
        <v>2018</v>
      </c>
      <c r="D801" s="60">
        <v>0.4</v>
      </c>
      <c r="E801" s="54">
        <v>188</v>
      </c>
      <c r="F801" s="54">
        <v>5</v>
      </c>
    </row>
    <row r="802" spans="1:6" ht="16.5" x14ac:dyDescent="0.25">
      <c r="A802" s="24"/>
      <c r="B802" s="59" t="s">
        <v>2222</v>
      </c>
      <c r="C802" s="53">
        <v>2018</v>
      </c>
      <c r="D802" s="60">
        <v>0.4</v>
      </c>
      <c r="E802" s="54">
        <v>19</v>
      </c>
      <c r="F802" s="54">
        <v>15</v>
      </c>
    </row>
    <row r="803" spans="1:6" ht="16.5" x14ac:dyDescent="0.25">
      <c r="A803" s="24"/>
      <c r="B803" s="59" t="s">
        <v>2223</v>
      </c>
      <c r="C803" s="53">
        <v>2018</v>
      </c>
      <c r="D803" s="60">
        <v>0.4</v>
      </c>
      <c r="E803" s="54">
        <v>786</v>
      </c>
      <c r="F803" s="54">
        <v>5</v>
      </c>
    </row>
    <row r="804" spans="1:6" ht="16.5" x14ac:dyDescent="0.25">
      <c r="A804" s="24"/>
      <c r="B804" s="59" t="s">
        <v>2224</v>
      </c>
      <c r="C804" s="53">
        <v>2018</v>
      </c>
      <c r="D804" s="60">
        <v>10</v>
      </c>
      <c r="E804" s="54">
        <v>16</v>
      </c>
      <c r="F804" s="54">
        <v>15</v>
      </c>
    </row>
    <row r="805" spans="1:6" ht="16.5" x14ac:dyDescent="0.25">
      <c r="A805" s="24"/>
      <c r="B805" s="59" t="s">
        <v>2225</v>
      </c>
      <c r="C805" s="53">
        <v>2018</v>
      </c>
      <c r="D805" s="60">
        <v>0.4</v>
      </c>
      <c r="E805" s="54">
        <v>170</v>
      </c>
      <c r="F805" s="54">
        <v>15</v>
      </c>
    </row>
    <row r="806" spans="1:6" ht="16.5" x14ac:dyDescent="0.25">
      <c r="A806" s="24"/>
      <c r="B806" s="59" t="s">
        <v>2226</v>
      </c>
      <c r="C806" s="53">
        <v>2018</v>
      </c>
      <c r="D806" s="60">
        <v>0.4</v>
      </c>
      <c r="E806" s="54">
        <v>621</v>
      </c>
      <c r="F806" s="54">
        <v>10</v>
      </c>
    </row>
    <row r="807" spans="1:6" ht="16.5" x14ac:dyDescent="0.25">
      <c r="A807" s="24"/>
      <c r="B807" s="59" t="s">
        <v>2227</v>
      </c>
      <c r="C807" s="53">
        <v>2018</v>
      </c>
      <c r="D807" s="60">
        <v>0.4</v>
      </c>
      <c r="E807" s="54">
        <v>17</v>
      </c>
      <c r="F807" s="54">
        <v>15</v>
      </c>
    </row>
    <row r="808" spans="1:6" ht="16.5" x14ac:dyDescent="0.25">
      <c r="A808" s="24"/>
      <c r="B808" s="59" t="s">
        <v>2228</v>
      </c>
      <c r="C808" s="53">
        <v>2018</v>
      </c>
      <c r="D808" s="60">
        <v>0.4</v>
      </c>
      <c r="E808" s="54">
        <v>200</v>
      </c>
      <c r="F808" s="54">
        <v>15</v>
      </c>
    </row>
    <row r="809" spans="1:6" ht="16.5" x14ac:dyDescent="0.25">
      <c r="A809" s="24"/>
      <c r="B809" s="59" t="s">
        <v>2229</v>
      </c>
      <c r="C809" s="53">
        <v>2018</v>
      </c>
      <c r="D809" s="60">
        <v>0.4</v>
      </c>
      <c r="E809" s="54">
        <v>83</v>
      </c>
      <c r="F809" s="54">
        <v>15</v>
      </c>
    </row>
    <row r="810" spans="1:6" ht="16.5" x14ac:dyDescent="0.25">
      <c r="A810" s="24"/>
      <c r="B810" s="59" t="s">
        <v>2230</v>
      </c>
      <c r="C810" s="53">
        <v>2018</v>
      </c>
      <c r="D810" s="60">
        <v>10</v>
      </c>
      <c r="E810" s="54">
        <v>217</v>
      </c>
      <c r="F810" s="54">
        <v>15</v>
      </c>
    </row>
    <row r="811" spans="1:6" ht="16.5" x14ac:dyDescent="0.25">
      <c r="A811" s="24"/>
      <c r="B811" s="59" t="s">
        <v>2231</v>
      </c>
      <c r="C811" s="53">
        <v>2018</v>
      </c>
      <c r="D811" s="60">
        <v>0.4</v>
      </c>
      <c r="E811" s="54">
        <v>439</v>
      </c>
      <c r="F811" s="54">
        <v>15</v>
      </c>
    </row>
    <row r="812" spans="1:6" ht="16.5" x14ac:dyDescent="0.25">
      <c r="A812" s="24"/>
      <c r="B812" s="59" t="s">
        <v>2232</v>
      </c>
      <c r="C812" s="53">
        <v>2018</v>
      </c>
      <c r="D812" s="60">
        <v>6</v>
      </c>
      <c r="E812" s="54">
        <v>23</v>
      </c>
      <c r="F812" s="54">
        <v>15</v>
      </c>
    </row>
    <row r="813" spans="1:6" ht="16.5" x14ac:dyDescent="0.25">
      <c r="A813" s="24"/>
      <c r="B813" s="59" t="s">
        <v>2233</v>
      </c>
      <c r="C813" s="53">
        <v>2018</v>
      </c>
      <c r="D813" s="60">
        <v>0.4</v>
      </c>
      <c r="E813" s="54">
        <v>30</v>
      </c>
      <c r="F813" s="54">
        <v>15</v>
      </c>
    </row>
    <row r="814" spans="1:6" ht="16.5" x14ac:dyDescent="0.25">
      <c r="A814" s="24"/>
      <c r="B814" s="59" t="s">
        <v>2234</v>
      </c>
      <c r="C814" s="53">
        <v>2018</v>
      </c>
      <c r="D814" s="60">
        <v>10</v>
      </c>
      <c r="E814" s="54">
        <v>5</v>
      </c>
      <c r="F814" s="54">
        <v>120</v>
      </c>
    </row>
    <row r="815" spans="1:6" ht="16.5" x14ac:dyDescent="0.25">
      <c r="A815" s="24"/>
      <c r="B815" s="59" t="s">
        <v>2235</v>
      </c>
      <c r="C815" s="53">
        <v>2018</v>
      </c>
      <c r="D815" s="60">
        <v>10</v>
      </c>
      <c r="E815" s="54">
        <v>200</v>
      </c>
      <c r="F815" s="54">
        <v>15</v>
      </c>
    </row>
    <row r="816" spans="1:6" ht="16.5" x14ac:dyDescent="0.25">
      <c r="A816" s="24"/>
      <c r="B816" s="59" t="s">
        <v>2236</v>
      </c>
      <c r="C816" s="53">
        <v>2018</v>
      </c>
      <c r="D816" s="60">
        <v>0.4</v>
      </c>
      <c r="E816" s="54">
        <v>177</v>
      </c>
      <c r="F816" s="54">
        <v>15</v>
      </c>
    </row>
    <row r="817" spans="1:6" ht="16.5" x14ac:dyDescent="0.25">
      <c r="A817" s="24"/>
      <c r="B817" s="59" t="s">
        <v>2237</v>
      </c>
      <c r="C817" s="53">
        <v>2018</v>
      </c>
      <c r="D817" s="60">
        <v>10</v>
      </c>
      <c r="E817" s="54">
        <v>31</v>
      </c>
      <c r="F817" s="54">
        <v>10</v>
      </c>
    </row>
    <row r="818" spans="1:6" ht="16.5" x14ac:dyDescent="0.25">
      <c r="A818" s="24"/>
      <c r="B818" s="59" t="s">
        <v>2238</v>
      </c>
      <c r="C818" s="53">
        <v>2018</v>
      </c>
      <c r="D818" s="60">
        <v>0.4</v>
      </c>
      <c r="E818" s="54">
        <v>1421</v>
      </c>
      <c r="F818" s="54">
        <v>15</v>
      </c>
    </row>
    <row r="819" spans="1:6" ht="16.5" x14ac:dyDescent="0.25">
      <c r="A819" s="24"/>
      <c r="B819" s="59" t="s">
        <v>2239</v>
      </c>
      <c r="C819" s="53">
        <v>2018</v>
      </c>
      <c r="D819" s="60">
        <v>0.4</v>
      </c>
      <c r="E819" s="54">
        <v>227</v>
      </c>
      <c r="F819" s="54">
        <v>10</v>
      </c>
    </row>
    <row r="820" spans="1:6" ht="16.5" x14ac:dyDescent="0.25">
      <c r="A820" s="24"/>
      <c r="B820" s="59" t="s">
        <v>2240</v>
      </c>
      <c r="C820" s="53">
        <v>2018</v>
      </c>
      <c r="D820" s="60">
        <v>0.4</v>
      </c>
      <c r="E820" s="54">
        <v>87</v>
      </c>
      <c r="F820" s="54">
        <v>15</v>
      </c>
    </row>
    <row r="821" spans="1:6" ht="16.5" x14ac:dyDescent="0.25">
      <c r="A821" s="24"/>
      <c r="B821" s="59" t="s">
        <v>2241</v>
      </c>
      <c r="C821" s="53">
        <v>2018</v>
      </c>
      <c r="D821" s="60">
        <v>0.4</v>
      </c>
      <c r="E821" s="54">
        <v>70</v>
      </c>
      <c r="F821" s="54">
        <v>15</v>
      </c>
    </row>
    <row r="822" spans="1:6" ht="16.5" x14ac:dyDescent="0.25">
      <c r="A822" s="24"/>
      <c r="B822" s="59" t="s">
        <v>2242</v>
      </c>
      <c r="C822" s="53">
        <v>2018</v>
      </c>
      <c r="D822" s="60">
        <v>0.4</v>
      </c>
      <c r="E822" s="54">
        <v>125</v>
      </c>
      <c r="F822" s="54">
        <v>15</v>
      </c>
    </row>
    <row r="823" spans="1:6" ht="16.5" x14ac:dyDescent="0.25">
      <c r="A823" s="24"/>
      <c r="B823" s="59" t="s">
        <v>2243</v>
      </c>
      <c r="C823" s="53">
        <v>2018</v>
      </c>
      <c r="D823" s="60">
        <v>10</v>
      </c>
      <c r="E823" s="54">
        <v>312</v>
      </c>
      <c r="F823" s="54">
        <v>15</v>
      </c>
    </row>
    <row r="824" spans="1:6" ht="16.5" x14ac:dyDescent="0.25">
      <c r="A824" s="24"/>
      <c r="B824" s="59" t="s">
        <v>2244</v>
      </c>
      <c r="C824" s="53">
        <v>2018</v>
      </c>
      <c r="D824" s="60">
        <v>0.4</v>
      </c>
      <c r="E824" s="54">
        <v>244</v>
      </c>
      <c r="F824" s="54">
        <v>15</v>
      </c>
    </row>
    <row r="825" spans="1:6" ht="16.5" x14ac:dyDescent="0.25">
      <c r="A825" s="24"/>
      <c r="B825" s="59" t="s">
        <v>2245</v>
      </c>
      <c r="C825" s="53">
        <v>2018</v>
      </c>
      <c r="D825" s="60">
        <v>0.4</v>
      </c>
      <c r="E825" s="54">
        <v>208</v>
      </c>
      <c r="F825" s="54">
        <v>15</v>
      </c>
    </row>
    <row r="826" spans="1:6" ht="16.5" x14ac:dyDescent="0.25">
      <c r="A826" s="24"/>
      <c r="B826" s="59" t="s">
        <v>2246</v>
      </c>
      <c r="C826" s="53">
        <v>2018</v>
      </c>
      <c r="D826" s="60">
        <v>10</v>
      </c>
      <c r="E826" s="54">
        <v>131</v>
      </c>
      <c r="F826" s="54">
        <v>15</v>
      </c>
    </row>
    <row r="827" spans="1:6" ht="16.5" x14ac:dyDescent="0.25">
      <c r="A827" s="24"/>
      <c r="B827" s="59" t="s">
        <v>2247</v>
      </c>
      <c r="C827" s="53">
        <v>2018</v>
      </c>
      <c r="D827" s="60">
        <v>10</v>
      </c>
      <c r="E827" s="54">
        <v>1108</v>
      </c>
      <c r="F827" s="54">
        <v>5</v>
      </c>
    </row>
    <row r="828" spans="1:6" ht="16.5" x14ac:dyDescent="0.25">
      <c r="A828" s="24"/>
      <c r="B828" s="59" t="s">
        <v>2248</v>
      </c>
      <c r="C828" s="53">
        <v>2018</v>
      </c>
      <c r="D828" s="60">
        <v>10</v>
      </c>
      <c r="E828" s="54">
        <v>50</v>
      </c>
      <c r="F828" s="54">
        <v>15</v>
      </c>
    </row>
    <row r="829" spans="1:6" ht="16.5" x14ac:dyDescent="0.25">
      <c r="A829" s="24"/>
      <c r="B829" s="59" t="s">
        <v>2249</v>
      </c>
      <c r="C829" s="53">
        <v>2018</v>
      </c>
      <c r="D829" s="60">
        <v>0.4</v>
      </c>
      <c r="E829" s="54">
        <v>7</v>
      </c>
      <c r="F829" s="54">
        <v>15</v>
      </c>
    </row>
    <row r="830" spans="1:6" ht="16.5" x14ac:dyDescent="0.25">
      <c r="A830" s="24"/>
      <c r="B830" s="59" t="s">
        <v>2250</v>
      </c>
      <c r="C830" s="53">
        <v>2018</v>
      </c>
      <c r="D830" s="60">
        <v>0.4</v>
      </c>
      <c r="E830" s="54">
        <v>211.00000000000003</v>
      </c>
      <c r="F830" s="54">
        <v>15</v>
      </c>
    </row>
    <row r="831" spans="1:6" ht="16.5" x14ac:dyDescent="0.25">
      <c r="A831" s="24"/>
      <c r="B831" s="59" t="s">
        <v>2251</v>
      </c>
      <c r="C831" s="53">
        <v>2018</v>
      </c>
      <c r="D831" s="60">
        <v>0.4</v>
      </c>
      <c r="E831" s="54">
        <v>60</v>
      </c>
      <c r="F831" s="54">
        <v>15</v>
      </c>
    </row>
    <row r="832" spans="1:6" ht="16.5" x14ac:dyDescent="0.25">
      <c r="A832" s="24"/>
      <c r="B832" s="59" t="s">
        <v>2252</v>
      </c>
      <c r="C832" s="53">
        <v>2018</v>
      </c>
      <c r="D832" s="60">
        <v>10</v>
      </c>
      <c r="E832" s="54">
        <v>23</v>
      </c>
      <c r="F832" s="54">
        <v>15</v>
      </c>
    </row>
    <row r="833" spans="1:6" ht="16.5" x14ac:dyDescent="0.25">
      <c r="A833" s="24"/>
      <c r="B833" s="59" t="s">
        <v>2253</v>
      </c>
      <c r="C833" s="53">
        <v>2018</v>
      </c>
      <c r="D833" s="60">
        <v>0.4</v>
      </c>
      <c r="E833" s="54">
        <v>382</v>
      </c>
      <c r="F833" s="54">
        <v>15</v>
      </c>
    </row>
    <row r="834" spans="1:6" ht="16.5" x14ac:dyDescent="0.25">
      <c r="A834" s="24"/>
      <c r="B834" s="59" t="s">
        <v>2254</v>
      </c>
      <c r="C834" s="53">
        <v>2018</v>
      </c>
      <c r="D834" s="60">
        <v>0.4</v>
      </c>
      <c r="E834" s="54">
        <v>124</v>
      </c>
      <c r="F834" s="54">
        <v>10</v>
      </c>
    </row>
    <row r="835" spans="1:6" ht="16.5" x14ac:dyDescent="0.25">
      <c r="A835" s="24"/>
      <c r="B835" s="59" t="s">
        <v>2255</v>
      </c>
      <c r="C835" s="53">
        <v>2018</v>
      </c>
      <c r="D835" s="60">
        <v>0.4</v>
      </c>
      <c r="E835" s="54">
        <v>138</v>
      </c>
      <c r="F835" s="54">
        <v>15</v>
      </c>
    </row>
    <row r="836" spans="1:6" ht="16.5" x14ac:dyDescent="0.25">
      <c r="A836" s="24"/>
      <c r="B836" s="59" t="s">
        <v>2256</v>
      </c>
      <c r="C836" s="53">
        <v>2018</v>
      </c>
      <c r="D836" s="60">
        <v>0.4</v>
      </c>
      <c r="E836" s="54">
        <v>40</v>
      </c>
      <c r="F836" s="54">
        <v>15</v>
      </c>
    </row>
    <row r="837" spans="1:6" ht="16.5" x14ac:dyDescent="0.25">
      <c r="A837" s="24"/>
      <c r="B837" s="59" t="s">
        <v>2257</v>
      </c>
      <c r="C837" s="53">
        <v>2018</v>
      </c>
      <c r="D837" s="60">
        <v>0.4</v>
      </c>
      <c r="E837" s="54">
        <v>59</v>
      </c>
      <c r="F837" s="54">
        <v>15</v>
      </c>
    </row>
    <row r="838" spans="1:6" ht="16.5" x14ac:dyDescent="0.25">
      <c r="A838" s="24"/>
      <c r="B838" s="59" t="s">
        <v>2258</v>
      </c>
      <c r="C838" s="53">
        <v>2018</v>
      </c>
      <c r="D838" s="60">
        <v>0.4</v>
      </c>
      <c r="E838" s="54">
        <v>22</v>
      </c>
      <c r="F838" s="54">
        <v>15</v>
      </c>
    </row>
    <row r="839" spans="1:6" ht="16.5" x14ac:dyDescent="0.25">
      <c r="A839" s="24"/>
      <c r="B839" s="59" t="s">
        <v>2259</v>
      </c>
      <c r="C839" s="53">
        <v>2018</v>
      </c>
      <c r="D839" s="60">
        <v>0.4</v>
      </c>
      <c r="E839" s="54">
        <v>66</v>
      </c>
      <c r="F839" s="54">
        <v>5</v>
      </c>
    </row>
    <row r="840" spans="1:6" ht="16.5" x14ac:dyDescent="0.25">
      <c r="A840" s="24"/>
      <c r="B840" s="59" t="s">
        <v>2260</v>
      </c>
      <c r="C840" s="53">
        <v>2018</v>
      </c>
      <c r="D840" s="60">
        <v>0.4</v>
      </c>
      <c r="E840" s="54">
        <v>27</v>
      </c>
      <c r="F840" s="54">
        <v>8</v>
      </c>
    </row>
    <row r="841" spans="1:6" ht="16.5" x14ac:dyDescent="0.25">
      <c r="A841" s="24"/>
      <c r="B841" s="59" t="s">
        <v>2261</v>
      </c>
      <c r="C841" s="53">
        <v>2018</v>
      </c>
      <c r="D841" s="60">
        <v>0.4</v>
      </c>
      <c r="E841" s="54">
        <v>56</v>
      </c>
      <c r="F841" s="54">
        <v>5</v>
      </c>
    </row>
    <row r="842" spans="1:6" ht="16.5" x14ac:dyDescent="0.25">
      <c r="A842" s="24"/>
      <c r="B842" s="59" t="s">
        <v>2262</v>
      </c>
      <c r="C842" s="53">
        <v>2018</v>
      </c>
      <c r="D842" s="60">
        <v>0.4</v>
      </c>
      <c r="E842" s="54">
        <v>35</v>
      </c>
      <c r="F842" s="54">
        <v>15</v>
      </c>
    </row>
    <row r="843" spans="1:6" ht="16.5" x14ac:dyDescent="0.25">
      <c r="A843" s="24"/>
      <c r="B843" s="59" t="s">
        <v>2263</v>
      </c>
      <c r="C843" s="53">
        <v>2018</v>
      </c>
      <c r="D843" s="60">
        <v>0.4</v>
      </c>
      <c r="E843" s="54">
        <v>37</v>
      </c>
      <c r="F843" s="54">
        <v>15</v>
      </c>
    </row>
    <row r="844" spans="1:6" ht="16.5" x14ac:dyDescent="0.25">
      <c r="A844" s="24"/>
      <c r="B844" s="59" t="s">
        <v>2264</v>
      </c>
      <c r="C844" s="53">
        <v>2018</v>
      </c>
      <c r="D844" s="60">
        <v>0.4</v>
      </c>
      <c r="E844" s="54">
        <v>29</v>
      </c>
      <c r="F844" s="54">
        <v>15</v>
      </c>
    </row>
    <row r="845" spans="1:6" ht="16.5" x14ac:dyDescent="0.25">
      <c r="A845" s="24"/>
      <c r="B845" s="59" t="s">
        <v>2265</v>
      </c>
      <c r="C845" s="53">
        <v>2018</v>
      </c>
      <c r="D845" s="60">
        <v>10</v>
      </c>
      <c r="E845" s="54">
        <v>24</v>
      </c>
      <c r="F845" s="54">
        <v>3</v>
      </c>
    </row>
    <row r="846" spans="1:6" ht="16.5" x14ac:dyDescent="0.25">
      <c r="A846" s="24"/>
      <c r="B846" s="59" t="s">
        <v>2266</v>
      </c>
      <c r="C846" s="53">
        <v>2018</v>
      </c>
      <c r="D846" s="60">
        <v>0.4</v>
      </c>
      <c r="E846" s="54">
        <v>935</v>
      </c>
      <c r="F846" s="54">
        <v>15</v>
      </c>
    </row>
    <row r="847" spans="1:6" ht="16.5" x14ac:dyDescent="0.25">
      <c r="A847" s="24"/>
      <c r="B847" s="59" t="s">
        <v>2267</v>
      </c>
      <c r="C847" s="53">
        <v>2018</v>
      </c>
      <c r="D847" s="60">
        <v>0.4</v>
      </c>
      <c r="E847" s="54">
        <v>46</v>
      </c>
      <c r="F847" s="54">
        <v>15</v>
      </c>
    </row>
    <row r="848" spans="1:6" ht="16.5" x14ac:dyDescent="0.25">
      <c r="A848" s="24"/>
      <c r="B848" s="59" t="s">
        <v>2268</v>
      </c>
      <c r="C848" s="53">
        <v>2018</v>
      </c>
      <c r="D848" s="60">
        <v>6</v>
      </c>
      <c r="E848" s="54">
        <v>6</v>
      </c>
      <c r="F848" s="54">
        <v>15</v>
      </c>
    </row>
    <row r="849" spans="1:6" ht="16.5" x14ac:dyDescent="0.25">
      <c r="A849" s="24"/>
      <c r="B849" s="59" t="s">
        <v>2269</v>
      </c>
      <c r="C849" s="53">
        <v>2018</v>
      </c>
      <c r="D849" s="60">
        <v>0.4</v>
      </c>
      <c r="E849" s="54">
        <v>630</v>
      </c>
      <c r="F849" s="54">
        <v>15</v>
      </c>
    </row>
    <row r="850" spans="1:6" ht="16.5" x14ac:dyDescent="0.25">
      <c r="A850" s="24"/>
      <c r="B850" s="59" t="s">
        <v>2270</v>
      </c>
      <c r="C850" s="53">
        <v>2018</v>
      </c>
      <c r="D850" s="60">
        <v>10</v>
      </c>
      <c r="E850" s="54">
        <v>14</v>
      </c>
      <c r="F850" s="54">
        <v>10</v>
      </c>
    </row>
    <row r="851" spans="1:6" ht="16.5" x14ac:dyDescent="0.25">
      <c r="A851" s="24"/>
      <c r="B851" s="59" t="s">
        <v>2271</v>
      </c>
      <c r="C851" s="53">
        <v>2018</v>
      </c>
      <c r="D851" s="60">
        <v>0.4</v>
      </c>
      <c r="E851" s="54">
        <v>1062</v>
      </c>
      <c r="F851" s="54">
        <v>10</v>
      </c>
    </row>
    <row r="852" spans="1:6" ht="16.5" x14ac:dyDescent="0.25">
      <c r="A852" s="24"/>
      <c r="B852" s="59" t="s">
        <v>2272</v>
      </c>
      <c r="C852" s="53">
        <v>2018</v>
      </c>
      <c r="D852" s="60">
        <v>0.4</v>
      </c>
      <c r="E852" s="54">
        <v>174</v>
      </c>
      <c r="F852" s="54">
        <v>10</v>
      </c>
    </row>
    <row r="853" spans="1:6" ht="16.5" x14ac:dyDescent="0.25">
      <c r="A853" s="24"/>
      <c r="B853" s="59" t="s">
        <v>2273</v>
      </c>
      <c r="C853" s="53">
        <v>2018</v>
      </c>
      <c r="D853" s="60">
        <v>10</v>
      </c>
      <c r="E853" s="54">
        <v>46</v>
      </c>
      <c r="F853" s="54">
        <v>40</v>
      </c>
    </row>
    <row r="854" spans="1:6" ht="16.5" x14ac:dyDescent="0.25">
      <c r="A854" s="24"/>
      <c r="B854" s="59" t="s">
        <v>2274</v>
      </c>
      <c r="C854" s="53">
        <v>2018</v>
      </c>
      <c r="D854" s="60">
        <v>0.4</v>
      </c>
      <c r="E854" s="54">
        <v>45</v>
      </c>
      <c r="F854" s="54">
        <v>15</v>
      </c>
    </row>
    <row r="855" spans="1:6" ht="16.5" x14ac:dyDescent="0.25">
      <c r="A855" s="24"/>
      <c r="B855" s="59" t="s">
        <v>2275</v>
      </c>
      <c r="C855" s="53">
        <v>2018</v>
      </c>
      <c r="D855" s="60">
        <v>0.4</v>
      </c>
      <c r="E855" s="54">
        <v>26</v>
      </c>
      <c r="F855" s="54">
        <v>15</v>
      </c>
    </row>
    <row r="856" spans="1:6" ht="16.5" x14ac:dyDescent="0.25">
      <c r="A856" s="24"/>
      <c r="B856" s="59" t="s">
        <v>2276</v>
      </c>
      <c r="C856" s="53">
        <v>2018</v>
      </c>
      <c r="D856" s="60">
        <v>0.4</v>
      </c>
      <c r="E856" s="54">
        <v>24</v>
      </c>
      <c r="F856" s="54">
        <v>15</v>
      </c>
    </row>
    <row r="857" spans="1:6" ht="16.5" x14ac:dyDescent="0.25">
      <c r="A857" s="24"/>
      <c r="B857" s="59" t="s">
        <v>2277</v>
      </c>
      <c r="C857" s="53">
        <v>2018</v>
      </c>
      <c r="D857" s="60">
        <v>10</v>
      </c>
      <c r="E857" s="54">
        <v>16</v>
      </c>
      <c r="F857" s="54">
        <v>15</v>
      </c>
    </row>
    <row r="858" spans="1:6" ht="16.5" x14ac:dyDescent="0.25">
      <c r="A858" s="24"/>
      <c r="B858" s="59" t="s">
        <v>2278</v>
      </c>
      <c r="C858" s="53">
        <v>2018</v>
      </c>
      <c r="D858" s="60">
        <v>10</v>
      </c>
      <c r="E858" s="54">
        <v>19</v>
      </c>
      <c r="F858" s="54">
        <v>10</v>
      </c>
    </row>
    <row r="859" spans="1:6" ht="16.5" x14ac:dyDescent="0.25">
      <c r="A859" s="24"/>
      <c r="B859" s="59" t="s">
        <v>2279</v>
      </c>
      <c r="C859" s="53">
        <v>2018</v>
      </c>
      <c r="D859" s="60">
        <v>0.4</v>
      </c>
      <c r="E859" s="54">
        <v>69</v>
      </c>
      <c r="F859" s="54">
        <v>10</v>
      </c>
    </row>
    <row r="860" spans="1:6" ht="16.5" x14ac:dyDescent="0.25">
      <c r="A860" s="24"/>
      <c r="B860" s="59" t="s">
        <v>2280</v>
      </c>
      <c r="C860" s="53">
        <v>2018</v>
      </c>
      <c r="D860" s="60">
        <v>0.4</v>
      </c>
      <c r="E860" s="54">
        <v>40</v>
      </c>
      <c r="F860" s="54">
        <v>10</v>
      </c>
    </row>
    <row r="861" spans="1:6" ht="16.5" x14ac:dyDescent="0.25">
      <c r="A861" s="24"/>
      <c r="B861" s="59" t="s">
        <v>2281</v>
      </c>
      <c r="C861" s="53">
        <v>2018</v>
      </c>
      <c r="D861" s="60">
        <v>0.4</v>
      </c>
      <c r="E861" s="54">
        <v>170</v>
      </c>
      <c r="F861" s="54">
        <v>15</v>
      </c>
    </row>
    <row r="862" spans="1:6" ht="16.5" x14ac:dyDescent="0.25">
      <c r="A862" s="24"/>
      <c r="B862" s="59" t="s">
        <v>2282</v>
      </c>
      <c r="C862" s="53">
        <v>2018</v>
      </c>
      <c r="D862" s="60">
        <v>0.4</v>
      </c>
      <c r="E862" s="54">
        <v>135</v>
      </c>
      <c r="F862" s="54">
        <v>15</v>
      </c>
    </row>
    <row r="863" spans="1:6" ht="16.5" x14ac:dyDescent="0.25">
      <c r="A863" s="24"/>
      <c r="B863" s="59" t="s">
        <v>2283</v>
      </c>
      <c r="C863" s="53">
        <v>2018</v>
      </c>
      <c r="D863" s="60">
        <v>0.4</v>
      </c>
      <c r="E863" s="54">
        <v>381</v>
      </c>
      <c r="F863" s="54">
        <v>15</v>
      </c>
    </row>
    <row r="864" spans="1:6" ht="16.5" x14ac:dyDescent="0.25">
      <c r="A864" s="24"/>
      <c r="B864" s="59" t="s">
        <v>2284</v>
      </c>
      <c r="C864" s="53">
        <v>2018</v>
      </c>
      <c r="D864" s="60">
        <v>0.4</v>
      </c>
      <c r="E864" s="54">
        <v>197</v>
      </c>
      <c r="F864" s="54">
        <v>15</v>
      </c>
    </row>
    <row r="865" spans="1:6" ht="16.5" x14ac:dyDescent="0.25">
      <c r="A865" s="24"/>
      <c r="B865" s="59" t="s">
        <v>2285</v>
      </c>
      <c r="C865" s="53">
        <v>2018</v>
      </c>
      <c r="D865" s="60">
        <v>0.4</v>
      </c>
      <c r="E865" s="54">
        <v>292</v>
      </c>
      <c r="F865" s="54">
        <v>10</v>
      </c>
    </row>
    <row r="866" spans="1:6" ht="16.5" x14ac:dyDescent="0.25">
      <c r="A866" s="24"/>
      <c r="B866" s="59" t="s">
        <v>2286</v>
      </c>
      <c r="C866" s="53">
        <v>2018</v>
      </c>
      <c r="D866" s="60">
        <v>0.4</v>
      </c>
      <c r="E866" s="54">
        <v>320</v>
      </c>
      <c r="F866" s="54">
        <v>15</v>
      </c>
    </row>
    <row r="867" spans="1:6" ht="16.5" x14ac:dyDescent="0.25">
      <c r="A867" s="24"/>
      <c r="B867" s="59" t="s">
        <v>2287</v>
      </c>
      <c r="C867" s="53">
        <v>2018</v>
      </c>
      <c r="D867" s="60">
        <v>0.4</v>
      </c>
      <c r="E867" s="54">
        <v>113</v>
      </c>
      <c r="F867" s="54">
        <v>15</v>
      </c>
    </row>
    <row r="868" spans="1:6" ht="16.5" x14ac:dyDescent="0.25">
      <c r="A868" s="24"/>
      <c r="B868" s="59" t="s">
        <v>2288</v>
      </c>
      <c r="C868" s="53">
        <v>2018</v>
      </c>
      <c r="D868" s="60">
        <v>0.4</v>
      </c>
      <c r="E868" s="54">
        <v>65</v>
      </c>
      <c r="F868" s="54">
        <v>8</v>
      </c>
    </row>
    <row r="869" spans="1:6" ht="16.5" x14ac:dyDescent="0.25">
      <c r="A869" s="24"/>
      <c r="B869" s="59" t="s">
        <v>2289</v>
      </c>
      <c r="C869" s="53">
        <v>2018</v>
      </c>
      <c r="D869" s="60">
        <v>0.4</v>
      </c>
      <c r="E869" s="54">
        <v>62</v>
      </c>
      <c r="F869" s="54">
        <v>15</v>
      </c>
    </row>
    <row r="870" spans="1:6" ht="16.5" x14ac:dyDescent="0.25">
      <c r="A870" s="24"/>
      <c r="B870" s="59" t="s">
        <v>2290</v>
      </c>
      <c r="C870" s="53">
        <v>2018</v>
      </c>
      <c r="D870" s="60">
        <v>0.4</v>
      </c>
      <c r="E870" s="54">
        <v>315</v>
      </c>
      <c r="F870" s="54">
        <v>15</v>
      </c>
    </row>
    <row r="871" spans="1:6" ht="16.5" x14ac:dyDescent="0.25">
      <c r="A871" s="24"/>
      <c r="B871" s="59" t="s">
        <v>2291</v>
      </c>
      <c r="C871" s="53">
        <v>2018</v>
      </c>
      <c r="D871" s="60">
        <v>10</v>
      </c>
      <c r="E871" s="54">
        <v>568</v>
      </c>
      <c r="F871" s="54">
        <v>15</v>
      </c>
    </row>
    <row r="872" spans="1:6" ht="16.5" x14ac:dyDescent="0.25">
      <c r="A872" s="24"/>
      <c r="B872" s="59" t="s">
        <v>2292</v>
      </c>
      <c r="C872" s="53">
        <v>2018</v>
      </c>
      <c r="D872" s="60">
        <v>0.4</v>
      </c>
      <c r="E872" s="54">
        <v>699.00000000000011</v>
      </c>
      <c r="F872" s="54">
        <v>15</v>
      </c>
    </row>
    <row r="873" spans="1:6" ht="16.5" x14ac:dyDescent="0.25">
      <c r="A873" s="24"/>
      <c r="B873" s="59" t="s">
        <v>2293</v>
      </c>
      <c r="C873" s="53">
        <v>2018</v>
      </c>
      <c r="D873" s="60">
        <v>0.4</v>
      </c>
      <c r="E873" s="54">
        <v>99</v>
      </c>
      <c r="F873" s="54">
        <v>15</v>
      </c>
    </row>
    <row r="874" spans="1:6" ht="16.5" x14ac:dyDescent="0.25">
      <c r="A874" s="24"/>
      <c r="B874" s="59" t="s">
        <v>2294</v>
      </c>
      <c r="C874" s="53">
        <v>2018</v>
      </c>
      <c r="D874" s="60">
        <v>0.4</v>
      </c>
      <c r="E874" s="54">
        <v>113</v>
      </c>
      <c r="F874" s="54">
        <v>15</v>
      </c>
    </row>
    <row r="875" spans="1:6" ht="16.5" x14ac:dyDescent="0.25">
      <c r="A875" s="24"/>
      <c r="B875" s="59" t="s">
        <v>2295</v>
      </c>
      <c r="C875" s="53">
        <v>2018</v>
      </c>
      <c r="D875" s="60">
        <v>0.4</v>
      </c>
      <c r="E875" s="54">
        <v>46</v>
      </c>
      <c r="F875" s="54">
        <v>15</v>
      </c>
    </row>
    <row r="876" spans="1:6" ht="16.5" x14ac:dyDescent="0.25">
      <c r="A876" s="24"/>
      <c r="B876" s="59" t="s">
        <v>2296</v>
      </c>
      <c r="C876" s="53">
        <v>2018</v>
      </c>
      <c r="D876" s="60">
        <v>0.4</v>
      </c>
      <c r="E876" s="54">
        <v>205</v>
      </c>
      <c r="F876" s="54">
        <v>15</v>
      </c>
    </row>
    <row r="877" spans="1:6" ht="16.5" x14ac:dyDescent="0.25">
      <c r="A877" s="24"/>
      <c r="B877" s="59" t="s">
        <v>2297</v>
      </c>
      <c r="C877" s="53">
        <v>2018</v>
      </c>
      <c r="D877" s="60">
        <v>0.4</v>
      </c>
      <c r="E877" s="54">
        <v>16</v>
      </c>
      <c r="F877" s="54">
        <v>15</v>
      </c>
    </row>
    <row r="878" spans="1:6" ht="16.5" x14ac:dyDescent="0.25">
      <c r="A878" s="24"/>
      <c r="B878" s="59" t="s">
        <v>2298</v>
      </c>
      <c r="C878" s="53">
        <v>2018</v>
      </c>
      <c r="D878" s="60">
        <v>0.4</v>
      </c>
      <c r="E878" s="54">
        <v>150</v>
      </c>
      <c r="F878" s="54">
        <v>15</v>
      </c>
    </row>
    <row r="879" spans="1:6" ht="16.5" x14ac:dyDescent="0.25">
      <c r="A879" s="24"/>
      <c r="B879" s="59" t="s">
        <v>2299</v>
      </c>
      <c r="C879" s="53">
        <v>2018</v>
      </c>
      <c r="D879" s="60">
        <v>0.4</v>
      </c>
      <c r="E879" s="54">
        <v>53</v>
      </c>
      <c r="F879" s="54">
        <v>15</v>
      </c>
    </row>
    <row r="880" spans="1:6" ht="16.5" x14ac:dyDescent="0.25">
      <c r="A880" s="24"/>
      <c r="B880" s="59" t="s">
        <v>2300</v>
      </c>
      <c r="C880" s="53">
        <v>2018</v>
      </c>
      <c r="D880" s="60">
        <v>10</v>
      </c>
      <c r="E880" s="54">
        <v>3141</v>
      </c>
      <c r="F880" s="54">
        <v>14.26</v>
      </c>
    </row>
    <row r="881" spans="1:6" ht="16.5" x14ac:dyDescent="0.25">
      <c r="A881" s="24"/>
      <c r="B881" s="59" t="s">
        <v>2301</v>
      </c>
      <c r="C881" s="53">
        <v>2018</v>
      </c>
      <c r="D881" s="60">
        <v>0.4</v>
      </c>
      <c r="E881" s="54">
        <v>79</v>
      </c>
      <c r="F881" s="54">
        <v>15</v>
      </c>
    </row>
    <row r="882" spans="1:6" ht="16.5" x14ac:dyDescent="0.25">
      <c r="A882" s="24"/>
      <c r="B882" s="59" t="s">
        <v>2302</v>
      </c>
      <c r="C882" s="53">
        <v>2018</v>
      </c>
      <c r="D882" s="60">
        <v>0.4</v>
      </c>
      <c r="E882" s="54">
        <v>15</v>
      </c>
      <c r="F882" s="54">
        <v>15</v>
      </c>
    </row>
    <row r="883" spans="1:6" ht="16.5" x14ac:dyDescent="0.25">
      <c r="A883" s="24"/>
      <c r="B883" s="59" t="s">
        <v>2303</v>
      </c>
      <c r="C883" s="53">
        <v>2018</v>
      </c>
      <c r="D883" s="60">
        <v>0.4</v>
      </c>
      <c r="E883" s="54">
        <v>268</v>
      </c>
      <c r="F883" s="54">
        <v>15</v>
      </c>
    </row>
    <row r="884" spans="1:6" ht="16.5" x14ac:dyDescent="0.25">
      <c r="A884" s="24"/>
      <c r="B884" s="59" t="s">
        <v>2304</v>
      </c>
      <c r="C884" s="53">
        <v>2018</v>
      </c>
      <c r="D884" s="60">
        <v>0.4</v>
      </c>
      <c r="E884" s="54">
        <v>39</v>
      </c>
      <c r="F884" s="54">
        <v>15</v>
      </c>
    </row>
    <row r="885" spans="1:6" ht="16.5" x14ac:dyDescent="0.25">
      <c r="A885" s="24"/>
      <c r="B885" s="59" t="s">
        <v>2305</v>
      </c>
      <c r="C885" s="53">
        <v>2018</v>
      </c>
      <c r="D885" s="60">
        <v>0.4</v>
      </c>
      <c r="E885" s="54">
        <v>59</v>
      </c>
      <c r="F885" s="54">
        <v>10</v>
      </c>
    </row>
    <row r="886" spans="1:6" ht="16.5" x14ac:dyDescent="0.25">
      <c r="A886" s="24"/>
      <c r="B886" s="59" t="s">
        <v>2306</v>
      </c>
      <c r="C886" s="53">
        <v>2018</v>
      </c>
      <c r="D886" s="60">
        <v>0.4</v>
      </c>
      <c r="E886" s="54">
        <v>58</v>
      </c>
      <c r="F886" s="54">
        <v>10</v>
      </c>
    </row>
    <row r="887" spans="1:6" ht="16.5" x14ac:dyDescent="0.25">
      <c r="A887" s="24"/>
      <c r="B887" s="59" t="s">
        <v>2307</v>
      </c>
      <c r="C887" s="53">
        <v>2018</v>
      </c>
      <c r="D887" s="60">
        <v>0.4</v>
      </c>
      <c r="E887" s="54">
        <v>127</v>
      </c>
      <c r="F887" s="54">
        <v>15</v>
      </c>
    </row>
    <row r="888" spans="1:6" ht="16.5" x14ac:dyDescent="0.25">
      <c r="A888" s="24"/>
      <c r="B888" s="59" t="s">
        <v>2308</v>
      </c>
      <c r="C888" s="53">
        <v>2018</v>
      </c>
      <c r="D888" s="60">
        <v>0.4</v>
      </c>
      <c r="E888" s="54">
        <v>170</v>
      </c>
      <c r="F888" s="54">
        <v>15</v>
      </c>
    </row>
    <row r="889" spans="1:6" ht="16.5" x14ac:dyDescent="0.25">
      <c r="A889" s="24"/>
      <c r="B889" s="59" t="s">
        <v>2309</v>
      </c>
      <c r="C889" s="53">
        <v>2018</v>
      </c>
      <c r="D889" s="60">
        <v>0.4</v>
      </c>
      <c r="E889" s="54">
        <v>38</v>
      </c>
      <c r="F889" s="54">
        <v>0.5</v>
      </c>
    </row>
    <row r="890" spans="1:6" ht="16.5" x14ac:dyDescent="0.25">
      <c r="A890" s="24"/>
      <c r="B890" s="59" t="s">
        <v>2310</v>
      </c>
      <c r="C890" s="53">
        <v>2018</v>
      </c>
      <c r="D890" s="60">
        <v>0.4</v>
      </c>
      <c r="E890" s="54">
        <v>31</v>
      </c>
      <c r="F890" s="54">
        <v>15</v>
      </c>
    </row>
    <row r="891" spans="1:6" ht="16.5" x14ac:dyDescent="0.25">
      <c r="A891" s="24"/>
      <c r="B891" s="59" t="s">
        <v>2311</v>
      </c>
      <c r="C891" s="53">
        <v>2018</v>
      </c>
      <c r="D891" s="60">
        <v>10</v>
      </c>
      <c r="E891" s="54">
        <v>247</v>
      </c>
      <c r="F891" s="54">
        <v>149</v>
      </c>
    </row>
    <row r="892" spans="1:6" ht="16.5" x14ac:dyDescent="0.25">
      <c r="A892" s="24"/>
      <c r="B892" s="59" t="s">
        <v>2312</v>
      </c>
      <c r="C892" s="53">
        <v>2018</v>
      </c>
      <c r="D892" s="60">
        <v>10</v>
      </c>
      <c r="E892" s="54">
        <v>1024</v>
      </c>
      <c r="F892" s="54">
        <v>15</v>
      </c>
    </row>
    <row r="893" spans="1:6" ht="16.5" x14ac:dyDescent="0.25">
      <c r="A893" s="24"/>
      <c r="B893" s="59" t="s">
        <v>2313</v>
      </c>
      <c r="C893" s="53">
        <v>2018</v>
      </c>
      <c r="D893" s="60">
        <v>0.4</v>
      </c>
      <c r="E893" s="54">
        <v>58</v>
      </c>
      <c r="F893" s="54">
        <v>15</v>
      </c>
    </row>
    <row r="894" spans="1:6" ht="16.5" x14ac:dyDescent="0.25">
      <c r="A894" s="24"/>
      <c r="B894" s="59" t="s">
        <v>2314</v>
      </c>
      <c r="C894" s="53">
        <v>2018</v>
      </c>
      <c r="D894" s="60">
        <v>0.4</v>
      </c>
      <c r="E894" s="54">
        <v>21</v>
      </c>
      <c r="F894" s="54">
        <v>15</v>
      </c>
    </row>
    <row r="895" spans="1:6" ht="16.5" x14ac:dyDescent="0.25">
      <c r="A895" s="24"/>
      <c r="B895" s="59" t="s">
        <v>2315</v>
      </c>
      <c r="C895" s="53">
        <v>2018</v>
      </c>
      <c r="D895" s="60">
        <v>10</v>
      </c>
      <c r="E895" s="54">
        <v>111</v>
      </c>
      <c r="F895" s="54">
        <v>7</v>
      </c>
    </row>
    <row r="896" spans="1:6" ht="16.5" x14ac:dyDescent="0.25">
      <c r="A896" s="24"/>
      <c r="B896" s="59" t="s">
        <v>2316</v>
      </c>
      <c r="C896" s="53">
        <v>2018</v>
      </c>
      <c r="D896" s="60">
        <v>10</v>
      </c>
      <c r="E896" s="54">
        <v>41</v>
      </c>
      <c r="F896" s="54">
        <v>15</v>
      </c>
    </row>
    <row r="897" spans="1:6" ht="16.5" x14ac:dyDescent="0.25">
      <c r="A897" s="24"/>
      <c r="B897" s="59" t="s">
        <v>2317</v>
      </c>
      <c r="C897" s="53">
        <v>2018</v>
      </c>
      <c r="D897" s="60">
        <v>10</v>
      </c>
      <c r="E897" s="54">
        <v>5</v>
      </c>
      <c r="F897" s="54">
        <v>15</v>
      </c>
    </row>
    <row r="898" spans="1:6" ht="16.5" x14ac:dyDescent="0.25">
      <c r="A898" s="24"/>
      <c r="B898" s="59" t="s">
        <v>2318</v>
      </c>
      <c r="C898" s="53">
        <v>2018</v>
      </c>
      <c r="D898" s="60">
        <v>10</v>
      </c>
      <c r="E898" s="54">
        <v>327</v>
      </c>
      <c r="F898" s="54">
        <v>15</v>
      </c>
    </row>
    <row r="899" spans="1:6" ht="16.5" x14ac:dyDescent="0.25">
      <c r="A899" s="24"/>
      <c r="B899" s="59" t="s">
        <v>2319</v>
      </c>
      <c r="C899" s="53">
        <v>2018</v>
      </c>
      <c r="D899" s="60">
        <v>10</v>
      </c>
      <c r="E899" s="54">
        <v>140</v>
      </c>
      <c r="F899" s="54">
        <v>15</v>
      </c>
    </row>
    <row r="900" spans="1:6" ht="16.5" x14ac:dyDescent="0.25">
      <c r="A900" s="24"/>
      <c r="B900" s="59" t="s">
        <v>2320</v>
      </c>
      <c r="C900" s="53">
        <v>2018</v>
      </c>
      <c r="D900" s="60">
        <v>0.4</v>
      </c>
      <c r="E900" s="54">
        <v>88</v>
      </c>
      <c r="F900" s="54">
        <v>15</v>
      </c>
    </row>
    <row r="901" spans="1:6" ht="16.5" x14ac:dyDescent="0.25">
      <c r="A901" s="24"/>
      <c r="B901" s="59" t="s">
        <v>520</v>
      </c>
      <c r="C901" s="53">
        <v>2018</v>
      </c>
      <c r="D901" s="60">
        <v>0.4</v>
      </c>
      <c r="E901" s="54">
        <v>24</v>
      </c>
      <c r="F901" s="54">
        <v>15</v>
      </c>
    </row>
    <row r="902" spans="1:6" ht="16.5" x14ac:dyDescent="0.25">
      <c r="A902" s="24"/>
      <c r="B902" s="59" t="s">
        <v>2321</v>
      </c>
      <c r="C902" s="53">
        <v>2018</v>
      </c>
      <c r="D902" s="60">
        <v>0.4</v>
      </c>
      <c r="E902" s="54">
        <v>405</v>
      </c>
      <c r="F902" s="54">
        <v>15</v>
      </c>
    </row>
    <row r="903" spans="1:6" ht="16.5" x14ac:dyDescent="0.25">
      <c r="A903" s="24"/>
      <c r="B903" s="59" t="s">
        <v>2322</v>
      </c>
      <c r="C903" s="53">
        <v>2018</v>
      </c>
      <c r="D903" s="60">
        <v>0.4</v>
      </c>
      <c r="E903" s="54">
        <v>13</v>
      </c>
      <c r="F903" s="54">
        <v>15</v>
      </c>
    </row>
    <row r="904" spans="1:6" ht="16.5" x14ac:dyDescent="0.25">
      <c r="A904" s="24"/>
      <c r="B904" s="59" t="s">
        <v>2323</v>
      </c>
      <c r="C904" s="53">
        <v>2018</v>
      </c>
      <c r="D904" s="60">
        <v>0.4</v>
      </c>
      <c r="E904" s="54">
        <v>25</v>
      </c>
      <c r="F904" s="54">
        <v>15</v>
      </c>
    </row>
    <row r="905" spans="1:6" ht="16.5" x14ac:dyDescent="0.25">
      <c r="A905" s="24"/>
      <c r="B905" s="59" t="s">
        <v>2324</v>
      </c>
      <c r="C905" s="53">
        <v>2018</v>
      </c>
      <c r="D905" s="60">
        <v>0.4</v>
      </c>
      <c r="E905" s="54">
        <v>39</v>
      </c>
      <c r="F905" s="54">
        <v>15</v>
      </c>
    </row>
    <row r="906" spans="1:6" ht="16.5" x14ac:dyDescent="0.25">
      <c r="A906" s="24"/>
      <c r="B906" s="59" t="s">
        <v>2325</v>
      </c>
      <c r="C906" s="53">
        <v>2018</v>
      </c>
      <c r="D906" s="60">
        <v>10</v>
      </c>
      <c r="E906" s="54">
        <v>38</v>
      </c>
      <c r="F906" s="54">
        <v>15</v>
      </c>
    </row>
    <row r="907" spans="1:6" ht="16.5" x14ac:dyDescent="0.25">
      <c r="A907" s="24"/>
      <c r="B907" s="59" t="s">
        <v>2326</v>
      </c>
      <c r="C907" s="53">
        <v>2018</v>
      </c>
      <c r="D907" s="60">
        <v>0.4</v>
      </c>
      <c r="E907" s="54">
        <v>84</v>
      </c>
      <c r="F907" s="54">
        <v>15</v>
      </c>
    </row>
    <row r="908" spans="1:6" ht="16.5" x14ac:dyDescent="0.25">
      <c r="A908" s="24"/>
      <c r="B908" s="59" t="s">
        <v>2327</v>
      </c>
      <c r="C908" s="53">
        <v>2018</v>
      </c>
      <c r="D908" s="60">
        <v>0.4</v>
      </c>
      <c r="E908" s="54">
        <v>66</v>
      </c>
      <c r="F908" s="54">
        <v>7</v>
      </c>
    </row>
    <row r="909" spans="1:6" ht="16.5" x14ac:dyDescent="0.25">
      <c r="A909" s="24"/>
      <c r="B909" s="59" t="s">
        <v>2328</v>
      </c>
      <c r="C909" s="53">
        <v>2018</v>
      </c>
      <c r="D909" s="60">
        <v>10</v>
      </c>
      <c r="E909" s="54">
        <v>5</v>
      </c>
      <c r="F909" s="54">
        <v>150</v>
      </c>
    </row>
    <row r="910" spans="1:6" ht="16.5" x14ac:dyDescent="0.25">
      <c r="A910" s="24"/>
      <c r="B910" s="59" t="s">
        <v>2329</v>
      </c>
      <c r="C910" s="53">
        <v>2018</v>
      </c>
      <c r="D910" s="60">
        <v>10</v>
      </c>
      <c r="E910" s="54">
        <v>13</v>
      </c>
      <c r="F910" s="54">
        <v>150</v>
      </c>
    </row>
    <row r="911" spans="1:6" ht="16.5" x14ac:dyDescent="0.25">
      <c r="A911" s="24"/>
      <c r="B911" s="59" t="s">
        <v>2330</v>
      </c>
      <c r="C911" s="53">
        <v>2018</v>
      </c>
      <c r="D911" s="60">
        <v>0.4</v>
      </c>
      <c r="E911" s="54">
        <v>44</v>
      </c>
      <c r="F911" s="54">
        <v>150</v>
      </c>
    </row>
    <row r="912" spans="1:6" ht="16.5" x14ac:dyDescent="0.25">
      <c r="A912" s="24"/>
      <c r="B912" s="59" t="s">
        <v>2331</v>
      </c>
      <c r="C912" s="53">
        <v>2018</v>
      </c>
      <c r="D912" s="60">
        <v>10</v>
      </c>
      <c r="E912" s="54">
        <v>174</v>
      </c>
      <c r="F912" s="54">
        <v>15</v>
      </c>
    </row>
    <row r="913" spans="1:6" ht="16.5" x14ac:dyDescent="0.25">
      <c r="A913" s="24"/>
      <c r="B913" s="59" t="s">
        <v>2332</v>
      </c>
      <c r="C913" s="53">
        <v>2018</v>
      </c>
      <c r="D913" s="60">
        <v>0.4</v>
      </c>
      <c r="E913" s="54">
        <v>284</v>
      </c>
      <c r="F913" s="54">
        <v>15</v>
      </c>
    </row>
    <row r="914" spans="1:6" ht="16.5" x14ac:dyDescent="0.25">
      <c r="A914" s="24"/>
      <c r="B914" s="59" t="s">
        <v>2333</v>
      </c>
      <c r="C914" s="53">
        <v>2018</v>
      </c>
      <c r="D914" s="60">
        <v>0.4</v>
      </c>
      <c r="E914" s="54">
        <v>109</v>
      </c>
      <c r="F914" s="54">
        <v>10</v>
      </c>
    </row>
    <row r="915" spans="1:6" ht="16.5" x14ac:dyDescent="0.25">
      <c r="A915" s="24"/>
      <c r="B915" s="59" t="s">
        <v>2334</v>
      </c>
      <c r="C915" s="53">
        <v>2018</v>
      </c>
      <c r="D915" s="60">
        <v>10</v>
      </c>
      <c r="E915" s="54">
        <v>369</v>
      </c>
      <c r="F915" s="54">
        <v>130</v>
      </c>
    </row>
    <row r="916" spans="1:6" ht="16.5" x14ac:dyDescent="0.25">
      <c r="A916" s="24"/>
      <c r="B916" s="59" t="s">
        <v>2335</v>
      </c>
      <c r="C916" s="53">
        <v>2018</v>
      </c>
      <c r="D916" s="60">
        <v>0.4</v>
      </c>
      <c r="E916" s="54">
        <v>39</v>
      </c>
      <c r="F916" s="54">
        <v>15</v>
      </c>
    </row>
    <row r="917" spans="1:6" ht="16.5" x14ac:dyDescent="0.25">
      <c r="A917" s="24"/>
      <c r="B917" s="59" t="s">
        <v>2336</v>
      </c>
      <c r="C917" s="53">
        <v>2018</v>
      </c>
      <c r="D917" s="60">
        <v>0.4</v>
      </c>
      <c r="E917" s="54">
        <v>26</v>
      </c>
      <c r="F917" s="54">
        <v>10</v>
      </c>
    </row>
    <row r="918" spans="1:6" ht="16.5" x14ac:dyDescent="0.25">
      <c r="A918" s="24"/>
      <c r="B918" s="59" t="s">
        <v>2337</v>
      </c>
      <c r="C918" s="53">
        <v>2018</v>
      </c>
      <c r="D918" s="60">
        <v>0.4</v>
      </c>
      <c r="E918" s="54">
        <v>177</v>
      </c>
      <c r="F918" s="54">
        <v>5</v>
      </c>
    </row>
    <row r="919" spans="1:6" ht="16.5" x14ac:dyDescent="0.25">
      <c r="A919" s="24"/>
      <c r="B919" s="59" t="s">
        <v>2338</v>
      </c>
      <c r="C919" s="53">
        <v>2018</v>
      </c>
      <c r="D919" s="60">
        <v>0.4</v>
      </c>
      <c r="E919" s="54">
        <v>36</v>
      </c>
      <c r="F919" s="54">
        <v>10</v>
      </c>
    </row>
    <row r="920" spans="1:6" ht="16.5" x14ac:dyDescent="0.25">
      <c r="A920" s="24"/>
      <c r="B920" s="59" t="s">
        <v>2339</v>
      </c>
      <c r="C920" s="53">
        <v>2018</v>
      </c>
      <c r="D920" s="60">
        <v>0.4</v>
      </c>
      <c r="E920" s="54">
        <v>417</v>
      </c>
      <c r="F920" s="54">
        <v>10</v>
      </c>
    </row>
    <row r="921" spans="1:6" ht="16.5" x14ac:dyDescent="0.25">
      <c r="A921" s="24"/>
      <c r="B921" s="59" t="s">
        <v>2340</v>
      </c>
      <c r="C921" s="53">
        <v>2018</v>
      </c>
      <c r="D921" s="60">
        <v>0.4</v>
      </c>
      <c r="E921" s="54">
        <v>101</v>
      </c>
      <c r="F921" s="54">
        <v>15</v>
      </c>
    </row>
    <row r="922" spans="1:6" ht="16.5" x14ac:dyDescent="0.25">
      <c r="A922" s="24"/>
      <c r="B922" s="59" t="s">
        <v>2341</v>
      </c>
      <c r="C922" s="53">
        <v>2018</v>
      </c>
      <c r="D922" s="60">
        <v>0.4</v>
      </c>
      <c r="E922" s="54">
        <v>427</v>
      </c>
      <c r="F922" s="54">
        <v>15</v>
      </c>
    </row>
    <row r="923" spans="1:6" ht="16.5" x14ac:dyDescent="0.25">
      <c r="A923" s="24"/>
      <c r="B923" s="59" t="s">
        <v>2342</v>
      </c>
      <c r="C923" s="53">
        <v>2018</v>
      </c>
      <c r="D923" s="60">
        <v>0.4</v>
      </c>
      <c r="E923" s="54">
        <v>200</v>
      </c>
      <c r="F923" s="54">
        <v>15</v>
      </c>
    </row>
    <row r="924" spans="1:6" ht="16.5" x14ac:dyDescent="0.25">
      <c r="A924" s="24"/>
      <c r="B924" s="59" t="s">
        <v>2343</v>
      </c>
      <c r="C924" s="53">
        <v>2018</v>
      </c>
      <c r="D924" s="60">
        <v>0.4</v>
      </c>
      <c r="E924" s="54">
        <v>207</v>
      </c>
      <c r="F924" s="54">
        <v>10</v>
      </c>
    </row>
    <row r="925" spans="1:6" ht="16.5" x14ac:dyDescent="0.25">
      <c r="A925" s="24"/>
      <c r="B925" s="59" t="s">
        <v>2344</v>
      </c>
      <c r="C925" s="53">
        <v>2018</v>
      </c>
      <c r="D925" s="60">
        <v>10</v>
      </c>
      <c r="E925" s="54">
        <v>214</v>
      </c>
      <c r="F925" s="54">
        <v>149</v>
      </c>
    </row>
    <row r="926" spans="1:6" ht="16.5" x14ac:dyDescent="0.25">
      <c r="A926" s="24"/>
      <c r="B926" s="59" t="s">
        <v>2345</v>
      </c>
      <c r="C926" s="53">
        <v>2018</v>
      </c>
      <c r="D926" s="60">
        <v>0.4</v>
      </c>
      <c r="E926" s="54">
        <v>73</v>
      </c>
      <c r="F926" s="54">
        <v>15</v>
      </c>
    </row>
    <row r="927" spans="1:6" ht="16.5" x14ac:dyDescent="0.25">
      <c r="A927" s="24"/>
      <c r="B927" s="59" t="s">
        <v>2346</v>
      </c>
      <c r="C927" s="53">
        <v>2018</v>
      </c>
      <c r="D927" s="60">
        <v>0.4</v>
      </c>
      <c r="E927" s="54">
        <v>135</v>
      </c>
      <c r="F927" s="54">
        <v>15</v>
      </c>
    </row>
    <row r="928" spans="1:6" ht="16.5" x14ac:dyDescent="0.25">
      <c r="A928" s="24"/>
      <c r="B928" s="59" t="s">
        <v>2347</v>
      </c>
      <c r="C928" s="53">
        <v>2018</v>
      </c>
      <c r="D928" s="60">
        <v>0.4</v>
      </c>
      <c r="E928" s="54">
        <v>22</v>
      </c>
      <c r="F928" s="54">
        <v>155</v>
      </c>
    </row>
    <row r="929" spans="1:6" ht="16.5" x14ac:dyDescent="0.25">
      <c r="A929" s="24"/>
      <c r="B929" s="59" t="s">
        <v>2348</v>
      </c>
      <c r="C929" s="53">
        <v>2018</v>
      </c>
      <c r="D929" s="60">
        <v>10</v>
      </c>
      <c r="E929" s="54">
        <v>169</v>
      </c>
      <c r="F929" s="54">
        <v>155</v>
      </c>
    </row>
    <row r="930" spans="1:6" ht="16.5" x14ac:dyDescent="0.25">
      <c r="A930" s="24"/>
      <c r="B930" s="59" t="s">
        <v>2349</v>
      </c>
      <c r="C930" s="53">
        <v>2018</v>
      </c>
      <c r="D930" s="60">
        <v>0.4</v>
      </c>
      <c r="E930" s="54">
        <v>200</v>
      </c>
      <c r="F930" s="54">
        <v>15</v>
      </c>
    </row>
    <row r="931" spans="1:6" ht="16.5" x14ac:dyDescent="0.25">
      <c r="A931" s="24"/>
      <c r="B931" s="59" t="s">
        <v>2350</v>
      </c>
      <c r="C931" s="53">
        <v>2018</v>
      </c>
      <c r="D931" s="60">
        <v>0.4</v>
      </c>
      <c r="E931" s="54">
        <v>97</v>
      </c>
      <c r="F931" s="54">
        <v>15</v>
      </c>
    </row>
    <row r="932" spans="1:6" ht="16.5" x14ac:dyDescent="0.25">
      <c r="A932" s="24"/>
      <c r="B932" s="59" t="s">
        <v>2351</v>
      </c>
      <c r="C932" s="53">
        <v>2018</v>
      </c>
      <c r="D932" s="60">
        <v>0.4</v>
      </c>
      <c r="E932" s="54">
        <v>81</v>
      </c>
      <c r="F932" s="54">
        <v>15</v>
      </c>
    </row>
    <row r="933" spans="1:6" ht="16.5" x14ac:dyDescent="0.25">
      <c r="A933" s="24"/>
      <c r="B933" s="59" t="s">
        <v>2352</v>
      </c>
      <c r="C933" s="53">
        <v>2018</v>
      </c>
      <c r="D933" s="60">
        <v>0.4</v>
      </c>
      <c r="E933" s="54">
        <v>121</v>
      </c>
      <c r="F933" s="54">
        <v>10</v>
      </c>
    </row>
    <row r="934" spans="1:6" ht="16.5" x14ac:dyDescent="0.25">
      <c r="A934" s="24"/>
      <c r="B934" s="59" t="s">
        <v>2353</v>
      </c>
      <c r="C934" s="53">
        <v>2018</v>
      </c>
      <c r="D934" s="60">
        <v>0.4</v>
      </c>
      <c r="E934" s="54">
        <v>95</v>
      </c>
      <c r="F934" s="54">
        <v>15</v>
      </c>
    </row>
    <row r="935" spans="1:6" ht="16.5" x14ac:dyDescent="0.25">
      <c r="A935" s="24"/>
      <c r="B935" s="59" t="s">
        <v>2354</v>
      </c>
      <c r="C935" s="53">
        <v>2018</v>
      </c>
      <c r="D935" s="60">
        <v>0.4</v>
      </c>
      <c r="E935" s="54">
        <v>340</v>
      </c>
      <c r="F935" s="54">
        <v>10</v>
      </c>
    </row>
    <row r="936" spans="1:6" ht="16.5" x14ac:dyDescent="0.25">
      <c r="A936" s="24"/>
      <c r="B936" s="59" t="s">
        <v>2355</v>
      </c>
      <c r="C936" s="53">
        <v>2018</v>
      </c>
      <c r="D936" s="60">
        <v>0.4</v>
      </c>
      <c r="E936" s="54">
        <v>88</v>
      </c>
      <c r="F936" s="54">
        <v>10</v>
      </c>
    </row>
    <row r="937" spans="1:6" ht="16.5" x14ac:dyDescent="0.25">
      <c r="A937" s="24"/>
      <c r="B937" s="59" t="s">
        <v>2356</v>
      </c>
      <c r="C937" s="53">
        <v>2018</v>
      </c>
      <c r="D937" s="60">
        <v>10</v>
      </c>
      <c r="E937" s="54">
        <v>93</v>
      </c>
      <c r="F937" s="54">
        <v>10</v>
      </c>
    </row>
    <row r="938" spans="1:6" ht="16.5" x14ac:dyDescent="0.25">
      <c r="A938" s="24"/>
      <c r="B938" s="59" t="s">
        <v>2357</v>
      </c>
      <c r="C938" s="53">
        <v>2018</v>
      </c>
      <c r="D938" s="60">
        <v>0.4</v>
      </c>
      <c r="E938" s="54">
        <v>145</v>
      </c>
      <c r="F938" s="54">
        <v>10</v>
      </c>
    </row>
    <row r="939" spans="1:6" ht="16.5" x14ac:dyDescent="0.25">
      <c r="A939" s="24"/>
      <c r="B939" s="59" t="s">
        <v>2358</v>
      </c>
      <c r="C939" s="53">
        <v>2018</v>
      </c>
      <c r="D939" s="60">
        <v>0.4</v>
      </c>
      <c r="E939" s="54">
        <v>106</v>
      </c>
      <c r="F939" s="54">
        <v>10</v>
      </c>
    </row>
    <row r="940" spans="1:6" ht="16.5" x14ac:dyDescent="0.25">
      <c r="A940" s="24"/>
      <c r="B940" s="59" t="s">
        <v>2359</v>
      </c>
      <c r="C940" s="53">
        <v>2018</v>
      </c>
      <c r="D940" s="60">
        <v>0.4</v>
      </c>
      <c r="E940" s="54">
        <v>130</v>
      </c>
      <c r="F940" s="54">
        <v>10</v>
      </c>
    </row>
    <row r="941" spans="1:6" ht="16.5" x14ac:dyDescent="0.25">
      <c r="A941" s="24"/>
      <c r="B941" s="59" t="s">
        <v>2360</v>
      </c>
      <c r="C941" s="53">
        <v>2018</v>
      </c>
      <c r="D941" s="60">
        <v>0.4</v>
      </c>
      <c r="E941" s="54">
        <v>490</v>
      </c>
      <c r="F941" s="54">
        <v>15</v>
      </c>
    </row>
    <row r="942" spans="1:6" ht="16.5" x14ac:dyDescent="0.25">
      <c r="A942" s="24"/>
      <c r="B942" s="59" t="s">
        <v>2361</v>
      </c>
      <c r="C942" s="53">
        <v>2018</v>
      </c>
      <c r="D942" s="60">
        <v>10</v>
      </c>
      <c r="E942" s="54">
        <v>142</v>
      </c>
      <c r="F942" s="54">
        <v>15</v>
      </c>
    </row>
    <row r="943" spans="1:6" ht="16.5" x14ac:dyDescent="0.25">
      <c r="A943" s="24"/>
      <c r="B943" s="59" t="s">
        <v>2362</v>
      </c>
      <c r="C943" s="53">
        <v>2018</v>
      </c>
      <c r="D943" s="60">
        <v>0.4</v>
      </c>
      <c r="E943" s="54">
        <v>105</v>
      </c>
      <c r="F943" s="54">
        <v>20</v>
      </c>
    </row>
    <row r="944" spans="1:6" ht="16.5" x14ac:dyDescent="0.25">
      <c r="A944" s="24"/>
      <c r="B944" s="59" t="s">
        <v>2363</v>
      </c>
      <c r="C944" s="53">
        <v>2018</v>
      </c>
      <c r="D944" s="60">
        <v>0.4</v>
      </c>
      <c r="E944" s="54">
        <v>72</v>
      </c>
      <c r="F944" s="54">
        <v>15</v>
      </c>
    </row>
    <row r="945" spans="1:6" ht="16.5" x14ac:dyDescent="0.25">
      <c r="A945" s="24"/>
      <c r="B945" s="59" t="s">
        <v>2364</v>
      </c>
      <c r="C945" s="53">
        <v>2018</v>
      </c>
      <c r="D945" s="60">
        <v>10</v>
      </c>
      <c r="E945" s="54">
        <v>34</v>
      </c>
      <c r="F945" s="54">
        <v>15</v>
      </c>
    </row>
    <row r="946" spans="1:6" ht="16.5" x14ac:dyDescent="0.25">
      <c r="A946" s="24"/>
      <c r="B946" s="59" t="s">
        <v>2365</v>
      </c>
      <c r="C946" s="53">
        <v>2018</v>
      </c>
      <c r="D946" s="60">
        <v>0.4</v>
      </c>
      <c r="E946" s="54">
        <v>25</v>
      </c>
      <c r="F946" s="54">
        <v>15</v>
      </c>
    </row>
    <row r="947" spans="1:6" ht="16.5" x14ac:dyDescent="0.25">
      <c r="A947" s="24"/>
      <c r="B947" s="59" t="s">
        <v>2366</v>
      </c>
      <c r="C947" s="53">
        <v>2018</v>
      </c>
      <c r="D947" s="60">
        <v>0.4</v>
      </c>
      <c r="E947" s="54">
        <v>92</v>
      </c>
      <c r="F947" s="54">
        <v>15</v>
      </c>
    </row>
    <row r="948" spans="1:6" ht="16.5" x14ac:dyDescent="0.25">
      <c r="A948" s="24"/>
      <c r="B948" s="59" t="s">
        <v>2367</v>
      </c>
      <c r="C948" s="53">
        <v>2018</v>
      </c>
      <c r="D948" s="60">
        <v>0.4</v>
      </c>
      <c r="E948" s="54">
        <v>112</v>
      </c>
      <c r="F948" s="54">
        <v>15</v>
      </c>
    </row>
    <row r="949" spans="1:6" ht="16.5" x14ac:dyDescent="0.25">
      <c r="A949" s="24"/>
      <c r="B949" s="59" t="s">
        <v>2368</v>
      </c>
      <c r="C949" s="53">
        <v>2018</v>
      </c>
      <c r="D949" s="60">
        <v>0.4</v>
      </c>
      <c r="E949" s="54">
        <v>423</v>
      </c>
      <c r="F949" s="54">
        <v>15</v>
      </c>
    </row>
    <row r="950" spans="1:6" ht="16.5" x14ac:dyDescent="0.25">
      <c r="A950" s="24"/>
      <c r="B950" s="59" t="s">
        <v>2369</v>
      </c>
      <c r="C950" s="53">
        <v>2018</v>
      </c>
      <c r="D950" s="60">
        <v>10</v>
      </c>
      <c r="E950" s="54">
        <v>333</v>
      </c>
      <c r="F950" s="54">
        <v>15</v>
      </c>
    </row>
    <row r="951" spans="1:6" ht="16.5" x14ac:dyDescent="0.25">
      <c r="A951" s="24"/>
      <c r="B951" s="59" t="s">
        <v>2370</v>
      </c>
      <c r="C951" s="53">
        <v>2018</v>
      </c>
      <c r="D951" s="60">
        <v>0.4</v>
      </c>
      <c r="E951" s="54">
        <v>325</v>
      </c>
      <c r="F951" s="54">
        <v>15</v>
      </c>
    </row>
    <row r="952" spans="1:6" ht="16.5" x14ac:dyDescent="0.25">
      <c r="A952" s="24"/>
      <c r="B952" s="59" t="s">
        <v>2371</v>
      </c>
      <c r="C952" s="53">
        <v>2018</v>
      </c>
      <c r="D952" s="60">
        <v>0.4</v>
      </c>
      <c r="E952" s="54">
        <v>60</v>
      </c>
      <c r="F952" s="54">
        <v>10</v>
      </c>
    </row>
    <row r="953" spans="1:6" ht="16.5" x14ac:dyDescent="0.25">
      <c r="A953" s="24"/>
      <c r="B953" s="59" t="s">
        <v>2372</v>
      </c>
      <c r="C953" s="53">
        <v>2018</v>
      </c>
      <c r="D953" s="60">
        <v>0.4</v>
      </c>
      <c r="E953" s="54">
        <v>266</v>
      </c>
      <c r="F953" s="54">
        <v>10</v>
      </c>
    </row>
    <row r="954" spans="1:6" ht="16.5" x14ac:dyDescent="0.25">
      <c r="A954" s="24"/>
      <c r="B954" s="59" t="s">
        <v>2373</v>
      </c>
      <c r="C954" s="53">
        <v>2018</v>
      </c>
      <c r="D954" s="60">
        <v>10</v>
      </c>
      <c r="E954" s="54">
        <v>98</v>
      </c>
      <c r="F954" s="54">
        <v>10</v>
      </c>
    </row>
    <row r="955" spans="1:6" ht="16.5" x14ac:dyDescent="0.25">
      <c r="A955" s="24"/>
      <c r="B955" s="59" t="s">
        <v>2374</v>
      </c>
      <c r="C955" s="53">
        <v>2018</v>
      </c>
      <c r="D955" s="60">
        <v>10</v>
      </c>
      <c r="E955" s="54">
        <v>386</v>
      </c>
      <c r="F955" s="54">
        <v>10</v>
      </c>
    </row>
    <row r="956" spans="1:6" ht="16.5" x14ac:dyDescent="0.25">
      <c r="A956" s="24"/>
      <c r="B956" s="59" t="s">
        <v>2375</v>
      </c>
      <c r="C956" s="53">
        <v>2018</v>
      </c>
      <c r="D956" s="60">
        <v>0.4</v>
      </c>
      <c r="E956" s="54">
        <v>111</v>
      </c>
      <c r="F956" s="54">
        <v>15</v>
      </c>
    </row>
    <row r="957" spans="1:6" ht="16.5" x14ac:dyDescent="0.25">
      <c r="A957" s="24"/>
      <c r="B957" s="59" t="s">
        <v>2376</v>
      </c>
      <c r="C957" s="53">
        <v>2018</v>
      </c>
      <c r="D957" s="60">
        <v>10</v>
      </c>
      <c r="E957" s="54">
        <v>89</v>
      </c>
      <c r="F957" s="54">
        <v>15</v>
      </c>
    </row>
    <row r="958" spans="1:6" ht="16.5" x14ac:dyDescent="0.25">
      <c r="A958" s="24"/>
      <c r="B958" s="59" t="s">
        <v>2377</v>
      </c>
      <c r="C958" s="53">
        <v>2018</v>
      </c>
      <c r="D958" s="60">
        <v>10</v>
      </c>
      <c r="E958" s="54">
        <v>329</v>
      </c>
      <c r="F958" s="54">
        <v>15</v>
      </c>
    </row>
    <row r="959" spans="1:6" ht="16.5" x14ac:dyDescent="0.25">
      <c r="A959" s="24"/>
      <c r="B959" s="59" t="s">
        <v>2378</v>
      </c>
      <c r="C959" s="53">
        <v>2018</v>
      </c>
      <c r="D959" s="60">
        <v>10</v>
      </c>
      <c r="E959" s="54">
        <v>121</v>
      </c>
      <c r="F959" s="54">
        <v>15</v>
      </c>
    </row>
    <row r="960" spans="1:6" ht="16.5" x14ac:dyDescent="0.25">
      <c r="A960" s="24"/>
      <c r="B960" s="59" t="s">
        <v>2379</v>
      </c>
      <c r="C960" s="53">
        <v>2018</v>
      </c>
      <c r="D960" s="60">
        <v>0.4</v>
      </c>
      <c r="E960" s="54">
        <v>72</v>
      </c>
      <c r="F960" s="54">
        <v>10</v>
      </c>
    </row>
    <row r="961" spans="1:6" ht="16.5" x14ac:dyDescent="0.25">
      <c r="A961" s="24"/>
      <c r="B961" s="59" t="s">
        <v>2380</v>
      </c>
      <c r="C961" s="53">
        <v>2018</v>
      </c>
      <c r="D961" s="60">
        <v>0.4</v>
      </c>
      <c r="E961" s="54">
        <v>108</v>
      </c>
      <c r="F961" s="54">
        <v>10</v>
      </c>
    </row>
    <row r="962" spans="1:6" ht="16.5" x14ac:dyDescent="0.25">
      <c r="A962" s="24"/>
      <c r="B962" s="59" t="s">
        <v>2381</v>
      </c>
      <c r="C962" s="53">
        <v>2018</v>
      </c>
      <c r="D962" s="60">
        <v>0.4</v>
      </c>
      <c r="E962" s="54">
        <v>239</v>
      </c>
      <c r="F962" s="54">
        <v>15</v>
      </c>
    </row>
    <row r="963" spans="1:6" ht="16.5" x14ac:dyDescent="0.25">
      <c r="A963" s="24"/>
      <c r="B963" s="59" t="s">
        <v>2382</v>
      </c>
      <c r="C963" s="53">
        <v>2018</v>
      </c>
      <c r="D963" s="60">
        <v>0.4</v>
      </c>
      <c r="E963" s="54">
        <v>27</v>
      </c>
      <c r="F963" s="54">
        <v>10</v>
      </c>
    </row>
    <row r="964" spans="1:6" ht="16.5" x14ac:dyDescent="0.25">
      <c r="A964" s="24"/>
      <c r="B964" s="59" t="s">
        <v>2383</v>
      </c>
      <c r="C964" s="53">
        <v>2018</v>
      </c>
      <c r="D964" s="60">
        <v>0.4</v>
      </c>
      <c r="E964" s="54">
        <v>287</v>
      </c>
      <c r="F964" s="54">
        <v>15</v>
      </c>
    </row>
    <row r="965" spans="1:6" ht="16.5" x14ac:dyDescent="0.25">
      <c r="A965" s="24"/>
      <c r="B965" s="59" t="s">
        <v>2384</v>
      </c>
      <c r="C965" s="53">
        <v>2018</v>
      </c>
      <c r="D965" s="60">
        <v>0.4</v>
      </c>
      <c r="E965" s="54">
        <v>111</v>
      </c>
      <c r="F965" s="54">
        <v>15</v>
      </c>
    </row>
    <row r="966" spans="1:6" ht="16.5" x14ac:dyDescent="0.25">
      <c r="A966" s="24"/>
      <c r="B966" s="59" t="s">
        <v>2385</v>
      </c>
      <c r="C966" s="53">
        <v>2018</v>
      </c>
      <c r="D966" s="60">
        <v>10</v>
      </c>
      <c r="E966" s="54">
        <v>15</v>
      </c>
      <c r="F966" s="54">
        <v>10</v>
      </c>
    </row>
    <row r="967" spans="1:6" ht="16.5" x14ac:dyDescent="0.25">
      <c r="A967" s="24"/>
      <c r="B967" s="59" t="s">
        <v>2386</v>
      </c>
      <c r="C967" s="53">
        <v>2018</v>
      </c>
      <c r="D967" s="60">
        <v>0.4</v>
      </c>
      <c r="E967" s="54">
        <v>306</v>
      </c>
      <c r="F967" s="54">
        <v>10</v>
      </c>
    </row>
    <row r="968" spans="1:6" ht="16.5" x14ac:dyDescent="0.25">
      <c r="A968" s="24"/>
      <c r="B968" s="59" t="s">
        <v>2387</v>
      </c>
      <c r="C968" s="53">
        <v>2018</v>
      </c>
      <c r="D968" s="60">
        <v>0.4</v>
      </c>
      <c r="E968" s="54">
        <v>132</v>
      </c>
      <c r="F968" s="54">
        <v>15</v>
      </c>
    </row>
    <row r="969" spans="1:6" ht="16.5" x14ac:dyDescent="0.25">
      <c r="A969" s="24"/>
      <c r="B969" s="59" t="s">
        <v>2388</v>
      </c>
      <c r="C969" s="53">
        <v>2018</v>
      </c>
      <c r="D969" s="60">
        <v>10</v>
      </c>
      <c r="E969" s="54">
        <v>30</v>
      </c>
      <c r="F969" s="54">
        <v>15</v>
      </c>
    </row>
    <row r="970" spans="1:6" ht="16.5" x14ac:dyDescent="0.25">
      <c r="A970" s="24"/>
      <c r="B970" s="59" t="s">
        <v>2389</v>
      </c>
      <c r="C970" s="53">
        <v>2018</v>
      </c>
      <c r="D970" s="60">
        <v>0.4</v>
      </c>
      <c r="E970" s="54">
        <v>110</v>
      </c>
      <c r="F970" s="54">
        <v>15</v>
      </c>
    </row>
    <row r="971" spans="1:6" ht="16.5" x14ac:dyDescent="0.25">
      <c r="A971" s="24"/>
      <c r="B971" s="59" t="s">
        <v>2390</v>
      </c>
      <c r="C971" s="53">
        <v>2018</v>
      </c>
      <c r="D971" s="60">
        <v>0.4</v>
      </c>
      <c r="E971" s="54">
        <v>94</v>
      </c>
      <c r="F971" s="54">
        <v>15</v>
      </c>
    </row>
    <row r="972" spans="1:6" ht="16.5" x14ac:dyDescent="0.25">
      <c r="A972" s="24"/>
      <c r="B972" s="59" t="s">
        <v>2391</v>
      </c>
      <c r="C972" s="53">
        <v>2018</v>
      </c>
      <c r="D972" s="60">
        <v>0.4</v>
      </c>
      <c r="E972" s="54">
        <v>38</v>
      </c>
      <c r="F972" s="54">
        <v>10</v>
      </c>
    </row>
    <row r="973" spans="1:6" ht="16.5" x14ac:dyDescent="0.25">
      <c r="A973" s="24"/>
      <c r="B973" s="59" t="s">
        <v>2392</v>
      </c>
      <c r="C973" s="53">
        <v>2018</v>
      </c>
      <c r="D973" s="60">
        <v>0.4</v>
      </c>
      <c r="E973" s="54">
        <v>160</v>
      </c>
      <c r="F973" s="54">
        <v>10</v>
      </c>
    </row>
    <row r="974" spans="1:6" ht="16.5" x14ac:dyDescent="0.25">
      <c r="A974" s="24"/>
      <c r="B974" s="59" t="s">
        <v>2393</v>
      </c>
      <c r="C974" s="53">
        <v>2018</v>
      </c>
      <c r="D974" s="60">
        <v>0.4</v>
      </c>
      <c r="E974" s="54">
        <v>27</v>
      </c>
      <c r="F974" s="54">
        <v>15</v>
      </c>
    </row>
    <row r="975" spans="1:6" ht="16.5" x14ac:dyDescent="0.25">
      <c r="A975" s="24"/>
      <c r="B975" s="59" t="s">
        <v>2394</v>
      </c>
      <c r="C975" s="53">
        <v>2018</v>
      </c>
      <c r="D975" s="60">
        <v>0.4</v>
      </c>
      <c r="E975" s="54">
        <v>74</v>
      </c>
      <c r="F975" s="54">
        <v>7</v>
      </c>
    </row>
    <row r="976" spans="1:6" ht="16.5" x14ac:dyDescent="0.25">
      <c r="A976" s="24"/>
      <c r="B976" s="59" t="s">
        <v>2395</v>
      </c>
      <c r="C976" s="53">
        <v>2018</v>
      </c>
      <c r="D976" s="60">
        <v>0.4</v>
      </c>
      <c r="E976" s="54">
        <v>53</v>
      </c>
      <c r="F976" s="54">
        <v>15</v>
      </c>
    </row>
    <row r="977" spans="1:6" ht="16.5" x14ac:dyDescent="0.25">
      <c r="A977" s="24"/>
      <c r="B977" s="59" t="s">
        <v>2396</v>
      </c>
      <c r="C977" s="53">
        <v>2018</v>
      </c>
      <c r="D977" s="60">
        <v>0.4</v>
      </c>
      <c r="E977" s="54">
        <v>461</v>
      </c>
      <c r="F977" s="54">
        <v>15</v>
      </c>
    </row>
    <row r="978" spans="1:6" ht="16.5" x14ac:dyDescent="0.25">
      <c r="A978" s="24"/>
      <c r="B978" s="59" t="s">
        <v>2397</v>
      </c>
      <c r="C978" s="53">
        <v>2018</v>
      </c>
      <c r="D978" s="60">
        <v>10</v>
      </c>
      <c r="E978" s="54">
        <v>15</v>
      </c>
      <c r="F978" s="54">
        <v>366</v>
      </c>
    </row>
    <row r="979" spans="1:6" ht="16.5" x14ac:dyDescent="0.25">
      <c r="A979" s="24"/>
      <c r="B979" s="59" t="s">
        <v>2398</v>
      </c>
      <c r="C979" s="53">
        <v>2018</v>
      </c>
      <c r="D979" s="60">
        <v>10</v>
      </c>
      <c r="E979" s="54">
        <v>57</v>
      </c>
      <c r="F979" s="54">
        <v>366</v>
      </c>
    </row>
    <row r="980" spans="1:6" ht="16.5" x14ac:dyDescent="0.25">
      <c r="A980" s="24"/>
      <c r="B980" s="59" t="s">
        <v>2399</v>
      </c>
      <c r="C980" s="53">
        <v>2018</v>
      </c>
      <c r="D980" s="60">
        <v>0.4</v>
      </c>
      <c r="E980" s="54">
        <v>71</v>
      </c>
      <c r="F980" s="54">
        <v>15</v>
      </c>
    </row>
    <row r="981" spans="1:6" ht="16.5" x14ac:dyDescent="0.25">
      <c r="A981" s="24"/>
      <c r="B981" s="59" t="s">
        <v>2400</v>
      </c>
      <c r="C981" s="53">
        <v>2018</v>
      </c>
      <c r="D981" s="60">
        <v>0.4</v>
      </c>
      <c r="E981" s="54">
        <v>29</v>
      </c>
      <c r="F981" s="54">
        <v>15</v>
      </c>
    </row>
    <row r="982" spans="1:6" ht="16.5" x14ac:dyDescent="0.25">
      <c r="A982" s="24"/>
      <c r="B982" s="59" t="s">
        <v>2401</v>
      </c>
      <c r="C982" s="53">
        <v>2018</v>
      </c>
      <c r="D982" s="60">
        <v>0.4</v>
      </c>
      <c r="E982" s="54">
        <v>121</v>
      </c>
      <c r="F982" s="54">
        <v>15</v>
      </c>
    </row>
    <row r="983" spans="1:6" ht="16.5" x14ac:dyDescent="0.25">
      <c r="A983" s="24"/>
      <c r="B983" s="59" t="s">
        <v>2402</v>
      </c>
      <c r="C983" s="53">
        <v>2018</v>
      </c>
      <c r="D983" s="60">
        <v>0.4</v>
      </c>
      <c r="E983" s="54">
        <v>120</v>
      </c>
      <c r="F983" s="54">
        <v>15</v>
      </c>
    </row>
    <row r="984" spans="1:6" ht="16.5" x14ac:dyDescent="0.25">
      <c r="A984" s="24"/>
      <c r="B984" s="59" t="s">
        <v>2403</v>
      </c>
      <c r="C984" s="53">
        <v>2018</v>
      </c>
      <c r="D984" s="60">
        <v>0.4</v>
      </c>
      <c r="E984" s="54">
        <v>24</v>
      </c>
      <c r="F984" s="54">
        <v>15</v>
      </c>
    </row>
    <row r="985" spans="1:6" ht="16.5" x14ac:dyDescent="0.25">
      <c r="A985" s="24"/>
      <c r="B985" s="59" t="s">
        <v>2404</v>
      </c>
      <c r="C985" s="53">
        <v>2018</v>
      </c>
      <c r="D985" s="60">
        <v>0.4</v>
      </c>
      <c r="E985" s="54">
        <v>121</v>
      </c>
      <c r="F985" s="54">
        <v>15</v>
      </c>
    </row>
    <row r="986" spans="1:6" ht="16.5" x14ac:dyDescent="0.25">
      <c r="A986" s="24"/>
      <c r="B986" s="59" t="s">
        <v>2405</v>
      </c>
      <c r="C986" s="53">
        <v>2018</v>
      </c>
      <c r="D986" s="60">
        <v>0.4</v>
      </c>
      <c r="E986" s="54">
        <v>41</v>
      </c>
      <c r="F986" s="54">
        <v>15</v>
      </c>
    </row>
    <row r="987" spans="1:6" ht="16.5" x14ac:dyDescent="0.25">
      <c r="A987" s="24"/>
      <c r="B987" s="59" t="s">
        <v>2406</v>
      </c>
      <c r="C987" s="53">
        <v>2018</v>
      </c>
      <c r="D987" s="60">
        <v>0.4</v>
      </c>
      <c r="E987" s="54">
        <v>59</v>
      </c>
      <c r="F987" s="54">
        <v>15</v>
      </c>
    </row>
    <row r="988" spans="1:6" ht="16.5" x14ac:dyDescent="0.25">
      <c r="A988" s="24"/>
      <c r="B988" s="59" t="s">
        <v>2407</v>
      </c>
      <c r="C988" s="53">
        <v>2018</v>
      </c>
      <c r="D988" s="60">
        <v>0.4</v>
      </c>
      <c r="E988" s="54">
        <v>80</v>
      </c>
      <c r="F988" s="54">
        <v>15</v>
      </c>
    </row>
    <row r="989" spans="1:6" ht="16.5" x14ac:dyDescent="0.25">
      <c r="A989" s="24"/>
      <c r="B989" s="59" t="s">
        <v>2408</v>
      </c>
      <c r="C989" s="53">
        <v>2018</v>
      </c>
      <c r="D989" s="60">
        <v>0.4</v>
      </c>
      <c r="E989" s="54">
        <v>72</v>
      </c>
      <c r="F989" s="54">
        <v>15</v>
      </c>
    </row>
    <row r="990" spans="1:6" ht="16.5" x14ac:dyDescent="0.25">
      <c r="A990" s="24"/>
      <c r="B990" s="59" t="s">
        <v>2409</v>
      </c>
      <c r="C990" s="53">
        <v>2018</v>
      </c>
      <c r="D990" s="60">
        <v>0.4</v>
      </c>
      <c r="E990" s="54">
        <v>158</v>
      </c>
      <c r="F990" s="54">
        <v>15</v>
      </c>
    </row>
    <row r="991" spans="1:6" ht="16.5" x14ac:dyDescent="0.25">
      <c r="A991" s="24"/>
      <c r="B991" s="59" t="s">
        <v>2410</v>
      </c>
      <c r="C991" s="53">
        <v>2018</v>
      </c>
      <c r="D991" s="60">
        <v>0.4</v>
      </c>
      <c r="E991" s="54">
        <v>62</v>
      </c>
      <c r="F991" s="54">
        <v>15</v>
      </c>
    </row>
    <row r="992" spans="1:6" ht="16.5" x14ac:dyDescent="0.25">
      <c r="A992" s="24"/>
      <c r="B992" s="59" t="s">
        <v>2411</v>
      </c>
      <c r="C992" s="53">
        <v>2018</v>
      </c>
      <c r="D992" s="60">
        <v>0.4</v>
      </c>
      <c r="E992" s="54">
        <v>56</v>
      </c>
      <c r="F992" s="54">
        <v>15</v>
      </c>
    </row>
    <row r="993" spans="1:6" ht="16.5" x14ac:dyDescent="0.25">
      <c r="A993" s="24"/>
      <c r="B993" s="59" t="s">
        <v>2412</v>
      </c>
      <c r="C993" s="53">
        <v>2018</v>
      </c>
      <c r="D993" s="60">
        <v>0.4</v>
      </c>
      <c r="E993" s="54">
        <v>155</v>
      </c>
      <c r="F993" s="54">
        <v>10</v>
      </c>
    </row>
    <row r="994" spans="1:6" ht="16.5" x14ac:dyDescent="0.25">
      <c r="A994" s="24"/>
      <c r="B994" s="59" t="s">
        <v>2413</v>
      </c>
      <c r="C994" s="53">
        <v>2018</v>
      </c>
      <c r="D994" s="60">
        <v>0.4</v>
      </c>
      <c r="E994" s="54">
        <v>99</v>
      </c>
      <c r="F994" s="54">
        <v>15</v>
      </c>
    </row>
    <row r="995" spans="1:6" ht="16.5" x14ac:dyDescent="0.25">
      <c r="A995" s="24"/>
      <c r="B995" s="59" t="s">
        <v>2414</v>
      </c>
      <c r="C995" s="53">
        <v>2018</v>
      </c>
      <c r="D995" s="60">
        <v>0.4</v>
      </c>
      <c r="E995" s="54">
        <v>74</v>
      </c>
      <c r="F995" s="54">
        <v>15</v>
      </c>
    </row>
    <row r="996" spans="1:6" ht="16.5" x14ac:dyDescent="0.25">
      <c r="A996" s="24"/>
      <c r="B996" s="59" t="s">
        <v>2415</v>
      </c>
      <c r="C996" s="53">
        <v>2018</v>
      </c>
      <c r="D996" s="60">
        <v>0.4</v>
      </c>
      <c r="E996" s="54">
        <v>184</v>
      </c>
      <c r="F996" s="54">
        <v>15</v>
      </c>
    </row>
    <row r="997" spans="1:6" ht="16.5" x14ac:dyDescent="0.25">
      <c r="A997" s="24"/>
      <c r="B997" s="59" t="s">
        <v>2416</v>
      </c>
      <c r="C997" s="53">
        <v>2018</v>
      </c>
      <c r="D997" s="60">
        <v>0.4</v>
      </c>
      <c r="E997" s="54">
        <v>40</v>
      </c>
      <c r="F997" s="54">
        <v>15</v>
      </c>
    </row>
    <row r="998" spans="1:6" ht="16.5" x14ac:dyDescent="0.25">
      <c r="A998" s="24"/>
      <c r="B998" s="59" t="s">
        <v>2417</v>
      </c>
      <c r="C998" s="53">
        <v>2018</v>
      </c>
      <c r="D998" s="60">
        <v>0.4</v>
      </c>
      <c r="E998" s="54">
        <v>54</v>
      </c>
      <c r="F998" s="54">
        <v>15</v>
      </c>
    </row>
    <row r="999" spans="1:6" ht="16.5" x14ac:dyDescent="0.25">
      <c r="A999" s="24"/>
      <c r="B999" s="59" t="s">
        <v>2418</v>
      </c>
      <c r="C999" s="53">
        <v>2018</v>
      </c>
      <c r="D999" s="60">
        <v>0.4</v>
      </c>
      <c r="E999" s="54">
        <v>40</v>
      </c>
      <c r="F999" s="54">
        <v>15</v>
      </c>
    </row>
    <row r="1000" spans="1:6" ht="16.5" x14ac:dyDescent="0.25">
      <c r="A1000" s="24"/>
      <c r="B1000" s="59" t="s">
        <v>2419</v>
      </c>
      <c r="C1000" s="53">
        <v>2018</v>
      </c>
      <c r="D1000" s="60">
        <v>0.4</v>
      </c>
      <c r="E1000" s="54">
        <v>87</v>
      </c>
      <c r="F1000" s="54">
        <v>15</v>
      </c>
    </row>
    <row r="1001" spans="1:6" ht="16.5" x14ac:dyDescent="0.25">
      <c r="A1001" s="24"/>
      <c r="B1001" s="59" t="s">
        <v>2420</v>
      </c>
      <c r="C1001" s="53">
        <v>2018</v>
      </c>
      <c r="D1001" s="60">
        <v>0.4</v>
      </c>
      <c r="E1001" s="54">
        <v>228</v>
      </c>
      <c r="F1001" s="54">
        <v>15</v>
      </c>
    </row>
    <row r="1002" spans="1:6" ht="16.5" x14ac:dyDescent="0.25">
      <c r="A1002" s="24"/>
      <c r="B1002" s="59" t="s">
        <v>2421</v>
      </c>
      <c r="C1002" s="53">
        <v>2018</v>
      </c>
      <c r="D1002" s="60">
        <v>0.4</v>
      </c>
      <c r="E1002" s="54">
        <v>36</v>
      </c>
      <c r="F1002" s="54">
        <v>15</v>
      </c>
    </row>
    <row r="1003" spans="1:6" ht="16.5" x14ac:dyDescent="0.25">
      <c r="A1003" s="24"/>
      <c r="B1003" s="59" t="s">
        <v>2422</v>
      </c>
      <c r="C1003" s="53">
        <v>2018</v>
      </c>
      <c r="D1003" s="60">
        <v>0.4</v>
      </c>
      <c r="E1003" s="54">
        <v>28</v>
      </c>
      <c r="F1003" s="54">
        <v>5</v>
      </c>
    </row>
    <row r="1004" spans="1:6" ht="16.5" x14ac:dyDescent="0.25">
      <c r="A1004" s="24"/>
      <c r="B1004" s="59" t="s">
        <v>2423</v>
      </c>
      <c r="C1004" s="53">
        <v>2018</v>
      </c>
      <c r="D1004" s="60">
        <v>0.4</v>
      </c>
      <c r="E1004" s="54">
        <v>106</v>
      </c>
      <c r="F1004" s="54">
        <v>15</v>
      </c>
    </row>
    <row r="1005" spans="1:6" ht="16.5" x14ac:dyDescent="0.25">
      <c r="A1005" s="24"/>
      <c r="B1005" s="59" t="s">
        <v>2424</v>
      </c>
      <c r="C1005" s="53">
        <v>2018</v>
      </c>
      <c r="D1005" s="60">
        <v>0.4</v>
      </c>
      <c r="E1005" s="54">
        <v>20</v>
      </c>
      <c r="F1005" s="54">
        <v>15</v>
      </c>
    </row>
    <row r="1006" spans="1:6" ht="16.5" x14ac:dyDescent="0.25">
      <c r="A1006" s="24"/>
      <c r="B1006" s="59" t="s">
        <v>2425</v>
      </c>
      <c r="C1006" s="53">
        <v>2018</v>
      </c>
      <c r="D1006" s="60">
        <v>0.4</v>
      </c>
      <c r="E1006" s="54">
        <v>380</v>
      </c>
      <c r="F1006" s="54">
        <v>15</v>
      </c>
    </row>
    <row r="1007" spans="1:6" ht="16.5" x14ac:dyDescent="0.25">
      <c r="A1007" s="24"/>
      <c r="B1007" s="59" t="s">
        <v>2426</v>
      </c>
      <c r="C1007" s="53">
        <v>2018</v>
      </c>
      <c r="D1007" s="60">
        <v>0.4</v>
      </c>
      <c r="E1007" s="54">
        <v>197</v>
      </c>
      <c r="F1007" s="54">
        <v>15</v>
      </c>
    </row>
    <row r="1008" spans="1:6" ht="16.5" x14ac:dyDescent="0.25">
      <c r="A1008" s="24"/>
      <c r="B1008" s="59" t="s">
        <v>2427</v>
      </c>
      <c r="C1008" s="53">
        <v>2018</v>
      </c>
      <c r="D1008" s="60">
        <v>0.4</v>
      </c>
      <c r="E1008" s="54">
        <v>70</v>
      </c>
      <c r="F1008" s="54">
        <v>15</v>
      </c>
    </row>
    <row r="1009" spans="1:6" ht="16.5" x14ac:dyDescent="0.25">
      <c r="A1009" s="24"/>
      <c r="B1009" s="59" t="s">
        <v>2428</v>
      </c>
      <c r="C1009" s="53">
        <v>2018</v>
      </c>
      <c r="D1009" s="60">
        <v>0.4</v>
      </c>
      <c r="E1009" s="54">
        <v>83</v>
      </c>
      <c r="F1009" s="54">
        <v>15</v>
      </c>
    </row>
    <row r="1010" spans="1:6" ht="16.5" x14ac:dyDescent="0.25">
      <c r="A1010" s="24"/>
      <c r="B1010" s="59" t="s">
        <v>2429</v>
      </c>
      <c r="C1010" s="53">
        <v>2018</v>
      </c>
      <c r="D1010" s="60">
        <v>0.4</v>
      </c>
      <c r="E1010" s="54">
        <v>235</v>
      </c>
      <c r="F1010" s="54">
        <v>15</v>
      </c>
    </row>
    <row r="1011" spans="1:6" ht="16.5" x14ac:dyDescent="0.25">
      <c r="A1011" s="24"/>
      <c r="B1011" s="59" t="s">
        <v>2430</v>
      </c>
      <c r="C1011" s="53">
        <v>2018</v>
      </c>
      <c r="D1011" s="60">
        <v>0.4</v>
      </c>
      <c r="E1011" s="54">
        <v>110</v>
      </c>
      <c r="F1011" s="54">
        <v>15</v>
      </c>
    </row>
    <row r="1012" spans="1:6" ht="16.5" x14ac:dyDescent="0.25">
      <c r="A1012" s="24"/>
      <c r="B1012" s="59" t="s">
        <v>2431</v>
      </c>
      <c r="C1012" s="53">
        <v>2018</v>
      </c>
      <c r="D1012" s="60">
        <v>0.4</v>
      </c>
      <c r="E1012" s="54">
        <v>236</v>
      </c>
      <c r="F1012" s="54">
        <v>15</v>
      </c>
    </row>
    <row r="1013" spans="1:6" ht="16.5" x14ac:dyDescent="0.25">
      <c r="A1013" s="24"/>
      <c r="B1013" s="59" t="s">
        <v>2432</v>
      </c>
      <c r="C1013" s="53">
        <v>2018</v>
      </c>
      <c r="D1013" s="60">
        <v>0.4</v>
      </c>
      <c r="E1013" s="54">
        <v>278</v>
      </c>
      <c r="F1013" s="54">
        <v>15</v>
      </c>
    </row>
    <row r="1014" spans="1:6" ht="16.5" x14ac:dyDescent="0.25">
      <c r="A1014" s="24"/>
      <c r="B1014" s="59" t="s">
        <v>2433</v>
      </c>
      <c r="C1014" s="53">
        <v>2018</v>
      </c>
      <c r="D1014" s="60">
        <v>0.4</v>
      </c>
      <c r="E1014" s="54">
        <v>175</v>
      </c>
      <c r="F1014" s="54">
        <v>15</v>
      </c>
    </row>
    <row r="1015" spans="1:6" ht="16.5" x14ac:dyDescent="0.25">
      <c r="A1015" s="24"/>
      <c r="B1015" s="59" t="s">
        <v>440</v>
      </c>
      <c r="C1015" s="53">
        <v>2018</v>
      </c>
      <c r="D1015" s="60">
        <v>0.4</v>
      </c>
      <c r="E1015" s="54">
        <v>631</v>
      </c>
      <c r="F1015" s="54">
        <v>15</v>
      </c>
    </row>
    <row r="1016" spans="1:6" ht="16.5" x14ac:dyDescent="0.25">
      <c r="A1016" s="24"/>
      <c r="B1016" s="59" t="s">
        <v>2434</v>
      </c>
      <c r="C1016" s="53">
        <v>2018</v>
      </c>
      <c r="D1016" s="60">
        <v>10</v>
      </c>
      <c r="E1016" s="54">
        <v>36</v>
      </c>
      <c r="F1016" s="54">
        <v>15</v>
      </c>
    </row>
    <row r="1017" spans="1:6" ht="16.5" x14ac:dyDescent="0.25">
      <c r="A1017" s="24"/>
      <c r="B1017" s="59" t="s">
        <v>2435</v>
      </c>
      <c r="C1017" s="53">
        <v>2018</v>
      </c>
      <c r="D1017" s="60">
        <v>10</v>
      </c>
      <c r="E1017" s="54">
        <v>9</v>
      </c>
      <c r="F1017" s="54">
        <v>100</v>
      </c>
    </row>
    <row r="1018" spans="1:6" ht="16.5" x14ac:dyDescent="0.25">
      <c r="A1018" s="24"/>
      <c r="B1018" s="59" t="s">
        <v>2436</v>
      </c>
      <c r="C1018" s="53">
        <v>2018</v>
      </c>
      <c r="D1018" s="60">
        <v>10</v>
      </c>
      <c r="E1018" s="54">
        <v>60</v>
      </c>
      <c r="F1018" s="54">
        <v>150</v>
      </c>
    </row>
    <row r="1019" spans="1:6" ht="16.5" x14ac:dyDescent="0.25">
      <c r="A1019" s="24"/>
      <c r="B1019" s="59" t="s">
        <v>2437</v>
      </c>
      <c r="C1019" s="53">
        <v>2018</v>
      </c>
      <c r="D1019" s="60">
        <v>0.4</v>
      </c>
      <c r="E1019" s="54">
        <v>30</v>
      </c>
      <c r="F1019" s="54">
        <v>7</v>
      </c>
    </row>
    <row r="1020" spans="1:6" ht="16.5" x14ac:dyDescent="0.25">
      <c r="A1020" s="24"/>
      <c r="B1020" s="59" t="s">
        <v>2438</v>
      </c>
      <c r="C1020" s="53">
        <v>2018</v>
      </c>
      <c r="D1020" s="60">
        <v>0.4</v>
      </c>
      <c r="E1020" s="54">
        <v>31</v>
      </c>
      <c r="F1020" s="54">
        <v>10</v>
      </c>
    </row>
    <row r="1021" spans="1:6" ht="16.5" x14ac:dyDescent="0.25">
      <c r="A1021" s="24"/>
      <c r="B1021" s="59" t="s">
        <v>2439</v>
      </c>
      <c r="C1021" s="53">
        <v>2018</v>
      </c>
      <c r="D1021" s="60">
        <v>0.4</v>
      </c>
      <c r="E1021" s="54">
        <v>49</v>
      </c>
      <c r="F1021" s="54">
        <v>15</v>
      </c>
    </row>
    <row r="1022" spans="1:6" ht="16.5" x14ac:dyDescent="0.25">
      <c r="A1022" s="24"/>
      <c r="B1022" s="59" t="s">
        <v>2440</v>
      </c>
      <c r="C1022" s="53">
        <v>2018</v>
      </c>
      <c r="D1022" s="60">
        <v>0.4</v>
      </c>
      <c r="E1022" s="54">
        <v>42</v>
      </c>
      <c r="F1022" s="54">
        <v>15</v>
      </c>
    </row>
    <row r="1023" spans="1:6" ht="16.5" x14ac:dyDescent="0.25">
      <c r="A1023" s="24"/>
      <c r="B1023" s="59" t="s">
        <v>2441</v>
      </c>
      <c r="C1023" s="53">
        <v>2018</v>
      </c>
      <c r="D1023" s="60">
        <v>0.4</v>
      </c>
      <c r="E1023" s="54">
        <v>48</v>
      </c>
      <c r="F1023" s="54">
        <v>15</v>
      </c>
    </row>
    <row r="1024" spans="1:6" ht="16.5" x14ac:dyDescent="0.25">
      <c r="A1024" s="24"/>
      <c r="B1024" s="59" t="s">
        <v>2442</v>
      </c>
      <c r="C1024" s="53">
        <v>2018</v>
      </c>
      <c r="D1024" s="60">
        <v>0.4</v>
      </c>
      <c r="E1024" s="54">
        <v>2899</v>
      </c>
      <c r="F1024" s="54">
        <v>10</v>
      </c>
    </row>
    <row r="1025" spans="1:6" ht="16.5" x14ac:dyDescent="0.25">
      <c r="A1025" s="24"/>
      <c r="B1025" s="59" t="s">
        <v>2443</v>
      </c>
      <c r="C1025" s="53">
        <v>2018</v>
      </c>
      <c r="D1025" s="60">
        <v>10</v>
      </c>
      <c r="E1025" s="54">
        <v>315</v>
      </c>
      <c r="F1025" s="54">
        <v>10</v>
      </c>
    </row>
    <row r="1026" spans="1:6" ht="16.5" x14ac:dyDescent="0.25">
      <c r="A1026" s="24"/>
      <c r="B1026" s="59" t="s">
        <v>2444</v>
      </c>
      <c r="C1026" s="53">
        <v>2018</v>
      </c>
      <c r="D1026" s="60">
        <v>0.4</v>
      </c>
      <c r="E1026" s="54">
        <v>119</v>
      </c>
      <c r="F1026" s="54">
        <v>15</v>
      </c>
    </row>
    <row r="1027" spans="1:6" ht="16.5" x14ac:dyDescent="0.25">
      <c r="A1027" s="24"/>
      <c r="B1027" s="59" t="s">
        <v>2445</v>
      </c>
      <c r="C1027" s="53">
        <v>2018</v>
      </c>
      <c r="D1027" s="60">
        <v>0.4</v>
      </c>
      <c r="E1027" s="54">
        <v>39</v>
      </c>
      <c r="F1027" s="54">
        <v>15</v>
      </c>
    </row>
    <row r="1028" spans="1:6" ht="16.5" x14ac:dyDescent="0.25">
      <c r="A1028" s="24"/>
      <c r="B1028" s="59" t="s">
        <v>2446</v>
      </c>
      <c r="C1028" s="53">
        <v>2018</v>
      </c>
      <c r="D1028" s="60">
        <v>0.4</v>
      </c>
      <c r="E1028" s="54">
        <v>181</v>
      </c>
      <c r="F1028" s="54">
        <v>15</v>
      </c>
    </row>
    <row r="1029" spans="1:6" ht="16.5" x14ac:dyDescent="0.25">
      <c r="A1029" s="24"/>
      <c r="B1029" s="59" t="s">
        <v>2447</v>
      </c>
      <c r="C1029" s="53">
        <v>2018</v>
      </c>
      <c r="D1029" s="60">
        <v>0.4</v>
      </c>
      <c r="E1029" s="54">
        <v>20</v>
      </c>
      <c r="F1029" s="54">
        <v>15</v>
      </c>
    </row>
    <row r="1030" spans="1:6" ht="16.5" x14ac:dyDescent="0.25">
      <c r="A1030" s="24"/>
      <c r="B1030" s="59" t="s">
        <v>2448</v>
      </c>
      <c r="C1030" s="53">
        <v>2018</v>
      </c>
      <c r="D1030" s="60">
        <v>0.4</v>
      </c>
      <c r="E1030" s="54">
        <v>1098</v>
      </c>
      <c r="F1030" s="54">
        <v>10</v>
      </c>
    </row>
    <row r="1031" spans="1:6" ht="16.5" x14ac:dyDescent="0.25">
      <c r="A1031" s="24"/>
      <c r="B1031" s="59" t="s">
        <v>2449</v>
      </c>
      <c r="C1031" s="53">
        <v>2018</v>
      </c>
      <c r="D1031" s="60">
        <v>0.4</v>
      </c>
      <c r="E1031" s="54">
        <v>324</v>
      </c>
      <c r="F1031" s="54">
        <v>15</v>
      </c>
    </row>
    <row r="1032" spans="1:6" ht="16.5" x14ac:dyDescent="0.25">
      <c r="A1032" s="24"/>
      <c r="B1032" s="59" t="s">
        <v>2450</v>
      </c>
      <c r="C1032" s="53">
        <v>2018</v>
      </c>
      <c r="D1032" s="60">
        <v>0.4</v>
      </c>
      <c r="E1032" s="54">
        <v>94</v>
      </c>
      <c r="F1032" s="54">
        <v>15</v>
      </c>
    </row>
    <row r="1033" spans="1:6" ht="16.5" x14ac:dyDescent="0.25">
      <c r="A1033" s="24"/>
      <c r="B1033" s="59" t="s">
        <v>2451</v>
      </c>
      <c r="C1033" s="53">
        <v>2018</v>
      </c>
      <c r="D1033" s="60">
        <v>10</v>
      </c>
      <c r="E1033" s="54">
        <v>50</v>
      </c>
      <c r="F1033" s="54">
        <v>10</v>
      </c>
    </row>
    <row r="1034" spans="1:6" ht="16.5" x14ac:dyDescent="0.25">
      <c r="A1034" s="24"/>
      <c r="B1034" s="59" t="s">
        <v>2452</v>
      </c>
      <c r="C1034" s="53">
        <v>2018</v>
      </c>
      <c r="D1034" s="60">
        <v>0.4</v>
      </c>
      <c r="E1034" s="54">
        <v>25</v>
      </c>
      <c r="F1034" s="54">
        <v>25</v>
      </c>
    </row>
    <row r="1035" spans="1:6" ht="16.5" x14ac:dyDescent="0.25">
      <c r="A1035" s="24"/>
      <c r="B1035" s="59" t="s">
        <v>2453</v>
      </c>
      <c r="C1035" s="53">
        <v>2018</v>
      </c>
      <c r="D1035" s="60">
        <v>0.4</v>
      </c>
      <c r="E1035" s="54">
        <v>68</v>
      </c>
      <c r="F1035" s="54">
        <v>15</v>
      </c>
    </row>
    <row r="1036" spans="1:6" ht="16.5" x14ac:dyDescent="0.25">
      <c r="A1036" s="24"/>
      <c r="B1036" s="59" t="s">
        <v>2454</v>
      </c>
      <c r="C1036" s="53">
        <v>2018</v>
      </c>
      <c r="D1036" s="60">
        <v>0.4</v>
      </c>
      <c r="E1036" s="54">
        <v>96</v>
      </c>
      <c r="F1036" s="54">
        <v>15</v>
      </c>
    </row>
    <row r="1037" spans="1:6" ht="16.5" x14ac:dyDescent="0.25">
      <c r="A1037" s="24"/>
      <c r="B1037" s="59" t="s">
        <v>2455</v>
      </c>
      <c r="C1037" s="53">
        <v>2018</v>
      </c>
      <c r="D1037" s="60">
        <v>0.4</v>
      </c>
      <c r="E1037" s="54">
        <v>120</v>
      </c>
      <c r="F1037" s="54">
        <v>15</v>
      </c>
    </row>
    <row r="1038" spans="1:6" ht="16.5" x14ac:dyDescent="0.25">
      <c r="A1038" s="24"/>
      <c r="B1038" s="59" t="s">
        <v>2456</v>
      </c>
      <c r="C1038" s="53">
        <v>2018</v>
      </c>
      <c r="D1038" s="60">
        <v>10</v>
      </c>
      <c r="E1038" s="54">
        <v>5</v>
      </c>
      <c r="F1038" s="54">
        <v>15</v>
      </c>
    </row>
    <row r="1039" spans="1:6" ht="16.5" x14ac:dyDescent="0.25">
      <c r="A1039" s="24"/>
      <c r="B1039" s="59" t="s">
        <v>2457</v>
      </c>
      <c r="C1039" s="53">
        <v>2018</v>
      </c>
      <c r="D1039" s="60">
        <v>0.4</v>
      </c>
      <c r="E1039" s="54">
        <v>28</v>
      </c>
      <c r="F1039" s="54">
        <v>15</v>
      </c>
    </row>
    <row r="1040" spans="1:6" ht="16.5" x14ac:dyDescent="0.25">
      <c r="A1040" s="24"/>
      <c r="B1040" s="59" t="s">
        <v>2458</v>
      </c>
      <c r="C1040" s="53">
        <v>2018</v>
      </c>
      <c r="D1040" s="60">
        <v>0.4</v>
      </c>
      <c r="E1040" s="54">
        <v>62</v>
      </c>
      <c r="F1040" s="54">
        <v>14</v>
      </c>
    </row>
    <row r="1041" spans="1:6" ht="16.5" x14ac:dyDescent="0.25">
      <c r="A1041" s="24"/>
      <c r="B1041" s="59" t="s">
        <v>2459</v>
      </c>
      <c r="C1041" s="53">
        <v>2018</v>
      </c>
      <c r="D1041" s="60">
        <v>0.4</v>
      </c>
      <c r="E1041" s="54">
        <v>91</v>
      </c>
      <c r="F1041" s="54">
        <v>15</v>
      </c>
    </row>
    <row r="1042" spans="1:6" ht="16.5" x14ac:dyDescent="0.25">
      <c r="A1042" s="24"/>
      <c r="B1042" s="59" t="s">
        <v>2460</v>
      </c>
      <c r="C1042" s="53">
        <v>2018</v>
      </c>
      <c r="D1042" s="60">
        <v>0.4</v>
      </c>
      <c r="E1042" s="54">
        <v>171</v>
      </c>
      <c r="F1042" s="54">
        <v>10</v>
      </c>
    </row>
    <row r="1043" spans="1:6" ht="16.5" x14ac:dyDescent="0.25">
      <c r="A1043" s="24"/>
      <c r="B1043" s="59" t="s">
        <v>2461</v>
      </c>
      <c r="C1043" s="53">
        <v>2018</v>
      </c>
      <c r="D1043" s="60">
        <v>0.4</v>
      </c>
      <c r="E1043" s="54">
        <v>70</v>
      </c>
      <c r="F1043" s="54">
        <v>5</v>
      </c>
    </row>
    <row r="1044" spans="1:6" ht="16.5" x14ac:dyDescent="0.25">
      <c r="A1044" s="24"/>
      <c r="B1044" s="59" t="s">
        <v>2462</v>
      </c>
      <c r="C1044" s="53">
        <v>2018</v>
      </c>
      <c r="D1044" s="60">
        <v>0.4</v>
      </c>
      <c r="E1044" s="54">
        <v>79</v>
      </c>
      <c r="F1044" s="54">
        <v>15</v>
      </c>
    </row>
    <row r="1045" spans="1:6" ht="16.5" x14ac:dyDescent="0.25">
      <c r="A1045" s="24"/>
      <c r="B1045" s="59" t="s">
        <v>2463</v>
      </c>
      <c r="C1045" s="53">
        <v>2018</v>
      </c>
      <c r="D1045" s="60">
        <v>0.4</v>
      </c>
      <c r="E1045" s="54">
        <v>344</v>
      </c>
      <c r="F1045" s="54">
        <v>10</v>
      </c>
    </row>
    <row r="1046" spans="1:6" ht="16.5" x14ac:dyDescent="0.25">
      <c r="A1046" s="24"/>
      <c r="B1046" s="59" t="s">
        <v>2464</v>
      </c>
      <c r="C1046" s="53">
        <v>2018</v>
      </c>
      <c r="D1046" s="60">
        <v>10</v>
      </c>
      <c r="E1046" s="54">
        <v>10</v>
      </c>
      <c r="F1046" s="54">
        <v>10</v>
      </c>
    </row>
    <row r="1047" spans="1:6" ht="16.5" x14ac:dyDescent="0.25">
      <c r="A1047" s="24"/>
      <c r="B1047" s="59" t="s">
        <v>2465</v>
      </c>
      <c r="C1047" s="53">
        <v>2018</v>
      </c>
      <c r="D1047" s="60">
        <v>10</v>
      </c>
      <c r="E1047" s="54">
        <v>852</v>
      </c>
      <c r="F1047" s="54">
        <v>15</v>
      </c>
    </row>
    <row r="1048" spans="1:6" ht="16.5" x14ac:dyDescent="0.25">
      <c r="A1048" s="24"/>
      <c r="B1048" s="59" t="s">
        <v>2466</v>
      </c>
      <c r="C1048" s="53">
        <v>2018</v>
      </c>
      <c r="D1048" s="60">
        <v>10</v>
      </c>
      <c r="E1048" s="54">
        <v>478</v>
      </c>
      <c r="F1048" s="54">
        <v>15</v>
      </c>
    </row>
    <row r="1049" spans="1:6" ht="16.5" x14ac:dyDescent="0.25">
      <c r="A1049" s="24"/>
      <c r="B1049" s="59" t="s">
        <v>2467</v>
      </c>
      <c r="C1049" s="53">
        <v>2018</v>
      </c>
      <c r="D1049" s="60">
        <v>0.4</v>
      </c>
      <c r="E1049" s="54">
        <v>47</v>
      </c>
      <c r="F1049" s="54">
        <v>15</v>
      </c>
    </row>
    <row r="1050" spans="1:6" ht="16.5" x14ac:dyDescent="0.25">
      <c r="A1050" s="24"/>
      <c r="B1050" s="59" t="s">
        <v>2468</v>
      </c>
      <c r="C1050" s="53">
        <v>2018</v>
      </c>
      <c r="D1050" s="60">
        <v>10</v>
      </c>
      <c r="E1050" s="54">
        <v>104</v>
      </c>
      <c r="F1050" s="54">
        <v>15</v>
      </c>
    </row>
    <row r="1051" spans="1:6" ht="16.5" x14ac:dyDescent="0.25">
      <c r="A1051" s="24"/>
      <c r="B1051" s="59" t="s">
        <v>2469</v>
      </c>
      <c r="C1051" s="53">
        <v>2018</v>
      </c>
      <c r="D1051" s="60">
        <v>0.4</v>
      </c>
      <c r="E1051" s="54">
        <v>270</v>
      </c>
      <c r="F1051" s="54">
        <v>15</v>
      </c>
    </row>
    <row r="1052" spans="1:6" ht="16.5" x14ac:dyDescent="0.25">
      <c r="A1052" s="24"/>
      <c r="B1052" s="59" t="s">
        <v>2470</v>
      </c>
      <c r="C1052" s="53">
        <v>2018</v>
      </c>
      <c r="D1052" s="60">
        <v>10</v>
      </c>
      <c r="E1052" s="54">
        <v>7</v>
      </c>
      <c r="F1052" s="54">
        <v>15</v>
      </c>
    </row>
    <row r="1053" spans="1:6" ht="16.5" x14ac:dyDescent="0.25">
      <c r="A1053" s="24"/>
      <c r="B1053" s="59" t="s">
        <v>2471</v>
      </c>
      <c r="C1053" s="53">
        <v>2018</v>
      </c>
      <c r="D1053" s="60">
        <v>0.4</v>
      </c>
      <c r="E1053" s="54">
        <v>264</v>
      </c>
      <c r="F1053" s="54">
        <v>15</v>
      </c>
    </row>
    <row r="1054" spans="1:6" ht="16.5" x14ac:dyDescent="0.25">
      <c r="A1054" s="24"/>
      <c r="B1054" s="59" t="s">
        <v>2472</v>
      </c>
      <c r="C1054" s="53">
        <v>2018</v>
      </c>
      <c r="D1054" s="60">
        <v>0.4</v>
      </c>
      <c r="E1054" s="54">
        <v>161</v>
      </c>
      <c r="F1054" s="54">
        <v>15</v>
      </c>
    </row>
    <row r="1055" spans="1:6" ht="16.5" x14ac:dyDescent="0.25">
      <c r="A1055" s="24"/>
      <c r="B1055" s="59" t="s">
        <v>2473</v>
      </c>
      <c r="C1055" s="53">
        <v>2018</v>
      </c>
      <c r="D1055" s="60">
        <v>10</v>
      </c>
      <c r="E1055" s="54">
        <v>16</v>
      </c>
      <c r="F1055" s="54">
        <v>15</v>
      </c>
    </row>
    <row r="1056" spans="1:6" ht="16.5" x14ac:dyDescent="0.25">
      <c r="A1056" s="24"/>
      <c r="B1056" s="59" t="s">
        <v>2474</v>
      </c>
      <c r="C1056" s="53">
        <v>2018</v>
      </c>
      <c r="D1056" s="60">
        <v>0.4</v>
      </c>
      <c r="E1056" s="54">
        <v>145</v>
      </c>
      <c r="F1056" s="54">
        <v>15</v>
      </c>
    </row>
    <row r="1057" spans="1:6" ht="16.5" x14ac:dyDescent="0.25">
      <c r="A1057" s="24"/>
      <c r="B1057" s="59" t="s">
        <v>2475</v>
      </c>
      <c r="C1057" s="53">
        <v>2018</v>
      </c>
      <c r="D1057" s="60">
        <v>10</v>
      </c>
      <c r="E1057" s="54">
        <v>413</v>
      </c>
      <c r="F1057" s="54">
        <v>15</v>
      </c>
    </row>
    <row r="1058" spans="1:6" ht="16.5" x14ac:dyDescent="0.25">
      <c r="A1058" s="24"/>
      <c r="B1058" s="59" t="s">
        <v>475</v>
      </c>
      <c r="C1058" s="53">
        <v>2018</v>
      </c>
      <c r="D1058" s="60">
        <v>0.4</v>
      </c>
      <c r="E1058" s="54">
        <v>243</v>
      </c>
      <c r="F1058" s="54">
        <v>15</v>
      </c>
    </row>
    <row r="1059" spans="1:6" ht="16.5" x14ac:dyDescent="0.25">
      <c r="A1059" s="24"/>
      <c r="B1059" s="59" t="s">
        <v>2476</v>
      </c>
      <c r="C1059" s="53">
        <v>2018</v>
      </c>
      <c r="D1059" s="60">
        <v>0.4</v>
      </c>
      <c r="E1059" s="54">
        <v>100</v>
      </c>
      <c r="F1059" s="54">
        <v>7</v>
      </c>
    </row>
    <row r="1060" spans="1:6" ht="16.5" x14ac:dyDescent="0.25">
      <c r="A1060" s="24"/>
      <c r="B1060" s="59" t="s">
        <v>2477</v>
      </c>
      <c r="C1060" s="53">
        <v>2018</v>
      </c>
      <c r="D1060" s="60">
        <v>0.4</v>
      </c>
      <c r="E1060" s="54">
        <v>141</v>
      </c>
      <c r="F1060" s="54">
        <v>15</v>
      </c>
    </row>
    <row r="1061" spans="1:6" ht="16.5" x14ac:dyDescent="0.25">
      <c r="A1061" s="24"/>
      <c r="B1061" s="59" t="s">
        <v>2478</v>
      </c>
      <c r="C1061" s="53">
        <v>2018</v>
      </c>
      <c r="D1061" s="60">
        <v>0.4</v>
      </c>
      <c r="E1061" s="54">
        <v>173</v>
      </c>
      <c r="F1061" s="54">
        <v>15</v>
      </c>
    </row>
    <row r="1062" spans="1:6" ht="16.5" x14ac:dyDescent="0.25">
      <c r="A1062" s="24"/>
      <c r="B1062" s="59" t="s">
        <v>2479</v>
      </c>
      <c r="C1062" s="53">
        <v>2018</v>
      </c>
      <c r="D1062" s="60">
        <v>0.4</v>
      </c>
      <c r="E1062" s="54">
        <v>203</v>
      </c>
      <c r="F1062" s="54">
        <v>15</v>
      </c>
    </row>
    <row r="1063" spans="1:6" ht="16.5" x14ac:dyDescent="0.25">
      <c r="A1063" s="24"/>
      <c r="B1063" s="59" t="s">
        <v>2480</v>
      </c>
      <c r="C1063" s="53">
        <v>2018</v>
      </c>
      <c r="D1063" s="60">
        <v>0.4</v>
      </c>
      <c r="E1063" s="54">
        <v>209</v>
      </c>
      <c r="F1063" s="54">
        <v>15</v>
      </c>
    </row>
    <row r="1064" spans="1:6" ht="16.5" x14ac:dyDescent="0.25">
      <c r="A1064" s="24"/>
      <c r="B1064" s="59" t="s">
        <v>2481</v>
      </c>
      <c r="C1064" s="53">
        <v>2018</v>
      </c>
      <c r="D1064" s="60">
        <v>10</v>
      </c>
      <c r="E1064" s="54">
        <v>21</v>
      </c>
      <c r="F1064" s="54">
        <v>10</v>
      </c>
    </row>
    <row r="1065" spans="1:6" ht="16.5" x14ac:dyDescent="0.25">
      <c r="A1065" s="24"/>
      <c r="B1065" s="59" t="s">
        <v>2482</v>
      </c>
      <c r="C1065" s="53">
        <v>2018</v>
      </c>
      <c r="D1065" s="60">
        <v>0.4</v>
      </c>
      <c r="E1065" s="54">
        <v>370</v>
      </c>
      <c r="F1065" s="54">
        <v>15</v>
      </c>
    </row>
    <row r="1066" spans="1:6" ht="16.5" x14ac:dyDescent="0.25">
      <c r="A1066" s="24"/>
      <c r="B1066" s="59" t="s">
        <v>2483</v>
      </c>
      <c r="C1066" s="53">
        <v>2018</v>
      </c>
      <c r="D1066" s="60">
        <v>10</v>
      </c>
      <c r="E1066" s="54">
        <v>2392</v>
      </c>
      <c r="F1066" s="54">
        <v>15</v>
      </c>
    </row>
    <row r="1067" spans="1:6" ht="16.5" x14ac:dyDescent="0.25">
      <c r="A1067" s="24"/>
      <c r="B1067" s="59" t="s">
        <v>2484</v>
      </c>
      <c r="C1067" s="53">
        <v>2018</v>
      </c>
      <c r="D1067" s="60">
        <v>0.4</v>
      </c>
      <c r="E1067" s="54">
        <v>168</v>
      </c>
      <c r="F1067" s="54">
        <v>15</v>
      </c>
    </row>
    <row r="1068" spans="1:6" ht="16.5" x14ac:dyDescent="0.25">
      <c r="A1068" s="24"/>
      <c r="B1068" s="59" t="s">
        <v>1022</v>
      </c>
      <c r="C1068" s="53">
        <v>2018</v>
      </c>
      <c r="D1068" s="60">
        <v>0.4</v>
      </c>
      <c r="E1068" s="54">
        <v>101</v>
      </c>
      <c r="F1068" s="54">
        <v>15</v>
      </c>
    </row>
    <row r="1069" spans="1:6" ht="16.5" x14ac:dyDescent="0.25">
      <c r="A1069" s="24"/>
      <c r="B1069" s="59" t="s">
        <v>2485</v>
      </c>
      <c r="C1069" s="53">
        <v>2018</v>
      </c>
      <c r="D1069" s="60">
        <v>0.4</v>
      </c>
      <c r="E1069" s="54">
        <v>200.99999999999997</v>
      </c>
      <c r="F1069" s="54">
        <v>15</v>
      </c>
    </row>
    <row r="1070" spans="1:6" ht="16.5" x14ac:dyDescent="0.25">
      <c r="A1070" s="24"/>
      <c r="B1070" s="59" t="s">
        <v>2486</v>
      </c>
      <c r="C1070" s="53">
        <v>2018</v>
      </c>
      <c r="D1070" s="60">
        <v>0.4</v>
      </c>
      <c r="E1070" s="54">
        <v>88</v>
      </c>
      <c r="F1070" s="54">
        <v>15</v>
      </c>
    </row>
    <row r="1071" spans="1:6" ht="16.5" x14ac:dyDescent="0.25">
      <c r="A1071" s="24"/>
      <c r="B1071" s="59" t="s">
        <v>2487</v>
      </c>
      <c r="C1071" s="53">
        <v>2018</v>
      </c>
      <c r="D1071" s="60">
        <v>0.4</v>
      </c>
      <c r="E1071" s="54">
        <v>776</v>
      </c>
      <c r="F1071" s="54">
        <v>15</v>
      </c>
    </row>
    <row r="1072" spans="1:6" ht="16.5" x14ac:dyDescent="0.25">
      <c r="A1072" s="24"/>
      <c r="B1072" s="59" t="s">
        <v>2488</v>
      </c>
      <c r="C1072" s="53">
        <v>2018</v>
      </c>
      <c r="D1072" s="60">
        <v>0.4</v>
      </c>
      <c r="E1072" s="54">
        <v>285</v>
      </c>
      <c r="F1072" s="54">
        <v>10</v>
      </c>
    </row>
    <row r="1073" spans="1:6" ht="16.5" x14ac:dyDescent="0.25">
      <c r="A1073" s="24"/>
      <c r="B1073" s="59" t="s">
        <v>2489</v>
      </c>
      <c r="C1073" s="53">
        <v>2018</v>
      </c>
      <c r="D1073" s="60">
        <v>0.4</v>
      </c>
      <c r="E1073" s="54">
        <v>27</v>
      </c>
      <c r="F1073" s="54">
        <v>10</v>
      </c>
    </row>
    <row r="1074" spans="1:6" ht="16.5" x14ac:dyDescent="0.25">
      <c r="A1074" s="24"/>
      <c r="B1074" s="59" t="s">
        <v>2490</v>
      </c>
      <c r="C1074" s="53">
        <v>2018</v>
      </c>
      <c r="D1074" s="60">
        <v>0.4</v>
      </c>
      <c r="E1074" s="54">
        <v>33</v>
      </c>
      <c r="F1074" s="54">
        <v>15</v>
      </c>
    </row>
    <row r="1075" spans="1:6" ht="16.5" x14ac:dyDescent="0.25">
      <c r="A1075" s="24"/>
      <c r="B1075" s="59" t="s">
        <v>2491</v>
      </c>
      <c r="C1075" s="53">
        <v>2018</v>
      </c>
      <c r="D1075" s="60">
        <v>0.4</v>
      </c>
      <c r="E1075" s="54">
        <v>103</v>
      </c>
      <c r="F1075" s="54">
        <v>15</v>
      </c>
    </row>
    <row r="1076" spans="1:6" ht="16.5" x14ac:dyDescent="0.25">
      <c r="A1076" s="24"/>
      <c r="B1076" s="59" t="s">
        <v>2492</v>
      </c>
      <c r="C1076" s="53">
        <v>2018</v>
      </c>
      <c r="D1076" s="60">
        <v>0.4</v>
      </c>
      <c r="E1076" s="54">
        <v>373</v>
      </c>
      <c r="F1076" s="54">
        <v>15</v>
      </c>
    </row>
    <row r="1077" spans="1:6" ht="16.5" x14ac:dyDescent="0.25">
      <c r="A1077" s="24"/>
      <c r="B1077" s="59" t="s">
        <v>2493</v>
      </c>
      <c r="C1077" s="53">
        <v>2018</v>
      </c>
      <c r="D1077" s="60">
        <v>0.4</v>
      </c>
      <c r="E1077" s="54">
        <v>348</v>
      </c>
      <c r="F1077" s="54">
        <v>15</v>
      </c>
    </row>
    <row r="1078" spans="1:6" ht="16.5" x14ac:dyDescent="0.25">
      <c r="A1078" s="24"/>
      <c r="B1078" s="59" t="s">
        <v>2494</v>
      </c>
      <c r="C1078" s="53">
        <v>2018</v>
      </c>
      <c r="D1078" s="60">
        <v>0.4</v>
      </c>
      <c r="E1078" s="54">
        <v>90</v>
      </c>
      <c r="F1078" s="54">
        <v>15</v>
      </c>
    </row>
    <row r="1079" spans="1:6" ht="16.5" x14ac:dyDescent="0.25">
      <c r="A1079" s="24"/>
      <c r="B1079" s="59" t="s">
        <v>2495</v>
      </c>
      <c r="C1079" s="53">
        <v>2018</v>
      </c>
      <c r="D1079" s="60">
        <v>0.4</v>
      </c>
      <c r="E1079" s="54">
        <v>145</v>
      </c>
      <c r="F1079" s="54">
        <v>15</v>
      </c>
    </row>
    <row r="1080" spans="1:6" ht="16.5" x14ac:dyDescent="0.25">
      <c r="A1080" s="24"/>
      <c r="B1080" s="59" t="s">
        <v>2496</v>
      </c>
      <c r="C1080" s="53">
        <v>2018</v>
      </c>
      <c r="D1080" s="60">
        <v>0.4</v>
      </c>
      <c r="E1080" s="54">
        <v>137</v>
      </c>
      <c r="F1080" s="54">
        <v>15</v>
      </c>
    </row>
    <row r="1081" spans="1:6" ht="16.5" x14ac:dyDescent="0.25">
      <c r="A1081" s="24"/>
      <c r="B1081" s="59" t="s">
        <v>2497</v>
      </c>
      <c r="C1081" s="53">
        <v>2018</v>
      </c>
      <c r="D1081" s="60">
        <v>10</v>
      </c>
      <c r="E1081" s="54">
        <v>2154</v>
      </c>
      <c r="F1081" s="54">
        <v>15</v>
      </c>
    </row>
    <row r="1082" spans="1:6" ht="16.5" x14ac:dyDescent="0.25">
      <c r="A1082" s="24"/>
      <c r="B1082" s="59" t="s">
        <v>2498</v>
      </c>
      <c r="C1082" s="53">
        <v>2018</v>
      </c>
      <c r="D1082" s="60">
        <v>0.4</v>
      </c>
      <c r="E1082" s="54">
        <v>54</v>
      </c>
      <c r="F1082" s="54">
        <v>15</v>
      </c>
    </row>
    <row r="1083" spans="1:6" ht="16.5" x14ac:dyDescent="0.25">
      <c r="A1083" s="24"/>
      <c r="B1083" s="59" t="s">
        <v>2499</v>
      </c>
      <c r="C1083" s="53">
        <v>2018</v>
      </c>
      <c r="D1083" s="60">
        <v>0.4</v>
      </c>
      <c r="E1083" s="54">
        <v>214</v>
      </c>
      <c r="F1083" s="54">
        <v>15</v>
      </c>
    </row>
    <row r="1084" spans="1:6" ht="16.5" x14ac:dyDescent="0.25">
      <c r="A1084" s="24"/>
      <c r="B1084" s="59" t="s">
        <v>2500</v>
      </c>
      <c r="C1084" s="53">
        <v>2018</v>
      </c>
      <c r="D1084" s="60">
        <v>0.4</v>
      </c>
      <c r="E1084" s="54">
        <v>177</v>
      </c>
      <c r="F1084" s="54">
        <v>15</v>
      </c>
    </row>
    <row r="1085" spans="1:6" ht="16.5" x14ac:dyDescent="0.25">
      <c r="A1085" s="24"/>
      <c r="B1085" s="59" t="s">
        <v>2501</v>
      </c>
      <c r="C1085" s="53">
        <v>2018</v>
      </c>
      <c r="D1085" s="60">
        <v>0.4</v>
      </c>
      <c r="E1085" s="54">
        <v>41</v>
      </c>
      <c r="F1085" s="54">
        <v>15</v>
      </c>
    </row>
    <row r="1086" spans="1:6" ht="16.5" x14ac:dyDescent="0.25">
      <c r="A1086" s="24"/>
      <c r="B1086" s="59" t="s">
        <v>2502</v>
      </c>
      <c r="C1086" s="53">
        <v>2018</v>
      </c>
      <c r="D1086" s="60">
        <v>0.4</v>
      </c>
      <c r="E1086" s="54">
        <v>461</v>
      </c>
      <c r="F1086" s="54">
        <v>30</v>
      </c>
    </row>
    <row r="1087" spans="1:6" ht="16.5" x14ac:dyDescent="0.25">
      <c r="A1087" s="24"/>
      <c r="B1087" s="59" t="s">
        <v>2503</v>
      </c>
      <c r="C1087" s="53">
        <v>2018</v>
      </c>
      <c r="D1087" s="60">
        <v>0.4</v>
      </c>
      <c r="E1087" s="54">
        <v>65</v>
      </c>
      <c r="F1087" s="54">
        <v>15</v>
      </c>
    </row>
    <row r="1088" spans="1:6" ht="16.5" x14ac:dyDescent="0.25">
      <c r="A1088" s="24"/>
      <c r="B1088" s="59" t="s">
        <v>2504</v>
      </c>
      <c r="C1088" s="53">
        <v>2018</v>
      </c>
      <c r="D1088" s="60">
        <v>0.4</v>
      </c>
      <c r="E1088" s="54">
        <v>56</v>
      </c>
      <c r="F1088" s="54">
        <v>15</v>
      </c>
    </row>
    <row r="1089" spans="1:7" ht="16.5" x14ac:dyDescent="0.25">
      <c r="A1089" s="24"/>
      <c r="B1089" s="59" t="s">
        <v>2505</v>
      </c>
      <c r="C1089" s="53">
        <v>2018</v>
      </c>
      <c r="D1089" s="60">
        <v>0.4</v>
      </c>
      <c r="E1089" s="54">
        <v>94</v>
      </c>
      <c r="F1089" s="54">
        <v>15</v>
      </c>
    </row>
    <row r="1090" spans="1:7" ht="16.5" x14ac:dyDescent="0.25">
      <c r="A1090" s="24"/>
      <c r="B1090" s="59" t="s">
        <v>2506</v>
      </c>
      <c r="C1090" s="53">
        <v>2018</v>
      </c>
      <c r="D1090" s="60">
        <v>10</v>
      </c>
      <c r="E1090" s="54">
        <v>103</v>
      </c>
      <c r="F1090" s="54">
        <v>15</v>
      </c>
    </row>
    <row r="1091" spans="1:7" ht="16.5" x14ac:dyDescent="0.25">
      <c r="A1091" s="24"/>
      <c r="B1091" s="59" t="s">
        <v>2507</v>
      </c>
      <c r="C1091" s="53">
        <v>2018</v>
      </c>
      <c r="D1091" s="60">
        <v>0.4</v>
      </c>
      <c r="E1091" s="54">
        <v>37</v>
      </c>
      <c r="F1091" s="54">
        <v>15</v>
      </c>
    </row>
    <row r="1092" spans="1:7" ht="16.5" x14ac:dyDescent="0.25">
      <c r="A1092" s="24"/>
      <c r="B1092" s="59" t="s">
        <v>2508</v>
      </c>
      <c r="C1092" s="53">
        <v>2018</v>
      </c>
      <c r="D1092" s="60">
        <v>0.4</v>
      </c>
      <c r="E1092" s="54">
        <v>168</v>
      </c>
      <c r="F1092" s="54">
        <v>15</v>
      </c>
    </row>
    <row r="1093" spans="1:7" ht="16.5" x14ac:dyDescent="0.25">
      <c r="A1093" s="24"/>
      <c r="B1093" s="59" t="s">
        <v>2509</v>
      </c>
      <c r="C1093" s="53">
        <v>2018</v>
      </c>
      <c r="D1093" s="60">
        <v>0.4</v>
      </c>
      <c r="E1093" s="54">
        <v>32</v>
      </c>
      <c r="F1093" s="54">
        <v>15</v>
      </c>
    </row>
    <row r="1094" spans="1:7" ht="16.5" x14ac:dyDescent="0.25">
      <c r="A1094" s="24"/>
      <c r="B1094" s="59" t="s">
        <v>2510</v>
      </c>
      <c r="C1094" s="53">
        <v>2018</v>
      </c>
      <c r="D1094" s="60">
        <v>10</v>
      </c>
      <c r="E1094" s="54">
        <v>170</v>
      </c>
      <c r="F1094" s="54">
        <v>15</v>
      </c>
    </row>
    <row r="1095" spans="1:7" ht="16.5" x14ac:dyDescent="0.25">
      <c r="A1095" s="24"/>
      <c r="B1095" s="59" t="s">
        <v>2511</v>
      </c>
      <c r="C1095" s="53">
        <v>2018</v>
      </c>
      <c r="D1095" s="60">
        <v>0.4</v>
      </c>
      <c r="E1095" s="54">
        <v>162</v>
      </c>
      <c r="F1095" s="54">
        <v>15</v>
      </c>
    </row>
    <row r="1096" spans="1:7" ht="16.5" x14ac:dyDescent="0.25">
      <c r="A1096" s="24"/>
      <c r="B1096" s="59" t="s">
        <v>2512</v>
      </c>
      <c r="C1096" s="53">
        <v>2018</v>
      </c>
      <c r="D1096" s="60">
        <v>0.4</v>
      </c>
      <c r="E1096" s="54">
        <v>118</v>
      </c>
      <c r="F1096" s="54">
        <v>15</v>
      </c>
    </row>
    <row r="1097" spans="1:7" ht="16.5" x14ac:dyDescent="0.25">
      <c r="A1097" s="24"/>
      <c r="B1097" s="59" t="s">
        <v>2513</v>
      </c>
      <c r="C1097" s="53">
        <v>2018</v>
      </c>
      <c r="D1097" s="60">
        <v>0.4</v>
      </c>
      <c r="E1097" s="54">
        <v>82</v>
      </c>
      <c r="F1097" s="54">
        <v>15</v>
      </c>
    </row>
    <row r="1098" spans="1:7" ht="16.5" x14ac:dyDescent="0.25">
      <c r="A1098" s="24"/>
      <c r="B1098" s="59" t="s">
        <v>2514</v>
      </c>
      <c r="C1098" s="53">
        <v>2018</v>
      </c>
      <c r="D1098" s="60">
        <v>0.4</v>
      </c>
      <c r="E1098" s="54">
        <v>367</v>
      </c>
      <c r="F1098" s="54">
        <v>15</v>
      </c>
    </row>
    <row r="1099" spans="1:7" ht="16.5" x14ac:dyDescent="0.25">
      <c r="A1099" s="44" t="s">
        <v>615</v>
      </c>
      <c r="B1099" s="45" t="s">
        <v>2086</v>
      </c>
      <c r="C1099" s="47" t="s">
        <v>12</v>
      </c>
      <c r="D1099" s="47" t="s">
        <v>12</v>
      </c>
      <c r="E1099" s="47">
        <f>SUBTOTAL(9,E1100:E1112)</f>
        <v>12273</v>
      </c>
      <c r="F1099" s="47">
        <f>SUBTOTAL(9,F1100:F1112)</f>
        <v>1929</v>
      </c>
    </row>
    <row r="1100" spans="1:7" ht="16.5" x14ac:dyDescent="0.25">
      <c r="A1100" s="51"/>
      <c r="B1100" s="59" t="s">
        <v>211</v>
      </c>
      <c r="C1100" s="55">
        <v>2016</v>
      </c>
      <c r="D1100" s="55">
        <v>10</v>
      </c>
      <c r="E1100" s="54">
        <v>4996</v>
      </c>
      <c r="F1100" s="54">
        <v>1264</v>
      </c>
    </row>
    <row r="1101" spans="1:7" s="105" customFormat="1" ht="16.5" x14ac:dyDescent="0.25">
      <c r="A1101" s="57"/>
      <c r="B1101" s="59" t="s">
        <v>385</v>
      </c>
      <c r="C1101" s="55">
        <v>2017</v>
      </c>
      <c r="D1101" s="60">
        <v>0.4</v>
      </c>
      <c r="E1101" s="54">
        <v>566</v>
      </c>
      <c r="F1101" s="54">
        <v>40</v>
      </c>
      <c r="G1101" s="99"/>
    </row>
    <row r="1102" spans="1:7" s="105" customFormat="1" ht="16.5" x14ac:dyDescent="0.25">
      <c r="A1102" s="57"/>
      <c r="B1102" s="59" t="s">
        <v>386</v>
      </c>
      <c r="C1102" s="55">
        <v>2017</v>
      </c>
      <c r="D1102" s="60">
        <v>0.4</v>
      </c>
      <c r="E1102" s="54">
        <v>415</v>
      </c>
      <c r="F1102" s="54">
        <v>40</v>
      </c>
      <c r="G1102" s="99"/>
    </row>
    <row r="1103" spans="1:7" s="105" customFormat="1" ht="16.5" x14ac:dyDescent="0.25">
      <c r="A1103" s="57"/>
      <c r="B1103" s="59" t="s">
        <v>387</v>
      </c>
      <c r="C1103" s="55">
        <v>2017</v>
      </c>
      <c r="D1103" s="60">
        <v>0.4</v>
      </c>
      <c r="E1103" s="54">
        <v>1670</v>
      </c>
      <c r="F1103" s="54">
        <v>45</v>
      </c>
      <c r="G1103" s="99"/>
    </row>
    <row r="1104" spans="1:7" s="105" customFormat="1" ht="16.5" x14ac:dyDescent="0.25">
      <c r="A1104" s="57"/>
      <c r="B1104" s="59" t="s">
        <v>388</v>
      </c>
      <c r="C1104" s="55">
        <v>2017</v>
      </c>
      <c r="D1104" s="60">
        <v>0.4</v>
      </c>
      <c r="E1104" s="54">
        <v>97</v>
      </c>
      <c r="F1104" s="54">
        <v>195</v>
      </c>
      <c r="G1104" s="99"/>
    </row>
    <row r="1105" spans="1:7" s="105" customFormat="1" ht="16.5" x14ac:dyDescent="0.25">
      <c r="A1105" s="57"/>
      <c r="B1105" s="59" t="s">
        <v>389</v>
      </c>
      <c r="C1105" s="55">
        <v>2017</v>
      </c>
      <c r="D1105" s="60">
        <v>0.4</v>
      </c>
      <c r="E1105" s="54">
        <v>330</v>
      </c>
      <c r="F1105" s="54">
        <v>30</v>
      </c>
      <c r="G1105" s="99"/>
    </row>
    <row r="1106" spans="1:7" s="105" customFormat="1" ht="16.5" x14ac:dyDescent="0.25">
      <c r="A1106" s="57"/>
      <c r="B1106" s="59" t="s">
        <v>390</v>
      </c>
      <c r="C1106" s="55">
        <v>2017</v>
      </c>
      <c r="D1106" s="60">
        <v>0.4</v>
      </c>
      <c r="E1106" s="54">
        <v>66</v>
      </c>
      <c r="F1106" s="54">
        <v>15</v>
      </c>
      <c r="G1106" s="99"/>
    </row>
    <row r="1107" spans="1:7" s="105" customFormat="1" ht="16.5" x14ac:dyDescent="0.25">
      <c r="A1107" s="57"/>
      <c r="B1107" s="59" t="s">
        <v>391</v>
      </c>
      <c r="C1107" s="55">
        <v>2017</v>
      </c>
      <c r="D1107" s="60">
        <v>0.4</v>
      </c>
      <c r="E1107" s="54">
        <v>117</v>
      </c>
      <c r="F1107" s="54">
        <v>15</v>
      </c>
      <c r="G1107" s="99"/>
    </row>
    <row r="1108" spans="1:7" s="105" customFormat="1" ht="16.5" x14ac:dyDescent="0.25">
      <c r="A1108" s="57"/>
      <c r="B1108" s="59" t="s">
        <v>392</v>
      </c>
      <c r="C1108" s="55">
        <v>2017</v>
      </c>
      <c r="D1108" s="60">
        <v>0.4</v>
      </c>
      <c r="E1108" s="54">
        <v>90</v>
      </c>
      <c r="F1108" s="54">
        <v>45</v>
      </c>
      <c r="G1108" s="99"/>
    </row>
    <row r="1109" spans="1:7" s="105" customFormat="1" ht="16.5" x14ac:dyDescent="0.25">
      <c r="A1109" s="57"/>
      <c r="B1109" s="59" t="s">
        <v>393</v>
      </c>
      <c r="C1109" s="55">
        <v>2017</v>
      </c>
      <c r="D1109" s="60">
        <v>0.4</v>
      </c>
      <c r="E1109" s="54">
        <v>566</v>
      </c>
      <c r="F1109" s="54">
        <v>75</v>
      </c>
      <c r="G1109" s="99"/>
    </row>
    <row r="1110" spans="1:7" s="105" customFormat="1" ht="16.5" x14ac:dyDescent="0.25">
      <c r="A1110" s="57"/>
      <c r="B1110" s="59" t="s">
        <v>394</v>
      </c>
      <c r="C1110" s="55">
        <v>2017</v>
      </c>
      <c r="D1110" s="60">
        <v>0.4</v>
      </c>
      <c r="E1110" s="54">
        <v>441</v>
      </c>
      <c r="F1110" s="54">
        <v>15</v>
      </c>
      <c r="G1110" s="99"/>
    </row>
    <row r="1111" spans="1:7" s="105" customFormat="1" ht="16.5" x14ac:dyDescent="0.25">
      <c r="A1111" s="57"/>
      <c r="B1111" s="59" t="s">
        <v>395</v>
      </c>
      <c r="C1111" s="55">
        <v>2017</v>
      </c>
      <c r="D1111" s="60">
        <v>0.4</v>
      </c>
      <c r="E1111" s="54">
        <v>250</v>
      </c>
      <c r="F1111" s="54">
        <v>30</v>
      </c>
      <c r="G1111" s="99"/>
    </row>
    <row r="1112" spans="1:7" s="105" customFormat="1" ht="16.5" x14ac:dyDescent="0.25">
      <c r="A1112" s="57"/>
      <c r="B1112" s="59" t="s">
        <v>396</v>
      </c>
      <c r="C1112" s="55">
        <v>2017</v>
      </c>
      <c r="D1112" s="54">
        <v>0.4</v>
      </c>
      <c r="E1112" s="54">
        <v>2669</v>
      </c>
      <c r="F1112" s="54">
        <v>120</v>
      </c>
      <c r="G1112" s="99"/>
    </row>
    <row r="1113" spans="1:7" ht="33" x14ac:dyDescent="0.25">
      <c r="A1113" s="44" t="s">
        <v>616</v>
      </c>
      <c r="B1113" s="45" t="s">
        <v>2087</v>
      </c>
      <c r="C1113" s="47" t="s">
        <v>12</v>
      </c>
      <c r="D1113" s="47" t="s">
        <v>12</v>
      </c>
      <c r="E1113" s="47">
        <f>SUBTOTAL(9,E1114)</f>
        <v>0</v>
      </c>
      <c r="F1113" s="47">
        <f>SUBTOTAL(9,F1114)</f>
        <v>0</v>
      </c>
    </row>
    <row r="1114" spans="1:7" ht="16.5" hidden="1" x14ac:dyDescent="0.25">
      <c r="A1114" s="24" t="s">
        <v>21</v>
      </c>
      <c r="B1114" s="25"/>
      <c r="C1114" s="50"/>
      <c r="D1114" s="50"/>
      <c r="E1114" s="50"/>
      <c r="F1114" s="50"/>
      <c r="G1114" s="99">
        <f>IFERROR(VLOOKUP(B1114,'Приложение 1 МУ1135 (город)'!B$48:C$1733,2,),)</f>
        <v>0</v>
      </c>
    </row>
    <row r="1115" spans="1:7" ht="16.5" x14ac:dyDescent="0.25">
      <c r="A1115" s="44" t="s">
        <v>617</v>
      </c>
      <c r="B1115" s="45" t="s">
        <v>2088</v>
      </c>
      <c r="C1115" s="47" t="s">
        <v>12</v>
      </c>
      <c r="D1115" s="47" t="s">
        <v>12</v>
      </c>
      <c r="E1115" s="47">
        <f>SUBTOTAL(9,E1116)</f>
        <v>0</v>
      </c>
      <c r="F1115" s="47">
        <f>SUBTOTAL(9,F1116)</f>
        <v>0</v>
      </c>
    </row>
    <row r="1116" spans="1:7" ht="16.5" hidden="1" x14ac:dyDescent="0.25">
      <c r="A1116" s="24" t="s">
        <v>21</v>
      </c>
      <c r="B1116" s="25"/>
      <c r="C1116" s="50"/>
      <c r="D1116" s="50"/>
      <c r="E1116" s="50"/>
      <c r="F1116" s="50"/>
      <c r="G1116" s="99">
        <f>IFERROR(VLOOKUP(B1116,'Приложение 1 МУ1135 (город)'!B$48:C$1733,2,),)</f>
        <v>0</v>
      </c>
    </row>
    <row r="1117" spans="1:7" ht="16.5" x14ac:dyDescent="0.25">
      <c r="A1117" s="39" t="s">
        <v>618</v>
      </c>
      <c r="B1117" s="40" t="s">
        <v>52</v>
      </c>
      <c r="C1117" s="42" t="s">
        <v>12</v>
      </c>
      <c r="D1117" s="42" t="s">
        <v>12</v>
      </c>
      <c r="E1117" s="42">
        <f>E1118+E1120+E1122+E1124+E1126+E1128</f>
        <v>0</v>
      </c>
      <c r="F1117" s="42">
        <f>F1118+F1120+F1122+F1124+F1126+F1128</f>
        <v>0</v>
      </c>
    </row>
    <row r="1118" spans="1:7" ht="33" x14ac:dyDescent="0.25">
      <c r="A1118" s="44" t="s">
        <v>619</v>
      </c>
      <c r="B1118" s="45" t="s">
        <v>2083</v>
      </c>
      <c r="C1118" s="47" t="s">
        <v>12</v>
      </c>
      <c r="D1118" s="47" t="s">
        <v>12</v>
      </c>
      <c r="E1118" s="47">
        <f>SUBTOTAL(9,E1119)</f>
        <v>0</v>
      </c>
      <c r="F1118" s="47">
        <f>SUBTOTAL(9,F1119)</f>
        <v>0</v>
      </c>
    </row>
    <row r="1119" spans="1:7" ht="16.5" hidden="1" x14ac:dyDescent="0.25">
      <c r="A1119" s="24" t="s">
        <v>21</v>
      </c>
      <c r="B1119" s="25"/>
      <c r="C1119" s="50"/>
      <c r="D1119" s="50"/>
      <c r="E1119" s="50"/>
      <c r="F1119" s="50"/>
      <c r="G1119" s="99">
        <f>IFERROR(VLOOKUP(B1119,'Приложение 1 МУ1135 (город)'!B$48:C$1733,2,),)</f>
        <v>0</v>
      </c>
    </row>
    <row r="1120" spans="1:7" ht="16.5" x14ac:dyDescent="0.25">
      <c r="A1120" s="44" t="s">
        <v>620</v>
      </c>
      <c r="B1120" s="45" t="s">
        <v>2084</v>
      </c>
      <c r="C1120" s="47" t="s">
        <v>12</v>
      </c>
      <c r="D1120" s="47" t="s">
        <v>12</v>
      </c>
      <c r="E1120" s="47">
        <f>SUBTOTAL(9,E1121)</f>
        <v>0</v>
      </c>
      <c r="F1120" s="47">
        <f>SUBTOTAL(9,F1121)</f>
        <v>0</v>
      </c>
    </row>
    <row r="1121" spans="1:7" ht="16.5" hidden="1" x14ac:dyDescent="0.25">
      <c r="A1121" s="24" t="s">
        <v>21</v>
      </c>
      <c r="B1121" s="25"/>
      <c r="C1121" s="50"/>
      <c r="D1121" s="50"/>
      <c r="E1121" s="50"/>
      <c r="F1121" s="50"/>
      <c r="G1121" s="99">
        <f>IFERROR(VLOOKUP(B1121,'Приложение 1 МУ1135 (город)'!B$48:C$1733,2,),)</f>
        <v>0</v>
      </c>
    </row>
    <row r="1122" spans="1:7" ht="16.5" x14ac:dyDescent="0.25">
      <c r="A1122" s="44" t="s">
        <v>621</v>
      </c>
      <c r="B1122" s="45" t="s">
        <v>2085</v>
      </c>
      <c r="C1122" s="47" t="s">
        <v>12</v>
      </c>
      <c r="D1122" s="47" t="s">
        <v>12</v>
      </c>
      <c r="E1122" s="47">
        <f>SUBTOTAL(9,E1123)</f>
        <v>0</v>
      </c>
      <c r="F1122" s="47">
        <f>SUBTOTAL(9,F1123)</f>
        <v>0</v>
      </c>
    </row>
    <row r="1123" spans="1:7" ht="16.5" hidden="1" x14ac:dyDescent="0.25">
      <c r="A1123" s="24" t="s">
        <v>21</v>
      </c>
      <c r="B1123" s="25"/>
      <c r="C1123" s="50"/>
      <c r="D1123" s="50"/>
      <c r="E1123" s="50"/>
      <c r="F1123" s="50"/>
      <c r="G1123" s="99">
        <f>IFERROR(VLOOKUP(B1123,'Приложение 1 МУ1135 (город)'!B$48:C$1733,2,),)</f>
        <v>0</v>
      </c>
    </row>
    <row r="1124" spans="1:7" ht="16.5" x14ac:dyDescent="0.25">
      <c r="A1124" s="44" t="s">
        <v>622</v>
      </c>
      <c r="B1124" s="45" t="s">
        <v>2086</v>
      </c>
      <c r="C1124" s="47" t="s">
        <v>12</v>
      </c>
      <c r="D1124" s="47" t="s">
        <v>12</v>
      </c>
      <c r="E1124" s="47">
        <f>SUBTOTAL(9,E1125)</f>
        <v>0</v>
      </c>
      <c r="F1124" s="47">
        <f>SUBTOTAL(9,F1125)</f>
        <v>0</v>
      </c>
    </row>
    <row r="1125" spans="1:7" ht="16.5" hidden="1" x14ac:dyDescent="0.25">
      <c r="A1125" s="24" t="s">
        <v>21</v>
      </c>
      <c r="B1125" s="25"/>
      <c r="C1125" s="50"/>
      <c r="D1125" s="50"/>
      <c r="E1125" s="50"/>
      <c r="F1125" s="50"/>
      <c r="G1125" s="99">
        <f>IFERROR(VLOOKUP(B1125,'Приложение 1 МУ1135 (город)'!B$48:C$1733,2,),)</f>
        <v>0</v>
      </c>
    </row>
    <row r="1126" spans="1:7" ht="33" x14ac:dyDescent="0.25">
      <c r="A1126" s="44" t="s">
        <v>623</v>
      </c>
      <c r="B1126" s="45" t="s">
        <v>2087</v>
      </c>
      <c r="C1126" s="47" t="s">
        <v>12</v>
      </c>
      <c r="D1126" s="47" t="s">
        <v>12</v>
      </c>
      <c r="E1126" s="47">
        <f>SUBTOTAL(9,E1127)</f>
        <v>0</v>
      </c>
      <c r="F1126" s="47">
        <f>SUBTOTAL(9,F1127)</f>
        <v>0</v>
      </c>
    </row>
    <row r="1127" spans="1:7" ht="16.5" hidden="1" x14ac:dyDescent="0.25">
      <c r="A1127" s="24" t="s">
        <v>21</v>
      </c>
      <c r="B1127" s="25"/>
      <c r="C1127" s="50"/>
      <c r="D1127" s="50"/>
      <c r="E1127" s="50"/>
      <c r="F1127" s="50"/>
      <c r="G1127" s="99">
        <f>IFERROR(VLOOKUP(B1127,'Приложение 1 МУ1135 (город)'!B$48:C$1733,2,),)</f>
        <v>0</v>
      </c>
    </row>
    <row r="1128" spans="1:7" ht="16.5" x14ac:dyDescent="0.25">
      <c r="A1128" s="44" t="s">
        <v>624</v>
      </c>
      <c r="B1128" s="45" t="s">
        <v>2088</v>
      </c>
      <c r="C1128" s="47" t="s">
        <v>12</v>
      </c>
      <c r="D1128" s="47" t="s">
        <v>12</v>
      </c>
      <c r="E1128" s="47">
        <f>SUBTOTAL(9,E1129)</f>
        <v>0</v>
      </c>
      <c r="F1128" s="47">
        <f>SUBTOTAL(9,F1129)</f>
        <v>0</v>
      </c>
    </row>
    <row r="1129" spans="1:7" ht="16.5" hidden="1" x14ac:dyDescent="0.25">
      <c r="A1129" s="24" t="s">
        <v>21</v>
      </c>
      <c r="B1129" s="25"/>
      <c r="C1129" s="50"/>
      <c r="D1129" s="50"/>
      <c r="E1129" s="50"/>
      <c r="F1129" s="50"/>
      <c r="G1129" s="99">
        <f>IFERROR(VLOOKUP(B1129,'Приложение 1 МУ1135 (город)'!B$48:C$1733,2,),)</f>
        <v>0</v>
      </c>
    </row>
    <row r="1130" spans="1:7" ht="16.5" x14ac:dyDescent="0.25">
      <c r="A1130" s="34" t="s">
        <v>625</v>
      </c>
      <c r="B1130" s="35" t="s">
        <v>60</v>
      </c>
      <c r="C1130" s="37" t="s">
        <v>12</v>
      </c>
      <c r="D1130" s="37" t="s">
        <v>12</v>
      </c>
      <c r="E1130" s="37">
        <f>E1131+E1144+E1157+E1171</f>
        <v>35</v>
      </c>
      <c r="F1130" s="37">
        <f>F1131+F1144+F1157+F1171</f>
        <v>10</v>
      </c>
    </row>
    <row r="1131" spans="1:7" ht="16.5" x14ac:dyDescent="0.25">
      <c r="A1131" s="39" t="s">
        <v>626</v>
      </c>
      <c r="B1131" s="40" t="s">
        <v>18</v>
      </c>
      <c r="C1131" s="42" t="s">
        <v>12</v>
      </c>
      <c r="D1131" s="42" t="s">
        <v>12</v>
      </c>
      <c r="E1131" s="42">
        <f>E1132+E1134+E1136+E1138+E1140+E1142</f>
        <v>0</v>
      </c>
      <c r="F1131" s="42">
        <f>F1132+F1134+F1136+F1138+F1140+F1142</f>
        <v>0</v>
      </c>
    </row>
    <row r="1132" spans="1:7" ht="33" x14ac:dyDescent="0.25">
      <c r="A1132" s="44" t="s">
        <v>627</v>
      </c>
      <c r="B1132" s="45" t="s">
        <v>2083</v>
      </c>
      <c r="C1132" s="47" t="s">
        <v>12</v>
      </c>
      <c r="D1132" s="47" t="s">
        <v>12</v>
      </c>
      <c r="E1132" s="47">
        <f>SUBTOTAL(9,E1133)</f>
        <v>0</v>
      </c>
      <c r="F1132" s="47">
        <f>SUBTOTAL(9,F1133)</f>
        <v>0</v>
      </c>
    </row>
    <row r="1133" spans="1:7" ht="16.5" hidden="1" x14ac:dyDescent="0.25">
      <c r="A1133" s="24" t="s">
        <v>21</v>
      </c>
      <c r="B1133" s="25"/>
      <c r="C1133" s="50"/>
      <c r="D1133" s="50"/>
      <c r="E1133" s="50"/>
      <c r="F1133" s="50"/>
      <c r="G1133" s="99">
        <f>IFERROR(VLOOKUP(B1133,'Приложение 1 МУ1135 (город)'!B$48:C$1733,2,),)</f>
        <v>0</v>
      </c>
    </row>
    <row r="1134" spans="1:7" ht="16.5" x14ac:dyDescent="0.25">
      <c r="A1134" s="44" t="s">
        <v>628</v>
      </c>
      <c r="B1134" s="45" t="s">
        <v>2084</v>
      </c>
      <c r="C1134" s="47" t="s">
        <v>12</v>
      </c>
      <c r="D1134" s="47" t="s">
        <v>12</v>
      </c>
      <c r="E1134" s="47">
        <f>SUBTOTAL(9,E1135)</f>
        <v>0</v>
      </c>
      <c r="F1134" s="47">
        <f>SUBTOTAL(9,F1135)</f>
        <v>0</v>
      </c>
    </row>
    <row r="1135" spans="1:7" ht="16.5" hidden="1" x14ac:dyDescent="0.25">
      <c r="A1135" s="24" t="s">
        <v>21</v>
      </c>
      <c r="B1135" s="25"/>
      <c r="C1135" s="50"/>
      <c r="D1135" s="50"/>
      <c r="E1135" s="50"/>
      <c r="F1135" s="50"/>
      <c r="G1135" s="99">
        <f>IFERROR(VLOOKUP(B1135,'Приложение 1 МУ1135 (город)'!B$48:C$1733,2,),)</f>
        <v>0</v>
      </c>
    </row>
    <row r="1136" spans="1:7" ht="16.5" x14ac:dyDescent="0.25">
      <c r="A1136" s="44" t="s">
        <v>629</v>
      </c>
      <c r="B1136" s="45" t="s">
        <v>2085</v>
      </c>
      <c r="C1136" s="47" t="s">
        <v>12</v>
      </c>
      <c r="D1136" s="47" t="s">
        <v>12</v>
      </c>
      <c r="E1136" s="47">
        <f>SUBTOTAL(9,E1137)</f>
        <v>0</v>
      </c>
      <c r="F1136" s="47">
        <f>SUBTOTAL(9,F1137)</f>
        <v>0</v>
      </c>
    </row>
    <row r="1137" spans="1:7" ht="16.5" hidden="1" x14ac:dyDescent="0.25">
      <c r="A1137" s="24" t="s">
        <v>21</v>
      </c>
      <c r="B1137" s="25"/>
      <c r="C1137" s="50"/>
      <c r="D1137" s="50"/>
      <c r="E1137" s="50"/>
      <c r="F1137" s="50"/>
      <c r="G1137" s="99">
        <f>IFERROR(VLOOKUP(B1137,'Приложение 1 МУ1135 (город)'!B$48:C$1733,2,),)</f>
        <v>0</v>
      </c>
    </row>
    <row r="1138" spans="1:7" ht="16.5" x14ac:dyDescent="0.25">
      <c r="A1138" s="44" t="s">
        <v>630</v>
      </c>
      <c r="B1138" s="45" t="s">
        <v>2086</v>
      </c>
      <c r="C1138" s="47" t="s">
        <v>12</v>
      </c>
      <c r="D1138" s="47" t="s">
        <v>12</v>
      </c>
      <c r="E1138" s="47">
        <f>SUBTOTAL(9,E1139)</f>
        <v>0</v>
      </c>
      <c r="F1138" s="47">
        <f>SUBTOTAL(9,F1139)</f>
        <v>0</v>
      </c>
    </row>
    <row r="1139" spans="1:7" ht="16.5" hidden="1" x14ac:dyDescent="0.25">
      <c r="A1139" s="24" t="s">
        <v>21</v>
      </c>
      <c r="B1139" s="25"/>
      <c r="C1139" s="50"/>
      <c r="D1139" s="50"/>
      <c r="E1139" s="50"/>
      <c r="F1139" s="50"/>
      <c r="G1139" s="99">
        <f>IFERROR(VLOOKUP(B1139,'Приложение 1 МУ1135 (город)'!B$48:C$1733,2,),)</f>
        <v>0</v>
      </c>
    </row>
    <row r="1140" spans="1:7" ht="33" x14ac:dyDescent="0.25">
      <c r="A1140" s="44" t="s">
        <v>631</v>
      </c>
      <c r="B1140" s="45" t="s">
        <v>2087</v>
      </c>
      <c r="C1140" s="47" t="s">
        <v>12</v>
      </c>
      <c r="D1140" s="47" t="s">
        <v>12</v>
      </c>
      <c r="E1140" s="47">
        <f>SUBTOTAL(9,E1141)</f>
        <v>0</v>
      </c>
      <c r="F1140" s="47">
        <f>SUBTOTAL(9,F1141)</f>
        <v>0</v>
      </c>
    </row>
    <row r="1141" spans="1:7" ht="16.5" hidden="1" x14ac:dyDescent="0.25">
      <c r="A1141" s="24" t="s">
        <v>21</v>
      </c>
      <c r="B1141" s="25"/>
      <c r="C1141" s="50"/>
      <c r="D1141" s="50"/>
      <c r="E1141" s="50"/>
      <c r="F1141" s="50"/>
      <c r="G1141" s="99">
        <f>IFERROR(VLOOKUP(B1141,'Приложение 1 МУ1135 (город)'!B$48:C$1733,2,),)</f>
        <v>0</v>
      </c>
    </row>
    <row r="1142" spans="1:7" ht="16.5" x14ac:dyDescent="0.25">
      <c r="A1142" s="44" t="s">
        <v>632</v>
      </c>
      <c r="B1142" s="45" t="s">
        <v>2088</v>
      </c>
      <c r="C1142" s="47" t="s">
        <v>12</v>
      </c>
      <c r="D1142" s="47" t="s">
        <v>12</v>
      </c>
      <c r="E1142" s="47">
        <f>SUBTOTAL(9,E1143)</f>
        <v>0</v>
      </c>
      <c r="F1142" s="47">
        <f>SUBTOTAL(9,F1143)</f>
        <v>0</v>
      </c>
    </row>
    <row r="1143" spans="1:7" ht="16.5" hidden="1" x14ac:dyDescent="0.25">
      <c r="A1143" s="24" t="s">
        <v>21</v>
      </c>
      <c r="B1143" s="25"/>
      <c r="C1143" s="50"/>
      <c r="D1143" s="50"/>
      <c r="E1143" s="50"/>
      <c r="F1143" s="50"/>
      <c r="G1143" s="99">
        <f>IFERROR(VLOOKUP(B1143,'Приложение 1 МУ1135 (город)'!B$48:C$1733,2,),)</f>
        <v>0</v>
      </c>
    </row>
    <row r="1144" spans="1:7" ht="16.5" x14ac:dyDescent="0.25">
      <c r="A1144" s="39" t="s">
        <v>633</v>
      </c>
      <c r="B1144" s="40" t="s">
        <v>33</v>
      </c>
      <c r="C1144" s="42" t="s">
        <v>12</v>
      </c>
      <c r="D1144" s="42" t="s">
        <v>12</v>
      </c>
      <c r="E1144" s="42">
        <f>E1145+E1147+E1149+E1151+E1153+E1155</f>
        <v>0</v>
      </c>
      <c r="F1144" s="42">
        <f>F1145+F1147+F1149+F1151+F1153+F1155</f>
        <v>0</v>
      </c>
    </row>
    <row r="1145" spans="1:7" ht="33" x14ac:dyDescent="0.25">
      <c r="A1145" s="44" t="s">
        <v>634</v>
      </c>
      <c r="B1145" s="45" t="s">
        <v>2083</v>
      </c>
      <c r="C1145" s="47" t="s">
        <v>12</v>
      </c>
      <c r="D1145" s="47" t="s">
        <v>12</v>
      </c>
      <c r="E1145" s="47">
        <f>SUBTOTAL(9,E1146)</f>
        <v>0</v>
      </c>
      <c r="F1145" s="47">
        <f>SUBTOTAL(9,F1146)</f>
        <v>0</v>
      </c>
    </row>
    <row r="1146" spans="1:7" ht="16.5" hidden="1" x14ac:dyDescent="0.25">
      <c r="A1146" s="24" t="s">
        <v>21</v>
      </c>
      <c r="B1146" s="25"/>
      <c r="C1146" s="50"/>
      <c r="D1146" s="50"/>
      <c r="E1146" s="50"/>
      <c r="F1146" s="50"/>
      <c r="G1146" s="99">
        <f>IFERROR(VLOOKUP(B1146,'Приложение 1 МУ1135 (город)'!B$48:C$1733,2,),)</f>
        <v>0</v>
      </c>
    </row>
    <row r="1147" spans="1:7" ht="16.5" x14ac:dyDescent="0.25">
      <c r="A1147" s="44" t="s">
        <v>635</v>
      </c>
      <c r="B1147" s="45" t="s">
        <v>2084</v>
      </c>
      <c r="C1147" s="47" t="s">
        <v>12</v>
      </c>
      <c r="D1147" s="47" t="s">
        <v>12</v>
      </c>
      <c r="E1147" s="47">
        <f>SUBTOTAL(9,E1148)</f>
        <v>0</v>
      </c>
      <c r="F1147" s="47">
        <f>SUBTOTAL(9,F1148)</f>
        <v>0</v>
      </c>
    </row>
    <row r="1148" spans="1:7" ht="16.5" hidden="1" x14ac:dyDescent="0.25">
      <c r="A1148" s="24" t="s">
        <v>21</v>
      </c>
      <c r="B1148" s="25"/>
      <c r="C1148" s="50"/>
      <c r="D1148" s="50"/>
      <c r="E1148" s="50"/>
      <c r="F1148" s="50"/>
      <c r="G1148" s="99">
        <f>IFERROR(VLOOKUP(B1148,'Приложение 1 МУ1135 (город)'!B$48:C$1733,2,),)</f>
        <v>0</v>
      </c>
    </row>
    <row r="1149" spans="1:7" ht="16.5" x14ac:dyDescent="0.25">
      <c r="A1149" s="44" t="s">
        <v>636</v>
      </c>
      <c r="B1149" s="45" t="s">
        <v>2085</v>
      </c>
      <c r="C1149" s="47" t="s">
        <v>12</v>
      </c>
      <c r="D1149" s="47" t="s">
        <v>12</v>
      </c>
      <c r="E1149" s="47">
        <f>SUBTOTAL(9,E1150)</f>
        <v>0</v>
      </c>
      <c r="F1149" s="47">
        <f>SUBTOTAL(9,F1150)</f>
        <v>0</v>
      </c>
    </row>
    <row r="1150" spans="1:7" ht="16.5" hidden="1" x14ac:dyDescent="0.25">
      <c r="A1150" s="24" t="s">
        <v>21</v>
      </c>
      <c r="B1150" s="25"/>
      <c r="C1150" s="50"/>
      <c r="D1150" s="50"/>
      <c r="E1150" s="50"/>
      <c r="F1150" s="50"/>
      <c r="G1150" s="99">
        <f>IFERROR(VLOOKUP(B1150,'Приложение 1 МУ1135 (город)'!B$48:C$1733,2,),)</f>
        <v>0</v>
      </c>
    </row>
    <row r="1151" spans="1:7" ht="16.5" x14ac:dyDescent="0.25">
      <c r="A1151" s="44" t="s">
        <v>637</v>
      </c>
      <c r="B1151" s="45" t="s">
        <v>2086</v>
      </c>
      <c r="C1151" s="47" t="s">
        <v>12</v>
      </c>
      <c r="D1151" s="47" t="s">
        <v>12</v>
      </c>
      <c r="E1151" s="47">
        <f>SUBTOTAL(9,E1152)</f>
        <v>0</v>
      </c>
      <c r="F1151" s="47">
        <f>SUBTOTAL(9,F1152)</f>
        <v>0</v>
      </c>
    </row>
    <row r="1152" spans="1:7" ht="16.5" hidden="1" x14ac:dyDescent="0.25">
      <c r="A1152" s="24" t="s">
        <v>21</v>
      </c>
      <c r="B1152" s="25"/>
      <c r="C1152" s="50"/>
      <c r="D1152" s="50"/>
      <c r="E1152" s="50"/>
      <c r="F1152" s="50"/>
      <c r="G1152" s="99">
        <f>IFERROR(VLOOKUP(B1152,'Приложение 1 МУ1135 (город)'!B$48:C$1733,2,),)</f>
        <v>0</v>
      </c>
    </row>
    <row r="1153" spans="1:7" ht="33" x14ac:dyDescent="0.25">
      <c r="A1153" s="44" t="s">
        <v>638</v>
      </c>
      <c r="B1153" s="45" t="s">
        <v>2087</v>
      </c>
      <c r="C1153" s="47" t="s">
        <v>12</v>
      </c>
      <c r="D1153" s="47" t="s">
        <v>12</v>
      </c>
      <c r="E1153" s="47">
        <f>SUBTOTAL(9,E1154)</f>
        <v>0</v>
      </c>
      <c r="F1153" s="47">
        <f>SUBTOTAL(9,F1154)</f>
        <v>0</v>
      </c>
    </row>
    <row r="1154" spans="1:7" ht="16.5" hidden="1" x14ac:dyDescent="0.25">
      <c r="A1154" s="24" t="s">
        <v>21</v>
      </c>
      <c r="B1154" s="25"/>
      <c r="C1154" s="50"/>
      <c r="D1154" s="50"/>
      <c r="E1154" s="50"/>
      <c r="F1154" s="50"/>
      <c r="G1154" s="99">
        <f>IFERROR(VLOOKUP(B1154,'Приложение 1 МУ1135 (город)'!B$48:C$1733,2,),)</f>
        <v>0</v>
      </c>
    </row>
    <row r="1155" spans="1:7" ht="16.5" x14ac:dyDescent="0.25">
      <c r="A1155" s="44" t="s">
        <v>639</v>
      </c>
      <c r="B1155" s="45" t="s">
        <v>2088</v>
      </c>
      <c r="C1155" s="47" t="s">
        <v>12</v>
      </c>
      <c r="D1155" s="47" t="s">
        <v>12</v>
      </c>
      <c r="E1155" s="47">
        <f>SUBTOTAL(9,E1156)</f>
        <v>0</v>
      </c>
      <c r="F1155" s="47">
        <f>SUBTOTAL(9,F1156)</f>
        <v>0</v>
      </c>
    </row>
    <row r="1156" spans="1:7" ht="16.5" hidden="1" x14ac:dyDescent="0.25">
      <c r="A1156" s="24" t="s">
        <v>21</v>
      </c>
      <c r="B1156" s="25"/>
      <c r="C1156" s="50"/>
      <c r="D1156" s="50"/>
      <c r="E1156" s="50"/>
      <c r="F1156" s="50"/>
      <c r="G1156" s="99">
        <f>IFERROR(VLOOKUP(B1156,'Приложение 1 МУ1135 (город)'!B$48:C$1733,2,),)</f>
        <v>0</v>
      </c>
    </row>
    <row r="1157" spans="1:7" ht="16.5" x14ac:dyDescent="0.25">
      <c r="A1157" s="39" t="s">
        <v>640</v>
      </c>
      <c r="B1157" s="40" t="s">
        <v>77</v>
      </c>
      <c r="C1157" s="42" t="s">
        <v>12</v>
      </c>
      <c r="D1157" s="42" t="s">
        <v>12</v>
      </c>
      <c r="E1157" s="42">
        <f>E1158+E1160+E1163+E1165+E1167+E1169</f>
        <v>35</v>
      </c>
      <c r="F1157" s="42">
        <f>F1158+F1160+F1163+F1165+F1167+F1169</f>
        <v>10</v>
      </c>
    </row>
    <row r="1158" spans="1:7" ht="33" x14ac:dyDescent="0.25">
      <c r="A1158" s="44" t="s">
        <v>641</v>
      </c>
      <c r="B1158" s="45" t="s">
        <v>2089</v>
      </c>
      <c r="C1158" s="47" t="s">
        <v>12</v>
      </c>
      <c r="D1158" s="47" t="s">
        <v>12</v>
      </c>
      <c r="E1158" s="47">
        <f>SUBTOTAL(9,E1159)</f>
        <v>0</v>
      </c>
      <c r="F1158" s="47">
        <f>SUBTOTAL(9,F1159)</f>
        <v>0</v>
      </c>
    </row>
    <row r="1159" spans="1:7" ht="16.5" hidden="1" x14ac:dyDescent="0.25">
      <c r="A1159" s="24" t="s">
        <v>21</v>
      </c>
      <c r="B1159" s="25"/>
      <c r="C1159" s="50"/>
      <c r="D1159" s="50"/>
      <c r="E1159" s="50"/>
      <c r="F1159" s="50"/>
      <c r="G1159" s="99">
        <f>IFERROR(VLOOKUP(B1159,'Приложение 1 МУ1135 (город)'!B$48:C$1733,2,),)</f>
        <v>0</v>
      </c>
    </row>
    <row r="1160" spans="1:7" ht="16.5" x14ac:dyDescent="0.25">
      <c r="A1160" s="44" t="s">
        <v>643</v>
      </c>
      <c r="B1160" s="45" t="s">
        <v>2084</v>
      </c>
      <c r="C1160" s="47" t="s">
        <v>12</v>
      </c>
      <c r="D1160" s="47" t="s">
        <v>12</v>
      </c>
      <c r="E1160" s="47">
        <f>SUBTOTAL(9,E1161:E1162)</f>
        <v>35</v>
      </c>
      <c r="F1160" s="47">
        <f>SUBTOTAL(9,F1161:F1162)</f>
        <v>10</v>
      </c>
    </row>
    <row r="1161" spans="1:7" s="105" customFormat="1" ht="16.5" hidden="1" x14ac:dyDescent="0.25">
      <c r="A1161" s="51"/>
      <c r="B1161" s="59"/>
      <c r="C1161" s="55"/>
      <c r="D1161" s="55"/>
      <c r="E1161" s="54"/>
      <c r="F1161" s="54"/>
      <c r="G1161" s="99">
        <f>IFERROR(VLOOKUP(B1161,'Приложение 1 МУ1135 (город)'!B$48:C$1733,2,),)</f>
        <v>0</v>
      </c>
    </row>
    <row r="1162" spans="1:7" ht="16.5" x14ac:dyDescent="0.25">
      <c r="A1162" s="24"/>
      <c r="B1162" s="59" t="s">
        <v>642</v>
      </c>
      <c r="C1162" s="55">
        <v>2016</v>
      </c>
      <c r="D1162" s="60">
        <v>0.4</v>
      </c>
      <c r="E1162" s="54">
        <v>35</v>
      </c>
      <c r="F1162" s="54">
        <v>10</v>
      </c>
    </row>
    <row r="1163" spans="1:7" ht="16.5" x14ac:dyDescent="0.25">
      <c r="A1163" s="44" t="s">
        <v>644</v>
      </c>
      <c r="B1163" s="45" t="s">
        <v>2085</v>
      </c>
      <c r="C1163" s="47" t="s">
        <v>12</v>
      </c>
      <c r="D1163" s="47" t="s">
        <v>12</v>
      </c>
      <c r="E1163" s="47">
        <f>SUBTOTAL(9,E1164)</f>
        <v>0</v>
      </c>
      <c r="F1163" s="47">
        <f>SUBTOTAL(9,F1164)</f>
        <v>0</v>
      </c>
    </row>
    <row r="1164" spans="1:7" ht="16.5" hidden="1" x14ac:dyDescent="0.25">
      <c r="A1164" s="24" t="s">
        <v>21</v>
      </c>
      <c r="B1164" s="25"/>
      <c r="C1164" s="50"/>
      <c r="D1164" s="50"/>
      <c r="E1164" s="50"/>
      <c r="F1164" s="50"/>
      <c r="G1164" s="99">
        <f>IFERROR(VLOOKUP(B1164,'Приложение 1 МУ1135 (город)'!B$48:C$1733,2,),)</f>
        <v>0</v>
      </c>
    </row>
    <row r="1165" spans="1:7" ht="16.5" x14ac:dyDescent="0.25">
      <c r="A1165" s="44" t="s">
        <v>645</v>
      </c>
      <c r="B1165" s="45" t="s">
        <v>2086</v>
      </c>
      <c r="C1165" s="47" t="s">
        <v>12</v>
      </c>
      <c r="D1165" s="47" t="s">
        <v>12</v>
      </c>
      <c r="E1165" s="47">
        <f>SUBTOTAL(9,E1166)</f>
        <v>0</v>
      </c>
      <c r="F1165" s="47">
        <f>SUBTOTAL(9,F1166)</f>
        <v>0</v>
      </c>
    </row>
    <row r="1166" spans="1:7" ht="16.5" hidden="1" x14ac:dyDescent="0.25">
      <c r="A1166" s="24" t="s">
        <v>21</v>
      </c>
      <c r="B1166" s="25"/>
      <c r="C1166" s="50"/>
      <c r="D1166" s="50"/>
      <c r="E1166" s="50"/>
      <c r="F1166" s="50"/>
      <c r="G1166" s="99">
        <f>IFERROR(VLOOKUP(B1166,'Приложение 1 МУ1135 (город)'!B$48:C$1733,2,),)</f>
        <v>0</v>
      </c>
    </row>
    <row r="1167" spans="1:7" ht="16.5" x14ac:dyDescent="0.25">
      <c r="A1167" s="44" t="s">
        <v>646</v>
      </c>
      <c r="B1167" s="45" t="s">
        <v>2091</v>
      </c>
      <c r="C1167" s="47" t="s">
        <v>12</v>
      </c>
      <c r="D1167" s="47" t="s">
        <v>12</v>
      </c>
      <c r="E1167" s="47">
        <f>SUBTOTAL(9,E1168)</f>
        <v>0</v>
      </c>
      <c r="F1167" s="47">
        <f>SUBTOTAL(9,F1168)</f>
        <v>0</v>
      </c>
    </row>
    <row r="1168" spans="1:7" ht="16.5" hidden="1" x14ac:dyDescent="0.25">
      <c r="A1168" s="24" t="s">
        <v>21</v>
      </c>
      <c r="B1168" s="25"/>
      <c r="C1168" s="50"/>
      <c r="D1168" s="50"/>
      <c r="E1168" s="50"/>
      <c r="F1168" s="50"/>
      <c r="G1168" s="99">
        <f>IFERROR(VLOOKUP(B1168,'Приложение 1 МУ1135 (город)'!B$48:C$1733,2,),)</f>
        <v>0</v>
      </c>
    </row>
    <row r="1169" spans="1:7" ht="16.5" x14ac:dyDescent="0.25">
      <c r="A1169" s="44" t="s">
        <v>647</v>
      </c>
      <c r="B1169" s="45" t="s">
        <v>2088</v>
      </c>
      <c r="C1169" s="47" t="s">
        <v>12</v>
      </c>
      <c r="D1169" s="47" t="s">
        <v>12</v>
      </c>
      <c r="E1169" s="47">
        <f>SUBTOTAL(9,E1170)</f>
        <v>0</v>
      </c>
      <c r="F1169" s="47">
        <f>SUBTOTAL(9,F1170)</f>
        <v>0</v>
      </c>
    </row>
    <row r="1170" spans="1:7" ht="16.5" hidden="1" x14ac:dyDescent="0.25">
      <c r="A1170" s="24" t="s">
        <v>21</v>
      </c>
      <c r="B1170" s="25"/>
      <c r="C1170" s="50"/>
      <c r="D1170" s="50"/>
      <c r="E1170" s="50"/>
      <c r="F1170" s="50"/>
      <c r="G1170" s="99">
        <f>IFERROR(VLOOKUP(B1170,'Приложение 1 МУ1135 (город)'!B$48:C$1733,2,),)</f>
        <v>0</v>
      </c>
    </row>
    <row r="1171" spans="1:7" ht="16.5" x14ac:dyDescent="0.25">
      <c r="A1171" s="39" t="s">
        <v>648</v>
      </c>
      <c r="B1171" s="40" t="s">
        <v>52</v>
      </c>
      <c r="C1171" s="42" t="s">
        <v>12</v>
      </c>
      <c r="D1171" s="42" t="s">
        <v>12</v>
      </c>
      <c r="E1171" s="42">
        <f>E1172+E1174+E1176+E1178+E1180+E1182</f>
        <v>0</v>
      </c>
      <c r="F1171" s="42">
        <f>F1172+F1174+F1176+F1178+F1180+F1182</f>
        <v>0</v>
      </c>
    </row>
    <row r="1172" spans="1:7" ht="33" x14ac:dyDescent="0.25">
      <c r="A1172" s="44" t="s">
        <v>649</v>
      </c>
      <c r="B1172" s="45" t="s">
        <v>2083</v>
      </c>
      <c r="C1172" s="47" t="s">
        <v>12</v>
      </c>
      <c r="D1172" s="47" t="s">
        <v>12</v>
      </c>
      <c r="E1172" s="47">
        <f>SUBTOTAL(9,E1173)</f>
        <v>0</v>
      </c>
      <c r="F1172" s="47">
        <f>SUBTOTAL(9,F1173)</f>
        <v>0</v>
      </c>
    </row>
    <row r="1173" spans="1:7" ht="16.5" hidden="1" x14ac:dyDescent="0.25">
      <c r="A1173" s="24" t="s">
        <v>21</v>
      </c>
      <c r="B1173" s="25"/>
      <c r="C1173" s="50"/>
      <c r="D1173" s="50"/>
      <c r="E1173" s="50"/>
      <c r="F1173" s="50"/>
      <c r="G1173" s="99">
        <f>IFERROR(VLOOKUP(B1173,'Приложение 1 МУ1135 (город)'!B$48:C$1733,2,),)</f>
        <v>0</v>
      </c>
    </row>
    <row r="1174" spans="1:7" ht="16.5" x14ac:dyDescent="0.25">
      <c r="A1174" s="44" t="s">
        <v>650</v>
      </c>
      <c r="B1174" s="45" t="s">
        <v>2084</v>
      </c>
      <c r="C1174" s="47" t="s">
        <v>12</v>
      </c>
      <c r="D1174" s="47" t="s">
        <v>12</v>
      </c>
      <c r="E1174" s="47">
        <f>SUBTOTAL(9,E1175)</f>
        <v>0</v>
      </c>
      <c r="F1174" s="47">
        <f>SUBTOTAL(9,F1175)</f>
        <v>0</v>
      </c>
    </row>
    <row r="1175" spans="1:7" ht="16.5" hidden="1" x14ac:dyDescent="0.25">
      <c r="A1175" s="24" t="s">
        <v>21</v>
      </c>
      <c r="B1175" s="25"/>
      <c r="C1175" s="50"/>
      <c r="D1175" s="50"/>
      <c r="E1175" s="50"/>
      <c r="F1175" s="50"/>
      <c r="G1175" s="99">
        <f>IFERROR(VLOOKUP(B1175,'Приложение 1 МУ1135 (город)'!B$48:C$1733,2,),)</f>
        <v>0</v>
      </c>
    </row>
    <row r="1176" spans="1:7" ht="16.5" x14ac:dyDescent="0.25">
      <c r="A1176" s="44" t="s">
        <v>651</v>
      </c>
      <c r="B1176" s="45" t="s">
        <v>2085</v>
      </c>
      <c r="C1176" s="47" t="s">
        <v>12</v>
      </c>
      <c r="D1176" s="47" t="s">
        <v>12</v>
      </c>
      <c r="E1176" s="47">
        <f>SUBTOTAL(9,E1177)</f>
        <v>0</v>
      </c>
      <c r="F1176" s="47">
        <f>SUBTOTAL(9,F1177)</f>
        <v>0</v>
      </c>
    </row>
    <row r="1177" spans="1:7" ht="16.5" hidden="1" x14ac:dyDescent="0.25">
      <c r="A1177" s="24" t="s">
        <v>21</v>
      </c>
      <c r="B1177" s="25"/>
      <c r="C1177" s="50"/>
      <c r="D1177" s="50"/>
      <c r="E1177" s="50"/>
      <c r="F1177" s="50"/>
      <c r="G1177" s="99">
        <f>IFERROR(VLOOKUP(B1177,'Приложение 1 МУ1135 (город)'!B$48:C$1733,2,),)</f>
        <v>0</v>
      </c>
    </row>
    <row r="1178" spans="1:7" ht="16.5" x14ac:dyDescent="0.25">
      <c r="A1178" s="44" t="s">
        <v>652</v>
      </c>
      <c r="B1178" s="45" t="s">
        <v>2086</v>
      </c>
      <c r="C1178" s="47" t="s">
        <v>12</v>
      </c>
      <c r="D1178" s="47" t="s">
        <v>12</v>
      </c>
      <c r="E1178" s="47">
        <f>SUBTOTAL(9,E1179)</f>
        <v>0</v>
      </c>
      <c r="F1178" s="47">
        <f>SUBTOTAL(9,F1179)</f>
        <v>0</v>
      </c>
    </row>
    <row r="1179" spans="1:7" ht="16.5" hidden="1" x14ac:dyDescent="0.25">
      <c r="A1179" s="24" t="s">
        <v>21</v>
      </c>
      <c r="B1179" s="25"/>
      <c r="C1179" s="50"/>
      <c r="D1179" s="50"/>
      <c r="E1179" s="50"/>
      <c r="F1179" s="50"/>
      <c r="G1179" s="99">
        <f>IFERROR(VLOOKUP(B1179,'Приложение 1 МУ1135 (город)'!B$48:C$1733,2,),)</f>
        <v>0</v>
      </c>
    </row>
    <row r="1180" spans="1:7" ht="33" x14ac:dyDescent="0.25">
      <c r="A1180" s="44" t="s">
        <v>653</v>
      </c>
      <c r="B1180" s="45" t="s">
        <v>2087</v>
      </c>
      <c r="C1180" s="47" t="s">
        <v>12</v>
      </c>
      <c r="D1180" s="47" t="s">
        <v>12</v>
      </c>
      <c r="E1180" s="47">
        <f>SUBTOTAL(9,E1181)</f>
        <v>0</v>
      </c>
      <c r="F1180" s="47">
        <f>SUBTOTAL(9,F1181)</f>
        <v>0</v>
      </c>
    </row>
    <row r="1181" spans="1:7" ht="16.5" hidden="1" x14ac:dyDescent="0.25">
      <c r="A1181" s="24" t="s">
        <v>21</v>
      </c>
      <c r="B1181" s="25"/>
      <c r="C1181" s="50"/>
      <c r="D1181" s="50"/>
      <c r="E1181" s="50"/>
      <c r="F1181" s="50"/>
      <c r="G1181" s="99">
        <f>IFERROR(VLOOKUP(B1181,'Приложение 1 МУ1135 (город)'!B$48:C$1733,2,),)</f>
        <v>0</v>
      </c>
    </row>
    <row r="1182" spans="1:7" ht="16.5" x14ac:dyDescent="0.25">
      <c r="A1182" s="44" t="s">
        <v>654</v>
      </c>
      <c r="B1182" s="45" t="s">
        <v>2088</v>
      </c>
      <c r="C1182" s="47" t="s">
        <v>12</v>
      </c>
      <c r="D1182" s="47" t="s">
        <v>12</v>
      </c>
      <c r="E1182" s="47">
        <f>SUBTOTAL(9,E1183)</f>
        <v>0</v>
      </c>
      <c r="F1182" s="47">
        <f>SUBTOTAL(9,F1183)</f>
        <v>0</v>
      </c>
    </row>
    <row r="1183" spans="1:7" ht="16.5" hidden="1" x14ac:dyDescent="0.25">
      <c r="A1183" s="24" t="s">
        <v>21</v>
      </c>
      <c r="B1183" s="25"/>
      <c r="C1183" s="50"/>
      <c r="D1183" s="50"/>
      <c r="E1183" s="50"/>
      <c r="F1183" s="50"/>
      <c r="G1183" s="99">
        <f>IFERROR(VLOOKUP(B1183,'Приложение 1 МУ1135 (город)'!B$48:C$1733,2,),)</f>
        <v>0</v>
      </c>
    </row>
    <row r="1184" spans="1:7" ht="16.5" x14ac:dyDescent="0.25">
      <c r="A1184" s="61" t="s">
        <v>655</v>
      </c>
      <c r="B1184" s="62" t="s">
        <v>656</v>
      </c>
      <c r="C1184" s="64" t="s">
        <v>12</v>
      </c>
      <c r="D1184" s="64" t="s">
        <v>12</v>
      </c>
      <c r="E1184" s="64">
        <f>E1185+E1270+E1325+E1380+E1435</f>
        <v>6656</v>
      </c>
      <c r="F1184" s="64">
        <f>F1185+F1270+F1325+F1380+F1435</f>
        <v>1970.8</v>
      </c>
    </row>
    <row r="1185" spans="1:6" ht="16.5" x14ac:dyDescent="0.25">
      <c r="A1185" s="29" t="s">
        <v>657</v>
      </c>
      <c r="B1185" s="30" t="s">
        <v>658</v>
      </c>
      <c r="C1185" s="32" t="s">
        <v>12</v>
      </c>
      <c r="D1185" s="32" t="s">
        <v>12</v>
      </c>
      <c r="E1185" s="32">
        <f>E1186+E1243</f>
        <v>6656</v>
      </c>
      <c r="F1185" s="32">
        <f>F1186+F1243</f>
        <v>1970.8</v>
      </c>
    </row>
    <row r="1186" spans="1:6" ht="16.5" x14ac:dyDescent="0.25">
      <c r="A1186" s="66" t="s">
        <v>659</v>
      </c>
      <c r="B1186" s="35" t="s">
        <v>660</v>
      </c>
      <c r="C1186" s="37" t="s">
        <v>12</v>
      </c>
      <c r="D1186" s="37" t="s">
        <v>12</v>
      </c>
      <c r="E1186" s="37">
        <f>E1187+E1219</f>
        <v>6656</v>
      </c>
      <c r="F1186" s="37">
        <f>F1187+F1219</f>
        <v>1970.8</v>
      </c>
    </row>
    <row r="1187" spans="1:6" ht="16.5" x14ac:dyDescent="0.25">
      <c r="A1187" s="67" t="s">
        <v>661</v>
      </c>
      <c r="B1187" s="40" t="s">
        <v>662</v>
      </c>
      <c r="C1187" s="42" t="s">
        <v>12</v>
      </c>
      <c r="D1187" s="42" t="s">
        <v>12</v>
      </c>
      <c r="E1187" s="42">
        <f>E1188+E1190+E1193+E1208+E1210+E1217</f>
        <v>1840</v>
      </c>
      <c r="F1187" s="42">
        <f>F1188+F1190+F1193+F1208+F1210+F1217</f>
        <v>598.79999999999995</v>
      </c>
    </row>
    <row r="1188" spans="1:6" ht="33" x14ac:dyDescent="0.25">
      <c r="A1188" s="68" t="s">
        <v>663</v>
      </c>
      <c r="B1188" s="45" t="s">
        <v>2092</v>
      </c>
      <c r="C1188" s="47" t="s">
        <v>12</v>
      </c>
      <c r="D1188" s="47" t="s">
        <v>12</v>
      </c>
      <c r="E1188" s="47">
        <f>SUBTOTAL(9,E1189:E1189)</f>
        <v>50</v>
      </c>
      <c r="F1188" s="47">
        <f>SUBTOTAL(9,F1189:F1189)</f>
        <v>20</v>
      </c>
    </row>
    <row r="1189" spans="1:6" ht="16.5" x14ac:dyDescent="0.25">
      <c r="A1189" s="24"/>
      <c r="B1189" s="59" t="s">
        <v>666</v>
      </c>
      <c r="C1189" s="55">
        <v>2016</v>
      </c>
      <c r="D1189" s="60">
        <v>0.4</v>
      </c>
      <c r="E1189" s="54">
        <v>50</v>
      </c>
      <c r="F1189" s="54">
        <v>20</v>
      </c>
    </row>
    <row r="1190" spans="1:6" ht="16.5" x14ac:dyDescent="0.25">
      <c r="A1190" s="68" t="s">
        <v>668</v>
      </c>
      <c r="B1190" s="45" t="s">
        <v>2084</v>
      </c>
      <c r="C1190" s="47" t="s">
        <v>12</v>
      </c>
      <c r="D1190" s="47" t="s">
        <v>12</v>
      </c>
      <c r="E1190" s="47">
        <f>SUBTOTAL(9,E1191:E1192)</f>
        <v>50</v>
      </c>
      <c r="F1190" s="47">
        <f>SUBTOTAL(9,F1191:F1192)</f>
        <v>20</v>
      </c>
    </row>
    <row r="1191" spans="1:6" ht="33" x14ac:dyDescent="0.25">
      <c r="A1191" s="24"/>
      <c r="B1191" s="59" t="s">
        <v>665</v>
      </c>
      <c r="C1191" s="55">
        <v>2016</v>
      </c>
      <c r="D1191" s="60">
        <v>0.4</v>
      </c>
      <c r="E1191" s="54">
        <v>20</v>
      </c>
      <c r="F1191" s="54">
        <v>5</v>
      </c>
    </row>
    <row r="1192" spans="1:6" ht="33" x14ac:dyDescent="0.25">
      <c r="A1192" s="24"/>
      <c r="B1192" s="59" t="s">
        <v>667</v>
      </c>
      <c r="C1192" s="55">
        <v>2016</v>
      </c>
      <c r="D1192" s="60">
        <v>0.4</v>
      </c>
      <c r="E1192" s="54">
        <v>30</v>
      </c>
      <c r="F1192" s="54">
        <v>15</v>
      </c>
    </row>
    <row r="1193" spans="1:6" ht="16.5" x14ac:dyDescent="0.25">
      <c r="A1193" s="68" t="s">
        <v>676</v>
      </c>
      <c r="B1193" s="45" t="s">
        <v>2093</v>
      </c>
      <c r="C1193" s="47" t="s">
        <v>12</v>
      </c>
      <c r="D1193" s="47" t="s">
        <v>12</v>
      </c>
      <c r="E1193" s="47">
        <f>SUBTOTAL(9,E1194:E1207)</f>
        <v>1188</v>
      </c>
      <c r="F1193" s="47">
        <f>SUBTOTAL(9,F1194:F1207)</f>
        <v>271.5</v>
      </c>
    </row>
    <row r="1194" spans="1:6" ht="33" x14ac:dyDescent="0.25">
      <c r="A1194" s="24"/>
      <c r="B1194" s="59" t="s">
        <v>669</v>
      </c>
      <c r="C1194" s="55">
        <v>2016</v>
      </c>
      <c r="D1194" s="60">
        <v>0.4</v>
      </c>
      <c r="E1194" s="54">
        <v>110</v>
      </c>
      <c r="F1194" s="54">
        <v>30</v>
      </c>
    </row>
    <row r="1195" spans="1:6" ht="33" x14ac:dyDescent="0.25">
      <c r="A1195" s="24"/>
      <c r="B1195" s="59" t="s">
        <v>671</v>
      </c>
      <c r="C1195" s="55">
        <v>2017</v>
      </c>
      <c r="D1195" s="54">
        <v>0.4</v>
      </c>
      <c r="E1195" s="54">
        <v>63</v>
      </c>
      <c r="F1195" s="54">
        <v>15</v>
      </c>
    </row>
    <row r="1196" spans="1:6" ht="16.5" x14ac:dyDescent="0.25">
      <c r="A1196" s="24"/>
      <c r="B1196" s="59" t="s">
        <v>672</v>
      </c>
      <c r="C1196" s="55">
        <v>2017</v>
      </c>
      <c r="D1196" s="54">
        <v>0.4</v>
      </c>
      <c r="E1196" s="54">
        <v>89</v>
      </c>
      <c r="F1196" s="54">
        <v>15</v>
      </c>
    </row>
    <row r="1197" spans="1:6" ht="33" x14ac:dyDescent="0.25">
      <c r="A1197" s="24"/>
      <c r="B1197" s="59" t="s">
        <v>673</v>
      </c>
      <c r="C1197" s="55">
        <v>2017</v>
      </c>
      <c r="D1197" s="54">
        <v>0.4</v>
      </c>
      <c r="E1197" s="54">
        <v>45</v>
      </c>
      <c r="F1197" s="54">
        <v>15</v>
      </c>
    </row>
    <row r="1198" spans="1:6" ht="33" x14ac:dyDescent="0.25">
      <c r="A1198" s="24"/>
      <c r="B1198" s="59" t="s">
        <v>675</v>
      </c>
      <c r="C1198" s="55">
        <v>2017</v>
      </c>
      <c r="D1198" s="54">
        <v>0.4</v>
      </c>
      <c r="E1198" s="54">
        <v>59</v>
      </c>
      <c r="F1198" s="54">
        <v>15</v>
      </c>
    </row>
    <row r="1199" spans="1:6" ht="33" x14ac:dyDescent="0.25">
      <c r="A1199" s="24"/>
      <c r="B1199" s="59" t="s">
        <v>670</v>
      </c>
      <c r="C1199" s="55">
        <v>2016</v>
      </c>
      <c r="D1199" s="60">
        <v>0.4</v>
      </c>
      <c r="E1199" s="54">
        <v>155</v>
      </c>
      <c r="F1199" s="54">
        <v>15</v>
      </c>
    </row>
    <row r="1200" spans="1:6" ht="16.5" x14ac:dyDescent="0.25">
      <c r="A1200" s="24"/>
      <c r="B1200" s="59" t="s">
        <v>2515</v>
      </c>
      <c r="C1200" s="53">
        <v>2018</v>
      </c>
      <c r="D1200" s="60">
        <v>0.4</v>
      </c>
      <c r="E1200" s="54">
        <v>110</v>
      </c>
      <c r="F1200" s="54">
        <f>IFERROR(VLOOKUP(B1200,'[105]без дублей (2)'!$P$2:$S$2822,4,),)</f>
        <v>6</v>
      </c>
    </row>
    <row r="1201" spans="1:7" ht="16.5" x14ac:dyDescent="0.25">
      <c r="A1201" s="24"/>
      <c r="B1201" s="59" t="s">
        <v>2516</v>
      </c>
      <c r="C1201" s="53">
        <v>2018</v>
      </c>
      <c r="D1201" s="60">
        <v>0.4</v>
      </c>
      <c r="E1201" s="54">
        <v>89</v>
      </c>
      <c r="F1201" s="54">
        <f>IFERROR(VLOOKUP(B1201,'[105]без дублей (2)'!$P$2:$S$2822,4,),)</f>
        <v>15</v>
      </c>
    </row>
    <row r="1202" spans="1:7" ht="16.5" x14ac:dyDescent="0.25">
      <c r="A1202" s="24"/>
      <c r="B1202" s="59" t="s">
        <v>2517</v>
      </c>
      <c r="C1202" s="53">
        <v>2018</v>
      </c>
      <c r="D1202" s="60">
        <v>0.4</v>
      </c>
      <c r="E1202" s="54">
        <v>70</v>
      </c>
      <c r="F1202" s="54">
        <f>IFERROR(VLOOKUP(B1202,'[105]без дублей (2)'!$P$2:$S$2822,4,),)</f>
        <v>15</v>
      </c>
    </row>
    <row r="1203" spans="1:7" ht="16.5" x14ac:dyDescent="0.25">
      <c r="A1203" s="24"/>
      <c r="B1203" s="59" t="s">
        <v>2518</v>
      </c>
      <c r="C1203" s="53">
        <v>2018</v>
      </c>
      <c r="D1203" s="60">
        <v>0.4</v>
      </c>
      <c r="E1203" s="54">
        <v>50</v>
      </c>
      <c r="F1203" s="54">
        <f>IFERROR(VLOOKUP(B1203,'[105]без дублей (2)'!$P$2:$S$2822,4,),)</f>
        <v>10</v>
      </c>
    </row>
    <row r="1204" spans="1:7" ht="16.5" x14ac:dyDescent="0.25">
      <c r="A1204" s="24"/>
      <c r="B1204" s="59" t="s">
        <v>2519</v>
      </c>
      <c r="C1204" s="53">
        <v>2018</v>
      </c>
      <c r="D1204" s="60">
        <v>0.4</v>
      </c>
      <c r="E1204" s="54">
        <v>40</v>
      </c>
      <c r="F1204" s="54">
        <f>IFERROR(VLOOKUP(B1204,'[105]без дублей (2)'!$P$2:$S$2822,4,),)</f>
        <v>5</v>
      </c>
    </row>
    <row r="1205" spans="1:7" ht="16.5" x14ac:dyDescent="0.25">
      <c r="A1205" s="24"/>
      <c r="B1205" s="59" t="s">
        <v>2520</v>
      </c>
      <c r="C1205" s="53">
        <v>2018</v>
      </c>
      <c r="D1205" s="60">
        <v>0.4</v>
      </c>
      <c r="E1205" s="54">
        <v>70</v>
      </c>
      <c r="F1205" s="54">
        <f>IFERROR(VLOOKUP(B1205,'[105]без дублей (2)'!$P$2:$S$2822,4,),)</f>
        <v>110</v>
      </c>
    </row>
    <row r="1206" spans="1:7" ht="16.5" x14ac:dyDescent="0.25">
      <c r="A1206" s="24"/>
      <c r="B1206" s="59" t="s">
        <v>2521</v>
      </c>
      <c r="C1206" s="53">
        <v>2018</v>
      </c>
      <c r="D1206" s="60">
        <v>0.4</v>
      </c>
      <c r="E1206" s="54">
        <v>34</v>
      </c>
      <c r="F1206" s="54">
        <f>IFERROR(VLOOKUP(B1206,'[105]без дублей (2)'!$P$2:$S$2822,4,),)</f>
        <v>0.5</v>
      </c>
    </row>
    <row r="1207" spans="1:7" ht="16.5" x14ac:dyDescent="0.25">
      <c r="A1207" s="24"/>
      <c r="B1207" s="59" t="s">
        <v>2522</v>
      </c>
      <c r="C1207" s="53">
        <v>2018</v>
      </c>
      <c r="D1207" s="54">
        <v>0.4</v>
      </c>
      <c r="E1207" s="54">
        <v>204</v>
      </c>
      <c r="F1207" s="54">
        <v>5</v>
      </c>
    </row>
    <row r="1208" spans="1:7" ht="16.5" x14ac:dyDescent="0.25">
      <c r="A1208" s="68" t="s">
        <v>682</v>
      </c>
      <c r="B1208" s="45" t="s">
        <v>2094</v>
      </c>
      <c r="C1208" s="47" t="s">
        <v>12</v>
      </c>
      <c r="D1208" s="47" t="s">
        <v>12</v>
      </c>
      <c r="E1208" s="47">
        <f>SUBTOTAL(9,E1209:E1209)</f>
        <v>41</v>
      </c>
      <c r="F1208" s="47">
        <f>SUBTOTAL(9,F1209:F1209)</f>
        <v>15</v>
      </c>
    </row>
    <row r="1209" spans="1:7" ht="33" x14ac:dyDescent="0.25">
      <c r="A1209" s="24"/>
      <c r="B1209" s="59" t="s">
        <v>674</v>
      </c>
      <c r="C1209" s="55">
        <v>2017</v>
      </c>
      <c r="D1209" s="54">
        <v>0.4</v>
      </c>
      <c r="E1209" s="54">
        <v>41</v>
      </c>
      <c r="F1209" s="54">
        <v>15</v>
      </c>
    </row>
    <row r="1210" spans="1:7" ht="33" x14ac:dyDescent="0.25">
      <c r="A1210" s="68" t="s">
        <v>684</v>
      </c>
      <c r="B1210" s="45" t="s">
        <v>2087</v>
      </c>
      <c r="C1210" s="47" t="s">
        <v>12</v>
      </c>
      <c r="D1210" s="47" t="s">
        <v>12</v>
      </c>
      <c r="E1210" s="47">
        <f>SUBTOTAL(9,E1211:E1216)</f>
        <v>511</v>
      </c>
      <c r="F1210" s="47">
        <f>SUBTOTAL(9,F1211:F1216)</f>
        <v>272.3</v>
      </c>
    </row>
    <row r="1211" spans="1:7" s="105" customFormat="1" ht="16.5" x14ac:dyDescent="0.25">
      <c r="A1211" s="57"/>
      <c r="B1211" s="59" t="s">
        <v>2523</v>
      </c>
      <c r="C1211" s="53">
        <v>2018</v>
      </c>
      <c r="D1211" s="60">
        <v>0.4</v>
      </c>
      <c r="E1211" s="54">
        <v>205</v>
      </c>
      <c r="F1211" s="54">
        <f>IFERROR(VLOOKUP(B1211,'[105]без дублей (2)'!$P$2:$S$2822,4,),)</f>
        <v>187.3</v>
      </c>
      <c r="G1211" s="99"/>
    </row>
    <row r="1212" spans="1:7" s="105" customFormat="1" ht="33" x14ac:dyDescent="0.25">
      <c r="A1212" s="57"/>
      <c r="B1212" s="59" t="s">
        <v>678</v>
      </c>
      <c r="C1212" s="55">
        <v>2017</v>
      </c>
      <c r="D1212" s="60">
        <v>0.4</v>
      </c>
      <c r="E1212" s="54">
        <v>34</v>
      </c>
      <c r="F1212" s="54">
        <v>15</v>
      </c>
      <c r="G1212" s="99"/>
    </row>
    <row r="1213" spans="1:7" s="105" customFormat="1" ht="16.5" x14ac:dyDescent="0.25">
      <c r="A1213" s="57"/>
      <c r="B1213" s="59" t="s">
        <v>679</v>
      </c>
      <c r="C1213" s="55">
        <v>2017</v>
      </c>
      <c r="D1213" s="60">
        <v>0.4</v>
      </c>
      <c r="E1213" s="54">
        <v>25</v>
      </c>
      <c r="F1213" s="54">
        <v>15</v>
      </c>
      <c r="G1213" s="99"/>
    </row>
    <row r="1214" spans="1:7" s="105" customFormat="1" ht="16.5" x14ac:dyDescent="0.25">
      <c r="A1214" s="57"/>
      <c r="B1214" s="59" t="s">
        <v>680</v>
      </c>
      <c r="C1214" s="55">
        <v>2017</v>
      </c>
      <c r="D1214" s="60">
        <v>0.4</v>
      </c>
      <c r="E1214" s="54">
        <v>40</v>
      </c>
      <c r="F1214" s="54">
        <v>15</v>
      </c>
      <c r="G1214" s="99"/>
    </row>
    <row r="1215" spans="1:7" s="105" customFormat="1" ht="33" x14ac:dyDescent="0.25">
      <c r="A1215" s="57"/>
      <c r="B1215" s="59" t="s">
        <v>681</v>
      </c>
      <c r="C1215" s="55">
        <v>2017</v>
      </c>
      <c r="D1215" s="60">
        <v>0.4</v>
      </c>
      <c r="E1215" s="54">
        <v>57</v>
      </c>
      <c r="F1215" s="54">
        <v>15</v>
      </c>
      <c r="G1215" s="99"/>
    </row>
    <row r="1216" spans="1:7" ht="33" x14ac:dyDescent="0.25">
      <c r="A1216" s="24"/>
      <c r="B1216" s="59" t="s">
        <v>677</v>
      </c>
      <c r="C1216" s="55">
        <v>2016</v>
      </c>
      <c r="D1216" s="60">
        <v>0.4</v>
      </c>
      <c r="E1216" s="54">
        <v>150</v>
      </c>
      <c r="F1216" s="54">
        <v>25</v>
      </c>
    </row>
    <row r="1217" spans="1:7" ht="16.5" x14ac:dyDescent="0.25">
      <c r="A1217" s="68" t="s">
        <v>685</v>
      </c>
      <c r="B1217" s="45" t="s">
        <v>2088</v>
      </c>
      <c r="C1217" s="47" t="s">
        <v>12</v>
      </c>
      <c r="D1217" s="47" t="s">
        <v>12</v>
      </c>
      <c r="E1217" s="47">
        <f>SUBTOTAL(9,E1218)</f>
        <v>0</v>
      </c>
      <c r="F1217" s="47">
        <f>SUBTOTAL(9,F1218)</f>
        <v>0</v>
      </c>
    </row>
    <row r="1218" spans="1:7" ht="16.5" hidden="1" x14ac:dyDescent="0.25">
      <c r="A1218" s="24" t="s">
        <v>21</v>
      </c>
      <c r="B1218" s="25"/>
      <c r="C1218" s="50"/>
      <c r="D1218" s="50"/>
      <c r="E1218" s="50"/>
      <c r="F1218" s="50"/>
      <c r="G1218" s="99">
        <f>IFERROR(VLOOKUP(B1218,'Приложение 1 МУ1135 (город)'!B$48:C$1733,2,),)</f>
        <v>0</v>
      </c>
    </row>
    <row r="1219" spans="1:7" ht="16.5" x14ac:dyDescent="0.25">
      <c r="A1219" s="67" t="s">
        <v>686</v>
      </c>
      <c r="B1219" s="40" t="s">
        <v>687</v>
      </c>
      <c r="C1219" s="42" t="s">
        <v>12</v>
      </c>
      <c r="D1219" s="42" t="s">
        <v>12</v>
      </c>
      <c r="E1219" s="42">
        <f>E1220+E1222+E1224+E1226+E1238+E1241</f>
        <v>4816</v>
      </c>
      <c r="F1219" s="42">
        <f>F1220+F1222+F1224+F1226+F1238+F1241</f>
        <v>1372</v>
      </c>
    </row>
    <row r="1220" spans="1:7" ht="33" x14ac:dyDescent="0.25">
      <c r="A1220" s="68" t="s">
        <v>688</v>
      </c>
      <c r="B1220" s="45" t="s">
        <v>2092</v>
      </c>
      <c r="C1220" s="47" t="s">
        <v>12</v>
      </c>
      <c r="D1220" s="47" t="s">
        <v>12</v>
      </c>
      <c r="E1220" s="47">
        <f>SUBTOTAL(9,E1221)</f>
        <v>0</v>
      </c>
      <c r="F1220" s="47">
        <f>SUBTOTAL(9,F1221)</f>
        <v>0</v>
      </c>
    </row>
    <row r="1221" spans="1:7" ht="16.5" hidden="1" x14ac:dyDescent="0.25">
      <c r="A1221" s="24" t="s">
        <v>21</v>
      </c>
      <c r="B1221" s="25"/>
      <c r="C1221" s="54"/>
      <c r="D1221" s="54"/>
      <c r="E1221" s="50"/>
      <c r="F1221" s="50"/>
      <c r="G1221" s="99">
        <f>IFERROR(VLOOKUP(B1221,'Приложение 1 МУ1135 (город)'!B$48:C$1733,2,),)</f>
        <v>0</v>
      </c>
    </row>
    <row r="1222" spans="1:7" ht="16.5" x14ac:dyDescent="0.25">
      <c r="A1222" s="68" t="s">
        <v>689</v>
      </c>
      <c r="B1222" s="45" t="s">
        <v>2084</v>
      </c>
      <c r="C1222" s="47" t="s">
        <v>12</v>
      </c>
      <c r="D1222" s="47" t="s">
        <v>12</v>
      </c>
      <c r="E1222" s="47">
        <f>SUBTOTAL(9,E1223:E1223)</f>
        <v>0</v>
      </c>
      <c r="F1222" s="47">
        <f>SUBTOTAL(9,F1223:F1223)</f>
        <v>0</v>
      </c>
    </row>
    <row r="1223" spans="1:7" ht="16.5" hidden="1" x14ac:dyDescent="0.25">
      <c r="A1223" s="24" t="s">
        <v>21</v>
      </c>
      <c r="B1223" s="25"/>
      <c r="C1223" s="54"/>
      <c r="D1223" s="54"/>
      <c r="E1223" s="50"/>
      <c r="F1223" s="50"/>
      <c r="G1223" s="99">
        <f>IFERROR(VLOOKUP(B1223,'Приложение 1 МУ1135 (город)'!B$48:C$1733,2,),)</f>
        <v>0</v>
      </c>
    </row>
    <row r="1224" spans="1:7" ht="16.5" x14ac:dyDescent="0.25">
      <c r="A1224" s="68" t="s">
        <v>695</v>
      </c>
      <c r="B1224" s="45" t="s">
        <v>2085</v>
      </c>
      <c r="C1224" s="47" t="s">
        <v>12</v>
      </c>
      <c r="D1224" s="47" t="s">
        <v>12</v>
      </c>
      <c r="E1224" s="47">
        <f>SUBTOTAL(9,E1225:E1225)</f>
        <v>0</v>
      </c>
      <c r="F1224" s="47">
        <f>SUBTOTAL(9,F1225:F1225)</f>
        <v>0</v>
      </c>
    </row>
    <row r="1225" spans="1:7" ht="16.5" hidden="1" x14ac:dyDescent="0.25">
      <c r="A1225" s="24" t="s">
        <v>21</v>
      </c>
      <c r="B1225" s="25"/>
      <c r="C1225" s="54"/>
      <c r="D1225" s="54"/>
      <c r="E1225" s="50"/>
      <c r="F1225" s="50"/>
      <c r="G1225" s="99">
        <f>IFERROR(VLOOKUP(B1225,'Приложение 1 МУ1135 (город)'!B$48:C$1733,2,),)</f>
        <v>0</v>
      </c>
    </row>
    <row r="1226" spans="1:7" ht="16.5" x14ac:dyDescent="0.25">
      <c r="A1226" s="68" t="s">
        <v>698</v>
      </c>
      <c r="B1226" s="45" t="s">
        <v>2094</v>
      </c>
      <c r="C1226" s="47" t="s">
        <v>12</v>
      </c>
      <c r="D1226" s="47" t="s">
        <v>12</v>
      </c>
      <c r="E1226" s="47">
        <f>SUBTOTAL(9,E1227:E1237)</f>
        <v>3846</v>
      </c>
      <c r="F1226" s="47">
        <f>SUBTOTAL(9,F1227:F1237)</f>
        <v>1237</v>
      </c>
    </row>
    <row r="1227" spans="1:7" s="105" customFormat="1" ht="33" x14ac:dyDescent="0.25">
      <c r="A1227" s="57"/>
      <c r="B1227" s="59" t="s">
        <v>692</v>
      </c>
      <c r="C1227" s="55">
        <v>2017</v>
      </c>
      <c r="D1227" s="54">
        <v>10</v>
      </c>
      <c r="E1227" s="54">
        <v>45</v>
      </c>
      <c r="F1227" s="54">
        <v>30</v>
      </c>
      <c r="G1227" s="99"/>
    </row>
    <row r="1228" spans="1:7" s="105" customFormat="1" ht="33" x14ac:dyDescent="0.25">
      <c r="A1228" s="57"/>
      <c r="B1228" s="59" t="s">
        <v>693</v>
      </c>
      <c r="C1228" s="55">
        <v>2017</v>
      </c>
      <c r="D1228" s="54">
        <v>10</v>
      </c>
      <c r="E1228" s="54">
        <v>60</v>
      </c>
      <c r="F1228" s="54">
        <v>30</v>
      </c>
      <c r="G1228" s="99"/>
    </row>
    <row r="1229" spans="1:7" s="105" customFormat="1" ht="33" x14ac:dyDescent="0.25">
      <c r="A1229" s="57"/>
      <c r="B1229" s="59" t="s">
        <v>694</v>
      </c>
      <c r="C1229" s="55">
        <v>2017</v>
      </c>
      <c r="D1229" s="54">
        <v>10</v>
      </c>
      <c r="E1229" s="54">
        <v>42</v>
      </c>
      <c r="F1229" s="54">
        <v>15</v>
      </c>
      <c r="G1229" s="99"/>
    </row>
    <row r="1230" spans="1:7" ht="16.5" x14ac:dyDescent="0.25">
      <c r="A1230" s="24"/>
      <c r="B1230" s="59" t="s">
        <v>690</v>
      </c>
      <c r="C1230" s="55">
        <v>2016</v>
      </c>
      <c r="D1230" s="55">
        <v>10</v>
      </c>
      <c r="E1230" s="54">
        <v>830</v>
      </c>
      <c r="F1230" s="54">
        <v>240</v>
      </c>
    </row>
    <row r="1231" spans="1:7" ht="16.5" x14ac:dyDescent="0.25">
      <c r="A1231" s="24"/>
      <c r="B1231" s="59" t="s">
        <v>691</v>
      </c>
      <c r="C1231" s="55">
        <v>2016</v>
      </c>
      <c r="D1231" s="55">
        <v>10</v>
      </c>
      <c r="E1231" s="54">
        <v>1714.9999999999998</v>
      </c>
      <c r="F1231" s="54">
        <v>550</v>
      </c>
    </row>
    <row r="1232" spans="1:7" ht="16.5" x14ac:dyDescent="0.25">
      <c r="A1232" s="24"/>
      <c r="B1232" s="59" t="s">
        <v>2524</v>
      </c>
      <c r="C1232" s="53">
        <v>2018</v>
      </c>
      <c r="D1232" s="54">
        <v>10</v>
      </c>
      <c r="E1232" s="54">
        <v>68</v>
      </c>
      <c r="F1232" s="54">
        <f>IFERROR(VLOOKUP(B1232,'[105]без дублей (2)'!$P$2:$S$2822,4,),)</f>
        <v>40</v>
      </c>
    </row>
    <row r="1233" spans="1:7" ht="16.5" x14ac:dyDescent="0.25">
      <c r="A1233" s="24"/>
      <c r="B1233" s="59" t="s">
        <v>2525</v>
      </c>
      <c r="C1233" s="53">
        <v>2018</v>
      </c>
      <c r="D1233" s="54">
        <v>10</v>
      </c>
      <c r="E1233" s="54">
        <v>127</v>
      </c>
      <c r="F1233" s="54">
        <f>IFERROR(VLOOKUP(B1233,'[105]без дублей (2)'!$P$2:$S$2822,4,),)</f>
        <v>7</v>
      </c>
    </row>
    <row r="1234" spans="1:7" ht="16.5" x14ac:dyDescent="0.25">
      <c r="A1234" s="24"/>
      <c r="B1234" s="59" t="s">
        <v>2526</v>
      </c>
      <c r="C1234" s="53">
        <v>2018</v>
      </c>
      <c r="D1234" s="54">
        <v>10</v>
      </c>
      <c r="E1234" s="54">
        <v>75</v>
      </c>
      <c r="F1234" s="54">
        <f>IFERROR(VLOOKUP(B1234,'[105]без дублей (2)'!$P$2:$S$2822,4,),)</f>
        <v>150</v>
      </c>
    </row>
    <row r="1235" spans="1:7" ht="16.5" x14ac:dyDescent="0.25">
      <c r="A1235" s="24"/>
      <c r="B1235" s="59" t="s">
        <v>2527</v>
      </c>
      <c r="C1235" s="53">
        <v>2018</v>
      </c>
      <c r="D1235" s="54">
        <v>10</v>
      </c>
      <c r="E1235" s="54">
        <v>80</v>
      </c>
      <c r="F1235" s="54">
        <f>IFERROR(VLOOKUP(B1235,'[105]без дублей (2)'!$P$2:$S$2822,4,),)</f>
        <v>10</v>
      </c>
    </row>
    <row r="1236" spans="1:7" ht="16.5" x14ac:dyDescent="0.25">
      <c r="A1236" s="24"/>
      <c r="B1236" s="59" t="s">
        <v>2528</v>
      </c>
      <c r="C1236" s="53">
        <v>2018</v>
      </c>
      <c r="D1236" s="54">
        <v>10</v>
      </c>
      <c r="E1236" s="54">
        <v>719</v>
      </c>
      <c r="F1236" s="54">
        <f>IFERROR(VLOOKUP(B1236,'[105]без дублей (2)'!$P$2:$S$2822,4,),)</f>
        <v>150</v>
      </c>
    </row>
    <row r="1237" spans="1:7" ht="16.5" x14ac:dyDescent="0.25">
      <c r="A1237" s="24"/>
      <c r="B1237" s="59" t="s">
        <v>2529</v>
      </c>
      <c r="C1237" s="53">
        <v>2018</v>
      </c>
      <c r="D1237" s="54">
        <v>10</v>
      </c>
      <c r="E1237" s="54">
        <v>85</v>
      </c>
      <c r="F1237" s="54">
        <f>IFERROR(VLOOKUP(B1237,'[105]без дублей (2)'!$P$2:$S$2822,4,),)</f>
        <v>15</v>
      </c>
    </row>
    <row r="1238" spans="1:7" ht="33" x14ac:dyDescent="0.25">
      <c r="A1238" s="68" t="s">
        <v>699</v>
      </c>
      <c r="B1238" s="45" t="s">
        <v>2087</v>
      </c>
      <c r="C1238" s="47" t="s">
        <v>12</v>
      </c>
      <c r="D1238" s="47" t="s">
        <v>12</v>
      </c>
      <c r="E1238" s="47">
        <f>SUBTOTAL(9,E1239:E1240)</f>
        <v>970</v>
      </c>
      <c r="F1238" s="47">
        <f>SUBTOTAL(9,F1239:F1240)</f>
        <v>135</v>
      </c>
    </row>
    <row r="1239" spans="1:7" ht="16.5" x14ac:dyDescent="0.25">
      <c r="A1239" s="24"/>
      <c r="B1239" s="59" t="s">
        <v>696</v>
      </c>
      <c r="C1239" s="55">
        <v>2016</v>
      </c>
      <c r="D1239" s="55">
        <v>10</v>
      </c>
      <c r="E1239" s="54">
        <v>112</v>
      </c>
      <c r="F1239" s="54">
        <v>5</v>
      </c>
    </row>
    <row r="1240" spans="1:7" ht="16.5" x14ac:dyDescent="0.25">
      <c r="A1240" s="24"/>
      <c r="B1240" s="59" t="s">
        <v>697</v>
      </c>
      <c r="C1240" s="55">
        <v>2016</v>
      </c>
      <c r="D1240" s="55">
        <v>10</v>
      </c>
      <c r="E1240" s="54">
        <v>858</v>
      </c>
      <c r="F1240" s="54">
        <v>130</v>
      </c>
    </row>
    <row r="1241" spans="1:7" ht="16.5" x14ac:dyDescent="0.25">
      <c r="A1241" s="68" t="s">
        <v>700</v>
      </c>
      <c r="B1241" s="45" t="s">
        <v>2088</v>
      </c>
      <c r="C1241" s="47" t="s">
        <v>12</v>
      </c>
      <c r="D1241" s="47" t="s">
        <v>12</v>
      </c>
      <c r="E1241" s="47">
        <f>SUBTOTAL(9,E1242)</f>
        <v>0</v>
      </c>
      <c r="F1241" s="47">
        <f>SUBTOTAL(9,F1242)</f>
        <v>0</v>
      </c>
    </row>
    <row r="1242" spans="1:7" ht="16.5" hidden="1" x14ac:dyDescent="0.25">
      <c r="A1242" s="24" t="s">
        <v>21</v>
      </c>
      <c r="B1242" s="25"/>
      <c r="C1242" s="50"/>
      <c r="D1242" s="50"/>
      <c r="E1242" s="50"/>
      <c r="F1242" s="50"/>
      <c r="G1242" s="99">
        <f>IFERROR(VLOOKUP(B1242,'Приложение 1 МУ1135 (город)'!B$48:C$1733,2,),)</f>
        <v>0</v>
      </c>
    </row>
    <row r="1243" spans="1:7" ht="16.5" x14ac:dyDescent="0.25">
      <c r="A1243" s="66" t="s">
        <v>701</v>
      </c>
      <c r="B1243" s="35" t="s">
        <v>702</v>
      </c>
      <c r="C1243" s="37" t="s">
        <v>12</v>
      </c>
      <c r="D1243" s="37" t="s">
        <v>12</v>
      </c>
      <c r="E1243" s="37">
        <f>E1244+E1257</f>
        <v>0</v>
      </c>
      <c r="F1243" s="37">
        <f>F1244+F1257</f>
        <v>0</v>
      </c>
    </row>
    <row r="1244" spans="1:7" ht="16.5" x14ac:dyDescent="0.25">
      <c r="A1244" s="67" t="s">
        <v>703</v>
      </c>
      <c r="B1244" s="40" t="s">
        <v>662</v>
      </c>
      <c r="C1244" s="42" t="s">
        <v>12</v>
      </c>
      <c r="D1244" s="42" t="s">
        <v>12</v>
      </c>
      <c r="E1244" s="42">
        <f>E1245+E1247+E1249+E1251+E1253+E1255</f>
        <v>0</v>
      </c>
      <c r="F1244" s="42">
        <f>F1245+F1247+F1249+F1251+F1253+F1255</f>
        <v>0</v>
      </c>
    </row>
    <row r="1245" spans="1:7" ht="33" x14ac:dyDescent="0.25">
      <c r="A1245" s="68" t="s">
        <v>704</v>
      </c>
      <c r="B1245" s="45" t="s">
        <v>2092</v>
      </c>
      <c r="C1245" s="47" t="s">
        <v>12</v>
      </c>
      <c r="D1245" s="47" t="s">
        <v>12</v>
      </c>
      <c r="E1245" s="47">
        <f>SUBTOTAL(9,E1246)</f>
        <v>0</v>
      </c>
      <c r="F1245" s="47">
        <f>SUBTOTAL(9,F1246)</f>
        <v>0</v>
      </c>
    </row>
    <row r="1246" spans="1:7" ht="16.5" hidden="1" x14ac:dyDescent="0.25">
      <c r="A1246" s="24" t="s">
        <v>21</v>
      </c>
      <c r="B1246" s="25"/>
      <c r="C1246" s="50"/>
      <c r="D1246" s="50"/>
      <c r="E1246" s="50"/>
      <c r="F1246" s="50"/>
      <c r="G1246" s="99">
        <f>IFERROR(VLOOKUP(B1246,'Приложение 1 МУ1135 (город)'!B$48:C$1733,2,),)</f>
        <v>0</v>
      </c>
    </row>
    <row r="1247" spans="1:7" ht="16.5" x14ac:dyDescent="0.25">
      <c r="A1247" s="68" t="s">
        <v>705</v>
      </c>
      <c r="B1247" s="45" t="s">
        <v>2084</v>
      </c>
      <c r="C1247" s="47" t="s">
        <v>12</v>
      </c>
      <c r="D1247" s="47" t="s">
        <v>12</v>
      </c>
      <c r="E1247" s="47">
        <f>SUBTOTAL(9,E1248)</f>
        <v>0</v>
      </c>
      <c r="F1247" s="47">
        <f>SUBTOTAL(9,F1248)</f>
        <v>0</v>
      </c>
    </row>
    <row r="1248" spans="1:7" ht="16.5" hidden="1" x14ac:dyDescent="0.25">
      <c r="A1248" s="24" t="s">
        <v>21</v>
      </c>
      <c r="B1248" s="25"/>
      <c r="C1248" s="50"/>
      <c r="D1248" s="50"/>
      <c r="E1248" s="50"/>
      <c r="F1248" s="50"/>
      <c r="G1248" s="99">
        <f>IFERROR(VLOOKUP(B1248,'Приложение 1 МУ1135 (город)'!B$48:C$1733,2,),)</f>
        <v>0</v>
      </c>
    </row>
    <row r="1249" spans="1:7" ht="16.5" x14ac:dyDescent="0.25">
      <c r="A1249" s="68" t="s">
        <v>706</v>
      </c>
      <c r="B1249" s="45" t="s">
        <v>2085</v>
      </c>
      <c r="C1249" s="47" t="s">
        <v>12</v>
      </c>
      <c r="D1249" s="47" t="s">
        <v>12</v>
      </c>
      <c r="E1249" s="47">
        <f>SUBTOTAL(9,E1250)</f>
        <v>0</v>
      </c>
      <c r="F1249" s="47">
        <f>SUBTOTAL(9,F1250)</f>
        <v>0</v>
      </c>
    </row>
    <row r="1250" spans="1:7" ht="16.5" hidden="1" x14ac:dyDescent="0.25">
      <c r="A1250" s="24" t="s">
        <v>21</v>
      </c>
      <c r="B1250" s="25"/>
      <c r="C1250" s="50"/>
      <c r="D1250" s="50"/>
      <c r="E1250" s="50"/>
      <c r="F1250" s="50"/>
      <c r="G1250" s="99">
        <f>IFERROR(VLOOKUP(B1250,'Приложение 1 МУ1135 (город)'!B$48:C$1733,2,),)</f>
        <v>0</v>
      </c>
    </row>
    <row r="1251" spans="1:7" ht="16.5" x14ac:dyDescent="0.25">
      <c r="A1251" s="68" t="s">
        <v>707</v>
      </c>
      <c r="B1251" s="45" t="s">
        <v>2094</v>
      </c>
      <c r="C1251" s="47" t="s">
        <v>12</v>
      </c>
      <c r="D1251" s="47" t="s">
        <v>12</v>
      </c>
      <c r="E1251" s="47">
        <f>SUBTOTAL(9,E1252)</f>
        <v>0</v>
      </c>
      <c r="F1251" s="47">
        <f>SUBTOTAL(9,F1252)</f>
        <v>0</v>
      </c>
    </row>
    <row r="1252" spans="1:7" ht="16.5" hidden="1" x14ac:dyDescent="0.25">
      <c r="A1252" s="24" t="s">
        <v>21</v>
      </c>
      <c r="B1252" s="25"/>
      <c r="C1252" s="50"/>
      <c r="D1252" s="50"/>
      <c r="E1252" s="50"/>
      <c r="F1252" s="50"/>
      <c r="G1252" s="99">
        <f>IFERROR(VLOOKUP(B1252,'Приложение 1 МУ1135 (город)'!B$48:C$1733,2,),)</f>
        <v>0</v>
      </c>
    </row>
    <row r="1253" spans="1:7" ht="33" x14ac:dyDescent="0.25">
      <c r="A1253" s="68" t="s">
        <v>708</v>
      </c>
      <c r="B1253" s="45" t="s">
        <v>2087</v>
      </c>
      <c r="C1253" s="47" t="s">
        <v>12</v>
      </c>
      <c r="D1253" s="47" t="s">
        <v>12</v>
      </c>
      <c r="E1253" s="47">
        <f>SUBTOTAL(9,E1254)</f>
        <v>0</v>
      </c>
      <c r="F1253" s="47">
        <f>SUBTOTAL(9,F1254)</f>
        <v>0</v>
      </c>
    </row>
    <row r="1254" spans="1:7" ht="16.5" hidden="1" x14ac:dyDescent="0.25">
      <c r="A1254" s="24" t="s">
        <v>21</v>
      </c>
      <c r="B1254" s="25"/>
      <c r="C1254" s="50"/>
      <c r="D1254" s="50"/>
      <c r="E1254" s="50"/>
      <c r="F1254" s="50"/>
      <c r="G1254" s="99">
        <f>IFERROR(VLOOKUP(B1254,'Приложение 1 МУ1135 (город)'!B$48:C$1733,2,),)</f>
        <v>0</v>
      </c>
    </row>
    <row r="1255" spans="1:7" ht="16.5" x14ac:dyDescent="0.25">
      <c r="A1255" s="68" t="s">
        <v>709</v>
      </c>
      <c r="B1255" s="45" t="s">
        <v>2088</v>
      </c>
      <c r="C1255" s="47" t="s">
        <v>12</v>
      </c>
      <c r="D1255" s="47" t="s">
        <v>12</v>
      </c>
      <c r="E1255" s="47">
        <f>SUBTOTAL(9,E1256)</f>
        <v>0</v>
      </c>
      <c r="F1255" s="47">
        <f>SUBTOTAL(9,F1256)</f>
        <v>0</v>
      </c>
    </row>
    <row r="1256" spans="1:7" ht="16.5" hidden="1" x14ac:dyDescent="0.25">
      <c r="A1256" s="24" t="s">
        <v>21</v>
      </c>
      <c r="B1256" s="25"/>
      <c r="C1256" s="50"/>
      <c r="D1256" s="50"/>
      <c r="E1256" s="50"/>
      <c r="F1256" s="50"/>
      <c r="G1256" s="99">
        <f>IFERROR(VLOOKUP(B1256,'Приложение 1 МУ1135 (город)'!B$48:C$1733,2,),)</f>
        <v>0</v>
      </c>
    </row>
    <row r="1257" spans="1:7" ht="16.5" x14ac:dyDescent="0.25">
      <c r="A1257" s="67" t="s">
        <v>710</v>
      </c>
      <c r="B1257" s="40" t="s">
        <v>687</v>
      </c>
      <c r="C1257" s="42" t="s">
        <v>12</v>
      </c>
      <c r="D1257" s="42" t="s">
        <v>12</v>
      </c>
      <c r="E1257" s="42">
        <f>E1258+E1260+E1262+E1264+E1266+E1268</f>
        <v>0</v>
      </c>
      <c r="F1257" s="42">
        <f>F1258+F1260+F1262+F1264+F1266+F1268</f>
        <v>0</v>
      </c>
    </row>
    <row r="1258" spans="1:7" ht="33" x14ac:dyDescent="0.25">
      <c r="A1258" s="68" t="s">
        <v>711</v>
      </c>
      <c r="B1258" s="45" t="s">
        <v>2092</v>
      </c>
      <c r="C1258" s="47" t="s">
        <v>12</v>
      </c>
      <c r="D1258" s="47" t="s">
        <v>12</v>
      </c>
      <c r="E1258" s="47">
        <f>SUBTOTAL(9,E1259)</f>
        <v>0</v>
      </c>
      <c r="F1258" s="47">
        <f>SUBTOTAL(9,F1259)</f>
        <v>0</v>
      </c>
    </row>
    <row r="1259" spans="1:7" ht="16.5" hidden="1" x14ac:dyDescent="0.25">
      <c r="A1259" s="24" t="s">
        <v>21</v>
      </c>
      <c r="B1259" s="25"/>
      <c r="C1259" s="50"/>
      <c r="D1259" s="50"/>
      <c r="E1259" s="50"/>
      <c r="F1259" s="50"/>
      <c r="G1259" s="99">
        <f>IFERROR(VLOOKUP(B1259,'Приложение 1 МУ1135 (город)'!B$48:C$1733,2,),)</f>
        <v>0</v>
      </c>
    </row>
    <row r="1260" spans="1:7" ht="16.5" x14ac:dyDescent="0.25">
      <c r="A1260" s="68" t="s">
        <v>712</v>
      </c>
      <c r="B1260" s="45" t="s">
        <v>2084</v>
      </c>
      <c r="C1260" s="47" t="s">
        <v>12</v>
      </c>
      <c r="D1260" s="47" t="s">
        <v>12</v>
      </c>
      <c r="E1260" s="47">
        <f>SUBTOTAL(9,E1261)</f>
        <v>0</v>
      </c>
      <c r="F1260" s="47">
        <f>SUBTOTAL(9,F1261)</f>
        <v>0</v>
      </c>
    </row>
    <row r="1261" spans="1:7" ht="16.5" hidden="1" x14ac:dyDescent="0.25">
      <c r="A1261" s="24" t="s">
        <v>21</v>
      </c>
      <c r="B1261" s="25"/>
      <c r="C1261" s="50"/>
      <c r="D1261" s="50"/>
      <c r="E1261" s="50"/>
      <c r="F1261" s="50"/>
      <c r="G1261" s="99">
        <f>IFERROR(VLOOKUP(B1261,'Приложение 1 МУ1135 (город)'!B$48:C$1733,2,),)</f>
        <v>0</v>
      </c>
    </row>
    <row r="1262" spans="1:7" ht="16.5" x14ac:dyDescent="0.25">
      <c r="A1262" s="68" t="s">
        <v>713</v>
      </c>
      <c r="B1262" s="45" t="s">
        <v>2085</v>
      </c>
      <c r="C1262" s="47" t="s">
        <v>12</v>
      </c>
      <c r="D1262" s="47" t="s">
        <v>12</v>
      </c>
      <c r="E1262" s="47">
        <f>SUBTOTAL(9,E1263)</f>
        <v>0</v>
      </c>
      <c r="F1262" s="47">
        <f>SUBTOTAL(9,F1263)</f>
        <v>0</v>
      </c>
    </row>
    <row r="1263" spans="1:7" ht="16.5" hidden="1" x14ac:dyDescent="0.25">
      <c r="A1263" s="24" t="s">
        <v>21</v>
      </c>
      <c r="B1263" s="25"/>
      <c r="C1263" s="50"/>
      <c r="D1263" s="50"/>
      <c r="E1263" s="50"/>
      <c r="F1263" s="50"/>
      <c r="G1263" s="99">
        <f>IFERROR(VLOOKUP(B1263,'Приложение 1 МУ1135 (город)'!B$48:C$1733,2,),)</f>
        <v>0</v>
      </c>
    </row>
    <row r="1264" spans="1:7" ht="16.5" x14ac:dyDescent="0.25">
      <c r="A1264" s="68" t="s">
        <v>714</v>
      </c>
      <c r="B1264" s="45" t="s">
        <v>2094</v>
      </c>
      <c r="C1264" s="47" t="s">
        <v>12</v>
      </c>
      <c r="D1264" s="47" t="s">
        <v>12</v>
      </c>
      <c r="E1264" s="47">
        <f>SUBTOTAL(9,E1265)</f>
        <v>0</v>
      </c>
      <c r="F1264" s="47">
        <f>SUBTOTAL(9,F1265)</f>
        <v>0</v>
      </c>
    </row>
    <row r="1265" spans="1:7" ht="16.5" hidden="1" x14ac:dyDescent="0.25">
      <c r="A1265" s="24" t="s">
        <v>21</v>
      </c>
      <c r="B1265" s="25"/>
      <c r="C1265" s="50"/>
      <c r="D1265" s="50"/>
      <c r="E1265" s="50"/>
      <c r="F1265" s="50"/>
      <c r="G1265" s="99">
        <f>IFERROR(VLOOKUP(B1265,'Приложение 1 МУ1135 (город)'!B$48:C$1733,2,),)</f>
        <v>0</v>
      </c>
    </row>
    <row r="1266" spans="1:7" ht="33" x14ac:dyDescent="0.25">
      <c r="A1266" s="68" t="s">
        <v>715</v>
      </c>
      <c r="B1266" s="45" t="s">
        <v>2087</v>
      </c>
      <c r="C1266" s="47" t="s">
        <v>12</v>
      </c>
      <c r="D1266" s="47" t="s">
        <v>12</v>
      </c>
      <c r="E1266" s="47">
        <f>SUBTOTAL(9,E1267)</f>
        <v>0</v>
      </c>
      <c r="F1266" s="47">
        <f>SUBTOTAL(9,F1267)</f>
        <v>0</v>
      </c>
    </row>
    <row r="1267" spans="1:7" ht="16.5" hidden="1" x14ac:dyDescent="0.25">
      <c r="A1267" s="24" t="s">
        <v>21</v>
      </c>
      <c r="B1267" s="25"/>
      <c r="C1267" s="50"/>
      <c r="D1267" s="50"/>
      <c r="E1267" s="50"/>
      <c r="F1267" s="50"/>
      <c r="G1267" s="99">
        <f>IFERROR(VLOOKUP(B1267,'Приложение 1 МУ1135 (город)'!B$48:C$1733,2,),)</f>
        <v>0</v>
      </c>
    </row>
    <row r="1268" spans="1:7" ht="16.5" x14ac:dyDescent="0.25">
      <c r="A1268" s="68" t="s">
        <v>716</v>
      </c>
      <c r="B1268" s="45" t="s">
        <v>2088</v>
      </c>
      <c r="C1268" s="47" t="s">
        <v>12</v>
      </c>
      <c r="D1268" s="47" t="s">
        <v>12</v>
      </c>
      <c r="E1268" s="47">
        <f>SUBTOTAL(9,E1269)</f>
        <v>0</v>
      </c>
      <c r="F1268" s="47">
        <f>SUBTOTAL(9,F1269)</f>
        <v>0</v>
      </c>
    </row>
    <row r="1269" spans="1:7" ht="16.5" hidden="1" x14ac:dyDescent="0.25">
      <c r="A1269" s="24" t="s">
        <v>21</v>
      </c>
      <c r="B1269" s="25"/>
      <c r="C1269" s="50"/>
      <c r="D1269" s="50"/>
      <c r="E1269" s="50"/>
      <c r="F1269" s="50"/>
      <c r="G1269" s="99">
        <f>IFERROR(VLOOKUP(B1269,'Приложение 1 МУ1135 (город)'!B$48:C$1733,2,),)</f>
        <v>0</v>
      </c>
    </row>
    <row r="1270" spans="1:7" ht="16.5" x14ac:dyDescent="0.25">
      <c r="A1270" s="29" t="s">
        <v>717</v>
      </c>
      <c r="B1270" s="30" t="s">
        <v>718</v>
      </c>
      <c r="C1270" s="32" t="s">
        <v>12</v>
      </c>
      <c r="D1270" s="32" t="s">
        <v>12</v>
      </c>
      <c r="E1270" s="32">
        <f>E1271+E1298</f>
        <v>0</v>
      </c>
      <c r="F1270" s="32">
        <f>F1271+F1298</f>
        <v>0</v>
      </c>
    </row>
    <row r="1271" spans="1:7" ht="16.5" x14ac:dyDescent="0.25">
      <c r="A1271" s="66" t="s">
        <v>719</v>
      </c>
      <c r="B1271" s="35" t="s">
        <v>660</v>
      </c>
      <c r="C1271" s="37" t="s">
        <v>12</v>
      </c>
      <c r="D1271" s="37" t="s">
        <v>12</v>
      </c>
      <c r="E1271" s="37">
        <f>E1272+E1285</f>
        <v>0</v>
      </c>
      <c r="F1271" s="37">
        <f>F1272+F1285</f>
        <v>0</v>
      </c>
    </row>
    <row r="1272" spans="1:7" ht="16.5" x14ac:dyDescent="0.25">
      <c r="A1272" s="67" t="s">
        <v>720</v>
      </c>
      <c r="B1272" s="40" t="s">
        <v>662</v>
      </c>
      <c r="C1272" s="42" t="s">
        <v>12</v>
      </c>
      <c r="D1272" s="42" t="s">
        <v>12</v>
      </c>
      <c r="E1272" s="42">
        <f>E1273+E1275+E1277+E1279+E1281+E1283</f>
        <v>0</v>
      </c>
      <c r="F1272" s="42">
        <f>F1273+F1275+F1277+F1279+F1281+F1283</f>
        <v>0</v>
      </c>
    </row>
    <row r="1273" spans="1:7" ht="33" x14ac:dyDescent="0.25">
      <c r="A1273" s="68" t="s">
        <v>721</v>
      </c>
      <c r="B1273" s="45" t="s">
        <v>2092</v>
      </c>
      <c r="C1273" s="47" t="s">
        <v>12</v>
      </c>
      <c r="D1273" s="47" t="s">
        <v>12</v>
      </c>
      <c r="E1273" s="47">
        <f>SUBTOTAL(9,E1274)</f>
        <v>0</v>
      </c>
      <c r="F1273" s="47">
        <f>SUBTOTAL(9,F1274)</f>
        <v>0</v>
      </c>
    </row>
    <row r="1274" spans="1:7" ht="16.5" hidden="1" x14ac:dyDescent="0.25">
      <c r="A1274" s="24" t="s">
        <v>21</v>
      </c>
      <c r="B1274" s="25"/>
      <c r="C1274" s="50"/>
      <c r="D1274" s="50"/>
      <c r="E1274" s="50"/>
      <c r="F1274" s="50"/>
      <c r="G1274" s="99">
        <f>IFERROR(VLOOKUP(B1274,'Приложение 1 МУ1135 (город)'!B$48:C$1733,2,),)</f>
        <v>0</v>
      </c>
    </row>
    <row r="1275" spans="1:7" ht="16.5" x14ac:dyDescent="0.25">
      <c r="A1275" s="68" t="s">
        <v>722</v>
      </c>
      <c r="B1275" s="45" t="s">
        <v>2084</v>
      </c>
      <c r="C1275" s="47" t="s">
        <v>12</v>
      </c>
      <c r="D1275" s="47" t="s">
        <v>12</v>
      </c>
      <c r="E1275" s="47">
        <f>SUBTOTAL(9,E1276)</f>
        <v>0</v>
      </c>
      <c r="F1275" s="47">
        <f>SUBTOTAL(9,F1276)</f>
        <v>0</v>
      </c>
    </row>
    <row r="1276" spans="1:7" ht="16.5" hidden="1" x14ac:dyDescent="0.25">
      <c r="A1276" s="24" t="s">
        <v>21</v>
      </c>
      <c r="B1276" s="25"/>
      <c r="C1276" s="50"/>
      <c r="D1276" s="50"/>
      <c r="E1276" s="50"/>
      <c r="F1276" s="50"/>
      <c r="G1276" s="99">
        <f>IFERROR(VLOOKUP(B1276,'Приложение 1 МУ1135 (город)'!B$48:C$1733,2,),)</f>
        <v>0</v>
      </c>
    </row>
    <row r="1277" spans="1:7" ht="16.5" x14ac:dyDescent="0.25">
      <c r="A1277" s="68" t="s">
        <v>723</v>
      </c>
      <c r="B1277" s="45" t="s">
        <v>2085</v>
      </c>
      <c r="C1277" s="47" t="s">
        <v>12</v>
      </c>
      <c r="D1277" s="47" t="s">
        <v>12</v>
      </c>
      <c r="E1277" s="47">
        <f>SUBTOTAL(9,E1278)</f>
        <v>0</v>
      </c>
      <c r="F1277" s="47">
        <f>SUBTOTAL(9,F1278)</f>
        <v>0</v>
      </c>
    </row>
    <row r="1278" spans="1:7" ht="16.5" hidden="1" x14ac:dyDescent="0.25">
      <c r="A1278" s="24" t="s">
        <v>21</v>
      </c>
      <c r="B1278" s="25"/>
      <c r="C1278" s="50"/>
      <c r="D1278" s="50"/>
      <c r="E1278" s="50"/>
      <c r="F1278" s="50"/>
      <c r="G1278" s="99">
        <f>IFERROR(VLOOKUP(B1278,'Приложение 1 МУ1135 (город)'!B$48:C$1733,2,),)</f>
        <v>0</v>
      </c>
    </row>
    <row r="1279" spans="1:7" ht="16.5" x14ac:dyDescent="0.25">
      <c r="A1279" s="68" t="s">
        <v>724</v>
      </c>
      <c r="B1279" s="45" t="s">
        <v>2094</v>
      </c>
      <c r="C1279" s="47" t="s">
        <v>12</v>
      </c>
      <c r="D1279" s="47" t="s">
        <v>12</v>
      </c>
      <c r="E1279" s="47">
        <f>SUBTOTAL(9,E1280)</f>
        <v>0</v>
      </c>
      <c r="F1279" s="47">
        <f>SUBTOTAL(9,F1280)</f>
        <v>0</v>
      </c>
    </row>
    <row r="1280" spans="1:7" ht="16.5" hidden="1" x14ac:dyDescent="0.25">
      <c r="A1280" s="24" t="s">
        <v>21</v>
      </c>
      <c r="B1280" s="25"/>
      <c r="C1280" s="50"/>
      <c r="D1280" s="50"/>
      <c r="E1280" s="50"/>
      <c r="F1280" s="50"/>
      <c r="G1280" s="99">
        <f>IFERROR(VLOOKUP(B1280,'Приложение 1 МУ1135 (город)'!B$48:C$1733,2,),)</f>
        <v>0</v>
      </c>
    </row>
    <row r="1281" spans="1:7" ht="33" x14ac:dyDescent="0.25">
      <c r="A1281" s="68" t="s">
        <v>725</v>
      </c>
      <c r="B1281" s="45" t="s">
        <v>2087</v>
      </c>
      <c r="C1281" s="47" t="s">
        <v>12</v>
      </c>
      <c r="D1281" s="47" t="s">
        <v>12</v>
      </c>
      <c r="E1281" s="47">
        <f>SUBTOTAL(9,E1282)</f>
        <v>0</v>
      </c>
      <c r="F1281" s="47">
        <f>SUBTOTAL(9,F1282)</f>
        <v>0</v>
      </c>
    </row>
    <row r="1282" spans="1:7" ht="16.5" hidden="1" x14ac:dyDescent="0.25">
      <c r="A1282" s="24" t="s">
        <v>21</v>
      </c>
      <c r="B1282" s="25"/>
      <c r="C1282" s="50"/>
      <c r="D1282" s="50"/>
      <c r="E1282" s="50"/>
      <c r="F1282" s="50"/>
      <c r="G1282" s="99">
        <f>IFERROR(VLOOKUP(B1282,'Приложение 1 МУ1135 (город)'!B$48:C$1733,2,),)</f>
        <v>0</v>
      </c>
    </row>
    <row r="1283" spans="1:7" ht="16.5" x14ac:dyDescent="0.25">
      <c r="A1283" s="68" t="s">
        <v>726</v>
      </c>
      <c r="B1283" s="45" t="s">
        <v>2088</v>
      </c>
      <c r="C1283" s="47" t="s">
        <v>12</v>
      </c>
      <c r="D1283" s="47" t="s">
        <v>12</v>
      </c>
      <c r="E1283" s="47">
        <f>SUBTOTAL(9,E1284)</f>
        <v>0</v>
      </c>
      <c r="F1283" s="47">
        <f>SUBTOTAL(9,F1284)</f>
        <v>0</v>
      </c>
    </row>
    <row r="1284" spans="1:7" ht="16.5" hidden="1" x14ac:dyDescent="0.25">
      <c r="A1284" s="24" t="s">
        <v>21</v>
      </c>
      <c r="B1284" s="25"/>
      <c r="C1284" s="50"/>
      <c r="D1284" s="50"/>
      <c r="E1284" s="50"/>
      <c r="F1284" s="50"/>
      <c r="G1284" s="99">
        <f>IFERROR(VLOOKUP(B1284,'Приложение 1 МУ1135 (город)'!B$48:C$1733,2,),)</f>
        <v>0</v>
      </c>
    </row>
    <row r="1285" spans="1:7" ht="16.5" x14ac:dyDescent="0.25">
      <c r="A1285" s="67" t="s">
        <v>727</v>
      </c>
      <c r="B1285" s="40" t="s">
        <v>687</v>
      </c>
      <c r="C1285" s="42" t="s">
        <v>12</v>
      </c>
      <c r="D1285" s="42" t="s">
        <v>12</v>
      </c>
      <c r="E1285" s="42">
        <f>E1286+E1288+E1290+E1292+E1294+E1296</f>
        <v>0</v>
      </c>
      <c r="F1285" s="42">
        <f>F1286+F1288+F1290+F1292+F1294+F1296</f>
        <v>0</v>
      </c>
    </row>
    <row r="1286" spans="1:7" ht="33" x14ac:dyDescent="0.25">
      <c r="A1286" s="68" t="s">
        <v>728</v>
      </c>
      <c r="B1286" s="45" t="s">
        <v>2092</v>
      </c>
      <c r="C1286" s="47" t="s">
        <v>12</v>
      </c>
      <c r="D1286" s="47" t="s">
        <v>12</v>
      </c>
      <c r="E1286" s="47">
        <f>SUBTOTAL(9,E1287)</f>
        <v>0</v>
      </c>
      <c r="F1286" s="47">
        <f>SUBTOTAL(9,F1287)</f>
        <v>0</v>
      </c>
    </row>
    <row r="1287" spans="1:7" ht="16.5" hidden="1" x14ac:dyDescent="0.25">
      <c r="A1287" s="24" t="s">
        <v>21</v>
      </c>
      <c r="B1287" s="25"/>
      <c r="C1287" s="50"/>
      <c r="D1287" s="50"/>
      <c r="E1287" s="50"/>
      <c r="F1287" s="50"/>
      <c r="G1287" s="99">
        <f>IFERROR(VLOOKUP(B1287,'Приложение 1 МУ1135 (город)'!B$48:C$1733,2,),)</f>
        <v>0</v>
      </c>
    </row>
    <row r="1288" spans="1:7" ht="16.5" x14ac:dyDescent="0.25">
      <c r="A1288" s="68" t="s">
        <v>729</v>
      </c>
      <c r="B1288" s="45" t="s">
        <v>2084</v>
      </c>
      <c r="C1288" s="47" t="s">
        <v>12</v>
      </c>
      <c r="D1288" s="47" t="s">
        <v>12</v>
      </c>
      <c r="E1288" s="47">
        <f>SUBTOTAL(9,E1289)</f>
        <v>0</v>
      </c>
      <c r="F1288" s="47">
        <f>SUBTOTAL(9,F1289)</f>
        <v>0</v>
      </c>
    </row>
    <row r="1289" spans="1:7" ht="16.5" hidden="1" x14ac:dyDescent="0.25">
      <c r="A1289" s="24" t="s">
        <v>21</v>
      </c>
      <c r="B1289" s="25"/>
      <c r="C1289" s="50"/>
      <c r="D1289" s="50"/>
      <c r="E1289" s="50"/>
      <c r="F1289" s="50"/>
      <c r="G1289" s="99">
        <f>IFERROR(VLOOKUP(B1289,'Приложение 1 МУ1135 (город)'!B$48:C$1733,2,),)</f>
        <v>0</v>
      </c>
    </row>
    <row r="1290" spans="1:7" ht="16.5" x14ac:dyDescent="0.25">
      <c r="A1290" s="68" t="s">
        <v>730</v>
      </c>
      <c r="B1290" s="45" t="s">
        <v>2085</v>
      </c>
      <c r="C1290" s="47" t="s">
        <v>12</v>
      </c>
      <c r="D1290" s="47" t="s">
        <v>12</v>
      </c>
      <c r="E1290" s="47">
        <f>SUBTOTAL(9,E1291)</f>
        <v>0</v>
      </c>
      <c r="F1290" s="47">
        <f>SUBTOTAL(9,F1291)</f>
        <v>0</v>
      </c>
    </row>
    <row r="1291" spans="1:7" ht="16.5" hidden="1" x14ac:dyDescent="0.25">
      <c r="A1291" s="24" t="s">
        <v>21</v>
      </c>
      <c r="B1291" s="25"/>
      <c r="C1291" s="50"/>
      <c r="D1291" s="50"/>
      <c r="E1291" s="50"/>
      <c r="F1291" s="50"/>
      <c r="G1291" s="99">
        <f>IFERROR(VLOOKUP(B1291,'Приложение 1 МУ1135 (город)'!B$48:C$1733,2,),)</f>
        <v>0</v>
      </c>
    </row>
    <row r="1292" spans="1:7" ht="16.5" x14ac:dyDescent="0.25">
      <c r="A1292" s="68" t="s">
        <v>731</v>
      </c>
      <c r="B1292" s="45" t="s">
        <v>2094</v>
      </c>
      <c r="C1292" s="47" t="s">
        <v>12</v>
      </c>
      <c r="D1292" s="47" t="s">
        <v>12</v>
      </c>
      <c r="E1292" s="47">
        <f>SUBTOTAL(9,E1293)</f>
        <v>0</v>
      </c>
      <c r="F1292" s="47">
        <f>SUBTOTAL(9,F1293)</f>
        <v>0</v>
      </c>
    </row>
    <row r="1293" spans="1:7" ht="16.5" hidden="1" x14ac:dyDescent="0.25">
      <c r="A1293" s="24" t="s">
        <v>21</v>
      </c>
      <c r="B1293" s="25"/>
      <c r="C1293" s="50"/>
      <c r="D1293" s="50"/>
      <c r="E1293" s="50"/>
      <c r="F1293" s="50"/>
      <c r="G1293" s="99">
        <f>IFERROR(VLOOKUP(B1293,'Приложение 1 МУ1135 (город)'!B$48:C$1733,2,),)</f>
        <v>0</v>
      </c>
    </row>
    <row r="1294" spans="1:7" ht="33" x14ac:dyDescent="0.25">
      <c r="A1294" s="68" t="s">
        <v>732</v>
      </c>
      <c r="B1294" s="45" t="s">
        <v>2087</v>
      </c>
      <c r="C1294" s="47" t="s">
        <v>12</v>
      </c>
      <c r="D1294" s="47" t="s">
        <v>12</v>
      </c>
      <c r="E1294" s="47">
        <f>SUBTOTAL(9,E1295)</f>
        <v>0</v>
      </c>
      <c r="F1294" s="47">
        <f>SUBTOTAL(9,F1295)</f>
        <v>0</v>
      </c>
    </row>
    <row r="1295" spans="1:7" ht="16.5" hidden="1" x14ac:dyDescent="0.25">
      <c r="A1295" s="24" t="s">
        <v>21</v>
      </c>
      <c r="B1295" s="25"/>
      <c r="C1295" s="50"/>
      <c r="D1295" s="50"/>
      <c r="E1295" s="50"/>
      <c r="F1295" s="50"/>
      <c r="G1295" s="99">
        <f>IFERROR(VLOOKUP(B1295,'Приложение 1 МУ1135 (город)'!B$48:C$1733,2,),)</f>
        <v>0</v>
      </c>
    </row>
    <row r="1296" spans="1:7" ht="16.5" x14ac:dyDescent="0.25">
      <c r="A1296" s="68" t="s">
        <v>733</v>
      </c>
      <c r="B1296" s="45" t="s">
        <v>2088</v>
      </c>
      <c r="C1296" s="47" t="s">
        <v>12</v>
      </c>
      <c r="D1296" s="47" t="s">
        <v>12</v>
      </c>
      <c r="E1296" s="47">
        <f>SUBTOTAL(9,E1297)</f>
        <v>0</v>
      </c>
      <c r="F1296" s="47">
        <f>SUBTOTAL(9,F1297)</f>
        <v>0</v>
      </c>
    </row>
    <row r="1297" spans="1:7" ht="16.5" hidden="1" x14ac:dyDescent="0.25">
      <c r="A1297" s="24" t="s">
        <v>21</v>
      </c>
      <c r="B1297" s="25"/>
      <c r="C1297" s="50"/>
      <c r="D1297" s="50"/>
      <c r="E1297" s="50"/>
      <c r="F1297" s="50"/>
      <c r="G1297" s="99">
        <f>IFERROR(VLOOKUP(B1297,'Приложение 1 МУ1135 (город)'!B$48:C$1733,2,),)</f>
        <v>0</v>
      </c>
    </row>
    <row r="1298" spans="1:7" ht="16.5" x14ac:dyDescent="0.25">
      <c r="A1298" s="66" t="s">
        <v>734</v>
      </c>
      <c r="B1298" s="35" t="s">
        <v>702</v>
      </c>
      <c r="C1298" s="37" t="s">
        <v>12</v>
      </c>
      <c r="D1298" s="37" t="s">
        <v>12</v>
      </c>
      <c r="E1298" s="37">
        <f>E1299+E1312</f>
        <v>0</v>
      </c>
      <c r="F1298" s="37">
        <f>F1299+F1312</f>
        <v>0</v>
      </c>
    </row>
    <row r="1299" spans="1:7" ht="16.5" x14ac:dyDescent="0.25">
      <c r="A1299" s="67" t="s">
        <v>735</v>
      </c>
      <c r="B1299" s="40" t="s">
        <v>662</v>
      </c>
      <c r="C1299" s="42" t="s">
        <v>12</v>
      </c>
      <c r="D1299" s="42" t="s">
        <v>12</v>
      </c>
      <c r="E1299" s="42">
        <f>E1300+E1302+E1304+E1306+E1308+E1310</f>
        <v>0</v>
      </c>
      <c r="F1299" s="42">
        <f>F1300+F1302+F1304+F1306+F1308+F1310</f>
        <v>0</v>
      </c>
    </row>
    <row r="1300" spans="1:7" ht="33" x14ac:dyDescent="0.25">
      <c r="A1300" s="68" t="s">
        <v>736</v>
      </c>
      <c r="B1300" s="45" t="s">
        <v>2092</v>
      </c>
      <c r="C1300" s="47" t="s">
        <v>12</v>
      </c>
      <c r="D1300" s="47" t="s">
        <v>12</v>
      </c>
      <c r="E1300" s="47">
        <f>SUBTOTAL(9,E1301)</f>
        <v>0</v>
      </c>
      <c r="F1300" s="47">
        <f>SUBTOTAL(9,F1301)</f>
        <v>0</v>
      </c>
    </row>
    <row r="1301" spans="1:7" ht="16.5" hidden="1" x14ac:dyDescent="0.25">
      <c r="A1301" s="24" t="s">
        <v>21</v>
      </c>
      <c r="B1301" s="25"/>
      <c r="C1301" s="50"/>
      <c r="D1301" s="50"/>
      <c r="E1301" s="50"/>
      <c r="F1301" s="50"/>
      <c r="G1301" s="99">
        <f>IFERROR(VLOOKUP(B1301,'Приложение 1 МУ1135 (город)'!B$48:C$1733,2,),)</f>
        <v>0</v>
      </c>
    </row>
    <row r="1302" spans="1:7" ht="16.5" x14ac:dyDescent="0.25">
      <c r="A1302" s="68" t="s">
        <v>737</v>
      </c>
      <c r="B1302" s="45" t="s">
        <v>2084</v>
      </c>
      <c r="C1302" s="47" t="s">
        <v>12</v>
      </c>
      <c r="D1302" s="47" t="s">
        <v>12</v>
      </c>
      <c r="E1302" s="47">
        <f>SUBTOTAL(9,E1303)</f>
        <v>0</v>
      </c>
      <c r="F1302" s="47">
        <f>SUBTOTAL(9,F1303)</f>
        <v>0</v>
      </c>
    </row>
    <row r="1303" spans="1:7" ht="16.5" hidden="1" x14ac:dyDescent="0.25">
      <c r="A1303" s="24" t="s">
        <v>21</v>
      </c>
      <c r="B1303" s="25"/>
      <c r="C1303" s="50"/>
      <c r="D1303" s="50"/>
      <c r="E1303" s="50"/>
      <c r="F1303" s="50"/>
      <c r="G1303" s="99">
        <f>IFERROR(VLOOKUP(B1303,'Приложение 1 МУ1135 (город)'!B$48:C$1733,2,),)</f>
        <v>0</v>
      </c>
    </row>
    <row r="1304" spans="1:7" ht="16.5" x14ac:dyDescent="0.25">
      <c r="A1304" s="68" t="s">
        <v>738</v>
      </c>
      <c r="B1304" s="45" t="s">
        <v>2085</v>
      </c>
      <c r="C1304" s="47" t="s">
        <v>12</v>
      </c>
      <c r="D1304" s="47" t="s">
        <v>12</v>
      </c>
      <c r="E1304" s="47">
        <f>SUBTOTAL(9,E1305)</f>
        <v>0</v>
      </c>
      <c r="F1304" s="47">
        <f>SUBTOTAL(9,F1305)</f>
        <v>0</v>
      </c>
    </row>
    <row r="1305" spans="1:7" ht="16.5" hidden="1" x14ac:dyDescent="0.25">
      <c r="A1305" s="24" t="s">
        <v>21</v>
      </c>
      <c r="B1305" s="25"/>
      <c r="C1305" s="50"/>
      <c r="D1305" s="50"/>
      <c r="E1305" s="50"/>
      <c r="F1305" s="50"/>
      <c r="G1305" s="99">
        <f>IFERROR(VLOOKUP(B1305,'Приложение 1 МУ1135 (город)'!B$48:C$1733,2,),)</f>
        <v>0</v>
      </c>
    </row>
    <row r="1306" spans="1:7" ht="16.5" x14ac:dyDescent="0.25">
      <c r="A1306" s="68" t="s">
        <v>739</v>
      </c>
      <c r="B1306" s="45" t="s">
        <v>2094</v>
      </c>
      <c r="C1306" s="47" t="s">
        <v>12</v>
      </c>
      <c r="D1306" s="47" t="s">
        <v>12</v>
      </c>
      <c r="E1306" s="47">
        <f>SUBTOTAL(9,E1307)</f>
        <v>0</v>
      </c>
      <c r="F1306" s="47">
        <f>SUBTOTAL(9,F1307)</f>
        <v>0</v>
      </c>
    </row>
    <row r="1307" spans="1:7" ht="16.5" hidden="1" x14ac:dyDescent="0.25">
      <c r="A1307" s="24" t="s">
        <v>21</v>
      </c>
      <c r="B1307" s="25"/>
      <c r="C1307" s="50"/>
      <c r="D1307" s="50"/>
      <c r="E1307" s="50"/>
      <c r="F1307" s="50"/>
      <c r="G1307" s="99">
        <f>IFERROR(VLOOKUP(B1307,'Приложение 1 МУ1135 (город)'!B$48:C$1733,2,),)</f>
        <v>0</v>
      </c>
    </row>
    <row r="1308" spans="1:7" ht="33" x14ac:dyDescent="0.25">
      <c r="A1308" s="68" t="s">
        <v>740</v>
      </c>
      <c r="B1308" s="45" t="s">
        <v>2087</v>
      </c>
      <c r="C1308" s="47" t="s">
        <v>12</v>
      </c>
      <c r="D1308" s="47" t="s">
        <v>12</v>
      </c>
      <c r="E1308" s="47">
        <f>SUBTOTAL(9,E1309)</f>
        <v>0</v>
      </c>
      <c r="F1308" s="47">
        <f>SUBTOTAL(9,F1309)</f>
        <v>0</v>
      </c>
    </row>
    <row r="1309" spans="1:7" ht="16.5" hidden="1" x14ac:dyDescent="0.25">
      <c r="A1309" s="24" t="s">
        <v>21</v>
      </c>
      <c r="B1309" s="25"/>
      <c r="C1309" s="50"/>
      <c r="D1309" s="50"/>
      <c r="E1309" s="50"/>
      <c r="F1309" s="50"/>
      <c r="G1309" s="99">
        <f>IFERROR(VLOOKUP(B1309,'Приложение 1 МУ1135 (город)'!B$48:C$1733,2,),)</f>
        <v>0</v>
      </c>
    </row>
    <row r="1310" spans="1:7" ht="16.5" x14ac:dyDescent="0.25">
      <c r="A1310" s="68" t="s">
        <v>741</v>
      </c>
      <c r="B1310" s="45" t="s">
        <v>2088</v>
      </c>
      <c r="C1310" s="47" t="s">
        <v>12</v>
      </c>
      <c r="D1310" s="47" t="s">
        <v>12</v>
      </c>
      <c r="E1310" s="47">
        <f>SUBTOTAL(9,E1311)</f>
        <v>0</v>
      </c>
      <c r="F1310" s="47">
        <f>SUBTOTAL(9,F1311)</f>
        <v>0</v>
      </c>
    </row>
    <row r="1311" spans="1:7" ht="16.5" hidden="1" x14ac:dyDescent="0.25">
      <c r="A1311" s="24" t="s">
        <v>21</v>
      </c>
      <c r="B1311" s="25"/>
      <c r="C1311" s="50"/>
      <c r="D1311" s="50"/>
      <c r="E1311" s="50"/>
      <c r="F1311" s="50"/>
      <c r="G1311" s="99">
        <f>IFERROR(VLOOKUP(B1311,'Приложение 1 МУ1135 (город)'!B$48:C$1733,2,),)</f>
        <v>0</v>
      </c>
    </row>
    <row r="1312" spans="1:7" ht="16.5" x14ac:dyDescent="0.25">
      <c r="A1312" s="67" t="s">
        <v>742</v>
      </c>
      <c r="B1312" s="40" t="s">
        <v>687</v>
      </c>
      <c r="C1312" s="42" t="s">
        <v>12</v>
      </c>
      <c r="D1312" s="42" t="s">
        <v>12</v>
      </c>
      <c r="E1312" s="42">
        <f>E1313+E1315+E1317+E1319+E1321+E1323</f>
        <v>0</v>
      </c>
      <c r="F1312" s="42">
        <f>F1313+F1315+F1317+F1319+F1321+F1323</f>
        <v>0</v>
      </c>
    </row>
    <row r="1313" spans="1:7" ht="33" x14ac:dyDescent="0.25">
      <c r="A1313" s="68" t="s">
        <v>743</v>
      </c>
      <c r="B1313" s="45" t="s">
        <v>2092</v>
      </c>
      <c r="C1313" s="47" t="s">
        <v>12</v>
      </c>
      <c r="D1313" s="47" t="s">
        <v>12</v>
      </c>
      <c r="E1313" s="47">
        <f>SUBTOTAL(9,E1314)</f>
        <v>0</v>
      </c>
      <c r="F1313" s="47">
        <f>SUBTOTAL(9,F1314)</f>
        <v>0</v>
      </c>
    </row>
    <row r="1314" spans="1:7" ht="16.5" hidden="1" x14ac:dyDescent="0.25">
      <c r="A1314" s="24" t="s">
        <v>21</v>
      </c>
      <c r="B1314" s="25"/>
      <c r="C1314" s="50"/>
      <c r="D1314" s="50"/>
      <c r="E1314" s="50"/>
      <c r="F1314" s="50"/>
      <c r="G1314" s="99">
        <f>IFERROR(VLOOKUP(B1314,'Приложение 1 МУ1135 (город)'!B$48:C$1733,2,),)</f>
        <v>0</v>
      </c>
    </row>
    <row r="1315" spans="1:7" ht="16.5" x14ac:dyDescent="0.25">
      <c r="A1315" s="68" t="s">
        <v>744</v>
      </c>
      <c r="B1315" s="45" t="s">
        <v>2084</v>
      </c>
      <c r="C1315" s="47" t="s">
        <v>12</v>
      </c>
      <c r="D1315" s="47" t="s">
        <v>12</v>
      </c>
      <c r="E1315" s="47">
        <f>SUBTOTAL(9,E1316)</f>
        <v>0</v>
      </c>
      <c r="F1315" s="47">
        <f>SUBTOTAL(9,F1316)</f>
        <v>0</v>
      </c>
    </row>
    <row r="1316" spans="1:7" ht="16.5" hidden="1" x14ac:dyDescent="0.25">
      <c r="A1316" s="24" t="s">
        <v>21</v>
      </c>
      <c r="B1316" s="25"/>
      <c r="C1316" s="50"/>
      <c r="D1316" s="50"/>
      <c r="E1316" s="50"/>
      <c r="F1316" s="50"/>
      <c r="G1316" s="99">
        <f>IFERROR(VLOOKUP(B1316,'Приложение 1 МУ1135 (город)'!B$48:C$1733,2,),)</f>
        <v>0</v>
      </c>
    </row>
    <row r="1317" spans="1:7" ht="16.5" x14ac:dyDescent="0.25">
      <c r="A1317" s="68" t="s">
        <v>745</v>
      </c>
      <c r="B1317" s="45" t="s">
        <v>2085</v>
      </c>
      <c r="C1317" s="47" t="s">
        <v>12</v>
      </c>
      <c r="D1317" s="47" t="s">
        <v>12</v>
      </c>
      <c r="E1317" s="47">
        <f>SUBTOTAL(9,E1318)</f>
        <v>0</v>
      </c>
      <c r="F1317" s="47">
        <f>SUBTOTAL(9,F1318)</f>
        <v>0</v>
      </c>
    </row>
    <row r="1318" spans="1:7" ht="16.5" hidden="1" x14ac:dyDescent="0.25">
      <c r="A1318" s="24" t="s">
        <v>21</v>
      </c>
      <c r="B1318" s="25"/>
      <c r="C1318" s="50"/>
      <c r="D1318" s="50"/>
      <c r="E1318" s="50"/>
      <c r="F1318" s="50"/>
      <c r="G1318" s="99">
        <f>IFERROR(VLOOKUP(B1318,'Приложение 1 МУ1135 (город)'!B$48:C$1733,2,),)</f>
        <v>0</v>
      </c>
    </row>
    <row r="1319" spans="1:7" ht="16.5" x14ac:dyDescent="0.25">
      <c r="A1319" s="68" t="s">
        <v>746</v>
      </c>
      <c r="B1319" s="45" t="s">
        <v>2094</v>
      </c>
      <c r="C1319" s="47" t="s">
        <v>12</v>
      </c>
      <c r="D1319" s="47" t="s">
        <v>12</v>
      </c>
      <c r="E1319" s="47">
        <f>SUBTOTAL(9,E1320)</f>
        <v>0</v>
      </c>
      <c r="F1319" s="47">
        <f>SUBTOTAL(9,F1320)</f>
        <v>0</v>
      </c>
    </row>
    <row r="1320" spans="1:7" ht="16.5" hidden="1" x14ac:dyDescent="0.25">
      <c r="A1320" s="24" t="s">
        <v>21</v>
      </c>
      <c r="B1320" s="25"/>
      <c r="C1320" s="50"/>
      <c r="D1320" s="50"/>
      <c r="E1320" s="50"/>
      <c r="F1320" s="50"/>
      <c r="G1320" s="99">
        <f>IFERROR(VLOOKUP(B1320,'Приложение 1 МУ1135 (город)'!B$48:C$1733,2,),)</f>
        <v>0</v>
      </c>
    </row>
    <row r="1321" spans="1:7" ht="33" x14ac:dyDescent="0.25">
      <c r="A1321" s="68" t="s">
        <v>747</v>
      </c>
      <c r="B1321" s="45" t="s">
        <v>2087</v>
      </c>
      <c r="C1321" s="47" t="s">
        <v>12</v>
      </c>
      <c r="D1321" s="47" t="s">
        <v>12</v>
      </c>
      <c r="E1321" s="47">
        <f>SUBTOTAL(9,E1322)</f>
        <v>0</v>
      </c>
      <c r="F1321" s="47">
        <f>SUBTOTAL(9,F1322)</f>
        <v>0</v>
      </c>
    </row>
    <row r="1322" spans="1:7" ht="16.5" hidden="1" x14ac:dyDescent="0.25">
      <c r="A1322" s="24" t="s">
        <v>21</v>
      </c>
      <c r="B1322" s="25"/>
      <c r="C1322" s="50"/>
      <c r="D1322" s="50"/>
      <c r="E1322" s="50"/>
      <c r="F1322" s="50"/>
      <c r="G1322" s="99">
        <f>IFERROR(VLOOKUP(B1322,'Приложение 1 МУ1135 (город)'!B$48:C$1733,2,),)</f>
        <v>0</v>
      </c>
    </row>
    <row r="1323" spans="1:7" ht="16.5" x14ac:dyDescent="0.25">
      <c r="A1323" s="68" t="s">
        <v>748</v>
      </c>
      <c r="B1323" s="45" t="s">
        <v>2088</v>
      </c>
      <c r="C1323" s="47" t="s">
        <v>12</v>
      </c>
      <c r="D1323" s="47" t="s">
        <v>12</v>
      </c>
      <c r="E1323" s="47">
        <f>SUBTOTAL(9,E1324)</f>
        <v>0</v>
      </c>
      <c r="F1323" s="47">
        <f>SUBTOTAL(9,F1324)</f>
        <v>0</v>
      </c>
    </row>
    <row r="1324" spans="1:7" ht="16.5" hidden="1" x14ac:dyDescent="0.25">
      <c r="A1324" s="24" t="s">
        <v>21</v>
      </c>
      <c r="B1324" s="25"/>
      <c r="C1324" s="50"/>
      <c r="D1324" s="50"/>
      <c r="E1324" s="50"/>
      <c r="F1324" s="50"/>
      <c r="G1324" s="99">
        <f>IFERROR(VLOOKUP(B1324,'Приложение 1 МУ1135 (город)'!B$48:C$1733,2,),)</f>
        <v>0</v>
      </c>
    </row>
    <row r="1325" spans="1:7" ht="16.5" x14ac:dyDescent="0.25">
      <c r="A1325" s="29" t="s">
        <v>749</v>
      </c>
      <c r="B1325" s="30" t="s">
        <v>750</v>
      </c>
      <c r="C1325" s="32" t="s">
        <v>12</v>
      </c>
      <c r="D1325" s="32" t="s">
        <v>12</v>
      </c>
      <c r="E1325" s="32">
        <f>E1326+E1353</f>
        <v>0</v>
      </c>
      <c r="F1325" s="32">
        <f>F1326+F1353</f>
        <v>0</v>
      </c>
    </row>
    <row r="1326" spans="1:7" ht="16.5" x14ac:dyDescent="0.25">
      <c r="A1326" s="66" t="s">
        <v>751</v>
      </c>
      <c r="B1326" s="35" t="s">
        <v>660</v>
      </c>
      <c r="C1326" s="37" t="s">
        <v>12</v>
      </c>
      <c r="D1326" s="37" t="s">
        <v>12</v>
      </c>
      <c r="E1326" s="37">
        <f>E1327+E1340</f>
        <v>0</v>
      </c>
      <c r="F1326" s="37">
        <f>F1327+F1340</f>
        <v>0</v>
      </c>
    </row>
    <row r="1327" spans="1:7" ht="16.5" x14ac:dyDescent="0.25">
      <c r="A1327" s="67" t="s">
        <v>752</v>
      </c>
      <c r="B1327" s="40" t="s">
        <v>662</v>
      </c>
      <c r="C1327" s="42" t="s">
        <v>12</v>
      </c>
      <c r="D1327" s="42" t="s">
        <v>12</v>
      </c>
      <c r="E1327" s="42">
        <f>E1328+E1330+E1332+E1334+E1336+E1338</f>
        <v>0</v>
      </c>
      <c r="F1327" s="42">
        <f>F1328+F1330+F1332+F1334+F1336+F1338</f>
        <v>0</v>
      </c>
    </row>
    <row r="1328" spans="1:7" ht="33" x14ac:dyDescent="0.25">
      <c r="A1328" s="68" t="s">
        <v>753</v>
      </c>
      <c r="B1328" s="45" t="s">
        <v>2092</v>
      </c>
      <c r="C1328" s="47" t="s">
        <v>12</v>
      </c>
      <c r="D1328" s="47" t="s">
        <v>12</v>
      </c>
      <c r="E1328" s="47">
        <f>SUBTOTAL(9,E1329)</f>
        <v>0</v>
      </c>
      <c r="F1328" s="47">
        <f>SUBTOTAL(9,F1329)</f>
        <v>0</v>
      </c>
    </row>
    <row r="1329" spans="1:7" ht="16.5" hidden="1" x14ac:dyDescent="0.25">
      <c r="A1329" s="24" t="s">
        <v>21</v>
      </c>
      <c r="B1329" s="25"/>
      <c r="C1329" s="50"/>
      <c r="D1329" s="50"/>
      <c r="E1329" s="50"/>
      <c r="F1329" s="50"/>
      <c r="G1329" s="99">
        <f>IFERROR(VLOOKUP(B1329,'Приложение 1 МУ1135 (город)'!B$48:C$1733,2,),)</f>
        <v>0</v>
      </c>
    </row>
    <row r="1330" spans="1:7" ht="16.5" x14ac:dyDescent="0.25">
      <c r="A1330" s="68" t="s">
        <v>754</v>
      </c>
      <c r="B1330" s="45" t="s">
        <v>2084</v>
      </c>
      <c r="C1330" s="47" t="s">
        <v>12</v>
      </c>
      <c r="D1330" s="47" t="s">
        <v>12</v>
      </c>
      <c r="E1330" s="47">
        <f>SUBTOTAL(9,E1331)</f>
        <v>0</v>
      </c>
      <c r="F1330" s="47">
        <f>SUBTOTAL(9,F1331)</f>
        <v>0</v>
      </c>
    </row>
    <row r="1331" spans="1:7" ht="16.5" hidden="1" x14ac:dyDescent="0.25">
      <c r="A1331" s="24" t="s">
        <v>21</v>
      </c>
      <c r="B1331" s="25"/>
      <c r="C1331" s="50"/>
      <c r="D1331" s="50"/>
      <c r="E1331" s="50"/>
      <c r="F1331" s="50"/>
      <c r="G1331" s="99">
        <f>IFERROR(VLOOKUP(B1331,'Приложение 1 МУ1135 (город)'!B$48:C$1733,2,),)</f>
        <v>0</v>
      </c>
    </row>
    <row r="1332" spans="1:7" ht="16.5" x14ac:dyDescent="0.25">
      <c r="A1332" s="68" t="s">
        <v>755</v>
      </c>
      <c r="B1332" s="45" t="s">
        <v>2085</v>
      </c>
      <c r="C1332" s="47" t="s">
        <v>12</v>
      </c>
      <c r="D1332" s="47" t="s">
        <v>12</v>
      </c>
      <c r="E1332" s="47">
        <f>SUBTOTAL(9,E1333)</f>
        <v>0</v>
      </c>
      <c r="F1332" s="47">
        <f>SUBTOTAL(9,F1333)</f>
        <v>0</v>
      </c>
    </row>
    <row r="1333" spans="1:7" ht="16.5" hidden="1" x14ac:dyDescent="0.25">
      <c r="A1333" s="24" t="s">
        <v>21</v>
      </c>
      <c r="B1333" s="25"/>
      <c r="C1333" s="50"/>
      <c r="D1333" s="50"/>
      <c r="E1333" s="50"/>
      <c r="F1333" s="50"/>
      <c r="G1333" s="99">
        <f>IFERROR(VLOOKUP(B1333,'Приложение 1 МУ1135 (город)'!B$48:C$1733,2,),)</f>
        <v>0</v>
      </c>
    </row>
    <row r="1334" spans="1:7" ht="16.5" x14ac:dyDescent="0.25">
      <c r="A1334" s="68" t="s">
        <v>756</v>
      </c>
      <c r="B1334" s="45" t="s">
        <v>2094</v>
      </c>
      <c r="C1334" s="47" t="s">
        <v>12</v>
      </c>
      <c r="D1334" s="47" t="s">
        <v>12</v>
      </c>
      <c r="E1334" s="47">
        <f>SUBTOTAL(9,E1335)</f>
        <v>0</v>
      </c>
      <c r="F1334" s="47">
        <f>SUBTOTAL(9,F1335)</f>
        <v>0</v>
      </c>
    </row>
    <row r="1335" spans="1:7" ht="16.5" hidden="1" x14ac:dyDescent="0.25">
      <c r="A1335" s="24" t="s">
        <v>21</v>
      </c>
      <c r="B1335" s="25"/>
      <c r="C1335" s="50"/>
      <c r="D1335" s="50"/>
      <c r="E1335" s="50"/>
      <c r="F1335" s="50"/>
      <c r="G1335" s="99">
        <f>IFERROR(VLOOKUP(B1335,'Приложение 1 МУ1135 (город)'!B$48:C$1733,2,),)</f>
        <v>0</v>
      </c>
    </row>
    <row r="1336" spans="1:7" ht="33" x14ac:dyDescent="0.25">
      <c r="A1336" s="68" t="s">
        <v>757</v>
      </c>
      <c r="B1336" s="45" t="s">
        <v>2087</v>
      </c>
      <c r="C1336" s="47" t="s">
        <v>12</v>
      </c>
      <c r="D1336" s="47" t="s">
        <v>12</v>
      </c>
      <c r="E1336" s="47">
        <f>SUBTOTAL(9,E1337)</f>
        <v>0</v>
      </c>
      <c r="F1336" s="47">
        <f>SUBTOTAL(9,F1337)</f>
        <v>0</v>
      </c>
    </row>
    <row r="1337" spans="1:7" ht="16.5" hidden="1" x14ac:dyDescent="0.25">
      <c r="A1337" s="24" t="s">
        <v>21</v>
      </c>
      <c r="B1337" s="25"/>
      <c r="C1337" s="50"/>
      <c r="D1337" s="50"/>
      <c r="E1337" s="50"/>
      <c r="F1337" s="50"/>
      <c r="G1337" s="99">
        <f>IFERROR(VLOOKUP(B1337,'Приложение 1 МУ1135 (город)'!B$48:C$1733,2,),)</f>
        <v>0</v>
      </c>
    </row>
    <row r="1338" spans="1:7" ht="16.5" x14ac:dyDescent="0.25">
      <c r="A1338" s="68" t="s">
        <v>758</v>
      </c>
      <c r="B1338" s="45" t="s">
        <v>2088</v>
      </c>
      <c r="C1338" s="47" t="s">
        <v>12</v>
      </c>
      <c r="D1338" s="47" t="s">
        <v>12</v>
      </c>
      <c r="E1338" s="47">
        <f>SUBTOTAL(9,E1339)</f>
        <v>0</v>
      </c>
      <c r="F1338" s="47">
        <f>SUBTOTAL(9,F1339)</f>
        <v>0</v>
      </c>
    </row>
    <row r="1339" spans="1:7" ht="16.5" hidden="1" x14ac:dyDescent="0.25">
      <c r="A1339" s="24" t="s">
        <v>21</v>
      </c>
      <c r="B1339" s="25"/>
      <c r="C1339" s="50"/>
      <c r="D1339" s="50"/>
      <c r="E1339" s="50"/>
      <c r="F1339" s="50"/>
      <c r="G1339" s="99">
        <f>IFERROR(VLOOKUP(B1339,'Приложение 1 МУ1135 (город)'!B$48:C$1733,2,),)</f>
        <v>0</v>
      </c>
    </row>
    <row r="1340" spans="1:7" ht="16.5" x14ac:dyDescent="0.25">
      <c r="A1340" s="67" t="s">
        <v>759</v>
      </c>
      <c r="B1340" s="40" t="s">
        <v>687</v>
      </c>
      <c r="C1340" s="42" t="s">
        <v>12</v>
      </c>
      <c r="D1340" s="42" t="s">
        <v>12</v>
      </c>
      <c r="E1340" s="42">
        <f>E1341+E1343+E1345+E1347+E1349+E1351</f>
        <v>0</v>
      </c>
      <c r="F1340" s="42">
        <f>F1341+F1343+F1345+F1347+F1349+F1351</f>
        <v>0</v>
      </c>
    </row>
    <row r="1341" spans="1:7" ht="33" x14ac:dyDescent="0.25">
      <c r="A1341" s="68" t="s">
        <v>760</v>
      </c>
      <c r="B1341" s="45" t="s">
        <v>2092</v>
      </c>
      <c r="C1341" s="47" t="s">
        <v>12</v>
      </c>
      <c r="D1341" s="47" t="s">
        <v>12</v>
      </c>
      <c r="E1341" s="47">
        <f>SUBTOTAL(9,E1342)</f>
        <v>0</v>
      </c>
      <c r="F1341" s="47">
        <f>SUBTOTAL(9,F1342)</f>
        <v>0</v>
      </c>
    </row>
    <row r="1342" spans="1:7" ht="16.5" hidden="1" x14ac:dyDescent="0.25">
      <c r="A1342" s="24" t="s">
        <v>21</v>
      </c>
      <c r="B1342" s="25"/>
      <c r="C1342" s="50"/>
      <c r="D1342" s="50"/>
      <c r="E1342" s="50"/>
      <c r="F1342" s="50"/>
      <c r="G1342" s="99">
        <f>IFERROR(VLOOKUP(B1342,'Приложение 1 МУ1135 (город)'!B$48:C$1733,2,),)</f>
        <v>0</v>
      </c>
    </row>
    <row r="1343" spans="1:7" ht="16.5" x14ac:dyDescent="0.25">
      <c r="A1343" s="68" t="s">
        <v>761</v>
      </c>
      <c r="B1343" s="45" t="s">
        <v>2084</v>
      </c>
      <c r="C1343" s="47" t="s">
        <v>12</v>
      </c>
      <c r="D1343" s="47" t="s">
        <v>12</v>
      </c>
      <c r="E1343" s="47">
        <f>SUBTOTAL(9,E1344)</f>
        <v>0</v>
      </c>
      <c r="F1343" s="47">
        <f>SUBTOTAL(9,F1344)</f>
        <v>0</v>
      </c>
    </row>
    <row r="1344" spans="1:7" ht="16.5" hidden="1" x14ac:dyDescent="0.25">
      <c r="A1344" s="24" t="s">
        <v>21</v>
      </c>
      <c r="B1344" s="25"/>
      <c r="C1344" s="50"/>
      <c r="D1344" s="50"/>
      <c r="E1344" s="50"/>
      <c r="F1344" s="50"/>
      <c r="G1344" s="99">
        <f>IFERROR(VLOOKUP(B1344,'Приложение 1 МУ1135 (город)'!B$48:C$1733,2,),)</f>
        <v>0</v>
      </c>
    </row>
    <row r="1345" spans="1:7" ht="16.5" x14ac:dyDescent="0.25">
      <c r="A1345" s="68" t="s">
        <v>762</v>
      </c>
      <c r="B1345" s="45" t="s">
        <v>2085</v>
      </c>
      <c r="C1345" s="47" t="s">
        <v>12</v>
      </c>
      <c r="D1345" s="47" t="s">
        <v>12</v>
      </c>
      <c r="E1345" s="47">
        <f>SUBTOTAL(9,E1346)</f>
        <v>0</v>
      </c>
      <c r="F1345" s="47">
        <f>SUBTOTAL(9,F1346)</f>
        <v>0</v>
      </c>
    </row>
    <row r="1346" spans="1:7" ht="16.5" hidden="1" x14ac:dyDescent="0.25">
      <c r="A1346" s="24" t="s">
        <v>21</v>
      </c>
      <c r="B1346" s="25"/>
      <c r="C1346" s="50"/>
      <c r="D1346" s="50"/>
      <c r="E1346" s="50"/>
      <c r="F1346" s="50"/>
      <c r="G1346" s="99">
        <f>IFERROR(VLOOKUP(B1346,'Приложение 1 МУ1135 (город)'!B$48:C$1733,2,),)</f>
        <v>0</v>
      </c>
    </row>
    <row r="1347" spans="1:7" ht="16.5" x14ac:dyDescent="0.25">
      <c r="A1347" s="68" t="s">
        <v>763</v>
      </c>
      <c r="B1347" s="45" t="s">
        <v>2094</v>
      </c>
      <c r="C1347" s="47" t="s">
        <v>12</v>
      </c>
      <c r="D1347" s="47" t="s">
        <v>12</v>
      </c>
      <c r="E1347" s="47">
        <f>SUBTOTAL(9,E1348)</f>
        <v>0</v>
      </c>
      <c r="F1347" s="47">
        <f>SUBTOTAL(9,F1348)</f>
        <v>0</v>
      </c>
    </row>
    <row r="1348" spans="1:7" ht="16.5" hidden="1" x14ac:dyDescent="0.25">
      <c r="A1348" s="24" t="s">
        <v>21</v>
      </c>
      <c r="B1348" s="25"/>
      <c r="C1348" s="50"/>
      <c r="D1348" s="50"/>
      <c r="E1348" s="50"/>
      <c r="F1348" s="50"/>
      <c r="G1348" s="99">
        <f>IFERROR(VLOOKUP(B1348,'Приложение 1 МУ1135 (город)'!B$48:C$1733,2,),)</f>
        <v>0</v>
      </c>
    </row>
    <row r="1349" spans="1:7" ht="33" x14ac:dyDescent="0.25">
      <c r="A1349" s="68" t="s">
        <v>764</v>
      </c>
      <c r="B1349" s="45" t="s">
        <v>2087</v>
      </c>
      <c r="C1349" s="47" t="s">
        <v>12</v>
      </c>
      <c r="D1349" s="47" t="s">
        <v>12</v>
      </c>
      <c r="E1349" s="47">
        <f>SUBTOTAL(9,E1350)</f>
        <v>0</v>
      </c>
      <c r="F1349" s="47">
        <f>SUBTOTAL(9,F1350)</f>
        <v>0</v>
      </c>
    </row>
    <row r="1350" spans="1:7" ht="16.5" hidden="1" x14ac:dyDescent="0.25">
      <c r="A1350" s="24" t="s">
        <v>21</v>
      </c>
      <c r="B1350" s="25"/>
      <c r="C1350" s="50"/>
      <c r="D1350" s="50"/>
      <c r="E1350" s="50"/>
      <c r="F1350" s="50"/>
      <c r="G1350" s="99">
        <f>IFERROR(VLOOKUP(B1350,'Приложение 1 МУ1135 (город)'!B$48:C$1733,2,),)</f>
        <v>0</v>
      </c>
    </row>
    <row r="1351" spans="1:7" ht="16.5" x14ac:dyDescent="0.25">
      <c r="A1351" s="68" t="s">
        <v>765</v>
      </c>
      <c r="B1351" s="45" t="s">
        <v>2088</v>
      </c>
      <c r="C1351" s="47" t="s">
        <v>12</v>
      </c>
      <c r="D1351" s="47" t="s">
        <v>12</v>
      </c>
      <c r="E1351" s="47">
        <f>SUBTOTAL(9,E1352)</f>
        <v>0</v>
      </c>
      <c r="F1351" s="47">
        <f>SUBTOTAL(9,F1352)</f>
        <v>0</v>
      </c>
    </row>
    <row r="1352" spans="1:7" ht="16.5" hidden="1" x14ac:dyDescent="0.25">
      <c r="A1352" s="24" t="s">
        <v>21</v>
      </c>
      <c r="B1352" s="25"/>
      <c r="C1352" s="50"/>
      <c r="D1352" s="50"/>
      <c r="E1352" s="50"/>
      <c r="F1352" s="50"/>
      <c r="G1352" s="99">
        <f>IFERROR(VLOOKUP(B1352,'Приложение 1 МУ1135 (город)'!B$48:C$1733,2,),)</f>
        <v>0</v>
      </c>
    </row>
    <row r="1353" spans="1:7" ht="16.5" x14ac:dyDescent="0.25">
      <c r="A1353" s="66" t="s">
        <v>766</v>
      </c>
      <c r="B1353" s="35" t="s">
        <v>702</v>
      </c>
      <c r="C1353" s="37" t="s">
        <v>12</v>
      </c>
      <c r="D1353" s="37" t="s">
        <v>12</v>
      </c>
      <c r="E1353" s="37">
        <f>E1354+E1367</f>
        <v>0</v>
      </c>
      <c r="F1353" s="37">
        <f>F1354+F1367</f>
        <v>0</v>
      </c>
    </row>
    <row r="1354" spans="1:7" ht="16.5" x14ac:dyDescent="0.25">
      <c r="A1354" s="67" t="s">
        <v>767</v>
      </c>
      <c r="B1354" s="40" t="s">
        <v>662</v>
      </c>
      <c r="C1354" s="42" t="s">
        <v>12</v>
      </c>
      <c r="D1354" s="42" t="s">
        <v>12</v>
      </c>
      <c r="E1354" s="42">
        <f>E1355+E1357+E1359+E1361+E1363+E1365</f>
        <v>0</v>
      </c>
      <c r="F1354" s="42">
        <f>F1355+F1357+F1359+F1361+F1363+F1365</f>
        <v>0</v>
      </c>
    </row>
    <row r="1355" spans="1:7" ht="33" x14ac:dyDescent="0.25">
      <c r="A1355" s="68" t="s">
        <v>768</v>
      </c>
      <c r="B1355" s="45" t="s">
        <v>2092</v>
      </c>
      <c r="C1355" s="47" t="s">
        <v>12</v>
      </c>
      <c r="D1355" s="47" t="s">
        <v>12</v>
      </c>
      <c r="E1355" s="47">
        <f>SUBTOTAL(9,E1356)</f>
        <v>0</v>
      </c>
      <c r="F1355" s="47">
        <f>SUBTOTAL(9,F1356)</f>
        <v>0</v>
      </c>
    </row>
    <row r="1356" spans="1:7" ht="16.5" hidden="1" x14ac:dyDescent="0.25">
      <c r="A1356" s="24" t="s">
        <v>21</v>
      </c>
      <c r="B1356" s="25"/>
      <c r="C1356" s="50"/>
      <c r="D1356" s="50"/>
      <c r="E1356" s="50"/>
      <c r="F1356" s="50"/>
      <c r="G1356" s="99">
        <f>IFERROR(VLOOKUP(B1356,'Приложение 1 МУ1135 (город)'!B$48:C$1733,2,),)</f>
        <v>0</v>
      </c>
    </row>
    <row r="1357" spans="1:7" ht="16.5" x14ac:dyDescent="0.25">
      <c r="A1357" s="68" t="s">
        <v>769</v>
      </c>
      <c r="B1357" s="45" t="s">
        <v>2084</v>
      </c>
      <c r="C1357" s="47" t="s">
        <v>12</v>
      </c>
      <c r="D1357" s="47" t="s">
        <v>12</v>
      </c>
      <c r="E1357" s="47">
        <f>SUBTOTAL(9,E1358)</f>
        <v>0</v>
      </c>
      <c r="F1357" s="47">
        <f>SUBTOTAL(9,F1358)</f>
        <v>0</v>
      </c>
    </row>
    <row r="1358" spans="1:7" ht="16.5" hidden="1" x14ac:dyDescent="0.25">
      <c r="A1358" s="24" t="s">
        <v>21</v>
      </c>
      <c r="B1358" s="25"/>
      <c r="C1358" s="50"/>
      <c r="D1358" s="50"/>
      <c r="E1358" s="50"/>
      <c r="F1358" s="50"/>
      <c r="G1358" s="99">
        <f>IFERROR(VLOOKUP(B1358,'Приложение 1 МУ1135 (город)'!B$48:C$1733,2,),)</f>
        <v>0</v>
      </c>
    </row>
    <row r="1359" spans="1:7" ht="16.5" x14ac:dyDescent="0.25">
      <c r="A1359" s="68" t="s">
        <v>770</v>
      </c>
      <c r="B1359" s="45" t="s">
        <v>2085</v>
      </c>
      <c r="C1359" s="47" t="s">
        <v>12</v>
      </c>
      <c r="D1359" s="47" t="s">
        <v>12</v>
      </c>
      <c r="E1359" s="47">
        <f>SUBTOTAL(9,E1360)</f>
        <v>0</v>
      </c>
      <c r="F1359" s="47">
        <f>SUBTOTAL(9,F1360)</f>
        <v>0</v>
      </c>
    </row>
    <row r="1360" spans="1:7" ht="16.5" hidden="1" x14ac:dyDescent="0.25">
      <c r="A1360" s="24" t="s">
        <v>21</v>
      </c>
      <c r="B1360" s="25"/>
      <c r="C1360" s="50"/>
      <c r="D1360" s="50"/>
      <c r="E1360" s="50"/>
      <c r="F1360" s="50"/>
      <c r="G1360" s="99">
        <f>IFERROR(VLOOKUP(B1360,'Приложение 1 МУ1135 (город)'!B$48:C$1733,2,),)</f>
        <v>0</v>
      </c>
    </row>
    <row r="1361" spans="1:7" ht="16.5" x14ac:dyDescent="0.25">
      <c r="A1361" s="68" t="s">
        <v>771</v>
      </c>
      <c r="B1361" s="45" t="s">
        <v>2094</v>
      </c>
      <c r="C1361" s="47" t="s">
        <v>12</v>
      </c>
      <c r="D1361" s="47" t="s">
        <v>12</v>
      </c>
      <c r="E1361" s="47">
        <f>SUBTOTAL(9,E1362)</f>
        <v>0</v>
      </c>
      <c r="F1361" s="47">
        <f>SUBTOTAL(9,F1362)</f>
        <v>0</v>
      </c>
    </row>
    <row r="1362" spans="1:7" ht="16.5" hidden="1" x14ac:dyDescent="0.25">
      <c r="A1362" s="24" t="s">
        <v>21</v>
      </c>
      <c r="B1362" s="25"/>
      <c r="C1362" s="50"/>
      <c r="D1362" s="50"/>
      <c r="E1362" s="50"/>
      <c r="F1362" s="50"/>
      <c r="G1362" s="99">
        <f>IFERROR(VLOOKUP(B1362,'Приложение 1 МУ1135 (город)'!B$48:C$1733,2,),)</f>
        <v>0</v>
      </c>
    </row>
    <row r="1363" spans="1:7" ht="33" x14ac:dyDescent="0.25">
      <c r="A1363" s="68" t="s">
        <v>772</v>
      </c>
      <c r="B1363" s="45" t="s">
        <v>2087</v>
      </c>
      <c r="C1363" s="47" t="s">
        <v>12</v>
      </c>
      <c r="D1363" s="47" t="s">
        <v>12</v>
      </c>
      <c r="E1363" s="47">
        <f>SUBTOTAL(9,E1364)</f>
        <v>0</v>
      </c>
      <c r="F1363" s="47">
        <f>SUBTOTAL(9,F1364)</f>
        <v>0</v>
      </c>
    </row>
    <row r="1364" spans="1:7" ht="16.5" hidden="1" x14ac:dyDescent="0.25">
      <c r="A1364" s="24" t="s">
        <v>21</v>
      </c>
      <c r="B1364" s="25"/>
      <c r="C1364" s="50"/>
      <c r="D1364" s="50"/>
      <c r="E1364" s="50"/>
      <c r="F1364" s="50"/>
      <c r="G1364" s="99">
        <f>IFERROR(VLOOKUP(B1364,'Приложение 1 МУ1135 (город)'!B$48:C$1733,2,),)</f>
        <v>0</v>
      </c>
    </row>
    <row r="1365" spans="1:7" ht="16.5" x14ac:dyDescent="0.25">
      <c r="A1365" s="68" t="s">
        <v>773</v>
      </c>
      <c r="B1365" s="45" t="s">
        <v>2088</v>
      </c>
      <c r="C1365" s="47" t="s">
        <v>12</v>
      </c>
      <c r="D1365" s="47" t="s">
        <v>12</v>
      </c>
      <c r="E1365" s="47">
        <f>SUBTOTAL(9,E1366)</f>
        <v>0</v>
      </c>
      <c r="F1365" s="47">
        <f>SUBTOTAL(9,F1366)</f>
        <v>0</v>
      </c>
    </row>
    <row r="1366" spans="1:7" ht="16.5" hidden="1" x14ac:dyDescent="0.25">
      <c r="A1366" s="24" t="s">
        <v>21</v>
      </c>
      <c r="B1366" s="25"/>
      <c r="C1366" s="50"/>
      <c r="D1366" s="50"/>
      <c r="E1366" s="50"/>
      <c r="F1366" s="50"/>
      <c r="G1366" s="99">
        <f>IFERROR(VLOOKUP(B1366,'Приложение 1 МУ1135 (город)'!B$48:C$1733,2,),)</f>
        <v>0</v>
      </c>
    </row>
    <row r="1367" spans="1:7" ht="16.5" x14ac:dyDescent="0.25">
      <c r="A1367" s="67" t="s">
        <v>774</v>
      </c>
      <c r="B1367" s="40" t="s">
        <v>687</v>
      </c>
      <c r="C1367" s="42" t="s">
        <v>12</v>
      </c>
      <c r="D1367" s="42" t="s">
        <v>12</v>
      </c>
      <c r="E1367" s="42">
        <f>E1368+E1370+E1372+E1374+E1376+E1378</f>
        <v>0</v>
      </c>
      <c r="F1367" s="42">
        <f>F1368+F1370+F1372+F1374+F1376+F1378</f>
        <v>0</v>
      </c>
    </row>
    <row r="1368" spans="1:7" ht="33" x14ac:dyDescent="0.25">
      <c r="A1368" s="68" t="s">
        <v>775</v>
      </c>
      <c r="B1368" s="45" t="s">
        <v>2092</v>
      </c>
      <c r="C1368" s="47" t="s">
        <v>12</v>
      </c>
      <c r="D1368" s="47" t="s">
        <v>12</v>
      </c>
      <c r="E1368" s="47">
        <f>SUBTOTAL(9,E1369)</f>
        <v>0</v>
      </c>
      <c r="F1368" s="47">
        <f>SUBTOTAL(9,F1369)</f>
        <v>0</v>
      </c>
    </row>
    <row r="1369" spans="1:7" ht="16.5" hidden="1" x14ac:dyDescent="0.25">
      <c r="A1369" s="24" t="s">
        <v>21</v>
      </c>
      <c r="B1369" s="25"/>
      <c r="C1369" s="50"/>
      <c r="D1369" s="50"/>
      <c r="E1369" s="50"/>
      <c r="F1369" s="50"/>
      <c r="G1369" s="99">
        <f>IFERROR(VLOOKUP(B1369,'Приложение 1 МУ1135 (город)'!B$48:C$1733,2,),)</f>
        <v>0</v>
      </c>
    </row>
    <row r="1370" spans="1:7" ht="16.5" x14ac:dyDescent="0.25">
      <c r="A1370" s="68" t="s">
        <v>776</v>
      </c>
      <c r="B1370" s="45" t="s">
        <v>2084</v>
      </c>
      <c r="C1370" s="47" t="s">
        <v>12</v>
      </c>
      <c r="D1370" s="47" t="s">
        <v>12</v>
      </c>
      <c r="E1370" s="47">
        <f>SUBTOTAL(9,E1371)</f>
        <v>0</v>
      </c>
      <c r="F1370" s="47">
        <f>SUBTOTAL(9,F1371)</f>
        <v>0</v>
      </c>
    </row>
    <row r="1371" spans="1:7" ht="16.5" hidden="1" x14ac:dyDescent="0.25">
      <c r="A1371" s="24" t="s">
        <v>21</v>
      </c>
      <c r="B1371" s="25"/>
      <c r="C1371" s="50"/>
      <c r="D1371" s="50"/>
      <c r="E1371" s="50"/>
      <c r="F1371" s="50"/>
      <c r="G1371" s="99">
        <f>IFERROR(VLOOKUP(B1371,'Приложение 1 МУ1135 (город)'!B$48:C$1733,2,),)</f>
        <v>0</v>
      </c>
    </row>
    <row r="1372" spans="1:7" ht="16.5" x14ac:dyDescent="0.25">
      <c r="A1372" s="68" t="s">
        <v>777</v>
      </c>
      <c r="B1372" s="45" t="s">
        <v>2085</v>
      </c>
      <c r="C1372" s="47" t="s">
        <v>12</v>
      </c>
      <c r="D1372" s="47" t="s">
        <v>12</v>
      </c>
      <c r="E1372" s="47">
        <f>SUBTOTAL(9,E1373)</f>
        <v>0</v>
      </c>
      <c r="F1372" s="47">
        <f>SUBTOTAL(9,F1373)</f>
        <v>0</v>
      </c>
    </row>
    <row r="1373" spans="1:7" ht="16.5" hidden="1" x14ac:dyDescent="0.25">
      <c r="A1373" s="24" t="s">
        <v>21</v>
      </c>
      <c r="B1373" s="25"/>
      <c r="C1373" s="50"/>
      <c r="D1373" s="50"/>
      <c r="E1373" s="50"/>
      <c r="F1373" s="50"/>
      <c r="G1373" s="99">
        <f>IFERROR(VLOOKUP(B1373,'Приложение 1 МУ1135 (город)'!B$48:C$1733,2,),)</f>
        <v>0</v>
      </c>
    </row>
    <row r="1374" spans="1:7" ht="16.5" x14ac:dyDescent="0.25">
      <c r="A1374" s="68" t="s">
        <v>778</v>
      </c>
      <c r="B1374" s="45" t="s">
        <v>2094</v>
      </c>
      <c r="C1374" s="47" t="s">
        <v>12</v>
      </c>
      <c r="D1374" s="47" t="s">
        <v>12</v>
      </c>
      <c r="E1374" s="47">
        <f>SUBTOTAL(9,E1375)</f>
        <v>0</v>
      </c>
      <c r="F1374" s="47">
        <f>SUBTOTAL(9,F1375)</f>
        <v>0</v>
      </c>
    </row>
    <row r="1375" spans="1:7" ht="16.5" hidden="1" x14ac:dyDescent="0.25">
      <c r="A1375" s="24" t="s">
        <v>21</v>
      </c>
      <c r="B1375" s="25"/>
      <c r="C1375" s="50"/>
      <c r="D1375" s="50"/>
      <c r="E1375" s="50"/>
      <c r="F1375" s="50"/>
      <c r="G1375" s="99">
        <f>IFERROR(VLOOKUP(B1375,'Приложение 1 МУ1135 (город)'!B$48:C$1733,2,),)</f>
        <v>0</v>
      </c>
    </row>
    <row r="1376" spans="1:7" ht="33" x14ac:dyDescent="0.25">
      <c r="A1376" s="68" t="s">
        <v>779</v>
      </c>
      <c r="B1376" s="45" t="s">
        <v>2087</v>
      </c>
      <c r="C1376" s="47" t="s">
        <v>12</v>
      </c>
      <c r="D1376" s="47" t="s">
        <v>12</v>
      </c>
      <c r="E1376" s="47">
        <f>SUBTOTAL(9,E1377)</f>
        <v>0</v>
      </c>
      <c r="F1376" s="47">
        <f>SUBTOTAL(9,F1377)</f>
        <v>0</v>
      </c>
    </row>
    <row r="1377" spans="1:7" ht="16.5" hidden="1" x14ac:dyDescent="0.25">
      <c r="A1377" s="24" t="s">
        <v>21</v>
      </c>
      <c r="B1377" s="25"/>
      <c r="C1377" s="50"/>
      <c r="D1377" s="50"/>
      <c r="E1377" s="50"/>
      <c r="F1377" s="50"/>
      <c r="G1377" s="99">
        <f>IFERROR(VLOOKUP(B1377,'Приложение 1 МУ1135 (город)'!B$48:C$1733,2,),)</f>
        <v>0</v>
      </c>
    </row>
    <row r="1378" spans="1:7" ht="16.5" x14ac:dyDescent="0.25">
      <c r="A1378" s="68" t="s">
        <v>780</v>
      </c>
      <c r="B1378" s="45" t="s">
        <v>2088</v>
      </c>
      <c r="C1378" s="47" t="s">
        <v>12</v>
      </c>
      <c r="D1378" s="47" t="s">
        <v>12</v>
      </c>
      <c r="E1378" s="47">
        <f>SUBTOTAL(9,E1379)</f>
        <v>0</v>
      </c>
      <c r="F1378" s="47">
        <f>SUBTOTAL(9,F1379)</f>
        <v>0</v>
      </c>
    </row>
    <row r="1379" spans="1:7" ht="16.5" hidden="1" x14ac:dyDescent="0.25">
      <c r="A1379" s="24" t="s">
        <v>21</v>
      </c>
      <c r="B1379" s="25"/>
      <c r="C1379" s="50"/>
      <c r="D1379" s="50"/>
      <c r="E1379" s="50"/>
      <c r="F1379" s="50"/>
      <c r="G1379" s="99">
        <f>IFERROR(VLOOKUP(B1379,'Приложение 1 МУ1135 (город)'!B$48:C$1733,2,),)</f>
        <v>0</v>
      </c>
    </row>
    <row r="1380" spans="1:7" ht="16.5" x14ac:dyDescent="0.25">
      <c r="A1380" s="29" t="s">
        <v>781</v>
      </c>
      <c r="B1380" s="30" t="s">
        <v>782</v>
      </c>
      <c r="C1380" s="32" t="s">
        <v>12</v>
      </c>
      <c r="D1380" s="32" t="s">
        <v>12</v>
      </c>
      <c r="E1380" s="32">
        <f>E1381+E1408</f>
        <v>0</v>
      </c>
      <c r="F1380" s="32">
        <f>F1381+F1408</f>
        <v>0</v>
      </c>
    </row>
    <row r="1381" spans="1:7" ht="16.5" x14ac:dyDescent="0.25">
      <c r="A1381" s="66" t="s">
        <v>783</v>
      </c>
      <c r="B1381" s="35" t="s">
        <v>660</v>
      </c>
      <c r="C1381" s="37" t="s">
        <v>12</v>
      </c>
      <c r="D1381" s="37" t="s">
        <v>12</v>
      </c>
      <c r="E1381" s="37">
        <f>E1382+E1395</f>
        <v>0</v>
      </c>
      <c r="F1381" s="37">
        <f>F1382+F1395</f>
        <v>0</v>
      </c>
    </row>
    <row r="1382" spans="1:7" ht="16.5" x14ac:dyDescent="0.25">
      <c r="A1382" s="67" t="s">
        <v>784</v>
      </c>
      <c r="B1382" s="40" t="s">
        <v>662</v>
      </c>
      <c r="C1382" s="42" t="s">
        <v>12</v>
      </c>
      <c r="D1382" s="42" t="s">
        <v>12</v>
      </c>
      <c r="E1382" s="42">
        <f>E1383+E1385+E1387+E1389+E1391+E1393</f>
        <v>0</v>
      </c>
      <c r="F1382" s="42">
        <f>F1383+F1385+F1387+F1389+F1391+F1393</f>
        <v>0</v>
      </c>
    </row>
    <row r="1383" spans="1:7" ht="33" x14ac:dyDescent="0.25">
      <c r="A1383" s="68" t="s">
        <v>785</v>
      </c>
      <c r="B1383" s="45" t="s">
        <v>2092</v>
      </c>
      <c r="C1383" s="47" t="s">
        <v>12</v>
      </c>
      <c r="D1383" s="47" t="s">
        <v>12</v>
      </c>
      <c r="E1383" s="47">
        <f>SUBTOTAL(9,E1384)</f>
        <v>0</v>
      </c>
      <c r="F1383" s="47">
        <f>SUBTOTAL(9,F1384)</f>
        <v>0</v>
      </c>
    </row>
    <row r="1384" spans="1:7" ht="16.5" hidden="1" x14ac:dyDescent="0.25">
      <c r="A1384" s="24" t="s">
        <v>21</v>
      </c>
      <c r="B1384" s="25"/>
      <c r="C1384" s="50"/>
      <c r="D1384" s="50"/>
      <c r="E1384" s="50"/>
      <c r="F1384" s="50"/>
      <c r="G1384" s="99">
        <f>IFERROR(VLOOKUP(B1384,'Приложение 1 МУ1135 (город)'!B$48:C$1733,2,),)</f>
        <v>0</v>
      </c>
    </row>
    <row r="1385" spans="1:7" ht="16.5" x14ac:dyDescent="0.25">
      <c r="A1385" s="68" t="s">
        <v>786</v>
      </c>
      <c r="B1385" s="45" t="s">
        <v>2084</v>
      </c>
      <c r="C1385" s="47" t="s">
        <v>12</v>
      </c>
      <c r="D1385" s="47" t="s">
        <v>12</v>
      </c>
      <c r="E1385" s="47">
        <f>SUBTOTAL(9,E1386)</f>
        <v>0</v>
      </c>
      <c r="F1385" s="47">
        <f>SUBTOTAL(9,F1386)</f>
        <v>0</v>
      </c>
    </row>
    <row r="1386" spans="1:7" ht="16.5" hidden="1" x14ac:dyDescent="0.25">
      <c r="A1386" s="24" t="s">
        <v>21</v>
      </c>
      <c r="B1386" s="25"/>
      <c r="C1386" s="50"/>
      <c r="D1386" s="50"/>
      <c r="E1386" s="50"/>
      <c r="F1386" s="50"/>
      <c r="G1386" s="99">
        <f>IFERROR(VLOOKUP(B1386,'Приложение 1 МУ1135 (город)'!B$48:C$1733,2,),)</f>
        <v>0</v>
      </c>
    </row>
    <row r="1387" spans="1:7" ht="16.5" x14ac:dyDescent="0.25">
      <c r="A1387" s="68" t="s">
        <v>787</v>
      </c>
      <c r="B1387" s="45" t="s">
        <v>2085</v>
      </c>
      <c r="C1387" s="47" t="s">
        <v>12</v>
      </c>
      <c r="D1387" s="47" t="s">
        <v>12</v>
      </c>
      <c r="E1387" s="47">
        <f>SUBTOTAL(9,E1388)</f>
        <v>0</v>
      </c>
      <c r="F1387" s="47">
        <f>SUBTOTAL(9,F1388)</f>
        <v>0</v>
      </c>
    </row>
    <row r="1388" spans="1:7" ht="16.5" hidden="1" x14ac:dyDescent="0.25">
      <c r="A1388" s="24" t="s">
        <v>21</v>
      </c>
      <c r="B1388" s="25"/>
      <c r="C1388" s="50"/>
      <c r="D1388" s="50"/>
      <c r="E1388" s="50"/>
      <c r="F1388" s="50"/>
      <c r="G1388" s="99">
        <f>IFERROR(VLOOKUP(B1388,'Приложение 1 МУ1135 (город)'!B$48:C$1733,2,),)</f>
        <v>0</v>
      </c>
    </row>
    <row r="1389" spans="1:7" ht="16.5" x14ac:dyDescent="0.25">
      <c r="A1389" s="68" t="s">
        <v>788</v>
      </c>
      <c r="B1389" s="45" t="s">
        <v>2094</v>
      </c>
      <c r="C1389" s="47" t="s">
        <v>12</v>
      </c>
      <c r="D1389" s="47" t="s">
        <v>12</v>
      </c>
      <c r="E1389" s="47">
        <f>SUBTOTAL(9,E1390)</f>
        <v>0</v>
      </c>
      <c r="F1389" s="47">
        <f>SUBTOTAL(9,F1390)</f>
        <v>0</v>
      </c>
    </row>
    <row r="1390" spans="1:7" ht="16.5" hidden="1" x14ac:dyDescent="0.25">
      <c r="A1390" s="24" t="s">
        <v>21</v>
      </c>
      <c r="B1390" s="25"/>
      <c r="C1390" s="50"/>
      <c r="D1390" s="50"/>
      <c r="E1390" s="50"/>
      <c r="F1390" s="50"/>
      <c r="G1390" s="99">
        <f>IFERROR(VLOOKUP(B1390,'Приложение 1 МУ1135 (город)'!B$48:C$1733,2,),)</f>
        <v>0</v>
      </c>
    </row>
    <row r="1391" spans="1:7" ht="33" x14ac:dyDescent="0.25">
      <c r="A1391" s="68" t="s">
        <v>789</v>
      </c>
      <c r="B1391" s="45" t="s">
        <v>2087</v>
      </c>
      <c r="C1391" s="47" t="s">
        <v>12</v>
      </c>
      <c r="D1391" s="47" t="s">
        <v>12</v>
      </c>
      <c r="E1391" s="47">
        <f>SUBTOTAL(9,E1392)</f>
        <v>0</v>
      </c>
      <c r="F1391" s="47">
        <f>SUBTOTAL(9,F1392)</f>
        <v>0</v>
      </c>
    </row>
    <row r="1392" spans="1:7" ht="16.5" hidden="1" x14ac:dyDescent="0.25">
      <c r="A1392" s="24" t="s">
        <v>21</v>
      </c>
      <c r="B1392" s="25"/>
      <c r="C1392" s="50"/>
      <c r="D1392" s="50"/>
      <c r="E1392" s="50"/>
      <c r="F1392" s="50"/>
      <c r="G1392" s="99">
        <f>IFERROR(VLOOKUP(B1392,'Приложение 1 МУ1135 (город)'!B$48:C$1733,2,),)</f>
        <v>0</v>
      </c>
    </row>
    <row r="1393" spans="1:7" ht="16.5" x14ac:dyDescent="0.25">
      <c r="A1393" s="68" t="s">
        <v>790</v>
      </c>
      <c r="B1393" s="45" t="s">
        <v>2088</v>
      </c>
      <c r="C1393" s="47" t="s">
        <v>12</v>
      </c>
      <c r="D1393" s="47" t="s">
        <v>12</v>
      </c>
      <c r="E1393" s="47">
        <f>SUBTOTAL(9,E1394)</f>
        <v>0</v>
      </c>
      <c r="F1393" s="47">
        <f>SUBTOTAL(9,F1394)</f>
        <v>0</v>
      </c>
    </row>
    <row r="1394" spans="1:7" ht="16.5" hidden="1" x14ac:dyDescent="0.25">
      <c r="A1394" s="24" t="s">
        <v>21</v>
      </c>
      <c r="B1394" s="25"/>
      <c r="C1394" s="50"/>
      <c r="D1394" s="50"/>
      <c r="E1394" s="50"/>
      <c r="F1394" s="50"/>
      <c r="G1394" s="99">
        <f>IFERROR(VLOOKUP(B1394,'Приложение 1 МУ1135 (город)'!B$48:C$1733,2,),)</f>
        <v>0</v>
      </c>
    </row>
    <row r="1395" spans="1:7" ht="16.5" x14ac:dyDescent="0.25">
      <c r="A1395" s="67" t="s">
        <v>791</v>
      </c>
      <c r="B1395" s="40" t="s">
        <v>687</v>
      </c>
      <c r="C1395" s="42" t="s">
        <v>12</v>
      </c>
      <c r="D1395" s="42" t="s">
        <v>12</v>
      </c>
      <c r="E1395" s="42">
        <f>E1396+E1398+E1400+E1402+E1404+E1406</f>
        <v>0</v>
      </c>
      <c r="F1395" s="42">
        <f>F1396+F1398+F1400+F1402+F1404+F1406</f>
        <v>0</v>
      </c>
    </row>
    <row r="1396" spans="1:7" ht="33" x14ac:dyDescent="0.25">
      <c r="A1396" s="68" t="s">
        <v>792</v>
      </c>
      <c r="B1396" s="45" t="s">
        <v>2092</v>
      </c>
      <c r="C1396" s="47" t="s">
        <v>12</v>
      </c>
      <c r="D1396" s="47" t="s">
        <v>12</v>
      </c>
      <c r="E1396" s="47">
        <f>SUBTOTAL(9,E1397)</f>
        <v>0</v>
      </c>
      <c r="F1396" s="47">
        <f>SUBTOTAL(9,F1397)</f>
        <v>0</v>
      </c>
    </row>
    <row r="1397" spans="1:7" ht="16.5" hidden="1" x14ac:dyDescent="0.25">
      <c r="A1397" s="24" t="s">
        <v>21</v>
      </c>
      <c r="B1397" s="25"/>
      <c r="C1397" s="50"/>
      <c r="D1397" s="50"/>
      <c r="E1397" s="50"/>
      <c r="F1397" s="50"/>
      <c r="G1397" s="99">
        <f>IFERROR(VLOOKUP(B1397,'Приложение 1 МУ1135 (город)'!B$48:C$1733,2,),)</f>
        <v>0</v>
      </c>
    </row>
    <row r="1398" spans="1:7" ht="16.5" x14ac:dyDescent="0.25">
      <c r="A1398" s="68" t="s">
        <v>793</v>
      </c>
      <c r="B1398" s="45" t="s">
        <v>2084</v>
      </c>
      <c r="C1398" s="47" t="s">
        <v>12</v>
      </c>
      <c r="D1398" s="47" t="s">
        <v>12</v>
      </c>
      <c r="E1398" s="47">
        <f>SUBTOTAL(9,E1399)</f>
        <v>0</v>
      </c>
      <c r="F1398" s="47">
        <f>SUBTOTAL(9,F1399)</f>
        <v>0</v>
      </c>
    </row>
    <row r="1399" spans="1:7" ht="16.5" hidden="1" x14ac:dyDescent="0.25">
      <c r="A1399" s="24" t="s">
        <v>21</v>
      </c>
      <c r="B1399" s="25"/>
      <c r="C1399" s="50"/>
      <c r="D1399" s="50"/>
      <c r="E1399" s="50"/>
      <c r="F1399" s="50"/>
      <c r="G1399" s="99">
        <f>IFERROR(VLOOKUP(B1399,'Приложение 1 МУ1135 (город)'!B$48:C$1733,2,),)</f>
        <v>0</v>
      </c>
    </row>
    <row r="1400" spans="1:7" ht="16.5" x14ac:dyDescent="0.25">
      <c r="A1400" s="68" t="s">
        <v>794</v>
      </c>
      <c r="B1400" s="45" t="s">
        <v>2085</v>
      </c>
      <c r="C1400" s="47" t="s">
        <v>12</v>
      </c>
      <c r="D1400" s="47" t="s">
        <v>12</v>
      </c>
      <c r="E1400" s="47">
        <f>SUBTOTAL(9,E1401)</f>
        <v>0</v>
      </c>
      <c r="F1400" s="47">
        <f>SUBTOTAL(9,F1401)</f>
        <v>0</v>
      </c>
    </row>
    <row r="1401" spans="1:7" ht="16.5" hidden="1" x14ac:dyDescent="0.25">
      <c r="A1401" s="24" t="s">
        <v>21</v>
      </c>
      <c r="B1401" s="25"/>
      <c r="C1401" s="50"/>
      <c r="D1401" s="50"/>
      <c r="E1401" s="50"/>
      <c r="F1401" s="50"/>
      <c r="G1401" s="99">
        <f>IFERROR(VLOOKUP(B1401,'Приложение 1 МУ1135 (город)'!B$48:C$1733,2,),)</f>
        <v>0</v>
      </c>
    </row>
    <row r="1402" spans="1:7" ht="16.5" x14ac:dyDescent="0.25">
      <c r="A1402" s="68" t="s">
        <v>795</v>
      </c>
      <c r="B1402" s="45" t="s">
        <v>2094</v>
      </c>
      <c r="C1402" s="47" t="s">
        <v>12</v>
      </c>
      <c r="D1402" s="47" t="s">
        <v>12</v>
      </c>
      <c r="E1402" s="47">
        <f>SUBTOTAL(9,E1403)</f>
        <v>0</v>
      </c>
      <c r="F1402" s="47">
        <f>SUBTOTAL(9,F1403)</f>
        <v>0</v>
      </c>
    </row>
    <row r="1403" spans="1:7" ht="16.5" hidden="1" x14ac:dyDescent="0.25">
      <c r="A1403" s="24" t="s">
        <v>21</v>
      </c>
      <c r="B1403" s="25"/>
      <c r="C1403" s="50"/>
      <c r="D1403" s="50"/>
      <c r="E1403" s="50"/>
      <c r="F1403" s="50"/>
      <c r="G1403" s="99">
        <f>IFERROR(VLOOKUP(B1403,'Приложение 1 МУ1135 (город)'!B$48:C$1733,2,),)</f>
        <v>0</v>
      </c>
    </row>
    <row r="1404" spans="1:7" ht="33" x14ac:dyDescent="0.25">
      <c r="A1404" s="68" t="s">
        <v>796</v>
      </c>
      <c r="B1404" s="45" t="s">
        <v>2087</v>
      </c>
      <c r="C1404" s="47" t="s">
        <v>12</v>
      </c>
      <c r="D1404" s="47" t="s">
        <v>12</v>
      </c>
      <c r="E1404" s="47">
        <f>SUBTOTAL(9,E1405)</f>
        <v>0</v>
      </c>
      <c r="F1404" s="47">
        <f>SUBTOTAL(9,F1405)</f>
        <v>0</v>
      </c>
    </row>
    <row r="1405" spans="1:7" ht="16.5" hidden="1" x14ac:dyDescent="0.25">
      <c r="A1405" s="24" t="s">
        <v>21</v>
      </c>
      <c r="B1405" s="25"/>
      <c r="C1405" s="50"/>
      <c r="D1405" s="50"/>
      <c r="E1405" s="50"/>
      <c r="F1405" s="50"/>
      <c r="G1405" s="99">
        <f>IFERROR(VLOOKUP(B1405,'Приложение 1 МУ1135 (город)'!B$48:C$1733,2,),)</f>
        <v>0</v>
      </c>
    </row>
    <row r="1406" spans="1:7" ht="16.5" x14ac:dyDescent="0.25">
      <c r="A1406" s="68" t="s">
        <v>797</v>
      </c>
      <c r="B1406" s="45" t="s">
        <v>2088</v>
      </c>
      <c r="C1406" s="47" t="s">
        <v>12</v>
      </c>
      <c r="D1406" s="47" t="s">
        <v>12</v>
      </c>
      <c r="E1406" s="47">
        <f>SUBTOTAL(9,E1407)</f>
        <v>0</v>
      </c>
      <c r="F1406" s="47">
        <f>SUBTOTAL(9,F1407)</f>
        <v>0</v>
      </c>
    </row>
    <row r="1407" spans="1:7" ht="16.5" hidden="1" x14ac:dyDescent="0.25">
      <c r="A1407" s="24" t="s">
        <v>21</v>
      </c>
      <c r="B1407" s="25"/>
      <c r="C1407" s="50"/>
      <c r="D1407" s="50"/>
      <c r="E1407" s="50"/>
      <c r="F1407" s="50"/>
      <c r="G1407" s="99">
        <f>IFERROR(VLOOKUP(B1407,'Приложение 1 МУ1135 (город)'!B$48:C$1733,2,),)</f>
        <v>0</v>
      </c>
    </row>
    <row r="1408" spans="1:7" ht="16.5" x14ac:dyDescent="0.25">
      <c r="A1408" s="66" t="s">
        <v>798</v>
      </c>
      <c r="B1408" s="35" t="s">
        <v>702</v>
      </c>
      <c r="C1408" s="37" t="s">
        <v>12</v>
      </c>
      <c r="D1408" s="37" t="s">
        <v>12</v>
      </c>
      <c r="E1408" s="37">
        <f>E1409+E1422</f>
        <v>0</v>
      </c>
      <c r="F1408" s="37">
        <f>F1409+F1422</f>
        <v>0</v>
      </c>
    </row>
    <row r="1409" spans="1:7" ht="16.5" x14ac:dyDescent="0.25">
      <c r="A1409" s="67" t="s">
        <v>799</v>
      </c>
      <c r="B1409" s="40" t="s">
        <v>662</v>
      </c>
      <c r="C1409" s="42" t="s">
        <v>12</v>
      </c>
      <c r="D1409" s="42" t="s">
        <v>12</v>
      </c>
      <c r="E1409" s="42">
        <f>E1410+E1412+E1414+E1416+E1418+E1420</f>
        <v>0</v>
      </c>
      <c r="F1409" s="42">
        <f>F1410+F1412+F1414+F1416+F1418+F1420</f>
        <v>0</v>
      </c>
    </row>
    <row r="1410" spans="1:7" ht="33" x14ac:dyDescent="0.25">
      <c r="A1410" s="68" t="s">
        <v>800</v>
      </c>
      <c r="B1410" s="45" t="s">
        <v>2092</v>
      </c>
      <c r="C1410" s="47" t="s">
        <v>12</v>
      </c>
      <c r="D1410" s="47" t="s">
        <v>12</v>
      </c>
      <c r="E1410" s="47">
        <f>SUBTOTAL(9,E1411)</f>
        <v>0</v>
      </c>
      <c r="F1410" s="47">
        <f>SUBTOTAL(9,F1411)</f>
        <v>0</v>
      </c>
    </row>
    <row r="1411" spans="1:7" ht="16.5" hidden="1" x14ac:dyDescent="0.25">
      <c r="A1411" s="24" t="s">
        <v>21</v>
      </c>
      <c r="B1411" s="25"/>
      <c r="C1411" s="50"/>
      <c r="D1411" s="50"/>
      <c r="E1411" s="50"/>
      <c r="F1411" s="50"/>
      <c r="G1411" s="99">
        <f>IFERROR(VLOOKUP(B1411,'Приложение 1 МУ1135 (город)'!B$48:C$1733,2,),)</f>
        <v>0</v>
      </c>
    </row>
    <row r="1412" spans="1:7" ht="16.5" x14ac:dyDescent="0.25">
      <c r="A1412" s="68" t="s">
        <v>801</v>
      </c>
      <c r="B1412" s="45" t="s">
        <v>2084</v>
      </c>
      <c r="C1412" s="47" t="s">
        <v>12</v>
      </c>
      <c r="D1412" s="47" t="s">
        <v>12</v>
      </c>
      <c r="E1412" s="47">
        <f>SUBTOTAL(9,E1413)</f>
        <v>0</v>
      </c>
      <c r="F1412" s="47">
        <f>SUBTOTAL(9,F1413)</f>
        <v>0</v>
      </c>
    </row>
    <row r="1413" spans="1:7" ht="16.5" hidden="1" x14ac:dyDescent="0.25">
      <c r="A1413" s="24" t="s">
        <v>21</v>
      </c>
      <c r="B1413" s="25"/>
      <c r="C1413" s="50"/>
      <c r="D1413" s="50"/>
      <c r="E1413" s="50"/>
      <c r="F1413" s="50"/>
      <c r="G1413" s="99">
        <f>IFERROR(VLOOKUP(B1413,'Приложение 1 МУ1135 (город)'!B$48:C$1733,2,),)</f>
        <v>0</v>
      </c>
    </row>
    <row r="1414" spans="1:7" ht="16.5" x14ac:dyDescent="0.25">
      <c r="A1414" s="68" t="s">
        <v>802</v>
      </c>
      <c r="B1414" s="45" t="s">
        <v>2085</v>
      </c>
      <c r="C1414" s="47" t="s">
        <v>12</v>
      </c>
      <c r="D1414" s="47" t="s">
        <v>12</v>
      </c>
      <c r="E1414" s="47">
        <f>SUBTOTAL(9,E1415)</f>
        <v>0</v>
      </c>
      <c r="F1414" s="47">
        <f>SUBTOTAL(9,F1415)</f>
        <v>0</v>
      </c>
    </row>
    <row r="1415" spans="1:7" ht="16.5" hidden="1" x14ac:dyDescent="0.25">
      <c r="A1415" s="24" t="s">
        <v>21</v>
      </c>
      <c r="B1415" s="25"/>
      <c r="C1415" s="50"/>
      <c r="D1415" s="50"/>
      <c r="E1415" s="50"/>
      <c r="F1415" s="50"/>
      <c r="G1415" s="99">
        <f>IFERROR(VLOOKUP(B1415,'Приложение 1 МУ1135 (город)'!B$48:C$1733,2,),)</f>
        <v>0</v>
      </c>
    </row>
    <row r="1416" spans="1:7" ht="16.5" x14ac:dyDescent="0.25">
      <c r="A1416" s="68" t="s">
        <v>803</v>
      </c>
      <c r="B1416" s="45" t="s">
        <v>2094</v>
      </c>
      <c r="C1416" s="47" t="s">
        <v>12</v>
      </c>
      <c r="D1416" s="47" t="s">
        <v>12</v>
      </c>
      <c r="E1416" s="47">
        <f>SUBTOTAL(9,E1417)</f>
        <v>0</v>
      </c>
      <c r="F1416" s="47">
        <f>SUBTOTAL(9,F1417)</f>
        <v>0</v>
      </c>
    </row>
    <row r="1417" spans="1:7" ht="16.5" hidden="1" x14ac:dyDescent="0.25">
      <c r="A1417" s="24" t="s">
        <v>21</v>
      </c>
      <c r="B1417" s="25"/>
      <c r="C1417" s="50"/>
      <c r="D1417" s="50"/>
      <c r="E1417" s="50"/>
      <c r="F1417" s="50"/>
      <c r="G1417" s="99">
        <f>IFERROR(VLOOKUP(B1417,'Приложение 1 МУ1135 (город)'!B$48:C$1733,2,),)</f>
        <v>0</v>
      </c>
    </row>
    <row r="1418" spans="1:7" ht="33" x14ac:dyDescent="0.25">
      <c r="A1418" s="68" t="s">
        <v>804</v>
      </c>
      <c r="B1418" s="45" t="s">
        <v>2087</v>
      </c>
      <c r="C1418" s="47" t="s">
        <v>12</v>
      </c>
      <c r="D1418" s="47" t="s">
        <v>12</v>
      </c>
      <c r="E1418" s="47">
        <f>SUBTOTAL(9,E1419)</f>
        <v>0</v>
      </c>
      <c r="F1418" s="47">
        <f>SUBTOTAL(9,F1419)</f>
        <v>0</v>
      </c>
    </row>
    <row r="1419" spans="1:7" ht="16.5" hidden="1" x14ac:dyDescent="0.25">
      <c r="A1419" s="24" t="s">
        <v>21</v>
      </c>
      <c r="B1419" s="25"/>
      <c r="C1419" s="50"/>
      <c r="D1419" s="50"/>
      <c r="E1419" s="50"/>
      <c r="F1419" s="50"/>
      <c r="G1419" s="99">
        <f>IFERROR(VLOOKUP(B1419,'Приложение 1 МУ1135 (город)'!B$48:C$1733,2,),)</f>
        <v>0</v>
      </c>
    </row>
    <row r="1420" spans="1:7" ht="16.5" x14ac:dyDescent="0.25">
      <c r="A1420" s="68" t="s">
        <v>805</v>
      </c>
      <c r="B1420" s="45" t="s">
        <v>2088</v>
      </c>
      <c r="C1420" s="47" t="s">
        <v>12</v>
      </c>
      <c r="D1420" s="47" t="s">
        <v>12</v>
      </c>
      <c r="E1420" s="47">
        <f>SUBTOTAL(9,E1421)</f>
        <v>0</v>
      </c>
      <c r="F1420" s="47">
        <f>SUBTOTAL(9,F1421)</f>
        <v>0</v>
      </c>
    </row>
    <row r="1421" spans="1:7" ht="16.5" hidden="1" x14ac:dyDescent="0.25">
      <c r="A1421" s="24" t="s">
        <v>21</v>
      </c>
      <c r="B1421" s="25"/>
      <c r="C1421" s="50"/>
      <c r="D1421" s="50"/>
      <c r="E1421" s="50"/>
      <c r="F1421" s="50"/>
      <c r="G1421" s="99">
        <f>IFERROR(VLOOKUP(B1421,'Приложение 1 МУ1135 (город)'!B$48:C$1733,2,),)</f>
        <v>0</v>
      </c>
    </row>
    <row r="1422" spans="1:7" ht="16.5" x14ac:dyDescent="0.25">
      <c r="A1422" s="67" t="s">
        <v>806</v>
      </c>
      <c r="B1422" s="40" t="s">
        <v>687</v>
      </c>
      <c r="C1422" s="42" t="s">
        <v>12</v>
      </c>
      <c r="D1422" s="42" t="s">
        <v>12</v>
      </c>
      <c r="E1422" s="42">
        <f>E1423+E1425+E1427+E1429+E1431+E1433</f>
        <v>0</v>
      </c>
      <c r="F1422" s="42">
        <f>F1423+F1425+F1427+F1429+F1431+F1433</f>
        <v>0</v>
      </c>
    </row>
    <row r="1423" spans="1:7" ht="33" x14ac:dyDescent="0.25">
      <c r="A1423" s="68" t="s">
        <v>807</v>
      </c>
      <c r="B1423" s="45" t="s">
        <v>2092</v>
      </c>
      <c r="C1423" s="47" t="s">
        <v>12</v>
      </c>
      <c r="D1423" s="47" t="s">
        <v>12</v>
      </c>
      <c r="E1423" s="47">
        <f>SUBTOTAL(9,E1424)</f>
        <v>0</v>
      </c>
      <c r="F1423" s="47">
        <f>SUBTOTAL(9,F1424)</f>
        <v>0</v>
      </c>
    </row>
    <row r="1424" spans="1:7" ht="16.5" hidden="1" x14ac:dyDescent="0.25">
      <c r="A1424" s="24" t="s">
        <v>21</v>
      </c>
      <c r="B1424" s="25"/>
      <c r="C1424" s="50"/>
      <c r="D1424" s="50"/>
      <c r="E1424" s="50"/>
      <c r="F1424" s="50"/>
      <c r="G1424" s="99">
        <f>IFERROR(VLOOKUP(B1424,'Приложение 1 МУ1135 (город)'!B$48:C$1733,2,),)</f>
        <v>0</v>
      </c>
    </row>
    <row r="1425" spans="1:7" ht="16.5" x14ac:dyDescent="0.25">
      <c r="A1425" s="68" t="s">
        <v>808</v>
      </c>
      <c r="B1425" s="45" t="s">
        <v>2084</v>
      </c>
      <c r="C1425" s="47" t="s">
        <v>12</v>
      </c>
      <c r="D1425" s="47" t="s">
        <v>12</v>
      </c>
      <c r="E1425" s="47">
        <f>SUBTOTAL(9,E1426)</f>
        <v>0</v>
      </c>
      <c r="F1425" s="47">
        <f>SUBTOTAL(9,F1426)</f>
        <v>0</v>
      </c>
    </row>
    <row r="1426" spans="1:7" ht="16.5" hidden="1" x14ac:dyDescent="0.25">
      <c r="A1426" s="24" t="s">
        <v>21</v>
      </c>
      <c r="B1426" s="25"/>
      <c r="C1426" s="50"/>
      <c r="D1426" s="50"/>
      <c r="E1426" s="50"/>
      <c r="F1426" s="50"/>
      <c r="G1426" s="99">
        <f>IFERROR(VLOOKUP(B1426,'Приложение 1 МУ1135 (город)'!B$48:C$1733,2,),)</f>
        <v>0</v>
      </c>
    </row>
    <row r="1427" spans="1:7" ht="16.5" x14ac:dyDescent="0.25">
      <c r="A1427" s="68" t="s">
        <v>809</v>
      </c>
      <c r="B1427" s="45" t="s">
        <v>2085</v>
      </c>
      <c r="C1427" s="47" t="s">
        <v>12</v>
      </c>
      <c r="D1427" s="47" t="s">
        <v>12</v>
      </c>
      <c r="E1427" s="47">
        <f>SUBTOTAL(9,E1428)</f>
        <v>0</v>
      </c>
      <c r="F1427" s="47">
        <f>SUBTOTAL(9,F1428)</f>
        <v>0</v>
      </c>
    </row>
    <row r="1428" spans="1:7" ht="16.5" hidden="1" x14ac:dyDescent="0.25">
      <c r="A1428" s="24" t="s">
        <v>21</v>
      </c>
      <c r="B1428" s="25"/>
      <c r="C1428" s="50"/>
      <c r="D1428" s="50"/>
      <c r="E1428" s="50"/>
      <c r="F1428" s="50"/>
      <c r="G1428" s="99">
        <f>IFERROR(VLOOKUP(B1428,'Приложение 1 МУ1135 (город)'!B$48:C$1733,2,),)</f>
        <v>0</v>
      </c>
    </row>
    <row r="1429" spans="1:7" ht="16.5" x14ac:dyDescent="0.25">
      <c r="A1429" s="68" t="s">
        <v>810</v>
      </c>
      <c r="B1429" s="45" t="s">
        <v>2094</v>
      </c>
      <c r="C1429" s="47" t="s">
        <v>12</v>
      </c>
      <c r="D1429" s="47" t="s">
        <v>12</v>
      </c>
      <c r="E1429" s="47">
        <f>SUBTOTAL(9,E1430)</f>
        <v>0</v>
      </c>
      <c r="F1429" s="47">
        <f>SUBTOTAL(9,F1430)</f>
        <v>0</v>
      </c>
    </row>
    <row r="1430" spans="1:7" ht="16.5" hidden="1" x14ac:dyDescent="0.25">
      <c r="A1430" s="24" t="s">
        <v>21</v>
      </c>
      <c r="B1430" s="25"/>
      <c r="C1430" s="50"/>
      <c r="D1430" s="50"/>
      <c r="E1430" s="50"/>
      <c r="F1430" s="50"/>
      <c r="G1430" s="99">
        <f>IFERROR(VLOOKUP(B1430,'Приложение 1 МУ1135 (город)'!B$48:C$1733,2,),)</f>
        <v>0</v>
      </c>
    </row>
    <row r="1431" spans="1:7" ht="33" x14ac:dyDescent="0.25">
      <c r="A1431" s="68" t="s">
        <v>811</v>
      </c>
      <c r="B1431" s="45" t="s">
        <v>2087</v>
      </c>
      <c r="C1431" s="47" t="s">
        <v>12</v>
      </c>
      <c r="D1431" s="47" t="s">
        <v>12</v>
      </c>
      <c r="E1431" s="47">
        <f>SUBTOTAL(9,E1432)</f>
        <v>0</v>
      </c>
      <c r="F1431" s="47">
        <f>SUBTOTAL(9,F1432)</f>
        <v>0</v>
      </c>
    </row>
    <row r="1432" spans="1:7" ht="16.5" hidden="1" x14ac:dyDescent="0.25">
      <c r="A1432" s="24" t="s">
        <v>21</v>
      </c>
      <c r="B1432" s="25"/>
      <c r="C1432" s="50"/>
      <c r="D1432" s="50"/>
      <c r="E1432" s="50"/>
      <c r="F1432" s="50"/>
      <c r="G1432" s="99">
        <f>IFERROR(VLOOKUP(B1432,'Приложение 1 МУ1135 (город)'!B$48:C$1733,2,),)</f>
        <v>0</v>
      </c>
    </row>
    <row r="1433" spans="1:7" ht="16.5" x14ac:dyDescent="0.25">
      <c r="A1433" s="68" t="s">
        <v>812</v>
      </c>
      <c r="B1433" s="45" t="s">
        <v>2088</v>
      </c>
      <c r="C1433" s="47" t="s">
        <v>12</v>
      </c>
      <c r="D1433" s="47" t="s">
        <v>12</v>
      </c>
      <c r="E1433" s="47">
        <f>SUBTOTAL(9,E1434)</f>
        <v>0</v>
      </c>
      <c r="F1433" s="47">
        <f>SUBTOTAL(9,F1434)</f>
        <v>0</v>
      </c>
    </row>
    <row r="1434" spans="1:7" ht="16.5" hidden="1" x14ac:dyDescent="0.25">
      <c r="A1434" s="24" t="s">
        <v>21</v>
      </c>
      <c r="B1434" s="25"/>
      <c r="C1434" s="50"/>
      <c r="D1434" s="50"/>
      <c r="E1434" s="50"/>
      <c r="F1434" s="50"/>
      <c r="G1434" s="99">
        <f>IFERROR(VLOOKUP(B1434,'Приложение 1 МУ1135 (город)'!B$48:C$1733,2,),)</f>
        <v>0</v>
      </c>
    </row>
    <row r="1435" spans="1:7" ht="16.5" x14ac:dyDescent="0.25">
      <c r="A1435" s="29" t="s">
        <v>813</v>
      </c>
      <c r="B1435" s="30" t="s">
        <v>814</v>
      </c>
      <c r="C1435" s="32" t="s">
        <v>12</v>
      </c>
      <c r="D1435" s="32" t="s">
        <v>12</v>
      </c>
      <c r="E1435" s="32">
        <f>E1436+E1463</f>
        <v>0</v>
      </c>
      <c r="F1435" s="32">
        <f>F1436+F1463</f>
        <v>0</v>
      </c>
    </row>
    <row r="1436" spans="1:7" ht="16.5" x14ac:dyDescent="0.25">
      <c r="A1436" s="66" t="s">
        <v>815</v>
      </c>
      <c r="B1436" s="35" t="s">
        <v>660</v>
      </c>
      <c r="C1436" s="37" t="s">
        <v>12</v>
      </c>
      <c r="D1436" s="37" t="s">
        <v>12</v>
      </c>
      <c r="E1436" s="37">
        <f>E1437+E1450</f>
        <v>0</v>
      </c>
      <c r="F1436" s="37">
        <f>F1437+F1450</f>
        <v>0</v>
      </c>
    </row>
    <row r="1437" spans="1:7" ht="16.5" x14ac:dyDescent="0.25">
      <c r="A1437" s="67" t="s">
        <v>816</v>
      </c>
      <c r="B1437" s="40" t="s">
        <v>662</v>
      </c>
      <c r="C1437" s="42" t="s">
        <v>12</v>
      </c>
      <c r="D1437" s="42" t="s">
        <v>12</v>
      </c>
      <c r="E1437" s="42">
        <f>E1438+E1440+E1442+E1444+E1446+E1448</f>
        <v>0</v>
      </c>
      <c r="F1437" s="42">
        <f>F1438+F1440+F1442+F1444+F1446+F1448</f>
        <v>0</v>
      </c>
    </row>
    <row r="1438" spans="1:7" ht="33" x14ac:dyDescent="0.25">
      <c r="A1438" s="68" t="s">
        <v>817</v>
      </c>
      <c r="B1438" s="45" t="s">
        <v>2092</v>
      </c>
      <c r="C1438" s="47" t="s">
        <v>12</v>
      </c>
      <c r="D1438" s="47" t="s">
        <v>12</v>
      </c>
      <c r="E1438" s="47">
        <f>SUBTOTAL(9,E1439)</f>
        <v>0</v>
      </c>
      <c r="F1438" s="47">
        <f>SUBTOTAL(9,F1439)</f>
        <v>0</v>
      </c>
    </row>
    <row r="1439" spans="1:7" ht="16.5" hidden="1" x14ac:dyDescent="0.25">
      <c r="A1439" s="24" t="s">
        <v>21</v>
      </c>
      <c r="B1439" s="25"/>
      <c r="C1439" s="50"/>
      <c r="D1439" s="50"/>
      <c r="E1439" s="50"/>
      <c r="F1439" s="50"/>
      <c r="G1439" s="99">
        <f>IFERROR(VLOOKUP(B1439,'Приложение 1 МУ1135 (город)'!B$48:C$1733,2,),)</f>
        <v>0</v>
      </c>
    </row>
    <row r="1440" spans="1:7" ht="16.5" x14ac:dyDescent="0.25">
      <c r="A1440" s="68" t="s">
        <v>818</v>
      </c>
      <c r="B1440" s="45" t="s">
        <v>2084</v>
      </c>
      <c r="C1440" s="47" t="s">
        <v>12</v>
      </c>
      <c r="D1440" s="47" t="s">
        <v>12</v>
      </c>
      <c r="E1440" s="47">
        <f>SUBTOTAL(9,E1441)</f>
        <v>0</v>
      </c>
      <c r="F1440" s="47">
        <f>SUBTOTAL(9,F1441)</f>
        <v>0</v>
      </c>
    </row>
    <row r="1441" spans="1:7" ht="16.5" hidden="1" x14ac:dyDescent="0.25">
      <c r="A1441" s="24" t="s">
        <v>21</v>
      </c>
      <c r="B1441" s="25"/>
      <c r="C1441" s="50"/>
      <c r="D1441" s="50"/>
      <c r="E1441" s="50"/>
      <c r="F1441" s="50"/>
      <c r="G1441" s="99">
        <f>IFERROR(VLOOKUP(B1441,'Приложение 1 МУ1135 (город)'!B$48:C$1733,2,),)</f>
        <v>0</v>
      </c>
    </row>
    <row r="1442" spans="1:7" ht="16.5" x14ac:dyDescent="0.25">
      <c r="A1442" s="68" t="s">
        <v>819</v>
      </c>
      <c r="B1442" s="45" t="s">
        <v>2085</v>
      </c>
      <c r="C1442" s="47" t="s">
        <v>12</v>
      </c>
      <c r="D1442" s="47" t="s">
        <v>12</v>
      </c>
      <c r="E1442" s="47">
        <f>SUBTOTAL(9,E1443)</f>
        <v>0</v>
      </c>
      <c r="F1442" s="47">
        <f>SUBTOTAL(9,F1443)</f>
        <v>0</v>
      </c>
    </row>
    <row r="1443" spans="1:7" ht="16.5" hidden="1" x14ac:dyDescent="0.25">
      <c r="A1443" s="24" t="s">
        <v>21</v>
      </c>
      <c r="B1443" s="25"/>
      <c r="C1443" s="50"/>
      <c r="D1443" s="50"/>
      <c r="E1443" s="50"/>
      <c r="F1443" s="50"/>
      <c r="G1443" s="99">
        <f>IFERROR(VLOOKUP(B1443,'Приложение 1 МУ1135 (город)'!B$48:C$1733,2,),)</f>
        <v>0</v>
      </c>
    </row>
    <row r="1444" spans="1:7" ht="16.5" x14ac:dyDescent="0.25">
      <c r="A1444" s="68" t="s">
        <v>820</v>
      </c>
      <c r="B1444" s="45" t="s">
        <v>2094</v>
      </c>
      <c r="C1444" s="47" t="s">
        <v>12</v>
      </c>
      <c r="D1444" s="47" t="s">
        <v>12</v>
      </c>
      <c r="E1444" s="47">
        <f>SUBTOTAL(9,E1445)</f>
        <v>0</v>
      </c>
      <c r="F1444" s="47">
        <f>SUBTOTAL(9,F1445)</f>
        <v>0</v>
      </c>
    </row>
    <row r="1445" spans="1:7" ht="16.5" hidden="1" x14ac:dyDescent="0.25">
      <c r="A1445" s="24" t="s">
        <v>21</v>
      </c>
      <c r="B1445" s="25"/>
      <c r="C1445" s="50"/>
      <c r="D1445" s="50"/>
      <c r="E1445" s="50"/>
      <c r="F1445" s="50"/>
      <c r="G1445" s="99">
        <f>IFERROR(VLOOKUP(B1445,'Приложение 1 МУ1135 (город)'!B$48:C$1733,2,),)</f>
        <v>0</v>
      </c>
    </row>
    <row r="1446" spans="1:7" ht="33" x14ac:dyDescent="0.25">
      <c r="A1446" s="68" t="s">
        <v>821</v>
      </c>
      <c r="B1446" s="45" t="s">
        <v>2087</v>
      </c>
      <c r="C1446" s="47" t="s">
        <v>12</v>
      </c>
      <c r="D1446" s="47" t="s">
        <v>12</v>
      </c>
      <c r="E1446" s="47">
        <f>SUBTOTAL(9,E1447)</f>
        <v>0</v>
      </c>
      <c r="F1446" s="47">
        <f>SUBTOTAL(9,F1447)</f>
        <v>0</v>
      </c>
    </row>
    <row r="1447" spans="1:7" ht="16.5" hidden="1" x14ac:dyDescent="0.25">
      <c r="A1447" s="24" t="s">
        <v>21</v>
      </c>
      <c r="B1447" s="25"/>
      <c r="C1447" s="50"/>
      <c r="D1447" s="50"/>
      <c r="E1447" s="50"/>
      <c r="F1447" s="50"/>
      <c r="G1447" s="99">
        <f>IFERROR(VLOOKUP(B1447,'Приложение 1 МУ1135 (город)'!B$48:C$1733,2,),)</f>
        <v>0</v>
      </c>
    </row>
    <row r="1448" spans="1:7" ht="16.5" x14ac:dyDescent="0.25">
      <c r="A1448" s="68" t="s">
        <v>822</v>
      </c>
      <c r="B1448" s="45" t="s">
        <v>2088</v>
      </c>
      <c r="C1448" s="47" t="s">
        <v>12</v>
      </c>
      <c r="D1448" s="47" t="s">
        <v>12</v>
      </c>
      <c r="E1448" s="47">
        <f>SUBTOTAL(9,E1449)</f>
        <v>0</v>
      </c>
      <c r="F1448" s="47">
        <f>SUBTOTAL(9,F1449)</f>
        <v>0</v>
      </c>
    </row>
    <row r="1449" spans="1:7" ht="16.5" hidden="1" x14ac:dyDescent="0.25">
      <c r="A1449" s="24" t="s">
        <v>21</v>
      </c>
      <c r="B1449" s="25"/>
      <c r="C1449" s="50"/>
      <c r="D1449" s="50"/>
      <c r="E1449" s="50"/>
      <c r="F1449" s="50"/>
      <c r="G1449" s="99">
        <f>IFERROR(VLOOKUP(B1449,'Приложение 1 МУ1135 (город)'!B$48:C$1733,2,),)</f>
        <v>0</v>
      </c>
    </row>
    <row r="1450" spans="1:7" ht="16.5" x14ac:dyDescent="0.25">
      <c r="A1450" s="67" t="s">
        <v>823</v>
      </c>
      <c r="B1450" s="40" t="s">
        <v>687</v>
      </c>
      <c r="C1450" s="42" t="s">
        <v>12</v>
      </c>
      <c r="D1450" s="42" t="s">
        <v>12</v>
      </c>
      <c r="E1450" s="42">
        <f>E1451+E1453+E1455+E1457+E1459+E1461</f>
        <v>0</v>
      </c>
      <c r="F1450" s="42">
        <f>F1451+F1453+F1455+F1457+F1459+F1461</f>
        <v>0</v>
      </c>
    </row>
    <row r="1451" spans="1:7" ht="33" x14ac:dyDescent="0.25">
      <c r="A1451" s="68" t="s">
        <v>824</v>
      </c>
      <c r="B1451" s="45" t="s">
        <v>2092</v>
      </c>
      <c r="C1451" s="47" t="s">
        <v>12</v>
      </c>
      <c r="D1451" s="47" t="s">
        <v>12</v>
      </c>
      <c r="E1451" s="47">
        <f>SUBTOTAL(9,E1452)</f>
        <v>0</v>
      </c>
      <c r="F1451" s="47">
        <f>SUBTOTAL(9,F1452)</f>
        <v>0</v>
      </c>
    </row>
    <row r="1452" spans="1:7" ht="16.5" hidden="1" x14ac:dyDescent="0.25">
      <c r="A1452" s="24" t="s">
        <v>21</v>
      </c>
      <c r="B1452" s="25"/>
      <c r="C1452" s="50"/>
      <c r="D1452" s="50"/>
      <c r="E1452" s="50"/>
      <c r="F1452" s="50"/>
      <c r="G1452" s="99">
        <f>IFERROR(VLOOKUP(B1452,'Приложение 1 МУ1135 (город)'!B$48:C$1733,2,),)</f>
        <v>0</v>
      </c>
    </row>
    <row r="1453" spans="1:7" ht="16.5" x14ac:dyDescent="0.25">
      <c r="A1453" s="68" t="s">
        <v>825</v>
      </c>
      <c r="B1453" s="45" t="s">
        <v>2084</v>
      </c>
      <c r="C1453" s="47" t="s">
        <v>12</v>
      </c>
      <c r="D1453" s="47" t="s">
        <v>12</v>
      </c>
      <c r="E1453" s="47">
        <f>SUBTOTAL(9,E1454)</f>
        <v>0</v>
      </c>
      <c r="F1453" s="47">
        <f>SUBTOTAL(9,F1454)</f>
        <v>0</v>
      </c>
    </row>
    <row r="1454" spans="1:7" ht="16.5" hidden="1" x14ac:dyDescent="0.25">
      <c r="A1454" s="24" t="s">
        <v>21</v>
      </c>
      <c r="B1454" s="25"/>
      <c r="C1454" s="50"/>
      <c r="D1454" s="50"/>
      <c r="E1454" s="50"/>
      <c r="F1454" s="50"/>
      <c r="G1454" s="99">
        <f>IFERROR(VLOOKUP(B1454,'Приложение 1 МУ1135 (город)'!B$48:C$1733,2,),)</f>
        <v>0</v>
      </c>
    </row>
    <row r="1455" spans="1:7" ht="16.5" x14ac:dyDescent="0.25">
      <c r="A1455" s="68" t="s">
        <v>826</v>
      </c>
      <c r="B1455" s="45" t="s">
        <v>2085</v>
      </c>
      <c r="C1455" s="47" t="s">
        <v>12</v>
      </c>
      <c r="D1455" s="47" t="s">
        <v>12</v>
      </c>
      <c r="E1455" s="47">
        <f>SUBTOTAL(9,E1456)</f>
        <v>0</v>
      </c>
      <c r="F1455" s="47">
        <f>SUBTOTAL(9,F1456)</f>
        <v>0</v>
      </c>
    </row>
    <row r="1456" spans="1:7" ht="16.5" hidden="1" x14ac:dyDescent="0.25">
      <c r="A1456" s="24" t="s">
        <v>21</v>
      </c>
      <c r="B1456" s="25"/>
      <c r="C1456" s="50"/>
      <c r="D1456" s="50"/>
      <c r="E1456" s="50"/>
      <c r="F1456" s="50"/>
      <c r="G1456" s="99">
        <f>IFERROR(VLOOKUP(B1456,'Приложение 1 МУ1135 (город)'!B$48:C$1733,2,),)</f>
        <v>0</v>
      </c>
    </row>
    <row r="1457" spans="1:7" ht="16.5" x14ac:dyDescent="0.25">
      <c r="A1457" s="68" t="s">
        <v>827</v>
      </c>
      <c r="B1457" s="45" t="s">
        <v>2094</v>
      </c>
      <c r="C1457" s="47" t="s">
        <v>12</v>
      </c>
      <c r="D1457" s="47" t="s">
        <v>12</v>
      </c>
      <c r="E1457" s="47">
        <f>SUBTOTAL(9,E1458)</f>
        <v>0</v>
      </c>
      <c r="F1457" s="47">
        <f>SUBTOTAL(9,F1458)</f>
        <v>0</v>
      </c>
    </row>
    <row r="1458" spans="1:7" ht="16.5" hidden="1" x14ac:dyDescent="0.25">
      <c r="A1458" s="24" t="s">
        <v>21</v>
      </c>
      <c r="B1458" s="25"/>
      <c r="C1458" s="50"/>
      <c r="D1458" s="50"/>
      <c r="E1458" s="50"/>
      <c r="F1458" s="50"/>
      <c r="G1458" s="99">
        <f>IFERROR(VLOOKUP(B1458,'Приложение 1 МУ1135 (город)'!B$48:C$1733,2,),)</f>
        <v>0</v>
      </c>
    </row>
    <row r="1459" spans="1:7" ht="33" x14ac:dyDescent="0.25">
      <c r="A1459" s="68" t="s">
        <v>828</v>
      </c>
      <c r="B1459" s="45" t="s">
        <v>2087</v>
      </c>
      <c r="C1459" s="47" t="s">
        <v>12</v>
      </c>
      <c r="D1459" s="47" t="s">
        <v>12</v>
      </c>
      <c r="E1459" s="47">
        <f>SUBTOTAL(9,E1460)</f>
        <v>0</v>
      </c>
      <c r="F1459" s="47">
        <f>SUBTOTAL(9,F1460)</f>
        <v>0</v>
      </c>
    </row>
    <row r="1460" spans="1:7" ht="16.5" hidden="1" x14ac:dyDescent="0.25">
      <c r="A1460" s="24" t="s">
        <v>21</v>
      </c>
      <c r="B1460" s="25"/>
      <c r="C1460" s="50"/>
      <c r="D1460" s="50"/>
      <c r="E1460" s="50"/>
      <c r="F1460" s="50"/>
      <c r="G1460" s="99">
        <f>IFERROR(VLOOKUP(B1460,'Приложение 1 МУ1135 (город)'!B$48:C$1733,2,),)</f>
        <v>0</v>
      </c>
    </row>
    <row r="1461" spans="1:7" ht="16.5" x14ac:dyDescent="0.25">
      <c r="A1461" s="68" t="s">
        <v>829</v>
      </c>
      <c r="B1461" s="45" t="s">
        <v>2088</v>
      </c>
      <c r="C1461" s="47" t="s">
        <v>12</v>
      </c>
      <c r="D1461" s="47" t="s">
        <v>12</v>
      </c>
      <c r="E1461" s="47">
        <f>SUBTOTAL(9,E1462)</f>
        <v>0</v>
      </c>
      <c r="F1461" s="47">
        <f>SUBTOTAL(9,F1462)</f>
        <v>0</v>
      </c>
    </row>
    <row r="1462" spans="1:7" ht="16.5" hidden="1" x14ac:dyDescent="0.25">
      <c r="A1462" s="24" t="s">
        <v>21</v>
      </c>
      <c r="B1462" s="25"/>
      <c r="C1462" s="50"/>
      <c r="D1462" s="50"/>
      <c r="E1462" s="50"/>
      <c r="F1462" s="50"/>
      <c r="G1462" s="99">
        <f>IFERROR(VLOOKUP(B1462,'Приложение 1 МУ1135 (город)'!B$48:C$1733,2,),)</f>
        <v>0</v>
      </c>
    </row>
    <row r="1463" spans="1:7" ht="16.5" x14ac:dyDescent="0.25">
      <c r="A1463" s="66" t="s">
        <v>830</v>
      </c>
      <c r="B1463" s="35" t="s">
        <v>702</v>
      </c>
      <c r="C1463" s="37" t="s">
        <v>12</v>
      </c>
      <c r="D1463" s="37" t="s">
        <v>12</v>
      </c>
      <c r="E1463" s="37">
        <f>E1464+E1477</f>
        <v>0</v>
      </c>
      <c r="F1463" s="37">
        <f>F1464+F1477</f>
        <v>0</v>
      </c>
    </row>
    <row r="1464" spans="1:7" ht="16.5" x14ac:dyDescent="0.25">
      <c r="A1464" s="67" t="s">
        <v>831</v>
      </c>
      <c r="B1464" s="40" t="s">
        <v>662</v>
      </c>
      <c r="C1464" s="42" t="s">
        <v>12</v>
      </c>
      <c r="D1464" s="42" t="s">
        <v>12</v>
      </c>
      <c r="E1464" s="42">
        <f>E1465+E1467+E1469+E1471+E1473+E1475</f>
        <v>0</v>
      </c>
      <c r="F1464" s="42">
        <f>F1465+F1467+F1469+F1471+F1473+F1475</f>
        <v>0</v>
      </c>
    </row>
    <row r="1465" spans="1:7" ht="33" x14ac:dyDescent="0.25">
      <c r="A1465" s="68" t="s">
        <v>832</v>
      </c>
      <c r="B1465" s="45" t="s">
        <v>2092</v>
      </c>
      <c r="C1465" s="47" t="s">
        <v>12</v>
      </c>
      <c r="D1465" s="47" t="s">
        <v>12</v>
      </c>
      <c r="E1465" s="47">
        <f>SUBTOTAL(9,E1466)</f>
        <v>0</v>
      </c>
      <c r="F1465" s="47">
        <f>SUBTOTAL(9,F1466)</f>
        <v>0</v>
      </c>
    </row>
    <row r="1466" spans="1:7" ht="16.5" hidden="1" x14ac:dyDescent="0.25">
      <c r="A1466" s="24" t="s">
        <v>21</v>
      </c>
      <c r="B1466" s="25"/>
      <c r="C1466" s="50"/>
      <c r="D1466" s="50"/>
      <c r="E1466" s="50"/>
      <c r="F1466" s="50"/>
      <c r="G1466" s="99">
        <f>IFERROR(VLOOKUP(B1466,'Приложение 1 МУ1135 (город)'!B$48:C$1733,2,),)</f>
        <v>0</v>
      </c>
    </row>
    <row r="1467" spans="1:7" ht="16.5" x14ac:dyDescent="0.25">
      <c r="A1467" s="68" t="s">
        <v>833</v>
      </c>
      <c r="B1467" s="45" t="s">
        <v>2084</v>
      </c>
      <c r="C1467" s="47" t="s">
        <v>12</v>
      </c>
      <c r="D1467" s="47" t="s">
        <v>12</v>
      </c>
      <c r="E1467" s="47">
        <f>SUBTOTAL(9,E1468)</f>
        <v>0</v>
      </c>
      <c r="F1467" s="47">
        <f>SUBTOTAL(9,F1468)</f>
        <v>0</v>
      </c>
    </row>
    <row r="1468" spans="1:7" ht="16.5" hidden="1" x14ac:dyDescent="0.25">
      <c r="A1468" s="24" t="s">
        <v>21</v>
      </c>
      <c r="B1468" s="25"/>
      <c r="C1468" s="50"/>
      <c r="D1468" s="50"/>
      <c r="E1468" s="50"/>
      <c r="F1468" s="50"/>
      <c r="G1468" s="99">
        <f>IFERROR(VLOOKUP(B1468,'Приложение 1 МУ1135 (город)'!B$48:C$1733,2,),)</f>
        <v>0</v>
      </c>
    </row>
    <row r="1469" spans="1:7" ht="16.5" x14ac:dyDescent="0.25">
      <c r="A1469" s="68" t="s">
        <v>834</v>
      </c>
      <c r="B1469" s="45" t="s">
        <v>2085</v>
      </c>
      <c r="C1469" s="47" t="s">
        <v>12</v>
      </c>
      <c r="D1469" s="47" t="s">
        <v>12</v>
      </c>
      <c r="E1469" s="47">
        <f>SUBTOTAL(9,E1470)</f>
        <v>0</v>
      </c>
      <c r="F1469" s="47">
        <f>SUBTOTAL(9,F1470)</f>
        <v>0</v>
      </c>
    </row>
    <row r="1470" spans="1:7" ht="16.5" hidden="1" x14ac:dyDescent="0.25">
      <c r="A1470" s="24" t="s">
        <v>21</v>
      </c>
      <c r="B1470" s="25"/>
      <c r="C1470" s="50"/>
      <c r="D1470" s="50"/>
      <c r="E1470" s="50"/>
      <c r="F1470" s="50"/>
      <c r="G1470" s="99">
        <f>IFERROR(VLOOKUP(B1470,'Приложение 1 МУ1135 (город)'!B$48:C$1733,2,),)</f>
        <v>0</v>
      </c>
    </row>
    <row r="1471" spans="1:7" ht="16.5" x14ac:dyDescent="0.25">
      <c r="A1471" s="68" t="s">
        <v>835</v>
      </c>
      <c r="B1471" s="45" t="s">
        <v>2094</v>
      </c>
      <c r="C1471" s="47" t="s">
        <v>12</v>
      </c>
      <c r="D1471" s="47" t="s">
        <v>12</v>
      </c>
      <c r="E1471" s="47">
        <f>SUBTOTAL(9,E1472)</f>
        <v>0</v>
      </c>
      <c r="F1471" s="47">
        <f>SUBTOTAL(9,F1472)</f>
        <v>0</v>
      </c>
    </row>
    <row r="1472" spans="1:7" ht="16.5" hidden="1" x14ac:dyDescent="0.25">
      <c r="A1472" s="24" t="s">
        <v>21</v>
      </c>
      <c r="B1472" s="25"/>
      <c r="C1472" s="50"/>
      <c r="D1472" s="50"/>
      <c r="E1472" s="50"/>
      <c r="F1472" s="50"/>
      <c r="G1472" s="99">
        <f>IFERROR(VLOOKUP(B1472,'Приложение 1 МУ1135 (город)'!B$48:C$1733,2,),)</f>
        <v>0</v>
      </c>
    </row>
    <row r="1473" spans="1:7" ht="33" x14ac:dyDescent="0.25">
      <c r="A1473" s="68" t="s">
        <v>836</v>
      </c>
      <c r="B1473" s="45" t="s">
        <v>2087</v>
      </c>
      <c r="C1473" s="47" t="s">
        <v>12</v>
      </c>
      <c r="D1473" s="47" t="s">
        <v>12</v>
      </c>
      <c r="E1473" s="47">
        <f>SUBTOTAL(9,E1474)</f>
        <v>0</v>
      </c>
      <c r="F1473" s="47">
        <f>SUBTOTAL(9,F1474)</f>
        <v>0</v>
      </c>
    </row>
    <row r="1474" spans="1:7" ht="16.5" hidden="1" x14ac:dyDescent="0.25">
      <c r="A1474" s="24" t="s">
        <v>21</v>
      </c>
      <c r="B1474" s="25"/>
      <c r="C1474" s="50"/>
      <c r="D1474" s="50"/>
      <c r="E1474" s="50"/>
      <c r="F1474" s="50"/>
      <c r="G1474" s="99">
        <f>IFERROR(VLOOKUP(B1474,'Приложение 1 МУ1135 (город)'!B$48:C$1733,2,),)</f>
        <v>0</v>
      </c>
    </row>
    <row r="1475" spans="1:7" ht="16.5" x14ac:dyDescent="0.25">
      <c r="A1475" s="68" t="s">
        <v>837</v>
      </c>
      <c r="B1475" s="45" t="s">
        <v>2088</v>
      </c>
      <c r="C1475" s="47" t="s">
        <v>12</v>
      </c>
      <c r="D1475" s="47" t="s">
        <v>12</v>
      </c>
      <c r="E1475" s="47">
        <f>SUBTOTAL(9,E1476)</f>
        <v>0</v>
      </c>
      <c r="F1475" s="47">
        <f>SUBTOTAL(9,F1476)</f>
        <v>0</v>
      </c>
    </row>
    <row r="1476" spans="1:7" ht="16.5" hidden="1" x14ac:dyDescent="0.25">
      <c r="A1476" s="24" t="s">
        <v>21</v>
      </c>
      <c r="B1476" s="25"/>
      <c r="C1476" s="50"/>
      <c r="D1476" s="50"/>
      <c r="E1476" s="50"/>
      <c r="F1476" s="50"/>
      <c r="G1476" s="99">
        <f>IFERROR(VLOOKUP(B1476,'Приложение 1 МУ1135 (город)'!B$48:C$1733,2,),)</f>
        <v>0</v>
      </c>
    </row>
    <row r="1477" spans="1:7" ht="16.5" x14ac:dyDescent="0.25">
      <c r="A1477" s="67" t="s">
        <v>838</v>
      </c>
      <c r="B1477" s="40" t="s">
        <v>687</v>
      </c>
      <c r="C1477" s="42" t="s">
        <v>12</v>
      </c>
      <c r="D1477" s="42" t="s">
        <v>12</v>
      </c>
      <c r="E1477" s="42">
        <f>E1478+E1480+E1482+E1484+E1486+E1488</f>
        <v>0</v>
      </c>
      <c r="F1477" s="42">
        <f>F1478+F1480+F1482+F1484+F1486+F1488</f>
        <v>0</v>
      </c>
    </row>
    <row r="1478" spans="1:7" ht="33" x14ac:dyDescent="0.25">
      <c r="A1478" s="68" t="s">
        <v>839</v>
      </c>
      <c r="B1478" s="45" t="s">
        <v>2092</v>
      </c>
      <c r="C1478" s="47" t="s">
        <v>12</v>
      </c>
      <c r="D1478" s="47" t="s">
        <v>12</v>
      </c>
      <c r="E1478" s="47">
        <f>SUBTOTAL(9,E1479)</f>
        <v>0</v>
      </c>
      <c r="F1478" s="47">
        <f>SUBTOTAL(9,F1479)</f>
        <v>0</v>
      </c>
    </row>
    <row r="1479" spans="1:7" ht="16.5" hidden="1" x14ac:dyDescent="0.25">
      <c r="A1479" s="24" t="s">
        <v>21</v>
      </c>
      <c r="B1479" s="25"/>
      <c r="C1479" s="50"/>
      <c r="D1479" s="50"/>
      <c r="E1479" s="50"/>
      <c r="F1479" s="50"/>
      <c r="G1479" s="99">
        <f>IFERROR(VLOOKUP(B1479,'Приложение 1 МУ1135 (город)'!B$48:C$1733,2,),)</f>
        <v>0</v>
      </c>
    </row>
    <row r="1480" spans="1:7" ht="16.5" x14ac:dyDescent="0.25">
      <c r="A1480" s="68" t="s">
        <v>840</v>
      </c>
      <c r="B1480" s="45" t="s">
        <v>2084</v>
      </c>
      <c r="C1480" s="47" t="s">
        <v>12</v>
      </c>
      <c r="D1480" s="47" t="s">
        <v>12</v>
      </c>
      <c r="E1480" s="47">
        <f>SUBTOTAL(9,E1481)</f>
        <v>0</v>
      </c>
      <c r="F1480" s="47">
        <f>SUBTOTAL(9,F1481)</f>
        <v>0</v>
      </c>
    </row>
    <row r="1481" spans="1:7" ht="16.5" hidden="1" x14ac:dyDescent="0.25">
      <c r="A1481" s="24" t="s">
        <v>21</v>
      </c>
      <c r="B1481" s="25"/>
      <c r="C1481" s="50"/>
      <c r="D1481" s="50"/>
      <c r="E1481" s="50"/>
      <c r="F1481" s="50"/>
      <c r="G1481" s="99">
        <f>IFERROR(VLOOKUP(B1481,'Приложение 1 МУ1135 (город)'!B$48:C$1733,2,),)</f>
        <v>0</v>
      </c>
    </row>
    <row r="1482" spans="1:7" ht="16.5" x14ac:dyDescent="0.25">
      <c r="A1482" s="68" t="s">
        <v>841</v>
      </c>
      <c r="B1482" s="45" t="s">
        <v>2085</v>
      </c>
      <c r="C1482" s="47" t="s">
        <v>12</v>
      </c>
      <c r="D1482" s="47" t="s">
        <v>12</v>
      </c>
      <c r="E1482" s="47">
        <f>SUBTOTAL(9,E1483)</f>
        <v>0</v>
      </c>
      <c r="F1482" s="47">
        <f>SUBTOTAL(9,F1483)</f>
        <v>0</v>
      </c>
    </row>
    <row r="1483" spans="1:7" ht="16.5" hidden="1" x14ac:dyDescent="0.25">
      <c r="A1483" s="24" t="s">
        <v>21</v>
      </c>
      <c r="B1483" s="25"/>
      <c r="C1483" s="50"/>
      <c r="D1483" s="50"/>
      <c r="E1483" s="50"/>
      <c r="F1483" s="50"/>
      <c r="G1483" s="99">
        <f>IFERROR(VLOOKUP(B1483,'Приложение 1 МУ1135 (город)'!B$48:C$1733,2,),)</f>
        <v>0</v>
      </c>
    </row>
    <row r="1484" spans="1:7" ht="16.5" x14ac:dyDescent="0.25">
      <c r="A1484" s="68" t="s">
        <v>842</v>
      </c>
      <c r="B1484" s="45" t="s">
        <v>2094</v>
      </c>
      <c r="C1484" s="47" t="s">
        <v>12</v>
      </c>
      <c r="D1484" s="47" t="s">
        <v>12</v>
      </c>
      <c r="E1484" s="47">
        <f>SUBTOTAL(9,E1485)</f>
        <v>0</v>
      </c>
      <c r="F1484" s="47">
        <f>SUBTOTAL(9,F1485)</f>
        <v>0</v>
      </c>
    </row>
    <row r="1485" spans="1:7" ht="16.5" hidden="1" x14ac:dyDescent="0.25">
      <c r="A1485" s="24" t="s">
        <v>21</v>
      </c>
      <c r="B1485" s="25"/>
      <c r="C1485" s="50"/>
      <c r="D1485" s="50"/>
      <c r="E1485" s="50"/>
      <c r="F1485" s="50"/>
      <c r="G1485" s="99">
        <f>IFERROR(VLOOKUP(B1485,'Приложение 1 МУ1135 (город)'!B$48:C$1733,2,),)</f>
        <v>0</v>
      </c>
    </row>
    <row r="1486" spans="1:7" ht="33" x14ac:dyDescent="0.25">
      <c r="A1486" s="68" t="s">
        <v>843</v>
      </c>
      <c r="B1486" s="45" t="s">
        <v>2087</v>
      </c>
      <c r="C1486" s="47" t="s">
        <v>12</v>
      </c>
      <c r="D1486" s="47" t="s">
        <v>12</v>
      </c>
      <c r="E1486" s="47">
        <f>SUBTOTAL(9,E1487)</f>
        <v>0</v>
      </c>
      <c r="F1486" s="47">
        <f>SUBTOTAL(9,F1487)</f>
        <v>0</v>
      </c>
    </row>
    <row r="1487" spans="1:7" ht="16.5" hidden="1" x14ac:dyDescent="0.25">
      <c r="A1487" s="24" t="s">
        <v>21</v>
      </c>
      <c r="B1487" s="25"/>
      <c r="C1487" s="50"/>
      <c r="D1487" s="50"/>
      <c r="E1487" s="50"/>
      <c r="F1487" s="50"/>
      <c r="G1487" s="99">
        <f>IFERROR(VLOOKUP(B1487,'Приложение 1 МУ1135 (город)'!B$48:C$1733,2,),)</f>
        <v>0</v>
      </c>
    </row>
    <row r="1488" spans="1:7" ht="16.5" x14ac:dyDescent="0.25">
      <c r="A1488" s="68" t="s">
        <v>844</v>
      </c>
      <c r="B1488" s="45" t="s">
        <v>2088</v>
      </c>
      <c r="C1488" s="47" t="s">
        <v>12</v>
      </c>
      <c r="D1488" s="47" t="s">
        <v>12</v>
      </c>
      <c r="E1488" s="47">
        <f>SUBTOTAL(9,E1489)</f>
        <v>0</v>
      </c>
      <c r="F1488" s="47">
        <f>SUBTOTAL(9,F1489)</f>
        <v>0</v>
      </c>
    </row>
    <row r="1489" spans="1:129" ht="16.5" hidden="1" x14ac:dyDescent="0.25">
      <c r="A1489" s="24" t="s">
        <v>21</v>
      </c>
      <c r="B1489" s="25"/>
      <c r="C1489" s="50"/>
      <c r="D1489" s="50"/>
      <c r="E1489" s="50"/>
      <c r="F1489" s="50"/>
      <c r="G1489" s="99">
        <f>IFERROR(VLOOKUP(B1489,'Приложение 1 МУ1135 (город)'!B$48:C$1733,2,),)</f>
        <v>0</v>
      </c>
    </row>
    <row r="1491" spans="1:129" ht="37.5" customHeight="1" x14ac:dyDescent="0.25"/>
    <row r="1492" spans="1:129" s="13" customFormat="1" ht="18.75" x14ac:dyDescent="0.3">
      <c r="A1492" s="85"/>
      <c r="B1492" s="14"/>
      <c r="C1492" s="15"/>
      <c r="E1492" s="8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  <c r="AX1492" s="16"/>
      <c r="AY1492" s="16"/>
      <c r="AZ1492" s="16"/>
      <c r="BA1492" s="16"/>
      <c r="BB1492" s="16"/>
      <c r="BC1492" s="16"/>
      <c r="BD1492" s="16"/>
      <c r="BE1492" s="16"/>
      <c r="BF1492" s="16"/>
      <c r="BG1492" s="16"/>
      <c r="BH1492" s="16"/>
      <c r="BI1492" s="16"/>
      <c r="BJ1492" s="16"/>
      <c r="BK1492" s="16"/>
      <c r="BL1492" s="16"/>
      <c r="BM1492" s="16"/>
      <c r="BN1492" s="16"/>
      <c r="BO1492" s="16"/>
      <c r="BP1492" s="16"/>
      <c r="BQ1492" s="16"/>
      <c r="BR1492" s="16"/>
      <c r="BS1492" s="16"/>
      <c r="BT1492" s="16"/>
      <c r="BU1492" s="16"/>
      <c r="BV1492" s="16"/>
      <c r="BW1492" s="16"/>
      <c r="BX1492" s="16"/>
      <c r="BY1492" s="16"/>
      <c r="BZ1492" s="16"/>
      <c r="CA1492" s="16"/>
      <c r="CB1492" s="16"/>
      <c r="CC1492" s="16"/>
      <c r="CD1492" s="16"/>
      <c r="CE1492" s="16"/>
      <c r="CF1492" s="16"/>
      <c r="CG1492" s="16"/>
      <c r="CH1492" s="16"/>
      <c r="CI1492" s="16"/>
      <c r="CJ1492" s="16"/>
      <c r="CK1492" s="16"/>
      <c r="CL1492" s="16"/>
      <c r="CM1492" s="16"/>
      <c r="CN1492" s="16"/>
      <c r="CO1492" s="16"/>
      <c r="CP1492" s="16"/>
      <c r="CQ1492" s="16"/>
      <c r="CR1492" s="16"/>
      <c r="CS1492" s="16"/>
      <c r="CT1492" s="16"/>
      <c r="CU1492" s="16"/>
      <c r="CV1492" s="16"/>
      <c r="CW1492" s="16"/>
      <c r="CX1492" s="16"/>
      <c r="CY1492" s="16"/>
      <c r="CZ1492" s="16"/>
      <c r="DA1492" s="16"/>
      <c r="DB1492" s="16"/>
      <c r="DC1492" s="16"/>
      <c r="DD1492" s="16"/>
      <c r="DE1492" s="16"/>
      <c r="DF1492" s="16"/>
      <c r="DG1492" s="16"/>
      <c r="DH1492" s="16"/>
      <c r="DI1492" s="16"/>
      <c r="DJ1492" s="16"/>
      <c r="DK1492" s="16"/>
      <c r="DL1492" s="16"/>
      <c r="DM1492" s="16"/>
      <c r="DN1492" s="16"/>
      <c r="DO1492" s="16"/>
      <c r="DP1492" s="16"/>
      <c r="DQ1492" s="16"/>
      <c r="DR1492" s="16"/>
      <c r="DS1492" s="16"/>
      <c r="DT1492" s="16"/>
      <c r="DU1492" s="16"/>
      <c r="DV1492" s="16"/>
      <c r="DW1492" s="16"/>
      <c r="DX1492" s="16"/>
      <c r="DY1492" s="16"/>
    </row>
    <row r="1493" spans="1:129" s="13" customFormat="1" ht="18.75" x14ac:dyDescent="0.3">
      <c r="A1493" s="85"/>
      <c r="B1493" s="14"/>
      <c r="C1493" s="15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  <c r="AX1493" s="16"/>
      <c r="AY1493" s="16"/>
      <c r="AZ1493" s="16"/>
      <c r="BA1493" s="16"/>
      <c r="BB1493" s="16"/>
      <c r="BC1493" s="16"/>
      <c r="BD1493" s="16"/>
      <c r="BE1493" s="16"/>
      <c r="BF1493" s="16"/>
      <c r="BG1493" s="16"/>
      <c r="BH1493" s="16"/>
      <c r="BI1493" s="16"/>
      <c r="BJ1493" s="16"/>
      <c r="BK1493" s="16"/>
      <c r="BL1493" s="16"/>
      <c r="BM1493" s="16"/>
      <c r="BN1493" s="16"/>
      <c r="BO1493" s="16"/>
      <c r="BP1493" s="16"/>
      <c r="BQ1493" s="16"/>
      <c r="BR1493" s="16"/>
      <c r="BS1493" s="16"/>
      <c r="BT1493" s="16"/>
      <c r="BU1493" s="16"/>
      <c r="BV1493" s="16"/>
      <c r="BW1493" s="16"/>
      <c r="BX1493" s="16"/>
      <c r="BY1493" s="16"/>
      <c r="BZ1493" s="16"/>
      <c r="CA1493" s="16"/>
      <c r="CB1493" s="16"/>
      <c r="CC1493" s="16"/>
      <c r="CD1493" s="16"/>
      <c r="CE1493" s="16"/>
      <c r="CF1493" s="16"/>
      <c r="CG1493" s="16"/>
      <c r="CH1493" s="16"/>
      <c r="CI1493" s="16"/>
      <c r="CJ1493" s="16"/>
      <c r="CK1493" s="16"/>
      <c r="CL1493" s="16"/>
      <c r="CM1493" s="16"/>
      <c r="CN1493" s="16"/>
      <c r="CO1493" s="16"/>
      <c r="CP1493" s="16"/>
      <c r="CQ1493" s="16"/>
      <c r="CR1493" s="16"/>
      <c r="CS1493" s="16"/>
      <c r="CT1493" s="16"/>
      <c r="CU1493" s="16"/>
      <c r="CV1493" s="16"/>
      <c r="CW1493" s="16"/>
      <c r="CX1493" s="16"/>
      <c r="CY1493" s="16"/>
      <c r="CZ1493" s="16"/>
      <c r="DA1493" s="16"/>
      <c r="DB1493" s="16"/>
      <c r="DC1493" s="16"/>
      <c r="DD1493" s="16"/>
      <c r="DE1493" s="16"/>
      <c r="DF1493" s="16"/>
      <c r="DG1493" s="16"/>
      <c r="DH1493" s="16"/>
      <c r="DI1493" s="16"/>
      <c r="DJ1493" s="16"/>
      <c r="DK1493" s="16"/>
      <c r="DL1493" s="16"/>
      <c r="DM1493" s="16"/>
      <c r="DN1493" s="16"/>
      <c r="DO1493" s="16"/>
      <c r="DP1493" s="16"/>
      <c r="DQ1493" s="16"/>
      <c r="DR1493" s="16"/>
      <c r="DS1493" s="16"/>
      <c r="DT1493" s="16"/>
      <c r="DU1493" s="16"/>
      <c r="DV1493" s="16"/>
      <c r="DW1493" s="16"/>
      <c r="DX1493" s="16"/>
      <c r="DY1493" s="16"/>
    </row>
    <row r="1736" spans="2:6" x14ac:dyDescent="0.25">
      <c r="B1736" s="107"/>
      <c r="C1736" s="105"/>
      <c r="D1736" s="105"/>
      <c r="E1736" s="105"/>
      <c r="F1736" s="105"/>
    </row>
    <row r="1737" spans="2:6" x14ac:dyDescent="0.25">
      <c r="B1737" s="107"/>
      <c r="C1737" s="105"/>
      <c r="D1737" s="105"/>
      <c r="E1737" s="105"/>
      <c r="F1737" s="105"/>
    </row>
    <row r="1738" spans="2:6" x14ac:dyDescent="0.25">
      <c r="B1738" s="107"/>
      <c r="C1738" s="105"/>
      <c r="D1738" s="105"/>
      <c r="E1738" s="105"/>
      <c r="F1738" s="105"/>
    </row>
    <row r="1739" spans="2:6" x14ac:dyDescent="0.25">
      <c r="B1739" s="107"/>
      <c r="C1739" s="105"/>
      <c r="D1739" s="105"/>
      <c r="E1739" s="105"/>
      <c r="F1739" s="105"/>
    </row>
    <row r="1740" spans="2:6" x14ac:dyDescent="0.25">
      <c r="B1740" s="107"/>
      <c r="C1740" s="105"/>
      <c r="D1740" s="105"/>
      <c r="E1740" s="105"/>
      <c r="F1740" s="105"/>
    </row>
    <row r="1741" spans="2:6" x14ac:dyDescent="0.25">
      <c r="B1741" s="107"/>
      <c r="C1741" s="105"/>
      <c r="D1741" s="105"/>
      <c r="E1741" s="105"/>
      <c r="F1741" s="105"/>
    </row>
    <row r="1742" spans="2:6" x14ac:dyDescent="0.25">
      <c r="B1742" s="107"/>
      <c r="C1742" s="105"/>
      <c r="D1742" s="105"/>
      <c r="E1742" s="105"/>
      <c r="F1742" s="105"/>
    </row>
    <row r="1743" spans="2:6" x14ac:dyDescent="0.25">
      <c r="B1743" s="107"/>
      <c r="C1743" s="105"/>
      <c r="D1743" s="105"/>
      <c r="E1743" s="105"/>
      <c r="F1743" s="105"/>
    </row>
    <row r="1744" spans="2:6" x14ac:dyDescent="0.25">
      <c r="B1744" s="107"/>
      <c r="C1744" s="105"/>
      <c r="D1744" s="105"/>
      <c r="E1744" s="105"/>
      <c r="F1744" s="105"/>
    </row>
    <row r="1745" spans="2:6" x14ac:dyDescent="0.25">
      <c r="B1745" s="107"/>
      <c r="C1745" s="105"/>
      <c r="D1745" s="105"/>
      <c r="E1745" s="105"/>
      <c r="F1745" s="105"/>
    </row>
    <row r="1746" spans="2:6" x14ac:dyDescent="0.25">
      <c r="B1746" s="107"/>
      <c r="C1746" s="105"/>
      <c r="D1746" s="105"/>
      <c r="E1746" s="105"/>
      <c r="F1746" s="105"/>
    </row>
    <row r="1747" spans="2:6" x14ac:dyDescent="0.25">
      <c r="B1747" s="107"/>
      <c r="C1747" s="105"/>
      <c r="D1747" s="105"/>
      <c r="E1747" s="105"/>
      <c r="F1747" s="105"/>
    </row>
    <row r="1748" spans="2:6" x14ac:dyDescent="0.25">
      <c r="B1748" s="107"/>
      <c r="C1748" s="105"/>
      <c r="D1748" s="105"/>
      <c r="E1748" s="105"/>
      <c r="F1748" s="105"/>
    </row>
    <row r="1749" spans="2:6" x14ac:dyDescent="0.25">
      <c r="B1749" s="107"/>
      <c r="C1749" s="105"/>
      <c r="D1749" s="105"/>
      <c r="E1749" s="105"/>
      <c r="F1749" s="105"/>
    </row>
    <row r="1750" spans="2:6" x14ac:dyDescent="0.25">
      <c r="B1750" s="107"/>
      <c r="C1750" s="105"/>
      <c r="D1750" s="105"/>
      <c r="E1750" s="105"/>
      <c r="F1750" s="105"/>
    </row>
    <row r="1751" spans="2:6" x14ac:dyDescent="0.25">
      <c r="B1751" s="107"/>
      <c r="C1751" s="105"/>
      <c r="D1751" s="105"/>
      <c r="E1751" s="105"/>
      <c r="F1751" s="105"/>
    </row>
    <row r="1752" spans="2:6" x14ac:dyDescent="0.25">
      <c r="B1752" s="107"/>
      <c r="C1752" s="105"/>
      <c r="D1752" s="105"/>
      <c r="E1752" s="105"/>
      <c r="F1752" s="105"/>
    </row>
    <row r="1753" spans="2:6" x14ac:dyDescent="0.25">
      <c r="B1753" s="107"/>
      <c r="C1753" s="105"/>
      <c r="D1753" s="105"/>
      <c r="E1753" s="105"/>
      <c r="F1753" s="105"/>
    </row>
    <row r="1754" spans="2:6" x14ac:dyDescent="0.25">
      <c r="B1754" s="107"/>
      <c r="C1754" s="105"/>
      <c r="D1754" s="105"/>
      <c r="E1754" s="105"/>
      <c r="F1754" s="105"/>
    </row>
    <row r="1755" spans="2:6" x14ac:dyDescent="0.25">
      <c r="B1755" s="107"/>
      <c r="C1755" s="105"/>
      <c r="D1755" s="105"/>
      <c r="E1755" s="105"/>
      <c r="F1755" s="105"/>
    </row>
    <row r="1756" spans="2:6" x14ac:dyDescent="0.25">
      <c r="B1756" s="107"/>
      <c r="C1756" s="105"/>
      <c r="D1756" s="105"/>
      <c r="E1756" s="105"/>
      <c r="F1756" s="105"/>
    </row>
    <row r="1757" spans="2:6" x14ac:dyDescent="0.25">
      <c r="B1757" s="107"/>
      <c r="C1757" s="105"/>
      <c r="D1757" s="105"/>
      <c r="E1757" s="105"/>
      <c r="F1757" s="105"/>
    </row>
    <row r="1758" spans="2:6" x14ac:dyDescent="0.25">
      <c r="B1758" s="107"/>
      <c r="C1758" s="105"/>
      <c r="D1758" s="105"/>
      <c r="E1758" s="105"/>
      <c r="F1758" s="105"/>
    </row>
    <row r="1759" spans="2:6" x14ac:dyDescent="0.25">
      <c r="B1759" s="107"/>
      <c r="C1759" s="105"/>
      <c r="D1759" s="105"/>
      <c r="E1759" s="105"/>
      <c r="F1759" s="105"/>
    </row>
    <row r="1760" spans="2:6" x14ac:dyDescent="0.25">
      <c r="B1760" s="107"/>
      <c r="C1760" s="105"/>
      <c r="D1760" s="105"/>
      <c r="E1760" s="105"/>
      <c r="F1760" s="105"/>
    </row>
    <row r="1761" spans="2:6" x14ac:dyDescent="0.25">
      <c r="B1761" s="107"/>
      <c r="C1761" s="105"/>
      <c r="D1761" s="105"/>
      <c r="E1761" s="105"/>
      <c r="F1761" s="105"/>
    </row>
    <row r="1762" spans="2:6" x14ac:dyDescent="0.25">
      <c r="B1762" s="107"/>
      <c r="C1762" s="105"/>
      <c r="D1762" s="105"/>
      <c r="E1762" s="105"/>
      <c r="F1762" s="105"/>
    </row>
    <row r="1763" spans="2:6" x14ac:dyDescent="0.25">
      <c r="B1763" s="107"/>
      <c r="C1763" s="105"/>
      <c r="D1763" s="105"/>
      <c r="E1763" s="105"/>
      <c r="F1763" s="105"/>
    </row>
    <row r="1764" spans="2:6" x14ac:dyDescent="0.25">
      <c r="B1764" s="107"/>
      <c r="C1764" s="105"/>
      <c r="D1764" s="105"/>
      <c r="E1764" s="105"/>
      <c r="F1764" s="105"/>
    </row>
    <row r="1765" spans="2:6" x14ac:dyDescent="0.25">
      <c r="B1765" s="107"/>
      <c r="C1765" s="105"/>
      <c r="D1765" s="105"/>
      <c r="E1765" s="105"/>
      <c r="F1765" s="105"/>
    </row>
    <row r="1766" spans="2:6" x14ac:dyDescent="0.25">
      <c r="B1766" s="107"/>
      <c r="C1766" s="105"/>
      <c r="D1766" s="105"/>
      <c r="E1766" s="105"/>
      <c r="F1766" s="105"/>
    </row>
    <row r="1767" spans="2:6" x14ac:dyDescent="0.25">
      <c r="B1767" s="107"/>
      <c r="C1767" s="105"/>
      <c r="D1767" s="105"/>
      <c r="E1767" s="105"/>
      <c r="F1767" s="105"/>
    </row>
    <row r="1768" spans="2:6" x14ac:dyDescent="0.25">
      <c r="B1768" s="107"/>
      <c r="C1768" s="105"/>
      <c r="D1768" s="105"/>
      <c r="E1768" s="105"/>
      <c r="F1768" s="105"/>
    </row>
    <row r="1769" spans="2:6" x14ac:dyDescent="0.25">
      <c r="B1769" s="107"/>
      <c r="C1769" s="105"/>
      <c r="D1769" s="105"/>
      <c r="E1769" s="105"/>
      <c r="F1769" s="105"/>
    </row>
    <row r="1770" spans="2:6" x14ac:dyDescent="0.25">
      <c r="B1770" s="107"/>
      <c r="C1770" s="105"/>
      <c r="D1770" s="105"/>
      <c r="E1770" s="105"/>
      <c r="F1770" s="105"/>
    </row>
    <row r="1771" spans="2:6" x14ac:dyDescent="0.25">
      <c r="B1771" s="107"/>
      <c r="C1771" s="105"/>
      <c r="D1771" s="105"/>
      <c r="E1771" s="105"/>
      <c r="F1771" s="105"/>
    </row>
    <row r="1772" spans="2:6" x14ac:dyDescent="0.25">
      <c r="B1772" s="107"/>
      <c r="C1772" s="105"/>
      <c r="D1772" s="105"/>
      <c r="E1772" s="105"/>
      <c r="F1772" s="105"/>
    </row>
    <row r="1773" spans="2:6" x14ac:dyDescent="0.25">
      <c r="B1773" s="107"/>
      <c r="C1773" s="105"/>
      <c r="D1773" s="105"/>
      <c r="E1773" s="105"/>
      <c r="F1773" s="105"/>
    </row>
    <row r="1774" spans="2:6" x14ac:dyDescent="0.25">
      <c r="B1774" s="107"/>
      <c r="C1774" s="105"/>
      <c r="D1774" s="105"/>
      <c r="E1774" s="105"/>
      <c r="F1774" s="105"/>
    </row>
    <row r="1775" spans="2:6" x14ac:dyDescent="0.25">
      <c r="B1775" s="107"/>
      <c r="C1775" s="105"/>
      <c r="D1775" s="105"/>
      <c r="E1775" s="105"/>
      <c r="F1775" s="105"/>
    </row>
    <row r="1776" spans="2:6" x14ac:dyDescent="0.25">
      <c r="B1776" s="107"/>
      <c r="C1776" s="105"/>
      <c r="D1776" s="105"/>
      <c r="E1776" s="105"/>
      <c r="F1776" s="105"/>
    </row>
    <row r="1777" spans="2:6" x14ac:dyDescent="0.25">
      <c r="B1777" s="107"/>
      <c r="C1777" s="105"/>
      <c r="D1777" s="105"/>
      <c r="E1777" s="105"/>
      <c r="F1777" s="105"/>
    </row>
    <row r="1778" spans="2:6" x14ac:dyDescent="0.25">
      <c r="B1778" s="107"/>
      <c r="C1778" s="105"/>
      <c r="D1778" s="105"/>
      <c r="E1778" s="105"/>
      <c r="F1778" s="105"/>
    </row>
    <row r="1779" spans="2:6" x14ac:dyDescent="0.25">
      <c r="B1779" s="107"/>
      <c r="C1779" s="105"/>
      <c r="D1779" s="105"/>
      <c r="E1779" s="105"/>
      <c r="F1779" s="105"/>
    </row>
    <row r="1780" spans="2:6" x14ac:dyDescent="0.25">
      <c r="B1780" s="107"/>
      <c r="C1780" s="105"/>
      <c r="D1780" s="105"/>
      <c r="E1780" s="105"/>
      <c r="F1780" s="105"/>
    </row>
    <row r="1781" spans="2:6" x14ac:dyDescent="0.25">
      <c r="B1781" s="107"/>
      <c r="C1781" s="105"/>
      <c r="D1781" s="105"/>
      <c r="E1781" s="105"/>
      <c r="F1781" s="105"/>
    </row>
    <row r="1782" spans="2:6" x14ac:dyDescent="0.25">
      <c r="B1782" s="107"/>
      <c r="C1782" s="105"/>
      <c r="D1782" s="105"/>
      <c r="E1782" s="105"/>
      <c r="F1782" s="105"/>
    </row>
    <row r="1783" spans="2:6" x14ac:dyDescent="0.25">
      <c r="B1783" s="107"/>
      <c r="C1783" s="105"/>
      <c r="D1783" s="105"/>
      <c r="E1783" s="105"/>
      <c r="F1783" s="105"/>
    </row>
    <row r="1784" spans="2:6" x14ac:dyDescent="0.25">
      <c r="B1784" s="107"/>
      <c r="C1784" s="105"/>
      <c r="D1784" s="105"/>
      <c r="E1784" s="105"/>
      <c r="F1784" s="105"/>
    </row>
    <row r="1785" spans="2:6" x14ac:dyDescent="0.25">
      <c r="B1785" s="107"/>
      <c r="C1785" s="105"/>
      <c r="D1785" s="105"/>
      <c r="E1785" s="105"/>
      <c r="F1785" s="105"/>
    </row>
  </sheetData>
  <autoFilter ref="A11:DY1489">
    <filterColumn colId="1">
      <customFilters>
        <customFilter operator="notEqual" val=" "/>
      </customFilters>
    </filterColumn>
  </autoFilter>
  <mergeCells count="5">
    <mergeCell ref="E2:F2"/>
    <mergeCell ref="D3:F3"/>
    <mergeCell ref="D4:F4"/>
    <mergeCell ref="E5:F5"/>
    <mergeCell ref="A8:F8"/>
  </mergeCells>
  <printOptions horizontalCentered="1"/>
  <pageMargins left="0.70866141732283472" right="0.19685039370078741" top="0.19685039370078741" bottom="0.19685039370078741" header="0.31496062992125984" footer="0.31496062992125984"/>
  <pageSetup paperSize="9" scale="55" fitToHeight="10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4.9989318521683403E-2"/>
    <pageSetUpPr fitToPage="1"/>
  </sheetPr>
  <dimension ref="A1:DP2384"/>
  <sheetViews>
    <sheetView showZeros="0" view="pageBreakPreview" zoomScale="80" zoomScaleNormal="90" zoomScaleSheetLayoutView="80" workbookViewId="0">
      <pane xSplit="6" ySplit="9" topLeftCell="G10" activePane="bottomRight" state="frozen"/>
      <selection activeCell="P21" sqref="P21"/>
      <selection pane="topRight" activeCell="P21" sqref="P21"/>
      <selection pane="bottomLeft" activeCell="P21" sqref="P21"/>
      <selection pane="bottomRight" activeCell="A6" sqref="A6:F6"/>
    </sheetView>
  </sheetViews>
  <sheetFormatPr defaultRowHeight="15" x14ac:dyDescent="0.25"/>
  <cols>
    <col min="1" max="1" width="11.42578125" style="99" customWidth="1"/>
    <col min="2" max="2" width="66.85546875" style="108" customWidth="1"/>
    <col min="3" max="4" width="17.85546875" style="99" customWidth="1"/>
    <col min="5" max="5" width="24.7109375" style="99" customWidth="1"/>
    <col min="6" max="6" width="34" style="99" customWidth="1"/>
    <col min="7" max="7" width="9.140625" style="99" customWidth="1"/>
    <col min="8" max="16384" width="9.140625" style="99"/>
  </cols>
  <sheetData>
    <row r="1" spans="1:9" ht="23.25" customHeight="1" x14ac:dyDescent="0.25">
      <c r="E1" s="281" t="s">
        <v>2080</v>
      </c>
      <c r="F1" s="281"/>
    </row>
    <row r="2" spans="1:9" ht="114.75" customHeight="1" x14ac:dyDescent="0.25">
      <c r="D2" s="19"/>
      <c r="F2" s="18" t="s">
        <v>3422</v>
      </c>
      <c r="H2" s="102"/>
      <c r="I2" s="103"/>
    </row>
    <row r="3" spans="1:9" ht="10.5" customHeight="1" x14ac:dyDescent="0.25">
      <c r="D3" s="109"/>
      <c r="E3" s="109"/>
      <c r="F3" s="109"/>
    </row>
    <row r="4" spans="1:9" ht="18.75" hidden="1" customHeight="1" x14ac:dyDescent="0.25">
      <c r="D4" s="109"/>
      <c r="E4" s="109"/>
      <c r="F4" s="109"/>
    </row>
    <row r="5" spans="1:9" ht="25.5" customHeight="1" x14ac:dyDescent="0.3">
      <c r="E5" s="85"/>
      <c r="F5" s="1"/>
    </row>
    <row r="6" spans="1:9" ht="81.75" customHeight="1" x14ac:dyDescent="0.25">
      <c r="A6" s="263" t="s">
        <v>3417</v>
      </c>
      <c r="B6" s="263"/>
      <c r="C6" s="263"/>
      <c r="D6" s="263"/>
      <c r="E6" s="263"/>
      <c r="F6" s="263"/>
    </row>
    <row r="8" spans="1:9" ht="49.5" x14ac:dyDescent="0.25">
      <c r="A8" s="257" t="s">
        <v>2022</v>
      </c>
      <c r="B8" s="57" t="s">
        <v>4</v>
      </c>
      <c r="C8" s="57" t="s">
        <v>2081</v>
      </c>
      <c r="D8" s="57" t="s">
        <v>6</v>
      </c>
      <c r="E8" s="57" t="s">
        <v>7</v>
      </c>
      <c r="F8" s="57" t="s">
        <v>2082</v>
      </c>
    </row>
    <row r="9" spans="1:9" ht="16.5" x14ac:dyDescent="0.25">
      <c r="A9" s="258">
        <v>1</v>
      </c>
      <c r="B9" s="258">
        <v>2</v>
      </c>
      <c r="C9" s="258">
        <v>3</v>
      </c>
      <c r="D9" s="258">
        <v>4</v>
      </c>
      <c r="E9" s="258">
        <v>5</v>
      </c>
      <c r="F9" s="258">
        <v>6</v>
      </c>
    </row>
    <row r="10" spans="1:9" ht="16.5" x14ac:dyDescent="0.25">
      <c r="A10" s="57" t="s">
        <v>10</v>
      </c>
      <c r="B10" s="59" t="s">
        <v>11</v>
      </c>
      <c r="C10" s="54" t="s">
        <v>12</v>
      </c>
      <c r="D10" s="54" t="s">
        <v>12</v>
      </c>
      <c r="E10" s="70">
        <f>E11+E260+E367</f>
        <v>492698</v>
      </c>
      <c r="F10" s="70">
        <f>F11+F260+F367</f>
        <v>32093.550000000003</v>
      </c>
    </row>
    <row r="11" spans="1:9" ht="16.5" x14ac:dyDescent="0.25">
      <c r="A11" s="57" t="s">
        <v>13</v>
      </c>
      <c r="B11" s="59" t="s">
        <v>14</v>
      </c>
      <c r="C11" s="54" t="s">
        <v>12</v>
      </c>
      <c r="D11" s="54" t="s">
        <v>12</v>
      </c>
      <c r="E11" s="54">
        <f>E12+E207</f>
        <v>23680</v>
      </c>
      <c r="F11" s="54">
        <f>F12+F207</f>
        <v>2289.9</v>
      </c>
    </row>
    <row r="12" spans="1:9" ht="16.5" x14ac:dyDescent="0.25">
      <c r="A12" s="51" t="s">
        <v>15</v>
      </c>
      <c r="B12" s="59" t="s">
        <v>16</v>
      </c>
      <c r="C12" s="54" t="s">
        <v>12</v>
      </c>
      <c r="D12" s="54" t="s">
        <v>12</v>
      </c>
      <c r="E12" s="54">
        <f>E13+E26+E39+E194</f>
        <v>23680</v>
      </c>
      <c r="F12" s="54">
        <f>F13+F26+F39+F194</f>
        <v>2289.9</v>
      </c>
    </row>
    <row r="13" spans="1:9" ht="16.5" x14ac:dyDescent="0.25">
      <c r="A13" s="51" t="s">
        <v>17</v>
      </c>
      <c r="B13" s="59" t="s">
        <v>18</v>
      </c>
      <c r="C13" s="54" t="s">
        <v>12</v>
      </c>
      <c r="D13" s="54" t="s">
        <v>12</v>
      </c>
      <c r="E13" s="54">
        <f>E14+E16+E18+E20+E22+E24</f>
        <v>0</v>
      </c>
      <c r="F13" s="54">
        <f>F14+F16+F18+F20+F22+F24</f>
        <v>0</v>
      </c>
    </row>
    <row r="14" spans="1:9" ht="33" x14ac:dyDescent="0.25">
      <c r="A14" s="51" t="s">
        <v>19</v>
      </c>
      <c r="B14" s="59" t="s">
        <v>2083</v>
      </c>
      <c r="C14" s="54" t="s">
        <v>12</v>
      </c>
      <c r="D14" s="54" t="s">
        <v>12</v>
      </c>
      <c r="E14" s="54">
        <f>SUBTOTAL(9,E15)</f>
        <v>0</v>
      </c>
      <c r="F14" s="54">
        <f>SUBTOTAL(9,F15)</f>
        <v>0</v>
      </c>
    </row>
    <row r="15" spans="1:9" ht="16.5" hidden="1" x14ac:dyDescent="0.25">
      <c r="A15" s="24" t="s">
        <v>21</v>
      </c>
      <c r="B15" s="25"/>
      <c r="C15" s="50"/>
      <c r="D15" s="50"/>
      <c r="E15" s="50"/>
      <c r="F15" s="50"/>
    </row>
    <row r="16" spans="1:9" ht="16.5" x14ac:dyDescent="0.25">
      <c r="A16" s="51" t="s">
        <v>22</v>
      </c>
      <c r="B16" s="59" t="s">
        <v>2084</v>
      </c>
      <c r="C16" s="54" t="s">
        <v>12</v>
      </c>
      <c r="D16" s="54" t="s">
        <v>12</v>
      </c>
      <c r="E16" s="54">
        <f>SUBTOTAL(9,E17)</f>
        <v>0</v>
      </c>
      <c r="F16" s="54">
        <f>SUBTOTAL(9,F17)</f>
        <v>0</v>
      </c>
    </row>
    <row r="17" spans="1:8" ht="16.5" hidden="1" x14ac:dyDescent="0.25">
      <c r="A17" s="24" t="s">
        <v>21</v>
      </c>
      <c r="B17" s="25"/>
      <c r="C17" s="50"/>
      <c r="D17" s="50"/>
      <c r="E17" s="50"/>
      <c r="F17" s="50"/>
    </row>
    <row r="18" spans="1:8" ht="16.5" x14ac:dyDescent="0.25">
      <c r="A18" s="51" t="s">
        <v>24</v>
      </c>
      <c r="B18" s="59" t="s">
        <v>2085</v>
      </c>
      <c r="C18" s="54" t="s">
        <v>12</v>
      </c>
      <c r="D18" s="54" t="s">
        <v>12</v>
      </c>
      <c r="E18" s="54">
        <f>SUBTOTAL(9,E19)</f>
        <v>0</v>
      </c>
      <c r="F18" s="54">
        <f>SUBTOTAL(9,F19)</f>
        <v>0</v>
      </c>
    </row>
    <row r="19" spans="1:8" ht="16.5" hidden="1" x14ac:dyDescent="0.25">
      <c r="A19" s="24" t="s">
        <v>21</v>
      </c>
      <c r="B19" s="25"/>
      <c r="C19" s="50"/>
      <c r="D19" s="50"/>
      <c r="E19" s="50"/>
      <c r="F19" s="50"/>
    </row>
    <row r="20" spans="1:8" ht="16.5" x14ac:dyDescent="0.25">
      <c r="A20" s="51" t="s">
        <v>26</v>
      </c>
      <c r="B20" s="59" t="s">
        <v>2086</v>
      </c>
      <c r="C20" s="54" t="s">
        <v>12</v>
      </c>
      <c r="D20" s="54" t="s">
        <v>12</v>
      </c>
      <c r="E20" s="54">
        <f>SUBTOTAL(9,E21)</f>
        <v>0</v>
      </c>
      <c r="F20" s="54">
        <f>SUBTOTAL(9,F21)</f>
        <v>0</v>
      </c>
    </row>
    <row r="21" spans="1:8" ht="23.25" hidden="1" customHeight="1" x14ac:dyDescent="0.25">
      <c r="A21" s="24" t="s">
        <v>21</v>
      </c>
      <c r="B21" s="25"/>
      <c r="C21" s="50"/>
      <c r="D21" s="50"/>
      <c r="E21" s="50"/>
      <c r="F21" s="50"/>
    </row>
    <row r="22" spans="1:8" s="104" customFormat="1" ht="33" x14ac:dyDescent="0.25">
      <c r="A22" s="51" t="s">
        <v>28</v>
      </c>
      <c r="B22" s="59" t="s">
        <v>2087</v>
      </c>
      <c r="C22" s="54" t="s">
        <v>12</v>
      </c>
      <c r="D22" s="54" t="s">
        <v>12</v>
      </c>
      <c r="E22" s="54">
        <f>SUBTOTAL(9,E23)</f>
        <v>0</v>
      </c>
      <c r="F22" s="54">
        <f>SUBTOTAL(9,F23)</f>
        <v>0</v>
      </c>
      <c r="G22" s="99"/>
      <c r="H22" s="99"/>
    </row>
    <row r="23" spans="1:8" s="104" customFormat="1" ht="16.5" hidden="1" x14ac:dyDescent="0.25">
      <c r="A23" s="24" t="s">
        <v>21</v>
      </c>
      <c r="B23" s="25"/>
      <c r="C23" s="50"/>
      <c r="D23" s="50"/>
      <c r="E23" s="50"/>
      <c r="F23" s="50"/>
      <c r="G23" s="99"/>
      <c r="H23" s="99"/>
    </row>
    <row r="24" spans="1:8" s="104" customFormat="1" ht="16.5" x14ac:dyDescent="0.25">
      <c r="A24" s="51" t="s">
        <v>30</v>
      </c>
      <c r="B24" s="59" t="s">
        <v>2088</v>
      </c>
      <c r="C24" s="54" t="s">
        <v>12</v>
      </c>
      <c r="D24" s="54" t="s">
        <v>12</v>
      </c>
      <c r="E24" s="54">
        <f>SUBTOTAL(9,E25)</f>
        <v>0</v>
      </c>
      <c r="F24" s="54">
        <f>SUBTOTAL(9,F25)</f>
        <v>0</v>
      </c>
      <c r="G24" s="99"/>
      <c r="H24" s="99"/>
    </row>
    <row r="25" spans="1:8" s="104" customFormat="1" ht="16.5" hidden="1" x14ac:dyDescent="0.25">
      <c r="A25" s="24" t="s">
        <v>21</v>
      </c>
      <c r="B25" s="25"/>
      <c r="C25" s="50"/>
      <c r="D25" s="50"/>
      <c r="E25" s="50"/>
      <c r="F25" s="50"/>
      <c r="G25" s="99"/>
      <c r="H25" s="99"/>
    </row>
    <row r="26" spans="1:8" s="104" customFormat="1" ht="16.5" x14ac:dyDescent="0.25">
      <c r="A26" s="51" t="s">
        <v>32</v>
      </c>
      <c r="B26" s="59" t="s">
        <v>33</v>
      </c>
      <c r="C26" s="54" t="s">
        <v>12</v>
      </c>
      <c r="D26" s="54" t="s">
        <v>12</v>
      </c>
      <c r="E26" s="54">
        <f>E27+E29+E31+E33+E35+E37</f>
        <v>0</v>
      </c>
      <c r="F26" s="54">
        <f>F27+F29+F31+F33+F35+F37</f>
        <v>0</v>
      </c>
      <c r="G26" s="99"/>
      <c r="H26" s="99"/>
    </row>
    <row r="27" spans="1:8" s="104" customFormat="1" ht="33" x14ac:dyDescent="0.25">
      <c r="A27" s="51" t="s">
        <v>34</v>
      </c>
      <c r="B27" s="59" t="s">
        <v>2083</v>
      </c>
      <c r="C27" s="54" t="s">
        <v>12</v>
      </c>
      <c r="D27" s="54" t="s">
        <v>12</v>
      </c>
      <c r="E27" s="54">
        <f>SUBTOTAL(9,E28)</f>
        <v>0</v>
      </c>
      <c r="F27" s="54">
        <f>SUBTOTAL(9,F28)</f>
        <v>0</v>
      </c>
      <c r="G27" s="99"/>
      <c r="H27" s="99"/>
    </row>
    <row r="28" spans="1:8" s="104" customFormat="1" ht="16.5" hidden="1" x14ac:dyDescent="0.25">
      <c r="A28" s="24" t="s">
        <v>21</v>
      </c>
      <c r="B28" s="25"/>
      <c r="C28" s="50"/>
      <c r="D28" s="50"/>
      <c r="E28" s="50"/>
      <c r="F28" s="50"/>
      <c r="G28" s="99"/>
      <c r="H28" s="99"/>
    </row>
    <row r="29" spans="1:8" s="104" customFormat="1" ht="16.5" x14ac:dyDescent="0.25">
      <c r="A29" s="51" t="s">
        <v>35</v>
      </c>
      <c r="B29" s="59" t="s">
        <v>2084</v>
      </c>
      <c r="C29" s="54" t="s">
        <v>12</v>
      </c>
      <c r="D29" s="54" t="s">
        <v>12</v>
      </c>
      <c r="E29" s="54">
        <f>SUBTOTAL(9,E30)</f>
        <v>0</v>
      </c>
      <c r="F29" s="54">
        <f>SUBTOTAL(9,F30)</f>
        <v>0</v>
      </c>
      <c r="G29" s="99"/>
      <c r="H29" s="99"/>
    </row>
    <row r="30" spans="1:8" s="104" customFormat="1" ht="16.5" hidden="1" x14ac:dyDescent="0.25">
      <c r="A30" s="24" t="s">
        <v>21</v>
      </c>
      <c r="B30" s="25"/>
      <c r="C30" s="50"/>
      <c r="D30" s="50"/>
      <c r="E30" s="50"/>
      <c r="F30" s="50"/>
      <c r="G30" s="99"/>
      <c r="H30" s="99"/>
    </row>
    <row r="31" spans="1:8" s="104" customFormat="1" ht="16.5" x14ac:dyDescent="0.25">
      <c r="A31" s="51" t="s">
        <v>36</v>
      </c>
      <c r="B31" s="59" t="s">
        <v>2085</v>
      </c>
      <c r="C31" s="54" t="s">
        <v>12</v>
      </c>
      <c r="D31" s="54" t="s">
        <v>12</v>
      </c>
      <c r="E31" s="54">
        <f>SUBTOTAL(9,E32)</f>
        <v>0</v>
      </c>
      <c r="F31" s="54">
        <f>SUBTOTAL(9,F32)</f>
        <v>0</v>
      </c>
      <c r="G31" s="99"/>
      <c r="H31" s="99"/>
    </row>
    <row r="32" spans="1:8" s="104" customFormat="1" ht="16.5" hidden="1" x14ac:dyDescent="0.25">
      <c r="A32" s="24" t="s">
        <v>21</v>
      </c>
      <c r="B32" s="25"/>
      <c r="C32" s="50"/>
      <c r="D32" s="50"/>
      <c r="E32" s="50"/>
      <c r="F32" s="50"/>
      <c r="G32" s="99"/>
      <c r="H32" s="99"/>
    </row>
    <row r="33" spans="1:8" s="104" customFormat="1" ht="16.5" x14ac:dyDescent="0.25">
      <c r="A33" s="51" t="s">
        <v>37</v>
      </c>
      <c r="B33" s="59" t="s">
        <v>2086</v>
      </c>
      <c r="C33" s="54" t="s">
        <v>12</v>
      </c>
      <c r="D33" s="54" t="s">
        <v>12</v>
      </c>
      <c r="E33" s="54">
        <f>SUBTOTAL(9,E34)</f>
        <v>0</v>
      </c>
      <c r="F33" s="54">
        <f>SUBTOTAL(9,F34)</f>
        <v>0</v>
      </c>
      <c r="G33" s="99"/>
      <c r="H33" s="99"/>
    </row>
    <row r="34" spans="1:8" s="104" customFormat="1" ht="16.5" hidden="1" x14ac:dyDescent="0.25">
      <c r="A34" s="24" t="s">
        <v>21</v>
      </c>
      <c r="B34" s="25"/>
      <c r="C34" s="50"/>
      <c r="D34" s="50"/>
      <c r="E34" s="50"/>
      <c r="F34" s="50"/>
      <c r="G34" s="99"/>
      <c r="H34" s="99"/>
    </row>
    <row r="35" spans="1:8" ht="33" x14ac:dyDescent="0.25">
      <c r="A35" s="51" t="s">
        <v>38</v>
      </c>
      <c r="B35" s="59" t="s">
        <v>2087</v>
      </c>
      <c r="C35" s="54" t="s">
        <v>12</v>
      </c>
      <c r="D35" s="54" t="s">
        <v>12</v>
      </c>
      <c r="E35" s="54">
        <f>SUBTOTAL(9,E36)</f>
        <v>0</v>
      </c>
      <c r="F35" s="54">
        <f>SUBTOTAL(9,F36)</f>
        <v>0</v>
      </c>
    </row>
    <row r="36" spans="1:8" ht="16.5" hidden="1" x14ac:dyDescent="0.25">
      <c r="A36" s="24" t="s">
        <v>21</v>
      </c>
      <c r="B36" s="25"/>
      <c r="C36" s="50"/>
      <c r="D36" s="50"/>
      <c r="E36" s="50"/>
      <c r="F36" s="50"/>
    </row>
    <row r="37" spans="1:8" ht="16.5" x14ac:dyDescent="0.25">
      <c r="A37" s="51" t="s">
        <v>39</v>
      </c>
      <c r="B37" s="59" t="s">
        <v>2088</v>
      </c>
      <c r="C37" s="54" t="s">
        <v>12</v>
      </c>
      <c r="D37" s="54" t="s">
        <v>12</v>
      </c>
      <c r="E37" s="54">
        <f>SUBTOTAL(9,E38)</f>
        <v>0</v>
      </c>
      <c r="F37" s="54">
        <f>SUBTOTAL(9,F38)</f>
        <v>0</v>
      </c>
    </row>
    <row r="38" spans="1:8" ht="16.5" hidden="1" x14ac:dyDescent="0.25">
      <c r="A38" s="24" t="s">
        <v>21</v>
      </c>
      <c r="B38" s="25"/>
      <c r="C38" s="50"/>
      <c r="D38" s="50"/>
      <c r="E38" s="50"/>
      <c r="F38" s="50"/>
    </row>
    <row r="39" spans="1:8" ht="16.5" x14ac:dyDescent="0.25">
      <c r="A39" s="51" t="s">
        <v>40</v>
      </c>
      <c r="B39" s="59" t="s">
        <v>77</v>
      </c>
      <c r="C39" s="54" t="s">
        <v>12</v>
      </c>
      <c r="D39" s="54" t="s">
        <v>12</v>
      </c>
      <c r="E39" s="54">
        <f>E40+E42+E81+E188+E190+E192</f>
        <v>23680</v>
      </c>
      <c r="F39" s="54">
        <f>F40+F42+F81+F188+F190+F192</f>
        <v>2289.9</v>
      </c>
    </row>
    <row r="40" spans="1:8" ht="33" x14ac:dyDescent="0.25">
      <c r="A40" s="51" t="s">
        <v>42</v>
      </c>
      <c r="B40" s="59" t="s">
        <v>2083</v>
      </c>
      <c r="C40" s="54" t="s">
        <v>12</v>
      </c>
      <c r="D40" s="54" t="s">
        <v>12</v>
      </c>
      <c r="E40" s="54">
        <f>SUBTOTAL(9,E41)</f>
        <v>0</v>
      </c>
      <c r="F40" s="54">
        <f>SUBTOTAL(9,F41)</f>
        <v>0</v>
      </c>
    </row>
    <row r="41" spans="1:8" ht="16.5" hidden="1" x14ac:dyDescent="0.25">
      <c r="A41" s="24" t="s">
        <v>21</v>
      </c>
      <c r="B41" s="25"/>
      <c r="C41" s="50"/>
      <c r="D41" s="50"/>
      <c r="E41" s="50"/>
      <c r="F41" s="50"/>
    </row>
    <row r="42" spans="1:8" ht="16.5" x14ac:dyDescent="0.25">
      <c r="A42" s="51" t="s">
        <v>46</v>
      </c>
      <c r="B42" s="59" t="s">
        <v>2084</v>
      </c>
      <c r="C42" s="54" t="s">
        <v>12</v>
      </c>
      <c r="D42" s="54" t="s">
        <v>12</v>
      </c>
      <c r="E42" s="54">
        <f>SUBTOTAL(9,E43:E80)</f>
        <v>7300</v>
      </c>
      <c r="F42" s="54">
        <f>SUBTOTAL(9,F43:F80)</f>
        <v>829</v>
      </c>
    </row>
    <row r="43" spans="1:8" s="105" customFormat="1" ht="16.5" hidden="1" x14ac:dyDescent="0.25">
      <c r="A43" s="51"/>
      <c r="B43" s="59"/>
      <c r="C43" s="55"/>
      <c r="D43" s="60"/>
      <c r="E43" s="54"/>
      <c r="F43" s="54"/>
      <c r="G43" s="99"/>
      <c r="H43" s="99"/>
    </row>
    <row r="44" spans="1:8" s="105" customFormat="1" ht="16.5" hidden="1" x14ac:dyDescent="0.25">
      <c r="A44" s="51"/>
      <c r="B44" s="59"/>
      <c r="C44" s="55"/>
      <c r="D44" s="60"/>
      <c r="E44" s="54"/>
      <c r="F44" s="54"/>
      <c r="G44" s="99"/>
      <c r="H44" s="99"/>
    </row>
    <row r="45" spans="1:8" s="105" customFormat="1" ht="16.5" x14ac:dyDescent="0.25">
      <c r="A45" s="51"/>
      <c r="B45" s="52" t="s">
        <v>2619</v>
      </c>
      <c r="C45" s="55">
        <v>2018</v>
      </c>
      <c r="D45" s="54">
        <v>0.4</v>
      </c>
      <c r="E45" s="54">
        <v>64</v>
      </c>
      <c r="F45" s="54">
        <f>IFERROR(VLOOKUP(B45,'[105]без дублей (2)'!$P$2:$S$2822,4,),)</f>
        <v>10</v>
      </c>
      <c r="G45" s="99"/>
      <c r="H45" s="99"/>
    </row>
    <row r="46" spans="1:8" s="105" customFormat="1" ht="16.5" x14ac:dyDescent="0.25">
      <c r="A46" s="51"/>
      <c r="B46" s="59" t="s">
        <v>1010</v>
      </c>
      <c r="C46" s="55">
        <v>2017</v>
      </c>
      <c r="D46" s="54">
        <v>10</v>
      </c>
      <c r="E46" s="54">
        <v>110</v>
      </c>
      <c r="F46" s="54">
        <v>15</v>
      </c>
      <c r="G46" s="99"/>
      <c r="H46" s="99"/>
    </row>
    <row r="47" spans="1:8" s="105" customFormat="1" ht="16.5" x14ac:dyDescent="0.25">
      <c r="A47" s="51"/>
      <c r="B47" s="59" t="s">
        <v>1011</v>
      </c>
      <c r="C47" s="55">
        <v>2017</v>
      </c>
      <c r="D47" s="54">
        <v>0.4</v>
      </c>
      <c r="E47" s="54">
        <v>439</v>
      </c>
      <c r="F47" s="54">
        <v>60</v>
      </c>
      <c r="G47" s="99"/>
      <c r="H47" s="99"/>
    </row>
    <row r="48" spans="1:8" s="105" customFormat="1" ht="16.5" x14ac:dyDescent="0.25">
      <c r="A48" s="51"/>
      <c r="B48" s="59" t="s">
        <v>1012</v>
      </c>
      <c r="C48" s="55">
        <v>2017</v>
      </c>
      <c r="D48" s="54">
        <v>0.4</v>
      </c>
      <c r="E48" s="54">
        <v>265</v>
      </c>
      <c r="F48" s="54">
        <v>15</v>
      </c>
      <c r="G48" s="99"/>
      <c r="H48" s="99"/>
    </row>
    <row r="49" spans="1:8" s="105" customFormat="1" ht="16.5" x14ac:dyDescent="0.25">
      <c r="A49" s="51"/>
      <c r="B49" s="59" t="s">
        <v>1013</v>
      </c>
      <c r="C49" s="55">
        <v>2017</v>
      </c>
      <c r="D49" s="54">
        <v>0.4</v>
      </c>
      <c r="E49" s="54">
        <v>104</v>
      </c>
      <c r="F49" s="54">
        <v>80</v>
      </c>
      <c r="G49" s="99"/>
      <c r="H49" s="99"/>
    </row>
    <row r="50" spans="1:8" s="105" customFormat="1" ht="16.5" x14ac:dyDescent="0.25">
      <c r="A50" s="51"/>
      <c r="B50" s="59" t="s">
        <v>1014</v>
      </c>
      <c r="C50" s="55">
        <v>2017</v>
      </c>
      <c r="D50" s="54">
        <v>0.4</v>
      </c>
      <c r="E50" s="54">
        <v>217</v>
      </c>
      <c r="F50" s="54">
        <v>15</v>
      </c>
      <c r="G50" s="99"/>
      <c r="H50" s="99"/>
    </row>
    <row r="51" spans="1:8" s="105" customFormat="1" ht="16.5" x14ac:dyDescent="0.25">
      <c r="A51" s="51"/>
      <c r="B51" s="59" t="s">
        <v>1015</v>
      </c>
      <c r="C51" s="55">
        <v>2017</v>
      </c>
      <c r="D51" s="54">
        <v>0.4</v>
      </c>
      <c r="E51" s="54">
        <v>146</v>
      </c>
      <c r="F51" s="54">
        <v>30</v>
      </c>
      <c r="G51" s="99"/>
      <c r="H51" s="99"/>
    </row>
    <row r="52" spans="1:8" s="105" customFormat="1" ht="16.5" x14ac:dyDescent="0.25">
      <c r="A52" s="51"/>
      <c r="B52" s="59" t="s">
        <v>1016</v>
      </c>
      <c r="C52" s="55">
        <v>2017</v>
      </c>
      <c r="D52" s="54">
        <v>0.4</v>
      </c>
      <c r="E52" s="54">
        <v>197</v>
      </c>
      <c r="F52" s="54">
        <v>15</v>
      </c>
      <c r="G52" s="99"/>
      <c r="H52" s="99"/>
    </row>
    <row r="53" spans="1:8" s="105" customFormat="1" ht="16.5" x14ac:dyDescent="0.25">
      <c r="A53" s="51"/>
      <c r="B53" s="59" t="s">
        <v>1017</v>
      </c>
      <c r="C53" s="55">
        <v>2017</v>
      </c>
      <c r="D53" s="54">
        <v>0.4</v>
      </c>
      <c r="E53" s="54">
        <v>228</v>
      </c>
      <c r="F53" s="54">
        <v>15</v>
      </c>
      <c r="G53" s="99"/>
      <c r="H53" s="99"/>
    </row>
    <row r="54" spans="1:8" s="105" customFormat="1" ht="16.5" x14ac:dyDescent="0.25">
      <c r="A54" s="51"/>
      <c r="B54" s="59" t="s">
        <v>1018</v>
      </c>
      <c r="C54" s="55">
        <v>2017</v>
      </c>
      <c r="D54" s="54">
        <v>0.4</v>
      </c>
      <c r="E54" s="54">
        <v>84</v>
      </c>
      <c r="F54" s="54">
        <v>15</v>
      </c>
      <c r="G54" s="99"/>
      <c r="H54" s="99"/>
    </row>
    <row r="55" spans="1:8" s="105" customFormat="1" ht="16.5" x14ac:dyDescent="0.25">
      <c r="A55" s="51"/>
      <c r="B55" s="59" t="s">
        <v>1019</v>
      </c>
      <c r="C55" s="55">
        <v>2017</v>
      </c>
      <c r="D55" s="54">
        <v>0.4</v>
      </c>
      <c r="E55" s="54">
        <v>399</v>
      </c>
      <c r="F55" s="54">
        <v>30</v>
      </c>
      <c r="G55" s="99"/>
      <c r="H55" s="99"/>
    </row>
    <row r="56" spans="1:8" s="105" customFormat="1" ht="16.5" x14ac:dyDescent="0.25">
      <c r="A56" s="51"/>
      <c r="B56" s="59" t="s">
        <v>1020</v>
      </c>
      <c r="C56" s="55">
        <v>2017</v>
      </c>
      <c r="D56" s="54">
        <v>0.4</v>
      </c>
      <c r="E56" s="54">
        <v>28</v>
      </c>
      <c r="F56" s="54">
        <v>15</v>
      </c>
      <c r="G56" s="99"/>
      <c r="H56" s="99"/>
    </row>
    <row r="57" spans="1:8" s="105" customFormat="1" ht="16.5" x14ac:dyDescent="0.25">
      <c r="A57" s="51"/>
      <c r="B57" s="59" t="s">
        <v>1021</v>
      </c>
      <c r="C57" s="55">
        <v>2017</v>
      </c>
      <c r="D57" s="54">
        <v>0.4</v>
      </c>
      <c r="E57" s="54">
        <v>149</v>
      </c>
      <c r="F57" s="54">
        <v>15</v>
      </c>
      <c r="G57" s="99"/>
      <c r="H57" s="99"/>
    </row>
    <row r="58" spans="1:8" s="105" customFormat="1" ht="16.5" x14ac:dyDescent="0.25">
      <c r="A58" s="51"/>
      <c r="B58" s="59" t="s">
        <v>1022</v>
      </c>
      <c r="C58" s="55">
        <v>2017</v>
      </c>
      <c r="D58" s="54">
        <v>0.4</v>
      </c>
      <c r="E58" s="54">
        <v>216</v>
      </c>
      <c r="F58" s="54">
        <v>45</v>
      </c>
      <c r="G58" s="99"/>
      <c r="H58" s="99"/>
    </row>
    <row r="59" spans="1:8" s="105" customFormat="1" ht="16.5" x14ac:dyDescent="0.25">
      <c r="A59" s="51"/>
      <c r="B59" s="59" t="s">
        <v>1023</v>
      </c>
      <c r="C59" s="55">
        <v>2017</v>
      </c>
      <c r="D59" s="54">
        <v>0.4</v>
      </c>
      <c r="E59" s="54">
        <v>30</v>
      </c>
      <c r="F59" s="54">
        <v>15</v>
      </c>
      <c r="G59" s="99"/>
      <c r="H59" s="99"/>
    </row>
    <row r="60" spans="1:8" s="105" customFormat="1" ht="16.5" x14ac:dyDescent="0.25">
      <c r="A60" s="51"/>
      <c r="B60" s="59" t="s">
        <v>1024</v>
      </c>
      <c r="C60" s="55">
        <v>2017</v>
      </c>
      <c r="D60" s="54">
        <v>0.4</v>
      </c>
      <c r="E60" s="54">
        <v>27</v>
      </c>
      <c r="F60" s="54">
        <v>15</v>
      </c>
      <c r="G60" s="99"/>
      <c r="H60" s="99"/>
    </row>
    <row r="61" spans="1:8" s="105" customFormat="1" ht="16.5" x14ac:dyDescent="0.25">
      <c r="A61" s="51"/>
      <c r="B61" s="59" t="s">
        <v>1025</v>
      </c>
      <c r="C61" s="55">
        <v>2017</v>
      </c>
      <c r="D61" s="54">
        <v>0.4</v>
      </c>
      <c r="E61" s="54">
        <v>317</v>
      </c>
      <c r="F61" s="54">
        <v>8</v>
      </c>
      <c r="G61" s="99"/>
      <c r="H61" s="99"/>
    </row>
    <row r="62" spans="1:8" s="105" customFormat="1" ht="16.5" x14ac:dyDescent="0.25">
      <c r="A62" s="51"/>
      <c r="B62" s="59" t="s">
        <v>1026</v>
      </c>
      <c r="C62" s="55">
        <v>2017</v>
      </c>
      <c r="D62" s="54">
        <v>0.4</v>
      </c>
      <c r="E62" s="54">
        <v>64</v>
      </c>
      <c r="F62" s="54">
        <v>15</v>
      </c>
      <c r="G62" s="99"/>
      <c r="H62" s="99"/>
    </row>
    <row r="63" spans="1:8" s="105" customFormat="1" ht="16.5" x14ac:dyDescent="0.25">
      <c r="A63" s="51"/>
      <c r="B63" s="59" t="s">
        <v>1027</v>
      </c>
      <c r="C63" s="55">
        <v>2017</v>
      </c>
      <c r="D63" s="54">
        <v>0.4</v>
      </c>
      <c r="E63" s="54">
        <v>61</v>
      </c>
      <c r="F63" s="54">
        <v>8</v>
      </c>
      <c r="G63" s="99"/>
      <c r="H63" s="99"/>
    </row>
    <row r="64" spans="1:8" s="105" customFormat="1" ht="16.5" x14ac:dyDescent="0.25">
      <c r="A64" s="51"/>
      <c r="B64" s="59" t="s">
        <v>1028</v>
      </c>
      <c r="C64" s="55">
        <v>2017</v>
      </c>
      <c r="D64" s="54">
        <v>0.4</v>
      </c>
      <c r="E64" s="54">
        <v>26</v>
      </c>
      <c r="F64" s="54">
        <v>8</v>
      </c>
      <c r="G64" s="99"/>
      <c r="H64" s="99"/>
    </row>
    <row r="65" spans="1:8" s="105" customFormat="1" ht="16.5" x14ac:dyDescent="0.25">
      <c r="A65" s="51"/>
      <c r="B65" s="59" t="s">
        <v>1029</v>
      </c>
      <c r="C65" s="55">
        <v>2017</v>
      </c>
      <c r="D65" s="54">
        <v>0.4</v>
      </c>
      <c r="E65" s="54">
        <v>715</v>
      </c>
      <c r="F65" s="54">
        <v>15</v>
      </c>
      <c r="G65" s="99"/>
      <c r="H65" s="99"/>
    </row>
    <row r="66" spans="1:8" s="105" customFormat="1" ht="16.5" x14ac:dyDescent="0.25">
      <c r="A66" s="51"/>
      <c r="B66" s="59" t="s">
        <v>1030</v>
      </c>
      <c r="C66" s="55">
        <v>2017</v>
      </c>
      <c r="D66" s="54">
        <v>0.4</v>
      </c>
      <c r="E66" s="54">
        <v>285</v>
      </c>
      <c r="F66" s="54">
        <v>15</v>
      </c>
      <c r="G66" s="99"/>
      <c r="H66" s="99"/>
    </row>
    <row r="67" spans="1:8" s="105" customFormat="1" ht="16.5" x14ac:dyDescent="0.25">
      <c r="A67" s="51"/>
      <c r="B67" s="59" t="s">
        <v>1031</v>
      </c>
      <c r="C67" s="55">
        <v>2017</v>
      </c>
      <c r="D67" s="54">
        <v>0.4</v>
      </c>
      <c r="E67" s="54">
        <v>84</v>
      </c>
      <c r="F67" s="54">
        <v>15</v>
      </c>
      <c r="G67" s="99"/>
      <c r="H67" s="99"/>
    </row>
    <row r="68" spans="1:8" s="105" customFormat="1" ht="16.5" x14ac:dyDescent="0.25">
      <c r="A68" s="51"/>
      <c r="B68" s="59" t="s">
        <v>1032</v>
      </c>
      <c r="C68" s="55">
        <v>2017</v>
      </c>
      <c r="D68" s="54">
        <v>0.4</v>
      </c>
      <c r="E68" s="54">
        <v>47</v>
      </c>
      <c r="F68" s="54">
        <v>15</v>
      </c>
      <c r="G68" s="99"/>
      <c r="H68" s="99"/>
    </row>
    <row r="69" spans="1:8" s="105" customFormat="1" ht="16.5" x14ac:dyDescent="0.25">
      <c r="A69" s="51"/>
      <c r="B69" s="59" t="s">
        <v>1033</v>
      </c>
      <c r="C69" s="55">
        <v>2017</v>
      </c>
      <c r="D69" s="54">
        <v>0.4</v>
      </c>
      <c r="E69" s="54">
        <v>120</v>
      </c>
      <c r="F69" s="54">
        <v>15</v>
      </c>
      <c r="G69" s="99"/>
      <c r="H69" s="99"/>
    </row>
    <row r="70" spans="1:8" s="105" customFormat="1" ht="16.5" x14ac:dyDescent="0.25">
      <c r="A70" s="51"/>
      <c r="B70" s="59" t="s">
        <v>1034</v>
      </c>
      <c r="C70" s="55">
        <v>2017</v>
      </c>
      <c r="D70" s="54">
        <v>0.4</v>
      </c>
      <c r="E70" s="54">
        <v>74</v>
      </c>
      <c r="F70" s="54">
        <v>15</v>
      </c>
      <c r="G70" s="99"/>
      <c r="H70" s="99"/>
    </row>
    <row r="71" spans="1:8" s="105" customFormat="1" ht="16.5" x14ac:dyDescent="0.25">
      <c r="A71" s="51"/>
      <c r="B71" s="59" t="s">
        <v>1035</v>
      </c>
      <c r="C71" s="55">
        <v>2017</v>
      </c>
      <c r="D71" s="54">
        <v>0.4</v>
      </c>
      <c r="E71" s="54">
        <v>380</v>
      </c>
      <c r="F71" s="54">
        <v>15</v>
      </c>
      <c r="G71" s="99"/>
      <c r="H71" s="99"/>
    </row>
    <row r="72" spans="1:8" s="105" customFormat="1" ht="16.5" x14ac:dyDescent="0.25">
      <c r="A72" s="51"/>
      <c r="B72" s="59" t="s">
        <v>1036</v>
      </c>
      <c r="C72" s="55">
        <v>2017</v>
      </c>
      <c r="D72" s="54">
        <v>0.4</v>
      </c>
      <c r="E72" s="54">
        <v>122</v>
      </c>
      <c r="F72" s="54">
        <v>15</v>
      </c>
      <c r="G72" s="99"/>
      <c r="H72" s="99"/>
    </row>
    <row r="73" spans="1:8" s="105" customFormat="1" ht="16.5" x14ac:dyDescent="0.25">
      <c r="A73" s="51"/>
      <c r="B73" s="59" t="s">
        <v>1037</v>
      </c>
      <c r="C73" s="55">
        <v>2017</v>
      </c>
      <c r="D73" s="54">
        <v>0.4</v>
      </c>
      <c r="E73" s="54">
        <v>80</v>
      </c>
      <c r="F73" s="54">
        <v>15</v>
      </c>
      <c r="G73" s="99"/>
      <c r="H73" s="99"/>
    </row>
    <row r="74" spans="1:8" s="105" customFormat="1" ht="16.5" x14ac:dyDescent="0.25">
      <c r="A74" s="51"/>
      <c r="B74" s="59" t="s">
        <v>1038</v>
      </c>
      <c r="C74" s="55">
        <v>2017</v>
      </c>
      <c r="D74" s="54">
        <v>0.4</v>
      </c>
      <c r="E74" s="54">
        <v>145</v>
      </c>
      <c r="F74" s="54">
        <v>15</v>
      </c>
      <c r="G74" s="99"/>
      <c r="H74" s="99"/>
    </row>
    <row r="75" spans="1:8" s="105" customFormat="1" ht="16.5" x14ac:dyDescent="0.25">
      <c r="A75" s="51"/>
      <c r="B75" s="59" t="s">
        <v>1039</v>
      </c>
      <c r="C75" s="55">
        <v>2017</v>
      </c>
      <c r="D75" s="54">
        <v>0.4</v>
      </c>
      <c r="E75" s="54">
        <v>103</v>
      </c>
      <c r="F75" s="54">
        <v>15</v>
      </c>
      <c r="G75" s="99"/>
      <c r="H75" s="99"/>
    </row>
    <row r="76" spans="1:8" s="105" customFormat="1" ht="16.5" x14ac:dyDescent="0.25">
      <c r="A76" s="51"/>
      <c r="B76" s="59" t="s">
        <v>1040</v>
      </c>
      <c r="C76" s="55">
        <v>2017</v>
      </c>
      <c r="D76" s="54">
        <v>0.4</v>
      </c>
      <c r="E76" s="54">
        <v>116</v>
      </c>
      <c r="F76" s="54">
        <v>10</v>
      </c>
      <c r="G76" s="99"/>
      <c r="H76" s="99"/>
    </row>
    <row r="77" spans="1:8" s="105" customFormat="1" ht="16.5" x14ac:dyDescent="0.25">
      <c r="A77" s="51"/>
      <c r="B77" s="59" t="s">
        <v>1041</v>
      </c>
      <c r="C77" s="55">
        <v>2017</v>
      </c>
      <c r="D77" s="54">
        <v>0.4</v>
      </c>
      <c r="E77" s="54">
        <v>105</v>
      </c>
      <c r="F77" s="54">
        <v>15</v>
      </c>
      <c r="G77" s="99"/>
      <c r="H77" s="99"/>
    </row>
    <row r="78" spans="1:8" s="105" customFormat="1" ht="16.5" x14ac:dyDescent="0.25">
      <c r="A78" s="51"/>
      <c r="B78" s="59" t="s">
        <v>1042</v>
      </c>
      <c r="C78" s="55">
        <v>2017</v>
      </c>
      <c r="D78" s="54">
        <v>0.4</v>
      </c>
      <c r="E78" s="54">
        <v>290</v>
      </c>
      <c r="F78" s="54">
        <v>45</v>
      </c>
      <c r="G78" s="99"/>
      <c r="H78" s="99"/>
    </row>
    <row r="79" spans="1:8" s="105" customFormat="1" ht="16.5" x14ac:dyDescent="0.25">
      <c r="A79" s="51"/>
      <c r="B79" s="59" t="s">
        <v>1043</v>
      </c>
      <c r="C79" s="55">
        <v>2017</v>
      </c>
      <c r="D79" s="54">
        <v>0.4</v>
      </c>
      <c r="E79" s="54">
        <v>520</v>
      </c>
      <c r="F79" s="54">
        <v>60</v>
      </c>
      <c r="G79" s="99"/>
      <c r="H79" s="99"/>
    </row>
    <row r="80" spans="1:8" s="105" customFormat="1" ht="16.5" x14ac:dyDescent="0.25">
      <c r="A80" s="51"/>
      <c r="B80" s="59" t="s">
        <v>1044</v>
      </c>
      <c r="C80" s="55">
        <v>2017</v>
      </c>
      <c r="D80" s="54">
        <v>0.4</v>
      </c>
      <c r="E80" s="54">
        <v>943</v>
      </c>
      <c r="F80" s="54">
        <v>90</v>
      </c>
      <c r="G80" s="99"/>
      <c r="H80" s="99"/>
    </row>
    <row r="81" spans="1:8" ht="16.5" x14ac:dyDescent="0.25">
      <c r="A81" s="44" t="s">
        <v>47</v>
      </c>
      <c r="B81" s="45" t="s">
        <v>2085</v>
      </c>
      <c r="C81" s="47" t="s">
        <v>12</v>
      </c>
      <c r="D81" s="47" t="s">
        <v>12</v>
      </c>
      <c r="E81" s="47">
        <f>SUBTOTAL(9,E82:E187)</f>
        <v>16380</v>
      </c>
      <c r="F81" s="47">
        <f>SUBTOTAL(9,F82:F187)</f>
        <v>1460.9</v>
      </c>
    </row>
    <row r="82" spans="1:8" s="105" customFormat="1" ht="16.5" hidden="1" x14ac:dyDescent="0.25">
      <c r="A82" s="51"/>
      <c r="B82" s="59"/>
      <c r="C82" s="55"/>
      <c r="D82" s="60"/>
      <c r="E82" s="54"/>
      <c r="F82" s="54"/>
      <c r="G82" s="99"/>
      <c r="H82" s="99"/>
    </row>
    <row r="83" spans="1:8" s="105" customFormat="1" ht="16.5" x14ac:dyDescent="0.25">
      <c r="A83" s="51"/>
      <c r="B83" s="59" t="s">
        <v>1045</v>
      </c>
      <c r="C83" s="55">
        <v>2017</v>
      </c>
      <c r="D83" s="54">
        <v>0.4</v>
      </c>
      <c r="E83" s="54">
        <v>150</v>
      </c>
      <c r="F83" s="54">
        <v>15</v>
      </c>
      <c r="G83" s="99"/>
      <c r="H83" s="99"/>
    </row>
    <row r="84" spans="1:8" ht="16.5" x14ac:dyDescent="0.25">
      <c r="A84" s="24"/>
      <c r="B84" s="59" t="s">
        <v>1046</v>
      </c>
      <c r="C84" s="55">
        <v>2017</v>
      </c>
      <c r="D84" s="54">
        <v>0.4</v>
      </c>
      <c r="E84" s="54">
        <v>1626</v>
      </c>
      <c r="F84" s="54">
        <v>15</v>
      </c>
    </row>
    <row r="85" spans="1:8" ht="16.5" x14ac:dyDescent="0.25">
      <c r="A85" s="24"/>
      <c r="B85" s="59" t="s">
        <v>1047</v>
      </c>
      <c r="C85" s="55">
        <v>2017</v>
      </c>
      <c r="D85" s="54">
        <v>0.4</v>
      </c>
      <c r="E85" s="54">
        <v>210</v>
      </c>
      <c r="F85" s="54">
        <v>15</v>
      </c>
    </row>
    <row r="86" spans="1:8" ht="16.5" x14ac:dyDescent="0.25">
      <c r="A86" s="24"/>
      <c r="B86" s="59" t="s">
        <v>1048</v>
      </c>
      <c r="C86" s="55">
        <v>2017</v>
      </c>
      <c r="D86" s="54">
        <v>0.4</v>
      </c>
      <c r="E86" s="54">
        <v>38</v>
      </c>
      <c r="F86" s="54">
        <v>15</v>
      </c>
    </row>
    <row r="87" spans="1:8" ht="16.5" x14ac:dyDescent="0.25">
      <c r="A87" s="24"/>
      <c r="B87" s="59" t="s">
        <v>1049</v>
      </c>
      <c r="C87" s="55">
        <v>2017</v>
      </c>
      <c r="D87" s="54">
        <v>0.4</v>
      </c>
      <c r="E87" s="54">
        <v>60</v>
      </c>
      <c r="F87" s="54">
        <v>89.9</v>
      </c>
    </row>
    <row r="88" spans="1:8" ht="16.5" x14ac:dyDescent="0.25">
      <c r="A88" s="24"/>
      <c r="B88" s="52" t="s">
        <v>2620</v>
      </c>
      <c r="C88" s="55">
        <v>2018</v>
      </c>
      <c r="D88" s="54">
        <v>0.4</v>
      </c>
      <c r="E88" s="54">
        <v>68</v>
      </c>
      <c r="F88" s="54">
        <v>15</v>
      </c>
    </row>
    <row r="89" spans="1:8" ht="16.5" x14ac:dyDescent="0.25">
      <c r="A89" s="24"/>
      <c r="B89" s="52" t="s">
        <v>2621</v>
      </c>
      <c r="C89" s="55">
        <v>2018</v>
      </c>
      <c r="D89" s="54">
        <v>0.4</v>
      </c>
      <c r="E89" s="54">
        <v>548</v>
      </c>
      <c r="F89" s="54">
        <v>15</v>
      </c>
    </row>
    <row r="90" spans="1:8" ht="16.5" x14ac:dyDescent="0.25">
      <c r="A90" s="24"/>
      <c r="B90" s="52" t="s">
        <v>2622</v>
      </c>
      <c r="C90" s="55">
        <v>2018</v>
      </c>
      <c r="D90" s="54">
        <v>0.4</v>
      </c>
      <c r="E90" s="54">
        <v>46</v>
      </c>
      <c r="F90" s="54">
        <v>15</v>
      </c>
    </row>
    <row r="91" spans="1:8" ht="16.5" x14ac:dyDescent="0.25">
      <c r="A91" s="24"/>
      <c r="B91" s="52" t="s">
        <v>2623</v>
      </c>
      <c r="C91" s="55">
        <v>2018</v>
      </c>
      <c r="D91" s="54">
        <v>0.4</v>
      </c>
      <c r="E91" s="54">
        <v>166</v>
      </c>
      <c r="F91" s="54">
        <v>7</v>
      </c>
    </row>
    <row r="92" spans="1:8" ht="16.5" x14ac:dyDescent="0.25">
      <c r="A92" s="24"/>
      <c r="B92" s="52" t="s">
        <v>2624</v>
      </c>
      <c r="C92" s="55">
        <v>2018</v>
      </c>
      <c r="D92" s="54">
        <v>0.4</v>
      </c>
      <c r="E92" s="54">
        <v>100</v>
      </c>
      <c r="F92" s="54">
        <v>15</v>
      </c>
    </row>
    <row r="93" spans="1:8" ht="16.5" x14ac:dyDescent="0.25">
      <c r="A93" s="24"/>
      <c r="B93" s="52" t="s">
        <v>2625</v>
      </c>
      <c r="C93" s="55">
        <v>2018</v>
      </c>
      <c r="D93" s="54">
        <v>0.4</v>
      </c>
      <c r="E93" s="54">
        <v>13</v>
      </c>
      <c r="F93" s="54">
        <v>15</v>
      </c>
    </row>
    <row r="94" spans="1:8" ht="16.5" x14ac:dyDescent="0.25">
      <c r="A94" s="24"/>
      <c r="B94" s="52" t="s">
        <v>2626</v>
      </c>
      <c r="C94" s="55">
        <v>2018</v>
      </c>
      <c r="D94" s="54">
        <v>0.4</v>
      </c>
      <c r="E94" s="54">
        <v>16</v>
      </c>
      <c r="F94" s="54">
        <v>15</v>
      </c>
    </row>
    <row r="95" spans="1:8" ht="16.5" x14ac:dyDescent="0.25">
      <c r="A95" s="24"/>
      <c r="B95" s="52" t="s">
        <v>2627</v>
      </c>
      <c r="C95" s="55">
        <v>2018</v>
      </c>
      <c r="D95" s="54">
        <v>0.4</v>
      </c>
      <c r="E95" s="54">
        <v>466</v>
      </c>
      <c r="F95" s="54">
        <v>5</v>
      </c>
    </row>
    <row r="96" spans="1:8" ht="16.5" x14ac:dyDescent="0.25">
      <c r="A96" s="24"/>
      <c r="B96" s="52" t="s">
        <v>2628</v>
      </c>
      <c r="C96" s="55">
        <v>2018</v>
      </c>
      <c r="D96" s="54">
        <v>0.4</v>
      </c>
      <c r="E96" s="54">
        <v>62</v>
      </c>
      <c r="F96" s="54">
        <v>15</v>
      </c>
    </row>
    <row r="97" spans="1:6" ht="16.5" x14ac:dyDescent="0.25">
      <c r="A97" s="24"/>
      <c r="B97" s="52" t="s">
        <v>2629</v>
      </c>
      <c r="C97" s="55">
        <v>2018</v>
      </c>
      <c r="D97" s="54">
        <v>0.4</v>
      </c>
      <c r="E97" s="54">
        <v>288</v>
      </c>
      <c r="F97" s="54">
        <v>15</v>
      </c>
    </row>
    <row r="98" spans="1:6" ht="16.5" x14ac:dyDescent="0.25">
      <c r="A98" s="24"/>
      <c r="B98" s="52" t="s">
        <v>2630</v>
      </c>
      <c r="C98" s="55">
        <v>2018</v>
      </c>
      <c r="D98" s="54">
        <v>0.4</v>
      </c>
      <c r="E98" s="54">
        <v>648</v>
      </c>
      <c r="F98" s="54">
        <v>15</v>
      </c>
    </row>
    <row r="99" spans="1:6" ht="16.5" x14ac:dyDescent="0.25">
      <c r="A99" s="24"/>
      <c r="B99" s="52" t="s">
        <v>2631</v>
      </c>
      <c r="C99" s="55">
        <v>2018</v>
      </c>
      <c r="D99" s="54">
        <v>0.4</v>
      </c>
      <c r="E99" s="54">
        <v>86</v>
      </c>
      <c r="F99" s="54">
        <v>6</v>
      </c>
    </row>
    <row r="100" spans="1:6" ht="16.5" x14ac:dyDescent="0.25">
      <c r="A100" s="24"/>
      <c r="B100" s="52" t="s">
        <v>2632</v>
      </c>
      <c r="C100" s="55">
        <v>2018</v>
      </c>
      <c r="D100" s="54">
        <v>0.4</v>
      </c>
      <c r="E100" s="54">
        <v>22</v>
      </c>
      <c r="F100" s="54">
        <v>6</v>
      </c>
    </row>
    <row r="101" spans="1:6" ht="16.5" x14ac:dyDescent="0.25">
      <c r="A101" s="24"/>
      <c r="B101" s="52" t="s">
        <v>2633</v>
      </c>
      <c r="C101" s="55">
        <v>2018</v>
      </c>
      <c r="D101" s="54">
        <v>0.4</v>
      </c>
      <c r="E101" s="54">
        <v>54</v>
      </c>
      <c r="F101" s="54">
        <v>15</v>
      </c>
    </row>
    <row r="102" spans="1:6" ht="16.5" x14ac:dyDescent="0.25">
      <c r="A102" s="24"/>
      <c r="B102" s="52" t="s">
        <v>2634</v>
      </c>
      <c r="C102" s="55">
        <v>2018</v>
      </c>
      <c r="D102" s="54">
        <v>0.4</v>
      </c>
      <c r="E102" s="54">
        <v>16</v>
      </c>
      <c r="F102" s="54">
        <v>15</v>
      </c>
    </row>
    <row r="103" spans="1:6" ht="16.5" x14ac:dyDescent="0.25">
      <c r="A103" s="24"/>
      <c r="B103" s="52" t="s">
        <v>2635</v>
      </c>
      <c r="C103" s="55">
        <v>2018</v>
      </c>
      <c r="D103" s="54">
        <v>0.4</v>
      </c>
      <c r="E103" s="54">
        <v>278</v>
      </c>
      <c r="F103" s="54">
        <v>15</v>
      </c>
    </row>
    <row r="104" spans="1:6" ht="16.5" x14ac:dyDescent="0.25">
      <c r="A104" s="24"/>
      <c r="B104" s="52" t="s">
        <v>2636</v>
      </c>
      <c r="C104" s="55">
        <v>2018</v>
      </c>
      <c r="D104" s="54">
        <v>0.4</v>
      </c>
      <c r="E104" s="54">
        <v>133</v>
      </c>
      <c r="F104" s="54">
        <v>20</v>
      </c>
    </row>
    <row r="105" spans="1:6" ht="16.5" x14ac:dyDescent="0.25">
      <c r="A105" s="24"/>
      <c r="B105" s="52" t="s">
        <v>2637</v>
      </c>
      <c r="C105" s="55">
        <v>2018</v>
      </c>
      <c r="D105" s="54">
        <v>0.4</v>
      </c>
      <c r="E105" s="54">
        <v>98</v>
      </c>
      <c r="F105" s="54">
        <v>15</v>
      </c>
    </row>
    <row r="106" spans="1:6" ht="16.5" x14ac:dyDescent="0.25">
      <c r="A106" s="24"/>
      <c r="B106" s="52" t="s">
        <v>2638</v>
      </c>
      <c r="C106" s="55">
        <v>2018</v>
      </c>
      <c r="D106" s="54">
        <v>0.4</v>
      </c>
      <c r="E106" s="54">
        <v>27</v>
      </c>
      <c r="F106" s="54">
        <v>15</v>
      </c>
    </row>
    <row r="107" spans="1:6" ht="16.5" x14ac:dyDescent="0.25">
      <c r="A107" s="24"/>
      <c r="B107" s="52" t="s">
        <v>2639</v>
      </c>
      <c r="C107" s="55">
        <v>2018</v>
      </c>
      <c r="D107" s="54">
        <v>0.4</v>
      </c>
      <c r="E107" s="54">
        <v>58</v>
      </c>
      <c r="F107" s="54">
        <v>15</v>
      </c>
    </row>
    <row r="108" spans="1:6" ht="16.5" x14ac:dyDescent="0.25">
      <c r="A108" s="24"/>
      <c r="B108" s="52" t="s">
        <v>2640</v>
      </c>
      <c r="C108" s="55">
        <v>2018</v>
      </c>
      <c r="D108" s="54">
        <v>0.4</v>
      </c>
      <c r="E108" s="54">
        <v>42</v>
      </c>
      <c r="F108" s="54">
        <v>15</v>
      </c>
    </row>
    <row r="109" spans="1:6" ht="16.5" x14ac:dyDescent="0.25">
      <c r="A109" s="24"/>
      <c r="B109" s="52" t="s">
        <v>2641</v>
      </c>
      <c r="C109" s="55">
        <v>2018</v>
      </c>
      <c r="D109" s="54">
        <v>0.4</v>
      </c>
      <c r="E109" s="54">
        <v>15</v>
      </c>
      <c r="F109" s="54">
        <v>7</v>
      </c>
    </row>
    <row r="110" spans="1:6" ht="16.5" x14ac:dyDescent="0.25">
      <c r="A110" s="24"/>
      <c r="B110" s="52" t="s">
        <v>2642</v>
      </c>
      <c r="C110" s="55">
        <v>2018</v>
      </c>
      <c r="D110" s="54">
        <v>0.4</v>
      </c>
      <c r="E110" s="54">
        <v>209</v>
      </c>
      <c r="F110" s="54">
        <v>7</v>
      </c>
    </row>
    <row r="111" spans="1:6" ht="16.5" x14ac:dyDescent="0.25">
      <c r="A111" s="24"/>
      <c r="B111" s="52" t="s">
        <v>2643</v>
      </c>
      <c r="C111" s="55">
        <v>2018</v>
      </c>
      <c r="D111" s="54">
        <v>0.4</v>
      </c>
      <c r="E111" s="54">
        <v>35</v>
      </c>
      <c r="F111" s="54">
        <v>7</v>
      </c>
    </row>
    <row r="112" spans="1:6" ht="16.5" x14ac:dyDescent="0.25">
      <c r="A112" s="24"/>
      <c r="B112" s="52" t="s">
        <v>2644</v>
      </c>
      <c r="C112" s="55">
        <v>2018</v>
      </c>
      <c r="D112" s="54">
        <v>0.4</v>
      </c>
      <c r="E112" s="54">
        <v>230</v>
      </c>
      <c r="F112" s="54">
        <v>15</v>
      </c>
    </row>
    <row r="113" spans="1:6" ht="16.5" x14ac:dyDescent="0.25">
      <c r="A113" s="24"/>
      <c r="B113" s="52" t="s">
        <v>2645</v>
      </c>
      <c r="C113" s="55">
        <v>2018</v>
      </c>
      <c r="D113" s="54">
        <v>0.4</v>
      </c>
      <c r="E113" s="54">
        <v>60</v>
      </c>
      <c r="F113" s="54">
        <v>15</v>
      </c>
    </row>
    <row r="114" spans="1:6" ht="16.5" x14ac:dyDescent="0.25">
      <c r="A114" s="24"/>
      <c r="B114" s="52" t="s">
        <v>2646</v>
      </c>
      <c r="C114" s="55">
        <v>2018</v>
      </c>
      <c r="D114" s="54">
        <v>0.4</v>
      </c>
      <c r="E114" s="54">
        <v>120</v>
      </c>
      <c r="F114" s="54">
        <v>15</v>
      </c>
    </row>
    <row r="115" spans="1:6" ht="16.5" x14ac:dyDescent="0.25">
      <c r="A115" s="24"/>
      <c r="B115" s="52" t="s">
        <v>2647</v>
      </c>
      <c r="C115" s="55">
        <v>2018</v>
      </c>
      <c r="D115" s="54">
        <v>0.4</v>
      </c>
      <c r="E115" s="54">
        <v>57</v>
      </c>
      <c r="F115" s="54">
        <v>15</v>
      </c>
    </row>
    <row r="116" spans="1:6" ht="16.5" x14ac:dyDescent="0.25">
      <c r="A116" s="24"/>
      <c r="B116" s="52" t="s">
        <v>2648</v>
      </c>
      <c r="C116" s="55">
        <v>2018</v>
      </c>
      <c r="D116" s="54">
        <v>0.4</v>
      </c>
      <c r="E116" s="54">
        <v>409</v>
      </c>
      <c r="F116" s="54">
        <v>15</v>
      </c>
    </row>
    <row r="117" spans="1:6" ht="16.5" x14ac:dyDescent="0.25">
      <c r="A117" s="24"/>
      <c r="B117" s="52" t="s">
        <v>2649</v>
      </c>
      <c r="C117" s="55">
        <v>2018</v>
      </c>
      <c r="D117" s="54">
        <v>0.4</v>
      </c>
      <c r="E117" s="54">
        <v>17</v>
      </c>
      <c r="F117" s="54">
        <v>15</v>
      </c>
    </row>
    <row r="118" spans="1:6" ht="16.5" x14ac:dyDescent="0.25">
      <c r="A118" s="24"/>
      <c r="B118" s="52" t="s">
        <v>2650</v>
      </c>
      <c r="C118" s="55">
        <v>2018</v>
      </c>
      <c r="D118" s="54">
        <v>0.4</v>
      </c>
      <c r="E118" s="54">
        <v>59</v>
      </c>
      <c r="F118" s="54">
        <v>7</v>
      </c>
    </row>
    <row r="119" spans="1:6" ht="16.5" x14ac:dyDescent="0.25">
      <c r="A119" s="24"/>
      <c r="B119" s="52" t="s">
        <v>2651</v>
      </c>
      <c r="C119" s="55">
        <v>2018</v>
      </c>
      <c r="D119" s="54">
        <v>0.4</v>
      </c>
      <c r="E119" s="54">
        <v>14</v>
      </c>
      <c r="F119" s="54">
        <v>15</v>
      </c>
    </row>
    <row r="120" spans="1:6" ht="16.5" x14ac:dyDescent="0.25">
      <c r="A120" s="24"/>
      <c r="B120" s="52" t="s">
        <v>2652</v>
      </c>
      <c r="C120" s="55">
        <v>2018</v>
      </c>
      <c r="D120" s="54">
        <v>0.4</v>
      </c>
      <c r="E120" s="54">
        <v>695</v>
      </c>
      <c r="F120" s="54">
        <v>15</v>
      </c>
    </row>
    <row r="121" spans="1:6" ht="16.5" x14ac:dyDescent="0.25">
      <c r="A121" s="24"/>
      <c r="B121" s="52" t="s">
        <v>2653</v>
      </c>
      <c r="C121" s="55">
        <v>2018</v>
      </c>
      <c r="D121" s="54">
        <v>0.4</v>
      </c>
      <c r="E121" s="54">
        <v>574</v>
      </c>
      <c r="F121" s="54">
        <v>15</v>
      </c>
    </row>
    <row r="122" spans="1:6" ht="16.5" x14ac:dyDescent="0.25">
      <c r="A122" s="24"/>
      <c r="B122" s="52" t="s">
        <v>2654</v>
      </c>
      <c r="C122" s="55">
        <v>2018</v>
      </c>
      <c r="D122" s="54">
        <v>0.4</v>
      </c>
      <c r="E122" s="54">
        <v>536</v>
      </c>
      <c r="F122" s="54">
        <v>15</v>
      </c>
    </row>
    <row r="123" spans="1:6" ht="16.5" x14ac:dyDescent="0.25">
      <c r="A123" s="24"/>
      <c r="B123" s="52" t="s">
        <v>2655</v>
      </c>
      <c r="C123" s="55">
        <v>2018</v>
      </c>
      <c r="D123" s="54">
        <v>0.4</v>
      </c>
      <c r="E123" s="54">
        <v>41</v>
      </c>
      <c r="F123" s="54">
        <v>15</v>
      </c>
    </row>
    <row r="124" spans="1:6" ht="16.5" x14ac:dyDescent="0.25">
      <c r="A124" s="24"/>
      <c r="B124" s="52" t="s">
        <v>2656</v>
      </c>
      <c r="C124" s="55">
        <v>2018</v>
      </c>
      <c r="D124" s="54">
        <v>0.4</v>
      </c>
      <c r="E124" s="54">
        <v>17</v>
      </c>
      <c r="F124" s="54">
        <v>15</v>
      </c>
    </row>
    <row r="125" spans="1:6" ht="16.5" x14ac:dyDescent="0.25">
      <c r="A125" s="24"/>
      <c r="B125" s="52" t="s">
        <v>2657</v>
      </c>
      <c r="C125" s="55">
        <v>2018</v>
      </c>
      <c r="D125" s="54">
        <v>0.4</v>
      </c>
      <c r="E125" s="54">
        <v>109</v>
      </c>
      <c r="F125" s="54">
        <v>15</v>
      </c>
    </row>
    <row r="126" spans="1:6" ht="16.5" x14ac:dyDescent="0.25">
      <c r="A126" s="24"/>
      <c r="B126" s="52" t="s">
        <v>2658</v>
      </c>
      <c r="C126" s="55">
        <v>2018</v>
      </c>
      <c r="D126" s="54">
        <v>0.4</v>
      </c>
      <c r="E126" s="54">
        <v>33</v>
      </c>
      <c r="F126" s="54">
        <v>15</v>
      </c>
    </row>
    <row r="127" spans="1:6" ht="16.5" x14ac:dyDescent="0.25">
      <c r="A127" s="24"/>
      <c r="B127" s="52" t="s">
        <v>2659</v>
      </c>
      <c r="C127" s="55">
        <v>2018</v>
      </c>
      <c r="D127" s="54">
        <v>0.4</v>
      </c>
      <c r="E127" s="54">
        <v>167</v>
      </c>
      <c r="F127" s="54">
        <v>15</v>
      </c>
    </row>
    <row r="128" spans="1:6" ht="16.5" x14ac:dyDescent="0.25">
      <c r="A128" s="24"/>
      <c r="B128" s="52" t="s">
        <v>2660</v>
      </c>
      <c r="C128" s="55">
        <v>2018</v>
      </c>
      <c r="D128" s="54">
        <v>0.4</v>
      </c>
      <c r="E128" s="54">
        <v>13</v>
      </c>
      <c r="F128" s="54">
        <v>15</v>
      </c>
    </row>
    <row r="129" spans="1:6" ht="16.5" x14ac:dyDescent="0.25">
      <c r="A129" s="24"/>
      <c r="B129" s="52" t="s">
        <v>2661</v>
      </c>
      <c r="C129" s="55">
        <v>2018</v>
      </c>
      <c r="D129" s="54">
        <v>0.4</v>
      </c>
      <c r="E129" s="54">
        <v>145</v>
      </c>
      <c r="F129" s="54">
        <v>15</v>
      </c>
    </row>
    <row r="130" spans="1:6" ht="16.5" x14ac:dyDescent="0.25">
      <c r="A130" s="24"/>
      <c r="B130" s="52" t="s">
        <v>2662</v>
      </c>
      <c r="C130" s="55">
        <v>2018</v>
      </c>
      <c r="D130" s="54">
        <v>0.4</v>
      </c>
      <c r="E130" s="54">
        <v>21</v>
      </c>
      <c r="F130" s="54">
        <v>15</v>
      </c>
    </row>
    <row r="131" spans="1:6" ht="16.5" x14ac:dyDescent="0.25">
      <c r="A131" s="24"/>
      <c r="B131" s="52" t="s">
        <v>2663</v>
      </c>
      <c r="C131" s="55">
        <v>2018</v>
      </c>
      <c r="D131" s="54">
        <v>0.4</v>
      </c>
      <c r="E131" s="54">
        <v>777</v>
      </c>
      <c r="F131" s="54">
        <v>15</v>
      </c>
    </row>
    <row r="132" spans="1:6" ht="16.5" x14ac:dyDescent="0.25">
      <c r="A132" s="24"/>
      <c r="B132" s="52" t="s">
        <v>2664</v>
      </c>
      <c r="C132" s="55">
        <v>2018</v>
      </c>
      <c r="D132" s="54">
        <v>0.4</v>
      </c>
      <c r="E132" s="54">
        <v>120</v>
      </c>
      <c r="F132" s="54">
        <v>15</v>
      </c>
    </row>
    <row r="133" spans="1:6" ht="16.5" x14ac:dyDescent="0.25">
      <c r="A133" s="24"/>
      <c r="B133" s="52" t="s">
        <v>2665</v>
      </c>
      <c r="C133" s="55">
        <v>2018</v>
      </c>
      <c r="D133" s="54">
        <v>0.4</v>
      </c>
      <c r="E133" s="54">
        <v>35</v>
      </c>
      <c r="F133" s="54">
        <v>0.5</v>
      </c>
    </row>
    <row r="134" spans="1:6" ht="16.5" x14ac:dyDescent="0.25">
      <c r="A134" s="24"/>
      <c r="B134" s="52" t="s">
        <v>2666</v>
      </c>
      <c r="C134" s="55">
        <v>2018</v>
      </c>
      <c r="D134" s="54">
        <v>0.4</v>
      </c>
      <c r="E134" s="54">
        <v>75</v>
      </c>
      <c r="F134" s="54">
        <v>7</v>
      </c>
    </row>
    <row r="135" spans="1:6" ht="16.5" x14ac:dyDescent="0.25">
      <c r="A135" s="24"/>
      <c r="B135" s="52" t="s">
        <v>2667</v>
      </c>
      <c r="C135" s="55">
        <v>2018</v>
      </c>
      <c r="D135" s="54">
        <v>0.4</v>
      </c>
      <c r="E135" s="54">
        <v>353</v>
      </c>
      <c r="F135" s="54">
        <v>15</v>
      </c>
    </row>
    <row r="136" spans="1:6" ht="16.5" x14ac:dyDescent="0.25">
      <c r="A136" s="24"/>
      <c r="B136" s="52" t="s">
        <v>2668</v>
      </c>
      <c r="C136" s="55">
        <v>2018</v>
      </c>
      <c r="D136" s="54">
        <v>0.4</v>
      </c>
      <c r="E136" s="54">
        <v>80</v>
      </c>
      <c r="F136" s="54">
        <v>15</v>
      </c>
    </row>
    <row r="137" spans="1:6" ht="16.5" x14ac:dyDescent="0.25">
      <c r="A137" s="24"/>
      <c r="B137" s="52" t="s">
        <v>2669</v>
      </c>
      <c r="C137" s="55">
        <v>2018</v>
      </c>
      <c r="D137" s="54">
        <v>0.4</v>
      </c>
      <c r="E137" s="54">
        <v>113</v>
      </c>
      <c r="F137" s="54">
        <v>15</v>
      </c>
    </row>
    <row r="138" spans="1:6" ht="16.5" x14ac:dyDescent="0.25">
      <c r="A138" s="24"/>
      <c r="B138" s="52" t="s">
        <v>2670</v>
      </c>
      <c r="C138" s="55">
        <v>2018</v>
      </c>
      <c r="D138" s="54">
        <v>0.4</v>
      </c>
      <c r="E138" s="54">
        <v>94</v>
      </c>
      <c r="F138" s="54">
        <v>15</v>
      </c>
    </row>
    <row r="139" spans="1:6" ht="16.5" x14ac:dyDescent="0.25">
      <c r="A139" s="24"/>
      <c r="B139" s="52" t="s">
        <v>2671</v>
      </c>
      <c r="C139" s="55">
        <v>2018</v>
      </c>
      <c r="D139" s="54">
        <v>0.4</v>
      </c>
      <c r="E139" s="54">
        <v>39</v>
      </c>
      <c r="F139" s="54">
        <v>15</v>
      </c>
    </row>
    <row r="140" spans="1:6" ht="16.5" x14ac:dyDescent="0.25">
      <c r="A140" s="24"/>
      <c r="B140" s="52" t="s">
        <v>2672</v>
      </c>
      <c r="C140" s="55">
        <v>2018</v>
      </c>
      <c r="D140" s="54">
        <v>0.4</v>
      </c>
      <c r="E140" s="54">
        <v>22</v>
      </c>
      <c r="F140" s="54">
        <v>40</v>
      </c>
    </row>
    <row r="141" spans="1:6" ht="16.5" x14ac:dyDescent="0.25">
      <c r="A141" s="24"/>
      <c r="B141" s="52" t="s">
        <v>2673</v>
      </c>
      <c r="C141" s="55">
        <v>2018</v>
      </c>
      <c r="D141" s="54">
        <v>0.4</v>
      </c>
      <c r="E141" s="54">
        <v>39</v>
      </c>
      <c r="F141" s="54">
        <v>15</v>
      </c>
    </row>
    <row r="142" spans="1:6" ht="16.5" x14ac:dyDescent="0.25">
      <c r="A142" s="24"/>
      <c r="B142" s="52" t="s">
        <v>2674</v>
      </c>
      <c r="C142" s="55">
        <v>2018</v>
      </c>
      <c r="D142" s="54">
        <v>0.4</v>
      </c>
      <c r="E142" s="54">
        <v>257</v>
      </c>
      <c r="F142" s="54">
        <v>15</v>
      </c>
    </row>
    <row r="143" spans="1:6" ht="16.5" x14ac:dyDescent="0.25">
      <c r="A143" s="24"/>
      <c r="B143" s="52" t="s">
        <v>2675</v>
      </c>
      <c r="C143" s="55">
        <v>2018</v>
      </c>
      <c r="D143" s="54">
        <v>0.4</v>
      </c>
      <c r="E143" s="54">
        <v>225</v>
      </c>
      <c r="F143" s="54">
        <v>15</v>
      </c>
    </row>
    <row r="144" spans="1:6" ht="16.5" x14ac:dyDescent="0.25">
      <c r="A144" s="24"/>
      <c r="B144" s="52" t="s">
        <v>2676</v>
      </c>
      <c r="C144" s="55">
        <v>2018</v>
      </c>
      <c r="D144" s="54">
        <v>0.4</v>
      </c>
      <c r="E144" s="54">
        <v>32</v>
      </c>
      <c r="F144" s="54">
        <v>15</v>
      </c>
    </row>
    <row r="145" spans="1:6" ht="16.5" x14ac:dyDescent="0.25">
      <c r="A145" s="24"/>
      <c r="B145" s="52" t="s">
        <v>2677</v>
      </c>
      <c r="C145" s="55">
        <v>2018</v>
      </c>
      <c r="D145" s="54">
        <v>0.4</v>
      </c>
      <c r="E145" s="54">
        <v>67</v>
      </c>
      <c r="F145" s="54">
        <v>5</v>
      </c>
    </row>
    <row r="146" spans="1:6" ht="16.5" x14ac:dyDescent="0.25">
      <c r="A146" s="24"/>
      <c r="B146" s="52" t="s">
        <v>2678</v>
      </c>
      <c r="C146" s="55">
        <v>2018</v>
      </c>
      <c r="D146" s="54">
        <v>0.4</v>
      </c>
      <c r="E146" s="54">
        <v>43</v>
      </c>
      <c r="F146" s="54">
        <v>15</v>
      </c>
    </row>
    <row r="147" spans="1:6" ht="16.5" x14ac:dyDescent="0.25">
      <c r="A147" s="24"/>
      <c r="B147" s="52" t="s">
        <v>2679</v>
      </c>
      <c r="C147" s="55">
        <v>2018</v>
      </c>
      <c r="D147" s="54">
        <v>0.4</v>
      </c>
      <c r="E147" s="54">
        <v>27</v>
      </c>
      <c r="F147" s="54">
        <v>15</v>
      </c>
    </row>
    <row r="148" spans="1:6" ht="16.5" x14ac:dyDescent="0.25">
      <c r="A148" s="24"/>
      <c r="B148" s="52" t="s">
        <v>2680</v>
      </c>
      <c r="C148" s="55">
        <v>2018</v>
      </c>
      <c r="D148" s="54">
        <v>0.4</v>
      </c>
      <c r="E148" s="54">
        <v>103</v>
      </c>
      <c r="F148" s="54">
        <v>15</v>
      </c>
    </row>
    <row r="149" spans="1:6" ht="16.5" x14ac:dyDescent="0.25">
      <c r="A149" s="24"/>
      <c r="B149" s="52" t="s">
        <v>2681</v>
      </c>
      <c r="C149" s="55">
        <v>2018</v>
      </c>
      <c r="D149" s="54">
        <v>0.4</v>
      </c>
      <c r="E149" s="54">
        <v>22</v>
      </c>
      <c r="F149" s="54">
        <v>15</v>
      </c>
    </row>
    <row r="150" spans="1:6" ht="16.5" x14ac:dyDescent="0.25">
      <c r="A150" s="24"/>
      <c r="B150" s="52" t="s">
        <v>2682</v>
      </c>
      <c r="C150" s="55">
        <v>2018</v>
      </c>
      <c r="D150" s="54">
        <v>0.4</v>
      </c>
      <c r="E150" s="54">
        <v>25</v>
      </c>
      <c r="F150" s="54">
        <v>15</v>
      </c>
    </row>
    <row r="151" spans="1:6" ht="16.5" x14ac:dyDescent="0.25">
      <c r="A151" s="24"/>
      <c r="B151" s="52" t="s">
        <v>2683</v>
      </c>
      <c r="C151" s="55">
        <v>2018</v>
      </c>
      <c r="D151" s="54">
        <v>0.4</v>
      </c>
      <c r="E151" s="54">
        <v>498</v>
      </c>
      <c r="F151" s="54">
        <v>5.5</v>
      </c>
    </row>
    <row r="152" spans="1:6" ht="16.5" x14ac:dyDescent="0.25">
      <c r="A152" s="24"/>
      <c r="B152" s="52" t="s">
        <v>2684</v>
      </c>
      <c r="C152" s="55">
        <v>2018</v>
      </c>
      <c r="D152" s="54">
        <v>0.4</v>
      </c>
      <c r="E152" s="54">
        <v>643</v>
      </c>
      <c r="F152" s="54">
        <v>15</v>
      </c>
    </row>
    <row r="153" spans="1:6" ht="16.5" x14ac:dyDescent="0.25">
      <c r="A153" s="24"/>
      <c r="B153" s="52" t="s">
        <v>2685</v>
      </c>
      <c r="C153" s="55">
        <v>2018</v>
      </c>
      <c r="D153" s="54">
        <v>0.4</v>
      </c>
      <c r="E153" s="54">
        <v>23</v>
      </c>
      <c r="F153" s="54">
        <v>15</v>
      </c>
    </row>
    <row r="154" spans="1:6" ht="16.5" x14ac:dyDescent="0.25">
      <c r="A154" s="24"/>
      <c r="B154" s="52" t="s">
        <v>2686</v>
      </c>
      <c r="C154" s="55">
        <v>2018</v>
      </c>
      <c r="D154" s="54">
        <v>0.4</v>
      </c>
      <c r="E154" s="54">
        <v>158</v>
      </c>
      <c r="F154" s="54">
        <v>15</v>
      </c>
    </row>
    <row r="155" spans="1:6" ht="16.5" x14ac:dyDescent="0.25">
      <c r="A155" s="24"/>
      <c r="B155" s="52" t="s">
        <v>2687</v>
      </c>
      <c r="C155" s="55">
        <v>2018</v>
      </c>
      <c r="D155" s="54">
        <v>0.4</v>
      </c>
      <c r="E155" s="54">
        <v>230</v>
      </c>
      <c r="F155" s="54">
        <v>15</v>
      </c>
    </row>
    <row r="156" spans="1:6" ht="16.5" x14ac:dyDescent="0.25">
      <c r="A156" s="24"/>
      <c r="B156" s="52" t="s">
        <v>2688</v>
      </c>
      <c r="C156" s="55">
        <v>2018</v>
      </c>
      <c r="D156" s="54">
        <v>0.4</v>
      </c>
      <c r="E156" s="54">
        <v>87</v>
      </c>
      <c r="F156" s="54">
        <v>15</v>
      </c>
    </row>
    <row r="157" spans="1:6" ht="16.5" x14ac:dyDescent="0.25">
      <c r="A157" s="24"/>
      <c r="B157" s="52" t="s">
        <v>2689</v>
      </c>
      <c r="C157" s="55">
        <v>2018</v>
      </c>
      <c r="D157" s="54">
        <v>0.4</v>
      </c>
      <c r="E157" s="54">
        <v>324</v>
      </c>
      <c r="F157" s="54">
        <v>15</v>
      </c>
    </row>
    <row r="158" spans="1:6" ht="16.5" x14ac:dyDescent="0.25">
      <c r="A158" s="24"/>
      <c r="B158" s="52" t="s">
        <v>2690</v>
      </c>
      <c r="C158" s="55">
        <v>2018</v>
      </c>
      <c r="D158" s="54">
        <v>0.4</v>
      </c>
      <c r="E158" s="54">
        <v>158</v>
      </c>
      <c r="F158" s="54">
        <v>15</v>
      </c>
    </row>
    <row r="159" spans="1:6" ht="16.5" x14ac:dyDescent="0.25">
      <c r="A159" s="24"/>
      <c r="B159" s="52" t="s">
        <v>2691</v>
      </c>
      <c r="C159" s="55">
        <v>2018</v>
      </c>
      <c r="D159" s="54">
        <v>0.4</v>
      </c>
      <c r="E159" s="54">
        <v>90</v>
      </c>
      <c r="F159" s="54">
        <v>15</v>
      </c>
    </row>
    <row r="160" spans="1:6" ht="16.5" x14ac:dyDescent="0.25">
      <c r="A160" s="24"/>
      <c r="B160" s="52" t="s">
        <v>2692</v>
      </c>
      <c r="C160" s="55">
        <v>2018</v>
      </c>
      <c r="D160" s="54">
        <v>0.4</v>
      </c>
      <c r="E160" s="54">
        <v>183</v>
      </c>
      <c r="F160" s="54">
        <v>15</v>
      </c>
    </row>
    <row r="161" spans="1:6" ht="16.5" x14ac:dyDescent="0.25">
      <c r="A161" s="24"/>
      <c r="B161" s="52" t="s">
        <v>2693</v>
      </c>
      <c r="C161" s="55">
        <v>2018</v>
      </c>
      <c r="D161" s="54">
        <v>0.4</v>
      </c>
      <c r="E161" s="54">
        <v>91</v>
      </c>
      <c r="F161" s="54">
        <v>15</v>
      </c>
    </row>
    <row r="162" spans="1:6" ht="16.5" x14ac:dyDescent="0.25">
      <c r="A162" s="24"/>
      <c r="B162" s="52" t="s">
        <v>2694</v>
      </c>
      <c r="C162" s="55">
        <v>2018</v>
      </c>
      <c r="D162" s="54">
        <v>0.4</v>
      </c>
      <c r="E162" s="54">
        <v>30</v>
      </c>
      <c r="F162" s="54">
        <v>15</v>
      </c>
    </row>
    <row r="163" spans="1:6" ht="16.5" x14ac:dyDescent="0.25">
      <c r="A163" s="24"/>
      <c r="B163" s="52" t="s">
        <v>2695</v>
      </c>
      <c r="C163" s="55">
        <v>2018</v>
      </c>
      <c r="D163" s="54">
        <v>0.4</v>
      </c>
      <c r="E163" s="54">
        <v>141</v>
      </c>
      <c r="F163" s="54">
        <v>15</v>
      </c>
    </row>
    <row r="164" spans="1:6" ht="16.5" x14ac:dyDescent="0.25">
      <c r="A164" s="24"/>
      <c r="B164" s="52" t="s">
        <v>2696</v>
      </c>
      <c r="C164" s="55">
        <v>2018</v>
      </c>
      <c r="D164" s="54">
        <v>0.4</v>
      </c>
      <c r="E164" s="54">
        <v>172</v>
      </c>
      <c r="F164" s="54">
        <v>15</v>
      </c>
    </row>
    <row r="165" spans="1:6" ht="16.5" x14ac:dyDescent="0.25">
      <c r="A165" s="24"/>
      <c r="B165" s="52" t="s">
        <v>2697</v>
      </c>
      <c r="C165" s="55">
        <v>2018</v>
      </c>
      <c r="D165" s="54">
        <v>0.4</v>
      </c>
      <c r="E165" s="54">
        <v>134</v>
      </c>
      <c r="F165" s="54">
        <v>15</v>
      </c>
    </row>
    <row r="166" spans="1:6" ht="16.5" x14ac:dyDescent="0.25">
      <c r="A166" s="24"/>
      <c r="B166" s="52" t="s">
        <v>2698</v>
      </c>
      <c r="C166" s="55">
        <v>2018</v>
      </c>
      <c r="D166" s="54">
        <v>0.4</v>
      </c>
      <c r="E166" s="54">
        <v>25</v>
      </c>
      <c r="F166" s="54">
        <v>15</v>
      </c>
    </row>
    <row r="167" spans="1:6" ht="16.5" x14ac:dyDescent="0.25">
      <c r="A167" s="24"/>
      <c r="B167" s="52" t="s">
        <v>2699</v>
      </c>
      <c r="C167" s="55">
        <v>2018</v>
      </c>
      <c r="D167" s="54">
        <v>0.4</v>
      </c>
      <c r="E167" s="54">
        <v>44</v>
      </c>
      <c r="F167" s="54">
        <v>15</v>
      </c>
    </row>
    <row r="168" spans="1:6" ht="16.5" x14ac:dyDescent="0.25">
      <c r="A168" s="24"/>
      <c r="B168" s="52" t="s">
        <v>2700</v>
      </c>
      <c r="C168" s="55">
        <v>2018</v>
      </c>
      <c r="D168" s="54">
        <v>0.4</v>
      </c>
      <c r="E168" s="54">
        <v>39</v>
      </c>
      <c r="F168" s="54">
        <v>5</v>
      </c>
    </row>
    <row r="169" spans="1:6" ht="16.5" x14ac:dyDescent="0.25">
      <c r="A169" s="24"/>
      <c r="B169" s="52" t="s">
        <v>2701</v>
      </c>
      <c r="C169" s="55">
        <v>2018</v>
      </c>
      <c r="D169" s="54">
        <v>0.4</v>
      </c>
      <c r="E169" s="54">
        <v>151</v>
      </c>
      <c r="F169" s="54">
        <v>15</v>
      </c>
    </row>
    <row r="170" spans="1:6" ht="16.5" x14ac:dyDescent="0.25">
      <c r="A170" s="24"/>
      <c r="B170" s="52" t="s">
        <v>2702</v>
      </c>
      <c r="C170" s="55">
        <v>2018</v>
      </c>
      <c r="D170" s="54">
        <v>0.4</v>
      </c>
      <c r="E170" s="54">
        <v>44</v>
      </c>
      <c r="F170" s="54">
        <v>15</v>
      </c>
    </row>
    <row r="171" spans="1:6" ht="16.5" x14ac:dyDescent="0.25">
      <c r="A171" s="24"/>
      <c r="B171" s="52" t="s">
        <v>2703</v>
      </c>
      <c r="C171" s="55">
        <v>2018</v>
      </c>
      <c r="D171" s="54">
        <v>0.4</v>
      </c>
      <c r="E171" s="54">
        <v>69</v>
      </c>
      <c r="F171" s="54">
        <v>6</v>
      </c>
    </row>
    <row r="172" spans="1:6" ht="16.5" x14ac:dyDescent="0.25">
      <c r="A172" s="24"/>
      <c r="B172" s="52" t="s">
        <v>2704</v>
      </c>
      <c r="C172" s="55">
        <v>2018</v>
      </c>
      <c r="D172" s="54">
        <v>0.4</v>
      </c>
      <c r="E172" s="54">
        <v>280</v>
      </c>
      <c r="F172" s="54">
        <v>15</v>
      </c>
    </row>
    <row r="173" spans="1:6" ht="16.5" x14ac:dyDescent="0.25">
      <c r="A173" s="24"/>
      <c r="B173" s="52" t="s">
        <v>2705</v>
      </c>
      <c r="C173" s="55">
        <v>2018</v>
      </c>
      <c r="D173" s="54">
        <v>0.4</v>
      </c>
      <c r="E173" s="54">
        <v>40</v>
      </c>
      <c r="F173" s="54">
        <v>15</v>
      </c>
    </row>
    <row r="174" spans="1:6" ht="16.5" x14ac:dyDescent="0.25">
      <c r="A174" s="24"/>
      <c r="B174" s="52" t="s">
        <v>2706</v>
      </c>
      <c r="C174" s="55">
        <v>2018</v>
      </c>
      <c r="D174" s="54">
        <v>0.4</v>
      </c>
      <c r="E174" s="54">
        <v>256</v>
      </c>
      <c r="F174" s="54">
        <v>15</v>
      </c>
    </row>
    <row r="175" spans="1:6" ht="16.5" x14ac:dyDescent="0.25">
      <c r="A175" s="24"/>
      <c r="B175" s="52" t="s">
        <v>2707</v>
      </c>
      <c r="C175" s="55">
        <v>2018</v>
      </c>
      <c r="D175" s="54">
        <v>0.4</v>
      </c>
      <c r="E175" s="54">
        <v>230</v>
      </c>
      <c r="F175" s="54">
        <v>15</v>
      </c>
    </row>
    <row r="176" spans="1:6" ht="16.5" x14ac:dyDescent="0.25">
      <c r="A176" s="24"/>
      <c r="B176" s="52" t="s">
        <v>2708</v>
      </c>
      <c r="C176" s="55">
        <v>2018</v>
      </c>
      <c r="D176" s="54">
        <v>0.4</v>
      </c>
      <c r="E176" s="54">
        <v>410</v>
      </c>
      <c r="F176" s="54">
        <v>15</v>
      </c>
    </row>
    <row r="177" spans="1:6" ht="16.5" x14ac:dyDescent="0.25">
      <c r="A177" s="24"/>
      <c r="B177" s="52" t="s">
        <v>2709</v>
      </c>
      <c r="C177" s="55">
        <v>2018</v>
      </c>
      <c r="D177" s="54">
        <v>0.4</v>
      </c>
      <c r="E177" s="54">
        <v>42</v>
      </c>
      <c r="F177" s="54">
        <v>15</v>
      </c>
    </row>
    <row r="178" spans="1:6" ht="16.5" x14ac:dyDescent="0.25">
      <c r="A178" s="24"/>
      <c r="B178" s="52" t="s">
        <v>2710</v>
      </c>
      <c r="C178" s="55">
        <v>2018</v>
      </c>
      <c r="D178" s="54">
        <v>0.4</v>
      </c>
      <c r="E178" s="54">
        <v>188</v>
      </c>
      <c r="F178" s="54">
        <v>15</v>
      </c>
    </row>
    <row r="179" spans="1:6" ht="16.5" x14ac:dyDescent="0.25">
      <c r="A179" s="24"/>
      <c r="B179" s="52" t="s">
        <v>2711</v>
      </c>
      <c r="C179" s="55">
        <v>2018</v>
      </c>
      <c r="D179" s="54">
        <v>0.4</v>
      </c>
      <c r="E179" s="54">
        <v>54</v>
      </c>
      <c r="F179" s="54">
        <v>15</v>
      </c>
    </row>
    <row r="180" spans="1:6" ht="16.5" x14ac:dyDescent="0.25">
      <c r="A180" s="24"/>
      <c r="B180" s="52" t="s">
        <v>2712</v>
      </c>
      <c r="C180" s="55">
        <v>2018</v>
      </c>
      <c r="D180" s="54">
        <v>0.4</v>
      </c>
      <c r="E180" s="54">
        <v>35</v>
      </c>
      <c r="F180" s="54">
        <v>15</v>
      </c>
    </row>
    <row r="181" spans="1:6" ht="16.5" x14ac:dyDescent="0.25">
      <c r="A181" s="24"/>
      <c r="B181" s="52" t="s">
        <v>2713</v>
      </c>
      <c r="C181" s="55">
        <v>2018</v>
      </c>
      <c r="D181" s="54">
        <v>0.4</v>
      </c>
      <c r="E181" s="54">
        <v>68</v>
      </c>
      <c r="F181" s="54">
        <v>15</v>
      </c>
    </row>
    <row r="182" spans="1:6" ht="16.5" hidden="1" x14ac:dyDescent="0.25">
      <c r="A182" s="24"/>
      <c r="B182" s="59"/>
      <c r="C182" s="55"/>
      <c r="D182" s="54"/>
      <c r="E182" s="54"/>
      <c r="F182" s="54">
        <f>IFERROR(VLOOKUP(B182,'[105]без дублей (2)'!$P$2:$S$2822,4,),)</f>
        <v>0</v>
      </c>
    </row>
    <row r="183" spans="1:6" ht="16.5" hidden="1" x14ac:dyDescent="0.25">
      <c r="A183" s="24"/>
      <c r="B183" s="59"/>
      <c r="C183" s="55"/>
      <c r="D183" s="54"/>
      <c r="E183" s="54"/>
      <c r="F183" s="54">
        <f>IFERROR(VLOOKUP(B183,'[105]без дублей (2)'!$P$2:$S$2822,4,),)</f>
        <v>0</v>
      </c>
    </row>
    <row r="184" spans="1:6" ht="16.5" hidden="1" x14ac:dyDescent="0.25">
      <c r="A184" s="24"/>
      <c r="B184" s="59"/>
      <c r="C184" s="55"/>
      <c r="D184" s="54"/>
      <c r="E184" s="54"/>
      <c r="F184" s="54">
        <f>IFERROR(VLOOKUP(B184,'[105]без дублей (2)'!$P$2:$S$2822,4,),)</f>
        <v>0</v>
      </c>
    </row>
    <row r="185" spans="1:6" ht="16.5" hidden="1" x14ac:dyDescent="0.25">
      <c r="A185" s="24"/>
      <c r="B185" s="59"/>
      <c r="C185" s="55"/>
      <c r="D185" s="54"/>
      <c r="E185" s="54"/>
      <c r="F185" s="54">
        <f>IFERROR(VLOOKUP(B185,'[105]без дублей (2)'!$P$2:$S$2822,4,),)</f>
        <v>0</v>
      </c>
    </row>
    <row r="186" spans="1:6" ht="16.5" hidden="1" x14ac:dyDescent="0.25">
      <c r="A186" s="24"/>
      <c r="B186" s="59"/>
      <c r="C186" s="55"/>
      <c r="D186" s="54"/>
      <c r="E186" s="54"/>
      <c r="F186" s="54">
        <f>IFERROR(VLOOKUP(B186,'[105]без дублей (2)'!$P$2:$S$2822,4,),)</f>
        <v>0</v>
      </c>
    </row>
    <row r="187" spans="1:6" ht="16.5" hidden="1" x14ac:dyDescent="0.25">
      <c r="A187" s="24"/>
      <c r="B187" s="59"/>
      <c r="C187" s="55"/>
      <c r="D187" s="54"/>
      <c r="E187" s="54"/>
      <c r="F187" s="54">
        <f>IFERROR(VLOOKUP(B187,'[105]без дублей (2)'!$P$2:$S$2822,4,),)</f>
        <v>0</v>
      </c>
    </row>
    <row r="188" spans="1:6" ht="16.5" x14ac:dyDescent="0.25">
      <c r="A188" s="44" t="s">
        <v>48</v>
      </c>
      <c r="B188" s="45" t="s">
        <v>2086</v>
      </c>
      <c r="C188" s="47" t="s">
        <v>12</v>
      </c>
      <c r="D188" s="47" t="s">
        <v>12</v>
      </c>
      <c r="E188" s="47">
        <f>SUBTOTAL(9,E189)</f>
        <v>0</v>
      </c>
      <c r="F188" s="47">
        <f>SUBTOTAL(9,F189)</f>
        <v>0</v>
      </c>
    </row>
    <row r="189" spans="1:6" ht="16.5" hidden="1" x14ac:dyDescent="0.25">
      <c r="A189" s="24" t="s">
        <v>21</v>
      </c>
      <c r="B189" s="25"/>
      <c r="C189" s="50"/>
      <c r="D189" s="50"/>
      <c r="E189" s="50"/>
      <c r="F189" s="50"/>
    </row>
    <row r="190" spans="1:6" ht="33" x14ac:dyDescent="0.25">
      <c r="A190" s="44" t="s">
        <v>49</v>
      </c>
      <c r="B190" s="45" t="s">
        <v>2087</v>
      </c>
      <c r="C190" s="47" t="s">
        <v>12</v>
      </c>
      <c r="D190" s="47" t="s">
        <v>12</v>
      </c>
      <c r="E190" s="47">
        <f>SUBTOTAL(9,E191)</f>
        <v>0</v>
      </c>
      <c r="F190" s="47">
        <f>SUBTOTAL(9,F191)</f>
        <v>0</v>
      </c>
    </row>
    <row r="191" spans="1:6" ht="16.5" hidden="1" x14ac:dyDescent="0.25">
      <c r="A191" s="24" t="s">
        <v>21</v>
      </c>
      <c r="B191" s="25"/>
      <c r="C191" s="50"/>
      <c r="D191" s="50"/>
      <c r="E191" s="50"/>
      <c r="F191" s="50"/>
    </row>
    <row r="192" spans="1:6" ht="16.5" x14ac:dyDescent="0.25">
      <c r="A192" s="44" t="s">
        <v>50</v>
      </c>
      <c r="B192" s="45" t="s">
        <v>2088</v>
      </c>
      <c r="C192" s="47" t="s">
        <v>12</v>
      </c>
      <c r="D192" s="47" t="s">
        <v>12</v>
      </c>
      <c r="E192" s="47">
        <f>SUBTOTAL(9,E193)</f>
        <v>0</v>
      </c>
      <c r="F192" s="47">
        <f>SUBTOTAL(9,F193)</f>
        <v>0</v>
      </c>
    </row>
    <row r="193" spans="1:6" ht="16.5" hidden="1" x14ac:dyDescent="0.25">
      <c r="A193" s="24" t="s">
        <v>21</v>
      </c>
      <c r="B193" s="25"/>
      <c r="C193" s="50"/>
      <c r="D193" s="50"/>
      <c r="E193" s="50"/>
      <c r="F193" s="50"/>
    </row>
    <row r="194" spans="1:6" ht="16.5" x14ac:dyDescent="0.25">
      <c r="A194" s="39" t="s">
        <v>51</v>
      </c>
      <c r="B194" s="40" t="s">
        <v>52</v>
      </c>
      <c r="C194" s="42" t="s">
        <v>12</v>
      </c>
      <c r="D194" s="42" t="s">
        <v>12</v>
      </c>
      <c r="E194" s="42">
        <f>E195+E197+E199+E201+E203+E205</f>
        <v>0</v>
      </c>
      <c r="F194" s="42">
        <f>F195+F197+F199+F201+F203+F205</f>
        <v>0</v>
      </c>
    </row>
    <row r="195" spans="1:6" ht="33" x14ac:dyDescent="0.25">
      <c r="A195" s="44" t="s">
        <v>53</v>
      </c>
      <c r="B195" s="45" t="s">
        <v>2083</v>
      </c>
      <c r="C195" s="47" t="s">
        <v>12</v>
      </c>
      <c r="D195" s="47" t="s">
        <v>12</v>
      </c>
      <c r="E195" s="47">
        <f>SUBTOTAL(9,E196)</f>
        <v>0</v>
      </c>
      <c r="F195" s="47">
        <f>SUBTOTAL(9,F196)</f>
        <v>0</v>
      </c>
    </row>
    <row r="196" spans="1:6" ht="16.5" hidden="1" x14ac:dyDescent="0.25">
      <c r="A196" s="24" t="s">
        <v>21</v>
      </c>
      <c r="B196" s="25"/>
      <c r="C196" s="50"/>
      <c r="D196" s="50"/>
      <c r="E196" s="50"/>
      <c r="F196" s="50"/>
    </row>
    <row r="197" spans="1:6" ht="16.5" x14ac:dyDescent="0.25">
      <c r="A197" s="44" t="s">
        <v>54</v>
      </c>
      <c r="B197" s="45" t="s">
        <v>2084</v>
      </c>
      <c r="C197" s="47" t="s">
        <v>12</v>
      </c>
      <c r="D197" s="47" t="s">
        <v>12</v>
      </c>
      <c r="E197" s="47">
        <f>SUBTOTAL(9,E198)</f>
        <v>0</v>
      </c>
      <c r="F197" s="47">
        <f>SUBTOTAL(9,F198)</f>
        <v>0</v>
      </c>
    </row>
    <row r="198" spans="1:6" ht="16.5" hidden="1" x14ac:dyDescent="0.25">
      <c r="A198" s="24" t="s">
        <v>21</v>
      </c>
      <c r="B198" s="25"/>
      <c r="C198" s="50"/>
      <c r="D198" s="50"/>
      <c r="E198" s="50"/>
      <c r="F198" s="50"/>
    </row>
    <row r="199" spans="1:6" ht="16.5" x14ac:dyDescent="0.25">
      <c r="A199" s="44" t="s">
        <v>55</v>
      </c>
      <c r="B199" s="45" t="s">
        <v>2085</v>
      </c>
      <c r="C199" s="47" t="s">
        <v>12</v>
      </c>
      <c r="D199" s="47" t="s">
        <v>12</v>
      </c>
      <c r="E199" s="47">
        <f>SUBTOTAL(9,E200)</f>
        <v>0</v>
      </c>
      <c r="F199" s="47">
        <f>SUBTOTAL(9,F200)</f>
        <v>0</v>
      </c>
    </row>
    <row r="200" spans="1:6" ht="16.5" hidden="1" x14ac:dyDescent="0.25">
      <c r="A200" s="24" t="s">
        <v>21</v>
      </c>
      <c r="B200" s="25"/>
      <c r="C200" s="50"/>
      <c r="D200" s="50"/>
      <c r="E200" s="50"/>
      <c r="F200" s="50"/>
    </row>
    <row r="201" spans="1:6" ht="16.5" x14ac:dyDescent="0.25">
      <c r="A201" s="44" t="s">
        <v>56</v>
      </c>
      <c r="B201" s="45" t="s">
        <v>2086</v>
      </c>
      <c r="C201" s="47" t="s">
        <v>12</v>
      </c>
      <c r="D201" s="47" t="s">
        <v>12</v>
      </c>
      <c r="E201" s="47">
        <f>SUBTOTAL(9,E202)</f>
        <v>0</v>
      </c>
      <c r="F201" s="47">
        <f>SUBTOTAL(9,F202)</f>
        <v>0</v>
      </c>
    </row>
    <row r="202" spans="1:6" ht="16.5" hidden="1" x14ac:dyDescent="0.25">
      <c r="A202" s="24" t="s">
        <v>21</v>
      </c>
      <c r="B202" s="25"/>
      <c r="C202" s="50"/>
      <c r="D202" s="50"/>
      <c r="E202" s="50"/>
      <c r="F202" s="50"/>
    </row>
    <row r="203" spans="1:6" ht="33" x14ac:dyDescent="0.25">
      <c r="A203" s="44" t="s">
        <v>57</v>
      </c>
      <c r="B203" s="45" t="s">
        <v>2087</v>
      </c>
      <c r="C203" s="47" t="s">
        <v>12</v>
      </c>
      <c r="D203" s="47" t="s">
        <v>12</v>
      </c>
      <c r="E203" s="47">
        <f>SUBTOTAL(9,E204)</f>
        <v>0</v>
      </c>
      <c r="F203" s="47">
        <f>SUBTOTAL(9,F204)</f>
        <v>0</v>
      </c>
    </row>
    <row r="204" spans="1:6" ht="16.5" hidden="1" x14ac:dyDescent="0.25">
      <c r="A204" s="24" t="s">
        <v>21</v>
      </c>
      <c r="B204" s="25"/>
      <c r="C204" s="50"/>
      <c r="D204" s="50"/>
      <c r="E204" s="50"/>
      <c r="F204" s="50"/>
    </row>
    <row r="205" spans="1:6" ht="16.5" x14ac:dyDescent="0.25">
      <c r="A205" s="44" t="s">
        <v>58</v>
      </c>
      <c r="B205" s="45" t="s">
        <v>2088</v>
      </c>
      <c r="C205" s="47" t="s">
        <v>12</v>
      </c>
      <c r="D205" s="47" t="s">
        <v>12</v>
      </c>
      <c r="E205" s="47">
        <f>SUBTOTAL(9,E206)</f>
        <v>0</v>
      </c>
      <c r="F205" s="47">
        <f>SUBTOTAL(9,F206)</f>
        <v>0</v>
      </c>
    </row>
    <row r="206" spans="1:6" ht="16.5" hidden="1" x14ac:dyDescent="0.25">
      <c r="A206" s="24" t="s">
        <v>21</v>
      </c>
      <c r="B206" s="25"/>
      <c r="C206" s="50"/>
      <c r="D206" s="50"/>
      <c r="E206" s="50"/>
      <c r="F206" s="50"/>
    </row>
    <row r="207" spans="1:6" ht="16.5" x14ac:dyDescent="0.25">
      <c r="A207" s="34" t="s">
        <v>59</v>
      </c>
      <c r="B207" s="35" t="s">
        <v>60</v>
      </c>
      <c r="C207" s="37" t="s">
        <v>12</v>
      </c>
      <c r="D207" s="37" t="s">
        <v>12</v>
      </c>
      <c r="E207" s="37">
        <f>E208+E221+E234+E247</f>
        <v>0</v>
      </c>
      <c r="F207" s="37">
        <f>F208+F221+F234+F247</f>
        <v>0</v>
      </c>
    </row>
    <row r="208" spans="1:6" ht="16.5" x14ac:dyDescent="0.25">
      <c r="A208" s="39" t="s">
        <v>61</v>
      </c>
      <c r="B208" s="40" t="s">
        <v>18</v>
      </c>
      <c r="C208" s="42" t="s">
        <v>12</v>
      </c>
      <c r="D208" s="42" t="s">
        <v>12</v>
      </c>
      <c r="E208" s="42">
        <f>E209+E211+E213+E215+E217+E219</f>
        <v>0</v>
      </c>
      <c r="F208" s="42">
        <f>F209+F211+F213+F215+F217+F219</f>
        <v>0</v>
      </c>
    </row>
    <row r="209" spans="1:6" ht="33" x14ac:dyDescent="0.25">
      <c r="A209" s="44" t="s">
        <v>62</v>
      </c>
      <c r="B209" s="45" t="s">
        <v>2083</v>
      </c>
      <c r="C209" s="47" t="s">
        <v>12</v>
      </c>
      <c r="D209" s="47" t="s">
        <v>12</v>
      </c>
      <c r="E209" s="47">
        <f>SUBTOTAL(9,E210)</f>
        <v>0</v>
      </c>
      <c r="F209" s="47">
        <f>SUBTOTAL(9,F210)</f>
        <v>0</v>
      </c>
    </row>
    <row r="210" spans="1:6" ht="16.5" hidden="1" x14ac:dyDescent="0.25">
      <c r="A210" s="24" t="s">
        <v>21</v>
      </c>
      <c r="B210" s="25"/>
      <c r="C210" s="50"/>
      <c r="D210" s="50"/>
      <c r="E210" s="50"/>
      <c r="F210" s="50"/>
    </row>
    <row r="211" spans="1:6" ht="16.5" x14ac:dyDescent="0.25">
      <c r="A211" s="44" t="s">
        <v>63</v>
      </c>
      <c r="B211" s="45" t="s">
        <v>2084</v>
      </c>
      <c r="C211" s="47" t="s">
        <v>12</v>
      </c>
      <c r="D211" s="47" t="s">
        <v>12</v>
      </c>
      <c r="E211" s="47">
        <f>SUBTOTAL(9,E212)</f>
        <v>0</v>
      </c>
      <c r="F211" s="47">
        <f>SUBTOTAL(9,F212)</f>
        <v>0</v>
      </c>
    </row>
    <row r="212" spans="1:6" ht="16.5" hidden="1" x14ac:dyDescent="0.25">
      <c r="A212" s="24" t="s">
        <v>21</v>
      </c>
      <c r="B212" s="25"/>
      <c r="C212" s="50"/>
      <c r="D212" s="50"/>
      <c r="E212" s="50"/>
      <c r="F212" s="50"/>
    </row>
    <row r="213" spans="1:6" ht="16.5" x14ac:dyDescent="0.25">
      <c r="A213" s="44" t="s">
        <v>64</v>
      </c>
      <c r="B213" s="45" t="s">
        <v>2085</v>
      </c>
      <c r="C213" s="47" t="s">
        <v>12</v>
      </c>
      <c r="D213" s="47" t="s">
        <v>12</v>
      </c>
      <c r="E213" s="47">
        <f>SUBTOTAL(9,E214)</f>
        <v>0</v>
      </c>
      <c r="F213" s="47">
        <f>SUBTOTAL(9,F214)</f>
        <v>0</v>
      </c>
    </row>
    <row r="214" spans="1:6" ht="16.5" hidden="1" x14ac:dyDescent="0.25">
      <c r="A214" s="24" t="s">
        <v>21</v>
      </c>
      <c r="B214" s="25"/>
      <c r="C214" s="50"/>
      <c r="D214" s="50"/>
      <c r="E214" s="50"/>
      <c r="F214" s="50"/>
    </row>
    <row r="215" spans="1:6" ht="16.5" x14ac:dyDescent="0.25">
      <c r="A215" s="44" t="s">
        <v>65</v>
      </c>
      <c r="B215" s="45" t="s">
        <v>2086</v>
      </c>
      <c r="C215" s="47" t="s">
        <v>12</v>
      </c>
      <c r="D215" s="47" t="s">
        <v>12</v>
      </c>
      <c r="E215" s="47">
        <f>SUBTOTAL(9,E216)</f>
        <v>0</v>
      </c>
      <c r="F215" s="47">
        <f>SUBTOTAL(9,F216)</f>
        <v>0</v>
      </c>
    </row>
    <row r="216" spans="1:6" ht="16.5" hidden="1" x14ac:dyDescent="0.25">
      <c r="A216" s="24" t="s">
        <v>21</v>
      </c>
      <c r="B216" s="25"/>
      <c r="C216" s="50"/>
      <c r="D216" s="50"/>
      <c r="E216" s="50"/>
      <c r="F216" s="50"/>
    </row>
    <row r="217" spans="1:6" ht="33" x14ac:dyDescent="0.25">
      <c r="A217" s="44" t="s">
        <v>66</v>
      </c>
      <c r="B217" s="45" t="s">
        <v>2087</v>
      </c>
      <c r="C217" s="47" t="s">
        <v>12</v>
      </c>
      <c r="D217" s="47" t="s">
        <v>12</v>
      </c>
      <c r="E217" s="47">
        <f>SUBTOTAL(9,E218)</f>
        <v>0</v>
      </c>
      <c r="F217" s="47">
        <f>SUBTOTAL(9,F218)</f>
        <v>0</v>
      </c>
    </row>
    <row r="218" spans="1:6" ht="16.5" hidden="1" x14ac:dyDescent="0.25">
      <c r="A218" s="24" t="s">
        <v>21</v>
      </c>
      <c r="B218" s="25"/>
      <c r="C218" s="50"/>
      <c r="D218" s="50"/>
      <c r="E218" s="50"/>
      <c r="F218" s="50"/>
    </row>
    <row r="219" spans="1:6" ht="16.5" x14ac:dyDescent="0.25">
      <c r="A219" s="44" t="s">
        <v>67</v>
      </c>
      <c r="B219" s="45" t="s">
        <v>2088</v>
      </c>
      <c r="C219" s="47" t="s">
        <v>12</v>
      </c>
      <c r="D219" s="47" t="s">
        <v>12</v>
      </c>
      <c r="E219" s="47">
        <f>SUBTOTAL(9,E220)</f>
        <v>0</v>
      </c>
      <c r="F219" s="47">
        <f>SUBTOTAL(9,F220)</f>
        <v>0</v>
      </c>
    </row>
    <row r="220" spans="1:6" ht="16.5" hidden="1" x14ac:dyDescent="0.25">
      <c r="A220" s="24" t="s">
        <v>21</v>
      </c>
      <c r="B220" s="25"/>
      <c r="C220" s="50"/>
      <c r="D220" s="50"/>
      <c r="E220" s="50"/>
      <c r="F220" s="50"/>
    </row>
    <row r="221" spans="1:6" ht="16.5" x14ac:dyDescent="0.25">
      <c r="A221" s="39" t="s">
        <v>68</v>
      </c>
      <c r="B221" s="40" t="s">
        <v>33</v>
      </c>
      <c r="C221" s="42" t="s">
        <v>12</v>
      </c>
      <c r="D221" s="42" t="s">
        <v>12</v>
      </c>
      <c r="E221" s="42">
        <f>E222+E224+E226+E228+E230+E232</f>
        <v>0</v>
      </c>
      <c r="F221" s="42">
        <f>F222+F224+F226+F228+F230+F232</f>
        <v>0</v>
      </c>
    </row>
    <row r="222" spans="1:6" ht="33" x14ac:dyDescent="0.25">
      <c r="A222" s="44" t="s">
        <v>70</v>
      </c>
      <c r="B222" s="45" t="s">
        <v>2083</v>
      </c>
      <c r="C222" s="47" t="s">
        <v>12</v>
      </c>
      <c r="D222" s="47" t="s">
        <v>12</v>
      </c>
      <c r="E222" s="47">
        <f>SUBTOTAL(9,E223)</f>
        <v>0</v>
      </c>
      <c r="F222" s="47">
        <f>SUBTOTAL(9,F223)</f>
        <v>0</v>
      </c>
    </row>
    <row r="223" spans="1:6" ht="16.5" hidden="1" x14ac:dyDescent="0.25">
      <c r="A223" s="24" t="s">
        <v>21</v>
      </c>
      <c r="B223" s="25"/>
      <c r="C223" s="50"/>
      <c r="D223" s="50"/>
      <c r="E223" s="50"/>
      <c r="F223" s="50"/>
    </row>
    <row r="224" spans="1:6" ht="16.5" x14ac:dyDescent="0.25">
      <c r="A224" s="44" t="s">
        <v>71</v>
      </c>
      <c r="B224" s="45" t="s">
        <v>2084</v>
      </c>
      <c r="C224" s="47" t="s">
        <v>12</v>
      </c>
      <c r="D224" s="47" t="s">
        <v>12</v>
      </c>
      <c r="E224" s="47">
        <f>SUBTOTAL(9,E225)</f>
        <v>0</v>
      </c>
      <c r="F224" s="47">
        <f>SUBTOTAL(9,F225)</f>
        <v>0</v>
      </c>
    </row>
    <row r="225" spans="1:6" ht="16.5" hidden="1" x14ac:dyDescent="0.25">
      <c r="A225" s="24" t="s">
        <v>21</v>
      </c>
      <c r="B225" s="25"/>
      <c r="C225" s="50"/>
      <c r="D225" s="50"/>
      <c r="E225" s="50"/>
      <c r="F225" s="50"/>
    </row>
    <row r="226" spans="1:6" ht="16.5" x14ac:dyDescent="0.25">
      <c r="A226" s="44" t="s">
        <v>72</v>
      </c>
      <c r="B226" s="45" t="s">
        <v>2085</v>
      </c>
      <c r="C226" s="47" t="s">
        <v>12</v>
      </c>
      <c r="D226" s="47" t="s">
        <v>12</v>
      </c>
      <c r="E226" s="47">
        <f>SUBTOTAL(9,E227)</f>
        <v>0</v>
      </c>
      <c r="F226" s="47">
        <f>SUBTOTAL(9,F227)</f>
        <v>0</v>
      </c>
    </row>
    <row r="227" spans="1:6" ht="16.5" hidden="1" x14ac:dyDescent="0.25">
      <c r="A227" s="24" t="s">
        <v>21</v>
      </c>
      <c r="B227" s="25"/>
      <c r="C227" s="50"/>
      <c r="D227" s="50"/>
      <c r="E227" s="50"/>
      <c r="F227" s="50"/>
    </row>
    <row r="228" spans="1:6" ht="16.5" x14ac:dyDescent="0.25">
      <c r="A228" s="44" t="s">
        <v>73</v>
      </c>
      <c r="B228" s="45" t="s">
        <v>2086</v>
      </c>
      <c r="C228" s="47" t="s">
        <v>12</v>
      </c>
      <c r="D228" s="47" t="s">
        <v>12</v>
      </c>
      <c r="E228" s="47">
        <f>SUBTOTAL(9,E229)</f>
        <v>0</v>
      </c>
      <c r="F228" s="47">
        <f>SUBTOTAL(9,F229)</f>
        <v>0</v>
      </c>
    </row>
    <row r="229" spans="1:6" ht="16.5" hidden="1" x14ac:dyDescent="0.25">
      <c r="A229" s="24" t="s">
        <v>21</v>
      </c>
      <c r="B229" s="25"/>
      <c r="C229" s="50"/>
      <c r="D229" s="50"/>
      <c r="E229" s="50"/>
      <c r="F229" s="50"/>
    </row>
    <row r="230" spans="1:6" ht="33" x14ac:dyDescent="0.25">
      <c r="A230" s="44" t="s">
        <v>74</v>
      </c>
      <c r="B230" s="45" t="s">
        <v>2087</v>
      </c>
      <c r="C230" s="47" t="s">
        <v>12</v>
      </c>
      <c r="D230" s="47" t="s">
        <v>12</v>
      </c>
      <c r="E230" s="47">
        <f>SUBTOTAL(9,E231)</f>
        <v>0</v>
      </c>
      <c r="F230" s="47">
        <f>SUBTOTAL(9,F231)</f>
        <v>0</v>
      </c>
    </row>
    <row r="231" spans="1:6" ht="16.5" hidden="1" x14ac:dyDescent="0.25">
      <c r="A231" s="24" t="s">
        <v>21</v>
      </c>
      <c r="B231" s="25"/>
      <c r="C231" s="50"/>
      <c r="D231" s="50"/>
      <c r="E231" s="50"/>
      <c r="F231" s="50"/>
    </row>
    <row r="232" spans="1:6" ht="16.5" x14ac:dyDescent="0.25">
      <c r="A232" s="44" t="s">
        <v>75</v>
      </c>
      <c r="B232" s="45" t="s">
        <v>2088</v>
      </c>
      <c r="C232" s="47" t="s">
        <v>12</v>
      </c>
      <c r="D232" s="47" t="s">
        <v>12</v>
      </c>
      <c r="E232" s="47">
        <f>SUBTOTAL(9,E233)</f>
        <v>0</v>
      </c>
      <c r="F232" s="47">
        <f>SUBTOTAL(9,F233)</f>
        <v>0</v>
      </c>
    </row>
    <row r="233" spans="1:6" ht="16.5" hidden="1" x14ac:dyDescent="0.25">
      <c r="A233" s="24" t="s">
        <v>21</v>
      </c>
      <c r="B233" s="25"/>
      <c r="C233" s="50"/>
      <c r="D233" s="50"/>
      <c r="E233" s="50"/>
      <c r="F233" s="50"/>
    </row>
    <row r="234" spans="1:6" ht="16.5" x14ac:dyDescent="0.25">
      <c r="A234" s="39" t="s">
        <v>76</v>
      </c>
      <c r="B234" s="40" t="s">
        <v>77</v>
      </c>
      <c r="C234" s="42" t="s">
        <v>12</v>
      </c>
      <c r="D234" s="42" t="s">
        <v>12</v>
      </c>
      <c r="E234" s="42">
        <f>E235+E237+E239+E241+E243+E245</f>
        <v>0</v>
      </c>
      <c r="F234" s="42">
        <f>F235+F237+F239+F241+F243+F245</f>
        <v>0</v>
      </c>
    </row>
    <row r="235" spans="1:6" ht="33" x14ac:dyDescent="0.25">
      <c r="A235" s="44" t="s">
        <v>78</v>
      </c>
      <c r="B235" s="45" t="s">
        <v>2083</v>
      </c>
      <c r="C235" s="47" t="s">
        <v>12</v>
      </c>
      <c r="D235" s="47" t="s">
        <v>12</v>
      </c>
      <c r="E235" s="47">
        <f>SUBTOTAL(9,E236)</f>
        <v>0</v>
      </c>
      <c r="F235" s="47">
        <f>SUBTOTAL(9,F236)</f>
        <v>0</v>
      </c>
    </row>
    <row r="236" spans="1:6" ht="16.5" hidden="1" x14ac:dyDescent="0.25">
      <c r="A236" s="24" t="s">
        <v>21</v>
      </c>
      <c r="B236" s="25"/>
      <c r="C236" s="50"/>
      <c r="D236" s="50"/>
      <c r="E236" s="50"/>
      <c r="F236" s="50"/>
    </row>
    <row r="237" spans="1:6" ht="16.5" x14ac:dyDescent="0.25">
      <c r="A237" s="44" t="s">
        <v>79</v>
      </c>
      <c r="B237" s="45" t="s">
        <v>2084</v>
      </c>
      <c r="C237" s="47" t="s">
        <v>12</v>
      </c>
      <c r="D237" s="47" t="s">
        <v>12</v>
      </c>
      <c r="E237" s="47">
        <f>SUBTOTAL(9,E238)</f>
        <v>0</v>
      </c>
      <c r="F237" s="47">
        <f>SUBTOTAL(9,F238)</f>
        <v>0</v>
      </c>
    </row>
    <row r="238" spans="1:6" ht="16.5" hidden="1" x14ac:dyDescent="0.25">
      <c r="A238" s="24"/>
      <c r="B238" s="25"/>
      <c r="C238" s="58"/>
      <c r="D238" s="58"/>
      <c r="E238" s="50"/>
      <c r="F238" s="50"/>
    </row>
    <row r="239" spans="1:6" ht="16.5" x14ac:dyDescent="0.25">
      <c r="A239" s="44" t="s">
        <v>80</v>
      </c>
      <c r="B239" s="45" t="s">
        <v>2085</v>
      </c>
      <c r="C239" s="47" t="s">
        <v>12</v>
      </c>
      <c r="D239" s="47" t="s">
        <v>12</v>
      </c>
      <c r="E239" s="47">
        <f>SUBTOTAL(9,E240)</f>
        <v>0</v>
      </c>
      <c r="F239" s="47">
        <f>SUBTOTAL(9,F240)</f>
        <v>0</v>
      </c>
    </row>
    <row r="240" spans="1:6" ht="16.5" hidden="1" x14ac:dyDescent="0.25">
      <c r="A240" s="24" t="s">
        <v>21</v>
      </c>
      <c r="B240" s="25"/>
      <c r="C240" s="50"/>
      <c r="D240" s="50"/>
      <c r="E240" s="50"/>
      <c r="F240" s="50"/>
    </row>
    <row r="241" spans="1:6" ht="16.5" x14ac:dyDescent="0.25">
      <c r="A241" s="44" t="s">
        <v>81</v>
      </c>
      <c r="B241" s="45" t="s">
        <v>2086</v>
      </c>
      <c r="C241" s="47" t="s">
        <v>12</v>
      </c>
      <c r="D241" s="47" t="s">
        <v>12</v>
      </c>
      <c r="E241" s="47">
        <f>SUBTOTAL(9,E242)</f>
        <v>0</v>
      </c>
      <c r="F241" s="47">
        <f>SUBTOTAL(9,F242)</f>
        <v>0</v>
      </c>
    </row>
    <row r="242" spans="1:6" ht="16.5" hidden="1" x14ac:dyDescent="0.25">
      <c r="A242" s="24" t="s">
        <v>21</v>
      </c>
      <c r="B242" s="25"/>
      <c r="C242" s="50"/>
      <c r="D242" s="50"/>
      <c r="E242" s="50"/>
      <c r="F242" s="50"/>
    </row>
    <row r="243" spans="1:6" ht="33" x14ac:dyDescent="0.25">
      <c r="A243" s="44" t="s">
        <v>82</v>
      </c>
      <c r="B243" s="45" t="s">
        <v>2087</v>
      </c>
      <c r="C243" s="47" t="s">
        <v>12</v>
      </c>
      <c r="D243" s="47" t="s">
        <v>12</v>
      </c>
      <c r="E243" s="47">
        <f>SUBTOTAL(9,E244)</f>
        <v>0</v>
      </c>
      <c r="F243" s="47">
        <f>SUBTOTAL(9,F244)</f>
        <v>0</v>
      </c>
    </row>
    <row r="244" spans="1:6" ht="16.5" hidden="1" x14ac:dyDescent="0.25">
      <c r="A244" s="24" t="s">
        <v>21</v>
      </c>
      <c r="B244" s="25"/>
      <c r="C244" s="50"/>
      <c r="D244" s="50"/>
      <c r="E244" s="50"/>
      <c r="F244" s="50"/>
    </row>
    <row r="245" spans="1:6" ht="16.5" x14ac:dyDescent="0.25">
      <c r="A245" s="44" t="s">
        <v>83</v>
      </c>
      <c r="B245" s="45" t="s">
        <v>2088</v>
      </c>
      <c r="C245" s="47" t="s">
        <v>12</v>
      </c>
      <c r="D245" s="47" t="s">
        <v>12</v>
      </c>
      <c r="E245" s="47">
        <f>SUBTOTAL(9,E246)</f>
        <v>0</v>
      </c>
      <c r="F245" s="47">
        <f>SUBTOTAL(9,F246)</f>
        <v>0</v>
      </c>
    </row>
    <row r="246" spans="1:6" ht="16.5" hidden="1" x14ac:dyDescent="0.25">
      <c r="A246" s="24" t="s">
        <v>21</v>
      </c>
      <c r="B246" s="25"/>
      <c r="C246" s="50"/>
      <c r="D246" s="50"/>
      <c r="E246" s="50"/>
      <c r="F246" s="50"/>
    </row>
    <row r="247" spans="1:6" ht="16.5" x14ac:dyDescent="0.25">
      <c r="A247" s="39" t="s">
        <v>84</v>
      </c>
      <c r="B247" s="40" t="s">
        <v>52</v>
      </c>
      <c r="C247" s="42" t="s">
        <v>12</v>
      </c>
      <c r="D247" s="42" t="s">
        <v>12</v>
      </c>
      <c r="E247" s="42">
        <f>E248+E250+E252+E254+E256+E258</f>
        <v>0</v>
      </c>
      <c r="F247" s="42">
        <f>F248+F250+F252+F254+F256+F258</f>
        <v>0</v>
      </c>
    </row>
    <row r="248" spans="1:6" ht="33" x14ac:dyDescent="0.25">
      <c r="A248" s="44" t="s">
        <v>85</v>
      </c>
      <c r="B248" s="45" t="s">
        <v>2083</v>
      </c>
      <c r="C248" s="47" t="s">
        <v>12</v>
      </c>
      <c r="D248" s="47" t="s">
        <v>12</v>
      </c>
      <c r="E248" s="47">
        <f>SUBTOTAL(9,E249)</f>
        <v>0</v>
      </c>
      <c r="F248" s="47">
        <f>SUBTOTAL(9,F249)</f>
        <v>0</v>
      </c>
    </row>
    <row r="249" spans="1:6" ht="16.5" hidden="1" x14ac:dyDescent="0.25">
      <c r="A249" s="24" t="s">
        <v>21</v>
      </c>
      <c r="B249" s="25"/>
      <c r="C249" s="50"/>
      <c r="D249" s="50"/>
      <c r="E249" s="50"/>
      <c r="F249" s="50"/>
    </row>
    <row r="250" spans="1:6" ht="16.5" x14ac:dyDescent="0.25">
      <c r="A250" s="44" t="s">
        <v>86</v>
      </c>
      <c r="B250" s="45" t="s">
        <v>2084</v>
      </c>
      <c r="C250" s="47" t="s">
        <v>12</v>
      </c>
      <c r="D250" s="47" t="s">
        <v>12</v>
      </c>
      <c r="E250" s="47">
        <f>SUBTOTAL(9,E251)</f>
        <v>0</v>
      </c>
      <c r="F250" s="47">
        <f>SUBTOTAL(9,F251)</f>
        <v>0</v>
      </c>
    </row>
    <row r="251" spans="1:6" ht="16.5" hidden="1" x14ac:dyDescent="0.25">
      <c r="A251" s="24" t="s">
        <v>21</v>
      </c>
      <c r="B251" s="25"/>
      <c r="C251" s="50"/>
      <c r="D251" s="50"/>
      <c r="E251" s="50"/>
      <c r="F251" s="50"/>
    </row>
    <row r="252" spans="1:6" ht="16.5" x14ac:dyDescent="0.25">
      <c r="A252" s="44" t="s">
        <v>87</v>
      </c>
      <c r="B252" s="45" t="s">
        <v>2085</v>
      </c>
      <c r="C252" s="47" t="s">
        <v>12</v>
      </c>
      <c r="D252" s="47" t="s">
        <v>12</v>
      </c>
      <c r="E252" s="47">
        <f>SUBTOTAL(9,E253)</f>
        <v>0</v>
      </c>
      <c r="F252" s="47">
        <f>SUBTOTAL(9,F253)</f>
        <v>0</v>
      </c>
    </row>
    <row r="253" spans="1:6" ht="16.5" hidden="1" x14ac:dyDescent="0.25">
      <c r="A253" s="24" t="s">
        <v>21</v>
      </c>
      <c r="B253" s="25"/>
      <c r="C253" s="50"/>
      <c r="D253" s="50"/>
      <c r="E253" s="50"/>
      <c r="F253" s="50"/>
    </row>
    <row r="254" spans="1:6" ht="16.5" x14ac:dyDescent="0.25">
      <c r="A254" s="44" t="s">
        <v>88</v>
      </c>
      <c r="B254" s="45" t="s">
        <v>2086</v>
      </c>
      <c r="C254" s="47" t="s">
        <v>12</v>
      </c>
      <c r="D254" s="47" t="s">
        <v>12</v>
      </c>
      <c r="E254" s="47">
        <f>SUBTOTAL(9,E255)</f>
        <v>0</v>
      </c>
      <c r="F254" s="47">
        <f>SUBTOTAL(9,F255)</f>
        <v>0</v>
      </c>
    </row>
    <row r="255" spans="1:6" ht="16.5" hidden="1" x14ac:dyDescent="0.25">
      <c r="A255" s="24" t="s">
        <v>21</v>
      </c>
      <c r="B255" s="25"/>
      <c r="C255" s="50"/>
      <c r="D255" s="50"/>
      <c r="E255" s="50"/>
      <c r="F255" s="50"/>
    </row>
    <row r="256" spans="1:6" ht="33" x14ac:dyDescent="0.25">
      <c r="A256" s="44" t="s">
        <v>89</v>
      </c>
      <c r="B256" s="45" t="s">
        <v>2087</v>
      </c>
      <c r="C256" s="47" t="s">
        <v>12</v>
      </c>
      <c r="D256" s="47" t="s">
        <v>12</v>
      </c>
      <c r="E256" s="47">
        <f>SUBTOTAL(9,E257)</f>
        <v>0</v>
      </c>
      <c r="F256" s="47">
        <f>SUBTOTAL(9,F257)</f>
        <v>0</v>
      </c>
    </row>
    <row r="257" spans="1:6" ht="16.5" hidden="1" x14ac:dyDescent="0.25">
      <c r="A257" s="24" t="s">
        <v>21</v>
      </c>
      <c r="B257" s="25"/>
      <c r="C257" s="50"/>
      <c r="D257" s="50"/>
      <c r="E257" s="50"/>
      <c r="F257" s="50"/>
    </row>
    <row r="258" spans="1:6" ht="16.5" x14ac:dyDescent="0.25">
      <c r="A258" s="44" t="s">
        <v>90</v>
      </c>
      <c r="B258" s="45" t="s">
        <v>2088</v>
      </c>
      <c r="C258" s="47" t="s">
        <v>12</v>
      </c>
      <c r="D258" s="47" t="s">
        <v>12</v>
      </c>
      <c r="E258" s="47">
        <f>SUBTOTAL(9,E259)</f>
        <v>0</v>
      </c>
      <c r="F258" s="47">
        <f>SUBTOTAL(9,F259)</f>
        <v>0</v>
      </c>
    </row>
    <row r="259" spans="1:6" ht="16.5" hidden="1" x14ac:dyDescent="0.25">
      <c r="A259" s="24" t="s">
        <v>21</v>
      </c>
      <c r="B259" s="25"/>
      <c r="C259" s="50"/>
      <c r="D259" s="50"/>
      <c r="E259" s="50"/>
      <c r="F259" s="50"/>
    </row>
    <row r="260" spans="1:6" ht="16.5" x14ac:dyDescent="0.25">
      <c r="A260" s="29" t="s">
        <v>91</v>
      </c>
      <c r="B260" s="30" t="s">
        <v>92</v>
      </c>
      <c r="C260" s="32" t="s">
        <v>12</v>
      </c>
      <c r="D260" s="32" t="s">
        <v>12</v>
      </c>
      <c r="E260" s="32">
        <f>E261+E314</f>
        <v>0</v>
      </c>
      <c r="F260" s="32">
        <f>F261+F314</f>
        <v>0</v>
      </c>
    </row>
    <row r="261" spans="1:6" ht="16.5" x14ac:dyDescent="0.25">
      <c r="A261" s="34" t="s">
        <v>93</v>
      </c>
      <c r="B261" s="35" t="s">
        <v>16</v>
      </c>
      <c r="C261" s="37" t="s">
        <v>12</v>
      </c>
      <c r="D261" s="37" t="s">
        <v>12</v>
      </c>
      <c r="E261" s="37">
        <f>E262+E275+E288+E301</f>
        <v>0</v>
      </c>
      <c r="F261" s="37">
        <f>F262+F275+F288+F301</f>
        <v>0</v>
      </c>
    </row>
    <row r="262" spans="1:6" ht="16.5" x14ac:dyDescent="0.25">
      <c r="A262" s="39" t="s">
        <v>94</v>
      </c>
      <c r="B262" s="40" t="s">
        <v>18</v>
      </c>
      <c r="C262" s="42" t="s">
        <v>12</v>
      </c>
      <c r="D262" s="42" t="s">
        <v>12</v>
      </c>
      <c r="E262" s="42">
        <f>E263+E265+E267+E269+E271+E273</f>
        <v>0</v>
      </c>
      <c r="F262" s="42">
        <f>F263+F265+F267+F269+F271+F273</f>
        <v>0</v>
      </c>
    </row>
    <row r="263" spans="1:6" ht="33" x14ac:dyDescent="0.25">
      <c r="A263" s="44" t="s">
        <v>95</v>
      </c>
      <c r="B263" s="45" t="s">
        <v>2083</v>
      </c>
      <c r="C263" s="47" t="s">
        <v>12</v>
      </c>
      <c r="D263" s="47" t="s">
        <v>12</v>
      </c>
      <c r="E263" s="47">
        <f>SUBTOTAL(9,E264)</f>
        <v>0</v>
      </c>
      <c r="F263" s="47">
        <f>SUBTOTAL(9,F264)</f>
        <v>0</v>
      </c>
    </row>
    <row r="264" spans="1:6" ht="16.5" hidden="1" x14ac:dyDescent="0.25">
      <c r="A264" s="24" t="s">
        <v>21</v>
      </c>
      <c r="B264" s="25"/>
      <c r="C264" s="50"/>
      <c r="D264" s="50"/>
      <c r="E264" s="50"/>
      <c r="F264" s="50"/>
    </row>
    <row r="265" spans="1:6" ht="16.5" x14ac:dyDescent="0.25">
      <c r="A265" s="44" t="s">
        <v>96</v>
      </c>
      <c r="B265" s="45" t="s">
        <v>2084</v>
      </c>
      <c r="C265" s="47" t="s">
        <v>12</v>
      </c>
      <c r="D265" s="47" t="s">
        <v>12</v>
      </c>
      <c r="E265" s="47">
        <f>SUBTOTAL(9,E266)</f>
        <v>0</v>
      </c>
      <c r="F265" s="47">
        <f>SUBTOTAL(9,F266)</f>
        <v>0</v>
      </c>
    </row>
    <row r="266" spans="1:6" ht="16.5" hidden="1" x14ac:dyDescent="0.25">
      <c r="A266" s="24" t="s">
        <v>21</v>
      </c>
      <c r="B266" s="25"/>
      <c r="C266" s="50"/>
      <c r="D266" s="50"/>
      <c r="E266" s="50"/>
      <c r="F266" s="50"/>
    </row>
    <row r="267" spans="1:6" ht="16.5" x14ac:dyDescent="0.25">
      <c r="A267" s="44" t="s">
        <v>97</v>
      </c>
      <c r="B267" s="45" t="s">
        <v>2085</v>
      </c>
      <c r="C267" s="47" t="s">
        <v>12</v>
      </c>
      <c r="D267" s="47" t="s">
        <v>12</v>
      </c>
      <c r="E267" s="47">
        <f>SUBTOTAL(9,E268)</f>
        <v>0</v>
      </c>
      <c r="F267" s="47">
        <f>SUBTOTAL(9,F268)</f>
        <v>0</v>
      </c>
    </row>
    <row r="268" spans="1:6" ht="16.5" hidden="1" x14ac:dyDescent="0.25">
      <c r="A268" s="24" t="s">
        <v>21</v>
      </c>
      <c r="B268" s="25"/>
      <c r="C268" s="50"/>
      <c r="D268" s="50"/>
      <c r="E268" s="50"/>
      <c r="F268" s="50"/>
    </row>
    <row r="269" spans="1:6" ht="16.5" x14ac:dyDescent="0.25">
      <c r="A269" s="44" t="s">
        <v>98</v>
      </c>
      <c r="B269" s="45" t="s">
        <v>2086</v>
      </c>
      <c r="C269" s="47" t="s">
        <v>12</v>
      </c>
      <c r="D269" s="47" t="s">
        <v>12</v>
      </c>
      <c r="E269" s="47">
        <f>SUBTOTAL(9,E270)</f>
        <v>0</v>
      </c>
      <c r="F269" s="47">
        <f>SUBTOTAL(9,F270)</f>
        <v>0</v>
      </c>
    </row>
    <row r="270" spans="1:6" ht="16.5" hidden="1" x14ac:dyDescent="0.25">
      <c r="A270" s="24" t="s">
        <v>21</v>
      </c>
      <c r="B270" s="25"/>
      <c r="C270" s="50"/>
      <c r="D270" s="50"/>
      <c r="E270" s="50"/>
      <c r="F270" s="50"/>
    </row>
    <row r="271" spans="1:6" ht="33" x14ac:dyDescent="0.25">
      <c r="A271" s="44" t="s">
        <v>99</v>
      </c>
      <c r="B271" s="45" t="s">
        <v>2087</v>
      </c>
      <c r="C271" s="47" t="s">
        <v>12</v>
      </c>
      <c r="D271" s="47" t="s">
        <v>12</v>
      </c>
      <c r="E271" s="47">
        <f>SUBTOTAL(9,E272)</f>
        <v>0</v>
      </c>
      <c r="F271" s="47">
        <f>SUBTOTAL(9,F272)</f>
        <v>0</v>
      </c>
    </row>
    <row r="272" spans="1:6" ht="16.5" hidden="1" x14ac:dyDescent="0.25">
      <c r="A272" s="24" t="s">
        <v>21</v>
      </c>
      <c r="B272" s="25"/>
      <c r="C272" s="50"/>
      <c r="D272" s="50"/>
      <c r="E272" s="50"/>
      <c r="F272" s="50"/>
    </row>
    <row r="273" spans="1:6" ht="16.5" x14ac:dyDescent="0.25">
      <c r="A273" s="44" t="s">
        <v>100</v>
      </c>
      <c r="B273" s="45" t="s">
        <v>2088</v>
      </c>
      <c r="C273" s="47" t="s">
        <v>12</v>
      </c>
      <c r="D273" s="47" t="s">
        <v>12</v>
      </c>
      <c r="E273" s="47">
        <f>SUBTOTAL(9,E274)</f>
        <v>0</v>
      </c>
      <c r="F273" s="47">
        <f>SUBTOTAL(9,F274)</f>
        <v>0</v>
      </c>
    </row>
    <row r="274" spans="1:6" ht="16.5" hidden="1" x14ac:dyDescent="0.25">
      <c r="A274" s="24" t="s">
        <v>21</v>
      </c>
      <c r="B274" s="25"/>
      <c r="C274" s="50"/>
      <c r="D274" s="50"/>
      <c r="E274" s="50"/>
      <c r="F274" s="50"/>
    </row>
    <row r="275" spans="1:6" ht="16.5" x14ac:dyDescent="0.25">
      <c r="A275" s="39" t="s">
        <v>101</v>
      </c>
      <c r="B275" s="40" t="s">
        <v>33</v>
      </c>
      <c r="C275" s="42" t="s">
        <v>12</v>
      </c>
      <c r="D275" s="42" t="s">
        <v>12</v>
      </c>
      <c r="E275" s="42">
        <f>E276+E278+E280+E282+E284+E286</f>
        <v>0</v>
      </c>
      <c r="F275" s="42">
        <f>F276+F278+F280+F282+F284+F286</f>
        <v>0</v>
      </c>
    </row>
    <row r="276" spans="1:6" ht="33" x14ac:dyDescent="0.25">
      <c r="A276" s="44" t="s">
        <v>102</v>
      </c>
      <c r="B276" s="45" t="s">
        <v>2083</v>
      </c>
      <c r="C276" s="47" t="s">
        <v>12</v>
      </c>
      <c r="D276" s="47" t="s">
        <v>12</v>
      </c>
      <c r="E276" s="47">
        <f>SUBTOTAL(9,E277)</f>
        <v>0</v>
      </c>
      <c r="F276" s="47">
        <f>SUBTOTAL(9,F277)</f>
        <v>0</v>
      </c>
    </row>
    <row r="277" spans="1:6" ht="16.5" hidden="1" x14ac:dyDescent="0.25">
      <c r="A277" s="24" t="s">
        <v>21</v>
      </c>
      <c r="B277" s="25"/>
      <c r="C277" s="50"/>
      <c r="D277" s="50"/>
      <c r="E277" s="50"/>
      <c r="F277" s="50"/>
    </row>
    <row r="278" spans="1:6" ht="16.5" x14ac:dyDescent="0.25">
      <c r="A278" s="44" t="s">
        <v>103</v>
      </c>
      <c r="B278" s="45" t="s">
        <v>2084</v>
      </c>
      <c r="C278" s="47" t="s">
        <v>12</v>
      </c>
      <c r="D278" s="47" t="s">
        <v>12</v>
      </c>
      <c r="E278" s="47">
        <f>SUBTOTAL(9,E279)</f>
        <v>0</v>
      </c>
      <c r="F278" s="47">
        <f>SUBTOTAL(9,F279)</f>
        <v>0</v>
      </c>
    </row>
    <row r="279" spans="1:6" ht="16.5" hidden="1" x14ac:dyDescent="0.25">
      <c r="A279" s="24" t="s">
        <v>21</v>
      </c>
      <c r="B279" s="25"/>
      <c r="C279" s="50"/>
      <c r="D279" s="50"/>
      <c r="E279" s="50"/>
      <c r="F279" s="50"/>
    </row>
    <row r="280" spans="1:6" ht="16.5" x14ac:dyDescent="0.25">
      <c r="A280" s="44" t="s">
        <v>104</v>
      </c>
      <c r="B280" s="45" t="s">
        <v>2085</v>
      </c>
      <c r="C280" s="47" t="s">
        <v>12</v>
      </c>
      <c r="D280" s="47" t="s">
        <v>12</v>
      </c>
      <c r="E280" s="47">
        <f>SUBTOTAL(9,E281)</f>
        <v>0</v>
      </c>
      <c r="F280" s="47">
        <f>SUBTOTAL(9,F281)</f>
        <v>0</v>
      </c>
    </row>
    <row r="281" spans="1:6" ht="16.5" hidden="1" x14ac:dyDescent="0.25">
      <c r="A281" s="24" t="s">
        <v>21</v>
      </c>
      <c r="B281" s="25"/>
      <c r="C281" s="50"/>
      <c r="D281" s="50"/>
      <c r="E281" s="50"/>
      <c r="F281" s="50"/>
    </row>
    <row r="282" spans="1:6" ht="16.5" x14ac:dyDescent="0.25">
      <c r="A282" s="44" t="s">
        <v>105</v>
      </c>
      <c r="B282" s="45" t="s">
        <v>2086</v>
      </c>
      <c r="C282" s="47" t="s">
        <v>12</v>
      </c>
      <c r="D282" s="47" t="s">
        <v>12</v>
      </c>
      <c r="E282" s="47">
        <f>SUBTOTAL(9,E283)</f>
        <v>0</v>
      </c>
      <c r="F282" s="47">
        <f>SUBTOTAL(9,F283)</f>
        <v>0</v>
      </c>
    </row>
    <row r="283" spans="1:6" ht="16.5" hidden="1" x14ac:dyDescent="0.25">
      <c r="A283" s="24" t="s">
        <v>21</v>
      </c>
      <c r="B283" s="25"/>
      <c r="C283" s="50"/>
      <c r="D283" s="50"/>
      <c r="E283" s="50"/>
      <c r="F283" s="50"/>
    </row>
    <row r="284" spans="1:6" ht="33" x14ac:dyDescent="0.25">
      <c r="A284" s="44" t="s">
        <v>106</v>
      </c>
      <c r="B284" s="45" t="s">
        <v>2087</v>
      </c>
      <c r="C284" s="47" t="s">
        <v>12</v>
      </c>
      <c r="D284" s="47" t="s">
        <v>12</v>
      </c>
      <c r="E284" s="47">
        <f>SUBTOTAL(9,E285)</f>
        <v>0</v>
      </c>
      <c r="F284" s="47">
        <f>SUBTOTAL(9,F285)</f>
        <v>0</v>
      </c>
    </row>
    <row r="285" spans="1:6" ht="16.5" hidden="1" x14ac:dyDescent="0.25">
      <c r="A285" s="24" t="s">
        <v>21</v>
      </c>
      <c r="B285" s="25"/>
      <c r="C285" s="50"/>
      <c r="D285" s="50"/>
      <c r="E285" s="50"/>
      <c r="F285" s="50"/>
    </row>
    <row r="286" spans="1:6" ht="16.5" x14ac:dyDescent="0.25">
      <c r="A286" s="44" t="s">
        <v>107</v>
      </c>
      <c r="B286" s="45" t="s">
        <v>2088</v>
      </c>
      <c r="C286" s="47" t="s">
        <v>12</v>
      </c>
      <c r="D286" s="47" t="s">
        <v>12</v>
      </c>
      <c r="E286" s="47">
        <f>SUBTOTAL(9,E287)</f>
        <v>0</v>
      </c>
      <c r="F286" s="47">
        <f>SUBTOTAL(9,F287)</f>
        <v>0</v>
      </c>
    </row>
    <row r="287" spans="1:6" ht="16.5" hidden="1" x14ac:dyDescent="0.25">
      <c r="A287" s="24" t="s">
        <v>21</v>
      </c>
      <c r="B287" s="25"/>
      <c r="C287" s="50"/>
      <c r="D287" s="50"/>
      <c r="E287" s="50"/>
      <c r="F287" s="50"/>
    </row>
    <row r="288" spans="1:6" ht="16.5" x14ac:dyDescent="0.25">
      <c r="A288" s="39" t="s">
        <v>108</v>
      </c>
      <c r="B288" s="40" t="s">
        <v>77</v>
      </c>
      <c r="C288" s="42" t="s">
        <v>12</v>
      </c>
      <c r="D288" s="42" t="s">
        <v>12</v>
      </c>
      <c r="E288" s="42">
        <f>E289+E291+E293+E295+E297+E299</f>
        <v>0</v>
      </c>
      <c r="F288" s="42">
        <f>F289+F291+F293+F295+F297+F299</f>
        <v>0</v>
      </c>
    </row>
    <row r="289" spans="1:6" ht="33" x14ac:dyDescent="0.25">
      <c r="A289" s="44" t="s">
        <v>109</v>
      </c>
      <c r="B289" s="45" t="s">
        <v>2083</v>
      </c>
      <c r="C289" s="47" t="s">
        <v>12</v>
      </c>
      <c r="D289" s="47" t="s">
        <v>12</v>
      </c>
      <c r="E289" s="47">
        <f>SUBTOTAL(9,E290)</f>
        <v>0</v>
      </c>
      <c r="F289" s="47">
        <f>SUBTOTAL(9,F290)</f>
        <v>0</v>
      </c>
    </row>
    <row r="290" spans="1:6" ht="16.5" hidden="1" x14ac:dyDescent="0.25">
      <c r="A290" s="24" t="s">
        <v>21</v>
      </c>
      <c r="B290" s="25"/>
      <c r="C290" s="50"/>
      <c r="D290" s="50"/>
      <c r="E290" s="50"/>
      <c r="F290" s="50"/>
    </row>
    <row r="291" spans="1:6" ht="16.5" x14ac:dyDescent="0.25">
      <c r="A291" s="44" t="s">
        <v>110</v>
      </c>
      <c r="B291" s="45" t="s">
        <v>2084</v>
      </c>
      <c r="C291" s="47" t="s">
        <v>12</v>
      </c>
      <c r="D291" s="47" t="s">
        <v>12</v>
      </c>
      <c r="E291" s="47">
        <f>SUBTOTAL(9,E292)</f>
        <v>0</v>
      </c>
      <c r="F291" s="47">
        <f>SUBTOTAL(9,F292)</f>
        <v>0</v>
      </c>
    </row>
    <row r="292" spans="1:6" ht="16.5" hidden="1" x14ac:dyDescent="0.25">
      <c r="A292" s="24" t="s">
        <v>21</v>
      </c>
      <c r="B292" s="25"/>
      <c r="C292" s="50"/>
      <c r="D292" s="50"/>
      <c r="E292" s="50"/>
      <c r="F292" s="50"/>
    </row>
    <row r="293" spans="1:6" ht="16.5" x14ac:dyDescent="0.25">
      <c r="A293" s="44" t="s">
        <v>111</v>
      </c>
      <c r="B293" s="45" t="s">
        <v>2085</v>
      </c>
      <c r="C293" s="47" t="s">
        <v>12</v>
      </c>
      <c r="D293" s="47" t="s">
        <v>12</v>
      </c>
      <c r="E293" s="47">
        <f>SUBTOTAL(9,E294)</f>
        <v>0</v>
      </c>
      <c r="F293" s="47">
        <f>SUBTOTAL(9,F294)</f>
        <v>0</v>
      </c>
    </row>
    <row r="294" spans="1:6" ht="16.5" hidden="1" x14ac:dyDescent="0.25">
      <c r="A294" s="24" t="s">
        <v>21</v>
      </c>
      <c r="B294" s="25"/>
      <c r="C294" s="50"/>
      <c r="D294" s="50"/>
      <c r="E294" s="50"/>
      <c r="F294" s="50"/>
    </row>
    <row r="295" spans="1:6" ht="16.5" x14ac:dyDescent="0.25">
      <c r="A295" s="44" t="s">
        <v>112</v>
      </c>
      <c r="B295" s="45" t="s">
        <v>2086</v>
      </c>
      <c r="C295" s="47" t="s">
        <v>12</v>
      </c>
      <c r="D295" s="47" t="s">
        <v>12</v>
      </c>
      <c r="E295" s="47">
        <f>SUBTOTAL(9,E296)</f>
        <v>0</v>
      </c>
      <c r="F295" s="47">
        <f>SUBTOTAL(9,F296)</f>
        <v>0</v>
      </c>
    </row>
    <row r="296" spans="1:6" ht="16.5" hidden="1" x14ac:dyDescent="0.25">
      <c r="A296" s="24" t="s">
        <v>21</v>
      </c>
      <c r="B296" s="25"/>
      <c r="C296" s="50"/>
      <c r="D296" s="50"/>
      <c r="E296" s="50"/>
      <c r="F296" s="50"/>
    </row>
    <row r="297" spans="1:6" ht="33" x14ac:dyDescent="0.25">
      <c r="A297" s="44" t="s">
        <v>113</v>
      </c>
      <c r="B297" s="45" t="s">
        <v>2087</v>
      </c>
      <c r="C297" s="47" t="s">
        <v>12</v>
      </c>
      <c r="D297" s="47" t="s">
        <v>12</v>
      </c>
      <c r="E297" s="47">
        <f>SUBTOTAL(9,E298)</f>
        <v>0</v>
      </c>
      <c r="F297" s="47">
        <f>SUBTOTAL(9,F298)</f>
        <v>0</v>
      </c>
    </row>
    <row r="298" spans="1:6" ht="16.5" hidden="1" x14ac:dyDescent="0.25">
      <c r="A298" s="24" t="s">
        <v>21</v>
      </c>
      <c r="B298" s="25"/>
      <c r="C298" s="50"/>
      <c r="D298" s="50"/>
      <c r="E298" s="50"/>
      <c r="F298" s="50"/>
    </row>
    <row r="299" spans="1:6" ht="16.5" x14ac:dyDescent="0.25">
      <c r="A299" s="44" t="s">
        <v>114</v>
      </c>
      <c r="B299" s="45" t="s">
        <v>2088</v>
      </c>
      <c r="C299" s="47" t="s">
        <v>12</v>
      </c>
      <c r="D299" s="47" t="s">
        <v>12</v>
      </c>
      <c r="E299" s="47">
        <f>SUBTOTAL(9,E300)</f>
        <v>0</v>
      </c>
      <c r="F299" s="47">
        <f>SUBTOTAL(9,F300)</f>
        <v>0</v>
      </c>
    </row>
    <row r="300" spans="1:6" ht="16.5" hidden="1" x14ac:dyDescent="0.25">
      <c r="A300" s="24" t="s">
        <v>21</v>
      </c>
      <c r="B300" s="25"/>
      <c r="C300" s="50"/>
      <c r="D300" s="50"/>
      <c r="E300" s="50"/>
      <c r="F300" s="50"/>
    </row>
    <row r="301" spans="1:6" ht="16.5" x14ac:dyDescent="0.25">
      <c r="A301" s="39" t="s">
        <v>115</v>
      </c>
      <c r="B301" s="40" t="s">
        <v>52</v>
      </c>
      <c r="C301" s="42" t="s">
        <v>12</v>
      </c>
      <c r="D301" s="42" t="s">
        <v>12</v>
      </c>
      <c r="E301" s="42">
        <f>E302+E304+E306+E308+E310+E312</f>
        <v>0</v>
      </c>
      <c r="F301" s="42">
        <f>F302+F304+F306+F308+F310+F312</f>
        <v>0</v>
      </c>
    </row>
    <row r="302" spans="1:6" ht="33" x14ac:dyDescent="0.25">
      <c r="A302" s="44" t="s">
        <v>116</v>
      </c>
      <c r="B302" s="45" t="s">
        <v>2083</v>
      </c>
      <c r="C302" s="47" t="s">
        <v>12</v>
      </c>
      <c r="D302" s="47" t="s">
        <v>12</v>
      </c>
      <c r="E302" s="47">
        <f>SUBTOTAL(9,E303)</f>
        <v>0</v>
      </c>
      <c r="F302" s="47">
        <f>SUBTOTAL(9,F303)</f>
        <v>0</v>
      </c>
    </row>
    <row r="303" spans="1:6" ht="16.5" hidden="1" x14ac:dyDescent="0.25">
      <c r="A303" s="24" t="s">
        <v>21</v>
      </c>
      <c r="B303" s="25"/>
      <c r="C303" s="50"/>
      <c r="D303" s="50"/>
      <c r="E303" s="50"/>
      <c r="F303" s="50"/>
    </row>
    <row r="304" spans="1:6" ht="16.5" x14ac:dyDescent="0.25">
      <c r="A304" s="44" t="s">
        <v>117</v>
      </c>
      <c r="B304" s="45" t="s">
        <v>2084</v>
      </c>
      <c r="C304" s="47" t="s">
        <v>12</v>
      </c>
      <c r="D304" s="47" t="s">
        <v>12</v>
      </c>
      <c r="E304" s="47">
        <f>SUBTOTAL(9,E305)</f>
        <v>0</v>
      </c>
      <c r="F304" s="47">
        <f>SUBTOTAL(9,F305)</f>
        <v>0</v>
      </c>
    </row>
    <row r="305" spans="1:6" ht="16.5" hidden="1" x14ac:dyDescent="0.25">
      <c r="A305" s="24" t="s">
        <v>21</v>
      </c>
      <c r="B305" s="25"/>
      <c r="C305" s="50"/>
      <c r="D305" s="50"/>
      <c r="E305" s="50"/>
      <c r="F305" s="50"/>
    </row>
    <row r="306" spans="1:6" ht="16.5" x14ac:dyDescent="0.25">
      <c r="A306" s="44" t="s">
        <v>118</v>
      </c>
      <c r="B306" s="45" t="s">
        <v>2085</v>
      </c>
      <c r="C306" s="47" t="s">
        <v>12</v>
      </c>
      <c r="D306" s="47" t="s">
        <v>12</v>
      </c>
      <c r="E306" s="47">
        <f>SUBTOTAL(9,E307)</f>
        <v>0</v>
      </c>
      <c r="F306" s="47">
        <f>SUBTOTAL(9,F307)</f>
        <v>0</v>
      </c>
    </row>
    <row r="307" spans="1:6" ht="16.5" hidden="1" x14ac:dyDescent="0.25">
      <c r="A307" s="24" t="s">
        <v>21</v>
      </c>
      <c r="B307" s="25"/>
      <c r="C307" s="50"/>
      <c r="D307" s="50"/>
      <c r="E307" s="50"/>
      <c r="F307" s="50"/>
    </row>
    <row r="308" spans="1:6" ht="16.5" x14ac:dyDescent="0.25">
      <c r="A308" s="44" t="s">
        <v>119</v>
      </c>
      <c r="B308" s="45" t="s">
        <v>2086</v>
      </c>
      <c r="C308" s="47" t="s">
        <v>12</v>
      </c>
      <c r="D308" s="47" t="s">
        <v>12</v>
      </c>
      <c r="E308" s="47">
        <f>SUBTOTAL(9,E309)</f>
        <v>0</v>
      </c>
      <c r="F308" s="47">
        <f>SUBTOTAL(9,F309)</f>
        <v>0</v>
      </c>
    </row>
    <row r="309" spans="1:6" ht="16.5" hidden="1" x14ac:dyDescent="0.25">
      <c r="A309" s="24" t="s">
        <v>21</v>
      </c>
      <c r="B309" s="25"/>
      <c r="C309" s="50"/>
      <c r="D309" s="50"/>
      <c r="E309" s="50"/>
      <c r="F309" s="50"/>
    </row>
    <row r="310" spans="1:6" ht="33" x14ac:dyDescent="0.25">
      <c r="A310" s="44" t="s">
        <v>120</v>
      </c>
      <c r="B310" s="45" t="s">
        <v>2087</v>
      </c>
      <c r="C310" s="47" t="s">
        <v>12</v>
      </c>
      <c r="D310" s="47" t="s">
        <v>12</v>
      </c>
      <c r="E310" s="47">
        <f>SUBTOTAL(9,E311)</f>
        <v>0</v>
      </c>
      <c r="F310" s="47">
        <f>SUBTOTAL(9,F311)</f>
        <v>0</v>
      </c>
    </row>
    <row r="311" spans="1:6" ht="16.5" hidden="1" x14ac:dyDescent="0.25">
      <c r="A311" s="24" t="s">
        <v>21</v>
      </c>
      <c r="B311" s="25"/>
      <c r="C311" s="50"/>
      <c r="D311" s="50"/>
      <c r="E311" s="50"/>
      <c r="F311" s="50"/>
    </row>
    <row r="312" spans="1:6" ht="16.5" x14ac:dyDescent="0.25">
      <c r="A312" s="44" t="s">
        <v>121</v>
      </c>
      <c r="B312" s="45" t="s">
        <v>2088</v>
      </c>
      <c r="C312" s="47" t="s">
        <v>12</v>
      </c>
      <c r="D312" s="47" t="s">
        <v>12</v>
      </c>
      <c r="E312" s="47">
        <f>SUBTOTAL(9,E313)</f>
        <v>0</v>
      </c>
      <c r="F312" s="47">
        <f>SUBTOTAL(9,F313)</f>
        <v>0</v>
      </c>
    </row>
    <row r="313" spans="1:6" ht="16.5" hidden="1" x14ac:dyDescent="0.25">
      <c r="A313" s="24" t="s">
        <v>21</v>
      </c>
      <c r="B313" s="25"/>
      <c r="C313" s="50"/>
      <c r="D313" s="50"/>
      <c r="E313" s="50"/>
      <c r="F313" s="50"/>
    </row>
    <row r="314" spans="1:6" ht="16.5" x14ac:dyDescent="0.25">
      <c r="A314" s="34" t="s">
        <v>122</v>
      </c>
      <c r="B314" s="35" t="s">
        <v>60</v>
      </c>
      <c r="C314" s="37" t="s">
        <v>12</v>
      </c>
      <c r="D314" s="37" t="s">
        <v>12</v>
      </c>
      <c r="E314" s="37">
        <f>E315+E328+E341+E354</f>
        <v>0</v>
      </c>
      <c r="F314" s="37">
        <f>F315+F328+F341+F354</f>
        <v>0</v>
      </c>
    </row>
    <row r="315" spans="1:6" ht="16.5" x14ac:dyDescent="0.25">
      <c r="A315" s="39" t="s">
        <v>123</v>
      </c>
      <c r="B315" s="40" t="s">
        <v>18</v>
      </c>
      <c r="C315" s="42" t="s">
        <v>12</v>
      </c>
      <c r="D315" s="42" t="s">
        <v>12</v>
      </c>
      <c r="E315" s="42">
        <f>E316+E318+E320+E322+E324+E326</f>
        <v>0</v>
      </c>
      <c r="F315" s="42">
        <f>F316+F318+F320+F322+F324+F326</f>
        <v>0</v>
      </c>
    </row>
    <row r="316" spans="1:6" ht="33" x14ac:dyDescent="0.25">
      <c r="A316" s="44" t="s">
        <v>124</v>
      </c>
      <c r="B316" s="45" t="s">
        <v>2083</v>
      </c>
      <c r="C316" s="47" t="s">
        <v>12</v>
      </c>
      <c r="D316" s="47" t="s">
        <v>12</v>
      </c>
      <c r="E316" s="47">
        <f>SUBTOTAL(9,E317)</f>
        <v>0</v>
      </c>
      <c r="F316" s="47">
        <f>SUBTOTAL(9,F317)</f>
        <v>0</v>
      </c>
    </row>
    <row r="317" spans="1:6" ht="16.5" hidden="1" x14ac:dyDescent="0.25">
      <c r="A317" s="24" t="s">
        <v>21</v>
      </c>
      <c r="B317" s="25"/>
      <c r="C317" s="50"/>
      <c r="D317" s="50"/>
      <c r="E317" s="50"/>
      <c r="F317" s="50"/>
    </row>
    <row r="318" spans="1:6" ht="16.5" x14ac:dyDescent="0.25">
      <c r="A318" s="44" t="s">
        <v>125</v>
      </c>
      <c r="B318" s="45" t="s">
        <v>2084</v>
      </c>
      <c r="C318" s="47" t="s">
        <v>12</v>
      </c>
      <c r="D318" s="47" t="s">
        <v>12</v>
      </c>
      <c r="E318" s="47">
        <f>SUBTOTAL(9,E319)</f>
        <v>0</v>
      </c>
      <c r="F318" s="47">
        <f>SUBTOTAL(9,F319)</f>
        <v>0</v>
      </c>
    </row>
    <row r="319" spans="1:6" ht="16.5" hidden="1" x14ac:dyDescent="0.25">
      <c r="A319" s="24" t="s">
        <v>21</v>
      </c>
      <c r="B319" s="25"/>
      <c r="C319" s="50"/>
      <c r="D319" s="50"/>
      <c r="E319" s="50"/>
      <c r="F319" s="50"/>
    </row>
    <row r="320" spans="1:6" ht="16.5" x14ac:dyDescent="0.25">
      <c r="A320" s="44" t="s">
        <v>126</v>
      </c>
      <c r="B320" s="45" t="s">
        <v>2085</v>
      </c>
      <c r="C320" s="47" t="s">
        <v>12</v>
      </c>
      <c r="D320" s="47" t="s">
        <v>12</v>
      </c>
      <c r="E320" s="47">
        <f>SUBTOTAL(9,E321)</f>
        <v>0</v>
      </c>
      <c r="F320" s="47">
        <f>SUBTOTAL(9,F321)</f>
        <v>0</v>
      </c>
    </row>
    <row r="321" spans="1:6" ht="16.5" hidden="1" x14ac:dyDescent="0.25">
      <c r="A321" s="24" t="s">
        <v>21</v>
      </c>
      <c r="B321" s="25"/>
      <c r="C321" s="50"/>
      <c r="D321" s="50"/>
      <c r="E321" s="50"/>
      <c r="F321" s="50"/>
    </row>
    <row r="322" spans="1:6" ht="16.5" x14ac:dyDescent="0.25">
      <c r="A322" s="44" t="s">
        <v>127</v>
      </c>
      <c r="B322" s="45" t="s">
        <v>2086</v>
      </c>
      <c r="C322" s="47" t="s">
        <v>12</v>
      </c>
      <c r="D322" s="47" t="s">
        <v>12</v>
      </c>
      <c r="E322" s="47">
        <f>SUBTOTAL(9,E323)</f>
        <v>0</v>
      </c>
      <c r="F322" s="47">
        <f>SUBTOTAL(9,F323)</f>
        <v>0</v>
      </c>
    </row>
    <row r="323" spans="1:6" ht="16.5" hidden="1" x14ac:dyDescent="0.25">
      <c r="A323" s="24" t="s">
        <v>21</v>
      </c>
      <c r="B323" s="25"/>
      <c r="C323" s="50"/>
      <c r="D323" s="50"/>
      <c r="E323" s="50"/>
      <c r="F323" s="50"/>
    </row>
    <row r="324" spans="1:6" ht="33" x14ac:dyDescent="0.25">
      <c r="A324" s="44" t="s">
        <v>128</v>
      </c>
      <c r="B324" s="45" t="s">
        <v>2087</v>
      </c>
      <c r="C324" s="47" t="s">
        <v>12</v>
      </c>
      <c r="D324" s="47" t="s">
        <v>12</v>
      </c>
      <c r="E324" s="47">
        <f>SUBTOTAL(9,E325)</f>
        <v>0</v>
      </c>
      <c r="F324" s="47">
        <f>SUBTOTAL(9,F325)</f>
        <v>0</v>
      </c>
    </row>
    <row r="325" spans="1:6" ht="16.5" hidden="1" x14ac:dyDescent="0.25">
      <c r="A325" s="24" t="s">
        <v>21</v>
      </c>
      <c r="B325" s="25"/>
      <c r="C325" s="50"/>
      <c r="D325" s="50"/>
      <c r="E325" s="50"/>
      <c r="F325" s="50"/>
    </row>
    <row r="326" spans="1:6" ht="16.5" x14ac:dyDescent="0.25">
      <c r="A326" s="44" t="s">
        <v>129</v>
      </c>
      <c r="B326" s="45" t="s">
        <v>2088</v>
      </c>
      <c r="C326" s="47" t="s">
        <v>12</v>
      </c>
      <c r="D326" s="47" t="s">
        <v>12</v>
      </c>
      <c r="E326" s="47">
        <f>SUBTOTAL(9,E327)</f>
        <v>0</v>
      </c>
      <c r="F326" s="47">
        <f>SUBTOTAL(9,F327)</f>
        <v>0</v>
      </c>
    </row>
    <row r="327" spans="1:6" ht="16.5" hidden="1" x14ac:dyDescent="0.25">
      <c r="A327" s="24" t="s">
        <v>21</v>
      </c>
      <c r="B327" s="25"/>
      <c r="C327" s="50"/>
      <c r="D327" s="50"/>
      <c r="E327" s="50"/>
      <c r="F327" s="50"/>
    </row>
    <row r="328" spans="1:6" ht="16.5" x14ac:dyDescent="0.25">
      <c r="A328" s="39" t="s">
        <v>130</v>
      </c>
      <c r="B328" s="40" t="s">
        <v>33</v>
      </c>
      <c r="C328" s="42" t="s">
        <v>12</v>
      </c>
      <c r="D328" s="42" t="s">
        <v>12</v>
      </c>
      <c r="E328" s="42">
        <f>E329+E331+E333+E335+E337+E339</f>
        <v>0</v>
      </c>
      <c r="F328" s="42">
        <f>F329+F331+F333+F335+F337+F339</f>
        <v>0</v>
      </c>
    </row>
    <row r="329" spans="1:6" ht="33" x14ac:dyDescent="0.25">
      <c r="A329" s="44" t="s">
        <v>131</v>
      </c>
      <c r="B329" s="45" t="s">
        <v>2083</v>
      </c>
      <c r="C329" s="47" t="s">
        <v>12</v>
      </c>
      <c r="D329" s="47" t="s">
        <v>12</v>
      </c>
      <c r="E329" s="47">
        <f>SUBTOTAL(9,E330)</f>
        <v>0</v>
      </c>
      <c r="F329" s="47">
        <f>SUBTOTAL(9,F330)</f>
        <v>0</v>
      </c>
    </row>
    <row r="330" spans="1:6" ht="16.5" hidden="1" x14ac:dyDescent="0.25">
      <c r="A330" s="24" t="s">
        <v>21</v>
      </c>
      <c r="B330" s="25"/>
      <c r="C330" s="50"/>
      <c r="D330" s="50"/>
      <c r="E330" s="50"/>
      <c r="F330" s="50"/>
    </row>
    <row r="331" spans="1:6" ht="16.5" x14ac:dyDescent="0.25">
      <c r="A331" s="44" t="s">
        <v>132</v>
      </c>
      <c r="B331" s="45" t="s">
        <v>2084</v>
      </c>
      <c r="C331" s="47" t="s">
        <v>12</v>
      </c>
      <c r="D331" s="47" t="s">
        <v>12</v>
      </c>
      <c r="E331" s="47">
        <f>SUBTOTAL(9,E332)</f>
        <v>0</v>
      </c>
      <c r="F331" s="47">
        <f>SUBTOTAL(9,F332)</f>
        <v>0</v>
      </c>
    </row>
    <row r="332" spans="1:6" ht="16.5" hidden="1" x14ac:dyDescent="0.25">
      <c r="A332" s="24" t="s">
        <v>21</v>
      </c>
      <c r="B332" s="25"/>
      <c r="C332" s="50"/>
      <c r="D332" s="50"/>
      <c r="E332" s="50"/>
      <c r="F332" s="50"/>
    </row>
    <row r="333" spans="1:6" ht="16.5" x14ac:dyDescent="0.25">
      <c r="A333" s="44" t="s">
        <v>133</v>
      </c>
      <c r="B333" s="45" t="s">
        <v>2085</v>
      </c>
      <c r="C333" s="47" t="s">
        <v>12</v>
      </c>
      <c r="D333" s="47" t="s">
        <v>12</v>
      </c>
      <c r="E333" s="47">
        <f>SUBTOTAL(9,E334)</f>
        <v>0</v>
      </c>
      <c r="F333" s="47">
        <f>SUBTOTAL(9,F334)</f>
        <v>0</v>
      </c>
    </row>
    <row r="334" spans="1:6" ht="16.5" hidden="1" x14ac:dyDescent="0.25">
      <c r="A334" s="24" t="s">
        <v>21</v>
      </c>
      <c r="B334" s="25"/>
      <c r="C334" s="50"/>
      <c r="D334" s="50"/>
      <c r="E334" s="50"/>
      <c r="F334" s="50"/>
    </row>
    <row r="335" spans="1:6" ht="16.5" x14ac:dyDescent="0.25">
      <c r="A335" s="44" t="s">
        <v>134</v>
      </c>
      <c r="B335" s="45" t="s">
        <v>2086</v>
      </c>
      <c r="C335" s="47" t="s">
        <v>12</v>
      </c>
      <c r="D335" s="47" t="s">
        <v>12</v>
      </c>
      <c r="E335" s="47">
        <f>SUBTOTAL(9,E336)</f>
        <v>0</v>
      </c>
      <c r="F335" s="47">
        <f>SUBTOTAL(9,F336)</f>
        <v>0</v>
      </c>
    </row>
    <row r="336" spans="1:6" ht="16.5" hidden="1" x14ac:dyDescent="0.25">
      <c r="A336" s="24" t="s">
        <v>21</v>
      </c>
      <c r="B336" s="25"/>
      <c r="C336" s="50"/>
      <c r="D336" s="50"/>
      <c r="E336" s="50"/>
      <c r="F336" s="50"/>
    </row>
    <row r="337" spans="1:6" ht="33" x14ac:dyDescent="0.25">
      <c r="A337" s="44" t="s">
        <v>135</v>
      </c>
      <c r="B337" s="45" t="s">
        <v>2087</v>
      </c>
      <c r="C337" s="47" t="s">
        <v>12</v>
      </c>
      <c r="D337" s="47" t="s">
        <v>12</v>
      </c>
      <c r="E337" s="47">
        <f>SUBTOTAL(9,E338)</f>
        <v>0</v>
      </c>
      <c r="F337" s="47">
        <f>SUBTOTAL(9,F338)</f>
        <v>0</v>
      </c>
    </row>
    <row r="338" spans="1:6" ht="16.5" hidden="1" x14ac:dyDescent="0.25">
      <c r="A338" s="24" t="s">
        <v>21</v>
      </c>
      <c r="B338" s="25"/>
      <c r="C338" s="50"/>
      <c r="D338" s="50"/>
      <c r="E338" s="50"/>
      <c r="F338" s="50"/>
    </row>
    <row r="339" spans="1:6" ht="16.5" x14ac:dyDescent="0.25">
      <c r="A339" s="44" t="s">
        <v>136</v>
      </c>
      <c r="B339" s="45" t="s">
        <v>2088</v>
      </c>
      <c r="C339" s="47" t="s">
        <v>12</v>
      </c>
      <c r="D339" s="47" t="s">
        <v>12</v>
      </c>
      <c r="E339" s="47">
        <f>SUBTOTAL(9,E340)</f>
        <v>0</v>
      </c>
      <c r="F339" s="47">
        <f>SUBTOTAL(9,F340)</f>
        <v>0</v>
      </c>
    </row>
    <row r="340" spans="1:6" ht="16.5" hidden="1" x14ac:dyDescent="0.25">
      <c r="A340" s="24" t="s">
        <v>21</v>
      </c>
      <c r="B340" s="25"/>
      <c r="C340" s="50"/>
      <c r="D340" s="50"/>
      <c r="E340" s="50"/>
      <c r="F340" s="50"/>
    </row>
    <row r="341" spans="1:6" ht="16.5" x14ac:dyDescent="0.25">
      <c r="A341" s="39" t="s">
        <v>137</v>
      </c>
      <c r="B341" s="40" t="s">
        <v>77</v>
      </c>
      <c r="C341" s="42" t="s">
        <v>12</v>
      </c>
      <c r="D341" s="42" t="s">
        <v>12</v>
      </c>
      <c r="E341" s="42">
        <f>E342+E344+E346+E348+E350+E352</f>
        <v>0</v>
      </c>
      <c r="F341" s="42">
        <f>F342+F344+F346+F348+F350+F352</f>
        <v>0</v>
      </c>
    </row>
    <row r="342" spans="1:6" ht="33" x14ac:dyDescent="0.25">
      <c r="A342" s="44" t="s">
        <v>138</v>
      </c>
      <c r="B342" s="45" t="s">
        <v>2083</v>
      </c>
      <c r="C342" s="47" t="s">
        <v>12</v>
      </c>
      <c r="D342" s="47" t="s">
        <v>12</v>
      </c>
      <c r="E342" s="47">
        <f>SUBTOTAL(9,E343)</f>
        <v>0</v>
      </c>
      <c r="F342" s="47">
        <f>SUBTOTAL(9,F343)</f>
        <v>0</v>
      </c>
    </row>
    <row r="343" spans="1:6" ht="16.5" hidden="1" x14ac:dyDescent="0.25">
      <c r="A343" s="24" t="s">
        <v>21</v>
      </c>
      <c r="B343" s="25"/>
      <c r="C343" s="50"/>
      <c r="D343" s="50"/>
      <c r="E343" s="50"/>
      <c r="F343" s="50"/>
    </row>
    <row r="344" spans="1:6" ht="16.5" x14ac:dyDescent="0.25">
      <c r="A344" s="44" t="s">
        <v>139</v>
      </c>
      <c r="B344" s="45" t="s">
        <v>2084</v>
      </c>
      <c r="C344" s="47" t="s">
        <v>12</v>
      </c>
      <c r="D344" s="47" t="s">
        <v>12</v>
      </c>
      <c r="E344" s="47">
        <f>SUBTOTAL(9,E345)</f>
        <v>0</v>
      </c>
      <c r="F344" s="47">
        <f>SUBTOTAL(9,F345)</f>
        <v>0</v>
      </c>
    </row>
    <row r="345" spans="1:6" ht="16.5" hidden="1" x14ac:dyDescent="0.25">
      <c r="A345" s="24" t="s">
        <v>21</v>
      </c>
      <c r="B345" s="25"/>
      <c r="C345" s="50"/>
      <c r="D345" s="50"/>
      <c r="E345" s="50"/>
      <c r="F345" s="50"/>
    </row>
    <row r="346" spans="1:6" ht="16.5" x14ac:dyDescent="0.25">
      <c r="A346" s="44" t="s">
        <v>140</v>
      </c>
      <c r="B346" s="45" t="s">
        <v>2085</v>
      </c>
      <c r="C346" s="47" t="s">
        <v>12</v>
      </c>
      <c r="D346" s="47" t="s">
        <v>12</v>
      </c>
      <c r="E346" s="47">
        <f>SUBTOTAL(9,E347)</f>
        <v>0</v>
      </c>
      <c r="F346" s="47">
        <f>SUBTOTAL(9,F347)</f>
        <v>0</v>
      </c>
    </row>
    <row r="347" spans="1:6" ht="16.5" hidden="1" x14ac:dyDescent="0.25">
      <c r="A347" s="24" t="s">
        <v>21</v>
      </c>
      <c r="B347" s="25"/>
      <c r="C347" s="50"/>
      <c r="D347" s="50"/>
      <c r="E347" s="50"/>
      <c r="F347" s="50"/>
    </row>
    <row r="348" spans="1:6" ht="16.5" x14ac:dyDescent="0.25">
      <c r="A348" s="44" t="s">
        <v>141</v>
      </c>
      <c r="B348" s="45" t="s">
        <v>2086</v>
      </c>
      <c r="C348" s="47" t="s">
        <v>12</v>
      </c>
      <c r="D348" s="47" t="s">
        <v>12</v>
      </c>
      <c r="E348" s="47">
        <f>SUBTOTAL(9,E349)</f>
        <v>0</v>
      </c>
      <c r="F348" s="47">
        <f>SUBTOTAL(9,F349)</f>
        <v>0</v>
      </c>
    </row>
    <row r="349" spans="1:6" ht="16.5" hidden="1" x14ac:dyDescent="0.25">
      <c r="A349" s="24" t="s">
        <v>21</v>
      </c>
      <c r="B349" s="25"/>
      <c r="C349" s="50"/>
      <c r="D349" s="50"/>
      <c r="E349" s="50"/>
      <c r="F349" s="50"/>
    </row>
    <row r="350" spans="1:6" ht="33" x14ac:dyDescent="0.25">
      <c r="A350" s="44" t="s">
        <v>142</v>
      </c>
      <c r="B350" s="45" t="s">
        <v>2087</v>
      </c>
      <c r="C350" s="47" t="s">
        <v>12</v>
      </c>
      <c r="D350" s="47" t="s">
        <v>12</v>
      </c>
      <c r="E350" s="47">
        <f>SUBTOTAL(9,E351)</f>
        <v>0</v>
      </c>
      <c r="F350" s="47">
        <f>SUBTOTAL(9,F351)</f>
        <v>0</v>
      </c>
    </row>
    <row r="351" spans="1:6" ht="16.5" hidden="1" x14ac:dyDescent="0.25">
      <c r="A351" s="24" t="s">
        <v>21</v>
      </c>
      <c r="B351" s="25"/>
      <c r="C351" s="50"/>
      <c r="D351" s="50"/>
      <c r="E351" s="50"/>
      <c r="F351" s="50"/>
    </row>
    <row r="352" spans="1:6" ht="16.5" x14ac:dyDescent="0.25">
      <c r="A352" s="44" t="s">
        <v>143</v>
      </c>
      <c r="B352" s="45" t="s">
        <v>2088</v>
      </c>
      <c r="C352" s="47" t="s">
        <v>12</v>
      </c>
      <c r="D352" s="47" t="s">
        <v>12</v>
      </c>
      <c r="E352" s="47">
        <f>SUBTOTAL(9,E353)</f>
        <v>0</v>
      </c>
      <c r="F352" s="47">
        <f>SUBTOTAL(9,F353)</f>
        <v>0</v>
      </c>
    </row>
    <row r="353" spans="1:6" ht="16.5" hidden="1" x14ac:dyDescent="0.25">
      <c r="A353" s="24" t="s">
        <v>21</v>
      </c>
      <c r="B353" s="25"/>
      <c r="C353" s="50"/>
      <c r="D353" s="50"/>
      <c r="E353" s="50"/>
      <c r="F353" s="50"/>
    </row>
    <row r="354" spans="1:6" ht="16.5" x14ac:dyDescent="0.25">
      <c r="A354" s="39" t="s">
        <v>144</v>
      </c>
      <c r="B354" s="40" t="s">
        <v>52</v>
      </c>
      <c r="C354" s="42" t="s">
        <v>12</v>
      </c>
      <c r="D354" s="42" t="s">
        <v>12</v>
      </c>
      <c r="E354" s="42">
        <f>E355+E357+E359+E361+E363+E365</f>
        <v>0</v>
      </c>
      <c r="F354" s="42">
        <f>F355+F357+F359+F361+F363+F365</f>
        <v>0</v>
      </c>
    </row>
    <row r="355" spans="1:6" ht="33" x14ac:dyDescent="0.25">
      <c r="A355" s="44" t="s">
        <v>145</v>
      </c>
      <c r="B355" s="45" t="s">
        <v>2083</v>
      </c>
      <c r="C355" s="47" t="s">
        <v>12</v>
      </c>
      <c r="D355" s="47" t="s">
        <v>12</v>
      </c>
      <c r="E355" s="47">
        <f>SUBTOTAL(9,E356)</f>
        <v>0</v>
      </c>
      <c r="F355" s="47">
        <f>SUBTOTAL(9,F356)</f>
        <v>0</v>
      </c>
    </row>
    <row r="356" spans="1:6" ht="16.5" hidden="1" x14ac:dyDescent="0.25">
      <c r="A356" s="24" t="s">
        <v>21</v>
      </c>
      <c r="B356" s="25"/>
      <c r="C356" s="50"/>
      <c r="D356" s="50"/>
      <c r="E356" s="50"/>
      <c r="F356" s="50"/>
    </row>
    <row r="357" spans="1:6" ht="16.5" x14ac:dyDescent="0.25">
      <c r="A357" s="44" t="s">
        <v>146</v>
      </c>
      <c r="B357" s="45" t="s">
        <v>2084</v>
      </c>
      <c r="C357" s="47" t="s">
        <v>12</v>
      </c>
      <c r="D357" s="47" t="s">
        <v>12</v>
      </c>
      <c r="E357" s="47">
        <f>SUBTOTAL(9,E358)</f>
        <v>0</v>
      </c>
      <c r="F357" s="47">
        <f>SUBTOTAL(9,F358)</f>
        <v>0</v>
      </c>
    </row>
    <row r="358" spans="1:6" ht="16.5" hidden="1" x14ac:dyDescent="0.25">
      <c r="A358" s="24" t="s">
        <v>21</v>
      </c>
      <c r="B358" s="25"/>
      <c r="C358" s="50"/>
      <c r="D358" s="50"/>
      <c r="E358" s="50"/>
      <c r="F358" s="50"/>
    </row>
    <row r="359" spans="1:6" ht="16.5" x14ac:dyDescent="0.25">
      <c r="A359" s="44" t="s">
        <v>147</v>
      </c>
      <c r="B359" s="45" t="s">
        <v>2085</v>
      </c>
      <c r="C359" s="47" t="s">
        <v>12</v>
      </c>
      <c r="D359" s="47" t="s">
        <v>12</v>
      </c>
      <c r="E359" s="47">
        <f>SUBTOTAL(9,E360)</f>
        <v>0</v>
      </c>
      <c r="F359" s="47">
        <f>SUBTOTAL(9,F360)</f>
        <v>0</v>
      </c>
    </row>
    <row r="360" spans="1:6" ht="16.5" hidden="1" x14ac:dyDescent="0.25">
      <c r="A360" s="24" t="s">
        <v>21</v>
      </c>
      <c r="B360" s="25"/>
      <c r="C360" s="50"/>
      <c r="D360" s="50"/>
      <c r="E360" s="50"/>
      <c r="F360" s="50"/>
    </row>
    <row r="361" spans="1:6" ht="16.5" x14ac:dyDescent="0.25">
      <c r="A361" s="44" t="s">
        <v>148</v>
      </c>
      <c r="B361" s="45" t="s">
        <v>2086</v>
      </c>
      <c r="C361" s="47" t="s">
        <v>12</v>
      </c>
      <c r="D361" s="47" t="s">
        <v>12</v>
      </c>
      <c r="E361" s="47">
        <f>SUBTOTAL(9,E362)</f>
        <v>0</v>
      </c>
      <c r="F361" s="47">
        <f>SUBTOTAL(9,F362)</f>
        <v>0</v>
      </c>
    </row>
    <row r="362" spans="1:6" ht="16.5" hidden="1" x14ac:dyDescent="0.25">
      <c r="A362" s="24" t="s">
        <v>21</v>
      </c>
      <c r="B362" s="25"/>
      <c r="C362" s="50"/>
      <c r="D362" s="50"/>
      <c r="E362" s="50"/>
      <c r="F362" s="50"/>
    </row>
    <row r="363" spans="1:6" ht="33" x14ac:dyDescent="0.25">
      <c r="A363" s="44" t="s">
        <v>149</v>
      </c>
      <c r="B363" s="45" t="s">
        <v>2087</v>
      </c>
      <c r="C363" s="47" t="s">
        <v>12</v>
      </c>
      <c r="D363" s="47" t="s">
        <v>12</v>
      </c>
      <c r="E363" s="47">
        <f>SUBTOTAL(9,E364)</f>
        <v>0</v>
      </c>
      <c r="F363" s="47">
        <f>SUBTOTAL(9,F364)</f>
        <v>0</v>
      </c>
    </row>
    <row r="364" spans="1:6" ht="16.5" hidden="1" x14ac:dyDescent="0.25">
      <c r="A364" s="24" t="s">
        <v>21</v>
      </c>
      <c r="B364" s="25"/>
      <c r="C364" s="50"/>
      <c r="D364" s="50"/>
      <c r="E364" s="50"/>
      <c r="F364" s="50"/>
    </row>
    <row r="365" spans="1:6" ht="16.5" x14ac:dyDescent="0.25">
      <c r="A365" s="44" t="s">
        <v>150</v>
      </c>
      <c r="B365" s="45" t="s">
        <v>2088</v>
      </c>
      <c r="C365" s="47" t="s">
        <v>12</v>
      </c>
      <c r="D365" s="47" t="s">
        <v>12</v>
      </c>
      <c r="E365" s="47">
        <f>SUBTOTAL(9,E366)</f>
        <v>0</v>
      </c>
      <c r="F365" s="47">
        <f>SUBTOTAL(9,F366)</f>
        <v>0</v>
      </c>
    </row>
    <row r="366" spans="1:6" ht="16.5" hidden="1" x14ac:dyDescent="0.25">
      <c r="A366" s="24" t="s">
        <v>21</v>
      </c>
      <c r="B366" s="25"/>
      <c r="C366" s="50"/>
      <c r="D366" s="50"/>
      <c r="E366" s="50"/>
      <c r="F366" s="50"/>
    </row>
    <row r="367" spans="1:6" ht="16.5" x14ac:dyDescent="0.25">
      <c r="A367" s="29" t="s">
        <v>151</v>
      </c>
      <c r="B367" s="30" t="s">
        <v>152</v>
      </c>
      <c r="C367" s="32" t="s">
        <v>12</v>
      </c>
      <c r="D367" s="32" t="s">
        <v>12</v>
      </c>
      <c r="E367" s="32">
        <f>E368+E1759</f>
        <v>469018</v>
      </c>
      <c r="F367" s="32">
        <f>F368+F1759</f>
        <v>29803.65</v>
      </c>
    </row>
    <row r="368" spans="1:6" ht="16.5" x14ac:dyDescent="0.25">
      <c r="A368" s="34" t="s">
        <v>153</v>
      </c>
      <c r="B368" s="35" t="s">
        <v>16</v>
      </c>
      <c r="C368" s="37" t="s">
        <v>12</v>
      </c>
      <c r="D368" s="37" t="s">
        <v>12</v>
      </c>
      <c r="E368" s="37">
        <f>E369+E382+E395+E1746</f>
        <v>469018</v>
      </c>
      <c r="F368" s="37">
        <f>F369+F382+F395+F1746</f>
        <v>29803.65</v>
      </c>
    </row>
    <row r="369" spans="1:6" ht="16.5" x14ac:dyDescent="0.25">
      <c r="A369" s="39" t="s">
        <v>154</v>
      </c>
      <c r="B369" s="40" t="s">
        <v>18</v>
      </c>
      <c r="C369" s="42" t="s">
        <v>12</v>
      </c>
      <c r="D369" s="42" t="s">
        <v>12</v>
      </c>
      <c r="E369" s="42">
        <f>E370+E372+E374+E376+E378+E380</f>
        <v>0</v>
      </c>
      <c r="F369" s="42">
        <f>F370+F372+F374+F376+F378+F380</f>
        <v>0</v>
      </c>
    </row>
    <row r="370" spans="1:6" ht="33" x14ac:dyDescent="0.25">
      <c r="A370" s="44" t="s">
        <v>155</v>
      </c>
      <c r="B370" s="45" t="s">
        <v>2089</v>
      </c>
      <c r="C370" s="47" t="s">
        <v>12</v>
      </c>
      <c r="D370" s="47" t="s">
        <v>12</v>
      </c>
      <c r="E370" s="47">
        <f>SUBTOTAL(9,E371:E371)</f>
        <v>0</v>
      </c>
      <c r="F370" s="47">
        <f>SUBTOTAL(9,F371:F371)</f>
        <v>0</v>
      </c>
    </row>
    <row r="371" spans="1:6" ht="16.5" hidden="1" x14ac:dyDescent="0.25">
      <c r="A371" s="24" t="s">
        <v>21</v>
      </c>
      <c r="B371" s="25"/>
      <c r="C371" s="50"/>
      <c r="D371" s="50"/>
      <c r="E371" s="50"/>
      <c r="F371" s="50"/>
    </row>
    <row r="372" spans="1:6" ht="16.5" x14ac:dyDescent="0.25">
      <c r="A372" s="44" t="s">
        <v>156</v>
      </c>
      <c r="B372" s="45" t="s">
        <v>2084</v>
      </c>
      <c r="C372" s="47" t="s">
        <v>12</v>
      </c>
      <c r="D372" s="47" t="s">
        <v>12</v>
      </c>
      <c r="E372" s="47">
        <f>SUBTOTAL(9,E373:E373)</f>
        <v>0</v>
      </c>
      <c r="F372" s="47">
        <f>SUBTOTAL(9,F373:F373)</f>
        <v>0</v>
      </c>
    </row>
    <row r="373" spans="1:6" ht="16.5" hidden="1" x14ac:dyDescent="0.25">
      <c r="A373" s="24" t="s">
        <v>21</v>
      </c>
      <c r="B373" s="25"/>
      <c r="C373" s="50"/>
      <c r="D373" s="50"/>
      <c r="E373" s="50"/>
      <c r="F373" s="50"/>
    </row>
    <row r="374" spans="1:6" ht="16.5" x14ac:dyDescent="0.25">
      <c r="A374" s="44" t="s">
        <v>157</v>
      </c>
      <c r="B374" s="45" t="s">
        <v>2085</v>
      </c>
      <c r="C374" s="47" t="s">
        <v>12</v>
      </c>
      <c r="D374" s="47" t="s">
        <v>12</v>
      </c>
      <c r="E374" s="47">
        <f>SUBTOTAL(9,E375:E375)</f>
        <v>0</v>
      </c>
      <c r="F374" s="47">
        <f>SUBTOTAL(9,F375:F375)</f>
        <v>0</v>
      </c>
    </row>
    <row r="375" spans="1:6" ht="16.5" hidden="1" x14ac:dyDescent="0.25">
      <c r="A375" s="24" t="s">
        <v>21</v>
      </c>
      <c r="B375" s="25"/>
      <c r="C375" s="50"/>
      <c r="D375" s="50"/>
      <c r="E375" s="50"/>
      <c r="F375" s="50"/>
    </row>
    <row r="376" spans="1:6" ht="16.5" x14ac:dyDescent="0.25">
      <c r="A376" s="44" t="s">
        <v>158</v>
      </c>
      <c r="B376" s="45" t="s">
        <v>2086</v>
      </c>
      <c r="C376" s="47" t="s">
        <v>12</v>
      </c>
      <c r="D376" s="47" t="s">
        <v>12</v>
      </c>
      <c r="E376" s="47">
        <f>SUBTOTAL(9,E377:E377)</f>
        <v>0</v>
      </c>
      <c r="F376" s="47">
        <f>SUBTOTAL(9,F377:F377)</f>
        <v>0</v>
      </c>
    </row>
    <row r="377" spans="1:6" ht="16.5" hidden="1" x14ac:dyDescent="0.25">
      <c r="A377" s="24" t="s">
        <v>21</v>
      </c>
      <c r="B377" s="25"/>
      <c r="C377" s="50"/>
      <c r="D377" s="50"/>
      <c r="E377" s="50"/>
      <c r="F377" s="50"/>
    </row>
    <row r="378" spans="1:6" ht="33" x14ac:dyDescent="0.25">
      <c r="A378" s="44" t="s">
        <v>159</v>
      </c>
      <c r="B378" s="45" t="s">
        <v>2087</v>
      </c>
      <c r="C378" s="47" t="s">
        <v>12</v>
      </c>
      <c r="D378" s="47" t="s">
        <v>12</v>
      </c>
      <c r="E378" s="47">
        <f>SUBTOTAL(9,E379)</f>
        <v>0</v>
      </c>
      <c r="F378" s="47">
        <f>SUBTOTAL(9,F379)</f>
        <v>0</v>
      </c>
    </row>
    <row r="379" spans="1:6" ht="16.5" hidden="1" x14ac:dyDescent="0.25">
      <c r="A379" s="24" t="s">
        <v>21</v>
      </c>
      <c r="B379" s="25"/>
      <c r="C379" s="50"/>
      <c r="D379" s="50"/>
      <c r="E379" s="50"/>
      <c r="F379" s="50"/>
    </row>
    <row r="380" spans="1:6" ht="16.5" x14ac:dyDescent="0.25">
      <c r="A380" s="44" t="s">
        <v>160</v>
      </c>
      <c r="B380" s="45" t="s">
        <v>2088</v>
      </c>
      <c r="C380" s="47" t="s">
        <v>12</v>
      </c>
      <c r="D380" s="47" t="s">
        <v>12</v>
      </c>
      <c r="E380" s="47">
        <f>SUBTOTAL(9,E381)</f>
        <v>0</v>
      </c>
      <c r="F380" s="47">
        <f>SUBTOTAL(9,F381)</f>
        <v>0</v>
      </c>
    </row>
    <row r="381" spans="1:6" ht="16.5" hidden="1" x14ac:dyDescent="0.25">
      <c r="A381" s="24" t="s">
        <v>21</v>
      </c>
      <c r="B381" s="25"/>
      <c r="C381" s="50"/>
      <c r="D381" s="50"/>
      <c r="E381" s="50"/>
      <c r="F381" s="50"/>
    </row>
    <row r="382" spans="1:6" ht="16.5" x14ac:dyDescent="0.25">
      <c r="A382" s="39" t="s">
        <v>161</v>
      </c>
      <c r="B382" s="40" t="s">
        <v>33</v>
      </c>
      <c r="C382" s="42" t="s">
        <v>12</v>
      </c>
      <c r="D382" s="42" t="s">
        <v>12</v>
      </c>
      <c r="E382" s="42">
        <f>E383+E385+E387+E389+E391+E393</f>
        <v>0</v>
      </c>
      <c r="F382" s="42">
        <f>F383+F385+F387+F389+F391+F393</f>
        <v>0</v>
      </c>
    </row>
    <row r="383" spans="1:6" ht="33" x14ac:dyDescent="0.25">
      <c r="A383" s="44" t="s">
        <v>162</v>
      </c>
      <c r="B383" s="45" t="s">
        <v>2083</v>
      </c>
      <c r="C383" s="47" t="s">
        <v>12</v>
      </c>
      <c r="D383" s="47" t="s">
        <v>12</v>
      </c>
      <c r="E383" s="47">
        <f>SUBTOTAL(9,E384)</f>
        <v>0</v>
      </c>
      <c r="F383" s="47">
        <f>SUBTOTAL(9,F384)</f>
        <v>0</v>
      </c>
    </row>
    <row r="384" spans="1:6" ht="16.5" hidden="1" x14ac:dyDescent="0.25">
      <c r="A384" s="24" t="s">
        <v>21</v>
      </c>
      <c r="B384" s="25"/>
      <c r="C384" s="50"/>
      <c r="D384" s="50"/>
      <c r="E384" s="50"/>
      <c r="F384" s="50"/>
    </row>
    <row r="385" spans="1:6" ht="16.5" x14ac:dyDescent="0.25">
      <c r="A385" s="44" t="s">
        <v>163</v>
      </c>
      <c r="B385" s="45" t="s">
        <v>2084</v>
      </c>
      <c r="C385" s="47" t="s">
        <v>12</v>
      </c>
      <c r="D385" s="47" t="s">
        <v>12</v>
      </c>
      <c r="E385" s="47">
        <f>SUBTOTAL(9,E386)</f>
        <v>0</v>
      </c>
      <c r="F385" s="47">
        <f>SUBTOTAL(9,F386)</f>
        <v>0</v>
      </c>
    </row>
    <row r="386" spans="1:6" ht="16.5" hidden="1" x14ac:dyDescent="0.25">
      <c r="A386" s="24" t="s">
        <v>21</v>
      </c>
      <c r="B386" s="25"/>
      <c r="C386" s="50"/>
      <c r="D386" s="50"/>
      <c r="E386" s="50"/>
      <c r="F386" s="50"/>
    </row>
    <row r="387" spans="1:6" ht="16.5" x14ac:dyDescent="0.25">
      <c r="A387" s="44" t="s">
        <v>164</v>
      </c>
      <c r="B387" s="45" t="s">
        <v>2085</v>
      </c>
      <c r="C387" s="47" t="s">
        <v>12</v>
      </c>
      <c r="D387" s="47" t="s">
        <v>12</v>
      </c>
      <c r="E387" s="47">
        <f>SUBTOTAL(9,E388)</f>
        <v>0</v>
      </c>
      <c r="F387" s="47">
        <f>SUBTOTAL(9,F388)</f>
        <v>0</v>
      </c>
    </row>
    <row r="388" spans="1:6" ht="16.5" hidden="1" x14ac:dyDescent="0.25">
      <c r="A388" s="24" t="s">
        <v>21</v>
      </c>
      <c r="B388" s="25"/>
      <c r="C388" s="50"/>
      <c r="D388" s="50"/>
      <c r="E388" s="50"/>
      <c r="F388" s="50"/>
    </row>
    <row r="389" spans="1:6" ht="16.5" x14ac:dyDescent="0.25">
      <c r="A389" s="44" t="s">
        <v>165</v>
      </c>
      <c r="B389" s="45" t="s">
        <v>2086</v>
      </c>
      <c r="C389" s="47" t="s">
        <v>12</v>
      </c>
      <c r="D389" s="47" t="s">
        <v>12</v>
      </c>
      <c r="E389" s="47">
        <f>SUBTOTAL(9,E390)</f>
        <v>0</v>
      </c>
      <c r="F389" s="47">
        <f>SUBTOTAL(9,F390)</f>
        <v>0</v>
      </c>
    </row>
    <row r="390" spans="1:6" ht="16.5" hidden="1" x14ac:dyDescent="0.25">
      <c r="A390" s="24" t="s">
        <v>21</v>
      </c>
      <c r="B390" s="25"/>
      <c r="C390" s="50"/>
      <c r="D390" s="50"/>
      <c r="E390" s="50"/>
      <c r="F390" s="50"/>
    </row>
    <row r="391" spans="1:6" ht="33" x14ac:dyDescent="0.25">
      <c r="A391" s="44" t="s">
        <v>166</v>
      </c>
      <c r="B391" s="45" t="s">
        <v>2087</v>
      </c>
      <c r="C391" s="47" t="s">
        <v>12</v>
      </c>
      <c r="D391" s="47" t="s">
        <v>12</v>
      </c>
      <c r="E391" s="47">
        <f>SUBTOTAL(9,E392)</f>
        <v>0</v>
      </c>
      <c r="F391" s="47">
        <f>SUBTOTAL(9,F392)</f>
        <v>0</v>
      </c>
    </row>
    <row r="392" spans="1:6" ht="16.5" hidden="1" x14ac:dyDescent="0.25">
      <c r="A392" s="24" t="s">
        <v>21</v>
      </c>
      <c r="B392" s="25"/>
      <c r="C392" s="50"/>
      <c r="D392" s="50"/>
      <c r="E392" s="50"/>
      <c r="F392" s="50"/>
    </row>
    <row r="393" spans="1:6" ht="16.5" x14ac:dyDescent="0.25">
      <c r="A393" s="44" t="s">
        <v>167</v>
      </c>
      <c r="B393" s="45" t="s">
        <v>2088</v>
      </c>
      <c r="C393" s="47" t="s">
        <v>12</v>
      </c>
      <c r="D393" s="47" t="s">
        <v>12</v>
      </c>
      <c r="E393" s="47">
        <f>SUBTOTAL(9,E394)</f>
        <v>0</v>
      </c>
      <c r="F393" s="47">
        <f>SUBTOTAL(9,F394)</f>
        <v>0</v>
      </c>
    </row>
    <row r="394" spans="1:6" ht="16.5" hidden="1" x14ac:dyDescent="0.25">
      <c r="A394" s="24" t="s">
        <v>21</v>
      </c>
      <c r="B394" s="25"/>
      <c r="C394" s="50"/>
      <c r="D394" s="50"/>
      <c r="E394" s="50"/>
      <c r="F394" s="50"/>
    </row>
    <row r="395" spans="1:6" ht="16.5" x14ac:dyDescent="0.25">
      <c r="A395" s="39" t="s">
        <v>168</v>
      </c>
      <c r="B395" s="40" t="s">
        <v>77</v>
      </c>
      <c r="C395" s="42" t="s">
        <v>12</v>
      </c>
      <c r="D395" s="42" t="s">
        <v>12</v>
      </c>
      <c r="E395" s="42">
        <f>E396+E398+E459+E1719+E1742+E1744</f>
        <v>469018</v>
      </c>
      <c r="F395" s="42">
        <f>F396+F398+F459+F1719+F1742+F1744</f>
        <v>29803.65</v>
      </c>
    </row>
    <row r="396" spans="1:6" ht="33" x14ac:dyDescent="0.25">
      <c r="A396" s="44" t="s">
        <v>170</v>
      </c>
      <c r="B396" s="45" t="s">
        <v>2083</v>
      </c>
      <c r="C396" s="47" t="s">
        <v>12</v>
      </c>
      <c r="D396" s="47" t="s">
        <v>12</v>
      </c>
      <c r="E396" s="47">
        <f>SUBTOTAL(9,E397:E397)</f>
        <v>0</v>
      </c>
      <c r="F396" s="47">
        <f>SUBTOTAL(9,F397:F397)</f>
        <v>0</v>
      </c>
    </row>
    <row r="397" spans="1:6" ht="16.5" hidden="1" x14ac:dyDescent="0.25">
      <c r="A397" s="24" t="s">
        <v>21</v>
      </c>
      <c r="B397" s="25"/>
      <c r="C397" s="50"/>
      <c r="D397" s="50"/>
      <c r="E397" s="50"/>
      <c r="F397" s="50"/>
    </row>
    <row r="398" spans="1:6" ht="16.5" x14ac:dyDescent="0.25">
      <c r="A398" s="44" t="s">
        <v>210</v>
      </c>
      <c r="B398" s="45" t="s">
        <v>2084</v>
      </c>
      <c r="C398" s="47" t="s">
        <v>12</v>
      </c>
      <c r="D398" s="47" t="s">
        <v>12</v>
      </c>
      <c r="E398" s="47">
        <f>SUBTOTAL(9,E399:E458)</f>
        <v>15494</v>
      </c>
      <c r="F398" s="47">
        <f>SUBTOTAL(9,F399:F458)</f>
        <v>1315</v>
      </c>
    </row>
    <row r="399" spans="1:6" ht="33" x14ac:dyDescent="0.25">
      <c r="A399" s="106"/>
      <c r="B399" s="59" t="s">
        <v>1050</v>
      </c>
      <c r="C399" s="55">
        <v>2016</v>
      </c>
      <c r="D399" s="60">
        <v>0.4</v>
      </c>
      <c r="E399" s="54">
        <v>23</v>
      </c>
      <c r="F399" s="54">
        <v>30</v>
      </c>
    </row>
    <row r="400" spans="1:6" ht="33" x14ac:dyDescent="0.25">
      <c r="A400" s="106"/>
      <c r="B400" s="59" t="s">
        <v>1051</v>
      </c>
      <c r="C400" s="55">
        <v>2016</v>
      </c>
      <c r="D400" s="60">
        <v>0.4</v>
      </c>
      <c r="E400" s="54">
        <v>232</v>
      </c>
      <c r="F400" s="54">
        <v>15</v>
      </c>
    </row>
    <row r="401" spans="1:6" ht="16.5" x14ac:dyDescent="0.25">
      <c r="A401" s="106"/>
      <c r="B401" s="59" t="s">
        <v>1052</v>
      </c>
      <c r="C401" s="55">
        <v>2016</v>
      </c>
      <c r="D401" s="60">
        <v>0.4</v>
      </c>
      <c r="E401" s="54">
        <v>128</v>
      </c>
      <c r="F401" s="54">
        <v>45</v>
      </c>
    </row>
    <row r="402" spans="1:6" ht="16.5" x14ac:dyDescent="0.25">
      <c r="A402" s="106"/>
      <c r="B402" s="59" t="s">
        <v>1053</v>
      </c>
      <c r="C402" s="55">
        <v>2016</v>
      </c>
      <c r="D402" s="55">
        <v>10</v>
      </c>
      <c r="E402" s="54">
        <v>32</v>
      </c>
      <c r="F402" s="54">
        <v>15</v>
      </c>
    </row>
    <row r="403" spans="1:6" ht="16.5" x14ac:dyDescent="0.25">
      <c r="A403" s="106"/>
      <c r="B403" s="59" t="s">
        <v>1054</v>
      </c>
      <c r="C403" s="55">
        <v>2016</v>
      </c>
      <c r="D403" s="55">
        <v>10</v>
      </c>
      <c r="E403" s="54">
        <v>22</v>
      </c>
      <c r="F403" s="54">
        <v>15</v>
      </c>
    </row>
    <row r="404" spans="1:6" ht="16.5" x14ac:dyDescent="0.25">
      <c r="A404" s="106"/>
      <c r="B404" s="59" t="s">
        <v>1055</v>
      </c>
      <c r="C404" s="55">
        <v>2016</v>
      </c>
      <c r="D404" s="55">
        <v>10</v>
      </c>
      <c r="E404" s="54">
        <v>92</v>
      </c>
      <c r="F404" s="54">
        <v>15</v>
      </c>
    </row>
    <row r="405" spans="1:6" ht="16.5" x14ac:dyDescent="0.25">
      <c r="A405" s="106"/>
      <c r="B405" s="59" t="s">
        <v>1056</v>
      </c>
      <c r="C405" s="55">
        <v>2016</v>
      </c>
      <c r="D405" s="60">
        <v>0.4</v>
      </c>
      <c r="E405" s="54">
        <v>50</v>
      </c>
      <c r="F405" s="54">
        <v>15</v>
      </c>
    </row>
    <row r="406" spans="1:6" ht="16.5" hidden="1" x14ac:dyDescent="0.25">
      <c r="A406" s="106"/>
      <c r="B406" s="59"/>
      <c r="C406" s="55"/>
      <c r="D406" s="60"/>
      <c r="E406" s="54"/>
      <c r="F406" s="54"/>
    </row>
    <row r="407" spans="1:6" ht="16.5" hidden="1" x14ac:dyDescent="0.25">
      <c r="A407" s="106"/>
      <c r="B407" s="59"/>
      <c r="C407" s="55"/>
      <c r="D407" s="55"/>
      <c r="E407" s="54"/>
      <c r="F407" s="54"/>
    </row>
    <row r="408" spans="1:6" ht="16.5" hidden="1" x14ac:dyDescent="0.25">
      <c r="A408" s="106"/>
      <c r="B408" s="59"/>
      <c r="C408" s="55"/>
      <c r="D408" s="55"/>
      <c r="E408" s="54"/>
      <c r="F408" s="54"/>
    </row>
    <row r="409" spans="1:6" ht="16.5" x14ac:dyDescent="0.25">
      <c r="A409" s="106"/>
      <c r="B409" s="59" t="s">
        <v>1057</v>
      </c>
      <c r="C409" s="55">
        <v>2017</v>
      </c>
      <c r="D409" s="54">
        <v>10</v>
      </c>
      <c r="E409" s="54">
        <v>228</v>
      </c>
      <c r="F409" s="54">
        <v>30</v>
      </c>
    </row>
    <row r="410" spans="1:6" ht="16.5" x14ac:dyDescent="0.25">
      <c r="A410" s="106"/>
      <c r="B410" s="59" t="s">
        <v>1058</v>
      </c>
      <c r="C410" s="55">
        <v>2017</v>
      </c>
      <c r="D410" s="54">
        <v>10</v>
      </c>
      <c r="E410" s="54">
        <v>634</v>
      </c>
      <c r="F410" s="54">
        <v>15</v>
      </c>
    </row>
    <row r="411" spans="1:6" ht="16.5" x14ac:dyDescent="0.25">
      <c r="A411" s="106"/>
      <c r="B411" s="59" t="s">
        <v>1059</v>
      </c>
      <c r="C411" s="55">
        <v>2017</v>
      </c>
      <c r="D411" s="54">
        <v>10</v>
      </c>
      <c r="E411" s="54">
        <v>283</v>
      </c>
      <c r="F411" s="54">
        <v>15</v>
      </c>
    </row>
    <row r="412" spans="1:6" ht="16.5" x14ac:dyDescent="0.25">
      <c r="A412" s="106"/>
      <c r="B412" s="59" t="s">
        <v>1060</v>
      </c>
      <c r="C412" s="55">
        <v>2017</v>
      </c>
      <c r="D412" s="54">
        <v>10</v>
      </c>
      <c r="E412" s="54">
        <v>5</v>
      </c>
      <c r="F412" s="54">
        <v>15</v>
      </c>
    </row>
    <row r="413" spans="1:6" ht="16.5" x14ac:dyDescent="0.25">
      <c r="A413" s="106"/>
      <c r="B413" s="59" t="s">
        <v>1061</v>
      </c>
      <c r="C413" s="55">
        <v>2017</v>
      </c>
      <c r="D413" s="54">
        <v>10</v>
      </c>
      <c r="E413" s="54">
        <v>36</v>
      </c>
      <c r="F413" s="54">
        <v>15</v>
      </c>
    </row>
    <row r="414" spans="1:6" ht="16.5" x14ac:dyDescent="0.25">
      <c r="A414" s="106"/>
      <c r="B414" s="59" t="s">
        <v>1062</v>
      </c>
      <c r="C414" s="55">
        <v>2017</v>
      </c>
      <c r="D414" s="54">
        <v>10</v>
      </c>
      <c r="E414" s="54">
        <v>436</v>
      </c>
      <c r="F414" s="54">
        <v>15</v>
      </c>
    </row>
    <row r="415" spans="1:6" ht="16.5" x14ac:dyDescent="0.25">
      <c r="A415" s="106"/>
      <c r="B415" s="59" t="s">
        <v>1063</v>
      </c>
      <c r="C415" s="55">
        <v>2017</v>
      </c>
      <c r="D415" s="54">
        <v>10</v>
      </c>
      <c r="E415" s="54">
        <v>8</v>
      </c>
      <c r="F415" s="54">
        <v>15</v>
      </c>
    </row>
    <row r="416" spans="1:6" ht="16.5" x14ac:dyDescent="0.25">
      <c r="A416" s="106"/>
      <c r="B416" s="59" t="s">
        <v>1064</v>
      </c>
      <c r="C416" s="55">
        <v>2017</v>
      </c>
      <c r="D416" s="54">
        <v>10</v>
      </c>
      <c r="E416" s="54">
        <v>486</v>
      </c>
      <c r="F416" s="54">
        <v>75</v>
      </c>
    </row>
    <row r="417" spans="1:6" ht="16.5" x14ac:dyDescent="0.25">
      <c r="A417" s="106"/>
      <c r="B417" s="59" t="s">
        <v>1065</v>
      </c>
      <c r="C417" s="55">
        <v>2017</v>
      </c>
      <c r="D417" s="54">
        <v>10</v>
      </c>
      <c r="E417" s="54">
        <v>553</v>
      </c>
      <c r="F417" s="54">
        <v>45</v>
      </c>
    </row>
    <row r="418" spans="1:6" ht="16.5" x14ac:dyDescent="0.25">
      <c r="A418" s="106"/>
      <c r="B418" s="59" t="s">
        <v>1066</v>
      </c>
      <c r="C418" s="55">
        <v>2017</v>
      </c>
      <c r="D418" s="54">
        <v>10</v>
      </c>
      <c r="E418" s="54">
        <v>110</v>
      </c>
      <c r="F418" s="54">
        <v>15</v>
      </c>
    </row>
    <row r="419" spans="1:6" ht="16.5" x14ac:dyDescent="0.25">
      <c r="A419" s="106"/>
      <c r="B419" s="59" t="s">
        <v>1067</v>
      </c>
      <c r="C419" s="55">
        <v>2017</v>
      </c>
      <c r="D419" s="54">
        <v>10</v>
      </c>
      <c r="E419" s="54">
        <v>19</v>
      </c>
      <c r="F419" s="54">
        <v>15</v>
      </c>
    </row>
    <row r="420" spans="1:6" ht="16.5" x14ac:dyDescent="0.25">
      <c r="A420" s="106"/>
      <c r="B420" s="59" t="s">
        <v>1068</v>
      </c>
      <c r="C420" s="55">
        <v>2017</v>
      </c>
      <c r="D420" s="54">
        <v>10</v>
      </c>
      <c r="E420" s="54">
        <v>1567</v>
      </c>
      <c r="F420" s="54">
        <v>60</v>
      </c>
    </row>
    <row r="421" spans="1:6" ht="16.5" x14ac:dyDescent="0.25">
      <c r="A421" s="106"/>
      <c r="B421" s="59" t="s">
        <v>1069</v>
      </c>
      <c r="C421" s="55">
        <v>2017</v>
      </c>
      <c r="D421" s="54">
        <v>10</v>
      </c>
      <c r="E421" s="54">
        <v>1906</v>
      </c>
      <c r="F421" s="54">
        <v>15</v>
      </c>
    </row>
    <row r="422" spans="1:6" ht="16.5" x14ac:dyDescent="0.25">
      <c r="A422" s="106"/>
      <c r="B422" s="59" t="s">
        <v>1070</v>
      </c>
      <c r="C422" s="55">
        <v>2017</v>
      </c>
      <c r="D422" s="54">
        <v>0.4</v>
      </c>
      <c r="E422" s="54">
        <v>40</v>
      </c>
      <c r="F422" s="54">
        <v>15</v>
      </c>
    </row>
    <row r="423" spans="1:6" ht="16.5" x14ac:dyDescent="0.25">
      <c r="A423" s="106"/>
      <c r="B423" s="59" t="s">
        <v>1071</v>
      </c>
      <c r="C423" s="55">
        <v>2017</v>
      </c>
      <c r="D423" s="54">
        <v>0.4</v>
      </c>
      <c r="E423" s="54">
        <v>49</v>
      </c>
      <c r="F423" s="54">
        <v>30</v>
      </c>
    </row>
    <row r="424" spans="1:6" ht="16.5" x14ac:dyDescent="0.25">
      <c r="A424" s="106"/>
      <c r="B424" s="59" t="s">
        <v>1072</v>
      </c>
      <c r="C424" s="55">
        <v>2017</v>
      </c>
      <c r="D424" s="54">
        <v>0.4</v>
      </c>
      <c r="E424" s="54">
        <v>84</v>
      </c>
      <c r="F424" s="54">
        <v>15</v>
      </c>
    </row>
    <row r="425" spans="1:6" ht="16.5" x14ac:dyDescent="0.25">
      <c r="A425" s="106"/>
      <c r="B425" s="59" t="s">
        <v>1073</v>
      </c>
      <c r="C425" s="55">
        <v>2017</v>
      </c>
      <c r="D425" s="54">
        <v>0.4</v>
      </c>
      <c r="E425" s="54">
        <v>110</v>
      </c>
      <c r="F425" s="54">
        <v>15</v>
      </c>
    </row>
    <row r="426" spans="1:6" ht="16.5" x14ac:dyDescent="0.25">
      <c r="A426" s="106"/>
      <c r="B426" s="59" t="s">
        <v>1074</v>
      </c>
      <c r="C426" s="55">
        <v>2017</v>
      </c>
      <c r="D426" s="54">
        <v>0.4</v>
      </c>
      <c r="E426" s="54">
        <v>98</v>
      </c>
      <c r="F426" s="54">
        <v>15</v>
      </c>
    </row>
    <row r="427" spans="1:6" ht="16.5" x14ac:dyDescent="0.25">
      <c r="A427" s="106"/>
      <c r="B427" s="59" t="s">
        <v>1075</v>
      </c>
      <c r="C427" s="55">
        <v>2017</v>
      </c>
      <c r="D427" s="54">
        <v>0.4</v>
      </c>
      <c r="E427" s="54">
        <v>814</v>
      </c>
      <c r="F427" s="54">
        <v>45</v>
      </c>
    </row>
    <row r="428" spans="1:6" ht="16.5" x14ac:dyDescent="0.25">
      <c r="A428" s="106"/>
      <c r="B428" s="59" t="s">
        <v>1076</v>
      </c>
      <c r="C428" s="55">
        <v>2017</v>
      </c>
      <c r="D428" s="60">
        <v>0.4</v>
      </c>
      <c r="E428" s="54">
        <v>168</v>
      </c>
      <c r="F428" s="54">
        <v>15</v>
      </c>
    </row>
    <row r="429" spans="1:6" ht="16.5" x14ac:dyDescent="0.25">
      <c r="A429" s="106"/>
      <c r="B429" s="59" t="s">
        <v>1077</v>
      </c>
      <c r="C429" s="55">
        <v>2017</v>
      </c>
      <c r="D429" s="60">
        <v>0.4</v>
      </c>
      <c r="E429" s="54">
        <v>283</v>
      </c>
      <c r="F429" s="54">
        <v>15</v>
      </c>
    </row>
    <row r="430" spans="1:6" ht="16.5" x14ac:dyDescent="0.25">
      <c r="A430" s="106"/>
      <c r="B430" s="59" t="s">
        <v>1078</v>
      </c>
      <c r="C430" s="55">
        <v>2017</v>
      </c>
      <c r="D430" s="60">
        <v>0.4</v>
      </c>
      <c r="E430" s="54">
        <v>344</v>
      </c>
      <c r="F430" s="54">
        <v>45</v>
      </c>
    </row>
    <row r="431" spans="1:6" ht="16.5" x14ac:dyDescent="0.25">
      <c r="A431" s="106"/>
      <c r="B431" s="59" t="s">
        <v>1079</v>
      </c>
      <c r="C431" s="55">
        <v>2017</v>
      </c>
      <c r="D431" s="60">
        <v>0.4</v>
      </c>
      <c r="E431" s="54">
        <v>184</v>
      </c>
      <c r="F431" s="54">
        <v>15</v>
      </c>
    </row>
    <row r="432" spans="1:6" ht="16.5" x14ac:dyDescent="0.25">
      <c r="A432" s="106"/>
      <c r="B432" s="59" t="s">
        <v>1080</v>
      </c>
      <c r="C432" s="55">
        <v>2017</v>
      </c>
      <c r="D432" s="60">
        <v>0.4</v>
      </c>
      <c r="E432" s="54">
        <v>36</v>
      </c>
      <c r="F432" s="54">
        <v>15</v>
      </c>
    </row>
    <row r="433" spans="1:6" ht="16.5" x14ac:dyDescent="0.25">
      <c r="A433" s="106"/>
      <c r="B433" s="59" t="s">
        <v>1081</v>
      </c>
      <c r="C433" s="55">
        <v>2017</v>
      </c>
      <c r="D433" s="60">
        <v>0.4</v>
      </c>
      <c r="E433" s="54">
        <v>184</v>
      </c>
      <c r="F433" s="54">
        <v>15</v>
      </c>
    </row>
    <row r="434" spans="1:6" ht="16.5" x14ac:dyDescent="0.25">
      <c r="A434" s="106"/>
      <c r="B434" s="59" t="s">
        <v>1082</v>
      </c>
      <c r="C434" s="55">
        <v>2017</v>
      </c>
      <c r="D434" s="60">
        <v>0.4</v>
      </c>
      <c r="E434" s="54">
        <v>35</v>
      </c>
      <c r="F434" s="54">
        <v>30</v>
      </c>
    </row>
    <row r="435" spans="1:6" ht="16.5" x14ac:dyDescent="0.25">
      <c r="A435" s="106"/>
      <c r="B435" s="59" t="s">
        <v>1083</v>
      </c>
      <c r="C435" s="55">
        <v>2017</v>
      </c>
      <c r="D435" s="60">
        <v>0.4</v>
      </c>
      <c r="E435" s="54">
        <v>32</v>
      </c>
      <c r="F435" s="54">
        <v>15</v>
      </c>
    </row>
    <row r="436" spans="1:6" ht="16.5" x14ac:dyDescent="0.25">
      <c r="A436" s="106"/>
      <c r="B436" s="59" t="s">
        <v>1084</v>
      </c>
      <c r="C436" s="55">
        <v>2017</v>
      </c>
      <c r="D436" s="60">
        <v>0.4</v>
      </c>
      <c r="E436" s="54">
        <v>282</v>
      </c>
      <c r="F436" s="54">
        <v>30</v>
      </c>
    </row>
    <row r="437" spans="1:6" ht="16.5" x14ac:dyDescent="0.25">
      <c r="A437" s="106"/>
      <c r="B437" s="59" t="s">
        <v>1085</v>
      </c>
      <c r="C437" s="55">
        <v>2017</v>
      </c>
      <c r="D437" s="60">
        <v>0.4</v>
      </c>
      <c r="E437" s="54">
        <v>135</v>
      </c>
      <c r="F437" s="54">
        <v>120</v>
      </c>
    </row>
    <row r="438" spans="1:6" ht="16.5" x14ac:dyDescent="0.25">
      <c r="A438" s="106"/>
      <c r="B438" s="59" t="s">
        <v>1086</v>
      </c>
      <c r="C438" s="55">
        <v>2017</v>
      </c>
      <c r="D438" s="60">
        <v>0.4</v>
      </c>
      <c r="E438" s="54">
        <v>187</v>
      </c>
      <c r="F438" s="54">
        <v>15</v>
      </c>
    </row>
    <row r="439" spans="1:6" ht="16.5" x14ac:dyDescent="0.25">
      <c r="A439" s="106"/>
      <c r="B439" s="59" t="s">
        <v>1087</v>
      </c>
      <c r="C439" s="55">
        <v>2017</v>
      </c>
      <c r="D439" s="60">
        <v>0.4</v>
      </c>
      <c r="E439" s="54">
        <v>35</v>
      </c>
      <c r="F439" s="54">
        <v>15</v>
      </c>
    </row>
    <row r="440" spans="1:6" ht="16.5" x14ac:dyDescent="0.25">
      <c r="A440" s="106"/>
      <c r="B440" s="59" t="s">
        <v>1088</v>
      </c>
      <c r="C440" s="55">
        <v>2017</v>
      </c>
      <c r="D440" s="60">
        <v>0.4</v>
      </c>
      <c r="E440" s="54">
        <v>421</v>
      </c>
      <c r="F440" s="54">
        <v>30</v>
      </c>
    </row>
    <row r="441" spans="1:6" ht="16.5" x14ac:dyDescent="0.25">
      <c r="A441" s="106"/>
      <c r="B441" s="59" t="s">
        <v>1089</v>
      </c>
      <c r="C441" s="55">
        <v>2017</v>
      </c>
      <c r="D441" s="60">
        <v>0.4</v>
      </c>
      <c r="E441" s="54">
        <v>400</v>
      </c>
      <c r="F441" s="54">
        <v>30</v>
      </c>
    </row>
    <row r="442" spans="1:6" ht="16.5" x14ac:dyDescent="0.25">
      <c r="A442" s="106"/>
      <c r="B442" s="59" t="s">
        <v>1090</v>
      </c>
      <c r="C442" s="55">
        <v>2017</v>
      </c>
      <c r="D442" s="54">
        <v>0.4</v>
      </c>
      <c r="E442" s="54">
        <v>77</v>
      </c>
      <c r="F442" s="54">
        <v>15</v>
      </c>
    </row>
    <row r="443" spans="1:6" ht="16.5" x14ac:dyDescent="0.25">
      <c r="A443" s="106"/>
      <c r="B443" s="59" t="s">
        <v>1091</v>
      </c>
      <c r="C443" s="55">
        <v>2017</v>
      </c>
      <c r="D443" s="54">
        <v>0.4</v>
      </c>
      <c r="E443" s="54">
        <v>137</v>
      </c>
      <c r="F443" s="54">
        <v>15</v>
      </c>
    </row>
    <row r="444" spans="1:6" ht="16.5" x14ac:dyDescent="0.25">
      <c r="A444" s="106"/>
      <c r="B444" s="59" t="s">
        <v>1092</v>
      </c>
      <c r="C444" s="55">
        <v>2017</v>
      </c>
      <c r="D444" s="54">
        <v>0.4</v>
      </c>
      <c r="E444" s="54">
        <v>538</v>
      </c>
      <c r="F444" s="54">
        <v>15</v>
      </c>
    </row>
    <row r="445" spans="1:6" ht="16.5" x14ac:dyDescent="0.25">
      <c r="A445" s="106"/>
      <c r="B445" s="59" t="s">
        <v>1093</v>
      </c>
      <c r="C445" s="55">
        <v>2017</v>
      </c>
      <c r="D445" s="54">
        <v>0.4</v>
      </c>
      <c r="E445" s="54">
        <v>134</v>
      </c>
      <c r="F445" s="54">
        <v>15</v>
      </c>
    </row>
    <row r="446" spans="1:6" ht="16.5" x14ac:dyDescent="0.25">
      <c r="A446" s="106"/>
      <c r="B446" s="59" t="s">
        <v>1094</v>
      </c>
      <c r="C446" s="55">
        <v>2017</v>
      </c>
      <c r="D446" s="54">
        <v>0.4</v>
      </c>
      <c r="E446" s="54">
        <v>80</v>
      </c>
      <c r="F446" s="54">
        <v>15</v>
      </c>
    </row>
    <row r="447" spans="1:6" ht="16.5" x14ac:dyDescent="0.25">
      <c r="A447" s="106"/>
      <c r="B447" s="59" t="s">
        <v>1095</v>
      </c>
      <c r="C447" s="55">
        <v>2017</v>
      </c>
      <c r="D447" s="54">
        <v>0.4</v>
      </c>
      <c r="E447" s="54">
        <v>76</v>
      </c>
      <c r="F447" s="54">
        <v>15</v>
      </c>
    </row>
    <row r="448" spans="1:6" ht="16.5" x14ac:dyDescent="0.25">
      <c r="A448" s="106"/>
      <c r="B448" s="59" t="s">
        <v>209</v>
      </c>
      <c r="C448" s="55">
        <v>2017</v>
      </c>
      <c r="D448" s="54">
        <v>0.4</v>
      </c>
      <c r="E448" s="54">
        <v>510</v>
      </c>
      <c r="F448" s="54">
        <v>15</v>
      </c>
    </row>
    <row r="449" spans="1:6" ht="16.5" x14ac:dyDescent="0.25">
      <c r="A449" s="106"/>
      <c r="B449" s="79" t="s">
        <v>2714</v>
      </c>
      <c r="C449" s="55">
        <v>2018</v>
      </c>
      <c r="D449" s="54">
        <v>10</v>
      </c>
      <c r="E449" s="54">
        <v>2371</v>
      </c>
      <c r="F449" s="54">
        <v>10</v>
      </c>
    </row>
    <row r="450" spans="1:6" ht="16.5" x14ac:dyDescent="0.25">
      <c r="A450" s="106"/>
      <c r="B450" s="79" t="s">
        <v>2715</v>
      </c>
      <c r="C450" s="55">
        <v>2018</v>
      </c>
      <c r="D450" s="54">
        <v>0.4</v>
      </c>
      <c r="E450" s="54">
        <v>120</v>
      </c>
      <c r="F450" s="54">
        <v>10</v>
      </c>
    </row>
    <row r="451" spans="1:6" ht="16.5" x14ac:dyDescent="0.25">
      <c r="A451" s="106"/>
      <c r="B451" s="79" t="s">
        <v>2716</v>
      </c>
      <c r="C451" s="55">
        <v>2018</v>
      </c>
      <c r="D451" s="54">
        <v>0.4</v>
      </c>
      <c r="E451" s="54">
        <v>88</v>
      </c>
      <c r="F451" s="54">
        <v>50</v>
      </c>
    </row>
    <row r="452" spans="1:6" ht="16.5" x14ac:dyDescent="0.25">
      <c r="A452" s="106"/>
      <c r="B452" s="79" t="s">
        <v>2717</v>
      </c>
      <c r="C452" s="55">
        <v>2018</v>
      </c>
      <c r="D452" s="54">
        <v>0.4</v>
      </c>
      <c r="E452" s="54">
        <v>240</v>
      </c>
      <c r="F452" s="54">
        <v>15</v>
      </c>
    </row>
    <row r="453" spans="1:6" ht="16.5" x14ac:dyDescent="0.25">
      <c r="A453" s="106"/>
      <c r="B453" s="79" t="s">
        <v>2718</v>
      </c>
      <c r="C453" s="55">
        <v>2018</v>
      </c>
      <c r="D453" s="54">
        <v>0.4</v>
      </c>
      <c r="E453" s="54">
        <v>96</v>
      </c>
      <c r="F453" s="54">
        <v>15</v>
      </c>
    </row>
    <row r="454" spans="1:6" ht="16.5" x14ac:dyDescent="0.25">
      <c r="A454" s="106"/>
      <c r="B454" s="79" t="s">
        <v>2719</v>
      </c>
      <c r="C454" s="55">
        <v>2018</v>
      </c>
      <c r="D454" s="54">
        <v>0.4</v>
      </c>
      <c r="E454" s="54">
        <v>95</v>
      </c>
      <c r="F454" s="54">
        <v>15</v>
      </c>
    </row>
    <row r="455" spans="1:6" ht="16.5" x14ac:dyDescent="0.25">
      <c r="A455" s="106"/>
      <c r="B455" s="79" t="s">
        <v>2720</v>
      </c>
      <c r="C455" s="55">
        <v>2018</v>
      </c>
      <c r="D455" s="54">
        <v>10</v>
      </c>
      <c r="E455" s="54">
        <v>21</v>
      </c>
      <c r="F455" s="54">
        <v>15</v>
      </c>
    </row>
    <row r="456" spans="1:6" ht="16.5" x14ac:dyDescent="0.25">
      <c r="A456" s="106"/>
      <c r="B456" s="79" t="s">
        <v>2721</v>
      </c>
      <c r="C456" s="55">
        <v>2018</v>
      </c>
      <c r="D456" s="54">
        <v>0.4</v>
      </c>
      <c r="E456" s="54">
        <v>80</v>
      </c>
      <c r="F456" s="54">
        <v>15</v>
      </c>
    </row>
    <row r="457" spans="1:6" ht="16.5" x14ac:dyDescent="0.25">
      <c r="A457" s="106"/>
      <c r="B457" s="79" t="s">
        <v>2722</v>
      </c>
      <c r="C457" s="55">
        <v>2018</v>
      </c>
      <c r="D457" s="54">
        <v>10</v>
      </c>
      <c r="E457" s="54">
        <v>43</v>
      </c>
      <c r="F457" s="54">
        <v>15</v>
      </c>
    </row>
    <row r="458" spans="1:6" ht="16.5" x14ac:dyDescent="0.25">
      <c r="A458" s="106"/>
      <c r="B458" s="79" t="s">
        <v>2723</v>
      </c>
      <c r="C458" s="55">
        <v>2018</v>
      </c>
      <c r="D458" s="54">
        <v>10</v>
      </c>
      <c r="E458" s="54">
        <v>17</v>
      </c>
      <c r="F458" s="54">
        <v>15</v>
      </c>
    </row>
    <row r="459" spans="1:6" ht="16.5" x14ac:dyDescent="0.25">
      <c r="A459" s="44" t="s">
        <v>614</v>
      </c>
      <c r="B459" s="45" t="s">
        <v>2085</v>
      </c>
      <c r="C459" s="47" t="s">
        <v>12</v>
      </c>
      <c r="D459" s="47" t="s">
        <v>12</v>
      </c>
      <c r="E459" s="47">
        <f>SUBTOTAL(9,E460:E1719)</f>
        <v>434838</v>
      </c>
      <c r="F459" s="47">
        <f>SUBTOTAL(9,F460:F1719)</f>
        <v>25823.45</v>
      </c>
    </row>
    <row r="460" spans="1:6" ht="16.5" x14ac:dyDescent="0.25">
      <c r="A460" s="51"/>
      <c r="B460" s="59" t="s">
        <v>1096</v>
      </c>
      <c r="C460" s="55">
        <v>2016</v>
      </c>
      <c r="D460" s="55">
        <v>10</v>
      </c>
      <c r="E460" s="54">
        <v>927</v>
      </c>
      <c r="F460" s="54">
        <v>5</v>
      </c>
    </row>
    <row r="461" spans="1:6" ht="16.5" x14ac:dyDescent="0.25">
      <c r="A461" s="51"/>
      <c r="B461" s="59" t="s">
        <v>1097</v>
      </c>
      <c r="C461" s="55">
        <v>2016</v>
      </c>
      <c r="D461" s="55">
        <v>10</v>
      </c>
      <c r="E461" s="54">
        <v>916</v>
      </c>
      <c r="F461" s="54">
        <v>15</v>
      </c>
    </row>
    <row r="462" spans="1:6" ht="16.5" x14ac:dyDescent="0.25">
      <c r="A462" s="51"/>
      <c r="B462" s="59" t="s">
        <v>1098</v>
      </c>
      <c r="C462" s="55">
        <v>2016</v>
      </c>
      <c r="D462" s="55">
        <v>6</v>
      </c>
      <c r="E462" s="54">
        <v>160</v>
      </c>
      <c r="F462" s="54">
        <v>15</v>
      </c>
    </row>
    <row r="463" spans="1:6" ht="16.5" x14ac:dyDescent="0.25">
      <c r="A463" s="51"/>
      <c r="B463" s="59" t="s">
        <v>1099</v>
      </c>
      <c r="C463" s="55">
        <v>2016</v>
      </c>
      <c r="D463" s="55">
        <v>10</v>
      </c>
      <c r="E463" s="54">
        <v>76</v>
      </c>
      <c r="F463" s="54">
        <v>23</v>
      </c>
    </row>
    <row r="464" spans="1:6" ht="16.5" x14ac:dyDescent="0.25">
      <c r="A464" s="51"/>
      <c r="B464" s="59" t="s">
        <v>1100</v>
      </c>
      <c r="C464" s="55">
        <v>2016</v>
      </c>
      <c r="D464" s="55">
        <v>10</v>
      </c>
      <c r="E464" s="54">
        <v>210</v>
      </c>
      <c r="F464" s="54">
        <v>120</v>
      </c>
    </row>
    <row r="465" spans="1:6" ht="16.5" x14ac:dyDescent="0.25">
      <c r="A465" s="51"/>
      <c r="B465" s="59" t="s">
        <v>1103</v>
      </c>
      <c r="C465" s="55">
        <v>2016</v>
      </c>
      <c r="D465" s="55">
        <v>10</v>
      </c>
      <c r="E465" s="54">
        <v>20</v>
      </c>
      <c r="F465" s="54">
        <v>45</v>
      </c>
    </row>
    <row r="466" spans="1:6" ht="16.5" x14ac:dyDescent="0.25">
      <c r="A466" s="51"/>
      <c r="B466" s="59" t="s">
        <v>1104</v>
      </c>
      <c r="C466" s="55">
        <v>2016</v>
      </c>
      <c r="D466" s="55">
        <v>10</v>
      </c>
      <c r="E466" s="54">
        <v>334</v>
      </c>
      <c r="F466" s="54">
        <v>30</v>
      </c>
    </row>
    <row r="467" spans="1:6" ht="16.5" x14ac:dyDescent="0.25">
      <c r="A467" s="51"/>
      <c r="B467" s="59" t="s">
        <v>1105</v>
      </c>
      <c r="C467" s="55">
        <v>2016</v>
      </c>
      <c r="D467" s="55">
        <v>10</v>
      </c>
      <c r="E467" s="54">
        <v>380</v>
      </c>
      <c r="F467" s="54">
        <v>30</v>
      </c>
    </row>
    <row r="468" spans="1:6" ht="16.5" x14ac:dyDescent="0.25">
      <c r="A468" s="51"/>
      <c r="B468" s="59" t="s">
        <v>1106</v>
      </c>
      <c r="C468" s="55">
        <v>2016</v>
      </c>
      <c r="D468" s="55">
        <v>6</v>
      </c>
      <c r="E468" s="54">
        <v>210</v>
      </c>
      <c r="F468" s="54">
        <v>45</v>
      </c>
    </row>
    <row r="469" spans="1:6" ht="16.5" x14ac:dyDescent="0.25">
      <c r="A469" s="51"/>
      <c r="B469" s="59" t="s">
        <v>1107</v>
      </c>
      <c r="C469" s="55">
        <v>2016</v>
      </c>
      <c r="D469" s="55">
        <v>10</v>
      </c>
      <c r="E469" s="54">
        <v>45</v>
      </c>
      <c r="F469" s="54">
        <v>15</v>
      </c>
    </row>
    <row r="470" spans="1:6" ht="16.5" x14ac:dyDescent="0.25">
      <c r="A470" s="51"/>
      <c r="B470" s="59" t="s">
        <v>1108</v>
      </c>
      <c r="C470" s="55">
        <v>2016</v>
      </c>
      <c r="D470" s="55">
        <v>10</v>
      </c>
      <c r="E470" s="54">
        <v>425</v>
      </c>
      <c r="F470" s="54">
        <v>45</v>
      </c>
    </row>
    <row r="471" spans="1:6" ht="16.5" x14ac:dyDescent="0.25">
      <c r="A471" s="51"/>
      <c r="B471" s="59" t="s">
        <v>1109</v>
      </c>
      <c r="C471" s="55">
        <v>2016</v>
      </c>
      <c r="D471" s="55">
        <v>10</v>
      </c>
      <c r="E471" s="54">
        <v>276</v>
      </c>
      <c r="F471" s="54">
        <v>15</v>
      </c>
    </row>
    <row r="472" spans="1:6" ht="16.5" x14ac:dyDescent="0.25">
      <c r="A472" s="51"/>
      <c r="B472" s="59" t="s">
        <v>1110</v>
      </c>
      <c r="C472" s="55">
        <v>2016</v>
      </c>
      <c r="D472" s="55">
        <v>10</v>
      </c>
      <c r="E472" s="54">
        <v>15</v>
      </c>
      <c r="F472" s="54">
        <v>15</v>
      </c>
    </row>
    <row r="473" spans="1:6" ht="16.5" x14ac:dyDescent="0.25">
      <c r="A473" s="51"/>
      <c r="B473" s="59" t="s">
        <v>1111</v>
      </c>
      <c r="C473" s="55">
        <v>2016</v>
      </c>
      <c r="D473" s="55">
        <v>10</v>
      </c>
      <c r="E473" s="54">
        <v>1085</v>
      </c>
      <c r="F473" s="54">
        <v>15</v>
      </c>
    </row>
    <row r="474" spans="1:6" ht="16.5" x14ac:dyDescent="0.25">
      <c r="A474" s="51"/>
      <c r="B474" s="59" t="s">
        <v>1112</v>
      </c>
      <c r="C474" s="55">
        <v>2016</v>
      </c>
      <c r="D474" s="55">
        <v>10</v>
      </c>
      <c r="E474" s="54">
        <v>15</v>
      </c>
      <c r="F474" s="54">
        <v>15</v>
      </c>
    </row>
    <row r="475" spans="1:6" ht="16.5" x14ac:dyDescent="0.25">
      <c r="A475" s="51"/>
      <c r="B475" s="59" t="s">
        <v>1113</v>
      </c>
      <c r="C475" s="55">
        <v>2016</v>
      </c>
      <c r="D475" s="55">
        <v>10</v>
      </c>
      <c r="E475" s="54">
        <v>153</v>
      </c>
      <c r="F475" s="54">
        <v>45</v>
      </c>
    </row>
    <row r="476" spans="1:6" ht="16.5" x14ac:dyDescent="0.25">
      <c r="A476" s="51"/>
      <c r="B476" s="59" t="s">
        <v>1114</v>
      </c>
      <c r="C476" s="55">
        <v>2016</v>
      </c>
      <c r="D476" s="55">
        <v>10</v>
      </c>
      <c r="E476" s="54">
        <v>242</v>
      </c>
      <c r="F476" s="54">
        <v>15</v>
      </c>
    </row>
    <row r="477" spans="1:6" ht="16.5" x14ac:dyDescent="0.25">
      <c r="A477" s="51"/>
      <c r="B477" s="59" t="s">
        <v>1115</v>
      </c>
      <c r="C477" s="55">
        <v>2016</v>
      </c>
      <c r="D477" s="55">
        <v>10</v>
      </c>
      <c r="E477" s="54">
        <v>507</v>
      </c>
      <c r="F477" s="54">
        <v>30</v>
      </c>
    </row>
    <row r="478" spans="1:6" ht="16.5" x14ac:dyDescent="0.25">
      <c r="A478" s="51"/>
      <c r="B478" s="59" t="s">
        <v>1116</v>
      </c>
      <c r="C478" s="55">
        <v>2016</v>
      </c>
      <c r="D478" s="55">
        <v>10</v>
      </c>
      <c r="E478" s="54">
        <v>41</v>
      </c>
      <c r="F478" s="54">
        <v>15</v>
      </c>
    </row>
    <row r="479" spans="1:6" ht="16.5" x14ac:dyDescent="0.25">
      <c r="A479" s="51"/>
      <c r="B479" s="59" t="s">
        <v>1117</v>
      </c>
      <c r="C479" s="55">
        <v>2016</v>
      </c>
      <c r="D479" s="55">
        <v>10</v>
      </c>
      <c r="E479" s="54">
        <v>679</v>
      </c>
      <c r="F479" s="54">
        <v>45</v>
      </c>
    </row>
    <row r="480" spans="1:6" ht="16.5" x14ac:dyDescent="0.25">
      <c r="A480" s="51"/>
      <c r="B480" s="59" t="s">
        <v>1118</v>
      </c>
      <c r="C480" s="55">
        <v>2016</v>
      </c>
      <c r="D480" s="55">
        <v>10</v>
      </c>
      <c r="E480" s="54">
        <v>466</v>
      </c>
      <c r="F480" s="54">
        <v>30</v>
      </c>
    </row>
    <row r="481" spans="1:6" ht="16.5" x14ac:dyDescent="0.25">
      <c r="A481" s="51"/>
      <c r="B481" s="59" t="s">
        <v>1119</v>
      </c>
      <c r="C481" s="55">
        <v>2016</v>
      </c>
      <c r="D481" s="55">
        <v>10</v>
      </c>
      <c r="E481" s="54">
        <v>2203</v>
      </c>
      <c r="F481" s="54">
        <v>14</v>
      </c>
    </row>
    <row r="482" spans="1:6" ht="16.5" x14ac:dyDescent="0.25">
      <c r="A482" s="51"/>
      <c r="B482" s="59" t="s">
        <v>1120</v>
      </c>
      <c r="C482" s="55">
        <v>2016</v>
      </c>
      <c r="D482" s="55">
        <v>10</v>
      </c>
      <c r="E482" s="54">
        <v>30</v>
      </c>
      <c r="F482" s="54">
        <v>14</v>
      </c>
    </row>
    <row r="483" spans="1:6" ht="16.5" x14ac:dyDescent="0.25">
      <c r="A483" s="51"/>
      <c r="B483" s="59" t="s">
        <v>1121</v>
      </c>
      <c r="C483" s="55">
        <v>2016</v>
      </c>
      <c r="D483" s="55">
        <v>10</v>
      </c>
      <c r="E483" s="54">
        <v>91</v>
      </c>
      <c r="F483" s="54">
        <v>14</v>
      </c>
    </row>
    <row r="484" spans="1:6" ht="16.5" x14ac:dyDescent="0.25">
      <c r="A484" s="51"/>
      <c r="B484" s="59" t="s">
        <v>1122</v>
      </c>
      <c r="C484" s="55">
        <v>2016</v>
      </c>
      <c r="D484" s="55">
        <v>10</v>
      </c>
      <c r="E484" s="54">
        <v>69</v>
      </c>
      <c r="F484" s="54">
        <v>250</v>
      </c>
    </row>
    <row r="485" spans="1:6" ht="16.5" x14ac:dyDescent="0.25">
      <c r="A485" s="51"/>
      <c r="B485" s="59" t="s">
        <v>1123</v>
      </c>
      <c r="C485" s="55">
        <v>2016</v>
      </c>
      <c r="D485" s="55">
        <v>10</v>
      </c>
      <c r="E485" s="54">
        <v>16</v>
      </c>
      <c r="F485" s="54">
        <v>90</v>
      </c>
    </row>
    <row r="486" spans="1:6" ht="16.5" x14ac:dyDescent="0.25">
      <c r="A486" s="51"/>
      <c r="B486" s="59" t="s">
        <v>1124</v>
      </c>
      <c r="C486" s="55">
        <v>2016</v>
      </c>
      <c r="D486" s="55">
        <v>10</v>
      </c>
      <c r="E486" s="54">
        <v>15</v>
      </c>
      <c r="F486" s="54">
        <v>45</v>
      </c>
    </row>
    <row r="487" spans="1:6" ht="16.5" x14ac:dyDescent="0.25">
      <c r="A487" s="51"/>
      <c r="B487" s="59" t="s">
        <v>1125</v>
      </c>
      <c r="C487" s="55">
        <v>2016</v>
      </c>
      <c r="D487" s="55">
        <v>10</v>
      </c>
      <c r="E487" s="54">
        <v>711</v>
      </c>
      <c r="F487" s="54">
        <v>45</v>
      </c>
    </row>
    <row r="488" spans="1:6" ht="16.5" x14ac:dyDescent="0.25">
      <c r="A488" s="51"/>
      <c r="B488" s="59" t="s">
        <v>1126</v>
      </c>
      <c r="C488" s="55">
        <v>2016</v>
      </c>
      <c r="D488" s="55">
        <v>10</v>
      </c>
      <c r="E488" s="54">
        <v>519</v>
      </c>
      <c r="F488" s="54">
        <v>30</v>
      </c>
    </row>
    <row r="489" spans="1:6" ht="16.5" x14ac:dyDescent="0.25">
      <c r="A489" s="51"/>
      <c r="B489" s="59" t="s">
        <v>1127</v>
      </c>
      <c r="C489" s="55">
        <v>2016</v>
      </c>
      <c r="D489" s="55">
        <v>10</v>
      </c>
      <c r="E489" s="54">
        <v>12</v>
      </c>
      <c r="F489" s="54">
        <v>30</v>
      </c>
    </row>
    <row r="490" spans="1:6" ht="16.5" x14ac:dyDescent="0.25">
      <c r="A490" s="51"/>
      <c r="B490" s="59" t="s">
        <v>1128</v>
      </c>
      <c r="C490" s="55">
        <v>2016</v>
      </c>
      <c r="D490" s="55">
        <v>10</v>
      </c>
      <c r="E490" s="54">
        <v>326</v>
      </c>
      <c r="F490" s="54">
        <v>15</v>
      </c>
    </row>
    <row r="491" spans="1:6" ht="16.5" x14ac:dyDescent="0.25">
      <c r="A491" s="51"/>
      <c r="B491" s="59" t="s">
        <v>1129</v>
      </c>
      <c r="C491" s="55">
        <v>2016</v>
      </c>
      <c r="D491" s="55">
        <v>10</v>
      </c>
      <c r="E491" s="54">
        <v>400</v>
      </c>
      <c r="F491" s="54">
        <v>30</v>
      </c>
    </row>
    <row r="492" spans="1:6" ht="16.5" x14ac:dyDescent="0.25">
      <c r="A492" s="51"/>
      <c r="B492" s="59" t="s">
        <v>1130</v>
      </c>
      <c r="C492" s="55">
        <v>2016</v>
      </c>
      <c r="D492" s="55">
        <v>10</v>
      </c>
      <c r="E492" s="54">
        <v>282</v>
      </c>
      <c r="F492" s="54">
        <v>15</v>
      </c>
    </row>
    <row r="493" spans="1:6" ht="16.5" x14ac:dyDescent="0.25">
      <c r="A493" s="51"/>
      <c r="B493" s="59" t="s">
        <v>1131</v>
      </c>
      <c r="C493" s="55">
        <v>2016</v>
      </c>
      <c r="D493" s="55">
        <v>10</v>
      </c>
      <c r="E493" s="54">
        <v>475</v>
      </c>
      <c r="F493" s="54">
        <v>45</v>
      </c>
    </row>
    <row r="494" spans="1:6" ht="16.5" x14ac:dyDescent="0.25">
      <c r="A494" s="51"/>
      <c r="B494" s="59" t="s">
        <v>1132</v>
      </c>
      <c r="C494" s="55">
        <v>2016</v>
      </c>
      <c r="D494" s="55">
        <v>10</v>
      </c>
      <c r="E494" s="54">
        <v>5</v>
      </c>
      <c r="F494" s="54">
        <v>142</v>
      </c>
    </row>
    <row r="495" spans="1:6" ht="16.5" x14ac:dyDescent="0.25">
      <c r="A495" s="51"/>
      <c r="B495" s="59" t="s">
        <v>1133</v>
      </c>
      <c r="C495" s="55">
        <v>2016</v>
      </c>
      <c r="D495" s="55">
        <v>10</v>
      </c>
      <c r="E495" s="54">
        <v>2140</v>
      </c>
      <c r="F495" s="54">
        <v>15</v>
      </c>
    </row>
    <row r="496" spans="1:6" ht="16.5" x14ac:dyDescent="0.25">
      <c r="A496" s="51"/>
      <c r="B496" s="59" t="s">
        <v>1134</v>
      </c>
      <c r="C496" s="55">
        <v>2016</v>
      </c>
      <c r="D496" s="55">
        <v>10</v>
      </c>
      <c r="E496" s="54">
        <v>388</v>
      </c>
      <c r="F496" s="54">
        <v>45</v>
      </c>
    </row>
    <row r="497" spans="1:6" ht="16.5" x14ac:dyDescent="0.25">
      <c r="A497" s="51"/>
      <c r="B497" s="59" t="s">
        <v>1135</v>
      </c>
      <c r="C497" s="55">
        <v>2016</v>
      </c>
      <c r="D497" s="55">
        <v>10</v>
      </c>
      <c r="E497" s="54">
        <v>18</v>
      </c>
      <c r="F497" s="54">
        <v>15</v>
      </c>
    </row>
    <row r="498" spans="1:6" ht="16.5" x14ac:dyDescent="0.25">
      <c r="A498" s="51"/>
      <c r="B498" s="59" t="s">
        <v>2095</v>
      </c>
      <c r="C498" s="55">
        <v>2016</v>
      </c>
      <c r="D498" s="55">
        <v>10</v>
      </c>
      <c r="E498" s="54">
        <v>180</v>
      </c>
      <c r="F498" s="54">
        <v>15</v>
      </c>
    </row>
    <row r="499" spans="1:6" ht="16.5" x14ac:dyDescent="0.25">
      <c r="A499" s="51"/>
      <c r="B499" s="59" t="s">
        <v>1137</v>
      </c>
      <c r="C499" s="55">
        <v>2016</v>
      </c>
      <c r="D499" s="55">
        <v>10</v>
      </c>
      <c r="E499" s="54">
        <v>2632</v>
      </c>
      <c r="F499" s="54">
        <v>60</v>
      </c>
    </row>
    <row r="500" spans="1:6" ht="16.5" x14ac:dyDescent="0.25">
      <c r="A500" s="51"/>
      <c r="B500" s="59" t="s">
        <v>1138</v>
      </c>
      <c r="C500" s="55">
        <v>2016</v>
      </c>
      <c r="D500" s="55">
        <v>10</v>
      </c>
      <c r="E500" s="54">
        <v>131</v>
      </c>
      <c r="F500" s="54">
        <v>22</v>
      </c>
    </row>
    <row r="501" spans="1:6" ht="16.5" x14ac:dyDescent="0.25">
      <c r="A501" s="51"/>
      <c r="B501" s="59" t="s">
        <v>1139</v>
      </c>
      <c r="C501" s="55">
        <v>2016</v>
      </c>
      <c r="D501" s="55">
        <v>10</v>
      </c>
      <c r="E501" s="54">
        <v>27</v>
      </c>
      <c r="F501" s="54">
        <v>15</v>
      </c>
    </row>
    <row r="502" spans="1:6" ht="16.5" x14ac:dyDescent="0.25">
      <c r="A502" s="51"/>
      <c r="B502" s="59" t="s">
        <v>1140</v>
      </c>
      <c r="C502" s="55">
        <v>2016</v>
      </c>
      <c r="D502" s="55">
        <v>10</v>
      </c>
      <c r="E502" s="54">
        <v>575</v>
      </c>
      <c r="F502" s="54">
        <v>15</v>
      </c>
    </row>
    <row r="503" spans="1:6" ht="16.5" x14ac:dyDescent="0.25">
      <c r="A503" s="51"/>
      <c r="B503" s="59" t="s">
        <v>1141</v>
      </c>
      <c r="C503" s="55">
        <v>2016</v>
      </c>
      <c r="D503" s="55">
        <v>10</v>
      </c>
      <c r="E503" s="54">
        <v>270</v>
      </c>
      <c r="F503" s="54">
        <v>89.9</v>
      </c>
    </row>
    <row r="504" spans="1:6" ht="16.5" x14ac:dyDescent="0.25">
      <c r="A504" s="51"/>
      <c r="B504" s="59" t="s">
        <v>1142</v>
      </c>
      <c r="C504" s="55">
        <v>2016</v>
      </c>
      <c r="D504" s="55">
        <v>10</v>
      </c>
      <c r="E504" s="54">
        <v>300</v>
      </c>
      <c r="F504" s="54">
        <v>15</v>
      </c>
    </row>
    <row r="505" spans="1:6" ht="16.5" x14ac:dyDescent="0.25">
      <c r="A505" s="51"/>
      <c r="B505" s="59" t="s">
        <v>1143</v>
      </c>
      <c r="C505" s="55">
        <v>2016</v>
      </c>
      <c r="D505" s="55">
        <v>6</v>
      </c>
      <c r="E505" s="54">
        <v>1090</v>
      </c>
      <c r="F505" s="54">
        <v>30</v>
      </c>
    </row>
    <row r="506" spans="1:6" ht="16.5" x14ac:dyDescent="0.25">
      <c r="A506" s="51"/>
      <c r="B506" s="59" t="s">
        <v>1144</v>
      </c>
      <c r="C506" s="55">
        <v>2016</v>
      </c>
      <c r="D506" s="60">
        <v>0.4</v>
      </c>
      <c r="E506" s="54">
        <v>412</v>
      </c>
      <c r="F506" s="54">
        <v>30</v>
      </c>
    </row>
    <row r="507" spans="1:6" ht="16.5" x14ac:dyDescent="0.25">
      <c r="A507" s="51"/>
      <c r="B507" s="59" t="s">
        <v>1145</v>
      </c>
      <c r="C507" s="55">
        <v>2016</v>
      </c>
      <c r="D507" s="60">
        <v>0.4</v>
      </c>
      <c r="E507" s="54">
        <v>68</v>
      </c>
      <c r="F507" s="54">
        <v>30</v>
      </c>
    </row>
    <row r="508" spans="1:6" ht="16.5" x14ac:dyDescent="0.25">
      <c r="A508" s="106"/>
      <c r="B508" s="59" t="s">
        <v>1148</v>
      </c>
      <c r="C508" s="55">
        <v>2016</v>
      </c>
      <c r="D508" s="60">
        <v>0.4</v>
      </c>
      <c r="E508" s="54">
        <v>875</v>
      </c>
      <c r="F508" s="54">
        <v>120</v>
      </c>
    </row>
    <row r="509" spans="1:6" ht="16.5" x14ac:dyDescent="0.25">
      <c r="A509" s="106"/>
      <c r="B509" s="59" t="s">
        <v>1149</v>
      </c>
      <c r="C509" s="55">
        <v>2016</v>
      </c>
      <c r="D509" s="60">
        <v>0.4</v>
      </c>
      <c r="E509" s="54">
        <v>124</v>
      </c>
      <c r="F509" s="54">
        <v>30</v>
      </c>
    </row>
    <row r="510" spans="1:6" ht="16.5" x14ac:dyDescent="0.25">
      <c r="A510" s="106"/>
      <c r="B510" s="59" t="s">
        <v>1150</v>
      </c>
      <c r="C510" s="55">
        <v>2016</v>
      </c>
      <c r="D510" s="60">
        <v>0.4</v>
      </c>
      <c r="E510" s="54">
        <v>38</v>
      </c>
      <c r="F510" s="54">
        <v>15</v>
      </c>
    </row>
    <row r="511" spans="1:6" ht="16.5" x14ac:dyDescent="0.25">
      <c r="A511" s="106"/>
      <c r="B511" s="59" t="s">
        <v>1151</v>
      </c>
      <c r="C511" s="55">
        <v>2016</v>
      </c>
      <c r="D511" s="60">
        <v>0.4</v>
      </c>
      <c r="E511" s="54">
        <v>917</v>
      </c>
      <c r="F511" s="54">
        <v>10</v>
      </c>
    </row>
    <row r="512" spans="1:6" ht="16.5" x14ac:dyDescent="0.25">
      <c r="A512" s="106"/>
      <c r="B512" s="59" t="s">
        <v>1152</v>
      </c>
      <c r="C512" s="55">
        <v>2016</v>
      </c>
      <c r="D512" s="60">
        <v>0.4</v>
      </c>
      <c r="E512" s="54">
        <v>72</v>
      </c>
      <c r="F512" s="54">
        <v>15</v>
      </c>
    </row>
    <row r="513" spans="1:6" ht="16.5" x14ac:dyDescent="0.25">
      <c r="A513" s="106"/>
      <c r="B513" s="59" t="s">
        <v>1153</v>
      </c>
      <c r="C513" s="55">
        <v>2016</v>
      </c>
      <c r="D513" s="60">
        <v>0.4</v>
      </c>
      <c r="E513" s="54">
        <v>760</v>
      </c>
      <c r="F513" s="54">
        <v>30</v>
      </c>
    </row>
    <row r="514" spans="1:6" ht="16.5" x14ac:dyDescent="0.25">
      <c r="A514" s="106"/>
      <c r="B514" s="59" t="s">
        <v>1154</v>
      </c>
      <c r="C514" s="55">
        <v>2016</v>
      </c>
      <c r="D514" s="60">
        <v>0.4</v>
      </c>
      <c r="E514" s="54">
        <v>30</v>
      </c>
      <c r="F514" s="54">
        <v>15</v>
      </c>
    </row>
    <row r="515" spans="1:6" ht="16.5" x14ac:dyDescent="0.25">
      <c r="A515" s="106"/>
      <c r="B515" s="59" t="s">
        <v>1155</v>
      </c>
      <c r="C515" s="55">
        <v>2016</v>
      </c>
      <c r="D515" s="60">
        <v>0.4</v>
      </c>
      <c r="E515" s="54">
        <v>74</v>
      </c>
      <c r="F515" s="54">
        <v>15</v>
      </c>
    </row>
    <row r="516" spans="1:6" ht="16.5" x14ac:dyDescent="0.25">
      <c r="A516" s="106"/>
      <c r="B516" s="59" t="s">
        <v>1156</v>
      </c>
      <c r="C516" s="55">
        <v>2016</v>
      </c>
      <c r="D516" s="60">
        <v>0.4</v>
      </c>
      <c r="E516" s="54">
        <v>242</v>
      </c>
      <c r="F516" s="54">
        <v>15</v>
      </c>
    </row>
    <row r="517" spans="1:6" ht="16.5" x14ac:dyDescent="0.25">
      <c r="A517" s="106"/>
      <c r="B517" s="59" t="s">
        <v>1157</v>
      </c>
      <c r="C517" s="55">
        <v>2016</v>
      </c>
      <c r="D517" s="60">
        <v>0.4</v>
      </c>
      <c r="E517" s="54">
        <v>190</v>
      </c>
      <c r="F517" s="54">
        <v>15</v>
      </c>
    </row>
    <row r="518" spans="1:6" ht="16.5" x14ac:dyDescent="0.25">
      <c r="A518" s="106"/>
      <c r="B518" s="59" t="s">
        <v>1158</v>
      </c>
      <c r="C518" s="55">
        <v>2016</v>
      </c>
      <c r="D518" s="60">
        <v>0.4</v>
      </c>
      <c r="E518" s="54">
        <v>257</v>
      </c>
      <c r="F518" s="54">
        <v>15</v>
      </c>
    </row>
    <row r="519" spans="1:6" ht="16.5" x14ac:dyDescent="0.25">
      <c r="A519" s="106"/>
      <c r="B519" s="59" t="s">
        <v>1159</v>
      </c>
      <c r="C519" s="55">
        <v>2016</v>
      </c>
      <c r="D519" s="60">
        <v>0.4</v>
      </c>
      <c r="E519" s="54">
        <v>200</v>
      </c>
      <c r="F519" s="54">
        <v>15</v>
      </c>
    </row>
    <row r="520" spans="1:6" ht="16.5" x14ac:dyDescent="0.25">
      <c r="A520" s="106"/>
      <c r="B520" s="59" t="s">
        <v>1160</v>
      </c>
      <c r="C520" s="55">
        <v>2016</v>
      </c>
      <c r="D520" s="60">
        <v>0.4</v>
      </c>
      <c r="E520" s="54">
        <v>170</v>
      </c>
      <c r="F520" s="54">
        <v>15</v>
      </c>
    </row>
    <row r="521" spans="1:6" ht="16.5" x14ac:dyDescent="0.25">
      <c r="A521" s="106"/>
      <c r="B521" s="59" t="s">
        <v>1161</v>
      </c>
      <c r="C521" s="55">
        <v>2016</v>
      </c>
      <c r="D521" s="60">
        <v>0.4</v>
      </c>
      <c r="E521" s="54">
        <v>152</v>
      </c>
      <c r="F521" s="54">
        <v>15</v>
      </c>
    </row>
    <row r="522" spans="1:6" ht="16.5" x14ac:dyDescent="0.25">
      <c r="A522" s="106"/>
      <c r="B522" s="59" t="s">
        <v>1162</v>
      </c>
      <c r="C522" s="55">
        <v>2016</v>
      </c>
      <c r="D522" s="60">
        <v>0.4</v>
      </c>
      <c r="E522" s="54">
        <v>19</v>
      </c>
      <c r="F522" s="54">
        <v>15</v>
      </c>
    </row>
    <row r="523" spans="1:6" ht="16.5" x14ac:dyDescent="0.25">
      <c r="A523" s="106"/>
      <c r="B523" s="59" t="s">
        <v>1163</v>
      </c>
      <c r="C523" s="55">
        <v>2016</v>
      </c>
      <c r="D523" s="60">
        <v>0.4</v>
      </c>
      <c r="E523" s="54">
        <v>87</v>
      </c>
      <c r="F523" s="54">
        <v>15</v>
      </c>
    </row>
    <row r="524" spans="1:6" ht="16.5" x14ac:dyDescent="0.25">
      <c r="A524" s="106"/>
      <c r="B524" s="59" t="s">
        <v>1164</v>
      </c>
      <c r="C524" s="55">
        <v>2016</v>
      </c>
      <c r="D524" s="60">
        <v>0.4</v>
      </c>
      <c r="E524" s="54">
        <v>302</v>
      </c>
      <c r="F524" s="54">
        <v>15</v>
      </c>
    </row>
    <row r="525" spans="1:6" ht="16.5" x14ac:dyDescent="0.25">
      <c r="A525" s="106"/>
      <c r="B525" s="59" t="s">
        <v>1165</v>
      </c>
      <c r="C525" s="55">
        <v>2016</v>
      </c>
      <c r="D525" s="60">
        <v>0.4</v>
      </c>
      <c r="E525" s="54">
        <v>26</v>
      </c>
      <c r="F525" s="54">
        <v>15</v>
      </c>
    </row>
    <row r="526" spans="1:6" ht="16.5" x14ac:dyDescent="0.25">
      <c r="A526" s="106"/>
      <c r="B526" s="59" t="s">
        <v>1166</v>
      </c>
      <c r="C526" s="55">
        <v>2016</v>
      </c>
      <c r="D526" s="60">
        <v>0.4</v>
      </c>
      <c r="E526" s="54">
        <v>20</v>
      </c>
      <c r="F526" s="54">
        <v>15</v>
      </c>
    </row>
    <row r="527" spans="1:6" ht="16.5" x14ac:dyDescent="0.25">
      <c r="A527" s="106"/>
      <c r="B527" s="59" t="s">
        <v>1167</v>
      </c>
      <c r="C527" s="55">
        <v>2016</v>
      </c>
      <c r="D527" s="60">
        <v>0.4</v>
      </c>
      <c r="E527" s="54">
        <v>736</v>
      </c>
      <c r="F527" s="54">
        <v>15</v>
      </c>
    </row>
    <row r="528" spans="1:6" ht="16.5" x14ac:dyDescent="0.25">
      <c r="A528" s="106"/>
      <c r="B528" s="59" t="s">
        <v>1168</v>
      </c>
      <c r="C528" s="55">
        <v>2016</v>
      </c>
      <c r="D528" s="60">
        <v>0.4</v>
      </c>
      <c r="E528" s="54">
        <v>549</v>
      </c>
      <c r="F528" s="54">
        <v>44</v>
      </c>
    </row>
    <row r="529" spans="1:6" ht="16.5" x14ac:dyDescent="0.25">
      <c r="A529" s="106"/>
      <c r="B529" s="59" t="s">
        <v>1169</v>
      </c>
      <c r="C529" s="55">
        <v>2016</v>
      </c>
      <c r="D529" s="60">
        <v>0.4</v>
      </c>
      <c r="E529" s="54">
        <v>391</v>
      </c>
      <c r="F529" s="54">
        <v>15</v>
      </c>
    </row>
    <row r="530" spans="1:6" ht="16.5" x14ac:dyDescent="0.25">
      <c r="A530" s="106"/>
      <c r="B530" s="59" t="s">
        <v>1170</v>
      </c>
      <c r="C530" s="55">
        <v>2016</v>
      </c>
      <c r="D530" s="60">
        <v>0.4</v>
      </c>
      <c r="E530" s="54">
        <v>28</v>
      </c>
      <c r="F530" s="54">
        <v>7</v>
      </c>
    </row>
    <row r="531" spans="1:6" ht="16.5" x14ac:dyDescent="0.25">
      <c r="A531" s="106"/>
      <c r="B531" s="59" t="s">
        <v>1171</v>
      </c>
      <c r="C531" s="55">
        <v>2016</v>
      </c>
      <c r="D531" s="60">
        <v>0.4</v>
      </c>
      <c r="E531" s="54">
        <v>307</v>
      </c>
      <c r="F531" s="54">
        <v>15</v>
      </c>
    </row>
    <row r="532" spans="1:6" ht="16.5" x14ac:dyDescent="0.25">
      <c r="A532" s="106"/>
      <c r="B532" s="59" t="s">
        <v>1172</v>
      </c>
      <c r="C532" s="55">
        <v>2016</v>
      </c>
      <c r="D532" s="60">
        <v>0.4</v>
      </c>
      <c r="E532" s="54">
        <v>110</v>
      </c>
      <c r="F532" s="54">
        <v>45</v>
      </c>
    </row>
    <row r="533" spans="1:6" ht="16.5" x14ac:dyDescent="0.25">
      <c r="A533" s="106"/>
      <c r="B533" s="59" t="s">
        <v>1173</v>
      </c>
      <c r="C533" s="55">
        <v>2016</v>
      </c>
      <c r="D533" s="60">
        <v>0.4</v>
      </c>
      <c r="E533" s="54">
        <v>210</v>
      </c>
      <c r="F533" s="54">
        <v>15</v>
      </c>
    </row>
    <row r="534" spans="1:6" ht="16.5" x14ac:dyDescent="0.25">
      <c r="A534" s="106"/>
      <c r="B534" s="59" t="s">
        <v>1174</v>
      </c>
      <c r="C534" s="55">
        <v>2016</v>
      </c>
      <c r="D534" s="60">
        <v>0.4</v>
      </c>
      <c r="E534" s="54">
        <v>348</v>
      </c>
      <c r="F534" s="54">
        <v>30</v>
      </c>
    </row>
    <row r="535" spans="1:6" ht="16.5" x14ac:dyDescent="0.25">
      <c r="A535" s="106"/>
      <c r="B535" s="59" t="s">
        <v>1175</v>
      </c>
      <c r="C535" s="55">
        <v>2016</v>
      </c>
      <c r="D535" s="60">
        <v>0.4</v>
      </c>
      <c r="E535" s="54">
        <v>520</v>
      </c>
      <c r="F535" s="54">
        <v>15</v>
      </c>
    </row>
    <row r="536" spans="1:6" ht="16.5" x14ac:dyDescent="0.25">
      <c r="A536" s="106"/>
      <c r="B536" s="59" t="s">
        <v>1176</v>
      </c>
      <c r="C536" s="55">
        <v>2016</v>
      </c>
      <c r="D536" s="60">
        <v>0.4</v>
      </c>
      <c r="E536" s="54">
        <v>187</v>
      </c>
      <c r="F536" s="54">
        <v>45</v>
      </c>
    </row>
    <row r="537" spans="1:6" ht="16.5" x14ac:dyDescent="0.25">
      <c r="A537" s="106"/>
      <c r="B537" s="59" t="s">
        <v>1177</v>
      </c>
      <c r="C537" s="55">
        <v>2016</v>
      </c>
      <c r="D537" s="60">
        <v>0.4</v>
      </c>
      <c r="E537" s="54">
        <v>370</v>
      </c>
      <c r="F537" s="54">
        <v>15</v>
      </c>
    </row>
    <row r="538" spans="1:6" ht="16.5" x14ac:dyDescent="0.25">
      <c r="A538" s="106"/>
      <c r="B538" s="59" t="s">
        <v>1178</v>
      </c>
      <c r="C538" s="55">
        <v>2016</v>
      </c>
      <c r="D538" s="60">
        <v>0.4</v>
      </c>
      <c r="E538" s="54">
        <v>95</v>
      </c>
      <c r="F538" s="54">
        <v>15</v>
      </c>
    </row>
    <row r="539" spans="1:6" ht="16.5" x14ac:dyDescent="0.25">
      <c r="A539" s="106"/>
      <c r="B539" s="59" t="s">
        <v>1179</v>
      </c>
      <c r="C539" s="55">
        <v>2016</v>
      </c>
      <c r="D539" s="60">
        <v>0.4</v>
      </c>
      <c r="E539" s="54">
        <v>304</v>
      </c>
      <c r="F539" s="54">
        <v>130</v>
      </c>
    </row>
    <row r="540" spans="1:6" ht="16.5" x14ac:dyDescent="0.25">
      <c r="A540" s="106"/>
      <c r="B540" s="59" t="s">
        <v>1180</v>
      </c>
      <c r="C540" s="55">
        <v>2016</v>
      </c>
      <c r="D540" s="60">
        <v>0.4</v>
      </c>
      <c r="E540" s="54">
        <v>23</v>
      </c>
      <c r="F540" s="54">
        <v>15</v>
      </c>
    </row>
    <row r="541" spans="1:6" ht="16.5" x14ac:dyDescent="0.25">
      <c r="A541" s="106"/>
      <c r="B541" s="59" t="s">
        <v>1181</v>
      </c>
      <c r="C541" s="55">
        <v>2016</v>
      </c>
      <c r="D541" s="60">
        <v>0.4</v>
      </c>
      <c r="E541" s="54">
        <v>270</v>
      </c>
      <c r="F541" s="54">
        <v>15</v>
      </c>
    </row>
    <row r="542" spans="1:6" ht="16.5" x14ac:dyDescent="0.25">
      <c r="A542" s="106"/>
      <c r="B542" s="59" t="s">
        <v>1182</v>
      </c>
      <c r="C542" s="55">
        <v>2016</v>
      </c>
      <c r="D542" s="60">
        <v>0.4</v>
      </c>
      <c r="E542" s="54">
        <v>270</v>
      </c>
      <c r="F542" s="54">
        <v>15</v>
      </c>
    </row>
    <row r="543" spans="1:6" ht="16.5" x14ac:dyDescent="0.25">
      <c r="A543" s="106"/>
      <c r="B543" s="59" t="s">
        <v>2096</v>
      </c>
      <c r="C543" s="55">
        <v>2016</v>
      </c>
      <c r="D543" s="60">
        <v>0.4</v>
      </c>
      <c r="E543" s="54">
        <v>430</v>
      </c>
      <c r="F543" s="54">
        <v>15</v>
      </c>
    </row>
    <row r="544" spans="1:6" ht="16.5" x14ac:dyDescent="0.25">
      <c r="A544" s="106"/>
      <c r="B544" s="59" t="s">
        <v>1184</v>
      </c>
      <c r="C544" s="55">
        <v>2016</v>
      </c>
      <c r="D544" s="60">
        <v>0.4</v>
      </c>
      <c r="E544" s="54">
        <v>157</v>
      </c>
      <c r="F544" s="54">
        <v>15</v>
      </c>
    </row>
    <row r="545" spans="1:6" ht="16.5" x14ac:dyDescent="0.25">
      <c r="A545" s="106"/>
      <c r="B545" s="59" t="s">
        <v>1185</v>
      </c>
      <c r="C545" s="55">
        <v>2016</v>
      </c>
      <c r="D545" s="60">
        <v>0.4</v>
      </c>
      <c r="E545" s="54">
        <v>51</v>
      </c>
      <c r="F545" s="54">
        <v>15</v>
      </c>
    </row>
    <row r="546" spans="1:6" ht="16.5" x14ac:dyDescent="0.25">
      <c r="A546" s="106"/>
      <c r="B546" s="59" t="s">
        <v>1186</v>
      </c>
      <c r="C546" s="55">
        <v>2016</v>
      </c>
      <c r="D546" s="60">
        <v>0.4</v>
      </c>
      <c r="E546" s="54">
        <v>47</v>
      </c>
      <c r="F546" s="54">
        <v>15</v>
      </c>
    </row>
    <row r="547" spans="1:6" ht="16.5" x14ac:dyDescent="0.25">
      <c r="A547" s="106"/>
      <c r="B547" s="59" t="s">
        <v>1187</v>
      </c>
      <c r="C547" s="55">
        <v>2016</v>
      </c>
      <c r="D547" s="60">
        <v>0.4</v>
      </c>
      <c r="E547" s="54">
        <v>151</v>
      </c>
      <c r="F547" s="54">
        <v>30</v>
      </c>
    </row>
    <row r="548" spans="1:6" ht="16.5" x14ac:dyDescent="0.25">
      <c r="A548" s="106"/>
      <c r="B548" s="59" t="s">
        <v>1188</v>
      </c>
      <c r="C548" s="55">
        <v>2016</v>
      </c>
      <c r="D548" s="60">
        <v>0.4</v>
      </c>
      <c r="E548" s="54">
        <v>612</v>
      </c>
      <c r="F548" s="54">
        <v>15</v>
      </c>
    </row>
    <row r="549" spans="1:6" ht="16.5" x14ac:dyDescent="0.25">
      <c r="A549" s="106"/>
      <c r="B549" s="59" t="s">
        <v>1189</v>
      </c>
      <c r="C549" s="55">
        <v>2016</v>
      </c>
      <c r="D549" s="60">
        <v>0.4</v>
      </c>
      <c r="E549" s="54">
        <v>138</v>
      </c>
      <c r="F549" s="54">
        <v>15</v>
      </c>
    </row>
    <row r="550" spans="1:6" ht="16.5" x14ac:dyDescent="0.25">
      <c r="A550" s="106"/>
      <c r="B550" s="59" t="s">
        <v>1190</v>
      </c>
      <c r="C550" s="55">
        <v>2016</v>
      </c>
      <c r="D550" s="60">
        <v>0.4</v>
      </c>
      <c r="E550" s="54">
        <v>127</v>
      </c>
      <c r="F550" s="54">
        <v>15</v>
      </c>
    </row>
    <row r="551" spans="1:6" ht="16.5" x14ac:dyDescent="0.25">
      <c r="A551" s="106"/>
      <c r="B551" s="59" t="s">
        <v>1191</v>
      </c>
      <c r="C551" s="55">
        <v>2016</v>
      </c>
      <c r="D551" s="60">
        <v>0.4</v>
      </c>
      <c r="E551" s="54">
        <v>54</v>
      </c>
      <c r="F551" s="54">
        <v>15</v>
      </c>
    </row>
    <row r="552" spans="1:6" ht="16.5" x14ac:dyDescent="0.25">
      <c r="A552" s="106"/>
      <c r="B552" s="59" t="s">
        <v>1192</v>
      </c>
      <c r="C552" s="55">
        <v>2016</v>
      </c>
      <c r="D552" s="60">
        <v>0.4</v>
      </c>
      <c r="E552" s="54">
        <v>260</v>
      </c>
      <c r="F552" s="54">
        <v>45</v>
      </c>
    </row>
    <row r="553" spans="1:6" ht="16.5" x14ac:dyDescent="0.25">
      <c r="A553" s="106"/>
      <c r="B553" s="59" t="s">
        <v>1193</v>
      </c>
      <c r="C553" s="55">
        <v>2016</v>
      </c>
      <c r="D553" s="60">
        <v>0.4</v>
      </c>
      <c r="E553" s="54">
        <v>74</v>
      </c>
      <c r="F553" s="54">
        <v>15</v>
      </c>
    </row>
    <row r="554" spans="1:6" ht="16.5" x14ac:dyDescent="0.25">
      <c r="A554" s="106"/>
      <c r="B554" s="59" t="s">
        <v>1194</v>
      </c>
      <c r="C554" s="55">
        <v>2016</v>
      </c>
      <c r="D554" s="60">
        <v>0.4</v>
      </c>
      <c r="E554" s="54">
        <v>74</v>
      </c>
      <c r="F554" s="54">
        <v>45</v>
      </c>
    </row>
    <row r="555" spans="1:6" ht="16.5" x14ac:dyDescent="0.25">
      <c r="A555" s="106"/>
      <c r="B555" s="59" t="s">
        <v>1195</v>
      </c>
      <c r="C555" s="55">
        <v>2016</v>
      </c>
      <c r="D555" s="60">
        <v>0.4</v>
      </c>
      <c r="E555" s="54">
        <v>355.00000000000006</v>
      </c>
      <c r="F555" s="54">
        <v>15</v>
      </c>
    </row>
    <row r="556" spans="1:6" ht="16.5" x14ac:dyDescent="0.25">
      <c r="A556" s="106"/>
      <c r="B556" s="59" t="s">
        <v>1196</v>
      </c>
      <c r="C556" s="55">
        <v>2016</v>
      </c>
      <c r="D556" s="60">
        <v>0.4</v>
      </c>
      <c r="E556" s="54">
        <v>651</v>
      </c>
      <c r="F556" s="54">
        <v>30</v>
      </c>
    </row>
    <row r="557" spans="1:6" ht="16.5" x14ac:dyDescent="0.25">
      <c r="A557" s="106"/>
      <c r="B557" s="59" t="s">
        <v>1197</v>
      </c>
      <c r="C557" s="55">
        <v>2016</v>
      </c>
      <c r="D557" s="60">
        <v>0.4</v>
      </c>
      <c r="E557" s="54">
        <v>127</v>
      </c>
      <c r="F557" s="54">
        <v>15</v>
      </c>
    </row>
    <row r="558" spans="1:6" ht="33" x14ac:dyDescent="0.25">
      <c r="A558" s="106"/>
      <c r="B558" s="59" t="s">
        <v>1198</v>
      </c>
      <c r="C558" s="55">
        <v>2016</v>
      </c>
      <c r="D558" s="60">
        <v>0.4</v>
      </c>
      <c r="E558" s="54">
        <v>485</v>
      </c>
      <c r="F558" s="54">
        <v>15</v>
      </c>
    </row>
    <row r="559" spans="1:6" ht="16.5" x14ac:dyDescent="0.25">
      <c r="A559" s="106"/>
      <c r="B559" s="59" t="s">
        <v>1199</v>
      </c>
      <c r="C559" s="55">
        <v>2016</v>
      </c>
      <c r="D559" s="60">
        <v>0.4</v>
      </c>
      <c r="E559" s="54">
        <v>674</v>
      </c>
      <c r="F559" s="54">
        <v>45</v>
      </c>
    </row>
    <row r="560" spans="1:6" ht="16.5" x14ac:dyDescent="0.25">
      <c r="A560" s="106"/>
      <c r="B560" s="59" t="s">
        <v>1200</v>
      </c>
      <c r="C560" s="55">
        <v>2016</v>
      </c>
      <c r="D560" s="60">
        <v>0.4</v>
      </c>
      <c r="E560" s="54">
        <v>125</v>
      </c>
      <c r="F560" s="54">
        <v>15</v>
      </c>
    </row>
    <row r="561" spans="1:6" ht="16.5" x14ac:dyDescent="0.25">
      <c r="A561" s="106"/>
      <c r="B561" s="59" t="s">
        <v>1201</v>
      </c>
      <c r="C561" s="55">
        <v>2016</v>
      </c>
      <c r="D561" s="60">
        <v>0.4</v>
      </c>
      <c r="E561" s="54">
        <v>359</v>
      </c>
      <c r="F561" s="54">
        <v>30</v>
      </c>
    </row>
    <row r="562" spans="1:6" ht="16.5" x14ac:dyDescent="0.25">
      <c r="A562" s="106"/>
      <c r="B562" s="59" t="s">
        <v>1202</v>
      </c>
      <c r="C562" s="55">
        <v>2016</v>
      </c>
      <c r="D562" s="60">
        <v>0.4</v>
      </c>
      <c r="E562" s="54">
        <v>669</v>
      </c>
      <c r="F562" s="54">
        <v>45</v>
      </c>
    </row>
    <row r="563" spans="1:6" ht="16.5" x14ac:dyDescent="0.25">
      <c r="A563" s="106"/>
      <c r="B563" s="59" t="s">
        <v>1203</v>
      </c>
      <c r="C563" s="55">
        <v>2016</v>
      </c>
      <c r="D563" s="60">
        <v>0.4</v>
      </c>
      <c r="E563" s="54">
        <v>618</v>
      </c>
      <c r="F563" s="54">
        <v>15</v>
      </c>
    </row>
    <row r="564" spans="1:6" ht="16.5" x14ac:dyDescent="0.25">
      <c r="A564" s="106"/>
      <c r="B564" s="59" t="s">
        <v>1204</v>
      </c>
      <c r="C564" s="55">
        <v>2016</v>
      </c>
      <c r="D564" s="60">
        <v>0.4</v>
      </c>
      <c r="E564" s="54">
        <v>321</v>
      </c>
      <c r="F564" s="54">
        <v>15</v>
      </c>
    </row>
    <row r="565" spans="1:6" ht="16.5" x14ac:dyDescent="0.25">
      <c r="A565" s="106"/>
      <c r="B565" s="59" t="s">
        <v>1205</v>
      </c>
      <c r="C565" s="55">
        <v>2016</v>
      </c>
      <c r="D565" s="60">
        <v>0.4</v>
      </c>
      <c r="E565" s="54">
        <v>429</v>
      </c>
      <c r="F565" s="54">
        <v>15</v>
      </c>
    </row>
    <row r="566" spans="1:6" ht="16.5" x14ac:dyDescent="0.25">
      <c r="A566" s="106"/>
      <c r="B566" s="59" t="s">
        <v>1206</v>
      </c>
      <c r="C566" s="55">
        <v>2016</v>
      </c>
      <c r="D566" s="60">
        <v>0.4</v>
      </c>
      <c r="E566" s="54">
        <v>138</v>
      </c>
      <c r="F566" s="54">
        <v>15</v>
      </c>
    </row>
    <row r="567" spans="1:6" ht="16.5" x14ac:dyDescent="0.25">
      <c r="A567" s="106"/>
      <c r="B567" s="59" t="s">
        <v>1207</v>
      </c>
      <c r="C567" s="55">
        <v>2016</v>
      </c>
      <c r="D567" s="60">
        <v>0.4</v>
      </c>
      <c r="E567" s="54">
        <v>139</v>
      </c>
      <c r="F567" s="54">
        <v>30</v>
      </c>
    </row>
    <row r="568" spans="1:6" ht="16.5" x14ac:dyDescent="0.25">
      <c r="A568" s="106"/>
      <c r="B568" s="59" t="s">
        <v>1208</v>
      </c>
      <c r="C568" s="55">
        <v>2016</v>
      </c>
      <c r="D568" s="60">
        <v>0.4</v>
      </c>
      <c r="E568" s="54">
        <v>360</v>
      </c>
      <c r="F568" s="54">
        <v>15</v>
      </c>
    </row>
    <row r="569" spans="1:6" ht="16.5" x14ac:dyDescent="0.25">
      <c r="A569" s="106"/>
      <c r="B569" s="59" t="s">
        <v>1209</v>
      </c>
      <c r="C569" s="55">
        <v>2016</v>
      </c>
      <c r="D569" s="60">
        <v>0.4</v>
      </c>
      <c r="E569" s="54">
        <v>272</v>
      </c>
      <c r="F569" s="54">
        <v>30</v>
      </c>
    </row>
    <row r="570" spans="1:6" ht="16.5" x14ac:dyDescent="0.25">
      <c r="A570" s="106"/>
      <c r="B570" s="59" t="s">
        <v>1210</v>
      </c>
      <c r="C570" s="55">
        <v>2016</v>
      </c>
      <c r="D570" s="60">
        <v>0.4</v>
      </c>
      <c r="E570" s="54">
        <v>174</v>
      </c>
      <c r="F570" s="54">
        <v>30</v>
      </c>
    </row>
    <row r="571" spans="1:6" ht="16.5" x14ac:dyDescent="0.25">
      <c r="A571" s="106"/>
      <c r="B571" s="59" t="s">
        <v>1211</v>
      </c>
      <c r="C571" s="55">
        <v>2016</v>
      </c>
      <c r="D571" s="60">
        <v>0.4</v>
      </c>
      <c r="E571" s="54">
        <v>81</v>
      </c>
      <c r="F571" s="54">
        <v>45</v>
      </c>
    </row>
    <row r="572" spans="1:6" ht="16.5" x14ac:dyDescent="0.25">
      <c r="A572" s="106"/>
      <c r="B572" s="59" t="s">
        <v>1212</v>
      </c>
      <c r="C572" s="55">
        <v>2016</v>
      </c>
      <c r="D572" s="60">
        <v>0.4</v>
      </c>
      <c r="E572" s="54">
        <v>248</v>
      </c>
      <c r="F572" s="54">
        <v>90</v>
      </c>
    </row>
    <row r="573" spans="1:6" ht="16.5" x14ac:dyDescent="0.25">
      <c r="A573" s="106"/>
      <c r="B573" s="59" t="s">
        <v>1213</v>
      </c>
      <c r="C573" s="55">
        <v>2016</v>
      </c>
      <c r="D573" s="60">
        <v>0.4</v>
      </c>
      <c r="E573" s="54">
        <v>200</v>
      </c>
      <c r="F573" s="54">
        <v>75</v>
      </c>
    </row>
    <row r="574" spans="1:6" ht="16.5" x14ac:dyDescent="0.25">
      <c r="A574" s="106"/>
      <c r="B574" s="59" t="s">
        <v>1214</v>
      </c>
      <c r="C574" s="55">
        <v>2016</v>
      </c>
      <c r="D574" s="60">
        <v>0.4</v>
      </c>
      <c r="E574" s="54">
        <v>504</v>
      </c>
      <c r="F574" s="54">
        <v>30</v>
      </c>
    </row>
    <row r="575" spans="1:6" ht="16.5" x14ac:dyDescent="0.25">
      <c r="A575" s="106"/>
      <c r="B575" s="59" t="s">
        <v>1215</v>
      </c>
      <c r="C575" s="55">
        <v>2016</v>
      </c>
      <c r="D575" s="60">
        <v>0.4</v>
      </c>
      <c r="E575" s="54">
        <v>990</v>
      </c>
      <c r="F575" s="54">
        <v>30</v>
      </c>
    </row>
    <row r="576" spans="1:6" ht="16.5" x14ac:dyDescent="0.25">
      <c r="A576" s="106"/>
      <c r="B576" s="59" t="s">
        <v>1216</v>
      </c>
      <c r="C576" s="55">
        <v>2016</v>
      </c>
      <c r="D576" s="60">
        <v>0.4</v>
      </c>
      <c r="E576" s="54">
        <v>94</v>
      </c>
      <c r="F576" s="54">
        <v>15</v>
      </c>
    </row>
    <row r="577" spans="1:6" ht="16.5" x14ac:dyDescent="0.25">
      <c r="A577" s="106"/>
      <c r="B577" s="59" t="s">
        <v>1217</v>
      </c>
      <c r="C577" s="55">
        <v>2016</v>
      </c>
      <c r="D577" s="60">
        <v>0.4</v>
      </c>
      <c r="E577" s="54">
        <v>242</v>
      </c>
      <c r="F577" s="54">
        <v>15</v>
      </c>
    </row>
    <row r="578" spans="1:6" ht="16.5" x14ac:dyDescent="0.25">
      <c r="A578" s="106"/>
      <c r="B578" s="59" t="s">
        <v>1218</v>
      </c>
      <c r="C578" s="55">
        <v>2016</v>
      </c>
      <c r="D578" s="60">
        <v>0.4</v>
      </c>
      <c r="E578" s="54">
        <v>274</v>
      </c>
      <c r="F578" s="54">
        <v>15</v>
      </c>
    </row>
    <row r="579" spans="1:6" ht="16.5" x14ac:dyDescent="0.25">
      <c r="A579" s="106"/>
      <c r="B579" s="59" t="s">
        <v>1219</v>
      </c>
      <c r="C579" s="55">
        <v>2016</v>
      </c>
      <c r="D579" s="60">
        <v>0.4</v>
      </c>
      <c r="E579" s="54">
        <v>153</v>
      </c>
      <c r="F579" s="54">
        <v>15</v>
      </c>
    </row>
    <row r="580" spans="1:6" ht="16.5" x14ac:dyDescent="0.25">
      <c r="A580" s="106"/>
      <c r="B580" s="59" t="s">
        <v>1220</v>
      </c>
      <c r="C580" s="55">
        <v>2016</v>
      </c>
      <c r="D580" s="60">
        <v>0.4</v>
      </c>
      <c r="E580" s="54">
        <v>403</v>
      </c>
      <c r="F580" s="54">
        <v>30</v>
      </c>
    </row>
    <row r="581" spans="1:6" ht="16.5" x14ac:dyDescent="0.25">
      <c r="A581" s="106"/>
      <c r="B581" s="59" t="s">
        <v>1221</v>
      </c>
      <c r="C581" s="55">
        <v>2016</v>
      </c>
      <c r="D581" s="60">
        <v>0.4</v>
      </c>
      <c r="E581" s="54">
        <v>720</v>
      </c>
      <c r="F581" s="54">
        <v>15</v>
      </c>
    </row>
    <row r="582" spans="1:6" ht="16.5" x14ac:dyDescent="0.25">
      <c r="A582" s="106"/>
      <c r="B582" s="59" t="s">
        <v>1222</v>
      </c>
      <c r="C582" s="55">
        <v>2016</v>
      </c>
      <c r="D582" s="60">
        <v>0.4</v>
      </c>
      <c r="E582" s="54">
        <v>420.00000000000006</v>
      </c>
      <c r="F582" s="54">
        <v>15</v>
      </c>
    </row>
    <row r="583" spans="1:6" ht="16.5" x14ac:dyDescent="0.25">
      <c r="A583" s="106"/>
      <c r="B583" s="59" t="s">
        <v>1223</v>
      </c>
      <c r="C583" s="55">
        <v>2016</v>
      </c>
      <c r="D583" s="60">
        <v>0.4</v>
      </c>
      <c r="E583" s="54">
        <v>100</v>
      </c>
      <c r="F583" s="54">
        <v>15</v>
      </c>
    </row>
    <row r="584" spans="1:6" ht="16.5" x14ac:dyDescent="0.25">
      <c r="A584" s="106"/>
      <c r="B584" s="59" t="s">
        <v>1224</v>
      </c>
      <c r="C584" s="55">
        <v>2016</v>
      </c>
      <c r="D584" s="60">
        <v>0.4</v>
      </c>
      <c r="E584" s="54">
        <v>310</v>
      </c>
      <c r="F584" s="54">
        <v>30</v>
      </c>
    </row>
    <row r="585" spans="1:6" ht="16.5" x14ac:dyDescent="0.25">
      <c r="A585" s="106"/>
      <c r="B585" s="59" t="s">
        <v>1225</v>
      </c>
      <c r="C585" s="55">
        <v>2016</v>
      </c>
      <c r="D585" s="60">
        <v>0.4</v>
      </c>
      <c r="E585" s="54">
        <v>40</v>
      </c>
      <c r="F585" s="54">
        <v>15</v>
      </c>
    </row>
    <row r="586" spans="1:6" ht="16.5" x14ac:dyDescent="0.25">
      <c r="A586" s="106"/>
      <c r="B586" s="59" t="s">
        <v>1226</v>
      </c>
      <c r="C586" s="55">
        <v>2016</v>
      </c>
      <c r="D586" s="60">
        <v>0.4</v>
      </c>
      <c r="E586" s="54">
        <v>270</v>
      </c>
      <c r="F586" s="54">
        <v>15</v>
      </c>
    </row>
    <row r="587" spans="1:6" ht="16.5" x14ac:dyDescent="0.25">
      <c r="A587" s="106"/>
      <c r="B587" s="59" t="s">
        <v>1227</v>
      </c>
      <c r="C587" s="55">
        <v>2016</v>
      </c>
      <c r="D587" s="60">
        <v>0.4</v>
      </c>
      <c r="E587" s="54">
        <v>200</v>
      </c>
      <c r="F587" s="54">
        <v>15</v>
      </c>
    </row>
    <row r="588" spans="1:6" ht="16.5" x14ac:dyDescent="0.25">
      <c r="A588" s="106"/>
      <c r="B588" s="59" t="s">
        <v>1228</v>
      </c>
      <c r="C588" s="55">
        <v>2016</v>
      </c>
      <c r="D588" s="60">
        <v>0.4</v>
      </c>
      <c r="E588" s="54">
        <v>126</v>
      </c>
      <c r="F588" s="54">
        <v>15</v>
      </c>
    </row>
    <row r="589" spans="1:6" ht="16.5" x14ac:dyDescent="0.25">
      <c r="A589" s="106"/>
      <c r="B589" s="59" t="s">
        <v>1229</v>
      </c>
      <c r="C589" s="55">
        <v>2016</v>
      </c>
      <c r="D589" s="60">
        <v>0.4</v>
      </c>
      <c r="E589" s="54">
        <v>86</v>
      </c>
      <c r="F589" s="54">
        <v>15</v>
      </c>
    </row>
    <row r="590" spans="1:6" ht="16.5" x14ac:dyDescent="0.25">
      <c r="A590" s="106"/>
      <c r="B590" s="59" t="s">
        <v>1230</v>
      </c>
      <c r="C590" s="55">
        <v>2016</v>
      </c>
      <c r="D590" s="60">
        <v>0.4</v>
      </c>
      <c r="E590" s="54">
        <v>232</v>
      </c>
      <c r="F590" s="54">
        <v>15</v>
      </c>
    </row>
    <row r="591" spans="1:6" ht="16.5" x14ac:dyDescent="0.25">
      <c r="A591" s="106"/>
      <c r="B591" s="59" t="s">
        <v>1231</v>
      </c>
      <c r="C591" s="55">
        <v>2016</v>
      </c>
      <c r="D591" s="60">
        <v>0.4</v>
      </c>
      <c r="E591" s="54">
        <v>582</v>
      </c>
      <c r="F591" s="54">
        <v>30</v>
      </c>
    </row>
    <row r="592" spans="1:6" ht="16.5" x14ac:dyDescent="0.25">
      <c r="A592" s="106"/>
      <c r="B592" s="59" t="s">
        <v>1232</v>
      </c>
      <c r="C592" s="55">
        <v>2016</v>
      </c>
      <c r="D592" s="60">
        <v>0.4</v>
      </c>
      <c r="E592" s="54">
        <v>478</v>
      </c>
      <c r="F592" s="54">
        <v>15</v>
      </c>
    </row>
    <row r="593" spans="1:6" ht="16.5" x14ac:dyDescent="0.25">
      <c r="A593" s="106"/>
      <c r="B593" s="59" t="s">
        <v>1233</v>
      </c>
      <c r="C593" s="55">
        <v>2016</v>
      </c>
      <c r="D593" s="60">
        <v>0.4</v>
      </c>
      <c r="E593" s="54">
        <v>183</v>
      </c>
      <c r="F593" s="54">
        <v>15</v>
      </c>
    </row>
    <row r="594" spans="1:6" ht="16.5" x14ac:dyDescent="0.25">
      <c r="A594" s="106"/>
      <c r="B594" s="59" t="s">
        <v>1234</v>
      </c>
      <c r="C594" s="55">
        <v>2016</v>
      </c>
      <c r="D594" s="60">
        <v>0.4</v>
      </c>
      <c r="E594" s="54">
        <v>497</v>
      </c>
      <c r="F594" s="54">
        <v>15</v>
      </c>
    </row>
    <row r="595" spans="1:6" ht="16.5" x14ac:dyDescent="0.25">
      <c r="A595" s="106"/>
      <c r="B595" s="59" t="s">
        <v>1235</v>
      </c>
      <c r="C595" s="55">
        <v>2016</v>
      </c>
      <c r="D595" s="60">
        <v>0.4</v>
      </c>
      <c r="E595" s="54">
        <v>288.00000000000006</v>
      </c>
      <c r="F595" s="54">
        <v>15</v>
      </c>
    </row>
    <row r="596" spans="1:6" ht="16.5" x14ac:dyDescent="0.25">
      <c r="A596" s="106"/>
      <c r="B596" s="59" t="s">
        <v>1236</v>
      </c>
      <c r="C596" s="55">
        <v>2016</v>
      </c>
      <c r="D596" s="60">
        <v>0.4</v>
      </c>
      <c r="E596" s="54">
        <v>215</v>
      </c>
      <c r="F596" s="54">
        <v>30</v>
      </c>
    </row>
    <row r="597" spans="1:6" ht="16.5" x14ac:dyDescent="0.25">
      <c r="A597" s="106"/>
      <c r="B597" s="59" t="s">
        <v>1237</v>
      </c>
      <c r="C597" s="55">
        <v>2016</v>
      </c>
      <c r="D597" s="60">
        <v>0.4</v>
      </c>
      <c r="E597" s="54">
        <v>75</v>
      </c>
      <c r="F597" s="54">
        <v>15</v>
      </c>
    </row>
    <row r="598" spans="1:6" ht="16.5" x14ac:dyDescent="0.25">
      <c r="A598" s="106"/>
      <c r="B598" s="59" t="s">
        <v>1238</v>
      </c>
      <c r="C598" s="55">
        <v>2016</v>
      </c>
      <c r="D598" s="60">
        <v>0.4</v>
      </c>
      <c r="E598" s="54">
        <v>219</v>
      </c>
      <c r="F598" s="54">
        <v>30</v>
      </c>
    </row>
    <row r="599" spans="1:6" ht="16.5" x14ac:dyDescent="0.25">
      <c r="A599" s="106"/>
      <c r="B599" s="59" t="s">
        <v>1239</v>
      </c>
      <c r="C599" s="55">
        <v>2016</v>
      </c>
      <c r="D599" s="60">
        <v>0.4</v>
      </c>
      <c r="E599" s="54">
        <v>407</v>
      </c>
      <c r="F599" s="54">
        <v>45</v>
      </c>
    </row>
    <row r="600" spans="1:6" ht="16.5" x14ac:dyDescent="0.25">
      <c r="A600" s="106"/>
      <c r="B600" s="59" t="s">
        <v>1240</v>
      </c>
      <c r="C600" s="55">
        <v>2016</v>
      </c>
      <c r="D600" s="60">
        <v>0.4</v>
      </c>
      <c r="E600" s="54">
        <v>355</v>
      </c>
      <c r="F600" s="54">
        <v>30</v>
      </c>
    </row>
    <row r="601" spans="1:6" ht="16.5" x14ac:dyDescent="0.25">
      <c r="A601" s="106"/>
      <c r="B601" s="59" t="s">
        <v>1241</v>
      </c>
      <c r="C601" s="55">
        <v>2016</v>
      </c>
      <c r="D601" s="60">
        <v>0.4</v>
      </c>
      <c r="E601" s="54">
        <v>82</v>
      </c>
      <c r="F601" s="54">
        <v>45</v>
      </c>
    </row>
    <row r="602" spans="1:6" ht="16.5" x14ac:dyDescent="0.25">
      <c r="A602" s="106"/>
      <c r="B602" s="59" t="s">
        <v>1242</v>
      </c>
      <c r="C602" s="55">
        <v>2016</v>
      </c>
      <c r="D602" s="60">
        <v>0.4</v>
      </c>
      <c r="E602" s="54">
        <v>504</v>
      </c>
      <c r="F602" s="54">
        <v>15</v>
      </c>
    </row>
    <row r="603" spans="1:6" ht="16.5" x14ac:dyDescent="0.25">
      <c r="A603" s="106"/>
      <c r="B603" s="59" t="s">
        <v>1243</v>
      </c>
      <c r="C603" s="55">
        <v>2016</v>
      </c>
      <c r="D603" s="60">
        <v>0.4</v>
      </c>
      <c r="E603" s="54">
        <v>502</v>
      </c>
      <c r="F603" s="54">
        <v>15</v>
      </c>
    </row>
    <row r="604" spans="1:6" ht="16.5" x14ac:dyDescent="0.25">
      <c r="A604" s="106"/>
      <c r="B604" s="59" t="s">
        <v>1244</v>
      </c>
      <c r="C604" s="55">
        <v>2016</v>
      </c>
      <c r="D604" s="60">
        <v>0.4</v>
      </c>
      <c r="E604" s="54">
        <v>125</v>
      </c>
      <c r="F604" s="54">
        <v>15</v>
      </c>
    </row>
    <row r="605" spans="1:6" ht="16.5" x14ac:dyDescent="0.25">
      <c r="A605" s="106"/>
      <c r="B605" s="59" t="s">
        <v>1245</v>
      </c>
      <c r="C605" s="55">
        <v>2016</v>
      </c>
      <c r="D605" s="60">
        <v>0.4</v>
      </c>
      <c r="E605" s="54">
        <v>49</v>
      </c>
      <c r="F605" s="54">
        <v>30</v>
      </c>
    </row>
    <row r="606" spans="1:6" ht="16.5" x14ac:dyDescent="0.25">
      <c r="A606" s="106"/>
      <c r="B606" s="59" t="s">
        <v>1246</v>
      </c>
      <c r="C606" s="55">
        <v>2016</v>
      </c>
      <c r="D606" s="60">
        <v>0.4</v>
      </c>
      <c r="E606" s="54">
        <v>338</v>
      </c>
      <c r="F606" s="54">
        <v>30</v>
      </c>
    </row>
    <row r="607" spans="1:6" ht="16.5" x14ac:dyDescent="0.25">
      <c r="A607" s="106"/>
      <c r="B607" s="59" t="s">
        <v>1247</v>
      </c>
      <c r="C607" s="55">
        <v>2016</v>
      </c>
      <c r="D607" s="60">
        <v>0.4</v>
      </c>
      <c r="E607" s="54">
        <v>279</v>
      </c>
      <c r="F607" s="54">
        <v>15</v>
      </c>
    </row>
    <row r="608" spans="1:6" ht="16.5" x14ac:dyDescent="0.25">
      <c r="A608" s="106"/>
      <c r="B608" s="59" t="s">
        <v>1248</v>
      </c>
      <c r="C608" s="55">
        <v>2016</v>
      </c>
      <c r="D608" s="60">
        <v>0.4</v>
      </c>
      <c r="E608" s="54">
        <v>312</v>
      </c>
      <c r="F608" s="54">
        <v>30</v>
      </c>
    </row>
    <row r="609" spans="1:6" ht="16.5" x14ac:dyDescent="0.25">
      <c r="A609" s="106"/>
      <c r="B609" s="59" t="s">
        <v>1249</v>
      </c>
      <c r="C609" s="55">
        <v>2016</v>
      </c>
      <c r="D609" s="60">
        <v>0.4</v>
      </c>
      <c r="E609" s="54">
        <v>90</v>
      </c>
      <c r="F609" s="54">
        <v>15</v>
      </c>
    </row>
    <row r="610" spans="1:6" ht="16.5" x14ac:dyDescent="0.25">
      <c r="A610" s="106"/>
      <c r="B610" s="59" t="s">
        <v>1250</v>
      </c>
      <c r="C610" s="55">
        <v>2016</v>
      </c>
      <c r="D610" s="60">
        <v>0.4</v>
      </c>
      <c r="E610" s="54">
        <v>178</v>
      </c>
      <c r="F610" s="54">
        <v>15</v>
      </c>
    </row>
    <row r="611" spans="1:6" ht="16.5" x14ac:dyDescent="0.25">
      <c r="A611" s="106"/>
      <c r="B611" s="59" t="s">
        <v>1251</v>
      </c>
      <c r="C611" s="55">
        <v>2016</v>
      </c>
      <c r="D611" s="60">
        <v>0.4</v>
      </c>
      <c r="E611" s="54">
        <v>203</v>
      </c>
      <c r="F611" s="54">
        <v>15</v>
      </c>
    </row>
    <row r="612" spans="1:6" ht="16.5" x14ac:dyDescent="0.25">
      <c r="A612" s="106"/>
      <c r="B612" s="59" t="s">
        <v>1252</v>
      </c>
      <c r="C612" s="55">
        <v>2016</v>
      </c>
      <c r="D612" s="60">
        <v>0.4</v>
      </c>
      <c r="E612" s="54">
        <v>290</v>
      </c>
      <c r="F612" s="54">
        <v>15</v>
      </c>
    </row>
    <row r="613" spans="1:6" ht="16.5" x14ac:dyDescent="0.25">
      <c r="A613" s="106"/>
      <c r="B613" s="59" t="s">
        <v>1253</v>
      </c>
      <c r="C613" s="55">
        <v>2016</v>
      </c>
      <c r="D613" s="60">
        <v>0.4</v>
      </c>
      <c r="E613" s="54">
        <v>204</v>
      </c>
      <c r="F613" s="54">
        <v>15</v>
      </c>
    </row>
    <row r="614" spans="1:6" ht="16.5" x14ac:dyDescent="0.25">
      <c r="A614" s="106"/>
      <c r="B614" s="59" t="s">
        <v>1254</v>
      </c>
      <c r="C614" s="55">
        <v>2016</v>
      </c>
      <c r="D614" s="60">
        <v>0.4</v>
      </c>
      <c r="E614" s="54">
        <v>317</v>
      </c>
      <c r="F614" s="54">
        <v>15</v>
      </c>
    </row>
    <row r="615" spans="1:6" ht="16.5" x14ac:dyDescent="0.25">
      <c r="A615" s="106"/>
      <c r="B615" s="59" t="s">
        <v>1255</v>
      </c>
      <c r="C615" s="55">
        <v>2016</v>
      </c>
      <c r="D615" s="60">
        <v>0.4</v>
      </c>
      <c r="E615" s="54">
        <v>477</v>
      </c>
      <c r="F615" s="54">
        <v>30</v>
      </c>
    </row>
    <row r="616" spans="1:6" ht="16.5" x14ac:dyDescent="0.25">
      <c r="A616" s="106"/>
      <c r="B616" s="59" t="s">
        <v>1256</v>
      </c>
      <c r="C616" s="55">
        <v>2016</v>
      </c>
      <c r="D616" s="60">
        <v>0.4</v>
      </c>
      <c r="E616" s="54">
        <v>229</v>
      </c>
      <c r="F616" s="54">
        <v>15</v>
      </c>
    </row>
    <row r="617" spans="1:6" ht="33" x14ac:dyDescent="0.25">
      <c r="A617" s="106"/>
      <c r="B617" s="59" t="s">
        <v>1257</v>
      </c>
      <c r="C617" s="55">
        <v>2016</v>
      </c>
      <c r="D617" s="60">
        <v>0.4</v>
      </c>
      <c r="E617" s="54">
        <v>324</v>
      </c>
      <c r="F617" s="54">
        <v>15</v>
      </c>
    </row>
    <row r="618" spans="1:6" ht="16.5" x14ac:dyDescent="0.25">
      <c r="A618" s="106"/>
      <c r="B618" s="59" t="s">
        <v>1258</v>
      </c>
      <c r="C618" s="55">
        <v>2016</v>
      </c>
      <c r="D618" s="60">
        <v>0.4</v>
      </c>
      <c r="E618" s="54">
        <v>360</v>
      </c>
      <c r="F618" s="54">
        <v>15</v>
      </c>
    </row>
    <row r="619" spans="1:6" ht="16.5" x14ac:dyDescent="0.25">
      <c r="A619" s="106"/>
      <c r="B619" s="59" t="s">
        <v>1259</v>
      </c>
      <c r="C619" s="55">
        <v>2016</v>
      </c>
      <c r="D619" s="60">
        <v>0.4</v>
      </c>
      <c r="E619" s="54">
        <v>150</v>
      </c>
      <c r="F619" s="54">
        <v>15</v>
      </c>
    </row>
    <row r="620" spans="1:6" ht="16.5" x14ac:dyDescent="0.25">
      <c r="A620" s="106"/>
      <c r="B620" s="59" t="s">
        <v>1260</v>
      </c>
      <c r="C620" s="55">
        <v>2016</v>
      </c>
      <c r="D620" s="60">
        <v>0.4</v>
      </c>
      <c r="E620" s="54">
        <v>561</v>
      </c>
      <c r="F620" s="54">
        <v>55</v>
      </c>
    </row>
    <row r="621" spans="1:6" ht="16.5" x14ac:dyDescent="0.25">
      <c r="A621" s="106"/>
      <c r="B621" s="59" t="s">
        <v>1261</v>
      </c>
      <c r="C621" s="55">
        <v>2016</v>
      </c>
      <c r="D621" s="60">
        <v>0.4</v>
      </c>
      <c r="E621" s="54">
        <v>412</v>
      </c>
      <c r="F621" s="54">
        <v>30</v>
      </c>
    </row>
    <row r="622" spans="1:6" ht="33" x14ac:dyDescent="0.25">
      <c r="A622" s="106"/>
      <c r="B622" s="59" t="s">
        <v>1262</v>
      </c>
      <c r="C622" s="55">
        <v>2016</v>
      </c>
      <c r="D622" s="60">
        <v>0.4</v>
      </c>
      <c r="E622" s="54">
        <v>178</v>
      </c>
      <c r="F622" s="54">
        <v>30</v>
      </c>
    </row>
    <row r="623" spans="1:6" ht="16.5" x14ac:dyDescent="0.25">
      <c r="A623" s="106"/>
      <c r="B623" s="59" t="s">
        <v>1263</v>
      </c>
      <c r="C623" s="55">
        <v>2016</v>
      </c>
      <c r="D623" s="60">
        <v>0.4</v>
      </c>
      <c r="E623" s="54">
        <v>64</v>
      </c>
      <c r="F623" s="54">
        <v>45</v>
      </c>
    </row>
    <row r="624" spans="1:6" ht="33" x14ac:dyDescent="0.25">
      <c r="A624" s="106"/>
      <c r="B624" s="59" t="s">
        <v>1264</v>
      </c>
      <c r="C624" s="55">
        <v>2016</v>
      </c>
      <c r="D624" s="60">
        <v>0.4</v>
      </c>
      <c r="E624" s="54">
        <v>196</v>
      </c>
      <c r="F624" s="54">
        <v>15</v>
      </c>
    </row>
    <row r="625" spans="1:6" ht="16.5" x14ac:dyDescent="0.25">
      <c r="A625" s="106"/>
      <c r="B625" s="59" t="s">
        <v>1265</v>
      </c>
      <c r="C625" s="55">
        <v>2016</v>
      </c>
      <c r="D625" s="60">
        <v>0.4</v>
      </c>
      <c r="E625" s="54">
        <v>272</v>
      </c>
      <c r="F625" s="54">
        <v>15</v>
      </c>
    </row>
    <row r="626" spans="1:6" ht="16.5" x14ac:dyDescent="0.25">
      <c r="A626" s="106"/>
      <c r="B626" s="59" t="s">
        <v>1266</v>
      </c>
      <c r="C626" s="55">
        <v>2016</v>
      </c>
      <c r="D626" s="60">
        <v>0.4</v>
      </c>
      <c r="E626" s="54">
        <v>94</v>
      </c>
      <c r="F626" s="54">
        <v>15</v>
      </c>
    </row>
    <row r="627" spans="1:6" ht="16.5" x14ac:dyDescent="0.25">
      <c r="A627" s="106"/>
      <c r="B627" s="59" t="s">
        <v>1267</v>
      </c>
      <c r="C627" s="55">
        <v>2016</v>
      </c>
      <c r="D627" s="60">
        <v>0.4</v>
      </c>
      <c r="E627" s="54">
        <v>244</v>
      </c>
      <c r="F627" s="54">
        <v>15</v>
      </c>
    </row>
    <row r="628" spans="1:6" ht="16.5" x14ac:dyDescent="0.25">
      <c r="A628" s="106"/>
      <c r="B628" s="59" t="s">
        <v>1268</v>
      </c>
      <c r="C628" s="55">
        <v>2016</v>
      </c>
      <c r="D628" s="60">
        <v>0.4</v>
      </c>
      <c r="E628" s="54">
        <v>123</v>
      </c>
      <c r="F628" s="54">
        <v>15</v>
      </c>
    </row>
    <row r="629" spans="1:6" ht="16.5" x14ac:dyDescent="0.25">
      <c r="A629" s="106"/>
      <c r="B629" s="59" t="s">
        <v>1269</v>
      </c>
      <c r="C629" s="55">
        <v>2016</v>
      </c>
      <c r="D629" s="60">
        <v>0.4</v>
      </c>
      <c r="E629" s="54">
        <v>334</v>
      </c>
      <c r="F629" s="54">
        <v>15</v>
      </c>
    </row>
    <row r="630" spans="1:6" ht="16.5" x14ac:dyDescent="0.25">
      <c r="A630" s="106"/>
      <c r="B630" s="59" t="s">
        <v>1270</v>
      </c>
      <c r="C630" s="55">
        <v>2016</v>
      </c>
      <c r="D630" s="60">
        <v>0.4</v>
      </c>
      <c r="E630" s="54">
        <v>214</v>
      </c>
      <c r="F630" s="54">
        <v>15</v>
      </c>
    </row>
    <row r="631" spans="1:6" ht="16.5" x14ac:dyDescent="0.25">
      <c r="A631" s="106"/>
      <c r="B631" s="59" t="s">
        <v>1271</v>
      </c>
      <c r="C631" s="55">
        <v>2016</v>
      </c>
      <c r="D631" s="60">
        <v>0.4</v>
      </c>
      <c r="E631" s="54">
        <v>65</v>
      </c>
      <c r="F631" s="54">
        <v>15</v>
      </c>
    </row>
    <row r="632" spans="1:6" ht="16.5" x14ac:dyDescent="0.25">
      <c r="A632" s="106"/>
      <c r="B632" s="59" t="s">
        <v>1272</v>
      </c>
      <c r="C632" s="55">
        <v>2016</v>
      </c>
      <c r="D632" s="60">
        <v>0.4</v>
      </c>
      <c r="E632" s="54">
        <v>347</v>
      </c>
      <c r="F632" s="54">
        <v>45</v>
      </c>
    </row>
    <row r="633" spans="1:6" ht="16.5" x14ac:dyDescent="0.25">
      <c r="A633" s="106"/>
      <c r="B633" s="59" t="s">
        <v>1273</v>
      </c>
      <c r="C633" s="55">
        <v>2016</v>
      </c>
      <c r="D633" s="60">
        <v>0.4</v>
      </c>
      <c r="E633" s="54">
        <v>246</v>
      </c>
      <c r="F633" s="54">
        <v>30</v>
      </c>
    </row>
    <row r="634" spans="1:6" ht="16.5" x14ac:dyDescent="0.25">
      <c r="A634" s="106"/>
      <c r="B634" s="59" t="s">
        <v>1274</v>
      </c>
      <c r="C634" s="55">
        <v>2016</v>
      </c>
      <c r="D634" s="60">
        <v>0.4</v>
      </c>
      <c r="E634" s="54">
        <v>312</v>
      </c>
      <c r="F634" s="54">
        <v>60</v>
      </c>
    </row>
    <row r="635" spans="1:6" ht="16.5" x14ac:dyDescent="0.25">
      <c r="A635" s="106"/>
      <c r="B635" s="59" t="s">
        <v>1275</v>
      </c>
      <c r="C635" s="55">
        <v>2016</v>
      </c>
      <c r="D635" s="60">
        <v>0.4</v>
      </c>
      <c r="E635" s="54">
        <v>165</v>
      </c>
      <c r="F635" s="54">
        <v>15</v>
      </c>
    </row>
    <row r="636" spans="1:6" ht="16.5" x14ac:dyDescent="0.25">
      <c r="A636" s="106"/>
      <c r="B636" s="59" t="s">
        <v>1276</v>
      </c>
      <c r="C636" s="55">
        <v>2016</v>
      </c>
      <c r="D636" s="60">
        <v>0.4</v>
      </c>
      <c r="E636" s="54">
        <v>312</v>
      </c>
      <c r="F636" s="54">
        <v>15</v>
      </c>
    </row>
    <row r="637" spans="1:6" ht="16.5" x14ac:dyDescent="0.25">
      <c r="A637" s="106"/>
      <c r="B637" s="59" t="s">
        <v>1277</v>
      </c>
      <c r="C637" s="55">
        <v>2016</v>
      </c>
      <c r="D637" s="60">
        <v>0.4</v>
      </c>
      <c r="E637" s="54">
        <v>441</v>
      </c>
      <c r="F637" s="54">
        <v>15</v>
      </c>
    </row>
    <row r="638" spans="1:6" ht="16.5" x14ac:dyDescent="0.25">
      <c r="A638" s="106"/>
      <c r="B638" s="59" t="s">
        <v>1278</v>
      </c>
      <c r="C638" s="55">
        <v>2016</v>
      </c>
      <c r="D638" s="60">
        <v>0.4</v>
      </c>
      <c r="E638" s="54">
        <v>155</v>
      </c>
      <c r="F638" s="54">
        <v>15</v>
      </c>
    </row>
    <row r="639" spans="1:6" ht="16.5" x14ac:dyDescent="0.25">
      <c r="A639" s="106"/>
      <c r="B639" s="59" t="s">
        <v>1279</v>
      </c>
      <c r="C639" s="55">
        <v>2016</v>
      </c>
      <c r="D639" s="60">
        <v>0.4</v>
      </c>
      <c r="E639" s="54">
        <v>275</v>
      </c>
      <c r="F639" s="54">
        <v>30</v>
      </c>
    </row>
    <row r="640" spans="1:6" ht="16.5" x14ac:dyDescent="0.25">
      <c r="A640" s="106"/>
      <c r="B640" s="59" t="s">
        <v>1280</v>
      </c>
      <c r="C640" s="55">
        <v>2016</v>
      </c>
      <c r="D640" s="60">
        <v>0.4</v>
      </c>
      <c r="E640" s="54">
        <v>430</v>
      </c>
      <c r="F640" s="54">
        <v>15</v>
      </c>
    </row>
    <row r="641" spans="1:6" ht="16.5" x14ac:dyDescent="0.25">
      <c r="A641" s="106"/>
      <c r="B641" s="59" t="s">
        <v>1281</v>
      </c>
      <c r="C641" s="55">
        <v>2016</v>
      </c>
      <c r="D641" s="60">
        <v>0.4</v>
      </c>
      <c r="E641" s="54">
        <v>1863</v>
      </c>
      <c r="F641" s="54">
        <v>45</v>
      </c>
    </row>
    <row r="642" spans="1:6" ht="16.5" x14ac:dyDescent="0.25">
      <c r="A642" s="106"/>
      <c r="B642" s="59" t="s">
        <v>1282</v>
      </c>
      <c r="C642" s="55">
        <v>2016</v>
      </c>
      <c r="D642" s="60">
        <v>0.4</v>
      </c>
      <c r="E642" s="54">
        <v>81</v>
      </c>
      <c r="F642" s="54">
        <v>15</v>
      </c>
    </row>
    <row r="643" spans="1:6" ht="16.5" x14ac:dyDescent="0.25">
      <c r="A643" s="106"/>
      <c r="B643" s="59" t="s">
        <v>1283</v>
      </c>
      <c r="C643" s="55">
        <v>2016</v>
      </c>
      <c r="D643" s="60">
        <v>0.4</v>
      </c>
      <c r="E643" s="54">
        <v>241</v>
      </c>
      <c r="F643" s="54">
        <v>15</v>
      </c>
    </row>
    <row r="644" spans="1:6" ht="16.5" x14ac:dyDescent="0.25">
      <c r="A644" s="106"/>
      <c r="B644" s="59" t="s">
        <v>1284</v>
      </c>
      <c r="C644" s="55">
        <v>2016</v>
      </c>
      <c r="D644" s="60">
        <v>0.4</v>
      </c>
      <c r="E644" s="54">
        <v>68</v>
      </c>
      <c r="F644" s="54">
        <v>30</v>
      </c>
    </row>
    <row r="645" spans="1:6" ht="16.5" x14ac:dyDescent="0.25">
      <c r="A645" s="106"/>
      <c r="B645" s="59" t="s">
        <v>1285</v>
      </c>
      <c r="C645" s="55">
        <v>2016</v>
      </c>
      <c r="D645" s="60">
        <v>0.4</v>
      </c>
      <c r="E645" s="54">
        <v>465</v>
      </c>
      <c r="F645" s="54">
        <v>15</v>
      </c>
    </row>
    <row r="646" spans="1:6" ht="16.5" x14ac:dyDescent="0.25">
      <c r="A646" s="106"/>
      <c r="B646" s="59" t="s">
        <v>1286</v>
      </c>
      <c r="C646" s="55">
        <v>2016</v>
      </c>
      <c r="D646" s="60">
        <v>0.4</v>
      </c>
      <c r="E646" s="54">
        <v>494</v>
      </c>
      <c r="F646" s="54">
        <v>30</v>
      </c>
    </row>
    <row r="647" spans="1:6" ht="16.5" x14ac:dyDescent="0.25">
      <c r="A647" s="106"/>
      <c r="B647" s="59" t="s">
        <v>1287</v>
      </c>
      <c r="C647" s="55">
        <v>2016</v>
      </c>
      <c r="D647" s="60">
        <v>0.4</v>
      </c>
      <c r="E647" s="54">
        <v>455</v>
      </c>
      <c r="F647" s="54">
        <v>15</v>
      </c>
    </row>
    <row r="648" spans="1:6" ht="16.5" x14ac:dyDescent="0.25">
      <c r="A648" s="106"/>
      <c r="B648" s="59" t="s">
        <v>1288</v>
      </c>
      <c r="C648" s="55">
        <v>2016</v>
      </c>
      <c r="D648" s="60">
        <v>0.4</v>
      </c>
      <c r="E648" s="54">
        <v>80</v>
      </c>
      <c r="F648" s="54">
        <v>15</v>
      </c>
    </row>
    <row r="649" spans="1:6" ht="16.5" x14ac:dyDescent="0.25">
      <c r="A649" s="106"/>
      <c r="B649" s="59" t="s">
        <v>1289</v>
      </c>
      <c r="C649" s="55">
        <v>2016</v>
      </c>
      <c r="D649" s="60">
        <v>0.4</v>
      </c>
      <c r="E649" s="54">
        <v>422</v>
      </c>
      <c r="F649" s="54">
        <v>15</v>
      </c>
    </row>
    <row r="650" spans="1:6" ht="16.5" x14ac:dyDescent="0.25">
      <c r="A650" s="106"/>
      <c r="B650" s="59" t="s">
        <v>1290</v>
      </c>
      <c r="C650" s="55">
        <v>2016</v>
      </c>
      <c r="D650" s="60">
        <v>0.4</v>
      </c>
      <c r="E650" s="54">
        <v>152</v>
      </c>
      <c r="F650" s="54">
        <v>15</v>
      </c>
    </row>
    <row r="651" spans="1:6" ht="16.5" x14ac:dyDescent="0.25">
      <c r="A651" s="106"/>
      <c r="B651" s="59" t="s">
        <v>1291</v>
      </c>
      <c r="C651" s="55">
        <v>2016</v>
      </c>
      <c r="D651" s="60">
        <v>0.4</v>
      </c>
      <c r="E651" s="54">
        <v>285</v>
      </c>
      <c r="F651" s="54">
        <v>15</v>
      </c>
    </row>
    <row r="652" spans="1:6" ht="16.5" x14ac:dyDescent="0.25">
      <c r="A652" s="106"/>
      <c r="B652" s="59" t="s">
        <v>1292</v>
      </c>
      <c r="C652" s="55">
        <v>2016</v>
      </c>
      <c r="D652" s="60">
        <v>0.4</v>
      </c>
      <c r="E652" s="54">
        <v>200</v>
      </c>
      <c r="F652" s="54">
        <v>15</v>
      </c>
    </row>
    <row r="653" spans="1:6" ht="16.5" x14ac:dyDescent="0.25">
      <c r="A653" s="106"/>
      <c r="B653" s="59" t="s">
        <v>1293</v>
      </c>
      <c r="C653" s="55">
        <v>2016</v>
      </c>
      <c r="D653" s="60">
        <v>0.4</v>
      </c>
      <c r="E653" s="54">
        <v>241</v>
      </c>
      <c r="F653" s="54">
        <v>30</v>
      </c>
    </row>
    <row r="654" spans="1:6" ht="16.5" x14ac:dyDescent="0.25">
      <c r="A654" s="106"/>
      <c r="B654" s="59" t="s">
        <v>1294</v>
      </c>
      <c r="C654" s="55">
        <v>2016</v>
      </c>
      <c r="D654" s="60">
        <v>0.4</v>
      </c>
      <c r="E654" s="54">
        <v>136</v>
      </c>
      <c r="F654" s="54">
        <v>15</v>
      </c>
    </row>
    <row r="655" spans="1:6" ht="16.5" x14ac:dyDescent="0.25">
      <c r="A655" s="106"/>
      <c r="B655" s="59" t="s">
        <v>1295</v>
      </c>
      <c r="C655" s="55">
        <v>2016</v>
      </c>
      <c r="D655" s="60">
        <v>0.4</v>
      </c>
      <c r="E655" s="54">
        <v>285</v>
      </c>
      <c r="F655" s="54">
        <v>15</v>
      </c>
    </row>
    <row r="656" spans="1:6" ht="16.5" x14ac:dyDescent="0.25">
      <c r="A656" s="106"/>
      <c r="B656" s="59" t="s">
        <v>1296</v>
      </c>
      <c r="C656" s="55">
        <v>2016</v>
      </c>
      <c r="D656" s="60">
        <v>0.4</v>
      </c>
      <c r="E656" s="54">
        <v>270</v>
      </c>
      <c r="F656" s="54">
        <v>15</v>
      </c>
    </row>
    <row r="657" spans="1:6" ht="16.5" x14ac:dyDescent="0.25">
      <c r="A657" s="106"/>
      <c r="B657" s="59" t="s">
        <v>1297</v>
      </c>
      <c r="C657" s="55">
        <v>2016</v>
      </c>
      <c r="D657" s="60">
        <v>0.4</v>
      </c>
      <c r="E657" s="54">
        <v>68</v>
      </c>
      <c r="F657" s="54">
        <v>15</v>
      </c>
    </row>
    <row r="658" spans="1:6" ht="16.5" x14ac:dyDescent="0.25">
      <c r="A658" s="106"/>
      <c r="B658" s="59" t="s">
        <v>1298</v>
      </c>
      <c r="C658" s="55">
        <v>2016</v>
      </c>
      <c r="D658" s="60">
        <v>0.4</v>
      </c>
      <c r="E658" s="54">
        <v>168</v>
      </c>
      <c r="F658" s="54">
        <v>15</v>
      </c>
    </row>
    <row r="659" spans="1:6" ht="16.5" x14ac:dyDescent="0.25">
      <c r="A659" s="106"/>
      <c r="B659" s="59" t="s">
        <v>1299</v>
      </c>
      <c r="C659" s="55">
        <v>2016</v>
      </c>
      <c r="D659" s="60">
        <v>0.4</v>
      </c>
      <c r="E659" s="54">
        <v>35</v>
      </c>
      <c r="F659" s="54">
        <v>15</v>
      </c>
    </row>
    <row r="660" spans="1:6" ht="16.5" x14ac:dyDescent="0.25">
      <c r="A660" s="106"/>
      <c r="B660" s="59" t="s">
        <v>1300</v>
      </c>
      <c r="C660" s="55">
        <v>2016</v>
      </c>
      <c r="D660" s="60">
        <v>0.4</v>
      </c>
      <c r="E660" s="54">
        <v>227</v>
      </c>
      <c r="F660" s="54">
        <v>45</v>
      </c>
    </row>
    <row r="661" spans="1:6" ht="16.5" x14ac:dyDescent="0.25">
      <c r="A661" s="106"/>
      <c r="B661" s="59" t="s">
        <v>1301</v>
      </c>
      <c r="C661" s="55">
        <v>2016</v>
      </c>
      <c r="D661" s="60">
        <v>0.4</v>
      </c>
      <c r="E661" s="54">
        <v>67</v>
      </c>
      <c r="F661" s="54">
        <v>15</v>
      </c>
    </row>
    <row r="662" spans="1:6" ht="16.5" x14ac:dyDescent="0.25">
      <c r="A662" s="106"/>
      <c r="B662" s="59" t="s">
        <v>1302</v>
      </c>
      <c r="C662" s="55">
        <v>2016</v>
      </c>
      <c r="D662" s="60">
        <v>0.4</v>
      </c>
      <c r="E662" s="54">
        <v>197</v>
      </c>
      <c r="F662" s="54">
        <v>15</v>
      </c>
    </row>
    <row r="663" spans="1:6" ht="16.5" x14ac:dyDescent="0.25">
      <c r="A663" s="106"/>
      <c r="B663" s="59" t="s">
        <v>1303</v>
      </c>
      <c r="C663" s="55">
        <v>2016</v>
      </c>
      <c r="D663" s="60">
        <v>0.4</v>
      </c>
      <c r="E663" s="54">
        <v>170</v>
      </c>
      <c r="F663" s="54">
        <v>15</v>
      </c>
    </row>
    <row r="664" spans="1:6" ht="16.5" x14ac:dyDescent="0.25">
      <c r="A664" s="106"/>
      <c r="B664" s="59" t="s">
        <v>1304</v>
      </c>
      <c r="C664" s="55">
        <v>2016</v>
      </c>
      <c r="D664" s="60">
        <v>0.4</v>
      </c>
      <c r="E664" s="54">
        <v>219</v>
      </c>
      <c r="F664" s="54">
        <v>30</v>
      </c>
    </row>
    <row r="665" spans="1:6" ht="16.5" x14ac:dyDescent="0.25">
      <c r="A665" s="106"/>
      <c r="B665" s="59" t="s">
        <v>1305</v>
      </c>
      <c r="C665" s="55">
        <v>2016</v>
      </c>
      <c r="D665" s="60">
        <v>0.4</v>
      </c>
      <c r="E665" s="54">
        <v>274</v>
      </c>
      <c r="F665" s="54">
        <v>40</v>
      </c>
    </row>
    <row r="666" spans="1:6" ht="16.5" x14ac:dyDescent="0.25">
      <c r="A666" s="106"/>
      <c r="B666" s="59" t="s">
        <v>1306</v>
      </c>
      <c r="C666" s="55">
        <v>2016</v>
      </c>
      <c r="D666" s="60">
        <v>0.4</v>
      </c>
      <c r="E666" s="54">
        <v>124</v>
      </c>
      <c r="F666" s="54">
        <v>15</v>
      </c>
    </row>
    <row r="667" spans="1:6" ht="16.5" x14ac:dyDescent="0.25">
      <c r="A667" s="106"/>
      <c r="B667" s="59" t="s">
        <v>1307</v>
      </c>
      <c r="C667" s="55">
        <v>2016</v>
      </c>
      <c r="D667" s="60">
        <v>0.4</v>
      </c>
      <c r="E667" s="54">
        <v>485</v>
      </c>
      <c r="F667" s="54">
        <v>15</v>
      </c>
    </row>
    <row r="668" spans="1:6" ht="16.5" x14ac:dyDescent="0.25">
      <c r="A668" s="106"/>
      <c r="B668" s="59" t="s">
        <v>1308</v>
      </c>
      <c r="C668" s="55">
        <v>2016</v>
      </c>
      <c r="D668" s="60">
        <v>0.4</v>
      </c>
      <c r="E668" s="54">
        <v>53</v>
      </c>
      <c r="F668" s="54">
        <v>15</v>
      </c>
    </row>
    <row r="669" spans="1:6" ht="16.5" x14ac:dyDescent="0.25">
      <c r="A669" s="106"/>
      <c r="B669" s="59" t="s">
        <v>1309</v>
      </c>
      <c r="C669" s="55">
        <v>2016</v>
      </c>
      <c r="D669" s="60">
        <v>0.4</v>
      </c>
      <c r="E669" s="54">
        <v>360</v>
      </c>
      <c r="F669" s="54">
        <v>15</v>
      </c>
    </row>
    <row r="670" spans="1:6" ht="16.5" x14ac:dyDescent="0.25">
      <c r="A670" s="106"/>
      <c r="B670" s="59" t="s">
        <v>1310</v>
      </c>
      <c r="C670" s="55">
        <v>2016</v>
      </c>
      <c r="D670" s="60">
        <v>0.4</v>
      </c>
      <c r="E670" s="54">
        <v>63</v>
      </c>
      <c r="F670" s="54">
        <v>15</v>
      </c>
    </row>
    <row r="671" spans="1:6" ht="16.5" x14ac:dyDescent="0.25">
      <c r="A671" s="106"/>
      <c r="B671" s="59" t="s">
        <v>1311</v>
      </c>
      <c r="C671" s="55">
        <v>2016</v>
      </c>
      <c r="D671" s="60">
        <v>0.4</v>
      </c>
      <c r="E671" s="54">
        <v>164</v>
      </c>
      <c r="F671" s="54">
        <v>15</v>
      </c>
    </row>
    <row r="672" spans="1:6" ht="16.5" x14ac:dyDescent="0.25">
      <c r="A672" s="106"/>
      <c r="B672" s="59" t="s">
        <v>1312</v>
      </c>
      <c r="C672" s="55">
        <v>2016</v>
      </c>
      <c r="D672" s="60">
        <v>0.4</v>
      </c>
      <c r="E672" s="54">
        <v>180</v>
      </c>
      <c r="F672" s="54">
        <v>15</v>
      </c>
    </row>
    <row r="673" spans="1:6" ht="16.5" x14ac:dyDescent="0.25">
      <c r="A673" s="106"/>
      <c r="B673" s="59" t="s">
        <v>1313</v>
      </c>
      <c r="C673" s="55">
        <v>2016</v>
      </c>
      <c r="D673" s="60">
        <v>0.4</v>
      </c>
      <c r="E673" s="54">
        <v>400</v>
      </c>
      <c r="F673" s="54">
        <v>15</v>
      </c>
    </row>
    <row r="674" spans="1:6" ht="16.5" x14ac:dyDescent="0.25">
      <c r="A674" s="106"/>
      <c r="B674" s="59" t="s">
        <v>1314</v>
      </c>
      <c r="C674" s="55">
        <v>2016</v>
      </c>
      <c r="D674" s="60">
        <v>0.4</v>
      </c>
      <c r="E674" s="54">
        <v>190</v>
      </c>
      <c r="F674" s="54">
        <v>15</v>
      </c>
    </row>
    <row r="675" spans="1:6" ht="16.5" x14ac:dyDescent="0.25">
      <c r="A675" s="106"/>
      <c r="B675" s="59" t="s">
        <v>1315</v>
      </c>
      <c r="C675" s="55">
        <v>2016</v>
      </c>
      <c r="D675" s="60">
        <v>0.4</v>
      </c>
      <c r="E675" s="54">
        <v>355</v>
      </c>
      <c r="F675" s="54">
        <v>15</v>
      </c>
    </row>
    <row r="676" spans="1:6" ht="16.5" x14ac:dyDescent="0.25">
      <c r="A676" s="106"/>
      <c r="B676" s="59" t="s">
        <v>1316</v>
      </c>
      <c r="C676" s="55">
        <v>2016</v>
      </c>
      <c r="D676" s="60">
        <v>0.4</v>
      </c>
      <c r="E676" s="54">
        <v>120</v>
      </c>
      <c r="F676" s="54">
        <v>15</v>
      </c>
    </row>
    <row r="677" spans="1:6" ht="16.5" x14ac:dyDescent="0.25">
      <c r="A677" s="106"/>
      <c r="B677" s="59" t="s">
        <v>1317</v>
      </c>
      <c r="C677" s="55">
        <v>2016</v>
      </c>
      <c r="D677" s="60">
        <v>0.4</v>
      </c>
      <c r="E677" s="54">
        <v>155</v>
      </c>
      <c r="F677" s="54">
        <v>15</v>
      </c>
    </row>
    <row r="678" spans="1:6" ht="16.5" x14ac:dyDescent="0.25">
      <c r="A678" s="106"/>
      <c r="B678" s="59" t="s">
        <v>1318</v>
      </c>
      <c r="C678" s="55">
        <v>2016</v>
      </c>
      <c r="D678" s="60">
        <v>0.4</v>
      </c>
      <c r="E678" s="54">
        <v>85</v>
      </c>
      <c r="F678" s="54">
        <v>15</v>
      </c>
    </row>
    <row r="679" spans="1:6" ht="16.5" x14ac:dyDescent="0.25">
      <c r="A679" s="106"/>
      <c r="B679" s="59" t="s">
        <v>1319</v>
      </c>
      <c r="C679" s="55">
        <v>2016</v>
      </c>
      <c r="D679" s="60">
        <v>0.4</v>
      </c>
      <c r="E679" s="54">
        <v>130</v>
      </c>
      <c r="F679" s="54">
        <v>15</v>
      </c>
    </row>
    <row r="680" spans="1:6" ht="16.5" x14ac:dyDescent="0.25">
      <c r="A680" s="106"/>
      <c r="B680" s="59" t="s">
        <v>1320</v>
      </c>
      <c r="C680" s="55">
        <v>2016</v>
      </c>
      <c r="D680" s="60">
        <v>0.4</v>
      </c>
      <c r="E680" s="54">
        <v>42</v>
      </c>
      <c r="F680" s="54">
        <v>15</v>
      </c>
    </row>
    <row r="681" spans="1:6" ht="16.5" x14ac:dyDescent="0.25">
      <c r="A681" s="106"/>
      <c r="B681" s="59" t="s">
        <v>1321</v>
      </c>
      <c r="C681" s="55">
        <v>2016</v>
      </c>
      <c r="D681" s="60">
        <v>0.4</v>
      </c>
      <c r="E681" s="54">
        <v>100</v>
      </c>
      <c r="F681" s="54">
        <v>15</v>
      </c>
    </row>
    <row r="682" spans="1:6" ht="16.5" x14ac:dyDescent="0.25">
      <c r="A682" s="106"/>
      <c r="B682" s="59" t="s">
        <v>1322</v>
      </c>
      <c r="C682" s="55">
        <v>2016</v>
      </c>
      <c r="D682" s="60">
        <v>0.4</v>
      </c>
      <c r="E682" s="54">
        <v>224</v>
      </c>
      <c r="F682" s="54">
        <v>15</v>
      </c>
    </row>
    <row r="683" spans="1:6" ht="16.5" x14ac:dyDescent="0.25">
      <c r="A683" s="106"/>
      <c r="B683" s="59" t="s">
        <v>1323</v>
      </c>
      <c r="C683" s="55">
        <v>2016</v>
      </c>
      <c r="D683" s="60">
        <v>0.4</v>
      </c>
      <c r="E683" s="54">
        <v>35</v>
      </c>
      <c r="F683" s="54">
        <v>15</v>
      </c>
    </row>
    <row r="684" spans="1:6" ht="16.5" x14ac:dyDescent="0.25">
      <c r="A684" s="106"/>
      <c r="B684" s="59" t="s">
        <v>1324</v>
      </c>
      <c r="C684" s="55">
        <v>2016</v>
      </c>
      <c r="D684" s="60">
        <v>0.4</v>
      </c>
      <c r="E684" s="54">
        <v>105</v>
      </c>
      <c r="F684" s="54">
        <v>15</v>
      </c>
    </row>
    <row r="685" spans="1:6" ht="16.5" x14ac:dyDescent="0.25">
      <c r="A685" s="106"/>
      <c r="B685" s="59" t="s">
        <v>1325</v>
      </c>
      <c r="C685" s="55">
        <v>2016</v>
      </c>
      <c r="D685" s="60">
        <v>0.4</v>
      </c>
      <c r="E685" s="54">
        <v>137</v>
      </c>
      <c r="F685" s="54">
        <v>15</v>
      </c>
    </row>
    <row r="686" spans="1:6" ht="16.5" x14ac:dyDescent="0.25">
      <c r="A686" s="106"/>
      <c r="B686" s="59" t="s">
        <v>1326</v>
      </c>
      <c r="C686" s="55">
        <v>2016</v>
      </c>
      <c r="D686" s="60">
        <v>0.4</v>
      </c>
      <c r="E686" s="54">
        <v>90</v>
      </c>
      <c r="F686" s="54">
        <v>15</v>
      </c>
    </row>
    <row r="687" spans="1:6" ht="16.5" x14ac:dyDescent="0.25">
      <c r="A687" s="106"/>
      <c r="B687" s="59" t="s">
        <v>1327</v>
      </c>
      <c r="C687" s="55">
        <v>2016</v>
      </c>
      <c r="D687" s="60">
        <v>0.4</v>
      </c>
      <c r="E687" s="54">
        <v>225</v>
      </c>
      <c r="F687" s="54">
        <v>15</v>
      </c>
    </row>
    <row r="688" spans="1:6" ht="16.5" x14ac:dyDescent="0.25">
      <c r="A688" s="106"/>
      <c r="B688" s="59" t="s">
        <v>1328</v>
      </c>
      <c r="C688" s="55">
        <v>2016</v>
      </c>
      <c r="D688" s="60">
        <v>0.4</v>
      </c>
      <c r="E688" s="54">
        <v>160</v>
      </c>
      <c r="F688" s="54">
        <v>15</v>
      </c>
    </row>
    <row r="689" spans="1:6" ht="16.5" x14ac:dyDescent="0.25">
      <c r="A689" s="106"/>
      <c r="B689" s="59" t="s">
        <v>1329</v>
      </c>
      <c r="C689" s="55">
        <v>2016</v>
      </c>
      <c r="D689" s="60">
        <v>0.4</v>
      </c>
      <c r="E689" s="54">
        <v>150</v>
      </c>
      <c r="F689" s="54">
        <v>15</v>
      </c>
    </row>
    <row r="690" spans="1:6" ht="16.5" x14ac:dyDescent="0.25">
      <c r="A690" s="106"/>
      <c r="B690" s="59" t="s">
        <v>1330</v>
      </c>
      <c r="C690" s="55">
        <v>2016</v>
      </c>
      <c r="D690" s="60">
        <v>0.4</v>
      </c>
      <c r="E690" s="54">
        <v>198</v>
      </c>
      <c r="F690" s="54">
        <v>15</v>
      </c>
    </row>
    <row r="691" spans="1:6" ht="16.5" x14ac:dyDescent="0.25">
      <c r="A691" s="106"/>
      <c r="B691" s="59" t="s">
        <v>1331</v>
      </c>
      <c r="C691" s="55">
        <v>2016</v>
      </c>
      <c r="D691" s="60">
        <v>0.4</v>
      </c>
      <c r="E691" s="54">
        <v>180</v>
      </c>
      <c r="F691" s="54">
        <v>15</v>
      </c>
    </row>
    <row r="692" spans="1:6" ht="16.5" x14ac:dyDescent="0.25">
      <c r="A692" s="106"/>
      <c r="B692" s="59" t="s">
        <v>1332</v>
      </c>
      <c r="C692" s="55">
        <v>2016</v>
      </c>
      <c r="D692" s="60">
        <v>0.4</v>
      </c>
      <c r="E692" s="54">
        <v>210</v>
      </c>
      <c r="F692" s="54">
        <v>15</v>
      </c>
    </row>
    <row r="693" spans="1:6" ht="16.5" x14ac:dyDescent="0.25">
      <c r="A693" s="106"/>
      <c r="B693" s="59" t="s">
        <v>1333</v>
      </c>
      <c r="C693" s="55">
        <v>2016</v>
      </c>
      <c r="D693" s="60">
        <v>0.4</v>
      </c>
      <c r="E693" s="54">
        <v>471</v>
      </c>
      <c r="F693" s="54">
        <v>30</v>
      </c>
    </row>
    <row r="694" spans="1:6" ht="16.5" x14ac:dyDescent="0.25">
      <c r="A694" s="106"/>
      <c r="B694" s="59" t="s">
        <v>1334</v>
      </c>
      <c r="C694" s="55">
        <v>2016</v>
      </c>
      <c r="D694" s="60">
        <v>0.4</v>
      </c>
      <c r="E694" s="54">
        <v>187</v>
      </c>
      <c r="F694" s="54">
        <v>15</v>
      </c>
    </row>
    <row r="695" spans="1:6" ht="16.5" x14ac:dyDescent="0.25">
      <c r="A695" s="106"/>
      <c r="B695" s="59" t="s">
        <v>1335</v>
      </c>
      <c r="C695" s="55">
        <v>2016</v>
      </c>
      <c r="D695" s="60">
        <v>0.4</v>
      </c>
      <c r="E695" s="54">
        <v>160</v>
      </c>
      <c r="F695" s="54">
        <v>15</v>
      </c>
    </row>
    <row r="696" spans="1:6" ht="16.5" x14ac:dyDescent="0.25">
      <c r="A696" s="106"/>
      <c r="B696" s="59" t="s">
        <v>1336</v>
      </c>
      <c r="C696" s="55">
        <v>2016</v>
      </c>
      <c r="D696" s="60">
        <v>0.4</v>
      </c>
      <c r="E696" s="54">
        <v>60</v>
      </c>
      <c r="F696" s="54">
        <v>15</v>
      </c>
    </row>
    <row r="697" spans="1:6" ht="16.5" x14ac:dyDescent="0.25">
      <c r="A697" s="106"/>
      <c r="B697" s="59" t="s">
        <v>1337</v>
      </c>
      <c r="C697" s="55">
        <v>2016</v>
      </c>
      <c r="D697" s="60">
        <v>0.4</v>
      </c>
      <c r="E697" s="54">
        <v>95</v>
      </c>
      <c r="F697" s="54">
        <v>15</v>
      </c>
    </row>
    <row r="698" spans="1:6" ht="16.5" x14ac:dyDescent="0.25">
      <c r="A698" s="106"/>
      <c r="B698" s="59" t="s">
        <v>1338</v>
      </c>
      <c r="C698" s="55">
        <v>2016</v>
      </c>
      <c r="D698" s="60">
        <v>0.4</v>
      </c>
      <c r="E698" s="54">
        <v>120</v>
      </c>
      <c r="F698" s="54">
        <v>15</v>
      </c>
    </row>
    <row r="699" spans="1:6" ht="16.5" x14ac:dyDescent="0.25">
      <c r="A699" s="106"/>
      <c r="B699" s="59" t="s">
        <v>1339</v>
      </c>
      <c r="C699" s="55">
        <v>2016</v>
      </c>
      <c r="D699" s="60">
        <v>0.4</v>
      </c>
      <c r="E699" s="54">
        <v>441</v>
      </c>
      <c r="F699" s="54">
        <v>15</v>
      </c>
    </row>
    <row r="700" spans="1:6" ht="16.5" x14ac:dyDescent="0.25">
      <c r="A700" s="106"/>
      <c r="B700" s="59" t="s">
        <v>1340</v>
      </c>
      <c r="C700" s="55">
        <v>2016</v>
      </c>
      <c r="D700" s="60">
        <v>0.4</v>
      </c>
      <c r="E700" s="54">
        <v>325</v>
      </c>
      <c r="F700" s="54">
        <v>15</v>
      </c>
    </row>
    <row r="701" spans="1:6" ht="16.5" x14ac:dyDescent="0.25">
      <c r="A701" s="106"/>
      <c r="B701" s="59" t="s">
        <v>1341</v>
      </c>
      <c r="C701" s="55">
        <v>2016</v>
      </c>
      <c r="D701" s="60">
        <v>0.4</v>
      </c>
      <c r="E701" s="54">
        <v>1139</v>
      </c>
      <c r="F701" s="54">
        <v>45</v>
      </c>
    </row>
    <row r="702" spans="1:6" ht="16.5" x14ac:dyDescent="0.25">
      <c r="A702" s="106"/>
      <c r="B702" s="59" t="s">
        <v>1342</v>
      </c>
      <c r="C702" s="55">
        <v>2016</v>
      </c>
      <c r="D702" s="60">
        <v>0.4</v>
      </c>
      <c r="E702" s="54">
        <v>150</v>
      </c>
      <c r="F702" s="54">
        <v>15</v>
      </c>
    </row>
    <row r="703" spans="1:6" ht="16.5" x14ac:dyDescent="0.25">
      <c r="A703" s="106"/>
      <c r="B703" s="59" t="s">
        <v>1343</v>
      </c>
      <c r="C703" s="55">
        <v>2016</v>
      </c>
      <c r="D703" s="60">
        <v>0.4</v>
      </c>
      <c r="E703" s="54">
        <v>137</v>
      </c>
      <c r="F703" s="54">
        <v>15</v>
      </c>
    </row>
    <row r="704" spans="1:6" ht="16.5" x14ac:dyDescent="0.25">
      <c r="A704" s="106"/>
      <c r="B704" s="59" t="s">
        <v>1344</v>
      </c>
      <c r="C704" s="55">
        <v>2016</v>
      </c>
      <c r="D704" s="60">
        <v>0.4</v>
      </c>
      <c r="E704" s="54">
        <v>142</v>
      </c>
      <c r="F704" s="54">
        <v>15</v>
      </c>
    </row>
    <row r="705" spans="1:6" ht="16.5" x14ac:dyDescent="0.25">
      <c r="A705" s="106"/>
      <c r="B705" s="59" t="s">
        <v>1345</v>
      </c>
      <c r="C705" s="55">
        <v>2016</v>
      </c>
      <c r="D705" s="60">
        <v>0.4</v>
      </c>
      <c r="E705" s="54">
        <v>65</v>
      </c>
      <c r="F705" s="54">
        <v>15</v>
      </c>
    </row>
    <row r="706" spans="1:6" ht="16.5" x14ac:dyDescent="0.25">
      <c r="A706" s="106"/>
      <c r="B706" s="59" t="s">
        <v>1346</v>
      </c>
      <c r="C706" s="55">
        <v>2016</v>
      </c>
      <c r="D706" s="60">
        <v>0.4</v>
      </c>
      <c r="E706" s="54">
        <v>56</v>
      </c>
      <c r="F706" s="54">
        <v>15</v>
      </c>
    </row>
    <row r="707" spans="1:6" ht="16.5" x14ac:dyDescent="0.25">
      <c r="A707" s="106"/>
      <c r="B707" s="59" t="s">
        <v>1347</v>
      </c>
      <c r="C707" s="55">
        <v>2016</v>
      </c>
      <c r="D707" s="60">
        <v>0.4</v>
      </c>
      <c r="E707" s="54">
        <v>196</v>
      </c>
      <c r="F707" s="54">
        <v>30</v>
      </c>
    </row>
    <row r="708" spans="1:6" ht="16.5" x14ac:dyDescent="0.25">
      <c r="A708" s="106"/>
      <c r="B708" s="59" t="s">
        <v>1348</v>
      </c>
      <c r="C708" s="55">
        <v>2016</v>
      </c>
      <c r="D708" s="60">
        <v>0.4</v>
      </c>
      <c r="E708" s="54">
        <v>173</v>
      </c>
      <c r="F708" s="54">
        <v>15</v>
      </c>
    </row>
    <row r="709" spans="1:6" ht="16.5" x14ac:dyDescent="0.25">
      <c r="A709" s="106"/>
      <c r="B709" s="59" t="s">
        <v>1349</v>
      </c>
      <c r="C709" s="55">
        <v>2016</v>
      </c>
      <c r="D709" s="60">
        <v>0.4</v>
      </c>
      <c r="E709" s="54">
        <v>31</v>
      </c>
      <c r="F709" s="54">
        <v>15</v>
      </c>
    </row>
    <row r="710" spans="1:6" ht="16.5" x14ac:dyDescent="0.25">
      <c r="A710" s="106"/>
      <c r="B710" s="59" t="s">
        <v>1350</v>
      </c>
      <c r="C710" s="55">
        <v>2016</v>
      </c>
      <c r="D710" s="60">
        <v>0.4</v>
      </c>
      <c r="E710" s="54">
        <v>44</v>
      </c>
      <c r="F710" s="54">
        <v>15</v>
      </c>
    </row>
    <row r="711" spans="1:6" ht="16.5" x14ac:dyDescent="0.25">
      <c r="A711" s="106"/>
      <c r="B711" s="59" t="s">
        <v>1351</v>
      </c>
      <c r="C711" s="55">
        <v>2016</v>
      </c>
      <c r="D711" s="60">
        <v>0.4</v>
      </c>
      <c r="E711" s="54">
        <v>90</v>
      </c>
      <c r="F711" s="54">
        <v>15</v>
      </c>
    </row>
    <row r="712" spans="1:6" ht="16.5" x14ac:dyDescent="0.25">
      <c r="A712" s="106"/>
      <c r="B712" s="59" t="s">
        <v>1352</v>
      </c>
      <c r="C712" s="55">
        <v>2016</v>
      </c>
      <c r="D712" s="60">
        <v>0.4</v>
      </c>
      <c r="E712" s="54">
        <v>200</v>
      </c>
      <c r="F712" s="54">
        <v>15</v>
      </c>
    </row>
    <row r="713" spans="1:6" ht="16.5" x14ac:dyDescent="0.25">
      <c r="A713" s="106"/>
      <c r="B713" s="59" t="s">
        <v>1353</v>
      </c>
      <c r="C713" s="55">
        <v>2016</v>
      </c>
      <c r="D713" s="60">
        <v>0.4</v>
      </c>
      <c r="E713" s="54">
        <v>60</v>
      </c>
      <c r="F713" s="54">
        <v>15</v>
      </c>
    </row>
    <row r="714" spans="1:6" ht="16.5" x14ac:dyDescent="0.25">
      <c r="A714" s="106"/>
      <c r="B714" s="59" t="s">
        <v>1354</v>
      </c>
      <c r="C714" s="55">
        <v>2016</v>
      </c>
      <c r="D714" s="60">
        <v>0.4</v>
      </c>
      <c r="E714" s="54">
        <v>45</v>
      </c>
      <c r="F714" s="54">
        <v>15</v>
      </c>
    </row>
    <row r="715" spans="1:6" ht="16.5" x14ac:dyDescent="0.25">
      <c r="A715" s="106"/>
      <c r="B715" s="59" t="s">
        <v>1355</v>
      </c>
      <c r="C715" s="55">
        <v>2016</v>
      </c>
      <c r="D715" s="60">
        <v>0.4</v>
      </c>
      <c r="E715" s="54">
        <v>33</v>
      </c>
      <c r="F715" s="54">
        <v>15</v>
      </c>
    </row>
    <row r="716" spans="1:6" ht="16.5" x14ac:dyDescent="0.25">
      <c r="A716" s="106"/>
      <c r="B716" s="59" t="s">
        <v>1356</v>
      </c>
      <c r="C716" s="55">
        <v>2016</v>
      </c>
      <c r="D716" s="60">
        <v>0.4</v>
      </c>
      <c r="E716" s="54">
        <v>447</v>
      </c>
      <c r="F716" s="54">
        <v>15</v>
      </c>
    </row>
    <row r="717" spans="1:6" ht="16.5" x14ac:dyDescent="0.25">
      <c r="A717" s="106"/>
      <c r="B717" s="59" t="s">
        <v>1357</v>
      </c>
      <c r="C717" s="55">
        <v>2016</v>
      </c>
      <c r="D717" s="60">
        <v>0.4</v>
      </c>
      <c r="E717" s="54">
        <v>75</v>
      </c>
      <c r="F717" s="54">
        <v>15</v>
      </c>
    </row>
    <row r="718" spans="1:6" ht="16.5" x14ac:dyDescent="0.25">
      <c r="A718" s="106"/>
      <c r="B718" s="59" t="s">
        <v>1358</v>
      </c>
      <c r="C718" s="55">
        <v>2016</v>
      </c>
      <c r="D718" s="60">
        <v>0.4</v>
      </c>
      <c r="E718" s="54">
        <v>17</v>
      </c>
      <c r="F718" s="54">
        <v>15</v>
      </c>
    </row>
    <row r="719" spans="1:6" ht="16.5" x14ac:dyDescent="0.25">
      <c r="A719" s="106"/>
      <c r="B719" s="59" t="s">
        <v>1359</v>
      </c>
      <c r="C719" s="55">
        <v>2016</v>
      </c>
      <c r="D719" s="60">
        <v>0.4</v>
      </c>
      <c r="E719" s="54">
        <v>31</v>
      </c>
      <c r="F719" s="54">
        <v>6</v>
      </c>
    </row>
    <row r="720" spans="1:6" ht="16.5" x14ac:dyDescent="0.25">
      <c r="A720" s="106"/>
      <c r="B720" s="59" t="s">
        <v>1360</v>
      </c>
      <c r="C720" s="55">
        <v>2016</v>
      </c>
      <c r="D720" s="60">
        <v>0.4</v>
      </c>
      <c r="E720" s="54">
        <v>246</v>
      </c>
      <c r="F720" s="54">
        <v>15</v>
      </c>
    </row>
    <row r="721" spans="1:6" ht="16.5" x14ac:dyDescent="0.25">
      <c r="A721" s="106"/>
      <c r="B721" s="59" t="s">
        <v>1361</v>
      </c>
      <c r="C721" s="55">
        <v>2016</v>
      </c>
      <c r="D721" s="60">
        <v>0.4</v>
      </c>
      <c r="E721" s="54">
        <v>44</v>
      </c>
      <c r="F721" s="54">
        <v>3.5</v>
      </c>
    </row>
    <row r="722" spans="1:6" ht="16.5" x14ac:dyDescent="0.25">
      <c r="A722" s="106"/>
      <c r="B722" s="59" t="s">
        <v>1362</v>
      </c>
      <c r="C722" s="55">
        <v>2016</v>
      </c>
      <c r="D722" s="60">
        <v>0.4</v>
      </c>
      <c r="E722" s="54">
        <v>23</v>
      </c>
      <c r="F722" s="54">
        <v>15</v>
      </c>
    </row>
    <row r="723" spans="1:6" ht="16.5" x14ac:dyDescent="0.25">
      <c r="A723" s="106"/>
      <c r="B723" s="59" t="s">
        <v>1363</v>
      </c>
      <c r="C723" s="55">
        <v>2016</v>
      </c>
      <c r="D723" s="60">
        <v>0.4</v>
      </c>
      <c r="E723" s="54">
        <v>120</v>
      </c>
      <c r="F723" s="54">
        <v>15</v>
      </c>
    </row>
    <row r="724" spans="1:6" ht="16.5" x14ac:dyDescent="0.25">
      <c r="A724" s="106"/>
      <c r="B724" s="59" t="s">
        <v>1364</v>
      </c>
      <c r="C724" s="55">
        <v>2016</v>
      </c>
      <c r="D724" s="60">
        <v>0.4</v>
      </c>
      <c r="E724" s="54">
        <v>450</v>
      </c>
      <c r="F724" s="54">
        <v>15</v>
      </c>
    </row>
    <row r="725" spans="1:6" ht="16.5" x14ac:dyDescent="0.25">
      <c r="A725" s="106"/>
      <c r="B725" s="59" t="s">
        <v>1365</v>
      </c>
      <c r="C725" s="55">
        <v>2016</v>
      </c>
      <c r="D725" s="60">
        <v>0.4</v>
      </c>
      <c r="E725" s="54">
        <v>90</v>
      </c>
      <c r="F725" s="54">
        <v>15</v>
      </c>
    </row>
    <row r="726" spans="1:6" ht="16.5" x14ac:dyDescent="0.25">
      <c r="A726" s="106"/>
      <c r="B726" s="59" t="s">
        <v>1366</v>
      </c>
      <c r="C726" s="55">
        <v>2016</v>
      </c>
      <c r="D726" s="60">
        <v>0.4</v>
      </c>
      <c r="E726" s="54">
        <v>38</v>
      </c>
      <c r="F726" s="54">
        <v>10</v>
      </c>
    </row>
    <row r="727" spans="1:6" ht="16.5" x14ac:dyDescent="0.25">
      <c r="A727" s="106"/>
      <c r="B727" s="59" t="s">
        <v>1367</v>
      </c>
      <c r="C727" s="55">
        <v>2016</v>
      </c>
      <c r="D727" s="60">
        <v>0.4</v>
      </c>
      <c r="E727" s="54">
        <v>120</v>
      </c>
      <c r="F727" s="54">
        <v>15</v>
      </c>
    </row>
    <row r="728" spans="1:6" ht="16.5" x14ac:dyDescent="0.25">
      <c r="A728" s="106"/>
      <c r="B728" s="59" t="s">
        <v>1368</v>
      </c>
      <c r="C728" s="55">
        <v>2016</v>
      </c>
      <c r="D728" s="60">
        <v>0.4</v>
      </c>
      <c r="E728" s="54">
        <v>35</v>
      </c>
      <c r="F728" s="54">
        <v>15</v>
      </c>
    </row>
    <row r="729" spans="1:6" ht="16.5" x14ac:dyDescent="0.25">
      <c r="A729" s="106"/>
      <c r="B729" s="59" t="s">
        <v>1369</v>
      </c>
      <c r="C729" s="55">
        <v>2016</v>
      </c>
      <c r="D729" s="60">
        <v>0.4</v>
      </c>
      <c r="E729" s="54">
        <v>530</v>
      </c>
      <c r="F729" s="54">
        <v>15</v>
      </c>
    </row>
    <row r="730" spans="1:6" ht="16.5" x14ac:dyDescent="0.25">
      <c r="A730" s="106"/>
      <c r="B730" s="59" t="s">
        <v>1370</v>
      </c>
      <c r="C730" s="55">
        <v>2016</v>
      </c>
      <c r="D730" s="60">
        <v>0.4</v>
      </c>
      <c r="E730" s="54">
        <v>120</v>
      </c>
      <c r="F730" s="54">
        <v>15</v>
      </c>
    </row>
    <row r="731" spans="1:6" ht="16.5" x14ac:dyDescent="0.25">
      <c r="A731" s="106"/>
      <c r="B731" s="59" t="s">
        <v>1371</v>
      </c>
      <c r="C731" s="55">
        <v>2016</v>
      </c>
      <c r="D731" s="60">
        <v>0.4</v>
      </c>
      <c r="E731" s="54">
        <v>128</v>
      </c>
      <c r="F731" s="54">
        <v>15</v>
      </c>
    </row>
    <row r="732" spans="1:6" ht="16.5" x14ac:dyDescent="0.25">
      <c r="A732" s="106"/>
      <c r="B732" s="59" t="s">
        <v>1372</v>
      </c>
      <c r="C732" s="55">
        <v>2016</v>
      </c>
      <c r="D732" s="60">
        <v>0.4</v>
      </c>
      <c r="E732" s="54">
        <v>319</v>
      </c>
      <c r="F732" s="54">
        <v>15</v>
      </c>
    </row>
    <row r="733" spans="1:6" ht="16.5" x14ac:dyDescent="0.25">
      <c r="A733" s="106"/>
      <c r="B733" s="59" t="s">
        <v>1373</v>
      </c>
      <c r="C733" s="55">
        <v>2016</v>
      </c>
      <c r="D733" s="60">
        <v>0.4</v>
      </c>
      <c r="E733" s="54">
        <v>232</v>
      </c>
      <c r="F733" s="54">
        <v>15</v>
      </c>
    </row>
    <row r="734" spans="1:6" ht="16.5" x14ac:dyDescent="0.25">
      <c r="A734" s="106"/>
      <c r="B734" s="59" t="s">
        <v>1374</v>
      </c>
      <c r="C734" s="55">
        <v>2016</v>
      </c>
      <c r="D734" s="60">
        <v>0.4</v>
      </c>
      <c r="E734" s="54">
        <v>153</v>
      </c>
      <c r="F734" s="54">
        <v>15</v>
      </c>
    </row>
    <row r="735" spans="1:6" ht="16.5" x14ac:dyDescent="0.25">
      <c r="A735" s="106"/>
      <c r="B735" s="59" t="s">
        <v>1375</v>
      </c>
      <c r="C735" s="55">
        <v>2016</v>
      </c>
      <c r="D735" s="60">
        <v>0.4</v>
      </c>
      <c r="E735" s="54">
        <v>30</v>
      </c>
      <c r="F735" s="54">
        <v>15</v>
      </c>
    </row>
    <row r="736" spans="1:6" ht="16.5" x14ac:dyDescent="0.25">
      <c r="A736" s="24"/>
      <c r="B736" s="59" t="s">
        <v>1381</v>
      </c>
      <c r="C736" s="55">
        <v>2017</v>
      </c>
      <c r="D736" s="54">
        <v>10</v>
      </c>
      <c r="E736" s="54">
        <v>4683</v>
      </c>
      <c r="F736" s="54">
        <v>15</v>
      </c>
    </row>
    <row r="737" spans="1:6" ht="16.5" x14ac:dyDescent="0.25">
      <c r="A737" s="24"/>
      <c r="B737" s="59" t="s">
        <v>1382</v>
      </c>
      <c r="C737" s="55">
        <v>2017</v>
      </c>
      <c r="D737" s="54">
        <v>10</v>
      </c>
      <c r="E737" s="54">
        <v>17</v>
      </c>
      <c r="F737" s="54">
        <v>15</v>
      </c>
    </row>
    <row r="738" spans="1:6" ht="16.5" x14ac:dyDescent="0.25">
      <c r="A738" s="24"/>
      <c r="B738" s="59" t="s">
        <v>1383</v>
      </c>
      <c r="C738" s="55">
        <v>2017</v>
      </c>
      <c r="D738" s="54">
        <v>6</v>
      </c>
      <c r="E738" s="54">
        <v>951</v>
      </c>
      <c r="F738" s="54">
        <v>15</v>
      </c>
    </row>
    <row r="739" spans="1:6" ht="16.5" x14ac:dyDescent="0.25">
      <c r="A739" s="24"/>
      <c r="B739" s="59" t="s">
        <v>1384</v>
      </c>
      <c r="C739" s="55">
        <v>2017</v>
      </c>
      <c r="D739" s="54">
        <v>10</v>
      </c>
      <c r="E739" s="54">
        <v>16</v>
      </c>
      <c r="F739" s="54">
        <v>15</v>
      </c>
    </row>
    <row r="740" spans="1:6" ht="33" x14ac:dyDescent="0.25">
      <c r="A740" s="24"/>
      <c r="B740" s="59" t="s">
        <v>1385</v>
      </c>
      <c r="C740" s="55">
        <v>2017</v>
      </c>
      <c r="D740" s="54">
        <v>10</v>
      </c>
      <c r="E740" s="54">
        <v>5</v>
      </c>
      <c r="F740" s="54">
        <v>15</v>
      </c>
    </row>
    <row r="741" spans="1:6" ht="16.5" x14ac:dyDescent="0.25">
      <c r="A741" s="24"/>
      <c r="B741" s="59" t="s">
        <v>1386</v>
      </c>
      <c r="C741" s="55">
        <v>2017</v>
      </c>
      <c r="D741" s="54">
        <v>10</v>
      </c>
      <c r="E741" s="54">
        <v>5</v>
      </c>
      <c r="F741" s="54">
        <v>15</v>
      </c>
    </row>
    <row r="742" spans="1:6" ht="16.5" x14ac:dyDescent="0.25">
      <c r="A742" s="24"/>
      <c r="B742" s="59" t="s">
        <v>1387</v>
      </c>
      <c r="C742" s="55">
        <v>2017</v>
      </c>
      <c r="D742" s="54">
        <v>10</v>
      </c>
      <c r="E742" s="54">
        <v>648</v>
      </c>
      <c r="F742" s="54">
        <v>15</v>
      </c>
    </row>
    <row r="743" spans="1:6" ht="16.5" x14ac:dyDescent="0.25">
      <c r="A743" s="24"/>
      <c r="B743" s="59" t="s">
        <v>1388</v>
      </c>
      <c r="C743" s="55">
        <v>2017</v>
      </c>
      <c r="D743" s="54">
        <v>10</v>
      </c>
      <c r="E743" s="54">
        <v>30</v>
      </c>
      <c r="F743" s="54">
        <v>15</v>
      </c>
    </row>
    <row r="744" spans="1:6" ht="16.5" x14ac:dyDescent="0.25">
      <c r="A744" s="24"/>
      <c r="B744" s="59" t="s">
        <v>1389</v>
      </c>
      <c r="C744" s="55">
        <v>2017</v>
      </c>
      <c r="D744" s="54">
        <v>10</v>
      </c>
      <c r="E744" s="54">
        <v>263</v>
      </c>
      <c r="F744" s="54">
        <v>15</v>
      </c>
    </row>
    <row r="745" spans="1:6" ht="16.5" x14ac:dyDescent="0.25">
      <c r="A745" s="24"/>
      <c r="B745" s="59" t="s">
        <v>1390</v>
      </c>
      <c r="C745" s="55">
        <v>2017</v>
      </c>
      <c r="D745" s="54">
        <v>10</v>
      </c>
      <c r="E745" s="54">
        <v>120</v>
      </c>
      <c r="F745" s="54">
        <v>15</v>
      </c>
    </row>
    <row r="746" spans="1:6" ht="16.5" x14ac:dyDescent="0.25">
      <c r="A746" s="24"/>
      <c r="B746" s="59" t="s">
        <v>1391</v>
      </c>
      <c r="C746" s="55">
        <v>2017</v>
      </c>
      <c r="D746" s="54">
        <v>10</v>
      </c>
      <c r="E746" s="54">
        <v>330</v>
      </c>
      <c r="F746" s="54">
        <v>60</v>
      </c>
    </row>
    <row r="747" spans="1:6" ht="16.5" x14ac:dyDescent="0.25">
      <c r="A747" s="24"/>
      <c r="B747" s="59" t="s">
        <v>1392</v>
      </c>
      <c r="C747" s="55">
        <v>2017</v>
      </c>
      <c r="D747" s="54">
        <v>6</v>
      </c>
      <c r="E747" s="54">
        <v>621</v>
      </c>
      <c r="F747" s="54">
        <v>30</v>
      </c>
    </row>
    <row r="748" spans="1:6" ht="16.5" x14ac:dyDescent="0.25">
      <c r="A748" s="24"/>
      <c r="B748" s="59" t="s">
        <v>1393</v>
      </c>
      <c r="C748" s="55">
        <v>2017</v>
      </c>
      <c r="D748" s="54">
        <v>10</v>
      </c>
      <c r="E748" s="54">
        <v>531</v>
      </c>
      <c r="F748" s="54">
        <v>30</v>
      </c>
    </row>
    <row r="749" spans="1:6" ht="16.5" x14ac:dyDescent="0.25">
      <c r="A749" s="24"/>
      <c r="B749" s="59" t="s">
        <v>1394</v>
      </c>
      <c r="C749" s="55">
        <v>2017</v>
      </c>
      <c r="D749" s="54">
        <v>6</v>
      </c>
      <c r="E749" s="54">
        <v>99</v>
      </c>
      <c r="F749" s="54">
        <v>30</v>
      </c>
    </row>
    <row r="750" spans="1:6" ht="16.5" x14ac:dyDescent="0.25">
      <c r="A750" s="24"/>
      <c r="B750" s="59" t="s">
        <v>1395</v>
      </c>
      <c r="C750" s="55">
        <v>2017</v>
      </c>
      <c r="D750" s="54">
        <v>10</v>
      </c>
      <c r="E750" s="54">
        <v>300</v>
      </c>
      <c r="F750" s="54">
        <v>30</v>
      </c>
    </row>
    <row r="751" spans="1:6" ht="16.5" x14ac:dyDescent="0.25">
      <c r="A751" s="24"/>
      <c r="B751" s="59" t="s">
        <v>1396</v>
      </c>
      <c r="C751" s="55">
        <v>2017</v>
      </c>
      <c r="D751" s="54">
        <v>10</v>
      </c>
      <c r="E751" s="54">
        <v>4603</v>
      </c>
      <c r="F751" s="54">
        <v>15</v>
      </c>
    </row>
    <row r="752" spans="1:6" ht="16.5" x14ac:dyDescent="0.25">
      <c r="A752" s="24"/>
      <c r="B752" s="59" t="s">
        <v>1397</v>
      </c>
      <c r="C752" s="55">
        <v>2017</v>
      </c>
      <c r="D752" s="54">
        <v>10</v>
      </c>
      <c r="E752" s="54">
        <v>2855</v>
      </c>
      <c r="F752" s="54">
        <v>15</v>
      </c>
    </row>
    <row r="753" spans="1:6" ht="16.5" x14ac:dyDescent="0.25">
      <c r="A753" s="24"/>
      <c r="B753" s="59" t="s">
        <v>1398</v>
      </c>
      <c r="C753" s="55">
        <v>2017</v>
      </c>
      <c r="D753" s="54">
        <v>10</v>
      </c>
      <c r="E753" s="54">
        <v>10</v>
      </c>
      <c r="F753" s="54">
        <v>30</v>
      </c>
    </row>
    <row r="754" spans="1:6" ht="16.5" x14ac:dyDescent="0.25">
      <c r="A754" s="24"/>
      <c r="B754" s="59" t="s">
        <v>1399</v>
      </c>
      <c r="C754" s="55">
        <v>2017</v>
      </c>
      <c r="D754" s="54">
        <v>10</v>
      </c>
      <c r="E754" s="54">
        <v>408</v>
      </c>
      <c r="F754" s="54">
        <v>15</v>
      </c>
    </row>
    <row r="755" spans="1:6" ht="16.5" x14ac:dyDescent="0.25">
      <c r="A755" s="24"/>
      <c r="B755" s="59" t="s">
        <v>1400</v>
      </c>
      <c r="C755" s="55">
        <v>2017</v>
      </c>
      <c r="D755" s="54">
        <v>10</v>
      </c>
      <c r="E755" s="54">
        <v>37</v>
      </c>
      <c r="F755" s="54">
        <v>15</v>
      </c>
    </row>
    <row r="756" spans="1:6" ht="16.5" x14ac:dyDescent="0.25">
      <c r="A756" s="24"/>
      <c r="B756" s="59" t="s">
        <v>1401</v>
      </c>
      <c r="C756" s="55">
        <v>2017</v>
      </c>
      <c r="D756" s="54">
        <v>10</v>
      </c>
      <c r="E756" s="54">
        <v>480</v>
      </c>
      <c r="F756" s="54">
        <v>45</v>
      </c>
    </row>
    <row r="757" spans="1:6" ht="16.5" x14ac:dyDescent="0.25">
      <c r="A757" s="24"/>
      <c r="B757" s="59" t="s">
        <v>1402</v>
      </c>
      <c r="C757" s="55">
        <v>2017</v>
      </c>
      <c r="D757" s="54">
        <v>10</v>
      </c>
      <c r="E757" s="54">
        <v>581</v>
      </c>
      <c r="F757" s="54">
        <v>30</v>
      </c>
    </row>
    <row r="758" spans="1:6" ht="16.5" x14ac:dyDescent="0.25">
      <c r="A758" s="24"/>
      <c r="B758" s="59" t="s">
        <v>1403</v>
      </c>
      <c r="C758" s="55">
        <v>2017</v>
      </c>
      <c r="D758" s="54">
        <v>10</v>
      </c>
      <c r="E758" s="54">
        <v>128</v>
      </c>
      <c r="F758" s="54">
        <v>30</v>
      </c>
    </row>
    <row r="759" spans="1:6" ht="16.5" x14ac:dyDescent="0.25">
      <c r="A759" s="24"/>
      <c r="B759" s="59" t="s">
        <v>1404</v>
      </c>
      <c r="C759" s="55">
        <v>2017</v>
      </c>
      <c r="D759" s="54">
        <v>10</v>
      </c>
      <c r="E759" s="54">
        <v>60</v>
      </c>
      <c r="F759" s="54">
        <v>60</v>
      </c>
    </row>
    <row r="760" spans="1:6" ht="16.5" x14ac:dyDescent="0.25">
      <c r="A760" s="24"/>
      <c r="B760" s="59" t="s">
        <v>1405</v>
      </c>
      <c r="C760" s="55">
        <v>2017</v>
      </c>
      <c r="D760" s="54">
        <v>10</v>
      </c>
      <c r="E760" s="54">
        <v>184</v>
      </c>
      <c r="F760" s="54">
        <v>15</v>
      </c>
    </row>
    <row r="761" spans="1:6" ht="16.5" x14ac:dyDescent="0.25">
      <c r="A761" s="24"/>
      <c r="B761" s="59" t="s">
        <v>1406</v>
      </c>
      <c r="C761" s="55">
        <v>2017</v>
      </c>
      <c r="D761" s="54">
        <v>10</v>
      </c>
      <c r="E761" s="54">
        <v>2080</v>
      </c>
      <c r="F761" s="54">
        <v>60</v>
      </c>
    </row>
    <row r="762" spans="1:6" ht="16.5" x14ac:dyDescent="0.25">
      <c r="A762" s="24"/>
      <c r="B762" s="59" t="s">
        <v>1407</v>
      </c>
      <c r="C762" s="55">
        <v>2017</v>
      </c>
      <c r="D762" s="54">
        <v>10</v>
      </c>
      <c r="E762" s="54">
        <v>3663</v>
      </c>
      <c r="F762" s="54">
        <v>15</v>
      </c>
    </row>
    <row r="763" spans="1:6" ht="16.5" x14ac:dyDescent="0.25">
      <c r="A763" s="24"/>
      <c r="B763" s="59" t="s">
        <v>1408</v>
      </c>
      <c r="C763" s="55">
        <v>2017</v>
      </c>
      <c r="D763" s="54">
        <v>10</v>
      </c>
      <c r="E763" s="54">
        <v>556</v>
      </c>
      <c r="F763" s="54">
        <v>15</v>
      </c>
    </row>
    <row r="764" spans="1:6" ht="16.5" x14ac:dyDescent="0.25">
      <c r="A764" s="24"/>
      <c r="B764" s="59" t="s">
        <v>1060</v>
      </c>
      <c r="C764" s="55">
        <v>2017</v>
      </c>
      <c r="D764" s="54">
        <v>10</v>
      </c>
      <c r="E764" s="54">
        <v>1923</v>
      </c>
      <c r="F764" s="54">
        <v>15</v>
      </c>
    </row>
    <row r="765" spans="1:6" ht="16.5" x14ac:dyDescent="0.25">
      <c r="A765" s="24"/>
      <c r="B765" s="59" t="s">
        <v>1409</v>
      </c>
      <c r="C765" s="55">
        <v>2017</v>
      </c>
      <c r="D765" s="54">
        <v>6</v>
      </c>
      <c r="E765" s="54">
        <v>1529</v>
      </c>
      <c r="F765" s="54">
        <v>20</v>
      </c>
    </row>
    <row r="766" spans="1:6" ht="16.5" x14ac:dyDescent="0.25">
      <c r="A766" s="24"/>
      <c r="B766" s="59" t="s">
        <v>1410</v>
      </c>
      <c r="C766" s="55">
        <v>2017</v>
      </c>
      <c r="D766" s="54">
        <v>10</v>
      </c>
      <c r="E766" s="54">
        <v>345</v>
      </c>
      <c r="F766" s="54">
        <v>15</v>
      </c>
    </row>
    <row r="767" spans="1:6" ht="16.5" x14ac:dyDescent="0.25">
      <c r="A767" s="24"/>
      <c r="B767" s="59" t="s">
        <v>1411</v>
      </c>
      <c r="C767" s="55">
        <v>2017</v>
      </c>
      <c r="D767" s="54">
        <v>10</v>
      </c>
      <c r="E767" s="54">
        <v>204</v>
      </c>
      <c r="F767" s="54">
        <v>90</v>
      </c>
    </row>
    <row r="768" spans="1:6" ht="16.5" x14ac:dyDescent="0.25">
      <c r="A768" s="24"/>
      <c r="B768" s="59" t="s">
        <v>1412</v>
      </c>
      <c r="C768" s="55">
        <v>2017</v>
      </c>
      <c r="D768" s="60">
        <v>6</v>
      </c>
      <c r="E768" s="54">
        <v>168</v>
      </c>
      <c r="F768" s="54">
        <v>30</v>
      </c>
    </row>
    <row r="769" spans="1:6" ht="16.5" x14ac:dyDescent="0.25">
      <c r="A769" s="24"/>
      <c r="B769" s="59" t="s">
        <v>1413</v>
      </c>
      <c r="C769" s="55">
        <v>2017</v>
      </c>
      <c r="D769" s="60">
        <v>10</v>
      </c>
      <c r="E769" s="54">
        <v>168</v>
      </c>
      <c r="F769" s="54">
        <v>45</v>
      </c>
    </row>
    <row r="770" spans="1:6" ht="16.5" x14ac:dyDescent="0.25">
      <c r="A770" s="24"/>
      <c r="B770" s="59" t="s">
        <v>1415</v>
      </c>
      <c r="C770" s="55">
        <v>2017</v>
      </c>
      <c r="D770" s="60">
        <v>10</v>
      </c>
      <c r="E770" s="54">
        <v>8</v>
      </c>
      <c r="F770" s="54">
        <v>15</v>
      </c>
    </row>
    <row r="771" spans="1:6" ht="16.5" x14ac:dyDescent="0.25">
      <c r="A771" s="24"/>
      <c r="B771" s="59" t="s">
        <v>1416</v>
      </c>
      <c r="C771" s="55">
        <v>2017</v>
      </c>
      <c r="D771" s="60">
        <v>10</v>
      </c>
      <c r="E771" s="54">
        <v>131</v>
      </c>
      <c r="F771" s="54">
        <v>120</v>
      </c>
    </row>
    <row r="772" spans="1:6" ht="16.5" x14ac:dyDescent="0.25">
      <c r="A772" s="24"/>
      <c r="B772" s="59" t="s">
        <v>1417</v>
      </c>
      <c r="C772" s="55">
        <v>2017</v>
      </c>
      <c r="D772" s="60">
        <v>10</v>
      </c>
      <c r="E772" s="54">
        <v>256</v>
      </c>
      <c r="F772" s="54">
        <v>30</v>
      </c>
    </row>
    <row r="773" spans="1:6" ht="16.5" x14ac:dyDescent="0.25">
      <c r="A773" s="24"/>
      <c r="B773" s="59" t="s">
        <v>1418</v>
      </c>
      <c r="C773" s="55">
        <v>2017</v>
      </c>
      <c r="D773" s="60">
        <v>10</v>
      </c>
      <c r="E773" s="54">
        <v>1046</v>
      </c>
      <c r="F773" s="54">
        <v>15</v>
      </c>
    </row>
    <row r="774" spans="1:6" ht="16.5" x14ac:dyDescent="0.25">
      <c r="A774" s="24"/>
      <c r="B774" s="59" t="s">
        <v>1419</v>
      </c>
      <c r="C774" s="55">
        <v>2017</v>
      </c>
      <c r="D774" s="60">
        <v>10</v>
      </c>
      <c r="E774" s="54">
        <v>585</v>
      </c>
      <c r="F774" s="54">
        <v>15</v>
      </c>
    </row>
    <row r="775" spans="1:6" ht="16.5" x14ac:dyDescent="0.25">
      <c r="A775" s="24"/>
      <c r="B775" s="59" t="s">
        <v>1420</v>
      </c>
      <c r="C775" s="55">
        <v>2017</v>
      </c>
      <c r="D775" s="60">
        <v>10</v>
      </c>
      <c r="E775" s="54">
        <v>878</v>
      </c>
      <c r="F775" s="54">
        <v>15</v>
      </c>
    </row>
    <row r="776" spans="1:6" ht="16.5" x14ac:dyDescent="0.25">
      <c r="A776" s="24"/>
      <c r="B776" s="59" t="s">
        <v>1421</v>
      </c>
      <c r="C776" s="55">
        <v>2017</v>
      </c>
      <c r="D776" s="60">
        <v>10</v>
      </c>
      <c r="E776" s="54">
        <v>773</v>
      </c>
      <c r="F776" s="54">
        <v>75</v>
      </c>
    </row>
    <row r="777" spans="1:6" ht="16.5" x14ac:dyDescent="0.25">
      <c r="A777" s="24"/>
      <c r="B777" s="59" t="s">
        <v>1422</v>
      </c>
      <c r="C777" s="55">
        <v>2017</v>
      </c>
      <c r="D777" s="54">
        <v>10</v>
      </c>
      <c r="E777" s="54">
        <v>177</v>
      </c>
      <c r="F777" s="54">
        <v>15</v>
      </c>
    </row>
    <row r="778" spans="1:6" ht="16.5" x14ac:dyDescent="0.25">
      <c r="A778" s="24"/>
      <c r="B778" s="59" t="s">
        <v>1423</v>
      </c>
      <c r="C778" s="55">
        <v>2017</v>
      </c>
      <c r="D778" s="54">
        <v>10</v>
      </c>
      <c r="E778" s="54">
        <v>2290</v>
      </c>
      <c r="F778" s="54">
        <v>15</v>
      </c>
    </row>
    <row r="779" spans="1:6" ht="16.5" x14ac:dyDescent="0.25">
      <c r="A779" s="24"/>
      <c r="B779" s="59" t="s">
        <v>1424</v>
      </c>
      <c r="C779" s="55">
        <v>2017</v>
      </c>
      <c r="D779" s="54">
        <v>10</v>
      </c>
      <c r="E779" s="54">
        <v>2019</v>
      </c>
      <c r="F779" s="54">
        <v>15</v>
      </c>
    </row>
    <row r="780" spans="1:6" ht="16.5" x14ac:dyDescent="0.25">
      <c r="A780" s="24"/>
      <c r="B780" s="59" t="s">
        <v>1425</v>
      </c>
      <c r="C780" s="55">
        <v>2017</v>
      </c>
      <c r="D780" s="60">
        <v>10</v>
      </c>
      <c r="E780" s="54">
        <v>1841</v>
      </c>
      <c r="F780" s="54">
        <v>15</v>
      </c>
    </row>
    <row r="781" spans="1:6" ht="16.5" x14ac:dyDescent="0.25">
      <c r="A781" s="24"/>
      <c r="B781" s="59" t="s">
        <v>1426</v>
      </c>
      <c r="C781" s="55">
        <v>2017</v>
      </c>
      <c r="D781" s="60">
        <v>10</v>
      </c>
      <c r="E781" s="54">
        <v>15</v>
      </c>
      <c r="F781" s="54">
        <v>5</v>
      </c>
    </row>
    <row r="782" spans="1:6" ht="16.5" x14ac:dyDescent="0.25">
      <c r="A782" s="24"/>
      <c r="B782" s="59" t="s">
        <v>1427</v>
      </c>
      <c r="C782" s="55">
        <v>2017</v>
      </c>
      <c r="D782" s="60">
        <v>10</v>
      </c>
      <c r="E782" s="54">
        <v>1511</v>
      </c>
      <c r="F782" s="54">
        <v>10</v>
      </c>
    </row>
    <row r="783" spans="1:6" ht="16.5" x14ac:dyDescent="0.25">
      <c r="A783" s="24"/>
      <c r="B783" s="59" t="s">
        <v>1428</v>
      </c>
      <c r="C783" s="55">
        <v>2017</v>
      </c>
      <c r="D783" s="60">
        <v>10</v>
      </c>
      <c r="E783" s="54">
        <v>231</v>
      </c>
      <c r="F783" s="54">
        <v>10</v>
      </c>
    </row>
    <row r="784" spans="1:6" ht="16.5" x14ac:dyDescent="0.25">
      <c r="A784" s="24"/>
      <c r="B784" s="59" t="s">
        <v>1429</v>
      </c>
      <c r="C784" s="55">
        <v>2017</v>
      </c>
      <c r="D784" s="60">
        <v>10</v>
      </c>
      <c r="E784" s="54">
        <v>124</v>
      </c>
      <c r="F784" s="54">
        <v>15</v>
      </c>
    </row>
    <row r="785" spans="1:6" ht="16.5" x14ac:dyDescent="0.25">
      <c r="A785" s="24"/>
      <c r="B785" s="59" t="s">
        <v>1430</v>
      </c>
      <c r="C785" s="55">
        <v>2017</v>
      </c>
      <c r="D785" s="60">
        <v>10</v>
      </c>
      <c r="E785" s="54">
        <v>1341</v>
      </c>
      <c r="F785" s="54">
        <v>60</v>
      </c>
    </row>
    <row r="786" spans="1:6" ht="16.5" x14ac:dyDescent="0.25">
      <c r="A786" s="24"/>
      <c r="B786" s="59" t="s">
        <v>1431</v>
      </c>
      <c r="C786" s="55">
        <v>2017</v>
      </c>
      <c r="D786" s="60">
        <v>6</v>
      </c>
      <c r="E786" s="54">
        <v>14</v>
      </c>
      <c r="F786" s="54">
        <v>60</v>
      </c>
    </row>
    <row r="787" spans="1:6" ht="16.5" x14ac:dyDescent="0.25">
      <c r="A787" s="24"/>
      <c r="B787" s="59" t="s">
        <v>1432</v>
      </c>
      <c r="C787" s="55">
        <v>2017</v>
      </c>
      <c r="D787" s="60">
        <v>6</v>
      </c>
      <c r="E787" s="54">
        <v>134</v>
      </c>
      <c r="F787" s="54">
        <v>30</v>
      </c>
    </row>
    <row r="788" spans="1:6" ht="16.5" x14ac:dyDescent="0.25">
      <c r="A788" s="24"/>
      <c r="B788" s="59" t="s">
        <v>1433</v>
      </c>
      <c r="C788" s="55">
        <v>2017</v>
      </c>
      <c r="D788" s="60">
        <v>6</v>
      </c>
      <c r="E788" s="54">
        <v>372</v>
      </c>
      <c r="F788" s="54">
        <v>15</v>
      </c>
    </row>
    <row r="789" spans="1:6" ht="16.5" x14ac:dyDescent="0.25">
      <c r="A789" s="24"/>
      <c r="B789" s="59" t="s">
        <v>1434</v>
      </c>
      <c r="C789" s="55">
        <v>2017</v>
      </c>
      <c r="D789" s="60">
        <v>6</v>
      </c>
      <c r="E789" s="54">
        <v>838</v>
      </c>
      <c r="F789" s="54">
        <v>30</v>
      </c>
    </row>
    <row r="790" spans="1:6" ht="16.5" x14ac:dyDescent="0.25">
      <c r="A790" s="24"/>
      <c r="B790" s="59" t="s">
        <v>1435</v>
      </c>
      <c r="C790" s="55">
        <v>2017</v>
      </c>
      <c r="D790" s="60">
        <v>10</v>
      </c>
      <c r="E790" s="54">
        <v>425</v>
      </c>
      <c r="F790" s="54">
        <v>111.8</v>
      </c>
    </row>
    <row r="791" spans="1:6" ht="16.5" x14ac:dyDescent="0.25">
      <c r="A791" s="24"/>
      <c r="B791" s="59" t="s">
        <v>1436</v>
      </c>
      <c r="C791" s="55">
        <v>2017</v>
      </c>
      <c r="D791" s="60">
        <v>10</v>
      </c>
      <c r="E791" s="54">
        <v>194</v>
      </c>
      <c r="F791" s="54">
        <v>7</v>
      </c>
    </row>
    <row r="792" spans="1:6" ht="16.5" x14ac:dyDescent="0.25">
      <c r="A792" s="24"/>
      <c r="B792" s="59" t="s">
        <v>1437</v>
      </c>
      <c r="C792" s="55">
        <v>2017</v>
      </c>
      <c r="D792" s="60">
        <v>10</v>
      </c>
      <c r="E792" s="54">
        <v>5</v>
      </c>
      <c r="F792" s="54">
        <v>15</v>
      </c>
    </row>
    <row r="793" spans="1:6" ht="16.5" x14ac:dyDescent="0.25">
      <c r="A793" s="24"/>
      <c r="B793" s="59" t="s">
        <v>1438</v>
      </c>
      <c r="C793" s="55">
        <v>2017</v>
      </c>
      <c r="D793" s="60">
        <v>10</v>
      </c>
      <c r="E793" s="54">
        <v>136</v>
      </c>
      <c r="F793" s="54">
        <v>15</v>
      </c>
    </row>
    <row r="794" spans="1:6" ht="16.5" x14ac:dyDescent="0.25">
      <c r="A794" s="24"/>
      <c r="B794" s="59" t="s">
        <v>1439</v>
      </c>
      <c r="C794" s="55">
        <v>2017</v>
      </c>
      <c r="D794" s="60">
        <v>10</v>
      </c>
      <c r="E794" s="54">
        <v>138</v>
      </c>
      <c r="F794" s="54">
        <v>15</v>
      </c>
    </row>
    <row r="795" spans="1:6" ht="16.5" x14ac:dyDescent="0.25">
      <c r="A795" s="24"/>
      <c r="B795" s="59" t="s">
        <v>1440</v>
      </c>
      <c r="C795" s="55">
        <v>2017</v>
      </c>
      <c r="D795" s="60">
        <v>10</v>
      </c>
      <c r="E795" s="54">
        <v>16</v>
      </c>
      <c r="F795" s="54">
        <v>7</v>
      </c>
    </row>
    <row r="796" spans="1:6" ht="16.5" x14ac:dyDescent="0.25">
      <c r="A796" s="24"/>
      <c r="B796" s="59" t="s">
        <v>1441</v>
      </c>
      <c r="C796" s="55">
        <v>2017</v>
      </c>
      <c r="D796" s="60">
        <v>10</v>
      </c>
      <c r="E796" s="54">
        <v>290</v>
      </c>
      <c r="F796" s="54">
        <v>15</v>
      </c>
    </row>
    <row r="797" spans="1:6" ht="16.5" x14ac:dyDescent="0.25">
      <c r="A797" s="24"/>
      <c r="B797" s="59" t="s">
        <v>1442</v>
      </c>
      <c r="C797" s="55">
        <v>2017</v>
      </c>
      <c r="D797" s="60">
        <v>10</v>
      </c>
      <c r="E797" s="54">
        <v>16</v>
      </c>
      <c r="F797" s="54">
        <v>52</v>
      </c>
    </row>
    <row r="798" spans="1:6" ht="16.5" x14ac:dyDescent="0.25">
      <c r="A798" s="24"/>
      <c r="B798" s="59" t="s">
        <v>1443</v>
      </c>
      <c r="C798" s="55">
        <v>2017</v>
      </c>
      <c r="D798" s="60">
        <v>10</v>
      </c>
      <c r="E798" s="54">
        <v>63</v>
      </c>
      <c r="F798" s="54">
        <v>30</v>
      </c>
    </row>
    <row r="799" spans="1:6" ht="16.5" x14ac:dyDescent="0.25">
      <c r="A799" s="24"/>
      <c r="B799" s="59" t="s">
        <v>1444</v>
      </c>
      <c r="C799" s="55">
        <v>2017</v>
      </c>
      <c r="D799" s="60">
        <v>10</v>
      </c>
      <c r="E799" s="54">
        <v>99</v>
      </c>
      <c r="F799" s="54">
        <v>75</v>
      </c>
    </row>
    <row r="800" spans="1:6" ht="16.5" x14ac:dyDescent="0.25">
      <c r="A800" s="24"/>
      <c r="B800" s="59" t="s">
        <v>1445</v>
      </c>
      <c r="C800" s="55">
        <v>2017</v>
      </c>
      <c r="D800" s="60">
        <v>6</v>
      </c>
      <c r="E800" s="54">
        <v>236</v>
      </c>
      <c r="F800" s="54">
        <v>30</v>
      </c>
    </row>
    <row r="801" spans="1:6" ht="16.5" x14ac:dyDescent="0.25">
      <c r="A801" s="24"/>
      <c r="B801" s="59" t="s">
        <v>1446</v>
      </c>
      <c r="C801" s="55">
        <v>2017</v>
      </c>
      <c r="D801" s="60">
        <v>10</v>
      </c>
      <c r="E801" s="54">
        <v>124</v>
      </c>
      <c r="F801" s="54">
        <v>30</v>
      </c>
    </row>
    <row r="802" spans="1:6" ht="16.5" x14ac:dyDescent="0.25">
      <c r="A802" s="24"/>
      <c r="B802" s="59" t="s">
        <v>1447</v>
      </c>
      <c r="C802" s="55">
        <v>2017</v>
      </c>
      <c r="D802" s="60">
        <v>10</v>
      </c>
      <c r="E802" s="54">
        <v>642</v>
      </c>
      <c r="F802" s="54">
        <v>350</v>
      </c>
    </row>
    <row r="803" spans="1:6" ht="16.5" x14ac:dyDescent="0.25">
      <c r="A803" s="24"/>
      <c r="B803" s="59" t="s">
        <v>1448</v>
      </c>
      <c r="C803" s="55">
        <v>2017</v>
      </c>
      <c r="D803" s="60">
        <v>10</v>
      </c>
      <c r="E803" s="54">
        <v>629</v>
      </c>
      <c r="F803" s="54">
        <v>182.2</v>
      </c>
    </row>
    <row r="804" spans="1:6" ht="16.5" x14ac:dyDescent="0.25">
      <c r="A804" s="24"/>
      <c r="B804" s="59" t="s">
        <v>1449</v>
      </c>
      <c r="C804" s="55">
        <v>2017</v>
      </c>
      <c r="D804" s="60">
        <v>10</v>
      </c>
      <c r="E804" s="54">
        <v>4135</v>
      </c>
      <c r="F804" s="54">
        <v>10</v>
      </c>
    </row>
    <row r="805" spans="1:6" ht="16.5" x14ac:dyDescent="0.25">
      <c r="A805" s="24"/>
      <c r="B805" s="59" t="s">
        <v>1450</v>
      </c>
      <c r="C805" s="55">
        <v>2017</v>
      </c>
      <c r="D805" s="60">
        <v>10</v>
      </c>
      <c r="E805" s="54">
        <v>4449</v>
      </c>
      <c r="F805" s="54">
        <v>15</v>
      </c>
    </row>
    <row r="806" spans="1:6" ht="16.5" x14ac:dyDescent="0.25">
      <c r="A806" s="24"/>
      <c r="B806" s="59" t="s">
        <v>1451</v>
      </c>
      <c r="C806" s="55">
        <v>2017</v>
      </c>
      <c r="D806" s="60">
        <v>10</v>
      </c>
      <c r="E806" s="54">
        <v>42</v>
      </c>
      <c r="F806" s="54">
        <v>15</v>
      </c>
    </row>
    <row r="807" spans="1:6" ht="16.5" x14ac:dyDescent="0.25">
      <c r="A807" s="24"/>
      <c r="B807" s="59" t="s">
        <v>1452</v>
      </c>
      <c r="C807" s="55">
        <v>2017</v>
      </c>
      <c r="D807" s="60">
        <v>10</v>
      </c>
      <c r="E807" s="54">
        <v>43</v>
      </c>
      <c r="F807" s="54">
        <v>15</v>
      </c>
    </row>
    <row r="808" spans="1:6" ht="16.5" x14ac:dyDescent="0.25">
      <c r="A808" s="24"/>
      <c r="B808" s="59" t="s">
        <v>1453</v>
      </c>
      <c r="C808" s="55">
        <v>2017</v>
      </c>
      <c r="D808" s="60">
        <v>10</v>
      </c>
      <c r="E808" s="54">
        <v>41</v>
      </c>
      <c r="F808" s="54">
        <v>15</v>
      </c>
    </row>
    <row r="809" spans="1:6" ht="16.5" x14ac:dyDescent="0.25">
      <c r="A809" s="24"/>
      <c r="B809" s="59" t="s">
        <v>1454</v>
      </c>
      <c r="C809" s="55">
        <v>2017</v>
      </c>
      <c r="D809" s="60">
        <v>10</v>
      </c>
      <c r="E809" s="54">
        <v>5549</v>
      </c>
      <c r="F809" s="54">
        <v>135</v>
      </c>
    </row>
    <row r="810" spans="1:6" ht="16.5" x14ac:dyDescent="0.25">
      <c r="A810" s="24"/>
      <c r="B810" s="59" t="s">
        <v>1455</v>
      </c>
      <c r="C810" s="55">
        <v>2017</v>
      </c>
      <c r="D810" s="60">
        <v>10</v>
      </c>
      <c r="E810" s="54">
        <v>32</v>
      </c>
      <c r="F810" s="54">
        <v>60</v>
      </c>
    </row>
    <row r="811" spans="1:6" ht="16.5" x14ac:dyDescent="0.25">
      <c r="A811" s="24"/>
      <c r="B811" s="59" t="s">
        <v>1456</v>
      </c>
      <c r="C811" s="55">
        <v>2017</v>
      </c>
      <c r="D811" s="60">
        <v>10</v>
      </c>
      <c r="E811" s="54">
        <v>1078</v>
      </c>
      <c r="F811" s="54">
        <v>15</v>
      </c>
    </row>
    <row r="812" spans="1:6" ht="16.5" x14ac:dyDescent="0.25">
      <c r="A812" s="24"/>
      <c r="B812" s="59" t="s">
        <v>1457</v>
      </c>
      <c r="C812" s="55">
        <v>2017</v>
      </c>
      <c r="D812" s="60">
        <v>10</v>
      </c>
      <c r="E812" s="54">
        <v>29</v>
      </c>
      <c r="F812" s="54">
        <v>60</v>
      </c>
    </row>
    <row r="813" spans="1:6" ht="16.5" x14ac:dyDescent="0.25">
      <c r="A813" s="24"/>
      <c r="B813" s="59" t="s">
        <v>1458</v>
      </c>
      <c r="C813" s="55">
        <v>2017</v>
      </c>
      <c r="D813" s="60">
        <v>10</v>
      </c>
      <c r="E813" s="54">
        <v>507</v>
      </c>
      <c r="F813" s="54">
        <v>30</v>
      </c>
    </row>
    <row r="814" spans="1:6" ht="16.5" x14ac:dyDescent="0.25">
      <c r="A814" s="24"/>
      <c r="B814" s="59" t="s">
        <v>1459</v>
      </c>
      <c r="C814" s="55">
        <v>2017</v>
      </c>
      <c r="D814" s="60">
        <v>10</v>
      </c>
      <c r="E814" s="54">
        <v>81</v>
      </c>
      <c r="F814" s="54">
        <v>45</v>
      </c>
    </row>
    <row r="815" spans="1:6" ht="16.5" x14ac:dyDescent="0.25">
      <c r="A815" s="24"/>
      <c r="B815" s="59" t="s">
        <v>1460</v>
      </c>
      <c r="C815" s="55">
        <v>2017</v>
      </c>
      <c r="D815" s="60">
        <v>10</v>
      </c>
      <c r="E815" s="54">
        <v>153</v>
      </c>
      <c r="F815" s="54">
        <v>15</v>
      </c>
    </row>
    <row r="816" spans="1:6" ht="16.5" x14ac:dyDescent="0.25">
      <c r="A816" s="24"/>
      <c r="B816" s="59" t="s">
        <v>1461</v>
      </c>
      <c r="C816" s="55">
        <v>2017</v>
      </c>
      <c r="D816" s="60">
        <v>10</v>
      </c>
      <c r="E816" s="54">
        <v>129</v>
      </c>
      <c r="F816" s="54">
        <v>15</v>
      </c>
    </row>
    <row r="817" spans="1:6" ht="16.5" x14ac:dyDescent="0.25">
      <c r="A817" s="24"/>
      <c r="B817" s="59" t="s">
        <v>1462</v>
      </c>
      <c r="C817" s="55">
        <v>2017</v>
      </c>
      <c r="D817" s="60">
        <v>10</v>
      </c>
      <c r="E817" s="54">
        <v>1520</v>
      </c>
      <c r="F817" s="54">
        <v>15</v>
      </c>
    </row>
    <row r="818" spans="1:6" ht="16.5" x14ac:dyDescent="0.25">
      <c r="A818" s="24"/>
      <c r="B818" s="59" t="s">
        <v>1463</v>
      </c>
      <c r="C818" s="55">
        <v>2017</v>
      </c>
      <c r="D818" s="60">
        <v>10</v>
      </c>
      <c r="E818" s="54">
        <v>255</v>
      </c>
      <c r="F818" s="54">
        <v>15</v>
      </c>
    </row>
    <row r="819" spans="1:6" ht="16.5" x14ac:dyDescent="0.25">
      <c r="A819" s="24"/>
      <c r="B819" s="59" t="s">
        <v>1464</v>
      </c>
      <c r="C819" s="55">
        <v>2017</v>
      </c>
      <c r="D819" s="60">
        <v>10</v>
      </c>
      <c r="E819" s="54">
        <v>42</v>
      </c>
      <c r="F819" s="54">
        <v>15</v>
      </c>
    </row>
    <row r="820" spans="1:6" ht="16.5" x14ac:dyDescent="0.25">
      <c r="A820" s="24"/>
      <c r="B820" s="59" t="s">
        <v>1465</v>
      </c>
      <c r="C820" s="55">
        <v>2017</v>
      </c>
      <c r="D820" s="60">
        <v>10</v>
      </c>
      <c r="E820" s="54">
        <v>1565</v>
      </c>
      <c r="F820" s="54">
        <v>15</v>
      </c>
    </row>
    <row r="821" spans="1:6" ht="16.5" x14ac:dyDescent="0.25">
      <c r="A821" s="24"/>
      <c r="B821" s="59" t="s">
        <v>1466</v>
      </c>
      <c r="C821" s="55">
        <v>2017</v>
      </c>
      <c r="D821" s="60">
        <v>10</v>
      </c>
      <c r="E821" s="54">
        <v>206</v>
      </c>
      <c r="F821" s="54">
        <v>15</v>
      </c>
    </row>
    <row r="822" spans="1:6" ht="16.5" x14ac:dyDescent="0.25">
      <c r="A822" s="24"/>
      <c r="B822" s="59" t="s">
        <v>1473</v>
      </c>
      <c r="C822" s="55">
        <v>2017</v>
      </c>
      <c r="D822" s="60">
        <v>0.4</v>
      </c>
      <c r="E822" s="54">
        <v>382</v>
      </c>
      <c r="F822" s="54">
        <v>30</v>
      </c>
    </row>
    <row r="823" spans="1:6" ht="33" x14ac:dyDescent="0.25">
      <c r="A823" s="24"/>
      <c r="B823" s="59" t="s">
        <v>1474</v>
      </c>
      <c r="C823" s="55">
        <v>2017</v>
      </c>
      <c r="D823" s="60">
        <v>0.4</v>
      </c>
      <c r="E823" s="54">
        <v>144</v>
      </c>
      <c r="F823" s="54">
        <v>15</v>
      </c>
    </row>
    <row r="824" spans="1:6" ht="16.5" x14ac:dyDescent="0.25">
      <c r="A824" s="24"/>
      <c r="B824" s="59" t="s">
        <v>1475</v>
      </c>
      <c r="C824" s="55">
        <v>2017</v>
      </c>
      <c r="D824" s="60">
        <v>0.4</v>
      </c>
      <c r="E824" s="54">
        <v>180</v>
      </c>
      <c r="F824" s="54">
        <v>15</v>
      </c>
    </row>
    <row r="825" spans="1:6" ht="16.5" x14ac:dyDescent="0.25">
      <c r="A825" s="24"/>
      <c r="B825" s="59" t="s">
        <v>1476</v>
      </c>
      <c r="C825" s="55">
        <v>2017</v>
      </c>
      <c r="D825" s="60">
        <v>0.4</v>
      </c>
      <c r="E825" s="54">
        <v>230</v>
      </c>
      <c r="F825" s="54">
        <v>15</v>
      </c>
    </row>
    <row r="826" spans="1:6" ht="16.5" x14ac:dyDescent="0.25">
      <c r="A826" s="24"/>
      <c r="B826" s="59" t="s">
        <v>1477</v>
      </c>
      <c r="C826" s="55">
        <v>2017</v>
      </c>
      <c r="D826" s="60">
        <v>0.4</v>
      </c>
      <c r="E826" s="54">
        <v>129</v>
      </c>
      <c r="F826" s="54">
        <v>30</v>
      </c>
    </row>
    <row r="827" spans="1:6" ht="16.5" x14ac:dyDescent="0.25">
      <c r="A827" s="24"/>
      <c r="B827" s="59" t="s">
        <v>1478</v>
      </c>
      <c r="C827" s="55">
        <v>2017</v>
      </c>
      <c r="D827" s="60">
        <v>0.4</v>
      </c>
      <c r="E827" s="54">
        <v>476</v>
      </c>
      <c r="F827" s="54">
        <v>30</v>
      </c>
    </row>
    <row r="828" spans="1:6" ht="16.5" x14ac:dyDescent="0.25">
      <c r="A828" s="24"/>
      <c r="B828" s="59" t="s">
        <v>1479</v>
      </c>
      <c r="C828" s="55">
        <v>2017</v>
      </c>
      <c r="D828" s="60">
        <v>0.4</v>
      </c>
      <c r="E828" s="54">
        <v>1089</v>
      </c>
      <c r="F828" s="54">
        <v>90</v>
      </c>
    </row>
    <row r="829" spans="1:6" ht="16.5" x14ac:dyDescent="0.25">
      <c r="A829" s="24"/>
      <c r="B829" s="59" t="s">
        <v>1480</v>
      </c>
      <c r="C829" s="55">
        <v>2017</v>
      </c>
      <c r="D829" s="60">
        <v>0.4</v>
      </c>
      <c r="E829" s="54">
        <v>1362</v>
      </c>
      <c r="F829" s="54">
        <v>30</v>
      </c>
    </row>
    <row r="830" spans="1:6" ht="16.5" x14ac:dyDescent="0.25">
      <c r="A830" s="24"/>
      <c r="B830" s="59" t="s">
        <v>1481</v>
      </c>
      <c r="C830" s="55">
        <v>2017</v>
      </c>
      <c r="D830" s="60">
        <v>0.4</v>
      </c>
      <c r="E830" s="54">
        <v>80</v>
      </c>
      <c r="F830" s="54">
        <v>15</v>
      </c>
    </row>
    <row r="831" spans="1:6" ht="16.5" x14ac:dyDescent="0.25">
      <c r="A831" s="24"/>
      <c r="B831" s="59" t="s">
        <v>1482</v>
      </c>
      <c r="C831" s="55">
        <v>2017</v>
      </c>
      <c r="D831" s="60">
        <v>0.4</v>
      </c>
      <c r="E831" s="54">
        <v>80</v>
      </c>
      <c r="F831" s="54">
        <v>15</v>
      </c>
    </row>
    <row r="832" spans="1:6" ht="16.5" x14ac:dyDescent="0.25">
      <c r="A832" s="24"/>
      <c r="B832" s="59" t="s">
        <v>1483</v>
      </c>
      <c r="C832" s="55">
        <v>2017</v>
      </c>
      <c r="D832" s="60">
        <v>0.4</v>
      </c>
      <c r="E832" s="54">
        <v>120</v>
      </c>
      <c r="F832" s="54">
        <v>15</v>
      </c>
    </row>
    <row r="833" spans="1:6" ht="16.5" x14ac:dyDescent="0.25">
      <c r="A833" s="24"/>
      <c r="B833" s="59" t="s">
        <v>1484</v>
      </c>
      <c r="C833" s="55">
        <v>2017</v>
      </c>
      <c r="D833" s="60">
        <v>0.4</v>
      </c>
      <c r="E833" s="54">
        <v>40</v>
      </c>
      <c r="F833" s="54">
        <v>15</v>
      </c>
    </row>
    <row r="834" spans="1:6" ht="16.5" x14ac:dyDescent="0.25">
      <c r="A834" s="24"/>
      <c r="B834" s="59" t="s">
        <v>1485</v>
      </c>
      <c r="C834" s="55">
        <v>2017</v>
      </c>
      <c r="D834" s="60">
        <v>0.4</v>
      </c>
      <c r="E834" s="54">
        <v>80</v>
      </c>
      <c r="F834" s="54">
        <v>15</v>
      </c>
    </row>
    <row r="835" spans="1:6" ht="16.5" x14ac:dyDescent="0.25">
      <c r="A835" s="24"/>
      <c r="B835" s="59" t="s">
        <v>1486</v>
      </c>
      <c r="C835" s="55">
        <v>2017</v>
      </c>
      <c r="D835" s="60">
        <v>0.4</v>
      </c>
      <c r="E835" s="54">
        <v>60</v>
      </c>
      <c r="F835" s="54">
        <v>15</v>
      </c>
    </row>
    <row r="836" spans="1:6" ht="16.5" x14ac:dyDescent="0.25">
      <c r="A836" s="24"/>
      <c r="B836" s="59" t="s">
        <v>1487</v>
      </c>
      <c r="C836" s="55">
        <v>2017</v>
      </c>
      <c r="D836" s="60">
        <v>0.4</v>
      </c>
      <c r="E836" s="54">
        <v>20</v>
      </c>
      <c r="F836" s="54">
        <v>15</v>
      </c>
    </row>
    <row r="837" spans="1:6" ht="16.5" x14ac:dyDescent="0.25">
      <c r="A837" s="24"/>
      <c r="B837" s="59" t="s">
        <v>1488</v>
      </c>
      <c r="C837" s="55">
        <v>2017</v>
      </c>
      <c r="D837" s="60">
        <v>0.4</v>
      </c>
      <c r="E837" s="54">
        <v>40</v>
      </c>
      <c r="F837" s="54">
        <v>15</v>
      </c>
    </row>
    <row r="838" spans="1:6" ht="16.5" x14ac:dyDescent="0.25">
      <c r="A838" s="24"/>
      <c r="B838" s="59" t="s">
        <v>1489</v>
      </c>
      <c r="C838" s="55">
        <v>2017</v>
      </c>
      <c r="D838" s="60">
        <v>0.4</v>
      </c>
      <c r="E838" s="54">
        <v>220</v>
      </c>
      <c r="F838" s="54">
        <v>30</v>
      </c>
    </row>
    <row r="839" spans="1:6" ht="16.5" x14ac:dyDescent="0.25">
      <c r="A839" s="24"/>
      <c r="B839" s="59" t="s">
        <v>1490</v>
      </c>
      <c r="C839" s="55">
        <v>2017</v>
      </c>
      <c r="D839" s="60">
        <v>0.4</v>
      </c>
      <c r="E839" s="54">
        <v>44</v>
      </c>
      <c r="F839" s="54">
        <v>15</v>
      </c>
    </row>
    <row r="840" spans="1:6" ht="16.5" x14ac:dyDescent="0.25">
      <c r="A840" s="24"/>
      <c r="B840" s="59" t="s">
        <v>1491</v>
      </c>
      <c r="C840" s="55">
        <v>2017</v>
      </c>
      <c r="D840" s="60">
        <v>0.4</v>
      </c>
      <c r="E840" s="54">
        <v>60</v>
      </c>
      <c r="F840" s="54">
        <v>15</v>
      </c>
    </row>
    <row r="841" spans="1:6" ht="16.5" x14ac:dyDescent="0.25">
      <c r="A841" s="24"/>
      <c r="B841" s="59" t="s">
        <v>1492</v>
      </c>
      <c r="C841" s="55">
        <v>2017</v>
      </c>
      <c r="D841" s="60">
        <v>0.4</v>
      </c>
      <c r="E841" s="54">
        <v>120</v>
      </c>
      <c r="F841" s="54">
        <v>15</v>
      </c>
    </row>
    <row r="842" spans="1:6" ht="16.5" x14ac:dyDescent="0.25">
      <c r="A842" s="24"/>
      <c r="B842" s="59" t="s">
        <v>1493</v>
      </c>
      <c r="C842" s="55">
        <v>2017</v>
      </c>
      <c r="D842" s="60">
        <v>0.4</v>
      </c>
      <c r="E842" s="54">
        <v>331</v>
      </c>
      <c r="F842" s="54">
        <v>45</v>
      </c>
    </row>
    <row r="843" spans="1:6" ht="16.5" x14ac:dyDescent="0.25">
      <c r="A843" s="24"/>
      <c r="B843" s="59" t="s">
        <v>1494</v>
      </c>
      <c r="C843" s="55">
        <v>2017</v>
      </c>
      <c r="D843" s="60">
        <v>0.4</v>
      </c>
      <c r="E843" s="54">
        <v>201</v>
      </c>
      <c r="F843" s="54">
        <v>15</v>
      </c>
    </row>
    <row r="844" spans="1:6" ht="16.5" x14ac:dyDescent="0.25">
      <c r="A844" s="24"/>
      <c r="B844" s="59" t="s">
        <v>1495</v>
      </c>
      <c r="C844" s="55">
        <v>2017</v>
      </c>
      <c r="D844" s="60">
        <v>0.4</v>
      </c>
      <c r="E844" s="54">
        <v>62</v>
      </c>
      <c r="F844" s="54">
        <v>15</v>
      </c>
    </row>
    <row r="845" spans="1:6" ht="16.5" x14ac:dyDescent="0.25">
      <c r="A845" s="24"/>
      <c r="B845" s="59" t="s">
        <v>1496</v>
      </c>
      <c r="C845" s="55">
        <v>2017</v>
      </c>
      <c r="D845" s="60">
        <v>0.4</v>
      </c>
      <c r="E845" s="54">
        <v>325</v>
      </c>
      <c r="F845" s="54">
        <v>21</v>
      </c>
    </row>
    <row r="846" spans="1:6" ht="16.5" x14ac:dyDescent="0.25">
      <c r="A846" s="24"/>
      <c r="B846" s="59" t="s">
        <v>1497</v>
      </c>
      <c r="C846" s="55">
        <v>2017</v>
      </c>
      <c r="D846" s="60">
        <v>0.4</v>
      </c>
      <c r="E846" s="54">
        <v>36</v>
      </c>
      <c r="F846" s="54">
        <v>15</v>
      </c>
    </row>
    <row r="847" spans="1:6" ht="16.5" x14ac:dyDescent="0.25">
      <c r="A847" s="24"/>
      <c r="B847" s="59" t="s">
        <v>1498</v>
      </c>
      <c r="C847" s="55">
        <v>2017</v>
      </c>
      <c r="D847" s="60">
        <v>0.4</v>
      </c>
      <c r="E847" s="54">
        <v>50</v>
      </c>
      <c r="F847" s="54">
        <v>15</v>
      </c>
    </row>
    <row r="848" spans="1:6" ht="16.5" x14ac:dyDescent="0.25">
      <c r="A848" s="24"/>
      <c r="B848" s="59" t="s">
        <v>1499</v>
      </c>
      <c r="C848" s="55">
        <v>2017</v>
      </c>
      <c r="D848" s="60">
        <v>0.4</v>
      </c>
      <c r="E848" s="54">
        <v>60</v>
      </c>
      <c r="F848" s="54">
        <v>15</v>
      </c>
    </row>
    <row r="849" spans="1:6" ht="16.5" x14ac:dyDescent="0.25">
      <c r="A849" s="24"/>
      <c r="B849" s="59" t="s">
        <v>1500</v>
      </c>
      <c r="C849" s="55">
        <v>2017</v>
      </c>
      <c r="D849" s="60">
        <v>0.4</v>
      </c>
      <c r="E849" s="54">
        <v>283</v>
      </c>
      <c r="F849" s="54">
        <v>30</v>
      </c>
    </row>
    <row r="850" spans="1:6" ht="33" x14ac:dyDescent="0.25">
      <c r="A850" s="24"/>
      <c r="B850" s="59" t="s">
        <v>1501</v>
      </c>
      <c r="C850" s="55">
        <v>2017</v>
      </c>
      <c r="D850" s="60">
        <v>0.4</v>
      </c>
      <c r="E850" s="54">
        <v>150</v>
      </c>
      <c r="F850" s="54">
        <v>15</v>
      </c>
    </row>
    <row r="851" spans="1:6" ht="33" x14ac:dyDescent="0.25">
      <c r="A851" s="24"/>
      <c r="B851" s="59" t="s">
        <v>1502</v>
      </c>
      <c r="C851" s="55">
        <v>2017</v>
      </c>
      <c r="D851" s="60">
        <v>0.4</v>
      </c>
      <c r="E851" s="54">
        <v>109</v>
      </c>
      <c r="F851" s="55">
        <v>45</v>
      </c>
    </row>
    <row r="852" spans="1:6" ht="16.5" x14ac:dyDescent="0.25">
      <c r="A852" s="24"/>
      <c r="B852" s="59" t="s">
        <v>1503</v>
      </c>
      <c r="C852" s="55">
        <v>2017</v>
      </c>
      <c r="D852" s="60">
        <v>0.4</v>
      </c>
      <c r="E852" s="54">
        <v>1522</v>
      </c>
      <c r="F852" s="55">
        <v>45</v>
      </c>
    </row>
    <row r="853" spans="1:6" ht="16.5" x14ac:dyDescent="0.25">
      <c r="A853" s="24"/>
      <c r="B853" s="59" t="s">
        <v>1504</v>
      </c>
      <c r="C853" s="55">
        <v>2017</v>
      </c>
      <c r="D853" s="60">
        <v>0.4</v>
      </c>
      <c r="E853" s="54">
        <v>137</v>
      </c>
      <c r="F853" s="54">
        <v>45</v>
      </c>
    </row>
    <row r="854" spans="1:6" ht="33" x14ac:dyDescent="0.25">
      <c r="A854" s="24"/>
      <c r="B854" s="59" t="s">
        <v>1505</v>
      </c>
      <c r="C854" s="55">
        <v>2017</v>
      </c>
      <c r="D854" s="60">
        <v>0.4</v>
      </c>
      <c r="E854" s="54">
        <v>1169</v>
      </c>
      <c r="F854" s="54">
        <v>90</v>
      </c>
    </row>
    <row r="855" spans="1:6" ht="16.5" x14ac:dyDescent="0.25">
      <c r="A855" s="24"/>
      <c r="B855" s="59" t="s">
        <v>1506</v>
      </c>
      <c r="C855" s="55">
        <v>2017</v>
      </c>
      <c r="D855" s="60">
        <v>0.4</v>
      </c>
      <c r="E855" s="54">
        <v>100</v>
      </c>
      <c r="F855" s="54">
        <v>15</v>
      </c>
    </row>
    <row r="856" spans="1:6" ht="16.5" x14ac:dyDescent="0.25">
      <c r="A856" s="24"/>
      <c r="B856" s="59" t="s">
        <v>1507</v>
      </c>
      <c r="C856" s="55">
        <v>2017</v>
      </c>
      <c r="D856" s="60">
        <v>0.4</v>
      </c>
      <c r="E856" s="54">
        <v>217</v>
      </c>
      <c r="F856" s="54">
        <v>15</v>
      </c>
    </row>
    <row r="857" spans="1:6" ht="16.5" x14ac:dyDescent="0.25">
      <c r="A857" s="24"/>
      <c r="B857" s="59" t="s">
        <v>1508</v>
      </c>
      <c r="C857" s="55">
        <v>2017</v>
      </c>
      <c r="D857" s="60">
        <v>0.4</v>
      </c>
      <c r="E857" s="54">
        <v>47</v>
      </c>
      <c r="F857" s="54">
        <v>15</v>
      </c>
    </row>
    <row r="858" spans="1:6" ht="16.5" x14ac:dyDescent="0.25">
      <c r="A858" s="24"/>
      <c r="B858" s="59" t="s">
        <v>1509</v>
      </c>
      <c r="C858" s="55">
        <v>2017</v>
      </c>
      <c r="D858" s="60">
        <v>0.4</v>
      </c>
      <c r="E858" s="54">
        <v>121</v>
      </c>
      <c r="F858" s="54">
        <v>15</v>
      </c>
    </row>
    <row r="859" spans="1:6" ht="16.5" x14ac:dyDescent="0.25">
      <c r="A859" s="24"/>
      <c r="B859" s="59" t="s">
        <v>1510</v>
      </c>
      <c r="C859" s="55">
        <v>2017</v>
      </c>
      <c r="D859" s="60">
        <v>0.4</v>
      </c>
      <c r="E859" s="54">
        <v>93</v>
      </c>
      <c r="F859" s="54">
        <v>15</v>
      </c>
    </row>
    <row r="860" spans="1:6" ht="16.5" x14ac:dyDescent="0.25">
      <c r="A860" s="24"/>
      <c r="B860" s="59" t="s">
        <v>1511</v>
      </c>
      <c r="C860" s="55">
        <v>2017</v>
      </c>
      <c r="D860" s="60">
        <v>0.4</v>
      </c>
      <c r="E860" s="54">
        <v>155</v>
      </c>
      <c r="F860" s="54">
        <v>15</v>
      </c>
    </row>
    <row r="861" spans="1:6" ht="16.5" x14ac:dyDescent="0.25">
      <c r="A861" s="24"/>
      <c r="B861" s="59" t="s">
        <v>1512</v>
      </c>
      <c r="C861" s="55">
        <v>2017</v>
      </c>
      <c r="D861" s="60">
        <v>0.4</v>
      </c>
      <c r="E861" s="54">
        <v>35</v>
      </c>
      <c r="F861" s="54">
        <v>15</v>
      </c>
    </row>
    <row r="862" spans="1:6" ht="16.5" x14ac:dyDescent="0.25">
      <c r="A862" s="24"/>
      <c r="B862" s="59" t="s">
        <v>1513</v>
      </c>
      <c r="C862" s="55">
        <v>2017</v>
      </c>
      <c r="D862" s="60">
        <v>0.4</v>
      </c>
      <c r="E862" s="54">
        <v>85</v>
      </c>
      <c r="F862" s="54">
        <v>15</v>
      </c>
    </row>
    <row r="863" spans="1:6" ht="16.5" x14ac:dyDescent="0.25">
      <c r="A863" s="24"/>
      <c r="B863" s="59" t="s">
        <v>1514</v>
      </c>
      <c r="C863" s="55">
        <v>2017</v>
      </c>
      <c r="D863" s="60">
        <v>0.4</v>
      </c>
      <c r="E863" s="54">
        <v>16</v>
      </c>
      <c r="F863" s="54">
        <v>15</v>
      </c>
    </row>
    <row r="864" spans="1:6" ht="16.5" x14ac:dyDescent="0.25">
      <c r="A864" s="24"/>
      <c r="B864" s="59" t="s">
        <v>1515</v>
      </c>
      <c r="C864" s="55">
        <v>2017</v>
      </c>
      <c r="D864" s="60">
        <v>0.4</v>
      </c>
      <c r="E864" s="54">
        <v>363</v>
      </c>
      <c r="F864" s="54">
        <v>15</v>
      </c>
    </row>
    <row r="865" spans="1:6" ht="16.5" x14ac:dyDescent="0.25">
      <c r="A865" s="24"/>
      <c r="B865" s="59" t="s">
        <v>1516</v>
      </c>
      <c r="C865" s="55">
        <v>2017</v>
      </c>
      <c r="D865" s="60">
        <v>0.4</v>
      </c>
      <c r="E865" s="54">
        <v>72</v>
      </c>
      <c r="F865" s="54">
        <v>15</v>
      </c>
    </row>
    <row r="866" spans="1:6" ht="16.5" x14ac:dyDescent="0.25">
      <c r="A866" s="24"/>
      <c r="B866" s="59" t="s">
        <v>1517</v>
      </c>
      <c r="C866" s="55">
        <v>2017</v>
      </c>
      <c r="D866" s="60">
        <v>0.4</v>
      </c>
      <c r="E866" s="54">
        <v>598</v>
      </c>
      <c r="F866" s="54">
        <v>45</v>
      </c>
    </row>
    <row r="867" spans="1:6" ht="16.5" x14ac:dyDescent="0.25">
      <c r="A867" s="24"/>
      <c r="B867" s="59" t="s">
        <v>1518</v>
      </c>
      <c r="C867" s="55">
        <v>2017</v>
      </c>
      <c r="D867" s="60">
        <v>0.4</v>
      </c>
      <c r="E867" s="54">
        <v>60</v>
      </c>
      <c r="F867" s="54">
        <v>15</v>
      </c>
    </row>
    <row r="868" spans="1:6" ht="16.5" x14ac:dyDescent="0.25">
      <c r="A868" s="24"/>
      <c r="B868" s="59" t="s">
        <v>1519</v>
      </c>
      <c r="C868" s="55">
        <v>2017</v>
      </c>
      <c r="D868" s="60">
        <v>0.4</v>
      </c>
      <c r="E868" s="54">
        <v>126</v>
      </c>
      <c r="F868" s="54">
        <v>30</v>
      </c>
    </row>
    <row r="869" spans="1:6" ht="16.5" x14ac:dyDescent="0.25">
      <c r="A869" s="24"/>
      <c r="B869" s="59" t="s">
        <v>1520</v>
      </c>
      <c r="C869" s="55">
        <v>2017</v>
      </c>
      <c r="D869" s="60">
        <v>0.4</v>
      </c>
      <c r="E869" s="54">
        <v>120</v>
      </c>
      <c r="F869" s="54">
        <v>15</v>
      </c>
    </row>
    <row r="870" spans="1:6" ht="16.5" x14ac:dyDescent="0.25">
      <c r="A870" s="24"/>
      <c r="B870" s="59" t="s">
        <v>1521</v>
      </c>
      <c r="C870" s="55">
        <v>2017</v>
      </c>
      <c r="D870" s="60">
        <v>0.4</v>
      </c>
      <c r="E870" s="54">
        <v>73</v>
      </c>
      <c r="F870" s="54">
        <v>15</v>
      </c>
    </row>
    <row r="871" spans="1:6" ht="16.5" x14ac:dyDescent="0.25">
      <c r="A871" s="24"/>
      <c r="B871" s="59" t="s">
        <v>1522</v>
      </c>
      <c r="C871" s="55">
        <v>2017</v>
      </c>
      <c r="D871" s="60">
        <v>0.4</v>
      </c>
      <c r="E871" s="54">
        <v>986</v>
      </c>
      <c r="F871" s="54">
        <v>15</v>
      </c>
    </row>
    <row r="872" spans="1:6" ht="16.5" x14ac:dyDescent="0.25">
      <c r="A872" s="24"/>
      <c r="B872" s="59" t="s">
        <v>1523</v>
      </c>
      <c r="C872" s="55">
        <v>2017</v>
      </c>
      <c r="D872" s="60">
        <v>0.4</v>
      </c>
      <c r="E872" s="54">
        <v>1890</v>
      </c>
      <c r="F872" s="54">
        <v>60</v>
      </c>
    </row>
    <row r="873" spans="1:6" ht="16.5" x14ac:dyDescent="0.25">
      <c r="A873" s="24"/>
      <c r="B873" s="59" t="s">
        <v>1524</v>
      </c>
      <c r="C873" s="55">
        <v>2017</v>
      </c>
      <c r="D873" s="60">
        <v>0.4</v>
      </c>
      <c r="E873" s="54">
        <v>183</v>
      </c>
      <c r="F873" s="54">
        <v>15</v>
      </c>
    </row>
    <row r="874" spans="1:6" ht="16.5" x14ac:dyDescent="0.25">
      <c r="A874" s="24"/>
      <c r="B874" s="59" t="s">
        <v>1525</v>
      </c>
      <c r="C874" s="55">
        <v>2017</v>
      </c>
      <c r="D874" s="60">
        <v>0.4</v>
      </c>
      <c r="E874" s="54">
        <v>47</v>
      </c>
      <c r="F874" s="54">
        <v>15</v>
      </c>
    </row>
    <row r="875" spans="1:6" ht="16.5" x14ac:dyDescent="0.25">
      <c r="A875" s="24"/>
      <c r="B875" s="59" t="s">
        <v>1526</v>
      </c>
      <c r="C875" s="55">
        <v>2017</v>
      </c>
      <c r="D875" s="60">
        <v>0.4</v>
      </c>
      <c r="E875" s="54">
        <v>102</v>
      </c>
      <c r="F875" s="54">
        <v>30</v>
      </c>
    </row>
    <row r="876" spans="1:6" ht="16.5" x14ac:dyDescent="0.25">
      <c r="A876" s="24"/>
      <c r="B876" s="59" t="s">
        <v>1527</v>
      </c>
      <c r="C876" s="55">
        <v>2017</v>
      </c>
      <c r="D876" s="60">
        <v>0.4</v>
      </c>
      <c r="E876" s="54">
        <v>27</v>
      </c>
      <c r="F876" s="54">
        <v>15</v>
      </c>
    </row>
    <row r="877" spans="1:6" ht="16.5" x14ac:dyDescent="0.25">
      <c r="A877" s="24"/>
      <c r="B877" s="59" t="s">
        <v>1528</v>
      </c>
      <c r="C877" s="55">
        <v>2017</v>
      </c>
      <c r="D877" s="60">
        <v>0.4</v>
      </c>
      <c r="E877" s="54">
        <v>230</v>
      </c>
      <c r="F877" s="54">
        <v>15</v>
      </c>
    </row>
    <row r="878" spans="1:6" ht="16.5" x14ac:dyDescent="0.25">
      <c r="A878" s="24"/>
      <c r="B878" s="59" t="s">
        <v>1529</v>
      </c>
      <c r="C878" s="55">
        <v>2017</v>
      </c>
      <c r="D878" s="60">
        <v>0.4</v>
      </c>
      <c r="E878" s="54">
        <v>80</v>
      </c>
      <c r="F878" s="54">
        <v>15</v>
      </c>
    </row>
    <row r="879" spans="1:6" ht="16.5" x14ac:dyDescent="0.25">
      <c r="A879" s="24"/>
      <c r="B879" s="59" t="s">
        <v>1530</v>
      </c>
      <c r="C879" s="55">
        <v>2017</v>
      </c>
      <c r="D879" s="60">
        <v>0.4</v>
      </c>
      <c r="E879" s="54">
        <v>107</v>
      </c>
      <c r="F879" s="54">
        <v>15</v>
      </c>
    </row>
    <row r="880" spans="1:6" ht="16.5" x14ac:dyDescent="0.25">
      <c r="A880" s="24"/>
      <c r="B880" s="59" t="s">
        <v>1531</v>
      </c>
      <c r="C880" s="55">
        <v>2017</v>
      </c>
      <c r="D880" s="60">
        <v>0.4</v>
      </c>
      <c r="E880" s="54">
        <v>143</v>
      </c>
      <c r="F880" s="54">
        <v>15</v>
      </c>
    </row>
    <row r="881" spans="1:6" ht="16.5" x14ac:dyDescent="0.25">
      <c r="A881" s="24"/>
      <c r="B881" s="59" t="s">
        <v>1532</v>
      </c>
      <c r="C881" s="55">
        <v>2017</v>
      </c>
      <c r="D881" s="60">
        <v>0.4</v>
      </c>
      <c r="E881" s="54">
        <v>1032</v>
      </c>
      <c r="F881" s="54">
        <v>90</v>
      </c>
    </row>
    <row r="882" spans="1:6" ht="16.5" x14ac:dyDescent="0.25">
      <c r="A882" s="24"/>
      <c r="B882" s="59" t="s">
        <v>1533</v>
      </c>
      <c r="C882" s="55">
        <v>2017</v>
      </c>
      <c r="D882" s="60">
        <v>0.4</v>
      </c>
      <c r="E882" s="54">
        <v>1092</v>
      </c>
      <c r="F882" s="54">
        <v>75</v>
      </c>
    </row>
    <row r="883" spans="1:6" ht="16.5" x14ac:dyDescent="0.25">
      <c r="A883" s="24"/>
      <c r="B883" s="59" t="s">
        <v>1534</v>
      </c>
      <c r="C883" s="55">
        <v>2017</v>
      </c>
      <c r="D883" s="60">
        <v>0.4</v>
      </c>
      <c r="E883" s="54">
        <v>112</v>
      </c>
      <c r="F883" s="54">
        <v>30</v>
      </c>
    </row>
    <row r="884" spans="1:6" ht="16.5" x14ac:dyDescent="0.25">
      <c r="A884" s="24"/>
      <c r="B884" s="59" t="s">
        <v>1535</v>
      </c>
      <c r="C884" s="55">
        <v>2017</v>
      </c>
      <c r="D884" s="60">
        <v>0.4</v>
      </c>
      <c r="E884" s="54">
        <v>771</v>
      </c>
      <c r="F884" s="54">
        <v>15</v>
      </c>
    </row>
    <row r="885" spans="1:6" ht="16.5" x14ac:dyDescent="0.25">
      <c r="A885" s="24"/>
      <c r="B885" s="59" t="s">
        <v>1536</v>
      </c>
      <c r="C885" s="55">
        <v>2017</v>
      </c>
      <c r="D885" s="60">
        <v>0.4</v>
      </c>
      <c r="E885" s="54">
        <v>227</v>
      </c>
      <c r="F885" s="54">
        <v>15</v>
      </c>
    </row>
    <row r="886" spans="1:6" ht="16.5" x14ac:dyDescent="0.25">
      <c r="A886" s="24"/>
      <c r="B886" s="59" t="s">
        <v>1537</v>
      </c>
      <c r="C886" s="55">
        <v>2017</v>
      </c>
      <c r="D886" s="60">
        <v>0.4</v>
      </c>
      <c r="E886" s="54">
        <v>46</v>
      </c>
      <c r="F886" s="54">
        <v>10</v>
      </c>
    </row>
    <row r="887" spans="1:6" ht="16.5" x14ac:dyDescent="0.25">
      <c r="A887" s="24"/>
      <c r="B887" s="59" t="s">
        <v>1538</v>
      </c>
      <c r="C887" s="55">
        <v>2017</v>
      </c>
      <c r="D887" s="60">
        <v>0.4</v>
      </c>
      <c r="E887" s="54">
        <v>42</v>
      </c>
      <c r="F887" s="54">
        <v>15</v>
      </c>
    </row>
    <row r="888" spans="1:6" ht="16.5" x14ac:dyDescent="0.25">
      <c r="A888" s="24"/>
      <c r="B888" s="59" t="s">
        <v>1539</v>
      </c>
      <c r="C888" s="55">
        <v>2017</v>
      </c>
      <c r="D888" s="60">
        <v>0.4</v>
      </c>
      <c r="E888" s="54">
        <v>117</v>
      </c>
      <c r="F888" s="54">
        <v>15</v>
      </c>
    </row>
    <row r="889" spans="1:6" ht="16.5" x14ac:dyDescent="0.25">
      <c r="A889" s="24"/>
      <c r="B889" s="59" t="s">
        <v>1540</v>
      </c>
      <c r="C889" s="55">
        <v>2017</v>
      </c>
      <c r="D889" s="60">
        <v>0.4</v>
      </c>
      <c r="E889" s="54">
        <v>373</v>
      </c>
      <c r="F889" s="54">
        <v>15</v>
      </c>
    </row>
    <row r="890" spans="1:6" ht="16.5" x14ac:dyDescent="0.25">
      <c r="A890" s="24"/>
      <c r="B890" s="59" t="s">
        <v>1541</v>
      </c>
      <c r="C890" s="55">
        <v>2017</v>
      </c>
      <c r="D890" s="60">
        <v>0.4</v>
      </c>
      <c r="E890" s="54">
        <v>1123</v>
      </c>
      <c r="F890" s="55">
        <v>150</v>
      </c>
    </row>
    <row r="891" spans="1:6" ht="16.5" x14ac:dyDescent="0.25">
      <c r="A891" s="24"/>
      <c r="B891" s="59" t="s">
        <v>1542</v>
      </c>
      <c r="C891" s="55">
        <v>2017</v>
      </c>
      <c r="D891" s="60">
        <v>0.4</v>
      </c>
      <c r="E891" s="54">
        <v>551</v>
      </c>
      <c r="F891" s="54">
        <v>15</v>
      </c>
    </row>
    <row r="892" spans="1:6" ht="16.5" x14ac:dyDescent="0.25">
      <c r="A892" s="24"/>
      <c r="B892" s="59" t="s">
        <v>1543</v>
      </c>
      <c r="C892" s="55">
        <v>2017</v>
      </c>
      <c r="D892" s="60">
        <v>0.4</v>
      </c>
      <c r="E892" s="54">
        <v>358</v>
      </c>
      <c r="F892" s="54">
        <v>15</v>
      </c>
    </row>
    <row r="893" spans="1:6" ht="16.5" x14ac:dyDescent="0.25">
      <c r="A893" s="24"/>
      <c r="B893" s="59" t="s">
        <v>1544</v>
      </c>
      <c r="C893" s="55">
        <v>2017</v>
      </c>
      <c r="D893" s="60">
        <v>0.4</v>
      </c>
      <c r="E893" s="54">
        <v>455</v>
      </c>
      <c r="F893" s="54">
        <v>15</v>
      </c>
    </row>
    <row r="894" spans="1:6" ht="16.5" x14ac:dyDescent="0.25">
      <c r="A894" s="24"/>
      <c r="B894" s="59" t="s">
        <v>1545</v>
      </c>
      <c r="C894" s="55">
        <v>2017</v>
      </c>
      <c r="D894" s="60">
        <v>0.4</v>
      </c>
      <c r="E894" s="54">
        <v>150</v>
      </c>
      <c r="F894" s="54">
        <v>15</v>
      </c>
    </row>
    <row r="895" spans="1:6" ht="16.5" x14ac:dyDescent="0.25">
      <c r="A895" s="24"/>
      <c r="B895" s="59" t="s">
        <v>1546</v>
      </c>
      <c r="C895" s="55">
        <v>2017</v>
      </c>
      <c r="D895" s="60">
        <v>0.4</v>
      </c>
      <c r="E895" s="54">
        <v>215</v>
      </c>
      <c r="F895" s="54">
        <v>15</v>
      </c>
    </row>
    <row r="896" spans="1:6" ht="16.5" x14ac:dyDescent="0.25">
      <c r="A896" s="24"/>
      <c r="B896" s="59" t="s">
        <v>1547</v>
      </c>
      <c r="C896" s="55">
        <v>2017</v>
      </c>
      <c r="D896" s="60">
        <v>0.4</v>
      </c>
      <c r="E896" s="54">
        <v>461</v>
      </c>
      <c r="F896" s="54">
        <v>15</v>
      </c>
    </row>
    <row r="897" spans="1:6" ht="16.5" x14ac:dyDescent="0.25">
      <c r="A897" s="24"/>
      <c r="B897" s="59" t="s">
        <v>1548</v>
      </c>
      <c r="C897" s="55">
        <v>2017</v>
      </c>
      <c r="D897" s="60">
        <v>0.4</v>
      </c>
      <c r="E897" s="54">
        <v>65</v>
      </c>
      <c r="F897" s="54">
        <v>15</v>
      </c>
    </row>
    <row r="898" spans="1:6" ht="16.5" x14ac:dyDescent="0.25">
      <c r="A898" s="24"/>
      <c r="B898" s="59" t="s">
        <v>1549</v>
      </c>
      <c r="C898" s="55">
        <v>2017</v>
      </c>
      <c r="D898" s="60">
        <v>0.4</v>
      </c>
      <c r="E898" s="54">
        <v>66</v>
      </c>
      <c r="F898" s="54">
        <v>15</v>
      </c>
    </row>
    <row r="899" spans="1:6" ht="16.5" x14ac:dyDescent="0.25">
      <c r="A899" s="24"/>
      <c r="B899" s="59" t="s">
        <v>1550</v>
      </c>
      <c r="C899" s="55">
        <v>2017</v>
      </c>
      <c r="D899" s="60">
        <v>0.4</v>
      </c>
      <c r="E899" s="54">
        <v>328</v>
      </c>
      <c r="F899" s="54">
        <v>15</v>
      </c>
    </row>
    <row r="900" spans="1:6" ht="16.5" x14ac:dyDescent="0.25">
      <c r="A900" s="24"/>
      <c r="B900" s="59" t="s">
        <v>1551</v>
      </c>
      <c r="C900" s="55">
        <v>2017</v>
      </c>
      <c r="D900" s="60">
        <v>0.4</v>
      </c>
      <c r="E900" s="54">
        <v>170</v>
      </c>
      <c r="F900" s="54">
        <v>15</v>
      </c>
    </row>
    <row r="901" spans="1:6" ht="16.5" x14ac:dyDescent="0.25">
      <c r="A901" s="24"/>
      <c r="B901" s="59" t="s">
        <v>1552</v>
      </c>
      <c r="C901" s="55">
        <v>2017</v>
      </c>
      <c r="D901" s="60">
        <v>0.4</v>
      </c>
      <c r="E901" s="54">
        <v>625</v>
      </c>
      <c r="F901" s="54">
        <v>60</v>
      </c>
    </row>
    <row r="902" spans="1:6" ht="16.5" x14ac:dyDescent="0.25">
      <c r="A902" s="24"/>
      <c r="B902" s="59" t="s">
        <v>1553</v>
      </c>
      <c r="C902" s="55">
        <v>2017</v>
      </c>
      <c r="D902" s="60">
        <v>0.4</v>
      </c>
      <c r="E902" s="54">
        <v>395</v>
      </c>
      <c r="F902" s="54">
        <v>30</v>
      </c>
    </row>
    <row r="903" spans="1:6" ht="16.5" x14ac:dyDescent="0.25">
      <c r="A903" s="24"/>
      <c r="B903" s="59" t="s">
        <v>1554</v>
      </c>
      <c r="C903" s="55">
        <v>2017</v>
      </c>
      <c r="D903" s="60">
        <v>0.4</v>
      </c>
      <c r="E903" s="54">
        <v>197</v>
      </c>
      <c r="F903" s="54">
        <v>30</v>
      </c>
    </row>
    <row r="904" spans="1:6" ht="16.5" x14ac:dyDescent="0.25">
      <c r="A904" s="24"/>
      <c r="B904" s="59" t="s">
        <v>1555</v>
      </c>
      <c r="C904" s="55">
        <v>2017</v>
      </c>
      <c r="D904" s="60">
        <v>0.4</v>
      </c>
      <c r="E904" s="54">
        <v>293</v>
      </c>
      <c r="F904" s="54">
        <v>15</v>
      </c>
    </row>
    <row r="905" spans="1:6" ht="16.5" x14ac:dyDescent="0.25">
      <c r="A905" s="24"/>
      <c r="B905" s="59" t="s">
        <v>1556</v>
      </c>
      <c r="C905" s="55">
        <v>2017</v>
      </c>
      <c r="D905" s="60">
        <v>0.4</v>
      </c>
      <c r="E905" s="54">
        <v>106</v>
      </c>
      <c r="F905" s="54">
        <v>15</v>
      </c>
    </row>
    <row r="906" spans="1:6" ht="16.5" x14ac:dyDescent="0.25">
      <c r="A906" s="24"/>
      <c r="B906" s="59" t="s">
        <v>1557</v>
      </c>
      <c r="C906" s="55">
        <v>2017</v>
      </c>
      <c r="D906" s="60">
        <v>0.4</v>
      </c>
      <c r="E906" s="54">
        <v>32</v>
      </c>
      <c r="F906" s="54">
        <v>45</v>
      </c>
    </row>
    <row r="907" spans="1:6" ht="16.5" x14ac:dyDescent="0.25">
      <c r="A907" s="24"/>
      <c r="B907" s="59" t="s">
        <v>1558</v>
      </c>
      <c r="C907" s="55">
        <v>2017</v>
      </c>
      <c r="D907" s="60">
        <v>0.4</v>
      </c>
      <c r="E907" s="54">
        <v>43</v>
      </c>
      <c r="F907" s="54">
        <v>15</v>
      </c>
    </row>
    <row r="908" spans="1:6" ht="16.5" x14ac:dyDescent="0.25">
      <c r="A908" s="24"/>
      <c r="B908" s="59" t="s">
        <v>1559</v>
      </c>
      <c r="C908" s="55">
        <v>2017</v>
      </c>
      <c r="D908" s="60">
        <v>0.4</v>
      </c>
      <c r="E908" s="54">
        <v>283</v>
      </c>
      <c r="F908" s="54">
        <v>30</v>
      </c>
    </row>
    <row r="909" spans="1:6" ht="16.5" x14ac:dyDescent="0.25">
      <c r="A909" s="24"/>
      <c r="B909" s="59" t="s">
        <v>1560</v>
      </c>
      <c r="C909" s="55">
        <v>2017</v>
      </c>
      <c r="D909" s="60">
        <v>0.4</v>
      </c>
      <c r="E909" s="54">
        <v>56</v>
      </c>
      <c r="F909" s="54">
        <v>15</v>
      </c>
    </row>
    <row r="910" spans="1:6" ht="16.5" x14ac:dyDescent="0.25">
      <c r="A910" s="24"/>
      <c r="B910" s="59" t="s">
        <v>1561</v>
      </c>
      <c r="C910" s="55">
        <v>2017</v>
      </c>
      <c r="D910" s="60">
        <v>0.4</v>
      </c>
      <c r="E910" s="54">
        <v>117</v>
      </c>
      <c r="F910" s="54">
        <v>15</v>
      </c>
    </row>
    <row r="911" spans="1:6" ht="16.5" x14ac:dyDescent="0.25">
      <c r="A911" s="24"/>
      <c r="B911" s="59" t="s">
        <v>1562</v>
      </c>
      <c r="C911" s="55">
        <v>2017</v>
      </c>
      <c r="D911" s="60">
        <v>0.4</v>
      </c>
      <c r="E911" s="54">
        <v>280</v>
      </c>
      <c r="F911" s="54">
        <v>30</v>
      </c>
    </row>
    <row r="912" spans="1:6" ht="16.5" x14ac:dyDescent="0.25">
      <c r="A912" s="24"/>
      <c r="B912" s="59" t="s">
        <v>1563</v>
      </c>
      <c r="C912" s="55">
        <v>2017</v>
      </c>
      <c r="D912" s="60">
        <v>0.4</v>
      </c>
      <c r="E912" s="54">
        <v>545</v>
      </c>
      <c r="F912" s="54">
        <v>60</v>
      </c>
    </row>
    <row r="913" spans="1:6" ht="16.5" x14ac:dyDescent="0.25">
      <c r="A913" s="24"/>
      <c r="B913" s="59" t="s">
        <v>1564</v>
      </c>
      <c r="C913" s="55">
        <v>2017</v>
      </c>
      <c r="D913" s="60">
        <v>0.4</v>
      </c>
      <c r="E913" s="54">
        <v>530</v>
      </c>
      <c r="F913" s="54">
        <v>30</v>
      </c>
    </row>
    <row r="914" spans="1:6" ht="16.5" x14ac:dyDescent="0.25">
      <c r="A914" s="24"/>
      <c r="B914" s="59" t="s">
        <v>1565</v>
      </c>
      <c r="C914" s="55">
        <v>2017</v>
      </c>
      <c r="D914" s="54">
        <v>0.4</v>
      </c>
      <c r="E914" s="54">
        <v>951</v>
      </c>
      <c r="F914" s="54">
        <v>60</v>
      </c>
    </row>
    <row r="915" spans="1:6" ht="16.5" x14ac:dyDescent="0.25">
      <c r="A915" s="24"/>
      <c r="B915" s="59" t="s">
        <v>1566</v>
      </c>
      <c r="C915" s="55">
        <v>2017</v>
      </c>
      <c r="D915" s="54">
        <v>0.4</v>
      </c>
      <c r="E915" s="54">
        <v>1168</v>
      </c>
      <c r="F915" s="54">
        <v>30</v>
      </c>
    </row>
    <row r="916" spans="1:6" ht="16.5" x14ac:dyDescent="0.25">
      <c r="A916" s="24"/>
      <c r="B916" s="59" t="s">
        <v>1567</v>
      </c>
      <c r="C916" s="55">
        <v>2017</v>
      </c>
      <c r="D916" s="54">
        <v>0.4</v>
      </c>
      <c r="E916" s="54">
        <v>229</v>
      </c>
      <c r="F916" s="54">
        <v>15</v>
      </c>
    </row>
    <row r="917" spans="1:6" ht="16.5" x14ac:dyDescent="0.25">
      <c r="A917" s="24"/>
      <c r="B917" s="59" t="s">
        <v>1568</v>
      </c>
      <c r="C917" s="55">
        <v>2017</v>
      </c>
      <c r="D917" s="54">
        <v>0.4</v>
      </c>
      <c r="E917" s="54">
        <v>99</v>
      </c>
      <c r="F917" s="54">
        <v>30</v>
      </c>
    </row>
    <row r="918" spans="1:6" ht="16.5" x14ac:dyDescent="0.25">
      <c r="A918" s="24"/>
      <c r="B918" s="59" t="s">
        <v>1569</v>
      </c>
      <c r="C918" s="55">
        <v>2017</v>
      </c>
      <c r="D918" s="54">
        <v>0.4</v>
      </c>
      <c r="E918" s="54">
        <v>50</v>
      </c>
      <c r="F918" s="54">
        <v>30</v>
      </c>
    </row>
    <row r="919" spans="1:6" ht="16.5" x14ac:dyDescent="0.25">
      <c r="A919" s="24"/>
      <c r="B919" s="59" t="s">
        <v>1570</v>
      </c>
      <c r="C919" s="55">
        <v>2017</v>
      </c>
      <c r="D919" s="54">
        <v>0.4</v>
      </c>
      <c r="E919" s="54">
        <v>1006</v>
      </c>
      <c r="F919" s="54">
        <v>15</v>
      </c>
    </row>
    <row r="920" spans="1:6" ht="16.5" x14ac:dyDescent="0.25">
      <c r="A920" s="24"/>
      <c r="B920" s="59" t="s">
        <v>1571</v>
      </c>
      <c r="C920" s="55">
        <v>2017</v>
      </c>
      <c r="D920" s="54">
        <v>0.4</v>
      </c>
      <c r="E920" s="54">
        <v>146</v>
      </c>
      <c r="F920" s="54">
        <v>15</v>
      </c>
    </row>
    <row r="921" spans="1:6" ht="16.5" x14ac:dyDescent="0.25">
      <c r="A921" s="24"/>
      <c r="B921" s="59" t="s">
        <v>1572</v>
      </c>
      <c r="C921" s="55">
        <v>2017</v>
      </c>
      <c r="D921" s="54">
        <v>0.4</v>
      </c>
      <c r="E921" s="54">
        <v>244</v>
      </c>
      <c r="F921" s="54">
        <v>15</v>
      </c>
    </row>
    <row r="922" spans="1:6" ht="16.5" x14ac:dyDescent="0.25">
      <c r="A922" s="24"/>
      <c r="B922" s="59" t="s">
        <v>1573</v>
      </c>
      <c r="C922" s="55">
        <v>2017</v>
      </c>
      <c r="D922" s="54">
        <v>0.4</v>
      </c>
      <c r="E922" s="54">
        <v>30</v>
      </c>
      <c r="F922" s="54">
        <v>15</v>
      </c>
    </row>
    <row r="923" spans="1:6" ht="16.5" x14ac:dyDescent="0.25">
      <c r="A923" s="24"/>
      <c r="B923" s="59" t="s">
        <v>1574</v>
      </c>
      <c r="C923" s="55">
        <v>2017</v>
      </c>
      <c r="D923" s="54">
        <v>0.4</v>
      </c>
      <c r="E923" s="54">
        <v>690</v>
      </c>
      <c r="F923" s="54">
        <v>15</v>
      </c>
    </row>
    <row r="924" spans="1:6" ht="16.5" x14ac:dyDescent="0.25">
      <c r="A924" s="24"/>
      <c r="B924" s="59" t="s">
        <v>1575</v>
      </c>
      <c r="C924" s="55">
        <v>2017</v>
      </c>
      <c r="D924" s="54">
        <v>0.4</v>
      </c>
      <c r="E924" s="54">
        <v>238</v>
      </c>
      <c r="F924" s="54">
        <v>15</v>
      </c>
    </row>
    <row r="925" spans="1:6" ht="16.5" x14ac:dyDescent="0.25">
      <c r="A925" s="24"/>
      <c r="B925" s="59" t="s">
        <v>1576</v>
      </c>
      <c r="C925" s="55">
        <v>2017</v>
      </c>
      <c r="D925" s="54">
        <v>0.4</v>
      </c>
      <c r="E925" s="54">
        <v>441</v>
      </c>
      <c r="F925" s="54">
        <v>30</v>
      </c>
    </row>
    <row r="926" spans="1:6" ht="16.5" x14ac:dyDescent="0.25">
      <c r="A926" s="24"/>
      <c r="B926" s="59" t="s">
        <v>1577</v>
      </c>
      <c r="C926" s="55">
        <v>2017</v>
      </c>
      <c r="D926" s="54">
        <v>0.4</v>
      </c>
      <c r="E926" s="54">
        <v>377</v>
      </c>
      <c r="F926" s="54">
        <v>15</v>
      </c>
    </row>
    <row r="927" spans="1:6" ht="16.5" x14ac:dyDescent="0.25">
      <c r="A927" s="24"/>
      <c r="B927" s="59" t="s">
        <v>1578</v>
      </c>
      <c r="C927" s="55">
        <v>2017</v>
      </c>
      <c r="D927" s="54">
        <v>0.4</v>
      </c>
      <c r="E927" s="54">
        <v>29</v>
      </c>
      <c r="F927" s="54">
        <v>20</v>
      </c>
    </row>
    <row r="928" spans="1:6" ht="16.5" x14ac:dyDescent="0.25">
      <c r="A928" s="24"/>
      <c r="B928" s="59" t="s">
        <v>1579</v>
      </c>
      <c r="C928" s="55">
        <v>2017</v>
      </c>
      <c r="D928" s="54">
        <v>0.4</v>
      </c>
      <c r="E928" s="54">
        <v>102</v>
      </c>
      <c r="F928" s="54">
        <v>15</v>
      </c>
    </row>
    <row r="929" spans="1:6" ht="16.5" x14ac:dyDescent="0.25">
      <c r="A929" s="24"/>
      <c r="B929" s="59" t="s">
        <v>1580</v>
      </c>
      <c r="C929" s="55">
        <v>2017</v>
      </c>
      <c r="D929" s="54">
        <v>0.4</v>
      </c>
      <c r="E929" s="54">
        <v>326</v>
      </c>
      <c r="F929" s="54">
        <v>15</v>
      </c>
    </row>
    <row r="930" spans="1:6" ht="16.5" x14ac:dyDescent="0.25">
      <c r="A930" s="24"/>
      <c r="B930" s="59" t="s">
        <v>1581</v>
      </c>
      <c r="C930" s="55">
        <v>2017</v>
      </c>
      <c r="D930" s="60">
        <v>0.4</v>
      </c>
      <c r="E930" s="54">
        <v>68</v>
      </c>
      <c r="F930" s="54">
        <v>15</v>
      </c>
    </row>
    <row r="931" spans="1:6" ht="16.5" x14ac:dyDescent="0.25">
      <c r="A931" s="24"/>
      <c r="B931" s="59" t="s">
        <v>1582</v>
      </c>
      <c r="C931" s="55">
        <v>2017</v>
      </c>
      <c r="D931" s="60">
        <v>0.4</v>
      </c>
      <c r="E931" s="54">
        <v>569</v>
      </c>
      <c r="F931" s="54">
        <v>75</v>
      </c>
    </row>
    <row r="932" spans="1:6" ht="16.5" x14ac:dyDescent="0.25">
      <c r="A932" s="24"/>
      <c r="B932" s="59" t="s">
        <v>1583</v>
      </c>
      <c r="C932" s="55">
        <v>2017</v>
      </c>
      <c r="D932" s="60">
        <v>0.4</v>
      </c>
      <c r="E932" s="54">
        <v>418</v>
      </c>
      <c r="F932" s="54">
        <v>30</v>
      </c>
    </row>
    <row r="933" spans="1:6" ht="16.5" x14ac:dyDescent="0.25">
      <c r="A933" s="24"/>
      <c r="B933" s="59" t="s">
        <v>1584</v>
      </c>
      <c r="C933" s="55">
        <v>2017</v>
      </c>
      <c r="D933" s="60">
        <v>0.4</v>
      </c>
      <c r="E933" s="54">
        <v>493</v>
      </c>
      <c r="F933" s="54">
        <v>15</v>
      </c>
    </row>
    <row r="934" spans="1:6" ht="16.5" x14ac:dyDescent="0.25">
      <c r="A934" s="24"/>
      <c r="B934" s="59" t="s">
        <v>1585</v>
      </c>
      <c r="C934" s="55">
        <v>2017</v>
      </c>
      <c r="D934" s="60">
        <v>0.4</v>
      </c>
      <c r="E934" s="54">
        <v>1093</v>
      </c>
      <c r="F934" s="54">
        <v>60</v>
      </c>
    </row>
    <row r="935" spans="1:6" ht="16.5" x14ac:dyDescent="0.25">
      <c r="A935" s="24"/>
      <c r="B935" s="59" t="s">
        <v>1586</v>
      </c>
      <c r="C935" s="55">
        <v>2017</v>
      </c>
      <c r="D935" s="60">
        <v>0.4</v>
      </c>
      <c r="E935" s="54">
        <v>52</v>
      </c>
      <c r="F935" s="54">
        <v>15</v>
      </c>
    </row>
    <row r="936" spans="1:6" ht="16.5" x14ac:dyDescent="0.25">
      <c r="A936" s="24"/>
      <c r="B936" s="59" t="s">
        <v>1587</v>
      </c>
      <c r="C936" s="55">
        <v>2017</v>
      </c>
      <c r="D936" s="60">
        <v>0.4</v>
      </c>
      <c r="E936" s="54">
        <v>375</v>
      </c>
      <c r="F936" s="54">
        <v>15</v>
      </c>
    </row>
    <row r="937" spans="1:6" ht="16.5" x14ac:dyDescent="0.25">
      <c r="A937" s="24"/>
      <c r="B937" s="59" t="s">
        <v>1588</v>
      </c>
      <c r="C937" s="55">
        <v>2017</v>
      </c>
      <c r="D937" s="60">
        <v>0.4</v>
      </c>
      <c r="E937" s="54">
        <v>68</v>
      </c>
      <c r="F937" s="54">
        <v>15</v>
      </c>
    </row>
    <row r="938" spans="1:6" ht="16.5" x14ac:dyDescent="0.25">
      <c r="A938" s="24"/>
      <c r="B938" s="59" t="s">
        <v>1589</v>
      </c>
      <c r="C938" s="55">
        <v>2017</v>
      </c>
      <c r="D938" s="60">
        <v>0.4</v>
      </c>
      <c r="E938" s="54">
        <v>97</v>
      </c>
      <c r="F938" s="54">
        <v>15</v>
      </c>
    </row>
    <row r="939" spans="1:6" ht="16.5" x14ac:dyDescent="0.25">
      <c r="A939" s="24"/>
      <c r="B939" s="59" t="s">
        <v>1590</v>
      </c>
      <c r="C939" s="55">
        <v>2017</v>
      </c>
      <c r="D939" s="60">
        <v>0.4</v>
      </c>
      <c r="E939" s="54">
        <v>32</v>
      </c>
      <c r="F939" s="54">
        <v>15</v>
      </c>
    </row>
    <row r="940" spans="1:6" ht="16.5" x14ac:dyDescent="0.25">
      <c r="A940" s="24"/>
      <c r="B940" s="59" t="s">
        <v>1591</v>
      </c>
      <c r="C940" s="55">
        <v>2017</v>
      </c>
      <c r="D940" s="60">
        <v>0.4</v>
      </c>
      <c r="E940" s="54">
        <v>1405</v>
      </c>
      <c r="F940" s="54">
        <v>75</v>
      </c>
    </row>
    <row r="941" spans="1:6" ht="16.5" x14ac:dyDescent="0.25">
      <c r="A941" s="24"/>
      <c r="B941" s="59" t="s">
        <v>1592</v>
      </c>
      <c r="C941" s="55">
        <v>2017</v>
      </c>
      <c r="D941" s="60">
        <v>0.4</v>
      </c>
      <c r="E941" s="54">
        <v>66</v>
      </c>
      <c r="F941" s="54">
        <v>15</v>
      </c>
    </row>
    <row r="942" spans="1:6" ht="16.5" x14ac:dyDescent="0.25">
      <c r="A942" s="24"/>
      <c r="B942" s="59" t="s">
        <v>1593</v>
      </c>
      <c r="C942" s="55">
        <v>2017</v>
      </c>
      <c r="D942" s="60">
        <v>0.4</v>
      </c>
      <c r="E942" s="54">
        <v>78</v>
      </c>
      <c r="F942" s="54">
        <v>15</v>
      </c>
    </row>
    <row r="943" spans="1:6" ht="16.5" x14ac:dyDescent="0.25">
      <c r="A943" s="24"/>
      <c r="B943" s="59" t="s">
        <v>1594</v>
      </c>
      <c r="C943" s="55">
        <v>2017</v>
      </c>
      <c r="D943" s="60">
        <v>0.4</v>
      </c>
      <c r="E943" s="54">
        <v>340</v>
      </c>
      <c r="F943" s="54">
        <v>30</v>
      </c>
    </row>
    <row r="944" spans="1:6" ht="16.5" x14ac:dyDescent="0.25">
      <c r="A944" s="24"/>
      <c r="B944" s="59" t="s">
        <v>1595</v>
      </c>
      <c r="C944" s="55">
        <v>2017</v>
      </c>
      <c r="D944" s="60">
        <v>0.4</v>
      </c>
      <c r="E944" s="54">
        <v>197</v>
      </c>
      <c r="F944" s="54">
        <v>15</v>
      </c>
    </row>
    <row r="945" spans="1:6" ht="16.5" x14ac:dyDescent="0.25">
      <c r="A945" s="24"/>
      <c r="B945" s="59" t="s">
        <v>1596</v>
      </c>
      <c r="C945" s="55">
        <v>2017</v>
      </c>
      <c r="D945" s="60">
        <v>0.4</v>
      </c>
      <c r="E945" s="54">
        <v>527</v>
      </c>
      <c r="F945" s="54">
        <v>45</v>
      </c>
    </row>
    <row r="946" spans="1:6" ht="16.5" x14ac:dyDescent="0.25">
      <c r="A946" s="24"/>
      <c r="B946" s="59" t="s">
        <v>1597</v>
      </c>
      <c r="C946" s="55">
        <v>2017</v>
      </c>
      <c r="D946" s="60">
        <v>0.4</v>
      </c>
      <c r="E946" s="54">
        <v>194</v>
      </c>
      <c r="F946" s="54">
        <v>15</v>
      </c>
    </row>
    <row r="947" spans="1:6" ht="16.5" x14ac:dyDescent="0.25">
      <c r="A947" s="24"/>
      <c r="B947" s="59" t="s">
        <v>1598</v>
      </c>
      <c r="C947" s="55">
        <v>2017</v>
      </c>
      <c r="D947" s="60">
        <v>0.4</v>
      </c>
      <c r="E947" s="54">
        <v>210</v>
      </c>
      <c r="F947" s="54">
        <v>15</v>
      </c>
    </row>
    <row r="948" spans="1:6" ht="16.5" x14ac:dyDescent="0.25">
      <c r="A948" s="24"/>
      <c r="B948" s="59" t="s">
        <v>1599</v>
      </c>
      <c r="C948" s="55">
        <v>2017</v>
      </c>
      <c r="D948" s="60">
        <v>0.4</v>
      </c>
      <c r="E948" s="54">
        <v>129</v>
      </c>
      <c r="F948" s="54">
        <v>15</v>
      </c>
    </row>
    <row r="949" spans="1:6" ht="16.5" x14ac:dyDescent="0.25">
      <c r="A949" s="24"/>
      <c r="B949" s="59" t="s">
        <v>1600</v>
      </c>
      <c r="C949" s="55">
        <v>2017</v>
      </c>
      <c r="D949" s="60">
        <v>0.4</v>
      </c>
      <c r="E949" s="54">
        <v>50</v>
      </c>
      <c r="F949" s="54">
        <v>15</v>
      </c>
    </row>
    <row r="950" spans="1:6" ht="16.5" x14ac:dyDescent="0.25">
      <c r="A950" s="24"/>
      <c r="B950" s="59" t="s">
        <v>1601</v>
      </c>
      <c r="C950" s="55">
        <v>2017</v>
      </c>
      <c r="D950" s="60">
        <v>0.4</v>
      </c>
      <c r="E950" s="54">
        <v>34</v>
      </c>
      <c r="F950" s="54">
        <v>15</v>
      </c>
    </row>
    <row r="951" spans="1:6" ht="16.5" x14ac:dyDescent="0.25">
      <c r="A951" s="24"/>
      <c r="B951" s="59" t="s">
        <v>1602</v>
      </c>
      <c r="C951" s="55">
        <v>2017</v>
      </c>
      <c r="D951" s="60">
        <v>0.4</v>
      </c>
      <c r="E951" s="54">
        <v>194</v>
      </c>
      <c r="F951" s="54">
        <v>15</v>
      </c>
    </row>
    <row r="952" spans="1:6" ht="16.5" x14ac:dyDescent="0.25">
      <c r="A952" s="24"/>
      <c r="B952" s="59" t="s">
        <v>1603</v>
      </c>
      <c r="C952" s="55">
        <v>2017</v>
      </c>
      <c r="D952" s="60">
        <v>0.4</v>
      </c>
      <c r="E952" s="54">
        <v>111</v>
      </c>
      <c r="F952" s="54">
        <v>15</v>
      </c>
    </row>
    <row r="953" spans="1:6" ht="16.5" x14ac:dyDescent="0.25">
      <c r="A953" s="24"/>
      <c r="B953" s="59" t="s">
        <v>1604</v>
      </c>
      <c r="C953" s="55">
        <v>2017</v>
      </c>
      <c r="D953" s="60">
        <v>0.4</v>
      </c>
      <c r="E953" s="54">
        <v>811</v>
      </c>
      <c r="F953" s="54">
        <v>60</v>
      </c>
    </row>
    <row r="954" spans="1:6" ht="16.5" x14ac:dyDescent="0.25">
      <c r="A954" s="24"/>
      <c r="B954" s="59" t="s">
        <v>1605</v>
      </c>
      <c r="C954" s="55">
        <v>2017</v>
      </c>
      <c r="D954" s="60">
        <v>0.4</v>
      </c>
      <c r="E954" s="54">
        <v>90</v>
      </c>
      <c r="F954" s="54">
        <v>45</v>
      </c>
    </row>
    <row r="955" spans="1:6" ht="16.5" x14ac:dyDescent="0.25">
      <c r="A955" s="24"/>
      <c r="B955" s="59" t="s">
        <v>1606</v>
      </c>
      <c r="C955" s="55">
        <v>2017</v>
      </c>
      <c r="D955" s="60">
        <v>0.4</v>
      </c>
      <c r="E955" s="54">
        <v>34</v>
      </c>
      <c r="F955" s="54">
        <v>15</v>
      </c>
    </row>
    <row r="956" spans="1:6" ht="16.5" x14ac:dyDescent="0.25">
      <c r="A956" s="24"/>
      <c r="B956" s="59" t="s">
        <v>1607</v>
      </c>
      <c r="C956" s="55">
        <v>2017</v>
      </c>
      <c r="D956" s="60">
        <v>0.4</v>
      </c>
      <c r="E956" s="54">
        <v>31</v>
      </c>
      <c r="F956" s="54">
        <v>15</v>
      </c>
    </row>
    <row r="957" spans="1:6" ht="16.5" x14ac:dyDescent="0.25">
      <c r="A957" s="24"/>
      <c r="B957" s="59" t="s">
        <v>1608</v>
      </c>
      <c r="C957" s="55">
        <v>2017</v>
      </c>
      <c r="D957" s="60">
        <v>0.4</v>
      </c>
      <c r="E957" s="54">
        <v>25</v>
      </c>
      <c r="F957" s="54">
        <v>15</v>
      </c>
    </row>
    <row r="958" spans="1:6" ht="16.5" x14ac:dyDescent="0.25">
      <c r="A958" s="24"/>
      <c r="B958" s="59" t="s">
        <v>1609</v>
      </c>
      <c r="C958" s="55">
        <v>2017</v>
      </c>
      <c r="D958" s="60">
        <v>0.4</v>
      </c>
      <c r="E958" s="54">
        <v>117</v>
      </c>
      <c r="F958" s="54">
        <v>15</v>
      </c>
    </row>
    <row r="959" spans="1:6" ht="16.5" x14ac:dyDescent="0.25">
      <c r="A959" s="24"/>
      <c r="B959" s="59" t="s">
        <v>1610</v>
      </c>
      <c r="C959" s="55">
        <v>2017</v>
      </c>
      <c r="D959" s="60">
        <v>0.4</v>
      </c>
      <c r="E959" s="54">
        <v>894</v>
      </c>
      <c r="F959" s="54">
        <v>30</v>
      </c>
    </row>
    <row r="960" spans="1:6" ht="16.5" x14ac:dyDescent="0.25">
      <c r="A960" s="24"/>
      <c r="B960" s="59" t="s">
        <v>1611</v>
      </c>
      <c r="C960" s="55">
        <v>2017</v>
      </c>
      <c r="D960" s="60">
        <v>0.4</v>
      </c>
      <c r="E960" s="54">
        <v>91</v>
      </c>
      <c r="F960" s="54">
        <v>15</v>
      </c>
    </row>
    <row r="961" spans="1:6" ht="33" x14ac:dyDescent="0.25">
      <c r="A961" s="24"/>
      <c r="B961" s="59" t="s">
        <v>1612</v>
      </c>
      <c r="C961" s="55">
        <v>2017</v>
      </c>
      <c r="D961" s="60">
        <v>0.4</v>
      </c>
      <c r="E961" s="54">
        <v>357</v>
      </c>
      <c r="F961" s="54">
        <v>120</v>
      </c>
    </row>
    <row r="962" spans="1:6" ht="16.5" x14ac:dyDescent="0.25">
      <c r="A962" s="24"/>
      <c r="B962" s="59" t="s">
        <v>1613</v>
      </c>
      <c r="C962" s="55">
        <v>2017</v>
      </c>
      <c r="D962" s="60">
        <v>0.4</v>
      </c>
      <c r="E962" s="54">
        <v>178</v>
      </c>
      <c r="F962" s="54">
        <v>15</v>
      </c>
    </row>
    <row r="963" spans="1:6" ht="16.5" x14ac:dyDescent="0.25">
      <c r="A963" s="24"/>
      <c r="B963" s="59" t="s">
        <v>1614</v>
      </c>
      <c r="C963" s="55">
        <v>2017</v>
      </c>
      <c r="D963" s="60">
        <v>0.4</v>
      </c>
      <c r="E963" s="54">
        <v>72</v>
      </c>
      <c r="F963" s="54">
        <v>15</v>
      </c>
    </row>
    <row r="964" spans="1:6" ht="16.5" x14ac:dyDescent="0.25">
      <c r="A964" s="24"/>
      <c r="B964" s="59" t="s">
        <v>1615</v>
      </c>
      <c r="C964" s="55">
        <v>2017</v>
      </c>
      <c r="D964" s="60">
        <v>0.4</v>
      </c>
      <c r="E964" s="54">
        <v>126</v>
      </c>
      <c r="F964" s="54">
        <v>15</v>
      </c>
    </row>
    <row r="965" spans="1:6" ht="16.5" x14ac:dyDescent="0.25">
      <c r="A965" s="24"/>
      <c r="B965" s="59" t="s">
        <v>1616</v>
      </c>
      <c r="C965" s="55">
        <v>2017</v>
      </c>
      <c r="D965" s="60">
        <v>0.4</v>
      </c>
      <c r="E965" s="54">
        <v>39</v>
      </c>
      <c r="F965" s="54">
        <v>15</v>
      </c>
    </row>
    <row r="966" spans="1:6" ht="16.5" x14ac:dyDescent="0.25">
      <c r="A966" s="24"/>
      <c r="B966" s="59" t="s">
        <v>1617</v>
      </c>
      <c r="C966" s="55">
        <v>2017</v>
      </c>
      <c r="D966" s="60">
        <v>0.4</v>
      </c>
      <c r="E966" s="54">
        <v>69</v>
      </c>
      <c r="F966" s="54">
        <v>15</v>
      </c>
    </row>
    <row r="967" spans="1:6" ht="16.5" x14ac:dyDescent="0.25">
      <c r="A967" s="24"/>
      <c r="B967" s="59" t="s">
        <v>1618</v>
      </c>
      <c r="C967" s="55">
        <v>2017</v>
      </c>
      <c r="D967" s="60">
        <v>0.4</v>
      </c>
      <c r="E967" s="54">
        <v>98</v>
      </c>
      <c r="F967" s="54">
        <v>15</v>
      </c>
    </row>
    <row r="968" spans="1:6" ht="16.5" x14ac:dyDescent="0.25">
      <c r="A968" s="24"/>
      <c r="B968" s="59" t="s">
        <v>1619</v>
      </c>
      <c r="C968" s="55">
        <v>2017</v>
      </c>
      <c r="D968" s="60">
        <v>0.4</v>
      </c>
      <c r="E968" s="54">
        <v>32</v>
      </c>
      <c r="F968" s="54">
        <v>15</v>
      </c>
    </row>
    <row r="969" spans="1:6" ht="16.5" x14ac:dyDescent="0.25">
      <c r="A969" s="24"/>
      <c r="B969" s="59" t="s">
        <v>1620</v>
      </c>
      <c r="C969" s="55">
        <v>2017</v>
      </c>
      <c r="D969" s="60">
        <v>0.4</v>
      </c>
      <c r="E969" s="54">
        <v>74</v>
      </c>
      <c r="F969" s="54">
        <v>15</v>
      </c>
    </row>
    <row r="970" spans="1:6" ht="16.5" x14ac:dyDescent="0.25">
      <c r="A970" s="24"/>
      <c r="B970" s="59" t="s">
        <v>1621</v>
      </c>
      <c r="C970" s="55">
        <v>2017</v>
      </c>
      <c r="D970" s="60">
        <v>0.4</v>
      </c>
      <c r="E970" s="54">
        <v>149</v>
      </c>
      <c r="F970" s="54">
        <v>15</v>
      </c>
    </row>
    <row r="971" spans="1:6" ht="16.5" x14ac:dyDescent="0.25">
      <c r="A971" s="24"/>
      <c r="B971" s="59" t="s">
        <v>1622</v>
      </c>
      <c r="C971" s="55">
        <v>2017</v>
      </c>
      <c r="D971" s="60">
        <v>0.4</v>
      </c>
      <c r="E971" s="54">
        <v>654</v>
      </c>
      <c r="F971" s="54">
        <v>60</v>
      </c>
    </row>
    <row r="972" spans="1:6" ht="16.5" x14ac:dyDescent="0.25">
      <c r="A972" s="24"/>
      <c r="B972" s="59" t="s">
        <v>1623</v>
      </c>
      <c r="C972" s="55">
        <v>2017</v>
      </c>
      <c r="D972" s="60">
        <v>0.4</v>
      </c>
      <c r="E972" s="54">
        <v>28</v>
      </c>
      <c r="F972" s="54">
        <v>15</v>
      </c>
    </row>
    <row r="973" spans="1:6" ht="16.5" x14ac:dyDescent="0.25">
      <c r="A973" s="24"/>
      <c r="B973" s="59" t="s">
        <v>1624</v>
      </c>
      <c r="C973" s="55">
        <v>2017</v>
      </c>
      <c r="D973" s="60">
        <v>0.4</v>
      </c>
      <c r="E973" s="54">
        <v>26</v>
      </c>
      <c r="F973" s="54">
        <v>15</v>
      </c>
    </row>
    <row r="974" spans="1:6" ht="16.5" x14ac:dyDescent="0.25">
      <c r="A974" s="24"/>
      <c r="B974" s="59" t="s">
        <v>1625</v>
      </c>
      <c r="C974" s="55">
        <v>2017</v>
      </c>
      <c r="D974" s="60">
        <v>0.4</v>
      </c>
      <c r="E974" s="54">
        <v>90</v>
      </c>
      <c r="F974" s="54">
        <v>15</v>
      </c>
    </row>
    <row r="975" spans="1:6" ht="16.5" x14ac:dyDescent="0.25">
      <c r="A975" s="24"/>
      <c r="B975" s="59" t="s">
        <v>1626</v>
      </c>
      <c r="C975" s="55">
        <v>2017</v>
      </c>
      <c r="D975" s="60">
        <v>0.4</v>
      </c>
      <c r="E975" s="54">
        <v>30</v>
      </c>
      <c r="F975" s="54">
        <v>30</v>
      </c>
    </row>
    <row r="976" spans="1:6" ht="16.5" x14ac:dyDescent="0.25">
      <c r="A976" s="24"/>
      <c r="B976" s="59" t="s">
        <v>1627</v>
      </c>
      <c r="C976" s="55">
        <v>2017</v>
      </c>
      <c r="D976" s="60">
        <v>0.4</v>
      </c>
      <c r="E976" s="54">
        <v>130</v>
      </c>
      <c r="F976" s="54">
        <v>15</v>
      </c>
    </row>
    <row r="977" spans="1:6" ht="16.5" x14ac:dyDescent="0.25">
      <c r="A977" s="24"/>
      <c r="B977" s="59" t="s">
        <v>1628</v>
      </c>
      <c r="C977" s="55">
        <v>2017</v>
      </c>
      <c r="D977" s="60">
        <v>0.4</v>
      </c>
      <c r="E977" s="54">
        <v>160</v>
      </c>
      <c r="F977" s="54">
        <v>15</v>
      </c>
    </row>
    <row r="978" spans="1:6" ht="16.5" x14ac:dyDescent="0.25">
      <c r="A978" s="24"/>
      <c r="B978" s="59" t="s">
        <v>1629</v>
      </c>
      <c r="C978" s="55">
        <v>2017</v>
      </c>
      <c r="D978" s="60">
        <v>0.4</v>
      </c>
      <c r="E978" s="54">
        <v>161</v>
      </c>
      <c r="F978" s="54">
        <v>30</v>
      </c>
    </row>
    <row r="979" spans="1:6" ht="16.5" x14ac:dyDescent="0.25">
      <c r="A979" s="24"/>
      <c r="B979" s="59" t="s">
        <v>1630</v>
      </c>
      <c r="C979" s="55">
        <v>2017</v>
      </c>
      <c r="D979" s="60">
        <v>0.4</v>
      </c>
      <c r="E979" s="54">
        <v>206</v>
      </c>
      <c r="F979" s="54">
        <v>15</v>
      </c>
    </row>
    <row r="980" spans="1:6" ht="16.5" x14ac:dyDescent="0.25">
      <c r="A980" s="24"/>
      <c r="B980" s="59" t="s">
        <v>1631</v>
      </c>
      <c r="C980" s="55">
        <v>2017</v>
      </c>
      <c r="D980" s="60">
        <v>0.4</v>
      </c>
      <c r="E980" s="54">
        <v>75</v>
      </c>
      <c r="F980" s="54">
        <v>15</v>
      </c>
    </row>
    <row r="981" spans="1:6" ht="16.5" x14ac:dyDescent="0.25">
      <c r="A981" s="24"/>
      <c r="B981" s="59" t="s">
        <v>1632</v>
      </c>
      <c r="C981" s="55">
        <v>2017</v>
      </c>
      <c r="D981" s="60">
        <v>0.4</v>
      </c>
      <c r="E981" s="54">
        <v>354</v>
      </c>
      <c r="F981" s="54">
        <v>60</v>
      </c>
    </row>
    <row r="982" spans="1:6" ht="16.5" x14ac:dyDescent="0.25">
      <c r="A982" s="24"/>
      <c r="B982" s="59" t="s">
        <v>1633</v>
      </c>
      <c r="C982" s="55">
        <v>2017</v>
      </c>
      <c r="D982" s="60">
        <v>0.4</v>
      </c>
      <c r="E982" s="54">
        <v>31</v>
      </c>
      <c r="F982" s="54">
        <v>15</v>
      </c>
    </row>
    <row r="983" spans="1:6" ht="16.5" x14ac:dyDescent="0.25">
      <c r="A983" s="24"/>
      <c r="B983" s="59" t="s">
        <v>1634</v>
      </c>
      <c r="C983" s="55">
        <v>2017</v>
      </c>
      <c r="D983" s="60">
        <v>0.4</v>
      </c>
      <c r="E983" s="54">
        <v>26</v>
      </c>
      <c r="F983" s="54">
        <v>15</v>
      </c>
    </row>
    <row r="984" spans="1:6" ht="16.5" x14ac:dyDescent="0.25">
      <c r="A984" s="24"/>
      <c r="B984" s="59" t="s">
        <v>1635</v>
      </c>
      <c r="C984" s="55">
        <v>2017</v>
      </c>
      <c r="D984" s="60">
        <v>0.4</v>
      </c>
      <c r="E984" s="54">
        <v>95</v>
      </c>
      <c r="F984" s="54">
        <v>15</v>
      </c>
    </row>
    <row r="985" spans="1:6" ht="16.5" x14ac:dyDescent="0.25">
      <c r="A985" s="24"/>
      <c r="B985" s="59" t="s">
        <v>1636</v>
      </c>
      <c r="C985" s="55">
        <v>2017</v>
      </c>
      <c r="D985" s="60">
        <v>0.4</v>
      </c>
      <c r="E985" s="54">
        <v>79</v>
      </c>
      <c r="F985" s="54">
        <v>15</v>
      </c>
    </row>
    <row r="986" spans="1:6" ht="16.5" x14ac:dyDescent="0.25">
      <c r="A986" s="24"/>
      <c r="B986" s="59" t="s">
        <v>1637</v>
      </c>
      <c r="C986" s="55">
        <v>2017</v>
      </c>
      <c r="D986" s="60">
        <v>0.4</v>
      </c>
      <c r="E986" s="54">
        <v>49</v>
      </c>
      <c r="F986" s="54">
        <v>15</v>
      </c>
    </row>
    <row r="987" spans="1:6" ht="16.5" x14ac:dyDescent="0.25">
      <c r="A987" s="24"/>
      <c r="B987" s="59" t="s">
        <v>1638</v>
      </c>
      <c r="C987" s="55">
        <v>2017</v>
      </c>
      <c r="D987" s="60">
        <v>0.4</v>
      </c>
      <c r="E987" s="54">
        <v>167</v>
      </c>
      <c r="F987" s="54">
        <v>15</v>
      </c>
    </row>
    <row r="988" spans="1:6" ht="16.5" x14ac:dyDescent="0.25">
      <c r="A988" s="24"/>
      <c r="B988" s="59" t="s">
        <v>1639</v>
      </c>
      <c r="C988" s="55">
        <v>2017</v>
      </c>
      <c r="D988" s="60">
        <v>0.4</v>
      </c>
      <c r="E988" s="54">
        <v>68</v>
      </c>
      <c r="F988" s="54">
        <v>15</v>
      </c>
    </row>
    <row r="989" spans="1:6" ht="16.5" x14ac:dyDescent="0.25">
      <c r="A989" s="24"/>
      <c r="B989" s="59" t="s">
        <v>1640</v>
      </c>
      <c r="C989" s="55">
        <v>2017</v>
      </c>
      <c r="D989" s="60">
        <v>0.4</v>
      </c>
      <c r="E989" s="54">
        <v>83</v>
      </c>
      <c r="F989" s="54">
        <v>15</v>
      </c>
    </row>
    <row r="990" spans="1:6" ht="16.5" x14ac:dyDescent="0.25">
      <c r="A990" s="24"/>
      <c r="B990" s="59" t="s">
        <v>1641</v>
      </c>
      <c r="C990" s="55">
        <v>2017</v>
      </c>
      <c r="D990" s="60">
        <v>0.4</v>
      </c>
      <c r="E990" s="54">
        <v>325</v>
      </c>
      <c r="F990" s="54">
        <v>15</v>
      </c>
    </row>
    <row r="991" spans="1:6" ht="16.5" x14ac:dyDescent="0.25">
      <c r="A991" s="24"/>
      <c r="B991" s="59" t="s">
        <v>1642</v>
      </c>
      <c r="C991" s="55">
        <v>2017</v>
      </c>
      <c r="D991" s="60">
        <v>0.4</v>
      </c>
      <c r="E991" s="54">
        <v>87</v>
      </c>
      <c r="F991" s="54">
        <v>15</v>
      </c>
    </row>
    <row r="992" spans="1:6" ht="16.5" x14ac:dyDescent="0.25">
      <c r="A992" s="24"/>
      <c r="B992" s="59" t="s">
        <v>1643</v>
      </c>
      <c r="C992" s="55">
        <v>2017</v>
      </c>
      <c r="D992" s="60">
        <v>0.4</v>
      </c>
      <c r="E992" s="54">
        <v>32</v>
      </c>
      <c r="F992" s="54">
        <v>15</v>
      </c>
    </row>
    <row r="993" spans="1:6" ht="16.5" x14ac:dyDescent="0.25">
      <c r="A993" s="24"/>
      <c r="B993" s="59" t="s">
        <v>1644</v>
      </c>
      <c r="C993" s="55">
        <v>2017</v>
      </c>
      <c r="D993" s="60">
        <v>0.4</v>
      </c>
      <c r="E993" s="54">
        <v>340</v>
      </c>
      <c r="F993" s="54">
        <v>15</v>
      </c>
    </row>
    <row r="994" spans="1:6" ht="16.5" x14ac:dyDescent="0.25">
      <c r="A994" s="24"/>
      <c r="B994" s="59" t="s">
        <v>1645</v>
      </c>
      <c r="C994" s="55">
        <v>2017</v>
      </c>
      <c r="D994" s="60">
        <v>0.4</v>
      </c>
      <c r="E994" s="54">
        <v>85</v>
      </c>
      <c r="F994" s="54">
        <v>15</v>
      </c>
    </row>
    <row r="995" spans="1:6" ht="16.5" x14ac:dyDescent="0.25">
      <c r="A995" s="24"/>
      <c r="B995" s="59" t="s">
        <v>1646</v>
      </c>
      <c r="C995" s="55">
        <v>2017</v>
      </c>
      <c r="D995" s="60">
        <v>0.4</v>
      </c>
      <c r="E995" s="54">
        <v>63</v>
      </c>
      <c r="F995" s="54">
        <v>15</v>
      </c>
    </row>
    <row r="996" spans="1:6" ht="16.5" x14ac:dyDescent="0.25">
      <c r="A996" s="24"/>
      <c r="B996" s="59" t="s">
        <v>1647</v>
      </c>
      <c r="C996" s="55">
        <v>2017</v>
      </c>
      <c r="D996" s="60">
        <v>0.4</v>
      </c>
      <c r="E996" s="54">
        <v>111</v>
      </c>
      <c r="F996" s="54">
        <v>30</v>
      </c>
    </row>
    <row r="997" spans="1:6" ht="16.5" x14ac:dyDescent="0.25">
      <c r="A997" s="24"/>
      <c r="B997" s="59" t="s">
        <v>1648</v>
      </c>
      <c r="C997" s="55">
        <v>2017</v>
      </c>
      <c r="D997" s="60">
        <v>0.4</v>
      </c>
      <c r="E997" s="54">
        <v>47</v>
      </c>
      <c r="F997" s="54">
        <v>15</v>
      </c>
    </row>
    <row r="998" spans="1:6" ht="16.5" x14ac:dyDescent="0.25">
      <c r="A998" s="24"/>
      <c r="B998" s="59" t="s">
        <v>1649</v>
      </c>
      <c r="C998" s="55">
        <v>2017</v>
      </c>
      <c r="D998" s="60">
        <v>0.4</v>
      </c>
      <c r="E998" s="54">
        <v>112</v>
      </c>
      <c r="F998" s="54">
        <v>15</v>
      </c>
    </row>
    <row r="999" spans="1:6" ht="16.5" x14ac:dyDescent="0.25">
      <c r="A999" s="24"/>
      <c r="B999" s="59" t="s">
        <v>1650</v>
      </c>
      <c r="C999" s="55">
        <v>2017</v>
      </c>
      <c r="D999" s="60">
        <v>0.4</v>
      </c>
      <c r="E999" s="54">
        <v>293</v>
      </c>
      <c r="F999" s="54">
        <v>30</v>
      </c>
    </row>
    <row r="1000" spans="1:6" ht="16.5" x14ac:dyDescent="0.25">
      <c r="A1000" s="24"/>
      <c r="B1000" s="59" t="s">
        <v>1651</v>
      </c>
      <c r="C1000" s="55">
        <v>2017</v>
      </c>
      <c r="D1000" s="60">
        <v>0.4</v>
      </c>
      <c r="E1000" s="54">
        <v>49</v>
      </c>
      <c r="F1000" s="54">
        <v>15</v>
      </c>
    </row>
    <row r="1001" spans="1:6" ht="16.5" x14ac:dyDescent="0.25">
      <c r="A1001" s="24"/>
      <c r="B1001" s="59" t="s">
        <v>1652</v>
      </c>
      <c r="C1001" s="55">
        <v>2017</v>
      </c>
      <c r="D1001" s="60">
        <v>0.4</v>
      </c>
      <c r="E1001" s="54">
        <v>321</v>
      </c>
      <c r="F1001" s="54">
        <v>30</v>
      </c>
    </row>
    <row r="1002" spans="1:6" ht="16.5" x14ac:dyDescent="0.25">
      <c r="A1002" s="24"/>
      <c r="B1002" s="59" t="s">
        <v>1653</v>
      </c>
      <c r="C1002" s="55">
        <v>2017</v>
      </c>
      <c r="D1002" s="60">
        <v>0.4</v>
      </c>
      <c r="E1002" s="54">
        <v>63</v>
      </c>
      <c r="F1002" s="54">
        <v>15</v>
      </c>
    </row>
    <row r="1003" spans="1:6" ht="16.5" x14ac:dyDescent="0.25">
      <c r="A1003" s="24"/>
      <c r="B1003" s="59" t="s">
        <v>1654</v>
      </c>
      <c r="C1003" s="55">
        <v>2017</v>
      </c>
      <c r="D1003" s="60">
        <v>0.4</v>
      </c>
      <c r="E1003" s="54">
        <v>132</v>
      </c>
      <c r="F1003" s="54">
        <v>15</v>
      </c>
    </row>
    <row r="1004" spans="1:6" ht="16.5" x14ac:dyDescent="0.25">
      <c r="A1004" s="24"/>
      <c r="B1004" s="59" t="s">
        <v>1655</v>
      </c>
      <c r="C1004" s="55">
        <v>2017</v>
      </c>
      <c r="D1004" s="60">
        <v>0.4</v>
      </c>
      <c r="E1004" s="54">
        <v>72</v>
      </c>
      <c r="F1004" s="54">
        <v>15</v>
      </c>
    </row>
    <row r="1005" spans="1:6" ht="16.5" x14ac:dyDescent="0.25">
      <c r="A1005" s="24"/>
      <c r="B1005" s="59" t="s">
        <v>1656</v>
      </c>
      <c r="C1005" s="55">
        <v>2017</v>
      </c>
      <c r="D1005" s="60">
        <v>0.4</v>
      </c>
      <c r="E1005" s="54">
        <v>221</v>
      </c>
      <c r="F1005" s="54">
        <v>15</v>
      </c>
    </row>
    <row r="1006" spans="1:6" ht="16.5" x14ac:dyDescent="0.25">
      <c r="A1006" s="24"/>
      <c r="B1006" s="59" t="s">
        <v>1657</v>
      </c>
      <c r="C1006" s="55">
        <v>2017</v>
      </c>
      <c r="D1006" s="60">
        <v>0.4</v>
      </c>
      <c r="E1006" s="54">
        <v>145</v>
      </c>
      <c r="F1006" s="54">
        <v>15</v>
      </c>
    </row>
    <row r="1007" spans="1:6" ht="16.5" x14ac:dyDescent="0.25">
      <c r="A1007" s="24"/>
      <c r="B1007" s="59" t="s">
        <v>1658</v>
      </c>
      <c r="C1007" s="55">
        <v>2017</v>
      </c>
      <c r="D1007" s="60">
        <v>0.4</v>
      </c>
      <c r="E1007" s="54">
        <v>170</v>
      </c>
      <c r="F1007" s="54">
        <v>15</v>
      </c>
    </row>
    <row r="1008" spans="1:6" ht="16.5" x14ac:dyDescent="0.25">
      <c r="A1008" s="24"/>
      <c r="B1008" s="59" t="s">
        <v>1659</v>
      </c>
      <c r="C1008" s="55">
        <v>2017</v>
      </c>
      <c r="D1008" s="60">
        <v>0.4</v>
      </c>
      <c r="E1008" s="54">
        <v>42</v>
      </c>
      <c r="F1008" s="54">
        <v>15</v>
      </c>
    </row>
    <row r="1009" spans="1:6" ht="16.5" x14ac:dyDescent="0.25">
      <c r="A1009" s="24"/>
      <c r="B1009" s="59" t="s">
        <v>1660</v>
      </c>
      <c r="C1009" s="55">
        <v>2017</v>
      </c>
      <c r="D1009" s="60">
        <v>0.4</v>
      </c>
      <c r="E1009" s="54">
        <v>67</v>
      </c>
      <c r="F1009" s="54">
        <v>15</v>
      </c>
    </row>
    <row r="1010" spans="1:6" ht="16.5" x14ac:dyDescent="0.25">
      <c r="A1010" s="24"/>
      <c r="B1010" s="59" t="s">
        <v>1661</v>
      </c>
      <c r="C1010" s="55">
        <v>2017</v>
      </c>
      <c r="D1010" s="60">
        <v>0.4</v>
      </c>
      <c r="E1010" s="54">
        <v>29</v>
      </c>
      <c r="F1010" s="54">
        <v>15</v>
      </c>
    </row>
    <row r="1011" spans="1:6" ht="16.5" x14ac:dyDescent="0.25">
      <c r="A1011" s="24"/>
      <c r="B1011" s="59" t="s">
        <v>1662</v>
      </c>
      <c r="C1011" s="55">
        <v>2017</v>
      </c>
      <c r="D1011" s="60">
        <v>0.4</v>
      </c>
      <c r="E1011" s="54">
        <v>157</v>
      </c>
      <c r="F1011" s="54">
        <v>15</v>
      </c>
    </row>
    <row r="1012" spans="1:6" ht="16.5" x14ac:dyDescent="0.25">
      <c r="A1012" s="24"/>
      <c r="B1012" s="59" t="s">
        <v>1663</v>
      </c>
      <c r="C1012" s="55">
        <v>2017</v>
      </c>
      <c r="D1012" s="60">
        <v>0.4</v>
      </c>
      <c r="E1012" s="54">
        <v>58</v>
      </c>
      <c r="F1012" s="54">
        <v>15</v>
      </c>
    </row>
    <row r="1013" spans="1:6" ht="16.5" x14ac:dyDescent="0.25">
      <c r="A1013" s="24"/>
      <c r="B1013" s="59" t="s">
        <v>1664</v>
      </c>
      <c r="C1013" s="55">
        <v>2017</v>
      </c>
      <c r="D1013" s="60">
        <v>0.4</v>
      </c>
      <c r="E1013" s="54">
        <v>211</v>
      </c>
      <c r="F1013" s="54">
        <v>75</v>
      </c>
    </row>
    <row r="1014" spans="1:6" ht="16.5" x14ac:dyDescent="0.25">
      <c r="A1014" s="24"/>
      <c r="B1014" s="59" t="s">
        <v>483</v>
      </c>
      <c r="C1014" s="55">
        <v>2017</v>
      </c>
      <c r="D1014" s="60">
        <v>0.4</v>
      </c>
      <c r="E1014" s="54">
        <v>114</v>
      </c>
      <c r="F1014" s="54">
        <v>30</v>
      </c>
    </row>
    <row r="1015" spans="1:6" ht="16.5" x14ac:dyDescent="0.25">
      <c r="A1015" s="24"/>
      <c r="B1015" s="59" t="s">
        <v>1665</v>
      </c>
      <c r="C1015" s="55">
        <v>2017</v>
      </c>
      <c r="D1015" s="60">
        <v>0.4</v>
      </c>
      <c r="E1015" s="54">
        <v>205</v>
      </c>
      <c r="F1015" s="54">
        <v>15</v>
      </c>
    </row>
    <row r="1016" spans="1:6" ht="16.5" x14ac:dyDescent="0.25">
      <c r="A1016" s="24"/>
      <c r="B1016" s="59" t="s">
        <v>1666</v>
      </c>
      <c r="C1016" s="55">
        <v>2017</v>
      </c>
      <c r="D1016" s="60">
        <v>0.4</v>
      </c>
      <c r="E1016" s="54">
        <v>42</v>
      </c>
      <c r="F1016" s="54">
        <v>15</v>
      </c>
    </row>
    <row r="1017" spans="1:6" ht="16.5" x14ac:dyDescent="0.25">
      <c r="A1017" s="24"/>
      <c r="B1017" s="59" t="s">
        <v>1667</v>
      </c>
      <c r="C1017" s="55">
        <v>2017</v>
      </c>
      <c r="D1017" s="60">
        <v>0.4</v>
      </c>
      <c r="E1017" s="54">
        <v>148</v>
      </c>
      <c r="F1017" s="54">
        <v>15</v>
      </c>
    </row>
    <row r="1018" spans="1:6" ht="16.5" x14ac:dyDescent="0.25">
      <c r="A1018" s="24"/>
      <c r="B1018" s="59" t="s">
        <v>1668</v>
      </c>
      <c r="C1018" s="55">
        <v>2017</v>
      </c>
      <c r="D1018" s="60">
        <v>0.4</v>
      </c>
      <c r="E1018" s="54">
        <v>60</v>
      </c>
      <c r="F1018" s="54">
        <v>15</v>
      </c>
    </row>
    <row r="1019" spans="1:6" ht="16.5" x14ac:dyDescent="0.25">
      <c r="A1019" s="24"/>
      <c r="B1019" s="59" t="s">
        <v>1669</v>
      </c>
      <c r="C1019" s="55">
        <v>2017</v>
      </c>
      <c r="D1019" s="60">
        <v>0.4</v>
      </c>
      <c r="E1019" s="54">
        <v>167</v>
      </c>
      <c r="F1019" s="54">
        <v>15</v>
      </c>
    </row>
    <row r="1020" spans="1:6" ht="16.5" x14ac:dyDescent="0.25">
      <c r="A1020" s="24"/>
      <c r="B1020" s="59" t="s">
        <v>1670</v>
      </c>
      <c r="C1020" s="55">
        <v>2017</v>
      </c>
      <c r="D1020" s="60">
        <v>0.4</v>
      </c>
      <c r="E1020" s="54">
        <v>96</v>
      </c>
      <c r="F1020" s="54">
        <v>15</v>
      </c>
    </row>
    <row r="1021" spans="1:6" ht="16.5" x14ac:dyDescent="0.25">
      <c r="A1021" s="24"/>
      <c r="B1021" s="59" t="s">
        <v>1671</v>
      </c>
      <c r="C1021" s="55">
        <v>2017</v>
      </c>
      <c r="D1021" s="60">
        <v>0.4</v>
      </c>
      <c r="E1021" s="54">
        <v>67</v>
      </c>
      <c r="F1021" s="54">
        <v>15</v>
      </c>
    </row>
    <row r="1022" spans="1:6" ht="16.5" x14ac:dyDescent="0.25">
      <c r="A1022" s="24"/>
      <c r="B1022" s="59" t="s">
        <v>1672</v>
      </c>
      <c r="C1022" s="55">
        <v>2017</v>
      </c>
      <c r="D1022" s="60">
        <v>0.4</v>
      </c>
      <c r="E1022" s="54">
        <v>56</v>
      </c>
      <c r="F1022" s="54">
        <v>30</v>
      </c>
    </row>
    <row r="1023" spans="1:6" ht="16.5" x14ac:dyDescent="0.25">
      <c r="A1023" s="24"/>
      <c r="B1023" s="59" t="s">
        <v>1673</v>
      </c>
      <c r="C1023" s="55">
        <v>2017</v>
      </c>
      <c r="D1023" s="60">
        <v>0.4</v>
      </c>
      <c r="E1023" s="54">
        <v>80</v>
      </c>
      <c r="F1023" s="54">
        <v>15</v>
      </c>
    </row>
    <row r="1024" spans="1:6" ht="16.5" x14ac:dyDescent="0.25">
      <c r="A1024" s="24"/>
      <c r="B1024" s="59" t="s">
        <v>1674</v>
      </c>
      <c r="C1024" s="55">
        <v>2017</v>
      </c>
      <c r="D1024" s="60">
        <v>0.4</v>
      </c>
      <c r="E1024" s="54">
        <v>167</v>
      </c>
      <c r="F1024" s="54">
        <v>15</v>
      </c>
    </row>
    <row r="1025" spans="1:6" ht="16.5" x14ac:dyDescent="0.25">
      <c r="A1025" s="24"/>
      <c r="B1025" s="59" t="s">
        <v>1675</v>
      </c>
      <c r="C1025" s="55">
        <v>2017</v>
      </c>
      <c r="D1025" s="60">
        <v>0.4</v>
      </c>
      <c r="E1025" s="54">
        <v>240</v>
      </c>
      <c r="F1025" s="54">
        <v>15</v>
      </c>
    </row>
    <row r="1026" spans="1:6" ht="16.5" x14ac:dyDescent="0.25">
      <c r="A1026" s="24"/>
      <c r="B1026" s="59" t="s">
        <v>1676</v>
      </c>
      <c r="C1026" s="55">
        <v>2017</v>
      </c>
      <c r="D1026" s="60">
        <v>0.4</v>
      </c>
      <c r="E1026" s="54">
        <v>271</v>
      </c>
      <c r="F1026" s="54">
        <v>15</v>
      </c>
    </row>
    <row r="1027" spans="1:6" ht="16.5" x14ac:dyDescent="0.25">
      <c r="A1027" s="24"/>
      <c r="B1027" s="59" t="s">
        <v>1677</v>
      </c>
      <c r="C1027" s="55">
        <v>2017</v>
      </c>
      <c r="D1027" s="60">
        <v>0.4</v>
      </c>
      <c r="E1027" s="54">
        <v>394</v>
      </c>
      <c r="F1027" s="54">
        <v>30</v>
      </c>
    </row>
    <row r="1028" spans="1:6" ht="16.5" x14ac:dyDescent="0.25">
      <c r="A1028" s="24"/>
      <c r="B1028" s="59" t="s">
        <v>1678</v>
      </c>
      <c r="C1028" s="55">
        <v>2017</v>
      </c>
      <c r="D1028" s="60">
        <v>0.4</v>
      </c>
      <c r="E1028" s="54">
        <v>23</v>
      </c>
      <c r="F1028" s="54">
        <v>15</v>
      </c>
    </row>
    <row r="1029" spans="1:6" ht="16.5" x14ac:dyDescent="0.25">
      <c r="A1029" s="24"/>
      <c r="B1029" s="59" t="s">
        <v>1679</v>
      </c>
      <c r="C1029" s="55">
        <v>2017</v>
      </c>
      <c r="D1029" s="60">
        <v>0.4</v>
      </c>
      <c r="E1029" s="54">
        <v>54</v>
      </c>
      <c r="F1029" s="54">
        <v>15</v>
      </c>
    </row>
    <row r="1030" spans="1:6" ht="16.5" x14ac:dyDescent="0.25">
      <c r="A1030" s="24"/>
      <c r="B1030" s="59" t="s">
        <v>1680</v>
      </c>
      <c r="C1030" s="55">
        <v>2017</v>
      </c>
      <c r="D1030" s="60">
        <v>0.4</v>
      </c>
      <c r="E1030" s="54">
        <v>176</v>
      </c>
      <c r="F1030" s="54">
        <v>30</v>
      </c>
    </row>
    <row r="1031" spans="1:6" ht="16.5" x14ac:dyDescent="0.25">
      <c r="A1031" s="24"/>
      <c r="B1031" s="59" t="s">
        <v>1681</v>
      </c>
      <c r="C1031" s="55">
        <v>2017</v>
      </c>
      <c r="D1031" s="60">
        <v>0.4</v>
      </c>
      <c r="E1031" s="54">
        <v>43</v>
      </c>
      <c r="F1031" s="54">
        <v>15</v>
      </c>
    </row>
    <row r="1032" spans="1:6" ht="16.5" x14ac:dyDescent="0.25">
      <c r="A1032" s="24"/>
      <c r="B1032" s="59" t="s">
        <v>1682</v>
      </c>
      <c r="C1032" s="55">
        <v>2017</v>
      </c>
      <c r="D1032" s="60">
        <v>0.4</v>
      </c>
      <c r="E1032" s="54">
        <v>113</v>
      </c>
      <c r="F1032" s="54">
        <v>15</v>
      </c>
    </row>
    <row r="1033" spans="1:6" ht="16.5" x14ac:dyDescent="0.25">
      <c r="A1033" s="24"/>
      <c r="B1033" s="59" t="s">
        <v>1683</v>
      </c>
      <c r="C1033" s="55">
        <v>2017</v>
      </c>
      <c r="D1033" s="60">
        <v>0.4</v>
      </c>
      <c r="E1033" s="54">
        <v>80</v>
      </c>
      <c r="F1033" s="54">
        <v>15</v>
      </c>
    </row>
    <row r="1034" spans="1:6" ht="16.5" x14ac:dyDescent="0.25">
      <c r="A1034" s="24"/>
      <c r="B1034" s="59" t="s">
        <v>1684</v>
      </c>
      <c r="C1034" s="55">
        <v>2017</v>
      </c>
      <c r="D1034" s="60">
        <v>0.4</v>
      </c>
      <c r="E1034" s="54">
        <v>116</v>
      </c>
      <c r="F1034" s="54">
        <v>15</v>
      </c>
    </row>
    <row r="1035" spans="1:6" ht="16.5" x14ac:dyDescent="0.25">
      <c r="A1035" s="24"/>
      <c r="B1035" s="59" t="s">
        <v>1685</v>
      </c>
      <c r="C1035" s="55">
        <v>2017</v>
      </c>
      <c r="D1035" s="60">
        <v>0.4</v>
      </c>
      <c r="E1035" s="54">
        <v>318</v>
      </c>
      <c r="F1035" s="54">
        <v>15</v>
      </c>
    </row>
    <row r="1036" spans="1:6" ht="16.5" x14ac:dyDescent="0.25">
      <c r="A1036" s="24"/>
      <c r="B1036" s="59" t="s">
        <v>1686</v>
      </c>
      <c r="C1036" s="55">
        <v>2017</v>
      </c>
      <c r="D1036" s="60">
        <v>0.4</v>
      </c>
      <c r="E1036" s="54">
        <v>138</v>
      </c>
      <c r="F1036" s="54">
        <v>30</v>
      </c>
    </row>
    <row r="1037" spans="1:6" ht="16.5" x14ac:dyDescent="0.25">
      <c r="A1037" s="24"/>
      <c r="B1037" s="59" t="s">
        <v>1687</v>
      </c>
      <c r="C1037" s="55">
        <v>2017</v>
      </c>
      <c r="D1037" s="60">
        <v>0.4</v>
      </c>
      <c r="E1037" s="54">
        <v>130</v>
      </c>
      <c r="F1037" s="54">
        <v>15</v>
      </c>
    </row>
    <row r="1038" spans="1:6" ht="16.5" x14ac:dyDescent="0.25">
      <c r="A1038" s="24"/>
      <c r="B1038" s="59" t="s">
        <v>1688</v>
      </c>
      <c r="C1038" s="55">
        <v>2017</v>
      </c>
      <c r="D1038" s="60">
        <v>0.4</v>
      </c>
      <c r="E1038" s="54">
        <v>315</v>
      </c>
      <c r="F1038" s="54">
        <v>15</v>
      </c>
    </row>
    <row r="1039" spans="1:6" ht="16.5" x14ac:dyDescent="0.25">
      <c r="A1039" s="24"/>
      <c r="B1039" s="59" t="s">
        <v>1689</v>
      </c>
      <c r="C1039" s="55">
        <v>2017</v>
      </c>
      <c r="D1039" s="60">
        <v>0.4</v>
      </c>
      <c r="E1039" s="54">
        <v>40</v>
      </c>
      <c r="F1039" s="54">
        <v>15</v>
      </c>
    </row>
    <row r="1040" spans="1:6" ht="16.5" x14ac:dyDescent="0.25">
      <c r="A1040" s="24"/>
      <c r="B1040" s="59" t="s">
        <v>1690</v>
      </c>
      <c r="C1040" s="55">
        <v>2017</v>
      </c>
      <c r="D1040" s="60">
        <v>0.4</v>
      </c>
      <c r="E1040" s="54">
        <v>205</v>
      </c>
      <c r="F1040" s="54">
        <v>15</v>
      </c>
    </row>
    <row r="1041" spans="1:6" ht="16.5" x14ac:dyDescent="0.25">
      <c r="A1041" s="24"/>
      <c r="B1041" s="59" t="s">
        <v>1691</v>
      </c>
      <c r="C1041" s="55">
        <v>2017</v>
      </c>
      <c r="D1041" s="60">
        <v>0.4</v>
      </c>
      <c r="E1041" s="54">
        <v>433</v>
      </c>
      <c r="F1041" s="54">
        <v>15</v>
      </c>
    </row>
    <row r="1042" spans="1:6" ht="16.5" x14ac:dyDescent="0.25">
      <c r="A1042" s="24"/>
      <c r="B1042" s="59" t="s">
        <v>1692</v>
      </c>
      <c r="C1042" s="55">
        <v>2017</v>
      </c>
      <c r="D1042" s="60">
        <v>0.4</v>
      </c>
      <c r="E1042" s="54">
        <v>95</v>
      </c>
      <c r="F1042" s="54">
        <v>15</v>
      </c>
    </row>
    <row r="1043" spans="1:6" ht="16.5" x14ac:dyDescent="0.25">
      <c r="A1043" s="24"/>
      <c r="B1043" s="59" t="s">
        <v>1693</v>
      </c>
      <c r="C1043" s="55">
        <v>2017</v>
      </c>
      <c r="D1043" s="60">
        <v>0.4</v>
      </c>
      <c r="E1043" s="54">
        <v>70</v>
      </c>
      <c r="F1043" s="54">
        <v>15</v>
      </c>
    </row>
    <row r="1044" spans="1:6" ht="16.5" x14ac:dyDescent="0.25">
      <c r="A1044" s="24"/>
      <c r="B1044" s="59" t="s">
        <v>1694</v>
      </c>
      <c r="C1044" s="55">
        <v>2017</v>
      </c>
      <c r="D1044" s="60">
        <v>0.4</v>
      </c>
      <c r="E1044" s="54">
        <v>128</v>
      </c>
      <c r="F1044" s="54">
        <v>30</v>
      </c>
    </row>
    <row r="1045" spans="1:6" ht="16.5" x14ac:dyDescent="0.25">
      <c r="A1045" s="24"/>
      <c r="B1045" s="59" t="s">
        <v>1695</v>
      </c>
      <c r="C1045" s="55">
        <v>2017</v>
      </c>
      <c r="D1045" s="60">
        <v>0.4</v>
      </c>
      <c r="E1045" s="54">
        <v>776</v>
      </c>
      <c r="F1045" s="54">
        <v>60</v>
      </c>
    </row>
    <row r="1046" spans="1:6" ht="16.5" x14ac:dyDescent="0.25">
      <c r="A1046" s="24"/>
      <c r="B1046" s="59" t="s">
        <v>1696</v>
      </c>
      <c r="C1046" s="55">
        <v>2017</v>
      </c>
      <c r="D1046" s="60">
        <v>0.4</v>
      </c>
      <c r="E1046" s="54">
        <v>60</v>
      </c>
      <c r="F1046" s="54">
        <v>15</v>
      </c>
    </row>
    <row r="1047" spans="1:6" ht="16.5" x14ac:dyDescent="0.25">
      <c r="A1047" s="24"/>
      <c r="B1047" s="59" t="s">
        <v>1697</v>
      </c>
      <c r="C1047" s="55">
        <v>2017</v>
      </c>
      <c r="D1047" s="60">
        <v>0.4</v>
      </c>
      <c r="E1047" s="54">
        <v>120</v>
      </c>
      <c r="F1047" s="54">
        <v>15</v>
      </c>
    </row>
    <row r="1048" spans="1:6" ht="16.5" x14ac:dyDescent="0.25">
      <c r="A1048" s="24"/>
      <c r="B1048" s="59" t="s">
        <v>1698</v>
      </c>
      <c r="C1048" s="55">
        <v>2017</v>
      </c>
      <c r="D1048" s="60">
        <v>0.4</v>
      </c>
      <c r="E1048" s="54">
        <v>50</v>
      </c>
      <c r="F1048" s="54">
        <v>30</v>
      </c>
    </row>
    <row r="1049" spans="1:6" ht="16.5" x14ac:dyDescent="0.25">
      <c r="A1049" s="24"/>
      <c r="B1049" s="59" t="s">
        <v>1699</v>
      </c>
      <c r="C1049" s="55">
        <v>2017</v>
      </c>
      <c r="D1049" s="60">
        <v>0.4</v>
      </c>
      <c r="E1049" s="54">
        <v>167</v>
      </c>
      <c r="F1049" s="54">
        <v>30</v>
      </c>
    </row>
    <row r="1050" spans="1:6" ht="16.5" x14ac:dyDescent="0.25">
      <c r="A1050" s="24"/>
      <c r="B1050" s="59" t="s">
        <v>1700</v>
      </c>
      <c r="C1050" s="55">
        <v>2017</v>
      </c>
      <c r="D1050" s="60">
        <v>0.4</v>
      </c>
      <c r="E1050" s="54">
        <v>43</v>
      </c>
      <c r="F1050" s="54">
        <v>52</v>
      </c>
    </row>
    <row r="1051" spans="1:6" ht="16.5" x14ac:dyDescent="0.25">
      <c r="A1051" s="24"/>
      <c r="B1051" s="59" t="s">
        <v>1701</v>
      </c>
      <c r="C1051" s="55">
        <v>2017</v>
      </c>
      <c r="D1051" s="60">
        <v>0.4</v>
      </c>
      <c r="E1051" s="54">
        <v>219</v>
      </c>
      <c r="F1051" s="54">
        <v>15</v>
      </c>
    </row>
    <row r="1052" spans="1:6" ht="16.5" x14ac:dyDescent="0.25">
      <c r="A1052" s="24"/>
      <c r="B1052" s="59" t="s">
        <v>1702</v>
      </c>
      <c r="C1052" s="55">
        <v>2017</v>
      </c>
      <c r="D1052" s="60">
        <v>0.4</v>
      </c>
      <c r="E1052" s="54">
        <v>90</v>
      </c>
      <c r="F1052" s="54">
        <v>15</v>
      </c>
    </row>
    <row r="1053" spans="1:6" ht="16.5" x14ac:dyDescent="0.25">
      <c r="A1053" s="24"/>
      <c r="B1053" s="59" t="s">
        <v>1703</v>
      </c>
      <c r="C1053" s="55">
        <v>2017</v>
      </c>
      <c r="D1053" s="60">
        <v>0.4</v>
      </c>
      <c r="E1053" s="54">
        <v>500</v>
      </c>
      <c r="F1053" s="54">
        <v>45</v>
      </c>
    </row>
    <row r="1054" spans="1:6" ht="16.5" x14ac:dyDescent="0.25">
      <c r="A1054" s="24"/>
      <c r="B1054" s="59" t="s">
        <v>1704</v>
      </c>
      <c r="C1054" s="55">
        <v>2017</v>
      </c>
      <c r="D1054" s="60">
        <v>0.4</v>
      </c>
      <c r="E1054" s="54">
        <v>147</v>
      </c>
      <c r="F1054" s="54">
        <v>15</v>
      </c>
    </row>
    <row r="1055" spans="1:6" ht="16.5" x14ac:dyDescent="0.25">
      <c r="A1055" s="24"/>
      <c r="B1055" s="59" t="s">
        <v>1705</v>
      </c>
      <c r="C1055" s="55">
        <v>2017</v>
      </c>
      <c r="D1055" s="60">
        <v>0.4</v>
      </c>
      <c r="E1055" s="54">
        <v>147</v>
      </c>
      <c r="F1055" s="54">
        <v>15</v>
      </c>
    </row>
    <row r="1056" spans="1:6" ht="16.5" x14ac:dyDescent="0.25">
      <c r="A1056" s="24"/>
      <c r="B1056" s="59" t="s">
        <v>1706</v>
      </c>
      <c r="C1056" s="55">
        <v>2017</v>
      </c>
      <c r="D1056" s="60">
        <v>0.4</v>
      </c>
      <c r="E1056" s="54">
        <v>78</v>
      </c>
      <c r="F1056" s="54">
        <v>15</v>
      </c>
    </row>
    <row r="1057" spans="1:6" ht="16.5" x14ac:dyDescent="0.25">
      <c r="A1057" s="24"/>
      <c r="B1057" s="59" t="s">
        <v>1707</v>
      </c>
      <c r="C1057" s="55">
        <v>2017</v>
      </c>
      <c r="D1057" s="60">
        <v>0.4</v>
      </c>
      <c r="E1057" s="54">
        <v>80</v>
      </c>
      <c r="F1057" s="54">
        <v>15</v>
      </c>
    </row>
    <row r="1058" spans="1:6" ht="16.5" x14ac:dyDescent="0.25">
      <c r="A1058" s="24"/>
      <c r="B1058" s="59" t="s">
        <v>1708</v>
      </c>
      <c r="C1058" s="55">
        <v>2017</v>
      </c>
      <c r="D1058" s="60">
        <v>0.4</v>
      </c>
      <c r="E1058" s="54">
        <v>180</v>
      </c>
      <c r="F1058" s="54">
        <v>15</v>
      </c>
    </row>
    <row r="1059" spans="1:6" ht="16.5" x14ac:dyDescent="0.25">
      <c r="A1059" s="24"/>
      <c r="B1059" s="59" t="s">
        <v>1709</v>
      </c>
      <c r="C1059" s="55">
        <v>2017</v>
      </c>
      <c r="D1059" s="60">
        <v>0.4</v>
      </c>
      <c r="E1059" s="54">
        <v>146</v>
      </c>
      <c r="F1059" s="54">
        <v>15</v>
      </c>
    </row>
    <row r="1060" spans="1:6" ht="16.5" x14ac:dyDescent="0.25">
      <c r="A1060" s="24"/>
      <c r="B1060" s="59" t="s">
        <v>1710</v>
      </c>
      <c r="C1060" s="55">
        <v>2017</v>
      </c>
      <c r="D1060" s="60">
        <v>0.4</v>
      </c>
      <c r="E1060" s="54">
        <v>196</v>
      </c>
      <c r="F1060" s="54">
        <v>15</v>
      </c>
    </row>
    <row r="1061" spans="1:6" ht="16.5" x14ac:dyDescent="0.25">
      <c r="A1061" s="24"/>
      <c r="B1061" s="59" t="s">
        <v>1711</v>
      </c>
      <c r="C1061" s="55">
        <v>2017</v>
      </c>
      <c r="D1061" s="60">
        <v>0.4</v>
      </c>
      <c r="E1061" s="54">
        <v>2017</v>
      </c>
      <c r="F1061" s="54">
        <v>30</v>
      </c>
    </row>
    <row r="1062" spans="1:6" ht="16.5" x14ac:dyDescent="0.25">
      <c r="A1062" s="24"/>
      <c r="B1062" s="59" t="s">
        <v>1712</v>
      </c>
      <c r="C1062" s="55">
        <v>2017</v>
      </c>
      <c r="D1062" s="60">
        <v>0.4</v>
      </c>
      <c r="E1062" s="54">
        <v>586</v>
      </c>
      <c r="F1062" s="54">
        <v>60</v>
      </c>
    </row>
    <row r="1063" spans="1:6" ht="16.5" x14ac:dyDescent="0.25">
      <c r="A1063" s="24"/>
      <c r="B1063" s="59" t="s">
        <v>1713</v>
      </c>
      <c r="C1063" s="55">
        <v>2017</v>
      </c>
      <c r="D1063" s="60">
        <v>0.4</v>
      </c>
      <c r="E1063" s="54">
        <v>471</v>
      </c>
      <c r="F1063" s="54">
        <v>30</v>
      </c>
    </row>
    <row r="1064" spans="1:6" ht="16.5" x14ac:dyDescent="0.25">
      <c r="A1064" s="24"/>
      <c r="B1064" s="59" t="s">
        <v>1714</v>
      </c>
      <c r="C1064" s="55">
        <v>2017</v>
      </c>
      <c r="D1064" s="60">
        <v>0.4</v>
      </c>
      <c r="E1064" s="54">
        <v>261</v>
      </c>
      <c r="F1064" s="54">
        <v>15</v>
      </c>
    </row>
    <row r="1065" spans="1:6" ht="16.5" x14ac:dyDescent="0.25">
      <c r="A1065" s="24"/>
      <c r="B1065" s="59" t="s">
        <v>1715</v>
      </c>
      <c r="C1065" s="55">
        <v>2017</v>
      </c>
      <c r="D1065" s="60">
        <v>0.4</v>
      </c>
      <c r="E1065" s="54">
        <v>387</v>
      </c>
      <c r="F1065" s="54">
        <v>15</v>
      </c>
    </row>
    <row r="1066" spans="1:6" ht="16.5" x14ac:dyDescent="0.25">
      <c r="A1066" s="24"/>
      <c r="B1066" s="59" t="s">
        <v>1716</v>
      </c>
      <c r="C1066" s="55">
        <v>2017</v>
      </c>
      <c r="D1066" s="60">
        <v>0.4</v>
      </c>
      <c r="E1066" s="54">
        <v>220</v>
      </c>
      <c r="F1066" s="54">
        <v>30</v>
      </c>
    </row>
    <row r="1067" spans="1:6" ht="16.5" x14ac:dyDescent="0.25">
      <c r="A1067" s="24"/>
      <c r="B1067" s="59" t="s">
        <v>1717</v>
      </c>
      <c r="C1067" s="55">
        <v>2017</v>
      </c>
      <c r="D1067" s="60">
        <v>0.4</v>
      </c>
      <c r="E1067" s="54">
        <v>936</v>
      </c>
      <c r="F1067" s="54">
        <v>30</v>
      </c>
    </row>
    <row r="1068" spans="1:6" ht="16.5" x14ac:dyDescent="0.25">
      <c r="A1068" s="24"/>
      <c r="B1068" s="3" t="s">
        <v>1718</v>
      </c>
      <c r="C1068" s="55">
        <v>2017</v>
      </c>
      <c r="D1068" s="60">
        <v>0.4</v>
      </c>
      <c r="E1068" s="54">
        <v>49</v>
      </c>
      <c r="F1068" s="54">
        <v>30</v>
      </c>
    </row>
    <row r="1069" spans="1:6" ht="16.5" x14ac:dyDescent="0.25">
      <c r="A1069" s="24"/>
      <c r="B1069" s="59" t="s">
        <v>1719</v>
      </c>
      <c r="C1069" s="55">
        <v>2017</v>
      </c>
      <c r="D1069" s="60">
        <v>0.4</v>
      </c>
      <c r="E1069" s="54">
        <v>91</v>
      </c>
      <c r="F1069" s="54">
        <v>15</v>
      </c>
    </row>
    <row r="1070" spans="1:6" ht="16.5" x14ac:dyDescent="0.25">
      <c r="A1070" s="24"/>
      <c r="B1070" s="59" t="s">
        <v>1720</v>
      </c>
      <c r="C1070" s="55">
        <v>2017</v>
      </c>
      <c r="D1070" s="60">
        <v>0.4</v>
      </c>
      <c r="E1070" s="54">
        <v>91</v>
      </c>
      <c r="F1070" s="54">
        <v>15</v>
      </c>
    </row>
    <row r="1071" spans="1:6" ht="16.5" x14ac:dyDescent="0.25">
      <c r="A1071" s="24"/>
      <c r="B1071" s="59" t="s">
        <v>1721</v>
      </c>
      <c r="C1071" s="55">
        <v>2017</v>
      </c>
      <c r="D1071" s="60">
        <v>0.4</v>
      </c>
      <c r="E1071" s="54">
        <v>173</v>
      </c>
      <c r="F1071" s="54">
        <v>15</v>
      </c>
    </row>
    <row r="1072" spans="1:6" ht="16.5" x14ac:dyDescent="0.25">
      <c r="A1072" s="24"/>
      <c r="B1072" s="59" t="s">
        <v>1722</v>
      </c>
      <c r="C1072" s="55">
        <v>2017</v>
      </c>
      <c r="D1072" s="60">
        <v>0.4</v>
      </c>
      <c r="E1072" s="54">
        <v>166</v>
      </c>
      <c r="F1072" s="54">
        <v>15</v>
      </c>
    </row>
    <row r="1073" spans="1:6" ht="16.5" x14ac:dyDescent="0.25">
      <c r="A1073" s="24"/>
      <c r="B1073" s="59" t="s">
        <v>1723</v>
      </c>
      <c r="C1073" s="55">
        <v>2017</v>
      </c>
      <c r="D1073" s="60">
        <v>0.4</v>
      </c>
      <c r="E1073" s="54">
        <v>86</v>
      </c>
      <c r="F1073" s="54">
        <v>15</v>
      </c>
    </row>
    <row r="1074" spans="1:6" ht="16.5" x14ac:dyDescent="0.25">
      <c r="A1074" s="24"/>
      <c r="B1074" s="59" t="s">
        <v>1724</v>
      </c>
      <c r="C1074" s="55">
        <v>2017</v>
      </c>
      <c r="D1074" s="60">
        <v>0.4</v>
      </c>
      <c r="E1074" s="54">
        <v>235</v>
      </c>
      <c r="F1074" s="54">
        <v>15</v>
      </c>
    </row>
    <row r="1075" spans="1:6" ht="16.5" x14ac:dyDescent="0.25">
      <c r="A1075" s="24"/>
      <c r="B1075" s="59" t="s">
        <v>1725</v>
      </c>
      <c r="C1075" s="55">
        <v>2017</v>
      </c>
      <c r="D1075" s="60">
        <v>0.4</v>
      </c>
      <c r="E1075" s="54">
        <v>76</v>
      </c>
      <c r="F1075" s="54">
        <v>15</v>
      </c>
    </row>
    <row r="1076" spans="1:6" ht="16.5" x14ac:dyDescent="0.25">
      <c r="A1076" s="24"/>
      <c r="B1076" s="59" t="s">
        <v>1726</v>
      </c>
      <c r="C1076" s="55">
        <v>2017</v>
      </c>
      <c r="D1076" s="60">
        <v>0.4</v>
      </c>
      <c r="E1076" s="54">
        <v>125</v>
      </c>
      <c r="F1076" s="54">
        <v>15</v>
      </c>
    </row>
    <row r="1077" spans="1:6" ht="16.5" x14ac:dyDescent="0.25">
      <c r="A1077" s="24"/>
      <c r="B1077" s="59" t="s">
        <v>1727</v>
      </c>
      <c r="C1077" s="55">
        <v>2017</v>
      </c>
      <c r="D1077" s="60">
        <v>0.4</v>
      </c>
      <c r="E1077" s="54">
        <v>300</v>
      </c>
      <c r="F1077" s="54">
        <v>15</v>
      </c>
    </row>
    <row r="1078" spans="1:6" ht="16.5" x14ac:dyDescent="0.25">
      <c r="A1078" s="24"/>
      <c r="B1078" s="59" t="s">
        <v>1728</v>
      </c>
      <c r="C1078" s="55">
        <v>2017</v>
      </c>
      <c r="D1078" s="60">
        <v>0.4</v>
      </c>
      <c r="E1078" s="54">
        <v>587</v>
      </c>
      <c r="F1078" s="54">
        <v>111.8</v>
      </c>
    </row>
    <row r="1079" spans="1:6" ht="16.5" x14ac:dyDescent="0.25">
      <c r="A1079" s="24"/>
      <c r="B1079" s="59" t="s">
        <v>1729</v>
      </c>
      <c r="C1079" s="55">
        <v>2017</v>
      </c>
      <c r="D1079" s="60">
        <v>0.4</v>
      </c>
      <c r="E1079" s="54">
        <v>241</v>
      </c>
      <c r="F1079" s="54">
        <v>30</v>
      </c>
    </row>
    <row r="1080" spans="1:6" ht="16.5" x14ac:dyDescent="0.25">
      <c r="A1080" s="24"/>
      <c r="B1080" s="59" t="s">
        <v>1730</v>
      </c>
      <c r="C1080" s="55">
        <v>2017</v>
      </c>
      <c r="D1080" s="60">
        <v>0.4</v>
      </c>
      <c r="E1080" s="54">
        <v>198</v>
      </c>
      <c r="F1080" s="54">
        <v>15</v>
      </c>
    </row>
    <row r="1081" spans="1:6" ht="16.5" x14ac:dyDescent="0.25">
      <c r="A1081" s="24"/>
      <c r="B1081" s="59" t="s">
        <v>1731</v>
      </c>
      <c r="C1081" s="55">
        <v>2017</v>
      </c>
      <c r="D1081" s="60">
        <v>0.4</v>
      </c>
      <c r="E1081" s="54">
        <v>104</v>
      </c>
      <c r="F1081" s="54">
        <v>15</v>
      </c>
    </row>
    <row r="1082" spans="1:6" ht="16.5" x14ac:dyDescent="0.25">
      <c r="A1082" s="24"/>
      <c r="B1082" s="59" t="s">
        <v>1732</v>
      </c>
      <c r="C1082" s="55">
        <v>2017</v>
      </c>
      <c r="D1082" s="60">
        <v>0.4</v>
      </c>
      <c r="E1082" s="54">
        <v>23</v>
      </c>
      <c r="F1082" s="54">
        <v>15</v>
      </c>
    </row>
    <row r="1083" spans="1:6" ht="16.5" x14ac:dyDescent="0.25">
      <c r="A1083" s="24"/>
      <c r="B1083" s="59" t="s">
        <v>1733</v>
      </c>
      <c r="C1083" s="55">
        <v>2017</v>
      </c>
      <c r="D1083" s="60">
        <v>0.4</v>
      </c>
      <c r="E1083" s="54">
        <v>85</v>
      </c>
      <c r="F1083" s="54">
        <v>15</v>
      </c>
    </row>
    <row r="1084" spans="1:6" ht="16.5" x14ac:dyDescent="0.25">
      <c r="A1084" s="24"/>
      <c r="B1084" s="59" t="s">
        <v>1734</v>
      </c>
      <c r="C1084" s="55">
        <v>2017</v>
      </c>
      <c r="D1084" s="60">
        <v>0.4</v>
      </c>
      <c r="E1084" s="54">
        <v>77</v>
      </c>
      <c r="F1084" s="54">
        <v>15</v>
      </c>
    </row>
    <row r="1085" spans="1:6" ht="16.5" x14ac:dyDescent="0.25">
      <c r="A1085" s="24"/>
      <c r="B1085" s="59" t="s">
        <v>1735</v>
      </c>
      <c r="C1085" s="55">
        <v>2017</v>
      </c>
      <c r="D1085" s="60">
        <v>0.4</v>
      </c>
      <c r="E1085" s="54">
        <v>178</v>
      </c>
      <c r="F1085" s="54">
        <v>15</v>
      </c>
    </row>
    <row r="1086" spans="1:6" ht="16.5" x14ac:dyDescent="0.25">
      <c r="A1086" s="24"/>
      <c r="B1086" s="59" t="s">
        <v>1736</v>
      </c>
      <c r="C1086" s="55">
        <v>2017</v>
      </c>
      <c r="D1086" s="60">
        <v>0.4</v>
      </c>
      <c r="E1086" s="54">
        <v>55</v>
      </c>
      <c r="F1086" s="54">
        <v>15</v>
      </c>
    </row>
    <row r="1087" spans="1:6" ht="16.5" x14ac:dyDescent="0.25">
      <c r="A1087" s="24"/>
      <c r="B1087" s="59" t="s">
        <v>1737</v>
      </c>
      <c r="C1087" s="55">
        <v>2017</v>
      </c>
      <c r="D1087" s="60">
        <v>0.4</v>
      </c>
      <c r="E1087" s="54">
        <v>334</v>
      </c>
      <c r="F1087" s="54">
        <v>30</v>
      </c>
    </row>
    <row r="1088" spans="1:6" ht="16.5" x14ac:dyDescent="0.25">
      <c r="A1088" s="24"/>
      <c r="B1088" s="59" t="s">
        <v>1738</v>
      </c>
      <c r="C1088" s="55">
        <v>2017</v>
      </c>
      <c r="D1088" s="60">
        <v>0.4</v>
      </c>
      <c r="E1088" s="54">
        <v>214</v>
      </c>
      <c r="F1088" s="54">
        <v>15</v>
      </c>
    </row>
    <row r="1089" spans="1:6" ht="16.5" x14ac:dyDescent="0.25">
      <c r="A1089" s="24"/>
      <c r="B1089" s="59" t="s">
        <v>1739</v>
      </c>
      <c r="C1089" s="55">
        <v>2017</v>
      </c>
      <c r="D1089" s="60">
        <v>0.4</v>
      </c>
      <c r="E1089" s="54">
        <v>33</v>
      </c>
      <c r="F1089" s="54">
        <v>15</v>
      </c>
    </row>
    <row r="1090" spans="1:6" ht="16.5" x14ac:dyDescent="0.25">
      <c r="A1090" s="24"/>
      <c r="B1090" s="59" t="s">
        <v>1740</v>
      </c>
      <c r="C1090" s="55">
        <v>2017</v>
      </c>
      <c r="D1090" s="60">
        <v>0.4</v>
      </c>
      <c r="E1090" s="54">
        <v>36</v>
      </c>
      <c r="F1090" s="54">
        <v>15</v>
      </c>
    </row>
    <row r="1091" spans="1:6" ht="16.5" x14ac:dyDescent="0.25">
      <c r="A1091" s="24"/>
      <c r="B1091" s="59" t="s">
        <v>1741</v>
      </c>
      <c r="C1091" s="55">
        <v>2017</v>
      </c>
      <c r="D1091" s="60">
        <v>0.4</v>
      </c>
      <c r="E1091" s="54">
        <v>27</v>
      </c>
      <c r="F1091" s="54">
        <v>15</v>
      </c>
    </row>
    <row r="1092" spans="1:6" ht="16.5" x14ac:dyDescent="0.25">
      <c r="A1092" s="24"/>
      <c r="B1092" s="59" t="s">
        <v>1742</v>
      </c>
      <c r="C1092" s="55">
        <v>2017</v>
      </c>
      <c r="D1092" s="60">
        <v>0.4</v>
      </c>
      <c r="E1092" s="54">
        <v>120</v>
      </c>
      <c r="F1092" s="54">
        <v>30</v>
      </c>
    </row>
    <row r="1093" spans="1:6" ht="16.5" x14ac:dyDescent="0.25">
      <c r="A1093" s="24"/>
      <c r="B1093" s="59" t="s">
        <v>1743</v>
      </c>
      <c r="C1093" s="55">
        <v>2017</v>
      </c>
      <c r="D1093" s="60">
        <v>0.4</v>
      </c>
      <c r="E1093" s="54">
        <v>108</v>
      </c>
      <c r="F1093" s="54">
        <v>15</v>
      </c>
    </row>
    <row r="1094" spans="1:6" ht="16.5" x14ac:dyDescent="0.25">
      <c r="A1094" s="24"/>
      <c r="B1094" s="59" t="s">
        <v>1744</v>
      </c>
      <c r="C1094" s="55">
        <v>2017</v>
      </c>
      <c r="D1094" s="60">
        <v>0.4</v>
      </c>
      <c r="E1094" s="54">
        <v>61</v>
      </c>
      <c r="F1094" s="54">
        <v>15</v>
      </c>
    </row>
    <row r="1095" spans="1:6" ht="16.5" x14ac:dyDescent="0.25">
      <c r="A1095" s="24"/>
      <c r="B1095" s="59" t="s">
        <v>1745</v>
      </c>
      <c r="C1095" s="55">
        <v>2017</v>
      </c>
      <c r="D1095" s="60">
        <v>0.4</v>
      </c>
      <c r="E1095" s="54">
        <v>153</v>
      </c>
      <c r="F1095" s="54">
        <v>15</v>
      </c>
    </row>
    <row r="1096" spans="1:6" ht="16.5" x14ac:dyDescent="0.25">
      <c r="A1096" s="24"/>
      <c r="B1096" s="59" t="s">
        <v>1746</v>
      </c>
      <c r="C1096" s="55">
        <v>2017</v>
      </c>
      <c r="D1096" s="60">
        <v>0.4</v>
      </c>
      <c r="E1096" s="54">
        <v>99</v>
      </c>
      <c r="F1096" s="54">
        <v>30</v>
      </c>
    </row>
    <row r="1097" spans="1:6" ht="16.5" x14ac:dyDescent="0.25">
      <c r="A1097" s="24"/>
      <c r="B1097" s="59" t="s">
        <v>1747</v>
      </c>
      <c r="C1097" s="55">
        <v>2017</v>
      </c>
      <c r="D1097" s="60">
        <v>0.4</v>
      </c>
      <c r="E1097" s="54">
        <v>192</v>
      </c>
      <c r="F1097" s="54">
        <v>15</v>
      </c>
    </row>
    <row r="1098" spans="1:6" ht="16.5" x14ac:dyDescent="0.25">
      <c r="A1098" s="24"/>
      <c r="B1098" s="59" t="s">
        <v>1748</v>
      </c>
      <c r="C1098" s="55">
        <v>2017</v>
      </c>
      <c r="D1098" s="60">
        <v>0.4</v>
      </c>
      <c r="E1098" s="54">
        <v>196</v>
      </c>
      <c r="F1098" s="54">
        <v>30</v>
      </c>
    </row>
    <row r="1099" spans="1:6" ht="16.5" x14ac:dyDescent="0.25">
      <c r="A1099" s="24"/>
      <c r="B1099" s="59" t="s">
        <v>1749</v>
      </c>
      <c r="C1099" s="55">
        <v>2017</v>
      </c>
      <c r="D1099" s="60">
        <v>0.4</v>
      </c>
      <c r="E1099" s="54">
        <v>554</v>
      </c>
      <c r="F1099" s="54">
        <v>15</v>
      </c>
    </row>
    <row r="1100" spans="1:6" ht="16.5" x14ac:dyDescent="0.25">
      <c r="A1100" s="24"/>
      <c r="B1100" s="59" t="s">
        <v>1750</v>
      </c>
      <c r="C1100" s="55">
        <v>2017</v>
      </c>
      <c r="D1100" s="60">
        <v>0.4</v>
      </c>
      <c r="E1100" s="54">
        <v>95</v>
      </c>
      <c r="F1100" s="54">
        <v>15</v>
      </c>
    </row>
    <row r="1101" spans="1:6" ht="16.5" x14ac:dyDescent="0.25">
      <c r="A1101" s="24"/>
      <c r="B1101" s="59" t="s">
        <v>1751</v>
      </c>
      <c r="C1101" s="55">
        <v>2017</v>
      </c>
      <c r="D1101" s="60">
        <v>0.4</v>
      </c>
      <c r="E1101" s="54">
        <v>98</v>
      </c>
      <c r="F1101" s="54">
        <v>15</v>
      </c>
    </row>
    <row r="1102" spans="1:6" ht="16.5" x14ac:dyDescent="0.25">
      <c r="A1102" s="24"/>
      <c r="B1102" s="59" t="s">
        <v>1752</v>
      </c>
      <c r="C1102" s="55">
        <v>2017</v>
      </c>
      <c r="D1102" s="60">
        <v>0.4</v>
      </c>
      <c r="E1102" s="54">
        <v>71</v>
      </c>
      <c r="F1102" s="54">
        <v>15</v>
      </c>
    </row>
    <row r="1103" spans="1:6" ht="16.5" x14ac:dyDescent="0.25">
      <c r="A1103" s="24"/>
      <c r="B1103" s="59" t="s">
        <v>1753</v>
      </c>
      <c r="C1103" s="55">
        <v>2017</v>
      </c>
      <c r="D1103" s="60">
        <v>0.4</v>
      </c>
      <c r="E1103" s="54">
        <v>93</v>
      </c>
      <c r="F1103" s="54">
        <v>30</v>
      </c>
    </row>
    <row r="1104" spans="1:6" ht="16.5" x14ac:dyDescent="0.25">
      <c r="A1104" s="24"/>
      <c r="B1104" s="59" t="s">
        <v>1754</v>
      </c>
      <c r="C1104" s="55">
        <v>2017</v>
      </c>
      <c r="D1104" s="60">
        <v>0.4</v>
      </c>
      <c r="E1104" s="54">
        <v>191</v>
      </c>
      <c r="F1104" s="54">
        <v>15</v>
      </c>
    </row>
    <row r="1105" spans="1:6" ht="16.5" x14ac:dyDescent="0.25">
      <c r="A1105" s="24"/>
      <c r="B1105" s="59" t="s">
        <v>1755</v>
      </c>
      <c r="C1105" s="55">
        <v>2017</v>
      </c>
      <c r="D1105" s="60">
        <v>0.4</v>
      </c>
      <c r="E1105" s="54">
        <v>225</v>
      </c>
      <c r="F1105" s="54">
        <v>75</v>
      </c>
    </row>
    <row r="1106" spans="1:6" ht="16.5" x14ac:dyDescent="0.25">
      <c r="A1106" s="24"/>
      <c r="B1106" s="59" t="s">
        <v>1756</v>
      </c>
      <c r="C1106" s="55">
        <v>2017</v>
      </c>
      <c r="D1106" s="60">
        <v>0.4</v>
      </c>
      <c r="E1106" s="54">
        <v>45</v>
      </c>
      <c r="F1106" s="54">
        <v>30</v>
      </c>
    </row>
    <row r="1107" spans="1:6" ht="16.5" x14ac:dyDescent="0.25">
      <c r="A1107" s="24"/>
      <c r="B1107" s="59" t="s">
        <v>1757</v>
      </c>
      <c r="C1107" s="55">
        <v>2017</v>
      </c>
      <c r="D1107" s="60">
        <v>0.4</v>
      </c>
      <c r="E1107" s="54">
        <v>56</v>
      </c>
      <c r="F1107" s="54">
        <v>15</v>
      </c>
    </row>
    <row r="1108" spans="1:6" ht="16.5" x14ac:dyDescent="0.25">
      <c r="A1108" s="24"/>
      <c r="B1108" s="59" t="s">
        <v>1758</v>
      </c>
      <c r="C1108" s="55">
        <v>2017</v>
      </c>
      <c r="D1108" s="60">
        <v>0.4</v>
      </c>
      <c r="E1108" s="54">
        <v>47</v>
      </c>
      <c r="F1108" s="54">
        <v>15</v>
      </c>
    </row>
    <row r="1109" spans="1:6" ht="16.5" x14ac:dyDescent="0.25">
      <c r="A1109" s="24"/>
      <c r="B1109" s="59" t="s">
        <v>1759</v>
      </c>
      <c r="C1109" s="55">
        <v>2017</v>
      </c>
      <c r="D1109" s="60">
        <v>0.4</v>
      </c>
      <c r="E1109" s="54">
        <v>162</v>
      </c>
      <c r="F1109" s="54">
        <v>15</v>
      </c>
    </row>
    <row r="1110" spans="1:6" ht="16.5" x14ac:dyDescent="0.25">
      <c r="A1110" s="24"/>
      <c r="B1110" s="59" t="s">
        <v>1760</v>
      </c>
      <c r="C1110" s="55">
        <v>2017</v>
      </c>
      <c r="D1110" s="60">
        <v>0.4</v>
      </c>
      <c r="E1110" s="54">
        <v>25</v>
      </c>
      <c r="F1110" s="54">
        <v>15</v>
      </c>
    </row>
    <row r="1111" spans="1:6" ht="16.5" x14ac:dyDescent="0.25">
      <c r="A1111" s="24"/>
      <c r="B1111" s="59" t="s">
        <v>1761</v>
      </c>
      <c r="C1111" s="55">
        <v>2017</v>
      </c>
      <c r="D1111" s="60">
        <v>0.4</v>
      </c>
      <c r="E1111" s="54">
        <v>25</v>
      </c>
      <c r="F1111" s="54">
        <v>15</v>
      </c>
    </row>
    <row r="1112" spans="1:6" ht="16.5" x14ac:dyDescent="0.25">
      <c r="A1112" s="24"/>
      <c r="B1112" s="59" t="s">
        <v>1762</v>
      </c>
      <c r="C1112" s="55">
        <v>2017</v>
      </c>
      <c r="D1112" s="60">
        <v>0.4</v>
      </c>
      <c r="E1112" s="54">
        <v>63</v>
      </c>
      <c r="F1112" s="54">
        <v>15</v>
      </c>
    </row>
    <row r="1113" spans="1:6" ht="16.5" x14ac:dyDescent="0.25">
      <c r="A1113" s="24"/>
      <c r="B1113" s="59" t="s">
        <v>1763</v>
      </c>
      <c r="C1113" s="55">
        <v>2017</v>
      </c>
      <c r="D1113" s="60">
        <v>0.4</v>
      </c>
      <c r="E1113" s="54">
        <v>40</v>
      </c>
      <c r="F1113" s="54">
        <v>15</v>
      </c>
    </row>
    <row r="1114" spans="1:6" ht="16.5" x14ac:dyDescent="0.25">
      <c r="A1114" s="24"/>
      <c r="B1114" s="59" t="s">
        <v>1764</v>
      </c>
      <c r="C1114" s="55">
        <v>2017</v>
      </c>
      <c r="D1114" s="60">
        <v>0.4</v>
      </c>
      <c r="E1114" s="54">
        <v>87</v>
      </c>
      <c r="F1114" s="54">
        <v>15</v>
      </c>
    </row>
    <row r="1115" spans="1:6" ht="16.5" x14ac:dyDescent="0.25">
      <c r="A1115" s="24"/>
      <c r="B1115" s="59" t="s">
        <v>1765</v>
      </c>
      <c r="C1115" s="55">
        <v>2017</v>
      </c>
      <c r="D1115" s="60">
        <v>0.4</v>
      </c>
      <c r="E1115" s="54">
        <v>97</v>
      </c>
      <c r="F1115" s="54">
        <v>15</v>
      </c>
    </row>
    <row r="1116" spans="1:6" ht="16.5" x14ac:dyDescent="0.25">
      <c r="A1116" s="24"/>
      <c r="B1116" s="59" t="s">
        <v>1766</v>
      </c>
      <c r="C1116" s="55">
        <v>2017</v>
      </c>
      <c r="D1116" s="60">
        <v>0.4</v>
      </c>
      <c r="E1116" s="54">
        <v>51</v>
      </c>
      <c r="F1116" s="54">
        <v>30</v>
      </c>
    </row>
    <row r="1117" spans="1:6" ht="16.5" x14ac:dyDescent="0.25">
      <c r="A1117" s="24"/>
      <c r="B1117" s="59" t="s">
        <v>1767</v>
      </c>
      <c r="C1117" s="55">
        <v>2017</v>
      </c>
      <c r="D1117" s="60">
        <v>0.4</v>
      </c>
      <c r="E1117" s="54">
        <v>161</v>
      </c>
      <c r="F1117" s="54">
        <v>30</v>
      </c>
    </row>
    <row r="1118" spans="1:6" ht="16.5" x14ac:dyDescent="0.25">
      <c r="A1118" s="24"/>
      <c r="B1118" s="59" t="s">
        <v>1768</v>
      </c>
      <c r="C1118" s="55">
        <v>2017</v>
      </c>
      <c r="D1118" s="60">
        <v>0.4</v>
      </c>
      <c r="E1118" s="54">
        <v>210</v>
      </c>
      <c r="F1118" s="54">
        <v>15</v>
      </c>
    </row>
    <row r="1119" spans="1:6" ht="16.5" x14ac:dyDescent="0.25">
      <c r="A1119" s="24"/>
      <c r="B1119" s="59" t="s">
        <v>1769</v>
      </c>
      <c r="C1119" s="55">
        <v>2017</v>
      </c>
      <c r="D1119" s="60">
        <v>0.4</v>
      </c>
      <c r="E1119" s="54">
        <v>152</v>
      </c>
      <c r="F1119" s="54">
        <v>15</v>
      </c>
    </row>
    <row r="1120" spans="1:6" ht="16.5" x14ac:dyDescent="0.25">
      <c r="A1120" s="24"/>
      <c r="B1120" s="59" t="s">
        <v>1770</v>
      </c>
      <c r="C1120" s="55">
        <v>2017</v>
      </c>
      <c r="D1120" s="60">
        <v>0.4</v>
      </c>
      <c r="E1120" s="54">
        <v>106</v>
      </c>
      <c r="F1120" s="54">
        <v>15</v>
      </c>
    </row>
    <row r="1121" spans="1:6" ht="16.5" x14ac:dyDescent="0.25">
      <c r="A1121" s="24"/>
      <c r="B1121" s="59" t="s">
        <v>1771</v>
      </c>
      <c r="C1121" s="55">
        <v>2017</v>
      </c>
      <c r="D1121" s="60">
        <v>0.4</v>
      </c>
      <c r="E1121" s="54">
        <v>1063</v>
      </c>
      <c r="F1121" s="54">
        <v>15</v>
      </c>
    </row>
    <row r="1122" spans="1:6" ht="16.5" x14ac:dyDescent="0.25">
      <c r="A1122" s="24"/>
      <c r="B1122" s="59" t="s">
        <v>1772</v>
      </c>
      <c r="C1122" s="55">
        <v>2017</v>
      </c>
      <c r="D1122" s="60">
        <v>0.4</v>
      </c>
      <c r="E1122" s="54">
        <v>423</v>
      </c>
      <c r="F1122" s="54">
        <v>15</v>
      </c>
    </row>
    <row r="1123" spans="1:6" ht="16.5" x14ac:dyDescent="0.25">
      <c r="A1123" s="24"/>
      <c r="B1123" s="59" t="s">
        <v>1773</v>
      </c>
      <c r="C1123" s="55">
        <v>2017</v>
      </c>
      <c r="D1123" s="54">
        <v>0.4</v>
      </c>
      <c r="E1123" s="54">
        <v>66</v>
      </c>
      <c r="F1123" s="54">
        <v>15</v>
      </c>
    </row>
    <row r="1124" spans="1:6" ht="16.5" x14ac:dyDescent="0.25">
      <c r="A1124" s="24"/>
      <c r="B1124" s="59" t="s">
        <v>1774</v>
      </c>
      <c r="C1124" s="55">
        <v>2017</v>
      </c>
      <c r="D1124" s="54">
        <v>0.4</v>
      </c>
      <c r="E1124" s="54">
        <v>608</v>
      </c>
      <c r="F1124" s="54">
        <v>60</v>
      </c>
    </row>
    <row r="1125" spans="1:6" ht="16.5" x14ac:dyDescent="0.25">
      <c r="A1125" s="24"/>
      <c r="B1125" s="59" t="s">
        <v>1775</v>
      </c>
      <c r="C1125" s="55">
        <v>2017</v>
      </c>
      <c r="D1125" s="54">
        <v>0.4</v>
      </c>
      <c r="E1125" s="54">
        <v>119</v>
      </c>
      <c r="F1125" s="54">
        <v>15</v>
      </c>
    </row>
    <row r="1126" spans="1:6" ht="16.5" x14ac:dyDescent="0.25">
      <c r="A1126" s="24"/>
      <c r="B1126" s="59" t="s">
        <v>1776</v>
      </c>
      <c r="C1126" s="55">
        <v>2017</v>
      </c>
      <c r="D1126" s="54">
        <v>0.4</v>
      </c>
      <c r="E1126" s="54">
        <v>85</v>
      </c>
      <c r="F1126" s="54">
        <v>15</v>
      </c>
    </row>
    <row r="1127" spans="1:6" ht="16.5" x14ac:dyDescent="0.25">
      <c r="A1127" s="24"/>
      <c r="B1127" s="59" t="s">
        <v>1777</v>
      </c>
      <c r="C1127" s="55">
        <v>2017</v>
      </c>
      <c r="D1127" s="54">
        <v>0.4</v>
      </c>
      <c r="E1127" s="54">
        <v>41</v>
      </c>
      <c r="F1127" s="54">
        <v>15</v>
      </c>
    </row>
    <row r="1128" spans="1:6" ht="16.5" x14ac:dyDescent="0.25">
      <c r="A1128" s="24"/>
      <c r="B1128" s="59" t="s">
        <v>1778</v>
      </c>
      <c r="C1128" s="55">
        <v>2017</v>
      </c>
      <c r="D1128" s="54">
        <v>0.4</v>
      </c>
      <c r="E1128" s="54">
        <v>128</v>
      </c>
      <c r="F1128" s="54">
        <v>15</v>
      </c>
    </row>
    <row r="1129" spans="1:6" ht="16.5" x14ac:dyDescent="0.25">
      <c r="A1129" s="24"/>
      <c r="B1129" s="59" t="s">
        <v>1779</v>
      </c>
      <c r="C1129" s="55">
        <v>2017</v>
      </c>
      <c r="D1129" s="54">
        <v>0.4</v>
      </c>
      <c r="E1129" s="54">
        <v>87</v>
      </c>
      <c r="F1129" s="54">
        <v>15</v>
      </c>
    </row>
    <row r="1130" spans="1:6" ht="16.5" x14ac:dyDescent="0.25">
      <c r="A1130" s="24"/>
      <c r="B1130" s="59" t="s">
        <v>1780</v>
      </c>
      <c r="C1130" s="55">
        <v>2017</v>
      </c>
      <c r="D1130" s="54">
        <v>0.4</v>
      </c>
      <c r="E1130" s="54">
        <v>68</v>
      </c>
      <c r="F1130" s="54">
        <v>15</v>
      </c>
    </row>
    <row r="1131" spans="1:6" ht="16.5" x14ac:dyDescent="0.25">
      <c r="A1131" s="24"/>
      <c r="B1131" s="59" t="s">
        <v>1781</v>
      </c>
      <c r="C1131" s="55">
        <v>2017</v>
      </c>
      <c r="D1131" s="54">
        <v>0.4</v>
      </c>
      <c r="E1131" s="54">
        <v>30</v>
      </c>
      <c r="F1131" s="54">
        <v>15</v>
      </c>
    </row>
    <row r="1132" spans="1:6" ht="16.5" x14ac:dyDescent="0.25">
      <c r="A1132" s="24"/>
      <c r="B1132" s="59" t="s">
        <v>1782</v>
      </c>
      <c r="C1132" s="55">
        <v>2017</v>
      </c>
      <c r="D1132" s="54">
        <v>0.4</v>
      </c>
      <c r="E1132" s="54">
        <v>107</v>
      </c>
      <c r="F1132" s="54">
        <v>15</v>
      </c>
    </row>
    <row r="1133" spans="1:6" ht="16.5" x14ac:dyDescent="0.25">
      <c r="A1133" s="24"/>
      <c r="B1133" s="59" t="s">
        <v>1783</v>
      </c>
      <c r="C1133" s="55">
        <v>2017</v>
      </c>
      <c r="D1133" s="54">
        <v>0.4</v>
      </c>
      <c r="E1133" s="54">
        <v>160</v>
      </c>
      <c r="F1133" s="54">
        <v>15</v>
      </c>
    </row>
    <row r="1134" spans="1:6" ht="16.5" x14ac:dyDescent="0.25">
      <c r="A1134" s="24"/>
      <c r="B1134" s="59" t="s">
        <v>1784</v>
      </c>
      <c r="C1134" s="55">
        <v>2017</v>
      </c>
      <c r="D1134" s="54">
        <v>0.4</v>
      </c>
      <c r="E1134" s="54">
        <v>163</v>
      </c>
      <c r="F1134" s="54">
        <v>15</v>
      </c>
    </row>
    <row r="1135" spans="1:6" ht="16.5" x14ac:dyDescent="0.25">
      <c r="A1135" s="24"/>
      <c r="B1135" s="59" t="s">
        <v>1785</v>
      </c>
      <c r="C1135" s="55">
        <v>2017</v>
      </c>
      <c r="D1135" s="54">
        <v>0.4</v>
      </c>
      <c r="E1135" s="54">
        <v>291</v>
      </c>
      <c r="F1135" s="54">
        <v>15</v>
      </c>
    </row>
    <row r="1136" spans="1:6" ht="16.5" x14ac:dyDescent="0.25">
      <c r="A1136" s="24"/>
      <c r="B1136" s="59" t="s">
        <v>1786</v>
      </c>
      <c r="C1136" s="55">
        <v>2017</v>
      </c>
      <c r="D1136" s="54">
        <v>0.4</v>
      </c>
      <c r="E1136" s="54">
        <v>160</v>
      </c>
      <c r="F1136" s="54">
        <v>15</v>
      </c>
    </row>
    <row r="1137" spans="1:6" ht="16.5" x14ac:dyDescent="0.25">
      <c r="A1137" s="24"/>
      <c r="B1137" s="59" t="s">
        <v>1787</v>
      </c>
      <c r="C1137" s="55">
        <v>2017</v>
      </c>
      <c r="D1137" s="54">
        <v>0.4</v>
      </c>
      <c r="E1137" s="54">
        <v>66</v>
      </c>
      <c r="F1137" s="54">
        <v>15</v>
      </c>
    </row>
    <row r="1138" spans="1:6" ht="16.5" x14ac:dyDescent="0.25">
      <c r="A1138" s="24"/>
      <c r="B1138" s="59" t="s">
        <v>1788</v>
      </c>
      <c r="C1138" s="55">
        <v>2017</v>
      </c>
      <c r="D1138" s="54">
        <v>0.4</v>
      </c>
      <c r="E1138" s="54">
        <v>50</v>
      </c>
      <c r="F1138" s="54">
        <v>15</v>
      </c>
    </row>
    <row r="1139" spans="1:6" ht="16.5" x14ac:dyDescent="0.25">
      <c r="A1139" s="24"/>
      <c r="B1139" s="59" t="s">
        <v>1789</v>
      </c>
      <c r="C1139" s="55">
        <v>2017</v>
      </c>
      <c r="D1139" s="54">
        <v>0.4</v>
      </c>
      <c r="E1139" s="54">
        <v>170</v>
      </c>
      <c r="F1139" s="54">
        <v>15</v>
      </c>
    </row>
    <row r="1140" spans="1:6" ht="16.5" x14ac:dyDescent="0.25">
      <c r="A1140" s="24"/>
      <c r="B1140" s="59" t="s">
        <v>1790</v>
      </c>
      <c r="C1140" s="55">
        <v>2017</v>
      </c>
      <c r="D1140" s="54">
        <v>0.4</v>
      </c>
      <c r="E1140" s="54">
        <v>159</v>
      </c>
      <c r="F1140" s="54">
        <v>15</v>
      </c>
    </row>
    <row r="1141" spans="1:6" ht="16.5" x14ac:dyDescent="0.25">
      <c r="A1141" s="24"/>
      <c r="B1141" s="59" t="s">
        <v>1791</v>
      </c>
      <c r="C1141" s="55">
        <v>2017</v>
      </c>
      <c r="D1141" s="54">
        <v>0.4</v>
      </c>
      <c r="E1141" s="54">
        <v>82</v>
      </c>
      <c r="F1141" s="54">
        <v>15</v>
      </c>
    </row>
    <row r="1142" spans="1:6" ht="16.5" x14ac:dyDescent="0.25">
      <c r="A1142" s="24"/>
      <c r="B1142" s="59" t="s">
        <v>1792</v>
      </c>
      <c r="C1142" s="55">
        <v>2017</v>
      </c>
      <c r="D1142" s="54">
        <v>0.4</v>
      </c>
      <c r="E1142" s="54">
        <v>160</v>
      </c>
      <c r="F1142" s="54">
        <v>15</v>
      </c>
    </row>
    <row r="1143" spans="1:6" ht="16.5" x14ac:dyDescent="0.25">
      <c r="A1143" s="24"/>
      <c r="B1143" s="59" t="s">
        <v>1793</v>
      </c>
      <c r="C1143" s="55">
        <v>2017</v>
      </c>
      <c r="D1143" s="54">
        <v>0.4</v>
      </c>
      <c r="E1143" s="54">
        <v>267</v>
      </c>
      <c r="F1143" s="54">
        <v>15</v>
      </c>
    </row>
    <row r="1144" spans="1:6" ht="16.5" x14ac:dyDescent="0.25">
      <c r="A1144" s="24"/>
      <c r="B1144" s="59" t="s">
        <v>1794</v>
      </c>
      <c r="C1144" s="55">
        <v>2017</v>
      </c>
      <c r="D1144" s="54">
        <v>0.4</v>
      </c>
      <c r="E1144" s="54">
        <v>129</v>
      </c>
      <c r="F1144" s="54">
        <v>15</v>
      </c>
    </row>
    <row r="1145" spans="1:6" ht="16.5" x14ac:dyDescent="0.25">
      <c r="A1145" s="24"/>
      <c r="B1145" s="59" t="s">
        <v>1795</v>
      </c>
      <c r="C1145" s="55">
        <v>2017</v>
      </c>
      <c r="D1145" s="54">
        <v>0.4</v>
      </c>
      <c r="E1145" s="54">
        <v>17</v>
      </c>
      <c r="F1145" s="54">
        <v>15</v>
      </c>
    </row>
    <row r="1146" spans="1:6" ht="16.5" x14ac:dyDescent="0.25">
      <c r="A1146" s="24"/>
      <c r="B1146" s="59" t="s">
        <v>1796</v>
      </c>
      <c r="C1146" s="55">
        <v>2017</v>
      </c>
      <c r="D1146" s="54">
        <v>0.4</v>
      </c>
      <c r="E1146" s="54">
        <v>96</v>
      </c>
      <c r="F1146" s="54">
        <v>15</v>
      </c>
    </row>
    <row r="1147" spans="1:6" ht="16.5" x14ac:dyDescent="0.25">
      <c r="A1147" s="24"/>
      <c r="B1147" s="59" t="s">
        <v>1797</v>
      </c>
      <c r="C1147" s="55">
        <v>2017</v>
      </c>
      <c r="D1147" s="54">
        <v>0.4</v>
      </c>
      <c r="E1147" s="54">
        <v>406</v>
      </c>
      <c r="F1147" s="54">
        <v>130</v>
      </c>
    </row>
    <row r="1148" spans="1:6" ht="16.5" x14ac:dyDescent="0.25">
      <c r="A1148" s="24"/>
      <c r="B1148" s="59" t="s">
        <v>1798</v>
      </c>
      <c r="C1148" s="55">
        <v>2017</v>
      </c>
      <c r="D1148" s="54">
        <v>0.4</v>
      </c>
      <c r="E1148" s="54">
        <v>80</v>
      </c>
      <c r="F1148" s="54">
        <v>15</v>
      </c>
    </row>
    <row r="1149" spans="1:6" ht="16.5" x14ac:dyDescent="0.25">
      <c r="A1149" s="24"/>
      <c r="B1149" s="59" t="s">
        <v>1799</v>
      </c>
      <c r="C1149" s="55">
        <v>2017</v>
      </c>
      <c r="D1149" s="54">
        <v>0.4</v>
      </c>
      <c r="E1149" s="54">
        <v>100</v>
      </c>
      <c r="F1149" s="54">
        <v>15</v>
      </c>
    </row>
    <row r="1150" spans="1:6" ht="16.5" x14ac:dyDescent="0.25">
      <c r="A1150" s="24"/>
      <c r="B1150" s="59" t="s">
        <v>1800</v>
      </c>
      <c r="C1150" s="55">
        <v>2017</v>
      </c>
      <c r="D1150" s="54">
        <v>0.4</v>
      </c>
      <c r="E1150" s="54">
        <v>110</v>
      </c>
      <c r="F1150" s="54">
        <v>15</v>
      </c>
    </row>
    <row r="1151" spans="1:6" ht="16.5" x14ac:dyDescent="0.25">
      <c r="A1151" s="24"/>
      <c r="B1151" s="59" t="s">
        <v>1801</v>
      </c>
      <c r="C1151" s="55">
        <v>2017</v>
      </c>
      <c r="D1151" s="54">
        <v>0.4</v>
      </c>
      <c r="E1151" s="54">
        <v>46</v>
      </c>
      <c r="F1151" s="54">
        <v>15</v>
      </c>
    </row>
    <row r="1152" spans="1:6" ht="16.5" x14ac:dyDescent="0.25">
      <c r="A1152" s="24"/>
      <c r="B1152" s="59" t="s">
        <v>1802</v>
      </c>
      <c r="C1152" s="55">
        <v>2017</v>
      </c>
      <c r="D1152" s="54">
        <v>0.4</v>
      </c>
      <c r="E1152" s="54">
        <v>28</v>
      </c>
      <c r="F1152" s="54">
        <v>15</v>
      </c>
    </row>
    <row r="1153" spans="1:6" ht="16.5" x14ac:dyDescent="0.25">
      <c r="A1153" s="24"/>
      <c r="B1153" s="59" t="s">
        <v>1803</v>
      </c>
      <c r="C1153" s="55">
        <v>2017</v>
      </c>
      <c r="D1153" s="54">
        <v>0.4</v>
      </c>
      <c r="E1153" s="54">
        <v>105</v>
      </c>
      <c r="F1153" s="54">
        <v>15</v>
      </c>
    </row>
    <row r="1154" spans="1:6" ht="16.5" x14ac:dyDescent="0.25">
      <c r="A1154" s="24"/>
      <c r="B1154" s="59" t="s">
        <v>1804</v>
      </c>
      <c r="C1154" s="55">
        <v>2017</v>
      </c>
      <c r="D1154" s="54">
        <v>0.4</v>
      </c>
      <c r="E1154" s="54">
        <v>376</v>
      </c>
      <c r="F1154" s="54">
        <v>15</v>
      </c>
    </row>
    <row r="1155" spans="1:6" ht="16.5" x14ac:dyDescent="0.25">
      <c r="A1155" s="24"/>
      <c r="B1155" s="59" t="s">
        <v>1805</v>
      </c>
      <c r="C1155" s="55">
        <v>2017</v>
      </c>
      <c r="D1155" s="54">
        <v>0.4</v>
      </c>
      <c r="E1155" s="54">
        <v>203</v>
      </c>
      <c r="F1155" s="54">
        <v>15</v>
      </c>
    </row>
    <row r="1156" spans="1:6" ht="16.5" x14ac:dyDescent="0.25">
      <c r="A1156" s="24"/>
      <c r="B1156" s="59" t="s">
        <v>1806</v>
      </c>
      <c r="C1156" s="55">
        <v>2017</v>
      </c>
      <c r="D1156" s="54">
        <v>0.4</v>
      </c>
      <c r="E1156" s="54">
        <v>182</v>
      </c>
      <c r="F1156" s="54">
        <v>15</v>
      </c>
    </row>
    <row r="1157" spans="1:6" ht="16.5" x14ac:dyDescent="0.25">
      <c r="A1157" s="24"/>
      <c r="B1157" s="59" t="s">
        <v>1807</v>
      </c>
      <c r="C1157" s="55">
        <v>2017</v>
      </c>
      <c r="D1157" s="54">
        <v>0.4</v>
      </c>
      <c r="E1157" s="54">
        <v>176</v>
      </c>
      <c r="F1157" s="54">
        <v>45</v>
      </c>
    </row>
    <row r="1158" spans="1:6" ht="16.5" x14ac:dyDescent="0.25">
      <c r="A1158" s="24"/>
      <c r="B1158" s="59" t="s">
        <v>1808</v>
      </c>
      <c r="C1158" s="55">
        <v>2017</v>
      </c>
      <c r="D1158" s="54">
        <v>0.4</v>
      </c>
      <c r="E1158" s="54">
        <v>211</v>
      </c>
      <c r="F1158" s="54">
        <v>15</v>
      </c>
    </row>
    <row r="1159" spans="1:6" ht="16.5" x14ac:dyDescent="0.25">
      <c r="A1159" s="24"/>
      <c r="B1159" s="59" t="s">
        <v>1809</v>
      </c>
      <c r="C1159" s="55">
        <v>2017</v>
      </c>
      <c r="D1159" s="54">
        <v>0.4</v>
      </c>
      <c r="E1159" s="54">
        <v>38</v>
      </c>
      <c r="F1159" s="54">
        <v>15</v>
      </c>
    </row>
    <row r="1160" spans="1:6" ht="16.5" x14ac:dyDescent="0.25">
      <c r="A1160" s="24"/>
      <c r="B1160" s="59" t="s">
        <v>1810</v>
      </c>
      <c r="C1160" s="55">
        <v>2017</v>
      </c>
      <c r="D1160" s="54">
        <v>0.4</v>
      </c>
      <c r="E1160" s="54">
        <v>62</v>
      </c>
      <c r="F1160" s="54">
        <v>15</v>
      </c>
    </row>
    <row r="1161" spans="1:6" ht="16.5" x14ac:dyDescent="0.25">
      <c r="A1161" s="24"/>
      <c r="B1161" s="59" t="s">
        <v>1811</v>
      </c>
      <c r="C1161" s="55">
        <v>2017</v>
      </c>
      <c r="D1161" s="54">
        <v>0.4</v>
      </c>
      <c r="E1161" s="54">
        <v>138</v>
      </c>
      <c r="F1161" s="54">
        <v>15</v>
      </c>
    </row>
    <row r="1162" spans="1:6" ht="16.5" x14ac:dyDescent="0.25">
      <c r="A1162" s="24"/>
      <c r="B1162" s="59" t="s">
        <v>1812</v>
      </c>
      <c r="C1162" s="55">
        <v>2017</v>
      </c>
      <c r="D1162" s="54">
        <v>0.4</v>
      </c>
      <c r="E1162" s="54">
        <v>56</v>
      </c>
      <c r="F1162" s="54">
        <v>15</v>
      </c>
    </row>
    <row r="1163" spans="1:6" ht="16.5" x14ac:dyDescent="0.25">
      <c r="A1163" s="24"/>
      <c r="B1163" s="59" t="s">
        <v>1813</v>
      </c>
      <c r="C1163" s="55">
        <v>2017</v>
      </c>
      <c r="D1163" s="54">
        <v>0.4</v>
      </c>
      <c r="E1163" s="54">
        <v>27</v>
      </c>
      <c r="F1163" s="54">
        <v>15</v>
      </c>
    </row>
    <row r="1164" spans="1:6" ht="16.5" x14ac:dyDescent="0.25">
      <c r="A1164" s="24"/>
      <c r="B1164" s="59" t="s">
        <v>1814</v>
      </c>
      <c r="C1164" s="55">
        <v>2017</v>
      </c>
      <c r="D1164" s="54">
        <v>0.4</v>
      </c>
      <c r="E1164" s="54">
        <v>134</v>
      </c>
      <c r="F1164" s="54">
        <v>15</v>
      </c>
    </row>
    <row r="1165" spans="1:6" ht="16.5" x14ac:dyDescent="0.25">
      <c r="A1165" s="24"/>
      <c r="B1165" s="59" t="s">
        <v>1815</v>
      </c>
      <c r="C1165" s="55">
        <v>2017</v>
      </c>
      <c r="D1165" s="54">
        <v>0.4</v>
      </c>
      <c r="E1165" s="54">
        <v>147</v>
      </c>
      <c r="F1165" s="54">
        <v>15</v>
      </c>
    </row>
    <row r="1166" spans="1:6" ht="16.5" x14ac:dyDescent="0.25">
      <c r="A1166" s="24"/>
      <c r="B1166" s="59" t="s">
        <v>1816</v>
      </c>
      <c r="C1166" s="55">
        <v>2017</v>
      </c>
      <c r="D1166" s="54">
        <v>0.4</v>
      </c>
      <c r="E1166" s="54">
        <v>358</v>
      </c>
      <c r="F1166" s="54">
        <v>15</v>
      </c>
    </row>
    <row r="1167" spans="1:6" ht="16.5" x14ac:dyDescent="0.25">
      <c r="A1167" s="24"/>
      <c r="B1167" s="59" t="s">
        <v>1817</v>
      </c>
      <c r="C1167" s="55">
        <v>2017</v>
      </c>
      <c r="D1167" s="54">
        <v>0.4</v>
      </c>
      <c r="E1167" s="54">
        <v>125</v>
      </c>
      <c r="F1167" s="54">
        <v>50</v>
      </c>
    </row>
    <row r="1168" spans="1:6" ht="16.5" x14ac:dyDescent="0.25">
      <c r="A1168" s="24"/>
      <c r="B1168" s="59" t="s">
        <v>1818</v>
      </c>
      <c r="C1168" s="55">
        <v>2017</v>
      </c>
      <c r="D1168" s="54">
        <v>0.4</v>
      </c>
      <c r="E1168" s="54">
        <v>234</v>
      </c>
      <c r="F1168" s="54">
        <v>15</v>
      </c>
    </row>
    <row r="1169" spans="1:6" ht="16.5" x14ac:dyDescent="0.25">
      <c r="A1169" s="24"/>
      <c r="B1169" s="59" t="s">
        <v>1819</v>
      </c>
      <c r="C1169" s="55">
        <v>2017</v>
      </c>
      <c r="D1169" s="54">
        <v>0.4</v>
      </c>
      <c r="E1169" s="54">
        <v>180</v>
      </c>
      <c r="F1169" s="54">
        <v>30</v>
      </c>
    </row>
    <row r="1170" spans="1:6" ht="16.5" x14ac:dyDescent="0.25">
      <c r="A1170" s="24"/>
      <c r="B1170" s="59" t="s">
        <v>1820</v>
      </c>
      <c r="C1170" s="55">
        <v>2017</v>
      </c>
      <c r="D1170" s="54">
        <v>0.4</v>
      </c>
      <c r="E1170" s="54">
        <v>358</v>
      </c>
      <c r="F1170" s="54">
        <v>15</v>
      </c>
    </row>
    <row r="1171" spans="1:6" ht="16.5" x14ac:dyDescent="0.25">
      <c r="A1171" s="24"/>
      <c r="B1171" s="59" t="s">
        <v>1821</v>
      </c>
      <c r="C1171" s="55">
        <v>2017</v>
      </c>
      <c r="D1171" s="54">
        <v>0.4</v>
      </c>
      <c r="E1171" s="54">
        <v>167</v>
      </c>
      <c r="F1171" s="54">
        <v>15</v>
      </c>
    </row>
    <row r="1172" spans="1:6" ht="16.5" x14ac:dyDescent="0.25">
      <c r="A1172" s="24"/>
      <c r="B1172" s="59" t="s">
        <v>1822</v>
      </c>
      <c r="C1172" s="55">
        <v>2017</v>
      </c>
      <c r="D1172" s="54">
        <v>0.4</v>
      </c>
      <c r="E1172" s="54">
        <v>125</v>
      </c>
      <c r="F1172" s="54">
        <v>30</v>
      </c>
    </row>
    <row r="1173" spans="1:6" ht="16.5" x14ac:dyDescent="0.25">
      <c r="A1173" s="24"/>
      <c r="B1173" s="59" t="s">
        <v>1823</v>
      </c>
      <c r="C1173" s="55">
        <v>2017</v>
      </c>
      <c r="D1173" s="54">
        <v>0.4</v>
      </c>
      <c r="E1173" s="54">
        <v>48</v>
      </c>
      <c r="F1173" s="54">
        <v>15</v>
      </c>
    </row>
    <row r="1174" spans="1:6" ht="16.5" x14ac:dyDescent="0.25">
      <c r="A1174" s="24"/>
      <c r="B1174" s="59" t="s">
        <v>1824</v>
      </c>
      <c r="C1174" s="55">
        <v>2017</v>
      </c>
      <c r="D1174" s="54">
        <v>0.4</v>
      </c>
      <c r="E1174" s="54">
        <v>313</v>
      </c>
      <c r="F1174" s="54">
        <v>60</v>
      </c>
    </row>
    <row r="1175" spans="1:6" ht="16.5" x14ac:dyDescent="0.25">
      <c r="A1175" s="24"/>
      <c r="B1175" s="59" t="s">
        <v>1825</v>
      </c>
      <c r="C1175" s="55">
        <v>2017</v>
      </c>
      <c r="D1175" s="54">
        <v>0.4</v>
      </c>
      <c r="E1175" s="54">
        <v>166</v>
      </c>
      <c r="F1175" s="54">
        <v>15</v>
      </c>
    </row>
    <row r="1176" spans="1:6" ht="16.5" x14ac:dyDescent="0.25">
      <c r="A1176" s="24"/>
      <c r="B1176" s="59" t="s">
        <v>1826</v>
      </c>
      <c r="C1176" s="55">
        <v>2017</v>
      </c>
      <c r="D1176" s="54">
        <v>0.4</v>
      </c>
      <c r="E1176" s="54">
        <v>80</v>
      </c>
      <c r="F1176" s="54">
        <v>15</v>
      </c>
    </row>
    <row r="1177" spans="1:6" ht="16.5" x14ac:dyDescent="0.25">
      <c r="A1177" s="24"/>
      <c r="B1177" s="59" t="s">
        <v>1827</v>
      </c>
      <c r="C1177" s="55">
        <v>2017</v>
      </c>
      <c r="D1177" s="54">
        <v>0.4</v>
      </c>
      <c r="E1177" s="54">
        <v>58</v>
      </c>
      <c r="F1177" s="54">
        <v>15</v>
      </c>
    </row>
    <row r="1178" spans="1:6" ht="16.5" x14ac:dyDescent="0.25">
      <c r="A1178" s="24"/>
      <c r="B1178" s="59" t="s">
        <v>1828</v>
      </c>
      <c r="C1178" s="55">
        <v>2017</v>
      </c>
      <c r="D1178" s="54">
        <v>0.4</v>
      </c>
      <c r="E1178" s="54">
        <v>180</v>
      </c>
      <c r="F1178" s="54">
        <v>15</v>
      </c>
    </row>
    <row r="1179" spans="1:6" ht="16.5" x14ac:dyDescent="0.25">
      <c r="A1179" s="24"/>
      <c r="B1179" s="59" t="s">
        <v>1829</v>
      </c>
      <c r="C1179" s="55">
        <v>2017</v>
      </c>
      <c r="D1179" s="54">
        <v>0.4</v>
      </c>
      <c r="E1179" s="54">
        <v>120</v>
      </c>
      <c r="F1179" s="54">
        <v>15</v>
      </c>
    </row>
    <row r="1180" spans="1:6" ht="16.5" x14ac:dyDescent="0.25">
      <c r="A1180" s="24"/>
      <c r="B1180" s="59" t="s">
        <v>1830</v>
      </c>
      <c r="C1180" s="55">
        <v>2017</v>
      </c>
      <c r="D1180" s="54">
        <v>0.4</v>
      </c>
      <c r="E1180" s="54">
        <v>40</v>
      </c>
      <c r="F1180" s="54">
        <v>15</v>
      </c>
    </row>
    <row r="1181" spans="1:6" ht="16.5" x14ac:dyDescent="0.25">
      <c r="A1181" s="24"/>
      <c r="B1181" s="59" t="s">
        <v>1831</v>
      </c>
      <c r="C1181" s="55">
        <v>2017</v>
      </c>
      <c r="D1181" s="54">
        <v>0.4</v>
      </c>
      <c r="E1181" s="54">
        <v>30</v>
      </c>
      <c r="F1181" s="54">
        <v>15</v>
      </c>
    </row>
    <row r="1182" spans="1:6" ht="16.5" x14ac:dyDescent="0.25">
      <c r="A1182" s="24"/>
      <c r="B1182" s="59" t="s">
        <v>1832</v>
      </c>
      <c r="C1182" s="55">
        <v>2017</v>
      </c>
      <c r="D1182" s="54">
        <v>0.4</v>
      </c>
      <c r="E1182" s="54">
        <v>71</v>
      </c>
      <c r="F1182" s="54">
        <v>15</v>
      </c>
    </row>
    <row r="1183" spans="1:6" ht="16.5" x14ac:dyDescent="0.25">
      <c r="A1183" s="24"/>
      <c r="B1183" s="59" t="s">
        <v>1833</v>
      </c>
      <c r="C1183" s="55">
        <v>2017</v>
      </c>
      <c r="D1183" s="54">
        <v>0.4</v>
      </c>
      <c r="E1183" s="54">
        <v>380</v>
      </c>
      <c r="F1183" s="54">
        <v>15</v>
      </c>
    </row>
    <row r="1184" spans="1:6" ht="16.5" x14ac:dyDescent="0.25">
      <c r="A1184" s="24"/>
      <c r="B1184" s="59" t="s">
        <v>1834</v>
      </c>
      <c r="C1184" s="55">
        <v>2017</v>
      </c>
      <c r="D1184" s="60">
        <v>0.4</v>
      </c>
      <c r="E1184" s="54">
        <v>76</v>
      </c>
      <c r="F1184" s="54">
        <v>45</v>
      </c>
    </row>
    <row r="1185" spans="1:6" ht="16.5" x14ac:dyDescent="0.25">
      <c r="A1185" s="24"/>
      <c r="B1185" s="59" t="s">
        <v>1835</v>
      </c>
      <c r="C1185" s="55">
        <v>2017</v>
      </c>
      <c r="D1185" s="60">
        <v>0.4</v>
      </c>
      <c r="E1185" s="54">
        <v>242</v>
      </c>
      <c r="F1185" s="54">
        <v>30</v>
      </c>
    </row>
    <row r="1186" spans="1:6" ht="16.5" x14ac:dyDescent="0.25">
      <c r="A1186" s="24"/>
      <c r="B1186" s="59" t="s">
        <v>1836</v>
      </c>
      <c r="C1186" s="55">
        <v>2017</v>
      </c>
      <c r="D1186" s="60">
        <v>0.4</v>
      </c>
      <c r="E1186" s="54">
        <f>52+444</f>
        <v>496</v>
      </c>
      <c r="F1186" s="54">
        <v>15</v>
      </c>
    </row>
    <row r="1187" spans="1:6" ht="16.5" x14ac:dyDescent="0.25">
      <c r="A1187" s="24"/>
      <c r="B1187" s="59" t="s">
        <v>1837</v>
      </c>
      <c r="C1187" s="55">
        <v>2017</v>
      </c>
      <c r="D1187" s="60">
        <v>0.4</v>
      </c>
      <c r="E1187" s="54">
        <v>60</v>
      </c>
      <c r="F1187" s="54">
        <v>15</v>
      </c>
    </row>
    <row r="1188" spans="1:6" ht="16.5" x14ac:dyDescent="0.25">
      <c r="A1188" s="24"/>
      <c r="B1188" s="59" t="s">
        <v>1838</v>
      </c>
      <c r="C1188" s="55">
        <v>2017</v>
      </c>
      <c r="D1188" s="60">
        <v>0.4</v>
      </c>
      <c r="E1188" s="54">
        <v>80</v>
      </c>
      <c r="F1188" s="54">
        <v>15</v>
      </c>
    </row>
    <row r="1189" spans="1:6" ht="16.5" x14ac:dyDescent="0.25">
      <c r="A1189" s="24"/>
      <c r="B1189" s="59" t="s">
        <v>1839</v>
      </c>
      <c r="C1189" s="55">
        <v>2017</v>
      </c>
      <c r="D1189" s="60">
        <v>0.4</v>
      </c>
      <c r="E1189" s="54">
        <v>29</v>
      </c>
      <c r="F1189" s="54">
        <v>15</v>
      </c>
    </row>
    <row r="1190" spans="1:6" ht="16.5" x14ac:dyDescent="0.25">
      <c r="A1190" s="24"/>
      <c r="B1190" s="59" t="s">
        <v>1840</v>
      </c>
      <c r="C1190" s="55">
        <v>2017</v>
      </c>
      <c r="D1190" s="60">
        <v>0.4</v>
      </c>
      <c r="E1190" s="54">
        <v>31</v>
      </c>
      <c r="F1190" s="54">
        <v>15</v>
      </c>
    </row>
    <row r="1191" spans="1:6" ht="16.5" x14ac:dyDescent="0.25">
      <c r="A1191" s="24"/>
      <c r="B1191" s="59" t="s">
        <v>1841</v>
      </c>
      <c r="C1191" s="55">
        <v>2017</v>
      </c>
      <c r="D1191" s="60">
        <v>0.4</v>
      </c>
      <c r="E1191" s="54">
        <v>179</v>
      </c>
      <c r="F1191" s="54">
        <v>15</v>
      </c>
    </row>
    <row r="1192" spans="1:6" ht="16.5" x14ac:dyDescent="0.25">
      <c r="A1192" s="24"/>
      <c r="B1192" s="59" t="s">
        <v>1842</v>
      </c>
      <c r="C1192" s="55">
        <v>2017</v>
      </c>
      <c r="D1192" s="60">
        <v>0.4</v>
      </c>
      <c r="E1192" s="54">
        <v>87</v>
      </c>
      <c r="F1192" s="54">
        <v>15</v>
      </c>
    </row>
    <row r="1193" spans="1:6" ht="16.5" x14ac:dyDescent="0.25">
      <c r="A1193" s="24"/>
      <c r="B1193" s="59" t="s">
        <v>1843</v>
      </c>
      <c r="C1193" s="55">
        <v>2017</v>
      </c>
      <c r="D1193" s="60">
        <v>0.4</v>
      </c>
      <c r="E1193" s="54">
        <v>330</v>
      </c>
      <c r="F1193" s="54">
        <v>45</v>
      </c>
    </row>
    <row r="1194" spans="1:6" ht="16.5" x14ac:dyDescent="0.25">
      <c r="A1194" s="24"/>
      <c r="B1194" s="59" t="s">
        <v>1844</v>
      </c>
      <c r="C1194" s="55">
        <v>2017</v>
      </c>
      <c r="D1194" s="60">
        <v>0.4</v>
      </c>
      <c r="E1194" s="54">
        <v>96</v>
      </c>
      <c r="F1194" s="54">
        <v>15</v>
      </c>
    </row>
    <row r="1195" spans="1:6" ht="16.5" x14ac:dyDescent="0.25">
      <c r="A1195" s="24"/>
      <c r="B1195" s="59" t="s">
        <v>1845</v>
      </c>
      <c r="C1195" s="55">
        <v>2017</v>
      </c>
      <c r="D1195" s="60">
        <v>0.4</v>
      </c>
      <c r="E1195" s="54">
        <v>75</v>
      </c>
      <c r="F1195" s="54">
        <v>15</v>
      </c>
    </row>
    <row r="1196" spans="1:6" ht="16.5" x14ac:dyDescent="0.25">
      <c r="A1196" s="24"/>
      <c r="B1196" s="59" t="s">
        <v>1846</v>
      </c>
      <c r="C1196" s="55">
        <v>2017</v>
      </c>
      <c r="D1196" s="60">
        <v>0.4</v>
      </c>
      <c r="E1196" s="54">
        <v>128</v>
      </c>
      <c r="F1196" s="54">
        <v>15</v>
      </c>
    </row>
    <row r="1197" spans="1:6" ht="16.5" x14ac:dyDescent="0.25">
      <c r="A1197" s="24"/>
      <c r="B1197" s="59" t="s">
        <v>1847</v>
      </c>
      <c r="C1197" s="55">
        <v>2017</v>
      </c>
      <c r="D1197" s="60">
        <v>0.4</v>
      </c>
      <c r="E1197" s="54">
        <v>170</v>
      </c>
      <c r="F1197" s="54">
        <v>15</v>
      </c>
    </row>
    <row r="1198" spans="1:6" ht="16.5" x14ac:dyDescent="0.25">
      <c r="A1198" s="24"/>
      <c r="B1198" s="59" t="s">
        <v>1848</v>
      </c>
      <c r="C1198" s="55">
        <v>2017</v>
      </c>
      <c r="D1198" s="60">
        <v>0.4</v>
      </c>
      <c r="E1198" s="54">
        <v>147</v>
      </c>
      <c r="F1198" s="54">
        <v>15</v>
      </c>
    </row>
    <row r="1199" spans="1:6" ht="16.5" x14ac:dyDescent="0.25">
      <c r="A1199" s="24"/>
      <c r="B1199" s="59" t="s">
        <v>1849</v>
      </c>
      <c r="C1199" s="55">
        <v>2017</v>
      </c>
      <c r="D1199" s="60">
        <v>0.4</v>
      </c>
      <c r="E1199" s="54">
        <v>176</v>
      </c>
      <c r="F1199" s="54">
        <v>15</v>
      </c>
    </row>
    <row r="1200" spans="1:6" ht="16.5" x14ac:dyDescent="0.25">
      <c r="A1200" s="24"/>
      <c r="B1200" s="59" t="s">
        <v>1850</v>
      </c>
      <c r="C1200" s="55">
        <v>2017</v>
      </c>
      <c r="D1200" s="60">
        <v>0.4</v>
      </c>
      <c r="E1200" s="54">
        <v>349</v>
      </c>
      <c r="F1200" s="54">
        <v>30</v>
      </c>
    </row>
    <row r="1201" spans="1:6" ht="16.5" x14ac:dyDescent="0.25">
      <c r="A1201" s="24"/>
      <c r="B1201" s="59" t="s">
        <v>1851</v>
      </c>
      <c r="C1201" s="55">
        <v>2017</v>
      </c>
      <c r="D1201" s="60">
        <v>0.4</v>
      </c>
      <c r="E1201" s="54">
        <v>120</v>
      </c>
      <c r="F1201" s="54">
        <v>15</v>
      </c>
    </row>
    <row r="1202" spans="1:6" ht="16.5" x14ac:dyDescent="0.25">
      <c r="A1202" s="24"/>
      <c r="B1202" s="59" t="s">
        <v>1852</v>
      </c>
      <c r="C1202" s="55">
        <v>2017</v>
      </c>
      <c r="D1202" s="60">
        <v>0.4</v>
      </c>
      <c r="E1202" s="54">
        <v>48</v>
      </c>
      <c r="F1202" s="54">
        <v>15</v>
      </c>
    </row>
    <row r="1203" spans="1:6" ht="16.5" x14ac:dyDescent="0.25">
      <c r="A1203" s="24"/>
      <c r="B1203" s="59" t="s">
        <v>1853</v>
      </c>
      <c r="C1203" s="55">
        <v>2017</v>
      </c>
      <c r="D1203" s="60">
        <v>0.4</v>
      </c>
      <c r="E1203" s="54">
        <v>227</v>
      </c>
      <c r="F1203" s="54">
        <v>15</v>
      </c>
    </row>
    <row r="1204" spans="1:6" ht="16.5" x14ac:dyDescent="0.25">
      <c r="A1204" s="24"/>
      <c r="B1204" s="59" t="s">
        <v>1854</v>
      </c>
      <c r="C1204" s="55">
        <v>2017</v>
      </c>
      <c r="D1204" s="60">
        <v>0.4</v>
      </c>
      <c r="E1204" s="54">
        <v>61</v>
      </c>
      <c r="F1204" s="54">
        <v>15</v>
      </c>
    </row>
    <row r="1205" spans="1:6" ht="16.5" x14ac:dyDescent="0.25">
      <c r="A1205" s="24"/>
      <c r="B1205" s="59" t="s">
        <v>1855</v>
      </c>
      <c r="C1205" s="55">
        <v>2017</v>
      </c>
      <c r="D1205" s="60">
        <v>0.4</v>
      </c>
      <c r="E1205" s="54">
        <v>80</v>
      </c>
      <c r="F1205" s="54">
        <v>15</v>
      </c>
    </row>
    <row r="1206" spans="1:6" ht="16.5" x14ac:dyDescent="0.25">
      <c r="A1206" s="24"/>
      <c r="B1206" s="59" t="s">
        <v>612</v>
      </c>
      <c r="C1206" s="55">
        <v>2017</v>
      </c>
      <c r="D1206" s="60">
        <v>0.4</v>
      </c>
      <c r="E1206" s="54">
        <v>90</v>
      </c>
      <c r="F1206" s="54">
        <v>15</v>
      </c>
    </row>
    <row r="1207" spans="1:6" ht="16.5" x14ac:dyDescent="0.25">
      <c r="A1207" s="24"/>
      <c r="B1207" s="59" t="s">
        <v>1856</v>
      </c>
      <c r="C1207" s="55">
        <v>2017</v>
      </c>
      <c r="D1207" s="60">
        <v>0.4</v>
      </c>
      <c r="E1207" s="54">
        <v>365</v>
      </c>
      <c r="F1207" s="54">
        <v>15</v>
      </c>
    </row>
    <row r="1208" spans="1:6" ht="16.5" x14ac:dyDescent="0.25">
      <c r="A1208" s="24"/>
      <c r="B1208" s="59" t="s">
        <v>1857</v>
      </c>
      <c r="C1208" s="55">
        <v>2017</v>
      </c>
      <c r="D1208" s="60">
        <v>0.4</v>
      </c>
      <c r="E1208" s="54">
        <v>394</v>
      </c>
      <c r="F1208" s="54">
        <v>15</v>
      </c>
    </row>
    <row r="1209" spans="1:6" ht="16.5" x14ac:dyDescent="0.25">
      <c r="A1209" s="24"/>
      <c r="B1209" s="79" t="s">
        <v>2724</v>
      </c>
      <c r="C1209" s="55">
        <v>2018</v>
      </c>
      <c r="D1209" s="60">
        <v>6</v>
      </c>
      <c r="E1209" s="54">
        <v>20</v>
      </c>
      <c r="F1209" s="54">
        <v>15</v>
      </c>
    </row>
    <row r="1210" spans="1:6" ht="16.5" x14ac:dyDescent="0.25">
      <c r="A1210" s="24"/>
      <c r="B1210" s="79" t="s">
        <v>2725</v>
      </c>
      <c r="C1210" s="55">
        <v>2018</v>
      </c>
      <c r="D1210" s="60">
        <v>0.4</v>
      </c>
      <c r="E1210" s="54">
        <v>492</v>
      </c>
      <c r="F1210" s="54">
        <v>15</v>
      </c>
    </row>
    <row r="1211" spans="1:6" ht="16.5" x14ac:dyDescent="0.25">
      <c r="A1211" s="24"/>
      <c r="B1211" s="79" t="s">
        <v>2726</v>
      </c>
      <c r="C1211" s="55">
        <v>2018</v>
      </c>
      <c r="D1211" s="60">
        <v>10</v>
      </c>
      <c r="E1211" s="54">
        <v>264</v>
      </c>
      <c r="F1211" s="54">
        <v>15</v>
      </c>
    </row>
    <row r="1212" spans="1:6" ht="16.5" x14ac:dyDescent="0.25">
      <c r="A1212" s="24"/>
      <c r="B1212" s="79" t="s">
        <v>2727</v>
      </c>
      <c r="C1212" s="55">
        <v>2018</v>
      </c>
      <c r="D1212" s="60">
        <v>0.4</v>
      </c>
      <c r="E1212" s="54">
        <v>1125</v>
      </c>
      <c r="F1212" s="54">
        <v>15</v>
      </c>
    </row>
    <row r="1213" spans="1:6" ht="16.5" x14ac:dyDescent="0.25">
      <c r="A1213" s="24"/>
      <c r="B1213" s="79" t="s">
        <v>2728</v>
      </c>
      <c r="C1213" s="55">
        <v>2018</v>
      </c>
      <c r="D1213" s="60">
        <v>10</v>
      </c>
      <c r="E1213" s="54">
        <v>13</v>
      </c>
      <c r="F1213" s="54">
        <v>7</v>
      </c>
    </row>
    <row r="1214" spans="1:6" ht="16.5" x14ac:dyDescent="0.25">
      <c r="A1214" s="24"/>
      <c r="B1214" s="79" t="s">
        <v>2729</v>
      </c>
      <c r="C1214" s="55">
        <v>2018</v>
      </c>
      <c r="D1214" s="60">
        <v>0.4</v>
      </c>
      <c r="E1214" s="54">
        <v>890</v>
      </c>
      <c r="F1214" s="54">
        <v>7</v>
      </c>
    </row>
    <row r="1215" spans="1:6" ht="16.5" x14ac:dyDescent="0.25">
      <c r="A1215" s="24"/>
      <c r="B1215" s="79" t="s">
        <v>2730</v>
      </c>
      <c r="C1215" s="55">
        <v>2018</v>
      </c>
      <c r="D1215" s="60">
        <v>0.4</v>
      </c>
      <c r="E1215" s="54">
        <v>63</v>
      </c>
      <c r="F1215" s="54">
        <v>15</v>
      </c>
    </row>
    <row r="1216" spans="1:6" ht="16.5" x14ac:dyDescent="0.25">
      <c r="A1216" s="24"/>
      <c r="B1216" s="79" t="s">
        <v>2731</v>
      </c>
      <c r="C1216" s="55">
        <v>2018</v>
      </c>
      <c r="D1216" s="60">
        <v>10</v>
      </c>
      <c r="E1216" s="54">
        <v>3178</v>
      </c>
      <c r="F1216" s="54">
        <v>10</v>
      </c>
    </row>
    <row r="1217" spans="1:6" ht="16.5" x14ac:dyDescent="0.25">
      <c r="A1217" s="24"/>
      <c r="B1217" s="79" t="s">
        <v>2732</v>
      </c>
      <c r="C1217" s="55">
        <v>2018</v>
      </c>
      <c r="D1217" s="60">
        <v>10</v>
      </c>
      <c r="E1217" s="54">
        <v>1363</v>
      </c>
      <c r="F1217" s="54">
        <v>139</v>
      </c>
    </row>
    <row r="1218" spans="1:6" ht="16.5" x14ac:dyDescent="0.25">
      <c r="A1218" s="24"/>
      <c r="B1218" s="79" t="s">
        <v>2733</v>
      </c>
      <c r="C1218" s="55">
        <v>2018</v>
      </c>
      <c r="D1218" s="60">
        <v>0.4</v>
      </c>
      <c r="E1218" s="54">
        <v>145</v>
      </c>
      <c r="F1218" s="54">
        <v>4</v>
      </c>
    </row>
    <row r="1219" spans="1:6" ht="16.5" x14ac:dyDescent="0.25">
      <c r="A1219" s="24"/>
      <c r="B1219" s="79" t="s">
        <v>2734</v>
      </c>
      <c r="C1219" s="55">
        <v>2018</v>
      </c>
      <c r="D1219" s="60">
        <v>0.4</v>
      </c>
      <c r="E1219" s="54">
        <v>177</v>
      </c>
      <c r="F1219" s="54">
        <v>7</v>
      </c>
    </row>
    <row r="1220" spans="1:6" ht="16.5" x14ac:dyDescent="0.25">
      <c r="A1220" s="24"/>
      <c r="B1220" s="79" t="s">
        <v>2735</v>
      </c>
      <c r="C1220" s="55">
        <v>2018</v>
      </c>
      <c r="D1220" s="60">
        <v>0.4</v>
      </c>
      <c r="E1220" s="54">
        <v>63</v>
      </c>
      <c r="F1220" s="54">
        <v>15</v>
      </c>
    </row>
    <row r="1221" spans="1:6" ht="16.5" x14ac:dyDescent="0.25">
      <c r="A1221" s="24"/>
      <c r="B1221" s="79" t="s">
        <v>2736</v>
      </c>
      <c r="C1221" s="55">
        <v>2018</v>
      </c>
      <c r="D1221" s="60">
        <v>10</v>
      </c>
      <c r="E1221" s="54">
        <v>611</v>
      </c>
      <c r="F1221" s="54">
        <v>15</v>
      </c>
    </row>
    <row r="1222" spans="1:6" ht="16.5" x14ac:dyDescent="0.25">
      <c r="A1222" s="24"/>
      <c r="B1222" s="79" t="s">
        <v>2737</v>
      </c>
      <c r="C1222" s="55">
        <v>2018</v>
      </c>
      <c r="D1222" s="60">
        <v>0.4</v>
      </c>
      <c r="E1222" s="54">
        <v>303</v>
      </c>
      <c r="F1222" s="54">
        <v>15</v>
      </c>
    </row>
    <row r="1223" spans="1:6" ht="16.5" x14ac:dyDescent="0.25">
      <c r="A1223" s="24"/>
      <c r="B1223" s="79" t="s">
        <v>2738</v>
      </c>
      <c r="C1223" s="55">
        <v>2018</v>
      </c>
      <c r="D1223" s="60">
        <v>0.4</v>
      </c>
      <c r="E1223" s="54">
        <v>397</v>
      </c>
      <c r="F1223" s="54">
        <v>15</v>
      </c>
    </row>
    <row r="1224" spans="1:6" ht="16.5" x14ac:dyDescent="0.25">
      <c r="A1224" s="24"/>
      <c r="B1224" s="79" t="s">
        <v>2739</v>
      </c>
      <c r="C1224" s="55">
        <v>2018</v>
      </c>
      <c r="D1224" s="60">
        <v>10</v>
      </c>
      <c r="E1224" s="54">
        <v>5</v>
      </c>
      <c r="F1224" s="54">
        <v>15</v>
      </c>
    </row>
    <row r="1225" spans="1:6" ht="16.5" x14ac:dyDescent="0.25">
      <c r="A1225" s="24"/>
      <c r="B1225" s="79" t="s">
        <v>2740</v>
      </c>
      <c r="C1225" s="55">
        <v>2018</v>
      </c>
      <c r="D1225" s="60">
        <v>0.4</v>
      </c>
      <c r="E1225" s="54">
        <v>771</v>
      </c>
      <c r="F1225" s="54">
        <v>15</v>
      </c>
    </row>
    <row r="1226" spans="1:6" ht="16.5" x14ac:dyDescent="0.25">
      <c r="A1226" s="24"/>
      <c r="B1226" s="79" t="s">
        <v>2741</v>
      </c>
      <c r="C1226" s="55">
        <v>2018</v>
      </c>
      <c r="D1226" s="60">
        <v>10</v>
      </c>
      <c r="E1226" s="54">
        <v>10</v>
      </c>
      <c r="F1226" s="54">
        <v>15</v>
      </c>
    </row>
    <row r="1227" spans="1:6" ht="16.5" x14ac:dyDescent="0.25">
      <c r="A1227" s="24"/>
      <c r="B1227" s="79" t="s">
        <v>2742</v>
      </c>
      <c r="C1227" s="55">
        <v>2018</v>
      </c>
      <c r="D1227" s="60">
        <v>0.4</v>
      </c>
      <c r="E1227" s="54">
        <v>1194</v>
      </c>
      <c r="F1227" s="54">
        <v>15</v>
      </c>
    </row>
    <row r="1228" spans="1:6" ht="16.5" x14ac:dyDescent="0.25">
      <c r="A1228" s="24"/>
      <c r="B1228" s="79" t="s">
        <v>2743</v>
      </c>
      <c r="C1228" s="55">
        <v>2018</v>
      </c>
      <c r="D1228" s="60">
        <v>10</v>
      </c>
      <c r="E1228" s="54">
        <v>123</v>
      </c>
      <c r="F1228" s="54">
        <v>15</v>
      </c>
    </row>
    <row r="1229" spans="1:6" ht="16.5" x14ac:dyDescent="0.25">
      <c r="A1229" s="24"/>
      <c r="B1229" s="79" t="s">
        <v>2744</v>
      </c>
      <c r="C1229" s="55">
        <v>2018</v>
      </c>
      <c r="D1229" s="60">
        <v>0.4</v>
      </c>
      <c r="E1229" s="54">
        <v>259</v>
      </c>
      <c r="F1229" s="54">
        <v>15</v>
      </c>
    </row>
    <row r="1230" spans="1:6" ht="16.5" x14ac:dyDescent="0.25">
      <c r="A1230" s="24"/>
      <c r="B1230" s="79" t="s">
        <v>2745</v>
      </c>
      <c r="C1230" s="55">
        <v>2018</v>
      </c>
      <c r="D1230" s="60">
        <v>10</v>
      </c>
      <c r="E1230" s="54">
        <v>16</v>
      </c>
      <c r="F1230" s="54">
        <v>15</v>
      </c>
    </row>
    <row r="1231" spans="1:6" ht="16.5" x14ac:dyDescent="0.25">
      <c r="A1231" s="24"/>
      <c r="B1231" s="79" t="s">
        <v>2746</v>
      </c>
      <c r="C1231" s="55">
        <v>2018</v>
      </c>
      <c r="D1231" s="60">
        <v>0.4</v>
      </c>
      <c r="E1231" s="54">
        <v>16</v>
      </c>
      <c r="F1231" s="54">
        <v>15</v>
      </c>
    </row>
    <row r="1232" spans="1:6" ht="16.5" x14ac:dyDescent="0.25">
      <c r="A1232" s="24"/>
      <c r="B1232" s="79" t="s">
        <v>2747</v>
      </c>
      <c r="C1232" s="55">
        <v>2018</v>
      </c>
      <c r="D1232" s="60">
        <v>0.4</v>
      </c>
      <c r="E1232" s="54">
        <v>147</v>
      </c>
      <c r="F1232" s="54">
        <v>15</v>
      </c>
    </row>
    <row r="1233" spans="1:6" ht="16.5" x14ac:dyDescent="0.25">
      <c r="A1233" s="24"/>
      <c r="B1233" s="79" t="s">
        <v>2748</v>
      </c>
      <c r="C1233" s="55">
        <v>2018</v>
      </c>
      <c r="D1233" s="60">
        <v>0.4</v>
      </c>
      <c r="E1233" s="54">
        <v>131</v>
      </c>
      <c r="F1233" s="54">
        <v>15</v>
      </c>
    </row>
    <row r="1234" spans="1:6" ht="16.5" x14ac:dyDescent="0.25">
      <c r="A1234" s="24"/>
      <c r="B1234" s="79" t="s">
        <v>2749</v>
      </c>
      <c r="C1234" s="55">
        <v>2018</v>
      </c>
      <c r="D1234" s="60">
        <v>0.4</v>
      </c>
      <c r="E1234" s="54">
        <v>213</v>
      </c>
      <c r="F1234" s="54">
        <v>15</v>
      </c>
    </row>
    <row r="1235" spans="1:6" ht="16.5" x14ac:dyDescent="0.25">
      <c r="A1235" s="24"/>
      <c r="B1235" s="79" t="s">
        <v>2750</v>
      </c>
      <c r="C1235" s="55">
        <v>2018</v>
      </c>
      <c r="D1235" s="60">
        <v>0.4</v>
      </c>
      <c r="E1235" s="54">
        <v>133</v>
      </c>
      <c r="F1235" s="54">
        <v>15</v>
      </c>
    </row>
    <row r="1236" spans="1:6" ht="16.5" x14ac:dyDescent="0.25">
      <c r="A1236" s="24"/>
      <c r="B1236" s="79" t="s">
        <v>2751</v>
      </c>
      <c r="C1236" s="55">
        <v>2018</v>
      </c>
      <c r="D1236" s="60">
        <v>0.4</v>
      </c>
      <c r="E1236" s="54">
        <v>577</v>
      </c>
      <c r="F1236" s="54">
        <v>15</v>
      </c>
    </row>
    <row r="1237" spans="1:6" ht="16.5" x14ac:dyDescent="0.25">
      <c r="A1237" s="24"/>
      <c r="B1237" s="79" t="s">
        <v>2752</v>
      </c>
      <c r="C1237" s="55">
        <v>2018</v>
      </c>
      <c r="D1237" s="60">
        <v>0.4</v>
      </c>
      <c r="E1237" s="54">
        <v>155</v>
      </c>
      <c r="F1237" s="54">
        <v>15</v>
      </c>
    </row>
    <row r="1238" spans="1:6" ht="16.5" x14ac:dyDescent="0.25">
      <c r="A1238" s="24"/>
      <c r="B1238" s="79" t="s">
        <v>2753</v>
      </c>
      <c r="C1238" s="55">
        <v>2018</v>
      </c>
      <c r="D1238" s="60">
        <v>0.4</v>
      </c>
      <c r="E1238" s="54">
        <v>49</v>
      </c>
      <c r="F1238" s="54">
        <v>25</v>
      </c>
    </row>
    <row r="1239" spans="1:6" ht="16.5" x14ac:dyDescent="0.25">
      <c r="A1239" s="24"/>
      <c r="B1239" s="79" t="s">
        <v>2754</v>
      </c>
      <c r="C1239" s="55">
        <v>2018</v>
      </c>
      <c r="D1239" s="60">
        <v>0.4</v>
      </c>
      <c r="E1239" s="54">
        <v>288.00000000000006</v>
      </c>
      <c r="F1239" s="54">
        <v>10</v>
      </c>
    </row>
    <row r="1240" spans="1:6" ht="16.5" x14ac:dyDescent="0.25">
      <c r="A1240" s="24"/>
      <c r="B1240" s="79" t="s">
        <v>2755</v>
      </c>
      <c r="C1240" s="55">
        <v>2018</v>
      </c>
      <c r="D1240" s="60">
        <v>10</v>
      </c>
      <c r="E1240" s="54">
        <v>217</v>
      </c>
      <c r="F1240" s="54">
        <v>50</v>
      </c>
    </row>
    <row r="1241" spans="1:6" ht="16.5" x14ac:dyDescent="0.25">
      <c r="A1241" s="24"/>
      <c r="B1241" s="79" t="s">
        <v>2756</v>
      </c>
      <c r="C1241" s="55">
        <v>2018</v>
      </c>
      <c r="D1241" s="60">
        <v>0.4</v>
      </c>
      <c r="E1241" s="54">
        <v>211</v>
      </c>
      <c r="F1241" s="54">
        <v>15</v>
      </c>
    </row>
    <row r="1242" spans="1:6" ht="16.5" x14ac:dyDescent="0.25">
      <c r="A1242" s="24"/>
      <c r="B1242" s="79" t="s">
        <v>2757</v>
      </c>
      <c r="C1242" s="55">
        <v>2018</v>
      </c>
      <c r="D1242" s="60">
        <v>0.4</v>
      </c>
      <c r="E1242" s="54">
        <v>104</v>
      </c>
      <c r="F1242" s="54">
        <v>15</v>
      </c>
    </row>
    <row r="1243" spans="1:6" ht="16.5" x14ac:dyDescent="0.25">
      <c r="A1243" s="24"/>
      <c r="B1243" s="79" t="s">
        <v>2758</v>
      </c>
      <c r="C1243" s="55">
        <v>2018</v>
      </c>
      <c r="D1243" s="60">
        <v>6</v>
      </c>
      <c r="E1243" s="54">
        <v>456</v>
      </c>
      <c r="F1243" s="54">
        <v>15</v>
      </c>
    </row>
    <row r="1244" spans="1:6" ht="16.5" x14ac:dyDescent="0.25">
      <c r="A1244" s="24"/>
      <c r="B1244" s="79" t="s">
        <v>2759</v>
      </c>
      <c r="C1244" s="55">
        <v>2018</v>
      </c>
      <c r="D1244" s="60">
        <v>0.4</v>
      </c>
      <c r="E1244" s="54">
        <v>15</v>
      </c>
      <c r="F1244" s="54">
        <v>15</v>
      </c>
    </row>
    <row r="1245" spans="1:6" ht="16.5" x14ac:dyDescent="0.25">
      <c r="A1245" s="24"/>
      <c r="B1245" s="79" t="s">
        <v>2760</v>
      </c>
      <c r="C1245" s="55">
        <v>2018</v>
      </c>
      <c r="D1245" s="60">
        <v>0.4</v>
      </c>
      <c r="E1245" s="54">
        <v>24</v>
      </c>
      <c r="F1245" s="54">
        <v>15</v>
      </c>
    </row>
    <row r="1246" spans="1:6" ht="16.5" x14ac:dyDescent="0.25">
      <c r="A1246" s="24"/>
      <c r="B1246" s="79" t="s">
        <v>2761</v>
      </c>
      <c r="C1246" s="55">
        <v>2018</v>
      </c>
      <c r="D1246" s="60">
        <v>6</v>
      </c>
      <c r="E1246" s="54">
        <v>378</v>
      </c>
      <c r="F1246" s="54">
        <v>15</v>
      </c>
    </row>
    <row r="1247" spans="1:6" ht="16.5" x14ac:dyDescent="0.25">
      <c r="A1247" s="24"/>
      <c r="B1247" s="79" t="s">
        <v>2762</v>
      </c>
      <c r="C1247" s="55">
        <v>2018</v>
      </c>
      <c r="D1247" s="60">
        <v>0.4</v>
      </c>
      <c r="E1247" s="54">
        <v>176</v>
      </c>
      <c r="F1247" s="54">
        <v>15</v>
      </c>
    </row>
    <row r="1248" spans="1:6" ht="16.5" x14ac:dyDescent="0.25">
      <c r="A1248" s="24"/>
      <c r="B1248" s="79" t="s">
        <v>2763</v>
      </c>
      <c r="C1248" s="55">
        <v>2018</v>
      </c>
      <c r="D1248" s="60">
        <v>0.4</v>
      </c>
      <c r="E1248" s="54">
        <v>142</v>
      </c>
      <c r="F1248" s="54">
        <v>15</v>
      </c>
    </row>
    <row r="1249" spans="1:6" ht="16.5" x14ac:dyDescent="0.25">
      <c r="A1249" s="24"/>
      <c r="B1249" s="79" t="s">
        <v>2764</v>
      </c>
      <c r="C1249" s="55">
        <v>2018</v>
      </c>
      <c r="D1249" s="60">
        <v>0.4</v>
      </c>
      <c r="E1249" s="54">
        <v>176</v>
      </c>
      <c r="F1249" s="54">
        <v>15</v>
      </c>
    </row>
    <row r="1250" spans="1:6" ht="16.5" x14ac:dyDescent="0.25">
      <c r="A1250" s="24"/>
      <c r="B1250" s="79" t="s">
        <v>2765</v>
      </c>
      <c r="C1250" s="55">
        <v>2018</v>
      </c>
      <c r="D1250" s="60">
        <v>0.4</v>
      </c>
      <c r="E1250" s="54">
        <v>20</v>
      </c>
      <c r="F1250" s="54">
        <v>2</v>
      </c>
    </row>
    <row r="1251" spans="1:6" ht="16.5" x14ac:dyDescent="0.25">
      <c r="A1251" s="24"/>
      <c r="B1251" s="79" t="s">
        <v>2766</v>
      </c>
      <c r="C1251" s="55">
        <v>2018</v>
      </c>
      <c r="D1251" s="60">
        <v>0.4</v>
      </c>
      <c r="E1251" s="54">
        <v>16</v>
      </c>
      <c r="F1251" s="54">
        <v>15</v>
      </c>
    </row>
    <row r="1252" spans="1:6" ht="16.5" x14ac:dyDescent="0.25">
      <c r="A1252" s="24"/>
      <c r="B1252" s="79" t="s">
        <v>2767</v>
      </c>
      <c r="C1252" s="55">
        <v>2018</v>
      </c>
      <c r="D1252" s="60">
        <v>10</v>
      </c>
      <c r="E1252" s="54">
        <v>729</v>
      </c>
      <c r="F1252" s="54">
        <v>15</v>
      </c>
    </row>
    <row r="1253" spans="1:6" ht="16.5" x14ac:dyDescent="0.25">
      <c r="A1253" s="24"/>
      <c r="B1253" s="79" t="s">
        <v>2768</v>
      </c>
      <c r="C1253" s="55">
        <v>2018</v>
      </c>
      <c r="D1253" s="60">
        <v>0.4</v>
      </c>
      <c r="E1253" s="54">
        <v>30</v>
      </c>
      <c r="F1253" s="54">
        <v>15</v>
      </c>
    </row>
    <row r="1254" spans="1:6" ht="16.5" x14ac:dyDescent="0.25">
      <c r="A1254" s="24"/>
      <c r="B1254" s="79" t="s">
        <v>2769</v>
      </c>
      <c r="C1254" s="55">
        <v>2018</v>
      </c>
      <c r="D1254" s="60">
        <v>10</v>
      </c>
      <c r="E1254" s="54">
        <v>5</v>
      </c>
      <c r="F1254" s="54">
        <v>15</v>
      </c>
    </row>
    <row r="1255" spans="1:6" ht="16.5" x14ac:dyDescent="0.25">
      <c r="A1255" s="24"/>
      <c r="B1255" s="79" t="s">
        <v>2770</v>
      </c>
      <c r="C1255" s="55">
        <v>2018</v>
      </c>
      <c r="D1255" s="60">
        <v>0.4</v>
      </c>
      <c r="E1255" s="54">
        <v>39</v>
      </c>
      <c r="F1255" s="54">
        <v>15</v>
      </c>
    </row>
    <row r="1256" spans="1:6" ht="16.5" x14ac:dyDescent="0.25">
      <c r="A1256" s="24"/>
      <c r="B1256" s="79" t="s">
        <v>2771</v>
      </c>
      <c r="C1256" s="55">
        <v>2018</v>
      </c>
      <c r="D1256" s="60">
        <v>0.4</v>
      </c>
      <c r="E1256" s="54">
        <v>128</v>
      </c>
      <c r="F1256" s="54">
        <v>15</v>
      </c>
    </row>
    <row r="1257" spans="1:6" ht="16.5" x14ac:dyDescent="0.25">
      <c r="A1257" s="24"/>
      <c r="B1257" s="79" t="s">
        <v>2772</v>
      </c>
      <c r="C1257" s="55">
        <v>2018</v>
      </c>
      <c r="D1257" s="60">
        <v>10</v>
      </c>
      <c r="E1257" s="54">
        <v>19</v>
      </c>
      <c r="F1257" s="54">
        <v>15</v>
      </c>
    </row>
    <row r="1258" spans="1:6" ht="16.5" x14ac:dyDescent="0.25">
      <c r="A1258" s="24"/>
      <c r="B1258" s="79" t="s">
        <v>2773</v>
      </c>
      <c r="C1258" s="55">
        <v>2018</v>
      </c>
      <c r="D1258" s="60">
        <v>0.4</v>
      </c>
      <c r="E1258" s="54">
        <v>410</v>
      </c>
      <c r="F1258" s="54">
        <v>15</v>
      </c>
    </row>
    <row r="1259" spans="1:6" ht="16.5" x14ac:dyDescent="0.25">
      <c r="A1259" s="24"/>
      <c r="B1259" s="79" t="s">
        <v>2774</v>
      </c>
      <c r="C1259" s="55">
        <v>2018</v>
      </c>
      <c r="D1259" s="60">
        <v>0.4</v>
      </c>
      <c r="E1259" s="54">
        <v>133</v>
      </c>
      <c r="F1259" s="54">
        <v>15</v>
      </c>
    </row>
    <row r="1260" spans="1:6" ht="16.5" x14ac:dyDescent="0.25">
      <c r="A1260" s="24"/>
      <c r="B1260" s="79" t="s">
        <v>2775</v>
      </c>
      <c r="C1260" s="55">
        <v>2018</v>
      </c>
      <c r="D1260" s="60">
        <v>0.4</v>
      </c>
      <c r="E1260" s="54">
        <v>19</v>
      </c>
      <c r="F1260" s="54">
        <v>15</v>
      </c>
    </row>
    <row r="1261" spans="1:6" ht="16.5" x14ac:dyDescent="0.25">
      <c r="A1261" s="24"/>
      <c r="B1261" s="79" t="s">
        <v>2776</v>
      </c>
      <c r="C1261" s="55">
        <v>2018</v>
      </c>
      <c r="D1261" s="60">
        <v>0.4</v>
      </c>
      <c r="E1261" s="54">
        <v>344</v>
      </c>
      <c r="F1261" s="54">
        <v>15</v>
      </c>
    </row>
    <row r="1262" spans="1:6" ht="16.5" x14ac:dyDescent="0.25">
      <c r="A1262" s="24"/>
      <c r="B1262" s="79" t="s">
        <v>2777</v>
      </c>
      <c r="C1262" s="55">
        <v>2018</v>
      </c>
      <c r="D1262" s="60">
        <v>10</v>
      </c>
      <c r="E1262" s="54">
        <v>1047</v>
      </c>
      <c r="F1262" s="54">
        <v>15</v>
      </c>
    </row>
    <row r="1263" spans="1:6" ht="16.5" x14ac:dyDescent="0.25">
      <c r="A1263" s="24"/>
      <c r="B1263" s="79" t="s">
        <v>2778</v>
      </c>
      <c r="C1263" s="55">
        <v>2018</v>
      </c>
      <c r="D1263" s="60">
        <v>0.4</v>
      </c>
      <c r="E1263" s="54">
        <v>1170</v>
      </c>
      <c r="F1263" s="54">
        <v>15</v>
      </c>
    </row>
    <row r="1264" spans="1:6" ht="16.5" x14ac:dyDescent="0.25">
      <c r="A1264" s="24"/>
      <c r="B1264" s="79" t="s">
        <v>2779</v>
      </c>
      <c r="C1264" s="55">
        <v>2018</v>
      </c>
      <c r="D1264" s="60">
        <v>0.4</v>
      </c>
      <c r="E1264" s="54">
        <v>132</v>
      </c>
      <c r="F1264" s="54">
        <v>15</v>
      </c>
    </row>
    <row r="1265" spans="1:6" ht="16.5" x14ac:dyDescent="0.25">
      <c r="A1265" s="24"/>
      <c r="B1265" s="79" t="s">
        <v>2780</v>
      </c>
      <c r="C1265" s="55">
        <v>2018</v>
      </c>
      <c r="D1265" s="60">
        <v>10</v>
      </c>
      <c r="E1265" s="54">
        <v>1720</v>
      </c>
      <c r="F1265" s="54">
        <v>45</v>
      </c>
    </row>
    <row r="1266" spans="1:6" ht="16.5" x14ac:dyDescent="0.25">
      <c r="A1266" s="24"/>
      <c r="B1266" s="79" t="s">
        <v>2781</v>
      </c>
      <c r="C1266" s="55">
        <v>2018</v>
      </c>
      <c r="D1266" s="60">
        <v>10</v>
      </c>
      <c r="E1266" s="54">
        <v>40</v>
      </c>
      <c r="F1266" s="54">
        <v>15</v>
      </c>
    </row>
    <row r="1267" spans="1:6" ht="16.5" x14ac:dyDescent="0.25">
      <c r="A1267" s="24"/>
      <c r="B1267" s="79" t="s">
        <v>2782</v>
      </c>
      <c r="C1267" s="55">
        <v>2018</v>
      </c>
      <c r="D1267" s="60">
        <v>0.4</v>
      </c>
      <c r="E1267" s="54">
        <v>306</v>
      </c>
      <c r="F1267" s="54">
        <v>15</v>
      </c>
    </row>
    <row r="1268" spans="1:6" ht="16.5" x14ac:dyDescent="0.25">
      <c r="A1268" s="24"/>
      <c r="B1268" s="79" t="s">
        <v>2783</v>
      </c>
      <c r="C1268" s="55">
        <v>2018</v>
      </c>
      <c r="D1268" s="60">
        <v>0.4</v>
      </c>
      <c r="E1268" s="54">
        <v>60</v>
      </c>
      <c r="F1268" s="54">
        <v>7</v>
      </c>
    </row>
    <row r="1269" spans="1:6" ht="16.5" x14ac:dyDescent="0.25">
      <c r="A1269" s="24"/>
      <c r="B1269" s="79" t="s">
        <v>2784</v>
      </c>
      <c r="C1269" s="55">
        <v>2018</v>
      </c>
      <c r="D1269" s="60">
        <v>0.4</v>
      </c>
      <c r="E1269" s="54">
        <v>96</v>
      </c>
      <c r="F1269" s="54">
        <v>15</v>
      </c>
    </row>
    <row r="1270" spans="1:6" ht="16.5" x14ac:dyDescent="0.25">
      <c r="A1270" s="24"/>
      <c r="B1270" s="79" t="s">
        <v>2785</v>
      </c>
      <c r="C1270" s="55">
        <v>2018</v>
      </c>
      <c r="D1270" s="60">
        <v>0.4</v>
      </c>
      <c r="E1270" s="54">
        <v>142</v>
      </c>
      <c r="F1270" s="54">
        <v>15</v>
      </c>
    </row>
    <row r="1271" spans="1:6" ht="16.5" x14ac:dyDescent="0.25">
      <c r="A1271" s="24"/>
      <c r="B1271" s="79" t="s">
        <v>2786</v>
      </c>
      <c r="C1271" s="55">
        <v>2018</v>
      </c>
      <c r="D1271" s="60">
        <v>0.4</v>
      </c>
      <c r="E1271" s="54">
        <v>39</v>
      </c>
      <c r="F1271" s="54">
        <v>7</v>
      </c>
    </row>
    <row r="1272" spans="1:6" ht="16.5" x14ac:dyDescent="0.25">
      <c r="A1272" s="24"/>
      <c r="B1272" s="79" t="s">
        <v>2787</v>
      </c>
      <c r="C1272" s="55">
        <v>2018</v>
      </c>
      <c r="D1272" s="60">
        <v>0.4</v>
      </c>
      <c r="E1272" s="54">
        <v>29</v>
      </c>
      <c r="F1272" s="54">
        <v>7</v>
      </c>
    </row>
    <row r="1273" spans="1:6" ht="16.5" x14ac:dyDescent="0.25">
      <c r="A1273" s="24"/>
      <c r="B1273" s="79" t="s">
        <v>2788</v>
      </c>
      <c r="C1273" s="55">
        <v>2018</v>
      </c>
      <c r="D1273" s="60">
        <v>0.4</v>
      </c>
      <c r="E1273" s="54">
        <v>123</v>
      </c>
      <c r="F1273" s="54">
        <v>7</v>
      </c>
    </row>
    <row r="1274" spans="1:6" ht="16.5" x14ac:dyDescent="0.25">
      <c r="A1274" s="24"/>
      <c r="B1274" s="79" t="s">
        <v>2789</v>
      </c>
      <c r="C1274" s="55">
        <v>2018</v>
      </c>
      <c r="D1274" s="60">
        <v>0.4</v>
      </c>
      <c r="E1274" s="54">
        <v>142</v>
      </c>
      <c r="F1274" s="54">
        <v>15</v>
      </c>
    </row>
    <row r="1275" spans="1:6" ht="16.5" x14ac:dyDescent="0.25">
      <c r="A1275" s="24"/>
      <c r="B1275" s="79" t="s">
        <v>2790</v>
      </c>
      <c r="C1275" s="55">
        <v>2018</v>
      </c>
      <c r="D1275" s="60">
        <v>0.4</v>
      </c>
      <c r="E1275" s="54">
        <v>37</v>
      </c>
      <c r="F1275" s="54">
        <v>15</v>
      </c>
    </row>
    <row r="1276" spans="1:6" ht="16.5" x14ac:dyDescent="0.25">
      <c r="A1276" s="24"/>
      <c r="B1276" s="79" t="s">
        <v>2791</v>
      </c>
      <c r="C1276" s="55">
        <v>2018</v>
      </c>
      <c r="D1276" s="60">
        <v>10</v>
      </c>
      <c r="E1276" s="54">
        <v>2948</v>
      </c>
      <c r="F1276" s="54">
        <v>10</v>
      </c>
    </row>
    <row r="1277" spans="1:6" ht="16.5" x14ac:dyDescent="0.25">
      <c r="A1277" s="24"/>
      <c r="B1277" s="79" t="s">
        <v>2792</v>
      </c>
      <c r="C1277" s="55">
        <v>2018</v>
      </c>
      <c r="D1277" s="60">
        <v>10</v>
      </c>
      <c r="E1277" s="54">
        <v>36</v>
      </c>
      <c r="F1277" s="54">
        <v>15</v>
      </c>
    </row>
    <row r="1278" spans="1:6" ht="16.5" x14ac:dyDescent="0.25">
      <c r="A1278" s="24"/>
      <c r="B1278" s="79" t="s">
        <v>2793</v>
      </c>
      <c r="C1278" s="55">
        <v>2018</v>
      </c>
      <c r="D1278" s="60">
        <v>0.4</v>
      </c>
      <c r="E1278" s="54">
        <v>40</v>
      </c>
      <c r="F1278" s="54">
        <v>15</v>
      </c>
    </row>
    <row r="1279" spans="1:6" ht="16.5" x14ac:dyDescent="0.25">
      <c r="A1279" s="24"/>
      <c r="B1279" s="79" t="s">
        <v>2794</v>
      </c>
      <c r="C1279" s="55">
        <v>2018</v>
      </c>
      <c r="D1279" s="60">
        <v>0.4</v>
      </c>
      <c r="E1279" s="54">
        <v>172</v>
      </c>
      <c r="F1279" s="54">
        <v>7</v>
      </c>
    </row>
    <row r="1280" spans="1:6" ht="16.5" x14ac:dyDescent="0.25">
      <c r="A1280" s="24"/>
      <c r="B1280" s="79" t="s">
        <v>2795</v>
      </c>
      <c r="C1280" s="55">
        <v>2018</v>
      </c>
      <c r="D1280" s="60">
        <v>10</v>
      </c>
      <c r="E1280" s="54">
        <v>16</v>
      </c>
      <c r="F1280" s="54">
        <v>15</v>
      </c>
    </row>
    <row r="1281" spans="1:6" ht="16.5" x14ac:dyDescent="0.25">
      <c r="A1281" s="24"/>
      <c r="B1281" s="79" t="s">
        <v>2796</v>
      </c>
      <c r="C1281" s="55">
        <v>2018</v>
      </c>
      <c r="D1281" s="60">
        <v>10</v>
      </c>
      <c r="E1281" s="54">
        <v>279</v>
      </c>
      <c r="F1281" s="54">
        <v>3</v>
      </c>
    </row>
    <row r="1282" spans="1:6" ht="16.5" x14ac:dyDescent="0.25">
      <c r="A1282" s="24"/>
      <c r="B1282" s="79" t="s">
        <v>2797</v>
      </c>
      <c r="C1282" s="55">
        <v>2018</v>
      </c>
      <c r="D1282" s="60">
        <v>0.4</v>
      </c>
      <c r="E1282" s="54">
        <v>179</v>
      </c>
      <c r="F1282" s="54">
        <v>15</v>
      </c>
    </row>
    <row r="1283" spans="1:6" ht="16.5" x14ac:dyDescent="0.25">
      <c r="A1283" s="24"/>
      <c r="B1283" s="79" t="s">
        <v>2798</v>
      </c>
      <c r="C1283" s="55">
        <v>2018</v>
      </c>
      <c r="D1283" s="60">
        <v>10</v>
      </c>
      <c r="E1283" s="54">
        <v>3566</v>
      </c>
      <c r="F1283" s="54">
        <v>2</v>
      </c>
    </row>
    <row r="1284" spans="1:6" ht="16.5" x14ac:dyDescent="0.25">
      <c r="A1284" s="24"/>
      <c r="B1284" s="79" t="s">
        <v>2799</v>
      </c>
      <c r="C1284" s="55">
        <v>2018</v>
      </c>
      <c r="D1284" s="60">
        <v>10</v>
      </c>
      <c r="E1284" s="54">
        <v>25</v>
      </c>
      <c r="F1284" s="54">
        <v>15</v>
      </c>
    </row>
    <row r="1285" spans="1:6" ht="16.5" x14ac:dyDescent="0.25">
      <c r="A1285" s="24"/>
      <c r="B1285" s="79" t="s">
        <v>2800</v>
      </c>
      <c r="C1285" s="55">
        <v>2018</v>
      </c>
      <c r="D1285" s="60">
        <v>10</v>
      </c>
      <c r="E1285" s="54">
        <v>17</v>
      </c>
      <c r="F1285" s="54">
        <v>15</v>
      </c>
    </row>
    <row r="1286" spans="1:6" ht="16.5" x14ac:dyDescent="0.25">
      <c r="A1286" s="24"/>
      <c r="B1286" s="79" t="s">
        <v>2801</v>
      </c>
      <c r="C1286" s="55">
        <v>2018</v>
      </c>
      <c r="D1286" s="60">
        <v>0.4</v>
      </c>
      <c r="E1286" s="54">
        <v>247</v>
      </c>
      <c r="F1286" s="54">
        <v>15</v>
      </c>
    </row>
    <row r="1287" spans="1:6" ht="16.5" x14ac:dyDescent="0.25">
      <c r="A1287" s="24"/>
      <c r="B1287" s="79" t="s">
        <v>2802</v>
      </c>
      <c r="C1287" s="55">
        <v>2018</v>
      </c>
      <c r="D1287" s="60">
        <v>10</v>
      </c>
      <c r="E1287" s="54">
        <v>438</v>
      </c>
      <c r="F1287" s="54">
        <v>15</v>
      </c>
    </row>
    <row r="1288" spans="1:6" ht="16.5" x14ac:dyDescent="0.25">
      <c r="A1288" s="24"/>
      <c r="B1288" s="79" t="s">
        <v>2803</v>
      </c>
      <c r="C1288" s="55">
        <v>2018</v>
      </c>
      <c r="D1288" s="60">
        <v>0.4</v>
      </c>
      <c r="E1288" s="54">
        <v>202</v>
      </c>
      <c r="F1288" s="54">
        <v>15</v>
      </c>
    </row>
    <row r="1289" spans="1:6" ht="16.5" x14ac:dyDescent="0.25">
      <c r="A1289" s="24"/>
      <c r="B1289" s="79" t="s">
        <v>2804</v>
      </c>
      <c r="C1289" s="55">
        <v>2018</v>
      </c>
      <c r="D1289" s="60">
        <v>10</v>
      </c>
      <c r="E1289" s="54">
        <v>1537</v>
      </c>
      <c r="F1289" s="54">
        <v>5</v>
      </c>
    </row>
    <row r="1290" spans="1:6" ht="16.5" x14ac:dyDescent="0.25">
      <c r="A1290" s="24"/>
      <c r="B1290" s="79" t="s">
        <v>2805</v>
      </c>
      <c r="C1290" s="55">
        <v>2018</v>
      </c>
      <c r="D1290" s="60">
        <v>0.4</v>
      </c>
      <c r="E1290" s="54">
        <v>101</v>
      </c>
      <c r="F1290" s="54">
        <v>7</v>
      </c>
    </row>
    <row r="1291" spans="1:6" ht="16.5" x14ac:dyDescent="0.25">
      <c r="A1291" s="24"/>
      <c r="B1291" s="79" t="s">
        <v>2806</v>
      </c>
      <c r="C1291" s="55">
        <v>2018</v>
      </c>
      <c r="D1291" s="60">
        <v>0.4</v>
      </c>
      <c r="E1291" s="54">
        <v>399</v>
      </c>
      <c r="F1291" s="54">
        <v>10</v>
      </c>
    </row>
    <row r="1292" spans="1:6" ht="16.5" x14ac:dyDescent="0.25">
      <c r="A1292" s="24"/>
      <c r="B1292" s="79" t="s">
        <v>2807</v>
      </c>
      <c r="C1292" s="55">
        <v>2018</v>
      </c>
      <c r="D1292" s="60">
        <v>0.4</v>
      </c>
      <c r="E1292" s="54">
        <v>74</v>
      </c>
      <c r="F1292" s="54">
        <v>10</v>
      </c>
    </row>
    <row r="1293" spans="1:6" ht="16.5" x14ac:dyDescent="0.25">
      <c r="A1293" s="24"/>
      <c r="B1293" s="79" t="s">
        <v>2808</v>
      </c>
      <c r="C1293" s="55">
        <v>2018</v>
      </c>
      <c r="D1293" s="60">
        <v>10</v>
      </c>
      <c r="E1293" s="54">
        <v>540</v>
      </c>
      <c r="F1293" s="54">
        <v>15</v>
      </c>
    </row>
    <row r="1294" spans="1:6" ht="16.5" x14ac:dyDescent="0.25">
      <c r="A1294" s="24"/>
      <c r="B1294" s="79" t="s">
        <v>2809</v>
      </c>
      <c r="C1294" s="55">
        <v>2018</v>
      </c>
      <c r="D1294" s="60">
        <v>10</v>
      </c>
      <c r="E1294" s="54">
        <v>7</v>
      </c>
      <c r="F1294" s="54">
        <v>15</v>
      </c>
    </row>
    <row r="1295" spans="1:6" ht="16.5" x14ac:dyDescent="0.25">
      <c r="A1295" s="24"/>
      <c r="B1295" s="79" t="s">
        <v>2810</v>
      </c>
      <c r="C1295" s="55">
        <v>2018</v>
      </c>
      <c r="D1295" s="60">
        <v>0.4</v>
      </c>
      <c r="E1295" s="54">
        <v>242</v>
      </c>
      <c r="F1295" s="54">
        <v>15</v>
      </c>
    </row>
    <row r="1296" spans="1:6" ht="16.5" x14ac:dyDescent="0.25">
      <c r="A1296" s="24"/>
      <c r="B1296" s="79" t="s">
        <v>2811</v>
      </c>
      <c r="C1296" s="55">
        <v>2018</v>
      </c>
      <c r="D1296" s="60">
        <v>10</v>
      </c>
      <c r="E1296" s="54">
        <v>4</v>
      </c>
      <c r="F1296" s="54">
        <v>15</v>
      </c>
    </row>
    <row r="1297" spans="1:6" ht="16.5" x14ac:dyDescent="0.25">
      <c r="A1297" s="24"/>
      <c r="B1297" s="79" t="s">
        <v>2812</v>
      </c>
      <c r="C1297" s="55">
        <v>2018</v>
      </c>
      <c r="D1297" s="60">
        <v>0.4</v>
      </c>
      <c r="E1297" s="54">
        <v>4</v>
      </c>
      <c r="F1297" s="54">
        <v>15</v>
      </c>
    </row>
    <row r="1298" spans="1:6" ht="16.5" x14ac:dyDescent="0.25">
      <c r="A1298" s="24"/>
      <c r="B1298" s="79" t="s">
        <v>2813</v>
      </c>
      <c r="C1298" s="55">
        <v>2018</v>
      </c>
      <c r="D1298" s="60">
        <v>10</v>
      </c>
      <c r="E1298" s="54">
        <v>3230</v>
      </c>
      <c r="F1298" s="54">
        <v>15</v>
      </c>
    </row>
    <row r="1299" spans="1:6" ht="16.5" x14ac:dyDescent="0.25">
      <c r="A1299" s="24"/>
      <c r="B1299" s="79" t="s">
        <v>2814</v>
      </c>
      <c r="C1299" s="55">
        <v>2018</v>
      </c>
      <c r="D1299" s="60">
        <v>0.4</v>
      </c>
      <c r="E1299" s="54">
        <v>18</v>
      </c>
      <c r="F1299" s="54">
        <v>15</v>
      </c>
    </row>
    <row r="1300" spans="1:6" ht="16.5" x14ac:dyDescent="0.25">
      <c r="A1300" s="24"/>
      <c r="B1300" s="79" t="s">
        <v>2815</v>
      </c>
      <c r="C1300" s="55">
        <v>2018</v>
      </c>
      <c r="D1300" s="60">
        <v>0.4</v>
      </c>
      <c r="E1300" s="54">
        <v>348</v>
      </c>
      <c r="F1300" s="54">
        <v>14</v>
      </c>
    </row>
    <row r="1301" spans="1:6" ht="16.5" x14ac:dyDescent="0.25">
      <c r="A1301" s="24"/>
      <c r="B1301" s="79" t="s">
        <v>2816</v>
      </c>
      <c r="C1301" s="55">
        <v>2018</v>
      </c>
      <c r="D1301" s="60">
        <v>10</v>
      </c>
      <c r="E1301" s="54">
        <v>78</v>
      </c>
      <c r="F1301" s="54">
        <v>15</v>
      </c>
    </row>
    <row r="1302" spans="1:6" ht="16.5" x14ac:dyDescent="0.25">
      <c r="A1302" s="24"/>
      <c r="B1302" s="79" t="s">
        <v>2817</v>
      </c>
      <c r="C1302" s="55">
        <v>2018</v>
      </c>
      <c r="D1302" s="60">
        <v>10</v>
      </c>
      <c r="E1302" s="54">
        <v>29</v>
      </c>
      <c r="F1302" s="54">
        <v>15</v>
      </c>
    </row>
    <row r="1303" spans="1:6" ht="16.5" x14ac:dyDescent="0.25">
      <c r="A1303" s="24"/>
      <c r="B1303" s="79" t="s">
        <v>2818</v>
      </c>
      <c r="C1303" s="55">
        <v>2018</v>
      </c>
      <c r="D1303" s="60">
        <v>0.4</v>
      </c>
      <c r="E1303" s="54">
        <v>29</v>
      </c>
      <c r="F1303" s="54">
        <v>15</v>
      </c>
    </row>
    <row r="1304" spans="1:6" ht="16.5" x14ac:dyDescent="0.25">
      <c r="A1304" s="24"/>
      <c r="B1304" s="79" t="s">
        <v>2819</v>
      </c>
      <c r="C1304" s="55">
        <v>2018</v>
      </c>
      <c r="D1304" s="60">
        <v>10</v>
      </c>
      <c r="E1304" s="54">
        <v>230</v>
      </c>
      <c r="F1304" s="54">
        <v>15</v>
      </c>
    </row>
    <row r="1305" spans="1:6" ht="16.5" x14ac:dyDescent="0.25">
      <c r="A1305" s="24"/>
      <c r="B1305" s="79" t="s">
        <v>2820</v>
      </c>
      <c r="C1305" s="55">
        <v>2018</v>
      </c>
      <c r="D1305" s="60">
        <v>0.4</v>
      </c>
      <c r="E1305" s="54">
        <v>76</v>
      </c>
      <c r="F1305" s="54">
        <v>15</v>
      </c>
    </row>
    <row r="1306" spans="1:6" ht="16.5" x14ac:dyDescent="0.25">
      <c r="A1306" s="24"/>
      <c r="B1306" s="79" t="s">
        <v>2821</v>
      </c>
      <c r="C1306" s="55">
        <v>2018</v>
      </c>
      <c r="D1306" s="60">
        <v>0.4</v>
      </c>
      <c r="E1306" s="54">
        <v>64</v>
      </c>
      <c r="F1306" s="54">
        <v>15</v>
      </c>
    </row>
    <row r="1307" spans="1:6" ht="16.5" x14ac:dyDescent="0.25">
      <c r="A1307" s="24"/>
      <c r="B1307" s="79" t="s">
        <v>2822</v>
      </c>
      <c r="C1307" s="55">
        <v>2018</v>
      </c>
      <c r="D1307" s="60">
        <v>0.4</v>
      </c>
      <c r="E1307" s="54">
        <v>247</v>
      </c>
      <c r="F1307" s="54">
        <v>10</v>
      </c>
    </row>
    <row r="1308" spans="1:6" ht="16.5" x14ac:dyDescent="0.25">
      <c r="A1308" s="24"/>
      <c r="B1308" s="79" t="s">
        <v>2823</v>
      </c>
      <c r="C1308" s="55">
        <v>2018</v>
      </c>
      <c r="D1308" s="60">
        <v>6</v>
      </c>
      <c r="E1308" s="54">
        <v>326</v>
      </c>
      <c r="F1308" s="54">
        <v>150</v>
      </c>
    </row>
    <row r="1309" spans="1:6" ht="16.5" x14ac:dyDescent="0.25">
      <c r="A1309" s="24"/>
      <c r="B1309" s="79" t="s">
        <v>2824</v>
      </c>
      <c r="C1309" s="55">
        <v>2018</v>
      </c>
      <c r="D1309" s="60">
        <v>0.4</v>
      </c>
      <c r="E1309" s="54">
        <v>132</v>
      </c>
      <c r="F1309" s="54">
        <v>15</v>
      </c>
    </row>
    <row r="1310" spans="1:6" ht="16.5" x14ac:dyDescent="0.25">
      <c r="A1310" s="24"/>
      <c r="B1310" s="79" t="s">
        <v>2825</v>
      </c>
      <c r="C1310" s="55">
        <v>2018</v>
      </c>
      <c r="D1310" s="60">
        <v>10</v>
      </c>
      <c r="E1310" s="54">
        <v>565</v>
      </c>
      <c r="F1310" s="54">
        <v>15</v>
      </c>
    </row>
    <row r="1311" spans="1:6" ht="16.5" x14ac:dyDescent="0.25">
      <c r="A1311" s="24"/>
      <c r="B1311" s="79" t="s">
        <v>2826</v>
      </c>
      <c r="C1311" s="55">
        <v>2018</v>
      </c>
      <c r="D1311" s="60">
        <v>0.4</v>
      </c>
      <c r="E1311" s="54">
        <v>223</v>
      </c>
      <c r="F1311" s="54">
        <v>15</v>
      </c>
    </row>
    <row r="1312" spans="1:6" ht="16.5" x14ac:dyDescent="0.25">
      <c r="A1312" s="24"/>
      <c r="B1312" s="79" t="s">
        <v>2827</v>
      </c>
      <c r="C1312" s="55">
        <v>2018</v>
      </c>
      <c r="D1312" s="60">
        <v>0.4</v>
      </c>
      <c r="E1312" s="54">
        <v>241</v>
      </c>
      <c r="F1312" s="54">
        <v>15</v>
      </c>
    </row>
    <row r="1313" spans="1:6" ht="16.5" x14ac:dyDescent="0.25">
      <c r="A1313" s="24"/>
      <c r="B1313" s="79" t="s">
        <v>2828</v>
      </c>
      <c r="C1313" s="55">
        <v>2018</v>
      </c>
      <c r="D1313" s="60">
        <v>6</v>
      </c>
      <c r="E1313" s="54">
        <v>439</v>
      </c>
      <c r="F1313" s="54">
        <v>15</v>
      </c>
    </row>
    <row r="1314" spans="1:6" ht="16.5" x14ac:dyDescent="0.25">
      <c r="A1314" s="24"/>
      <c r="B1314" s="79" t="s">
        <v>2829</v>
      </c>
      <c r="C1314" s="55">
        <v>2018</v>
      </c>
      <c r="D1314" s="60">
        <v>0.4</v>
      </c>
      <c r="E1314" s="54">
        <v>295</v>
      </c>
      <c r="F1314" s="54">
        <v>15</v>
      </c>
    </row>
    <row r="1315" spans="1:6" ht="16.5" x14ac:dyDescent="0.25">
      <c r="A1315" s="24"/>
      <c r="B1315" s="79" t="s">
        <v>2830</v>
      </c>
      <c r="C1315" s="55">
        <v>2018</v>
      </c>
      <c r="D1315" s="60">
        <v>10</v>
      </c>
      <c r="E1315" s="54">
        <v>322</v>
      </c>
      <c r="F1315" s="54">
        <v>15</v>
      </c>
    </row>
    <row r="1316" spans="1:6" ht="16.5" x14ac:dyDescent="0.25">
      <c r="A1316" s="24"/>
      <c r="B1316" s="79" t="s">
        <v>2831</v>
      </c>
      <c r="C1316" s="55">
        <v>2018</v>
      </c>
      <c r="D1316" s="60">
        <v>10</v>
      </c>
      <c r="E1316" s="54">
        <v>29</v>
      </c>
      <c r="F1316" s="54">
        <v>15</v>
      </c>
    </row>
    <row r="1317" spans="1:6" ht="16.5" x14ac:dyDescent="0.25">
      <c r="A1317" s="24"/>
      <c r="B1317" s="79" t="s">
        <v>2832</v>
      </c>
      <c r="C1317" s="55">
        <v>2018</v>
      </c>
      <c r="D1317" s="60">
        <v>0.4</v>
      </c>
      <c r="E1317" s="54">
        <v>214</v>
      </c>
      <c r="F1317" s="54">
        <v>15</v>
      </c>
    </row>
    <row r="1318" spans="1:6" ht="16.5" x14ac:dyDescent="0.25">
      <c r="A1318" s="24"/>
      <c r="B1318" s="79" t="s">
        <v>2833</v>
      </c>
      <c r="C1318" s="55">
        <v>2018</v>
      </c>
      <c r="D1318" s="60">
        <v>0.4</v>
      </c>
      <c r="E1318" s="54">
        <v>383</v>
      </c>
      <c r="F1318" s="54">
        <v>15</v>
      </c>
    </row>
    <row r="1319" spans="1:6" ht="16.5" x14ac:dyDescent="0.25">
      <c r="A1319" s="24"/>
      <c r="B1319" s="79" t="s">
        <v>2834</v>
      </c>
      <c r="C1319" s="55">
        <v>2018</v>
      </c>
      <c r="D1319" s="60">
        <v>0.4</v>
      </c>
      <c r="E1319" s="54">
        <v>31</v>
      </c>
      <c r="F1319" s="54">
        <v>15</v>
      </c>
    </row>
    <row r="1320" spans="1:6" ht="16.5" x14ac:dyDescent="0.25">
      <c r="A1320" s="24"/>
      <c r="B1320" s="79" t="s">
        <v>2835</v>
      </c>
      <c r="C1320" s="55">
        <v>2018</v>
      </c>
      <c r="D1320" s="60">
        <v>10</v>
      </c>
      <c r="E1320" s="54">
        <v>185</v>
      </c>
      <c r="F1320" s="54">
        <v>15</v>
      </c>
    </row>
    <row r="1321" spans="1:6" ht="16.5" x14ac:dyDescent="0.25">
      <c r="A1321" s="24"/>
      <c r="B1321" s="79" t="s">
        <v>2836</v>
      </c>
      <c r="C1321" s="55">
        <v>2018</v>
      </c>
      <c r="D1321" s="60">
        <v>10</v>
      </c>
      <c r="E1321" s="54">
        <v>613</v>
      </c>
      <c r="F1321" s="54">
        <v>15</v>
      </c>
    </row>
    <row r="1322" spans="1:6" ht="16.5" x14ac:dyDescent="0.25">
      <c r="A1322" s="24"/>
      <c r="B1322" s="79" t="s">
        <v>2837</v>
      </c>
      <c r="C1322" s="55">
        <v>2018</v>
      </c>
      <c r="D1322" s="60">
        <v>0.4</v>
      </c>
      <c r="E1322" s="54">
        <v>25</v>
      </c>
      <c r="F1322" s="54">
        <v>15</v>
      </c>
    </row>
    <row r="1323" spans="1:6" ht="16.5" x14ac:dyDescent="0.25">
      <c r="A1323" s="24"/>
      <c r="B1323" s="79" t="s">
        <v>2838</v>
      </c>
      <c r="C1323" s="55">
        <v>2018</v>
      </c>
      <c r="D1323" s="60">
        <v>10</v>
      </c>
      <c r="E1323" s="54">
        <v>599</v>
      </c>
      <c r="F1323" s="54">
        <v>15</v>
      </c>
    </row>
    <row r="1324" spans="1:6" ht="16.5" x14ac:dyDescent="0.25">
      <c r="A1324" s="24"/>
      <c r="B1324" s="79" t="s">
        <v>2839</v>
      </c>
      <c r="C1324" s="55">
        <v>2018</v>
      </c>
      <c r="D1324" s="60">
        <v>0.4</v>
      </c>
      <c r="E1324" s="54">
        <v>1362</v>
      </c>
      <c r="F1324" s="54">
        <v>15</v>
      </c>
    </row>
    <row r="1325" spans="1:6" ht="16.5" x14ac:dyDescent="0.25">
      <c r="A1325" s="24"/>
      <c r="B1325" s="79" t="s">
        <v>2840</v>
      </c>
      <c r="C1325" s="55">
        <v>2018</v>
      </c>
      <c r="D1325" s="60">
        <v>0.4</v>
      </c>
      <c r="E1325" s="54">
        <v>529</v>
      </c>
      <c r="F1325" s="54">
        <v>15</v>
      </c>
    </row>
    <row r="1326" spans="1:6" ht="16.5" x14ac:dyDescent="0.25">
      <c r="A1326" s="24"/>
      <c r="B1326" s="79" t="s">
        <v>2841</v>
      </c>
      <c r="C1326" s="55">
        <v>2018</v>
      </c>
      <c r="D1326" s="60">
        <v>10</v>
      </c>
      <c r="E1326" s="54">
        <v>678</v>
      </c>
      <c r="F1326" s="54">
        <v>1</v>
      </c>
    </row>
    <row r="1327" spans="1:6" ht="16.5" x14ac:dyDescent="0.25">
      <c r="A1327" s="24"/>
      <c r="B1327" s="79" t="s">
        <v>2842</v>
      </c>
      <c r="C1327" s="55">
        <v>2018</v>
      </c>
      <c r="D1327" s="60">
        <v>0.4</v>
      </c>
      <c r="E1327" s="54">
        <v>255</v>
      </c>
      <c r="F1327" s="54">
        <v>15</v>
      </c>
    </row>
    <row r="1328" spans="1:6" ht="16.5" x14ac:dyDescent="0.25">
      <c r="A1328" s="24"/>
      <c r="B1328" s="79" t="s">
        <v>2843</v>
      </c>
      <c r="C1328" s="55">
        <v>2018</v>
      </c>
      <c r="D1328" s="60">
        <v>0.4</v>
      </c>
      <c r="E1328" s="54">
        <v>184</v>
      </c>
      <c r="F1328" s="54">
        <v>15</v>
      </c>
    </row>
    <row r="1329" spans="1:6" ht="16.5" x14ac:dyDescent="0.25">
      <c r="A1329" s="24"/>
      <c r="B1329" s="79" t="s">
        <v>2844</v>
      </c>
      <c r="C1329" s="55">
        <v>2018</v>
      </c>
      <c r="D1329" s="60">
        <v>0.4</v>
      </c>
      <c r="E1329" s="54">
        <v>31</v>
      </c>
      <c r="F1329" s="54">
        <v>15</v>
      </c>
    </row>
    <row r="1330" spans="1:6" ht="16.5" x14ac:dyDescent="0.25">
      <c r="A1330" s="24"/>
      <c r="B1330" s="79" t="s">
        <v>2845</v>
      </c>
      <c r="C1330" s="55">
        <v>2018</v>
      </c>
      <c r="D1330" s="60">
        <v>0.4</v>
      </c>
      <c r="E1330" s="54">
        <v>15</v>
      </c>
      <c r="F1330" s="54">
        <v>15</v>
      </c>
    </row>
    <row r="1331" spans="1:6" ht="16.5" x14ac:dyDescent="0.25">
      <c r="A1331" s="24"/>
      <c r="B1331" s="79" t="s">
        <v>2846</v>
      </c>
      <c r="C1331" s="55">
        <v>2018</v>
      </c>
      <c r="D1331" s="60">
        <v>0.4</v>
      </c>
      <c r="E1331" s="54">
        <v>637</v>
      </c>
      <c r="F1331" s="54">
        <v>15</v>
      </c>
    </row>
    <row r="1332" spans="1:6" ht="16.5" x14ac:dyDescent="0.25">
      <c r="A1332" s="24"/>
      <c r="B1332" s="79" t="s">
        <v>2847</v>
      </c>
      <c r="C1332" s="55">
        <v>2018</v>
      </c>
      <c r="D1332" s="60">
        <v>0.4</v>
      </c>
      <c r="E1332" s="54">
        <v>195</v>
      </c>
      <c r="F1332" s="54">
        <v>15</v>
      </c>
    </row>
    <row r="1333" spans="1:6" ht="16.5" x14ac:dyDescent="0.25">
      <c r="A1333" s="24"/>
      <c r="B1333" s="79" t="s">
        <v>2848</v>
      </c>
      <c r="C1333" s="55">
        <v>2018</v>
      </c>
      <c r="D1333" s="60">
        <v>0.4</v>
      </c>
      <c r="E1333" s="54">
        <v>121</v>
      </c>
      <c r="F1333" s="54">
        <v>15</v>
      </c>
    </row>
    <row r="1334" spans="1:6" ht="16.5" x14ac:dyDescent="0.25">
      <c r="A1334" s="24"/>
      <c r="B1334" s="79" t="s">
        <v>2849</v>
      </c>
      <c r="C1334" s="55">
        <v>2018</v>
      </c>
      <c r="D1334" s="60">
        <v>0.4</v>
      </c>
      <c r="E1334" s="54">
        <v>263</v>
      </c>
      <c r="F1334" s="54">
        <v>15</v>
      </c>
    </row>
    <row r="1335" spans="1:6" ht="16.5" x14ac:dyDescent="0.25">
      <c r="A1335" s="24"/>
      <c r="B1335" s="79" t="s">
        <v>2850</v>
      </c>
      <c r="C1335" s="55">
        <v>2018</v>
      </c>
      <c r="D1335" s="60">
        <v>0.4</v>
      </c>
      <c r="E1335" s="54">
        <v>197</v>
      </c>
      <c r="F1335" s="54">
        <v>15</v>
      </c>
    </row>
    <row r="1336" spans="1:6" ht="16.5" x14ac:dyDescent="0.25">
      <c r="A1336" s="24"/>
      <c r="B1336" s="79" t="s">
        <v>2851</v>
      </c>
      <c r="C1336" s="55">
        <v>2018</v>
      </c>
      <c r="D1336" s="60">
        <v>0.4</v>
      </c>
      <c r="E1336" s="54">
        <v>58</v>
      </c>
      <c r="F1336" s="54">
        <v>15</v>
      </c>
    </row>
    <row r="1337" spans="1:6" ht="16.5" x14ac:dyDescent="0.25">
      <c r="A1337" s="24"/>
      <c r="B1337" s="79" t="s">
        <v>2852</v>
      </c>
      <c r="C1337" s="55">
        <v>2018</v>
      </c>
      <c r="D1337" s="60">
        <v>0.4</v>
      </c>
      <c r="E1337" s="54">
        <v>141</v>
      </c>
      <c r="F1337" s="54">
        <v>15</v>
      </c>
    </row>
    <row r="1338" spans="1:6" ht="16.5" x14ac:dyDescent="0.25">
      <c r="A1338" s="24"/>
      <c r="B1338" s="79" t="s">
        <v>2853</v>
      </c>
      <c r="C1338" s="55">
        <v>2018</v>
      </c>
      <c r="D1338" s="60">
        <v>0.4</v>
      </c>
      <c r="E1338" s="54">
        <v>45</v>
      </c>
      <c r="F1338" s="54">
        <v>15</v>
      </c>
    </row>
    <row r="1339" spans="1:6" ht="16.5" x14ac:dyDescent="0.25">
      <c r="A1339" s="24"/>
      <c r="B1339" s="79" t="s">
        <v>2854</v>
      </c>
      <c r="C1339" s="55">
        <v>2018</v>
      </c>
      <c r="D1339" s="60">
        <v>10</v>
      </c>
      <c r="E1339" s="54">
        <v>10</v>
      </c>
      <c r="F1339" s="54">
        <v>15</v>
      </c>
    </row>
    <row r="1340" spans="1:6" ht="16.5" x14ac:dyDescent="0.25">
      <c r="A1340" s="24"/>
      <c r="B1340" s="79" t="s">
        <v>2855</v>
      </c>
      <c r="C1340" s="55">
        <v>2018</v>
      </c>
      <c r="D1340" s="60">
        <v>0.4</v>
      </c>
      <c r="E1340" s="54">
        <v>136</v>
      </c>
      <c r="F1340" s="54">
        <v>15</v>
      </c>
    </row>
    <row r="1341" spans="1:6" ht="16.5" x14ac:dyDescent="0.25">
      <c r="A1341" s="24"/>
      <c r="B1341" s="79" t="s">
        <v>2856</v>
      </c>
      <c r="C1341" s="55">
        <v>2018</v>
      </c>
      <c r="D1341" s="60">
        <v>0.4</v>
      </c>
      <c r="E1341" s="54">
        <v>33</v>
      </c>
      <c r="F1341" s="54">
        <v>15</v>
      </c>
    </row>
    <row r="1342" spans="1:6" ht="16.5" x14ac:dyDescent="0.25">
      <c r="A1342" s="24"/>
      <c r="B1342" s="79" t="s">
        <v>2857</v>
      </c>
      <c r="C1342" s="55">
        <v>2018</v>
      </c>
      <c r="D1342" s="60">
        <v>0.4</v>
      </c>
      <c r="E1342" s="54">
        <v>42</v>
      </c>
      <c r="F1342" s="54">
        <v>15</v>
      </c>
    </row>
    <row r="1343" spans="1:6" ht="16.5" x14ac:dyDescent="0.25">
      <c r="A1343" s="24"/>
      <c r="B1343" s="79" t="s">
        <v>2858</v>
      </c>
      <c r="C1343" s="55">
        <v>2018</v>
      </c>
      <c r="D1343" s="60">
        <v>0.4</v>
      </c>
      <c r="E1343" s="54">
        <v>102</v>
      </c>
      <c r="F1343" s="54">
        <v>15</v>
      </c>
    </row>
    <row r="1344" spans="1:6" ht="16.5" x14ac:dyDescent="0.25">
      <c r="A1344" s="24"/>
      <c r="B1344" s="79" t="s">
        <v>2859</v>
      </c>
      <c r="C1344" s="55">
        <v>2018</v>
      </c>
      <c r="D1344" s="60">
        <v>0.4</v>
      </c>
      <c r="E1344" s="54">
        <v>23</v>
      </c>
      <c r="F1344" s="54">
        <v>15</v>
      </c>
    </row>
    <row r="1345" spans="1:6" ht="16.5" x14ac:dyDescent="0.25">
      <c r="A1345" s="24"/>
      <c r="B1345" s="79" t="s">
        <v>2860</v>
      </c>
      <c r="C1345" s="55">
        <v>2018</v>
      </c>
      <c r="D1345" s="60">
        <v>10</v>
      </c>
      <c r="E1345" s="54">
        <v>5712</v>
      </c>
      <c r="F1345" s="54">
        <v>15</v>
      </c>
    </row>
    <row r="1346" spans="1:6" ht="16.5" x14ac:dyDescent="0.25">
      <c r="A1346" s="24"/>
      <c r="B1346" s="79" t="s">
        <v>2861</v>
      </c>
      <c r="C1346" s="55">
        <v>2018</v>
      </c>
      <c r="D1346" s="60">
        <v>10</v>
      </c>
      <c r="E1346" s="54">
        <v>1438</v>
      </c>
      <c r="F1346" s="54">
        <v>3</v>
      </c>
    </row>
    <row r="1347" spans="1:6" ht="16.5" x14ac:dyDescent="0.25">
      <c r="A1347" s="24"/>
      <c r="B1347" s="79" t="s">
        <v>2862</v>
      </c>
      <c r="C1347" s="55">
        <v>2018</v>
      </c>
      <c r="D1347" s="60">
        <v>10</v>
      </c>
      <c r="E1347" s="54">
        <v>4836</v>
      </c>
      <c r="F1347" s="54">
        <v>3</v>
      </c>
    </row>
    <row r="1348" spans="1:6" ht="16.5" x14ac:dyDescent="0.25">
      <c r="A1348" s="24"/>
      <c r="B1348" s="79" t="s">
        <v>2863</v>
      </c>
      <c r="C1348" s="55">
        <v>2018</v>
      </c>
      <c r="D1348" s="60">
        <v>0.4</v>
      </c>
      <c r="E1348" s="54">
        <v>24</v>
      </c>
      <c r="F1348" s="54">
        <v>3</v>
      </c>
    </row>
    <row r="1349" spans="1:6" ht="16.5" x14ac:dyDescent="0.25">
      <c r="A1349" s="24"/>
      <c r="B1349" s="79" t="s">
        <v>2864</v>
      </c>
      <c r="C1349" s="55">
        <v>2018</v>
      </c>
      <c r="D1349" s="60">
        <v>10</v>
      </c>
      <c r="E1349" s="54">
        <v>101</v>
      </c>
      <c r="F1349" s="54">
        <v>12</v>
      </c>
    </row>
    <row r="1350" spans="1:6" ht="16.5" x14ac:dyDescent="0.25">
      <c r="A1350" s="24"/>
      <c r="B1350" s="79" t="s">
        <v>2865</v>
      </c>
      <c r="C1350" s="55">
        <v>2018</v>
      </c>
      <c r="D1350" s="60">
        <v>0.4</v>
      </c>
      <c r="E1350" s="54">
        <v>279</v>
      </c>
      <c r="F1350" s="54">
        <v>12</v>
      </c>
    </row>
    <row r="1351" spans="1:6" ht="16.5" x14ac:dyDescent="0.25">
      <c r="A1351" s="24"/>
      <c r="B1351" s="79" t="s">
        <v>2866</v>
      </c>
      <c r="C1351" s="55">
        <v>2018</v>
      </c>
      <c r="D1351" s="60">
        <v>6</v>
      </c>
      <c r="E1351" s="54">
        <v>603</v>
      </c>
      <c r="F1351" s="54">
        <v>15</v>
      </c>
    </row>
    <row r="1352" spans="1:6" ht="16.5" x14ac:dyDescent="0.25">
      <c r="A1352" s="24"/>
      <c r="B1352" s="79" t="s">
        <v>2867</v>
      </c>
      <c r="C1352" s="55">
        <v>2018</v>
      </c>
      <c r="D1352" s="60">
        <v>10</v>
      </c>
      <c r="E1352" s="54">
        <v>4202</v>
      </c>
      <c r="F1352" s="54">
        <v>15</v>
      </c>
    </row>
    <row r="1353" spans="1:6" ht="16.5" x14ac:dyDescent="0.25">
      <c r="A1353" s="24"/>
      <c r="B1353" s="79" t="s">
        <v>2868</v>
      </c>
      <c r="C1353" s="55">
        <v>2018</v>
      </c>
      <c r="D1353" s="60">
        <v>10</v>
      </c>
      <c r="E1353" s="54">
        <v>16</v>
      </c>
      <c r="F1353" s="54">
        <v>80</v>
      </c>
    </row>
    <row r="1354" spans="1:6" ht="16.5" x14ac:dyDescent="0.25">
      <c r="A1354" s="24"/>
      <c r="B1354" s="79" t="s">
        <v>2869</v>
      </c>
      <c r="C1354" s="55">
        <v>2018</v>
      </c>
      <c r="D1354" s="60">
        <v>0.4</v>
      </c>
      <c r="E1354" s="54">
        <v>16</v>
      </c>
      <c r="F1354" s="54">
        <v>80</v>
      </c>
    </row>
    <row r="1355" spans="1:6" ht="16.5" x14ac:dyDescent="0.25">
      <c r="A1355" s="24"/>
      <c r="B1355" s="79" t="s">
        <v>2870</v>
      </c>
      <c r="C1355" s="55">
        <v>2018</v>
      </c>
      <c r="D1355" s="60">
        <v>0.4</v>
      </c>
      <c r="E1355" s="54">
        <v>2231</v>
      </c>
      <c r="F1355" s="54">
        <v>15</v>
      </c>
    </row>
    <row r="1356" spans="1:6" ht="16.5" x14ac:dyDescent="0.25">
      <c r="A1356" s="24"/>
      <c r="B1356" s="79" t="s">
        <v>2871</v>
      </c>
      <c r="C1356" s="55">
        <v>2018</v>
      </c>
      <c r="D1356" s="60">
        <v>10</v>
      </c>
      <c r="E1356" s="54">
        <v>5096</v>
      </c>
      <c r="F1356" s="54">
        <v>3</v>
      </c>
    </row>
    <row r="1357" spans="1:6" ht="16.5" x14ac:dyDescent="0.25">
      <c r="A1357" s="24"/>
      <c r="B1357" s="79" t="s">
        <v>2872</v>
      </c>
      <c r="C1357" s="55">
        <v>2018</v>
      </c>
      <c r="D1357" s="60">
        <v>10</v>
      </c>
      <c r="E1357" s="54">
        <v>20</v>
      </c>
      <c r="F1357" s="54">
        <v>15</v>
      </c>
    </row>
    <row r="1358" spans="1:6" ht="16.5" x14ac:dyDescent="0.25">
      <c r="A1358" s="24"/>
      <c r="B1358" s="79" t="s">
        <v>2873</v>
      </c>
      <c r="C1358" s="55">
        <v>2018</v>
      </c>
      <c r="D1358" s="60">
        <v>0.4</v>
      </c>
      <c r="E1358" s="54">
        <v>40</v>
      </c>
      <c r="F1358" s="54">
        <v>15</v>
      </c>
    </row>
    <row r="1359" spans="1:6" ht="16.5" x14ac:dyDescent="0.25">
      <c r="A1359" s="24"/>
      <c r="B1359" s="79" t="s">
        <v>2874</v>
      </c>
      <c r="C1359" s="55">
        <v>2018</v>
      </c>
      <c r="D1359" s="60">
        <v>0.4</v>
      </c>
      <c r="E1359" s="54">
        <v>123</v>
      </c>
      <c r="F1359" s="54">
        <v>15</v>
      </c>
    </row>
    <row r="1360" spans="1:6" ht="16.5" x14ac:dyDescent="0.25">
      <c r="A1360" s="24"/>
      <c r="B1360" s="79" t="s">
        <v>2875</v>
      </c>
      <c r="C1360" s="55">
        <v>2018</v>
      </c>
      <c r="D1360" s="60">
        <v>10</v>
      </c>
      <c r="E1360" s="54">
        <v>280</v>
      </c>
      <c r="F1360" s="54">
        <v>15</v>
      </c>
    </row>
    <row r="1361" spans="1:6" ht="16.5" x14ac:dyDescent="0.25">
      <c r="A1361" s="24"/>
      <c r="B1361" s="79" t="s">
        <v>2876</v>
      </c>
      <c r="C1361" s="55">
        <v>2018</v>
      </c>
      <c r="D1361" s="60">
        <v>0.4</v>
      </c>
      <c r="E1361" s="54">
        <v>185</v>
      </c>
      <c r="F1361" s="54">
        <v>15</v>
      </c>
    </row>
    <row r="1362" spans="1:6" ht="16.5" x14ac:dyDescent="0.25">
      <c r="A1362" s="24"/>
      <c r="B1362" s="79" t="s">
        <v>2877</v>
      </c>
      <c r="C1362" s="55">
        <v>2018</v>
      </c>
      <c r="D1362" s="60">
        <v>0.4</v>
      </c>
      <c r="E1362" s="54">
        <v>185</v>
      </c>
      <c r="F1362" s="54">
        <v>15</v>
      </c>
    </row>
    <row r="1363" spans="1:6" ht="16.5" x14ac:dyDescent="0.25">
      <c r="A1363" s="24"/>
      <c r="B1363" s="79" t="s">
        <v>2878</v>
      </c>
      <c r="C1363" s="55">
        <v>2018</v>
      </c>
      <c r="D1363" s="60">
        <v>0.4</v>
      </c>
      <c r="E1363" s="54">
        <v>41</v>
      </c>
      <c r="F1363" s="54">
        <v>15</v>
      </c>
    </row>
    <row r="1364" spans="1:6" ht="16.5" x14ac:dyDescent="0.25">
      <c r="A1364" s="24"/>
      <c r="B1364" s="79" t="s">
        <v>2879</v>
      </c>
      <c r="C1364" s="55">
        <v>2018</v>
      </c>
      <c r="D1364" s="60">
        <v>0.4</v>
      </c>
      <c r="E1364" s="54">
        <v>32</v>
      </c>
      <c r="F1364" s="54">
        <v>15</v>
      </c>
    </row>
    <row r="1365" spans="1:6" ht="16.5" x14ac:dyDescent="0.25">
      <c r="A1365" s="24"/>
      <c r="B1365" s="79" t="s">
        <v>2880</v>
      </c>
      <c r="C1365" s="55">
        <v>2018</v>
      </c>
      <c r="D1365" s="60">
        <v>0.4</v>
      </c>
      <c r="E1365" s="54">
        <v>300</v>
      </c>
      <c r="F1365" s="54">
        <v>15</v>
      </c>
    </row>
    <row r="1366" spans="1:6" ht="16.5" x14ac:dyDescent="0.25">
      <c r="A1366" s="24"/>
      <c r="B1366" s="79" t="s">
        <v>2881</v>
      </c>
      <c r="C1366" s="55">
        <v>2018</v>
      </c>
      <c r="D1366" s="60">
        <v>10</v>
      </c>
      <c r="E1366" s="54">
        <v>363</v>
      </c>
      <c r="F1366" s="54">
        <v>15</v>
      </c>
    </row>
    <row r="1367" spans="1:6" ht="16.5" x14ac:dyDescent="0.25">
      <c r="A1367" s="24"/>
      <c r="B1367" s="79" t="s">
        <v>2882</v>
      </c>
      <c r="C1367" s="55">
        <v>2018</v>
      </c>
      <c r="D1367" s="60">
        <v>0.4</v>
      </c>
      <c r="E1367" s="54">
        <v>101</v>
      </c>
      <c r="F1367" s="54">
        <v>15</v>
      </c>
    </row>
    <row r="1368" spans="1:6" ht="16.5" x14ac:dyDescent="0.25">
      <c r="A1368" s="24"/>
      <c r="B1368" s="79" t="s">
        <v>2883</v>
      </c>
      <c r="C1368" s="55">
        <v>2018</v>
      </c>
      <c r="D1368" s="60">
        <v>0.4</v>
      </c>
      <c r="E1368" s="54">
        <v>350</v>
      </c>
      <c r="F1368" s="54">
        <v>15</v>
      </c>
    </row>
    <row r="1369" spans="1:6" ht="16.5" x14ac:dyDescent="0.25">
      <c r="A1369" s="24"/>
      <c r="B1369" s="79" t="s">
        <v>2884</v>
      </c>
      <c r="C1369" s="55">
        <v>2018</v>
      </c>
      <c r="D1369" s="60">
        <v>0.4</v>
      </c>
      <c r="E1369" s="54">
        <v>242</v>
      </c>
      <c r="F1369" s="54">
        <v>15</v>
      </c>
    </row>
    <row r="1370" spans="1:6" ht="16.5" x14ac:dyDescent="0.25">
      <c r="A1370" s="24"/>
      <c r="B1370" s="79" t="s">
        <v>2885</v>
      </c>
      <c r="C1370" s="55">
        <v>2018</v>
      </c>
      <c r="D1370" s="60">
        <v>0.4</v>
      </c>
      <c r="E1370" s="54">
        <v>558</v>
      </c>
      <c r="F1370" s="54">
        <v>15</v>
      </c>
    </row>
    <row r="1371" spans="1:6" ht="16.5" x14ac:dyDescent="0.25">
      <c r="A1371" s="24"/>
      <c r="B1371" s="79" t="s">
        <v>2886</v>
      </c>
      <c r="C1371" s="55">
        <v>2018</v>
      </c>
      <c r="D1371" s="60">
        <v>6</v>
      </c>
      <c r="E1371" s="54">
        <v>609</v>
      </c>
      <c r="F1371" s="54">
        <v>15</v>
      </c>
    </row>
    <row r="1372" spans="1:6" ht="16.5" x14ac:dyDescent="0.25">
      <c r="A1372" s="24"/>
      <c r="B1372" s="79" t="s">
        <v>2887</v>
      </c>
      <c r="C1372" s="55">
        <v>2018</v>
      </c>
      <c r="D1372" s="60">
        <v>10</v>
      </c>
      <c r="E1372" s="54">
        <v>21</v>
      </c>
      <c r="F1372" s="54">
        <v>15</v>
      </c>
    </row>
    <row r="1373" spans="1:6" ht="16.5" x14ac:dyDescent="0.25">
      <c r="A1373" s="24"/>
      <c r="B1373" s="79" t="s">
        <v>2888</v>
      </c>
      <c r="C1373" s="55">
        <v>2018</v>
      </c>
      <c r="D1373" s="60">
        <v>0.4</v>
      </c>
      <c r="E1373" s="54">
        <v>30</v>
      </c>
      <c r="F1373" s="54">
        <v>15</v>
      </c>
    </row>
    <row r="1374" spans="1:6" ht="16.5" x14ac:dyDescent="0.25">
      <c r="A1374" s="24"/>
      <c r="B1374" s="79" t="s">
        <v>2889</v>
      </c>
      <c r="C1374" s="55">
        <v>2018</v>
      </c>
      <c r="D1374" s="60">
        <v>10</v>
      </c>
      <c r="E1374" s="54">
        <v>323</v>
      </c>
      <c r="F1374" s="54">
        <v>15</v>
      </c>
    </row>
    <row r="1375" spans="1:6" ht="16.5" x14ac:dyDescent="0.25">
      <c r="A1375" s="24"/>
      <c r="B1375" s="79" t="s">
        <v>2890</v>
      </c>
      <c r="C1375" s="55">
        <v>2018</v>
      </c>
      <c r="D1375" s="60">
        <v>0.4</v>
      </c>
      <c r="E1375" s="54">
        <v>429</v>
      </c>
      <c r="F1375" s="54">
        <v>10</v>
      </c>
    </row>
    <row r="1376" spans="1:6" ht="16.5" x14ac:dyDescent="0.25">
      <c r="A1376" s="24"/>
      <c r="B1376" s="79" t="s">
        <v>2891</v>
      </c>
      <c r="C1376" s="55">
        <v>2018</v>
      </c>
      <c r="D1376" s="60">
        <v>10</v>
      </c>
      <c r="E1376" s="54">
        <v>170</v>
      </c>
      <c r="F1376" s="54">
        <v>15</v>
      </c>
    </row>
    <row r="1377" spans="1:6" ht="16.5" x14ac:dyDescent="0.25">
      <c r="A1377" s="24"/>
      <c r="B1377" s="79" t="s">
        <v>2892</v>
      </c>
      <c r="C1377" s="55">
        <v>2018</v>
      </c>
      <c r="D1377" s="60">
        <v>0.4</v>
      </c>
      <c r="E1377" s="54">
        <v>75</v>
      </c>
      <c r="F1377" s="54">
        <v>15</v>
      </c>
    </row>
    <row r="1378" spans="1:6" ht="16.5" x14ac:dyDescent="0.25">
      <c r="A1378" s="24"/>
      <c r="B1378" s="79" t="s">
        <v>2893</v>
      </c>
      <c r="C1378" s="55">
        <v>2018</v>
      </c>
      <c r="D1378" s="60">
        <v>0.4</v>
      </c>
      <c r="E1378" s="54">
        <v>59</v>
      </c>
      <c r="F1378" s="54">
        <v>15</v>
      </c>
    </row>
    <row r="1379" spans="1:6" ht="16.5" x14ac:dyDescent="0.25">
      <c r="A1379" s="24"/>
      <c r="B1379" s="79" t="s">
        <v>2894</v>
      </c>
      <c r="C1379" s="55">
        <v>2018</v>
      </c>
      <c r="D1379" s="60">
        <v>0.4</v>
      </c>
      <c r="E1379" s="54">
        <v>28</v>
      </c>
      <c r="F1379" s="54">
        <v>0.25</v>
      </c>
    </row>
    <row r="1380" spans="1:6" ht="16.5" x14ac:dyDescent="0.25">
      <c r="A1380" s="24"/>
      <c r="B1380" s="79" t="s">
        <v>2895</v>
      </c>
      <c r="C1380" s="55">
        <v>2018</v>
      </c>
      <c r="D1380" s="60">
        <v>0.4</v>
      </c>
      <c r="E1380" s="54">
        <v>122</v>
      </c>
      <c r="F1380" s="54">
        <v>10</v>
      </c>
    </row>
    <row r="1381" spans="1:6" ht="16.5" x14ac:dyDescent="0.25">
      <c r="A1381" s="24"/>
      <c r="B1381" s="79" t="s">
        <v>2896</v>
      </c>
      <c r="C1381" s="55">
        <v>2018</v>
      </c>
      <c r="D1381" s="60">
        <v>10</v>
      </c>
      <c r="E1381" s="54">
        <v>3845</v>
      </c>
      <c r="F1381" s="54">
        <v>15</v>
      </c>
    </row>
    <row r="1382" spans="1:6" ht="16.5" x14ac:dyDescent="0.25">
      <c r="A1382" s="24"/>
      <c r="B1382" s="79" t="s">
        <v>2897</v>
      </c>
      <c r="C1382" s="55">
        <v>2018</v>
      </c>
      <c r="D1382" s="60">
        <v>0.4</v>
      </c>
      <c r="E1382" s="54">
        <v>77</v>
      </c>
      <c r="F1382" s="54">
        <v>8</v>
      </c>
    </row>
    <row r="1383" spans="1:6" ht="16.5" x14ac:dyDescent="0.25">
      <c r="A1383" s="24"/>
      <c r="B1383" s="79" t="s">
        <v>2898</v>
      </c>
      <c r="C1383" s="55">
        <v>2018</v>
      </c>
      <c r="D1383" s="60">
        <v>0.4</v>
      </c>
      <c r="E1383" s="54">
        <v>293</v>
      </c>
      <c r="F1383" s="54">
        <v>15</v>
      </c>
    </row>
    <row r="1384" spans="1:6" ht="16.5" x14ac:dyDescent="0.25">
      <c r="A1384" s="24"/>
      <c r="B1384" s="79" t="s">
        <v>2899</v>
      </c>
      <c r="C1384" s="55">
        <v>2018</v>
      </c>
      <c r="D1384" s="60">
        <v>10</v>
      </c>
      <c r="E1384" s="54">
        <v>1915</v>
      </c>
      <c r="F1384" s="54">
        <v>6</v>
      </c>
    </row>
    <row r="1385" spans="1:6" ht="16.5" x14ac:dyDescent="0.25">
      <c r="A1385" s="24"/>
      <c r="B1385" s="79" t="s">
        <v>2900</v>
      </c>
      <c r="C1385" s="55">
        <v>2018</v>
      </c>
      <c r="D1385" s="60">
        <v>10</v>
      </c>
      <c r="E1385" s="54">
        <v>1225</v>
      </c>
      <c r="F1385" s="54">
        <v>3</v>
      </c>
    </row>
    <row r="1386" spans="1:6" ht="16.5" x14ac:dyDescent="0.25">
      <c r="A1386" s="24"/>
      <c r="B1386" s="79" t="s">
        <v>2901</v>
      </c>
      <c r="C1386" s="55">
        <v>2018</v>
      </c>
      <c r="D1386" s="60">
        <v>0.4</v>
      </c>
      <c r="E1386" s="54">
        <v>54</v>
      </c>
      <c r="F1386" s="54">
        <v>15</v>
      </c>
    </row>
    <row r="1387" spans="1:6" ht="16.5" x14ac:dyDescent="0.25">
      <c r="A1387" s="24"/>
      <c r="B1387" s="79" t="s">
        <v>2902</v>
      </c>
      <c r="C1387" s="55">
        <v>2018</v>
      </c>
      <c r="D1387" s="60">
        <v>0.4</v>
      </c>
      <c r="E1387" s="54">
        <v>119</v>
      </c>
      <c r="F1387" s="54">
        <v>12</v>
      </c>
    </row>
    <row r="1388" spans="1:6" ht="16.5" x14ac:dyDescent="0.25">
      <c r="A1388" s="24"/>
      <c r="B1388" s="79" t="s">
        <v>2903</v>
      </c>
      <c r="C1388" s="55">
        <v>2018</v>
      </c>
      <c r="D1388" s="60">
        <v>0.4</v>
      </c>
      <c r="E1388" s="54">
        <v>198</v>
      </c>
      <c r="F1388" s="54">
        <v>10</v>
      </c>
    </row>
    <row r="1389" spans="1:6" ht="16.5" x14ac:dyDescent="0.25">
      <c r="A1389" s="24"/>
      <c r="B1389" s="79" t="s">
        <v>2904</v>
      </c>
      <c r="C1389" s="55">
        <v>2018</v>
      </c>
      <c r="D1389" s="60">
        <v>10</v>
      </c>
      <c r="E1389" s="54">
        <v>2733</v>
      </c>
      <c r="F1389" s="54">
        <v>15</v>
      </c>
    </row>
    <row r="1390" spans="1:6" ht="16.5" x14ac:dyDescent="0.25">
      <c r="A1390" s="24"/>
      <c r="B1390" s="79" t="s">
        <v>2905</v>
      </c>
      <c r="C1390" s="55">
        <v>2018</v>
      </c>
      <c r="D1390" s="60">
        <v>10</v>
      </c>
      <c r="E1390" s="54">
        <v>416</v>
      </c>
      <c r="F1390" s="54">
        <v>15</v>
      </c>
    </row>
    <row r="1391" spans="1:6" ht="16.5" x14ac:dyDescent="0.25">
      <c r="A1391" s="24"/>
      <c r="B1391" s="79" t="s">
        <v>2906</v>
      </c>
      <c r="C1391" s="55">
        <v>2018</v>
      </c>
      <c r="D1391" s="60">
        <v>0.4</v>
      </c>
      <c r="E1391" s="54">
        <v>177</v>
      </c>
      <c r="F1391" s="54">
        <v>15</v>
      </c>
    </row>
    <row r="1392" spans="1:6" ht="16.5" x14ac:dyDescent="0.25">
      <c r="A1392" s="24"/>
      <c r="B1392" s="79" t="s">
        <v>2907</v>
      </c>
      <c r="C1392" s="55">
        <v>2018</v>
      </c>
      <c r="D1392" s="60">
        <v>0.4</v>
      </c>
      <c r="E1392" s="54">
        <v>83</v>
      </c>
      <c r="F1392" s="54">
        <v>15</v>
      </c>
    </row>
    <row r="1393" spans="1:6" ht="16.5" x14ac:dyDescent="0.25">
      <c r="A1393" s="24"/>
      <c r="B1393" s="79" t="s">
        <v>2908</v>
      </c>
      <c r="C1393" s="55">
        <v>2018</v>
      </c>
      <c r="D1393" s="60">
        <v>0.4</v>
      </c>
      <c r="E1393" s="54">
        <v>343</v>
      </c>
      <c r="F1393" s="54">
        <v>15</v>
      </c>
    </row>
    <row r="1394" spans="1:6" ht="16.5" x14ac:dyDescent="0.25">
      <c r="A1394" s="24"/>
      <c r="B1394" s="79" t="s">
        <v>2909</v>
      </c>
      <c r="C1394" s="55">
        <v>2018</v>
      </c>
      <c r="D1394" s="60">
        <v>0.4</v>
      </c>
      <c r="E1394" s="54">
        <v>41</v>
      </c>
      <c r="F1394" s="54">
        <v>15</v>
      </c>
    </row>
    <row r="1395" spans="1:6" ht="16.5" x14ac:dyDescent="0.25">
      <c r="A1395" s="24"/>
      <c r="B1395" s="79" t="s">
        <v>2910</v>
      </c>
      <c r="C1395" s="55">
        <v>2018</v>
      </c>
      <c r="D1395" s="60">
        <v>0.4</v>
      </c>
      <c r="E1395" s="54">
        <v>60</v>
      </c>
      <c r="F1395" s="54">
        <v>15</v>
      </c>
    </row>
    <row r="1396" spans="1:6" ht="16.5" x14ac:dyDescent="0.25">
      <c r="A1396" s="24"/>
      <c r="B1396" s="79" t="s">
        <v>2911</v>
      </c>
      <c r="C1396" s="55">
        <v>2018</v>
      </c>
      <c r="D1396" s="60">
        <v>0.4</v>
      </c>
      <c r="E1396" s="54">
        <v>111</v>
      </c>
      <c r="F1396" s="54">
        <v>15</v>
      </c>
    </row>
    <row r="1397" spans="1:6" ht="16.5" x14ac:dyDescent="0.25">
      <c r="A1397" s="24"/>
      <c r="B1397" s="79" t="s">
        <v>2912</v>
      </c>
      <c r="C1397" s="55">
        <v>2018</v>
      </c>
      <c r="D1397" s="60">
        <v>10</v>
      </c>
      <c r="E1397" s="54">
        <v>17</v>
      </c>
      <c r="F1397" s="54">
        <v>15</v>
      </c>
    </row>
    <row r="1398" spans="1:6" ht="16.5" x14ac:dyDescent="0.25">
      <c r="A1398" s="24"/>
      <c r="B1398" s="79" t="s">
        <v>2913</v>
      </c>
      <c r="C1398" s="55">
        <v>2018</v>
      </c>
      <c r="D1398" s="60">
        <v>0.4</v>
      </c>
      <c r="E1398" s="54">
        <v>41</v>
      </c>
      <c r="F1398" s="54">
        <v>15</v>
      </c>
    </row>
    <row r="1399" spans="1:6" ht="16.5" x14ac:dyDescent="0.25">
      <c r="A1399" s="24"/>
      <c r="B1399" s="79" t="s">
        <v>2914</v>
      </c>
      <c r="C1399" s="55">
        <v>2018</v>
      </c>
      <c r="D1399" s="60">
        <v>0.4</v>
      </c>
      <c r="E1399" s="54">
        <v>97</v>
      </c>
      <c r="F1399" s="54">
        <v>10</v>
      </c>
    </row>
    <row r="1400" spans="1:6" ht="16.5" x14ac:dyDescent="0.25">
      <c r="A1400" s="24"/>
      <c r="B1400" s="79" t="s">
        <v>2915</v>
      </c>
      <c r="C1400" s="55">
        <v>2018</v>
      </c>
      <c r="D1400" s="60">
        <v>6</v>
      </c>
      <c r="E1400" s="54">
        <v>30</v>
      </c>
      <c r="F1400" s="54">
        <v>10</v>
      </c>
    </row>
    <row r="1401" spans="1:6" ht="16.5" x14ac:dyDescent="0.25">
      <c r="A1401" s="24"/>
      <c r="B1401" s="79" t="s">
        <v>2916</v>
      </c>
      <c r="C1401" s="55">
        <v>2018</v>
      </c>
      <c r="D1401" s="60">
        <v>0.4</v>
      </c>
      <c r="E1401" s="54">
        <v>304</v>
      </c>
      <c r="F1401" s="54">
        <v>15</v>
      </c>
    </row>
    <row r="1402" spans="1:6" ht="16.5" x14ac:dyDescent="0.25">
      <c r="A1402" s="24"/>
      <c r="B1402" s="79" t="s">
        <v>2917</v>
      </c>
      <c r="C1402" s="55">
        <v>2018</v>
      </c>
      <c r="D1402" s="60">
        <v>0.4</v>
      </c>
      <c r="E1402" s="54">
        <v>113</v>
      </c>
      <c r="F1402" s="54">
        <v>15</v>
      </c>
    </row>
    <row r="1403" spans="1:6" ht="16.5" x14ac:dyDescent="0.25">
      <c r="A1403" s="24"/>
      <c r="B1403" s="79" t="s">
        <v>2918</v>
      </c>
      <c r="C1403" s="55">
        <v>2018</v>
      </c>
      <c r="D1403" s="60">
        <v>0.4</v>
      </c>
      <c r="E1403" s="54">
        <v>675</v>
      </c>
      <c r="F1403" s="54">
        <v>7</v>
      </c>
    </row>
    <row r="1404" spans="1:6" ht="16.5" x14ac:dyDescent="0.25">
      <c r="A1404" s="24"/>
      <c r="B1404" s="79" t="s">
        <v>2919</v>
      </c>
      <c r="C1404" s="55">
        <v>2018</v>
      </c>
      <c r="D1404" s="60">
        <v>0.4</v>
      </c>
      <c r="E1404" s="54">
        <v>272</v>
      </c>
      <c r="F1404" s="54">
        <v>15</v>
      </c>
    </row>
    <row r="1405" spans="1:6" ht="16.5" x14ac:dyDescent="0.25">
      <c r="A1405" s="24"/>
      <c r="B1405" s="79" t="s">
        <v>2920</v>
      </c>
      <c r="C1405" s="55">
        <v>2018</v>
      </c>
      <c r="D1405" s="60">
        <v>0.4</v>
      </c>
      <c r="E1405" s="54">
        <v>74</v>
      </c>
      <c r="F1405" s="54">
        <v>15</v>
      </c>
    </row>
    <row r="1406" spans="1:6" ht="16.5" x14ac:dyDescent="0.25">
      <c r="A1406" s="24"/>
      <c r="B1406" s="79" t="s">
        <v>2921</v>
      </c>
      <c r="C1406" s="55">
        <v>2018</v>
      </c>
      <c r="D1406" s="60">
        <v>10</v>
      </c>
      <c r="E1406" s="54">
        <v>93</v>
      </c>
      <c r="F1406" s="54">
        <v>15</v>
      </c>
    </row>
    <row r="1407" spans="1:6" ht="16.5" x14ac:dyDescent="0.25">
      <c r="A1407" s="24"/>
      <c r="B1407" s="79" t="s">
        <v>2922</v>
      </c>
      <c r="C1407" s="55">
        <v>2018</v>
      </c>
      <c r="D1407" s="60">
        <v>0.4</v>
      </c>
      <c r="E1407" s="54">
        <v>5</v>
      </c>
      <c r="F1407" s="54">
        <v>15</v>
      </c>
    </row>
    <row r="1408" spans="1:6" ht="16.5" x14ac:dyDescent="0.25">
      <c r="A1408" s="24"/>
      <c r="B1408" s="79" t="s">
        <v>2923</v>
      </c>
      <c r="C1408" s="55">
        <v>2018</v>
      </c>
      <c r="D1408" s="60">
        <v>0.4</v>
      </c>
      <c r="E1408" s="54">
        <v>15</v>
      </c>
      <c r="F1408" s="54">
        <v>15</v>
      </c>
    </row>
    <row r="1409" spans="1:6" ht="16.5" x14ac:dyDescent="0.25">
      <c r="A1409" s="24"/>
      <c r="B1409" s="79" t="s">
        <v>2924</v>
      </c>
      <c r="C1409" s="55">
        <v>2018</v>
      </c>
      <c r="D1409" s="60">
        <v>0.4</v>
      </c>
      <c r="E1409" s="54">
        <v>60</v>
      </c>
      <c r="F1409" s="54">
        <v>15</v>
      </c>
    </row>
    <row r="1410" spans="1:6" ht="16.5" x14ac:dyDescent="0.25">
      <c r="A1410" s="24"/>
      <c r="B1410" s="79" t="s">
        <v>2925</v>
      </c>
      <c r="C1410" s="55">
        <v>2018</v>
      </c>
      <c r="D1410" s="60">
        <v>0.4</v>
      </c>
      <c r="E1410" s="54">
        <v>130</v>
      </c>
      <c r="F1410" s="54">
        <v>15</v>
      </c>
    </row>
    <row r="1411" spans="1:6" ht="16.5" x14ac:dyDescent="0.25">
      <c r="A1411" s="24"/>
      <c r="B1411" s="79" t="s">
        <v>2926</v>
      </c>
      <c r="C1411" s="55">
        <v>2018</v>
      </c>
      <c r="D1411" s="60">
        <v>0.4</v>
      </c>
      <c r="E1411" s="54">
        <v>11</v>
      </c>
      <c r="F1411" s="54">
        <v>15</v>
      </c>
    </row>
    <row r="1412" spans="1:6" ht="16.5" x14ac:dyDescent="0.25">
      <c r="A1412" s="24"/>
      <c r="B1412" s="79" t="s">
        <v>2927</v>
      </c>
      <c r="C1412" s="55">
        <v>2018</v>
      </c>
      <c r="D1412" s="60">
        <v>0.4</v>
      </c>
      <c r="E1412" s="54">
        <v>378</v>
      </c>
      <c r="F1412" s="54">
        <v>10</v>
      </c>
    </row>
    <row r="1413" spans="1:6" ht="16.5" x14ac:dyDescent="0.25">
      <c r="A1413" s="24"/>
      <c r="B1413" s="79" t="s">
        <v>2928</v>
      </c>
      <c r="C1413" s="55">
        <v>2018</v>
      </c>
      <c r="D1413" s="60">
        <v>10</v>
      </c>
      <c r="E1413" s="54">
        <v>448</v>
      </c>
      <c r="F1413" s="54">
        <v>15</v>
      </c>
    </row>
    <row r="1414" spans="1:6" ht="16.5" x14ac:dyDescent="0.25">
      <c r="A1414" s="24"/>
      <c r="B1414" s="79" t="s">
        <v>2929</v>
      </c>
      <c r="C1414" s="55">
        <v>2018</v>
      </c>
      <c r="D1414" s="60">
        <v>10</v>
      </c>
      <c r="E1414" s="54">
        <v>12</v>
      </c>
      <c r="F1414" s="54">
        <v>15</v>
      </c>
    </row>
    <row r="1415" spans="1:6" ht="16.5" x14ac:dyDescent="0.25">
      <c r="A1415" s="24"/>
      <c r="B1415" s="79" t="s">
        <v>2930</v>
      </c>
      <c r="C1415" s="55">
        <v>2018</v>
      </c>
      <c r="D1415" s="60">
        <v>0.4</v>
      </c>
      <c r="E1415" s="54">
        <v>22</v>
      </c>
      <c r="F1415" s="54">
        <v>15</v>
      </c>
    </row>
    <row r="1416" spans="1:6" ht="16.5" x14ac:dyDescent="0.25">
      <c r="A1416" s="24"/>
      <c r="B1416" s="79" t="s">
        <v>2931</v>
      </c>
      <c r="C1416" s="55">
        <v>2018</v>
      </c>
      <c r="D1416" s="60">
        <v>10</v>
      </c>
      <c r="E1416" s="54">
        <v>672</v>
      </c>
      <c r="F1416" s="54">
        <v>15</v>
      </c>
    </row>
    <row r="1417" spans="1:6" ht="16.5" x14ac:dyDescent="0.25">
      <c r="A1417" s="24"/>
      <c r="B1417" s="79" t="s">
        <v>2932</v>
      </c>
      <c r="C1417" s="55">
        <v>2018</v>
      </c>
      <c r="D1417" s="60">
        <v>0.4</v>
      </c>
      <c r="E1417" s="54">
        <v>299.00000000000006</v>
      </c>
      <c r="F1417" s="54">
        <v>15</v>
      </c>
    </row>
    <row r="1418" spans="1:6" ht="16.5" x14ac:dyDescent="0.25">
      <c r="A1418" s="24"/>
      <c r="B1418" s="79" t="s">
        <v>2933</v>
      </c>
      <c r="C1418" s="55">
        <v>2018</v>
      </c>
      <c r="D1418" s="60">
        <v>10</v>
      </c>
      <c r="E1418" s="54">
        <v>4705</v>
      </c>
      <c r="F1418" s="54">
        <v>10</v>
      </c>
    </row>
    <row r="1419" spans="1:6" ht="16.5" x14ac:dyDescent="0.25">
      <c r="A1419" s="24"/>
      <c r="B1419" s="79" t="s">
        <v>2934</v>
      </c>
      <c r="C1419" s="55">
        <v>2018</v>
      </c>
      <c r="D1419" s="60">
        <v>0.4</v>
      </c>
      <c r="E1419" s="54">
        <v>31</v>
      </c>
      <c r="F1419" s="54">
        <v>15</v>
      </c>
    </row>
    <row r="1420" spans="1:6" ht="16.5" x14ac:dyDescent="0.25">
      <c r="A1420" s="24"/>
      <c r="B1420" s="79" t="s">
        <v>2935</v>
      </c>
      <c r="C1420" s="55">
        <v>2018</v>
      </c>
      <c r="D1420" s="60">
        <v>0.4</v>
      </c>
      <c r="E1420" s="54">
        <v>19</v>
      </c>
      <c r="F1420" s="54">
        <v>15</v>
      </c>
    </row>
    <row r="1421" spans="1:6" ht="16.5" x14ac:dyDescent="0.25">
      <c r="A1421" s="24"/>
      <c r="B1421" s="79" t="s">
        <v>2936</v>
      </c>
      <c r="C1421" s="55">
        <v>2018</v>
      </c>
      <c r="D1421" s="60">
        <v>0.4</v>
      </c>
      <c r="E1421" s="54">
        <v>30</v>
      </c>
      <c r="F1421" s="54">
        <v>7</v>
      </c>
    </row>
    <row r="1422" spans="1:6" ht="16.5" x14ac:dyDescent="0.25">
      <c r="A1422" s="24"/>
      <c r="B1422" s="79" t="s">
        <v>2937</v>
      </c>
      <c r="C1422" s="55">
        <v>2018</v>
      </c>
      <c r="D1422" s="60">
        <v>0.4</v>
      </c>
      <c r="E1422" s="54">
        <v>90</v>
      </c>
      <c r="F1422" s="54">
        <v>15</v>
      </c>
    </row>
    <row r="1423" spans="1:6" ht="16.5" x14ac:dyDescent="0.25">
      <c r="A1423" s="24"/>
      <c r="B1423" s="79" t="s">
        <v>2938</v>
      </c>
      <c r="C1423" s="55">
        <v>2018</v>
      </c>
      <c r="D1423" s="60">
        <v>0.4</v>
      </c>
      <c r="E1423" s="54">
        <v>29</v>
      </c>
      <c r="F1423" s="54">
        <v>15</v>
      </c>
    </row>
    <row r="1424" spans="1:6" ht="16.5" x14ac:dyDescent="0.25">
      <c r="A1424" s="24"/>
      <c r="B1424" s="79" t="s">
        <v>2939</v>
      </c>
      <c r="C1424" s="55">
        <v>2018</v>
      </c>
      <c r="D1424" s="60">
        <v>0.4</v>
      </c>
      <c r="E1424" s="54">
        <v>161</v>
      </c>
      <c r="F1424" s="54">
        <v>15</v>
      </c>
    </row>
    <row r="1425" spans="1:6" ht="16.5" x14ac:dyDescent="0.25">
      <c r="A1425" s="24"/>
      <c r="B1425" s="79" t="s">
        <v>2940</v>
      </c>
      <c r="C1425" s="55">
        <v>2018</v>
      </c>
      <c r="D1425" s="60">
        <v>0.4</v>
      </c>
      <c r="E1425" s="54">
        <v>100</v>
      </c>
      <c r="F1425" s="54">
        <v>7</v>
      </c>
    </row>
    <row r="1426" spans="1:6" ht="16.5" x14ac:dyDescent="0.25">
      <c r="A1426" s="24"/>
      <c r="B1426" s="79" t="s">
        <v>2941</v>
      </c>
      <c r="C1426" s="55">
        <v>2018</v>
      </c>
      <c r="D1426" s="60">
        <v>10</v>
      </c>
      <c r="E1426" s="54">
        <v>3303</v>
      </c>
      <c r="F1426" s="54">
        <v>15</v>
      </c>
    </row>
    <row r="1427" spans="1:6" ht="16.5" x14ac:dyDescent="0.25">
      <c r="A1427" s="24"/>
      <c r="B1427" s="79" t="s">
        <v>2942</v>
      </c>
      <c r="C1427" s="55">
        <v>2018</v>
      </c>
      <c r="D1427" s="60">
        <v>0.4</v>
      </c>
      <c r="E1427" s="54">
        <v>129</v>
      </c>
      <c r="F1427" s="54">
        <v>15</v>
      </c>
    </row>
    <row r="1428" spans="1:6" ht="16.5" x14ac:dyDescent="0.25">
      <c r="A1428" s="24"/>
      <c r="B1428" s="79" t="s">
        <v>2943</v>
      </c>
      <c r="C1428" s="55">
        <v>2018</v>
      </c>
      <c r="D1428" s="60">
        <v>0.4</v>
      </c>
      <c r="E1428" s="54">
        <v>294</v>
      </c>
      <c r="F1428" s="54">
        <v>10</v>
      </c>
    </row>
    <row r="1429" spans="1:6" ht="16.5" x14ac:dyDescent="0.25">
      <c r="A1429" s="24"/>
      <c r="B1429" s="79" t="s">
        <v>2944</v>
      </c>
      <c r="C1429" s="55">
        <v>2018</v>
      </c>
      <c r="D1429" s="60">
        <v>10</v>
      </c>
      <c r="E1429" s="54">
        <v>92</v>
      </c>
      <c r="F1429" s="54">
        <v>15</v>
      </c>
    </row>
    <row r="1430" spans="1:6" ht="16.5" x14ac:dyDescent="0.25">
      <c r="A1430" s="24"/>
      <c r="B1430" s="79" t="s">
        <v>2945</v>
      </c>
      <c r="C1430" s="55">
        <v>2018</v>
      </c>
      <c r="D1430" s="60">
        <v>0.4</v>
      </c>
      <c r="E1430" s="54">
        <v>92</v>
      </c>
      <c r="F1430" s="54">
        <v>15</v>
      </c>
    </row>
    <row r="1431" spans="1:6" ht="16.5" x14ac:dyDescent="0.25">
      <c r="A1431" s="24"/>
      <c r="B1431" s="79" t="s">
        <v>2946</v>
      </c>
      <c r="C1431" s="55">
        <v>2018</v>
      </c>
      <c r="D1431" s="60">
        <v>10</v>
      </c>
      <c r="E1431" s="54">
        <v>4032</v>
      </c>
      <c r="F1431" s="54">
        <v>10</v>
      </c>
    </row>
    <row r="1432" spans="1:6" ht="16.5" x14ac:dyDescent="0.25">
      <c r="A1432" s="24"/>
      <c r="B1432" s="79" t="s">
        <v>2947</v>
      </c>
      <c r="C1432" s="55">
        <v>2018</v>
      </c>
      <c r="D1432" s="60">
        <v>0.4</v>
      </c>
      <c r="E1432" s="54">
        <v>45</v>
      </c>
      <c r="F1432" s="54">
        <v>10</v>
      </c>
    </row>
    <row r="1433" spans="1:6" ht="16.5" x14ac:dyDescent="0.25">
      <c r="A1433" s="24"/>
      <c r="B1433" s="79" t="s">
        <v>2948</v>
      </c>
      <c r="C1433" s="55">
        <v>2018</v>
      </c>
      <c r="D1433" s="60">
        <v>10</v>
      </c>
      <c r="E1433" s="54">
        <v>103</v>
      </c>
      <c r="F1433" s="54">
        <v>15</v>
      </c>
    </row>
    <row r="1434" spans="1:6" ht="16.5" x14ac:dyDescent="0.25">
      <c r="A1434" s="24"/>
      <c r="B1434" s="79" t="s">
        <v>2949</v>
      </c>
      <c r="C1434" s="55">
        <v>2018</v>
      </c>
      <c r="D1434" s="60">
        <v>0.4</v>
      </c>
      <c r="E1434" s="54">
        <v>131</v>
      </c>
      <c r="F1434" s="54">
        <v>15</v>
      </c>
    </row>
    <row r="1435" spans="1:6" ht="16.5" x14ac:dyDescent="0.25">
      <c r="A1435" s="24"/>
      <c r="B1435" s="79" t="s">
        <v>2950</v>
      </c>
      <c r="C1435" s="55">
        <v>2018</v>
      </c>
      <c r="D1435" s="60">
        <v>0.4</v>
      </c>
      <c r="E1435" s="54">
        <v>118</v>
      </c>
      <c r="F1435" s="54">
        <v>15</v>
      </c>
    </row>
    <row r="1436" spans="1:6" ht="16.5" x14ac:dyDescent="0.25">
      <c r="A1436" s="24"/>
      <c r="B1436" s="79" t="s">
        <v>2951</v>
      </c>
      <c r="C1436" s="55">
        <v>2018</v>
      </c>
      <c r="D1436" s="60">
        <v>0.4</v>
      </c>
      <c r="E1436" s="54">
        <v>283</v>
      </c>
      <c r="F1436" s="54">
        <v>15</v>
      </c>
    </row>
    <row r="1437" spans="1:6" ht="16.5" x14ac:dyDescent="0.25">
      <c r="A1437" s="24"/>
      <c r="B1437" s="79" t="s">
        <v>2952</v>
      </c>
      <c r="C1437" s="55">
        <v>2018</v>
      </c>
      <c r="D1437" s="60">
        <v>0.4</v>
      </c>
      <c r="E1437" s="54">
        <v>311</v>
      </c>
      <c r="F1437" s="54">
        <v>15</v>
      </c>
    </row>
    <row r="1438" spans="1:6" ht="16.5" x14ac:dyDescent="0.25">
      <c r="A1438" s="24"/>
      <c r="B1438" s="79" t="s">
        <v>2953</v>
      </c>
      <c r="C1438" s="55">
        <v>2018</v>
      </c>
      <c r="D1438" s="60">
        <v>6</v>
      </c>
      <c r="E1438" s="54">
        <v>6</v>
      </c>
      <c r="F1438" s="54">
        <v>15</v>
      </c>
    </row>
    <row r="1439" spans="1:6" ht="16.5" x14ac:dyDescent="0.25">
      <c r="A1439" s="24"/>
      <c r="B1439" s="79" t="s">
        <v>2954</v>
      </c>
      <c r="C1439" s="55">
        <v>2018</v>
      </c>
      <c r="D1439" s="60">
        <v>0.4</v>
      </c>
      <c r="E1439" s="54">
        <v>226</v>
      </c>
      <c r="F1439" s="54">
        <v>15</v>
      </c>
    </row>
    <row r="1440" spans="1:6" ht="16.5" x14ac:dyDescent="0.25">
      <c r="A1440" s="24"/>
      <c r="B1440" s="79" t="s">
        <v>2955</v>
      </c>
      <c r="C1440" s="55">
        <v>2018</v>
      </c>
      <c r="D1440" s="60">
        <v>0.4</v>
      </c>
      <c r="E1440" s="54">
        <v>994.99999999999989</v>
      </c>
      <c r="F1440" s="54">
        <v>15</v>
      </c>
    </row>
    <row r="1441" spans="1:6" ht="16.5" x14ac:dyDescent="0.25">
      <c r="A1441" s="24"/>
      <c r="B1441" s="79" t="s">
        <v>2956</v>
      </c>
      <c r="C1441" s="55">
        <v>2018</v>
      </c>
      <c r="D1441" s="60">
        <v>0.4</v>
      </c>
      <c r="E1441" s="54">
        <v>587</v>
      </c>
      <c r="F1441" s="54">
        <v>15</v>
      </c>
    </row>
    <row r="1442" spans="1:6" ht="16.5" x14ac:dyDescent="0.25">
      <c r="A1442" s="24"/>
      <c r="B1442" s="79" t="s">
        <v>2957</v>
      </c>
      <c r="C1442" s="55">
        <v>2018</v>
      </c>
      <c r="D1442" s="60">
        <v>6</v>
      </c>
      <c r="E1442" s="54">
        <v>7</v>
      </c>
      <c r="F1442" s="54">
        <v>15</v>
      </c>
    </row>
    <row r="1443" spans="1:6" ht="16.5" x14ac:dyDescent="0.25">
      <c r="A1443" s="24"/>
      <c r="B1443" s="79" t="s">
        <v>2958</v>
      </c>
      <c r="C1443" s="55">
        <v>2018</v>
      </c>
      <c r="D1443" s="60">
        <v>0.4</v>
      </c>
      <c r="E1443" s="54">
        <v>329</v>
      </c>
      <c r="F1443" s="54">
        <v>15</v>
      </c>
    </row>
    <row r="1444" spans="1:6" ht="16.5" x14ac:dyDescent="0.25">
      <c r="A1444" s="24"/>
      <c r="B1444" s="79" t="s">
        <v>2959</v>
      </c>
      <c r="C1444" s="55">
        <v>2018</v>
      </c>
      <c r="D1444" s="60">
        <v>0.4</v>
      </c>
      <c r="E1444" s="54">
        <v>354</v>
      </c>
      <c r="F1444" s="54">
        <v>15</v>
      </c>
    </row>
    <row r="1445" spans="1:6" ht="16.5" x14ac:dyDescent="0.25">
      <c r="A1445" s="24"/>
      <c r="B1445" s="79" t="s">
        <v>2960</v>
      </c>
      <c r="C1445" s="55">
        <v>2018</v>
      </c>
      <c r="D1445" s="60">
        <v>6</v>
      </c>
      <c r="E1445" s="54">
        <v>190</v>
      </c>
      <c r="F1445" s="54">
        <v>15</v>
      </c>
    </row>
    <row r="1446" spans="1:6" ht="16.5" x14ac:dyDescent="0.25">
      <c r="A1446" s="24"/>
      <c r="B1446" s="79" t="s">
        <v>2961</v>
      </c>
      <c r="C1446" s="55">
        <v>2018</v>
      </c>
      <c r="D1446" s="60">
        <v>0.4</v>
      </c>
      <c r="E1446" s="54">
        <v>432</v>
      </c>
      <c r="F1446" s="54">
        <v>15</v>
      </c>
    </row>
    <row r="1447" spans="1:6" ht="16.5" x14ac:dyDescent="0.25">
      <c r="A1447" s="24"/>
      <c r="B1447" s="79" t="s">
        <v>2962</v>
      </c>
      <c r="C1447" s="55">
        <v>2018</v>
      </c>
      <c r="D1447" s="60">
        <v>0.4</v>
      </c>
      <c r="E1447" s="54">
        <v>128</v>
      </c>
      <c r="F1447" s="54">
        <v>15</v>
      </c>
    </row>
    <row r="1448" spans="1:6" ht="16.5" x14ac:dyDescent="0.25">
      <c r="A1448" s="24"/>
      <c r="B1448" s="79" t="s">
        <v>2963</v>
      </c>
      <c r="C1448" s="55">
        <v>2018</v>
      </c>
      <c r="D1448" s="60">
        <v>0.4</v>
      </c>
      <c r="E1448" s="54">
        <v>257</v>
      </c>
      <c r="F1448" s="54">
        <v>15</v>
      </c>
    </row>
    <row r="1449" spans="1:6" ht="16.5" x14ac:dyDescent="0.25">
      <c r="A1449" s="24"/>
      <c r="B1449" s="79" t="s">
        <v>2964</v>
      </c>
      <c r="C1449" s="55">
        <v>2018</v>
      </c>
      <c r="D1449" s="60">
        <v>10</v>
      </c>
      <c r="E1449" s="54">
        <v>48</v>
      </c>
      <c r="F1449" s="54">
        <v>60</v>
      </c>
    </row>
    <row r="1450" spans="1:6" ht="16.5" x14ac:dyDescent="0.25">
      <c r="A1450" s="24"/>
      <c r="B1450" s="79" t="s">
        <v>2965</v>
      </c>
      <c r="C1450" s="55">
        <v>2018</v>
      </c>
      <c r="D1450" s="60">
        <v>0.4</v>
      </c>
      <c r="E1450" s="54">
        <v>7</v>
      </c>
      <c r="F1450" s="54">
        <v>60</v>
      </c>
    </row>
    <row r="1451" spans="1:6" ht="16.5" x14ac:dyDescent="0.25">
      <c r="A1451" s="24"/>
      <c r="B1451" s="79" t="s">
        <v>2966</v>
      </c>
      <c r="C1451" s="55">
        <v>2018</v>
      </c>
      <c r="D1451" s="60">
        <v>0.4</v>
      </c>
      <c r="E1451" s="54">
        <v>31</v>
      </c>
      <c r="F1451" s="54">
        <v>15</v>
      </c>
    </row>
    <row r="1452" spans="1:6" ht="16.5" x14ac:dyDescent="0.25">
      <c r="A1452" s="24"/>
      <c r="B1452" s="79" t="s">
        <v>2967</v>
      </c>
      <c r="C1452" s="55">
        <v>2018</v>
      </c>
      <c r="D1452" s="60">
        <v>6</v>
      </c>
      <c r="E1452" s="54">
        <v>16</v>
      </c>
      <c r="F1452" s="54">
        <v>15</v>
      </c>
    </row>
    <row r="1453" spans="1:6" ht="16.5" x14ac:dyDescent="0.25">
      <c r="A1453" s="24"/>
      <c r="B1453" s="79" t="s">
        <v>2968</v>
      </c>
      <c r="C1453" s="55">
        <v>2018</v>
      </c>
      <c r="D1453" s="60">
        <v>0.4</v>
      </c>
      <c r="E1453" s="54">
        <v>102</v>
      </c>
      <c r="F1453" s="54">
        <v>15</v>
      </c>
    </row>
    <row r="1454" spans="1:6" ht="16.5" x14ac:dyDescent="0.25">
      <c r="A1454" s="24"/>
      <c r="B1454" s="79" t="s">
        <v>2969</v>
      </c>
      <c r="C1454" s="55">
        <v>2018</v>
      </c>
      <c r="D1454" s="60">
        <v>10</v>
      </c>
      <c r="E1454" s="54">
        <v>10</v>
      </c>
      <c r="F1454" s="54">
        <v>15</v>
      </c>
    </row>
    <row r="1455" spans="1:6" ht="16.5" x14ac:dyDescent="0.25">
      <c r="A1455" s="24"/>
      <c r="B1455" s="79" t="s">
        <v>2970</v>
      </c>
      <c r="C1455" s="55">
        <v>2018</v>
      </c>
      <c r="D1455" s="60">
        <v>10</v>
      </c>
      <c r="E1455" s="54">
        <v>2938</v>
      </c>
      <c r="F1455" s="54">
        <v>15</v>
      </c>
    </row>
    <row r="1456" spans="1:6" ht="16.5" x14ac:dyDescent="0.25">
      <c r="A1456" s="24"/>
      <c r="B1456" s="79" t="s">
        <v>2971</v>
      </c>
      <c r="C1456" s="55">
        <v>2018</v>
      </c>
      <c r="D1456" s="60">
        <v>10</v>
      </c>
      <c r="E1456" s="54">
        <v>3603</v>
      </c>
      <c r="F1456" s="54">
        <v>2</v>
      </c>
    </row>
    <row r="1457" spans="1:6" ht="16.5" x14ac:dyDescent="0.25">
      <c r="A1457" s="24"/>
      <c r="B1457" s="79" t="s">
        <v>2972</v>
      </c>
      <c r="C1457" s="55">
        <v>2018</v>
      </c>
      <c r="D1457" s="60">
        <v>10</v>
      </c>
      <c r="E1457" s="54">
        <v>671</v>
      </c>
      <c r="F1457" s="54">
        <v>15</v>
      </c>
    </row>
    <row r="1458" spans="1:6" ht="16.5" x14ac:dyDescent="0.25">
      <c r="A1458" s="24"/>
      <c r="B1458" s="79" t="s">
        <v>2973</v>
      </c>
      <c r="C1458" s="55">
        <v>2018</v>
      </c>
      <c r="D1458" s="60">
        <v>0.4</v>
      </c>
      <c r="E1458" s="54">
        <v>5</v>
      </c>
      <c r="F1458" s="54">
        <v>15</v>
      </c>
    </row>
    <row r="1459" spans="1:6" ht="16.5" x14ac:dyDescent="0.25">
      <c r="A1459" s="24"/>
      <c r="B1459" s="79" t="s">
        <v>2974</v>
      </c>
      <c r="C1459" s="55">
        <v>2018</v>
      </c>
      <c r="D1459" s="60">
        <v>0.4</v>
      </c>
      <c r="E1459" s="54">
        <v>420</v>
      </c>
      <c r="F1459" s="54">
        <v>15</v>
      </c>
    </row>
    <row r="1460" spans="1:6" ht="16.5" x14ac:dyDescent="0.25">
      <c r="A1460" s="24"/>
      <c r="B1460" s="79" t="s">
        <v>2975</v>
      </c>
      <c r="C1460" s="55">
        <v>2018</v>
      </c>
      <c r="D1460" s="60">
        <v>0.4</v>
      </c>
      <c r="E1460" s="54">
        <v>646</v>
      </c>
      <c r="F1460" s="54">
        <v>15</v>
      </c>
    </row>
    <row r="1461" spans="1:6" ht="16.5" x14ac:dyDescent="0.25">
      <c r="A1461" s="24"/>
      <c r="B1461" s="79" t="s">
        <v>2976</v>
      </c>
      <c r="C1461" s="55">
        <v>2018</v>
      </c>
      <c r="D1461" s="60">
        <v>0.4</v>
      </c>
      <c r="E1461" s="54">
        <v>30</v>
      </c>
      <c r="F1461" s="54">
        <v>15</v>
      </c>
    </row>
    <row r="1462" spans="1:6" ht="16.5" x14ac:dyDescent="0.25">
      <c r="A1462" s="24"/>
      <c r="B1462" s="79" t="s">
        <v>2977</v>
      </c>
      <c r="C1462" s="55">
        <v>2018</v>
      </c>
      <c r="D1462" s="60">
        <v>10</v>
      </c>
      <c r="E1462" s="54">
        <v>266</v>
      </c>
      <c r="F1462" s="54">
        <v>15</v>
      </c>
    </row>
    <row r="1463" spans="1:6" ht="16.5" x14ac:dyDescent="0.25">
      <c r="A1463" s="24"/>
      <c r="B1463" s="79" t="s">
        <v>2978</v>
      </c>
      <c r="C1463" s="55">
        <v>2018</v>
      </c>
      <c r="D1463" s="60">
        <v>0.4</v>
      </c>
      <c r="E1463" s="54">
        <v>92</v>
      </c>
      <c r="F1463" s="54">
        <v>15</v>
      </c>
    </row>
    <row r="1464" spans="1:6" ht="16.5" x14ac:dyDescent="0.25">
      <c r="A1464" s="24"/>
      <c r="B1464" s="79" t="s">
        <v>2979</v>
      </c>
      <c r="C1464" s="55">
        <v>2018</v>
      </c>
      <c r="D1464" s="60">
        <v>0.4</v>
      </c>
      <c r="E1464" s="54">
        <v>164</v>
      </c>
      <c r="F1464" s="54">
        <v>15</v>
      </c>
    </row>
    <row r="1465" spans="1:6" ht="16.5" x14ac:dyDescent="0.25">
      <c r="A1465" s="24"/>
      <c r="B1465" s="79" t="s">
        <v>2980</v>
      </c>
      <c r="C1465" s="55">
        <v>2018</v>
      </c>
      <c r="D1465" s="60">
        <v>0.4</v>
      </c>
      <c r="E1465" s="54">
        <v>176</v>
      </c>
      <c r="F1465" s="54">
        <v>15</v>
      </c>
    </row>
    <row r="1466" spans="1:6" ht="16.5" x14ac:dyDescent="0.25">
      <c r="A1466" s="24"/>
      <c r="B1466" s="79" t="s">
        <v>2981</v>
      </c>
      <c r="C1466" s="55">
        <v>2018</v>
      </c>
      <c r="D1466" s="60">
        <v>0.4</v>
      </c>
      <c r="E1466" s="54">
        <v>44</v>
      </c>
      <c r="F1466" s="54">
        <v>10</v>
      </c>
    </row>
    <row r="1467" spans="1:6" ht="16.5" x14ac:dyDescent="0.25">
      <c r="A1467" s="24"/>
      <c r="B1467" s="79" t="s">
        <v>2982</v>
      </c>
      <c r="C1467" s="55">
        <v>2018</v>
      </c>
      <c r="D1467" s="60">
        <v>0.4</v>
      </c>
      <c r="E1467" s="54">
        <v>320</v>
      </c>
      <c r="F1467" s="54">
        <v>15</v>
      </c>
    </row>
    <row r="1468" spans="1:6" ht="16.5" x14ac:dyDescent="0.25">
      <c r="A1468" s="24"/>
      <c r="B1468" s="79" t="s">
        <v>2983</v>
      </c>
      <c r="C1468" s="55">
        <v>2018</v>
      </c>
      <c r="D1468" s="60">
        <v>0.4</v>
      </c>
      <c r="E1468" s="54">
        <v>61</v>
      </c>
      <c r="F1468" s="54">
        <v>15</v>
      </c>
    </row>
    <row r="1469" spans="1:6" ht="16.5" x14ac:dyDescent="0.25">
      <c r="A1469" s="24"/>
      <c r="B1469" s="79" t="s">
        <v>2984</v>
      </c>
      <c r="C1469" s="55">
        <v>2018</v>
      </c>
      <c r="D1469" s="60">
        <v>0.4</v>
      </c>
      <c r="E1469" s="54">
        <v>871</v>
      </c>
      <c r="F1469" s="54">
        <v>15</v>
      </c>
    </row>
    <row r="1470" spans="1:6" ht="16.5" x14ac:dyDescent="0.25">
      <c r="A1470" s="24"/>
      <c r="B1470" s="79" t="s">
        <v>2985</v>
      </c>
      <c r="C1470" s="55">
        <v>2018</v>
      </c>
      <c r="D1470" s="60">
        <v>0.4</v>
      </c>
      <c r="E1470" s="54">
        <v>32</v>
      </c>
      <c r="F1470" s="54">
        <v>15</v>
      </c>
    </row>
    <row r="1471" spans="1:6" ht="16.5" x14ac:dyDescent="0.25">
      <c r="A1471" s="24"/>
      <c r="B1471" s="79" t="s">
        <v>2986</v>
      </c>
      <c r="C1471" s="55">
        <v>2018</v>
      </c>
      <c r="D1471" s="60">
        <v>0.4</v>
      </c>
      <c r="E1471" s="54">
        <v>410</v>
      </c>
      <c r="F1471" s="54">
        <v>15</v>
      </c>
    </row>
    <row r="1472" spans="1:6" ht="16.5" x14ac:dyDescent="0.25">
      <c r="A1472" s="24"/>
      <c r="B1472" s="79" t="s">
        <v>2987</v>
      </c>
      <c r="C1472" s="55">
        <v>2018</v>
      </c>
      <c r="D1472" s="60">
        <v>0.4</v>
      </c>
      <c r="E1472" s="54">
        <v>182</v>
      </c>
      <c r="F1472" s="54">
        <v>15</v>
      </c>
    </row>
    <row r="1473" spans="1:6" ht="16.5" x14ac:dyDescent="0.25">
      <c r="A1473" s="24"/>
      <c r="B1473" s="79" t="s">
        <v>2988</v>
      </c>
      <c r="C1473" s="55">
        <v>2018</v>
      </c>
      <c r="D1473" s="60">
        <v>0.4</v>
      </c>
      <c r="E1473" s="54">
        <v>394</v>
      </c>
      <c r="F1473" s="54">
        <v>15</v>
      </c>
    </row>
    <row r="1474" spans="1:6" ht="16.5" x14ac:dyDescent="0.25">
      <c r="A1474" s="24"/>
      <c r="B1474" s="79" t="s">
        <v>2989</v>
      </c>
      <c r="C1474" s="55">
        <v>2018</v>
      </c>
      <c r="D1474" s="60">
        <v>0.4</v>
      </c>
      <c r="E1474" s="54">
        <v>108</v>
      </c>
      <c r="F1474" s="54">
        <v>15</v>
      </c>
    </row>
    <row r="1475" spans="1:6" ht="16.5" x14ac:dyDescent="0.25">
      <c r="A1475" s="24"/>
      <c r="B1475" s="79" t="s">
        <v>2990</v>
      </c>
      <c r="C1475" s="55">
        <v>2018</v>
      </c>
      <c r="D1475" s="60">
        <v>0.4</v>
      </c>
      <c r="E1475" s="54">
        <v>238</v>
      </c>
      <c r="F1475" s="54">
        <v>15</v>
      </c>
    </row>
    <row r="1476" spans="1:6" ht="16.5" x14ac:dyDescent="0.25">
      <c r="A1476" s="24"/>
      <c r="B1476" s="79" t="s">
        <v>2991</v>
      </c>
      <c r="C1476" s="55">
        <v>2018</v>
      </c>
      <c r="D1476" s="60">
        <v>0.4</v>
      </c>
      <c r="E1476" s="54">
        <v>170</v>
      </c>
      <c r="F1476" s="54">
        <v>15</v>
      </c>
    </row>
    <row r="1477" spans="1:6" ht="16.5" x14ac:dyDescent="0.25">
      <c r="A1477" s="24"/>
      <c r="B1477" s="79" t="s">
        <v>2992</v>
      </c>
      <c r="C1477" s="55">
        <v>2018</v>
      </c>
      <c r="D1477" s="60">
        <v>10</v>
      </c>
      <c r="E1477" s="54">
        <v>102</v>
      </c>
      <c r="F1477" s="54">
        <v>15</v>
      </c>
    </row>
    <row r="1478" spans="1:6" ht="16.5" x14ac:dyDescent="0.25">
      <c r="A1478" s="24"/>
      <c r="B1478" s="79" t="s">
        <v>2993</v>
      </c>
      <c r="C1478" s="55">
        <v>2018</v>
      </c>
      <c r="D1478" s="60">
        <v>10</v>
      </c>
      <c r="E1478" s="54">
        <v>6</v>
      </c>
      <c r="F1478" s="54">
        <v>15</v>
      </c>
    </row>
    <row r="1479" spans="1:6" ht="16.5" x14ac:dyDescent="0.25">
      <c r="A1479" s="24"/>
      <c r="B1479" s="79" t="s">
        <v>2994</v>
      </c>
      <c r="C1479" s="55">
        <v>2018</v>
      </c>
      <c r="D1479" s="60">
        <v>0.4</v>
      </c>
      <c r="E1479" s="54">
        <v>441</v>
      </c>
      <c r="F1479" s="54">
        <v>15</v>
      </c>
    </row>
    <row r="1480" spans="1:6" ht="16.5" x14ac:dyDescent="0.25">
      <c r="A1480" s="24"/>
      <c r="B1480" s="79" t="s">
        <v>2995</v>
      </c>
      <c r="C1480" s="55">
        <v>2018</v>
      </c>
      <c r="D1480" s="60">
        <v>10</v>
      </c>
      <c r="E1480" s="54">
        <v>181</v>
      </c>
      <c r="F1480" s="54">
        <v>15</v>
      </c>
    </row>
    <row r="1481" spans="1:6" ht="16.5" x14ac:dyDescent="0.25">
      <c r="A1481" s="24"/>
      <c r="B1481" s="79" t="s">
        <v>2996</v>
      </c>
      <c r="C1481" s="55">
        <v>2018</v>
      </c>
      <c r="D1481" s="60">
        <v>0.4</v>
      </c>
      <c r="E1481" s="54">
        <v>319</v>
      </c>
      <c r="F1481" s="54">
        <v>1</v>
      </c>
    </row>
    <row r="1482" spans="1:6" ht="16.5" x14ac:dyDescent="0.25">
      <c r="A1482" s="24"/>
      <c r="B1482" s="79" t="s">
        <v>2997</v>
      </c>
      <c r="C1482" s="55">
        <v>2018</v>
      </c>
      <c r="D1482" s="60">
        <v>10</v>
      </c>
      <c r="E1482" s="54">
        <v>3921</v>
      </c>
      <c r="F1482" s="54">
        <v>1</v>
      </c>
    </row>
    <row r="1483" spans="1:6" ht="16.5" x14ac:dyDescent="0.25">
      <c r="A1483" s="24"/>
      <c r="B1483" s="79" t="s">
        <v>2998</v>
      </c>
      <c r="C1483" s="55">
        <v>2018</v>
      </c>
      <c r="D1483" s="60">
        <v>10</v>
      </c>
      <c r="E1483" s="54">
        <v>6255</v>
      </c>
      <c r="F1483" s="54">
        <v>7</v>
      </c>
    </row>
    <row r="1484" spans="1:6" ht="16.5" x14ac:dyDescent="0.25">
      <c r="A1484" s="24"/>
      <c r="B1484" s="79" t="s">
        <v>2999</v>
      </c>
      <c r="C1484" s="55">
        <v>2018</v>
      </c>
      <c r="D1484" s="60">
        <v>0.4</v>
      </c>
      <c r="E1484" s="54">
        <v>323</v>
      </c>
      <c r="F1484" s="54">
        <v>15</v>
      </c>
    </row>
    <row r="1485" spans="1:6" ht="16.5" x14ac:dyDescent="0.25">
      <c r="A1485" s="24"/>
      <c r="B1485" s="79" t="s">
        <v>3000</v>
      </c>
      <c r="C1485" s="55">
        <v>2018</v>
      </c>
      <c r="D1485" s="60">
        <v>10</v>
      </c>
      <c r="E1485" s="54">
        <v>265</v>
      </c>
      <c r="F1485" s="54">
        <v>15</v>
      </c>
    </row>
    <row r="1486" spans="1:6" ht="16.5" x14ac:dyDescent="0.25">
      <c r="A1486" s="24"/>
      <c r="B1486" s="79" t="s">
        <v>3001</v>
      </c>
      <c r="C1486" s="55">
        <v>2018</v>
      </c>
      <c r="D1486" s="60">
        <v>0.4</v>
      </c>
      <c r="E1486" s="54">
        <v>102</v>
      </c>
      <c r="F1486" s="54">
        <v>15</v>
      </c>
    </row>
    <row r="1487" spans="1:6" ht="16.5" x14ac:dyDescent="0.25">
      <c r="A1487" s="24"/>
      <c r="B1487" s="79" t="s">
        <v>3002</v>
      </c>
      <c r="C1487" s="55">
        <v>2018</v>
      </c>
      <c r="D1487" s="60">
        <v>10</v>
      </c>
      <c r="E1487" s="54">
        <v>3705</v>
      </c>
      <c r="F1487" s="54">
        <v>15</v>
      </c>
    </row>
    <row r="1488" spans="1:6" ht="16.5" x14ac:dyDescent="0.25">
      <c r="A1488" s="24"/>
      <c r="B1488" s="79" t="s">
        <v>3003</v>
      </c>
      <c r="C1488" s="55">
        <v>2018</v>
      </c>
      <c r="D1488" s="60">
        <v>0.4</v>
      </c>
      <c r="E1488" s="54">
        <v>338</v>
      </c>
      <c r="F1488" s="54">
        <v>15</v>
      </c>
    </row>
    <row r="1489" spans="1:6" ht="16.5" x14ac:dyDescent="0.25">
      <c r="A1489" s="24"/>
      <c r="B1489" s="79" t="s">
        <v>3004</v>
      </c>
      <c r="C1489" s="55">
        <v>2018</v>
      </c>
      <c r="D1489" s="60">
        <v>10</v>
      </c>
      <c r="E1489" s="54">
        <v>178</v>
      </c>
      <c r="F1489" s="54">
        <v>15</v>
      </c>
    </row>
    <row r="1490" spans="1:6" ht="16.5" x14ac:dyDescent="0.25">
      <c r="A1490" s="24"/>
      <c r="B1490" s="79" t="s">
        <v>3005</v>
      </c>
      <c r="C1490" s="55">
        <v>2018</v>
      </c>
      <c r="D1490" s="60">
        <v>10</v>
      </c>
      <c r="E1490" s="54">
        <v>101</v>
      </c>
      <c r="F1490" s="54">
        <v>15</v>
      </c>
    </row>
    <row r="1491" spans="1:6" ht="16.5" x14ac:dyDescent="0.25">
      <c r="A1491" s="24"/>
      <c r="B1491" s="79" t="s">
        <v>3006</v>
      </c>
      <c r="C1491" s="55">
        <v>2018</v>
      </c>
      <c r="D1491" s="60">
        <v>0.4</v>
      </c>
      <c r="E1491" s="54">
        <v>239</v>
      </c>
      <c r="F1491" s="54">
        <v>15</v>
      </c>
    </row>
    <row r="1492" spans="1:6" ht="16.5" x14ac:dyDescent="0.25">
      <c r="A1492" s="24"/>
      <c r="B1492" s="79" t="s">
        <v>3007</v>
      </c>
      <c r="C1492" s="55">
        <v>2018</v>
      </c>
      <c r="D1492" s="60">
        <v>0.4</v>
      </c>
      <c r="E1492" s="54">
        <v>279</v>
      </c>
      <c r="F1492" s="54">
        <v>15</v>
      </c>
    </row>
    <row r="1493" spans="1:6" ht="16.5" x14ac:dyDescent="0.25">
      <c r="A1493" s="24"/>
      <c r="B1493" s="79" t="s">
        <v>3008</v>
      </c>
      <c r="C1493" s="55">
        <v>2018</v>
      </c>
      <c r="D1493" s="60">
        <v>0.4</v>
      </c>
      <c r="E1493" s="54">
        <v>14</v>
      </c>
      <c r="F1493" s="54">
        <v>15</v>
      </c>
    </row>
    <row r="1494" spans="1:6" ht="16.5" x14ac:dyDescent="0.25">
      <c r="A1494" s="24"/>
      <c r="B1494" s="79" t="s">
        <v>3009</v>
      </c>
      <c r="C1494" s="55">
        <v>2018</v>
      </c>
      <c r="D1494" s="60">
        <v>0.4</v>
      </c>
      <c r="E1494" s="54">
        <v>147</v>
      </c>
      <c r="F1494" s="54">
        <v>15</v>
      </c>
    </row>
    <row r="1495" spans="1:6" ht="16.5" x14ac:dyDescent="0.25">
      <c r="A1495" s="24"/>
      <c r="B1495" s="79" t="s">
        <v>3010</v>
      </c>
      <c r="C1495" s="55">
        <v>2018</v>
      </c>
      <c r="D1495" s="60">
        <v>0.4</v>
      </c>
      <c r="E1495" s="54">
        <v>216</v>
      </c>
      <c r="F1495" s="54">
        <v>15</v>
      </c>
    </row>
    <row r="1496" spans="1:6" ht="16.5" x14ac:dyDescent="0.25">
      <c r="A1496" s="24"/>
      <c r="B1496" s="79" t="s">
        <v>3011</v>
      </c>
      <c r="C1496" s="55">
        <v>2018</v>
      </c>
      <c r="D1496" s="60">
        <v>0.4</v>
      </c>
      <c r="E1496" s="54">
        <v>169</v>
      </c>
      <c r="F1496" s="54">
        <v>15</v>
      </c>
    </row>
    <row r="1497" spans="1:6" ht="16.5" x14ac:dyDescent="0.25">
      <c r="A1497" s="24"/>
      <c r="B1497" s="79" t="s">
        <v>3012</v>
      </c>
      <c r="C1497" s="55">
        <v>2018</v>
      </c>
      <c r="D1497" s="60">
        <v>0.4</v>
      </c>
      <c r="E1497" s="54">
        <v>98</v>
      </c>
      <c r="F1497" s="54">
        <v>15</v>
      </c>
    </row>
    <row r="1498" spans="1:6" ht="16.5" x14ac:dyDescent="0.25">
      <c r="A1498" s="24"/>
      <c r="B1498" s="79" t="s">
        <v>3013</v>
      </c>
      <c r="C1498" s="55">
        <v>2018</v>
      </c>
      <c r="D1498" s="60">
        <v>0.4</v>
      </c>
      <c r="E1498" s="54">
        <v>418</v>
      </c>
      <c r="F1498" s="54">
        <v>15</v>
      </c>
    </row>
    <row r="1499" spans="1:6" ht="16.5" x14ac:dyDescent="0.25">
      <c r="A1499" s="24"/>
      <c r="B1499" s="79" t="s">
        <v>3014</v>
      </c>
      <c r="C1499" s="55">
        <v>2018</v>
      </c>
      <c r="D1499" s="60">
        <v>0.4</v>
      </c>
      <c r="E1499" s="54">
        <v>61</v>
      </c>
      <c r="F1499" s="54">
        <v>15</v>
      </c>
    </row>
    <row r="1500" spans="1:6" ht="16.5" x14ac:dyDescent="0.25">
      <c r="A1500" s="24"/>
      <c r="B1500" s="79" t="s">
        <v>3015</v>
      </c>
      <c r="C1500" s="55">
        <v>2018</v>
      </c>
      <c r="D1500" s="60">
        <v>0.4</v>
      </c>
      <c r="E1500" s="54">
        <v>25</v>
      </c>
      <c r="F1500" s="54">
        <v>10</v>
      </c>
    </row>
    <row r="1501" spans="1:6" ht="16.5" x14ac:dyDescent="0.25">
      <c r="A1501" s="24"/>
      <c r="B1501" s="79" t="s">
        <v>3016</v>
      </c>
      <c r="C1501" s="55">
        <v>2018</v>
      </c>
      <c r="D1501" s="60">
        <v>0.4</v>
      </c>
      <c r="E1501" s="54">
        <v>32</v>
      </c>
      <c r="F1501" s="54">
        <v>15</v>
      </c>
    </row>
    <row r="1502" spans="1:6" ht="16.5" x14ac:dyDescent="0.25">
      <c r="A1502" s="24"/>
      <c r="B1502" s="79" t="s">
        <v>3017</v>
      </c>
      <c r="C1502" s="55">
        <v>2018</v>
      </c>
      <c r="D1502" s="60">
        <v>0.4</v>
      </c>
      <c r="E1502" s="54">
        <v>200</v>
      </c>
      <c r="F1502" s="54">
        <v>15</v>
      </c>
    </row>
    <row r="1503" spans="1:6" ht="16.5" x14ac:dyDescent="0.25">
      <c r="A1503" s="24"/>
      <c r="B1503" s="79" t="s">
        <v>3018</v>
      </c>
      <c r="C1503" s="55">
        <v>2018</v>
      </c>
      <c r="D1503" s="60">
        <v>0.4</v>
      </c>
      <c r="E1503" s="54">
        <v>126</v>
      </c>
      <c r="F1503" s="54">
        <v>15</v>
      </c>
    </row>
    <row r="1504" spans="1:6" ht="16.5" x14ac:dyDescent="0.25">
      <c r="A1504" s="24"/>
      <c r="B1504" s="79" t="s">
        <v>3019</v>
      </c>
      <c r="C1504" s="55">
        <v>2018</v>
      </c>
      <c r="D1504" s="60">
        <v>0.4</v>
      </c>
      <c r="E1504" s="54">
        <v>58</v>
      </c>
      <c r="F1504" s="54">
        <v>15</v>
      </c>
    </row>
    <row r="1505" spans="1:6" ht="16.5" x14ac:dyDescent="0.25">
      <c r="A1505" s="24"/>
      <c r="B1505" s="79" t="s">
        <v>3020</v>
      </c>
      <c r="C1505" s="55">
        <v>2018</v>
      </c>
      <c r="D1505" s="60">
        <v>0.4</v>
      </c>
      <c r="E1505" s="54">
        <v>41</v>
      </c>
      <c r="F1505" s="54">
        <v>15</v>
      </c>
    </row>
    <row r="1506" spans="1:6" ht="16.5" x14ac:dyDescent="0.25">
      <c r="A1506" s="24"/>
      <c r="B1506" s="79" t="s">
        <v>3021</v>
      </c>
      <c r="C1506" s="55">
        <v>2018</v>
      </c>
      <c r="D1506" s="60">
        <v>0.4</v>
      </c>
      <c r="E1506" s="54">
        <v>37</v>
      </c>
      <c r="F1506" s="54">
        <v>7</v>
      </c>
    </row>
    <row r="1507" spans="1:6" ht="16.5" x14ac:dyDescent="0.25">
      <c r="A1507" s="24"/>
      <c r="B1507" s="79" t="s">
        <v>3022</v>
      </c>
      <c r="C1507" s="55">
        <v>2018</v>
      </c>
      <c r="D1507" s="60">
        <v>0.4</v>
      </c>
      <c r="E1507" s="54">
        <v>78</v>
      </c>
      <c r="F1507" s="54">
        <v>15</v>
      </c>
    </row>
    <row r="1508" spans="1:6" ht="16.5" x14ac:dyDescent="0.25">
      <c r="A1508" s="24"/>
      <c r="B1508" s="79" t="s">
        <v>3023</v>
      </c>
      <c r="C1508" s="55">
        <v>2018</v>
      </c>
      <c r="D1508" s="60">
        <v>0.4</v>
      </c>
      <c r="E1508" s="54">
        <v>934</v>
      </c>
      <c r="F1508" s="54">
        <v>15</v>
      </c>
    </row>
    <row r="1509" spans="1:6" ht="16.5" x14ac:dyDescent="0.25">
      <c r="A1509" s="24"/>
      <c r="B1509" s="79" t="s">
        <v>3024</v>
      </c>
      <c r="C1509" s="55">
        <v>2018</v>
      </c>
      <c r="D1509" s="60">
        <v>0.4</v>
      </c>
      <c r="E1509" s="54">
        <v>73</v>
      </c>
      <c r="F1509" s="54">
        <v>15</v>
      </c>
    </row>
    <row r="1510" spans="1:6" ht="16.5" x14ac:dyDescent="0.25">
      <c r="A1510" s="24"/>
      <c r="B1510" s="79" t="s">
        <v>3025</v>
      </c>
      <c r="C1510" s="55">
        <v>2018</v>
      </c>
      <c r="D1510" s="60">
        <v>10</v>
      </c>
      <c r="E1510" s="54">
        <v>1012</v>
      </c>
      <c r="F1510" s="54">
        <v>15</v>
      </c>
    </row>
    <row r="1511" spans="1:6" ht="16.5" x14ac:dyDescent="0.25">
      <c r="A1511" s="24"/>
      <c r="B1511" s="79" t="s">
        <v>3026</v>
      </c>
      <c r="C1511" s="55">
        <v>2018</v>
      </c>
      <c r="D1511" s="60">
        <v>10</v>
      </c>
      <c r="E1511" s="54">
        <v>2239</v>
      </c>
      <c r="F1511" s="54">
        <v>15</v>
      </c>
    </row>
    <row r="1512" spans="1:6" ht="16.5" x14ac:dyDescent="0.25">
      <c r="A1512" s="24"/>
      <c r="B1512" s="79" t="s">
        <v>3027</v>
      </c>
      <c r="C1512" s="55">
        <v>2018</v>
      </c>
      <c r="D1512" s="60">
        <v>0.4</v>
      </c>
      <c r="E1512" s="54">
        <v>35</v>
      </c>
      <c r="F1512" s="54">
        <v>15</v>
      </c>
    </row>
    <row r="1513" spans="1:6" ht="16.5" x14ac:dyDescent="0.25">
      <c r="A1513" s="24"/>
      <c r="B1513" s="79" t="s">
        <v>3028</v>
      </c>
      <c r="C1513" s="55">
        <v>2018</v>
      </c>
      <c r="D1513" s="60">
        <v>10</v>
      </c>
      <c r="E1513" s="54">
        <v>7703</v>
      </c>
      <c r="F1513" s="54">
        <v>15</v>
      </c>
    </row>
    <row r="1514" spans="1:6" ht="16.5" x14ac:dyDescent="0.25">
      <c r="A1514" s="24"/>
      <c r="B1514" s="79" t="s">
        <v>3029</v>
      </c>
      <c r="C1514" s="55">
        <v>2018</v>
      </c>
      <c r="D1514" s="60">
        <v>0.4</v>
      </c>
      <c r="E1514" s="54">
        <v>47</v>
      </c>
      <c r="F1514" s="54">
        <v>15</v>
      </c>
    </row>
    <row r="1515" spans="1:6" ht="16.5" x14ac:dyDescent="0.25">
      <c r="A1515" s="24"/>
      <c r="B1515" s="79" t="s">
        <v>3030</v>
      </c>
      <c r="C1515" s="55">
        <v>2018</v>
      </c>
      <c r="D1515" s="60">
        <v>0.4</v>
      </c>
      <c r="E1515" s="54">
        <v>132</v>
      </c>
      <c r="F1515" s="54">
        <v>15</v>
      </c>
    </row>
    <row r="1516" spans="1:6" ht="16.5" x14ac:dyDescent="0.25">
      <c r="A1516" s="24"/>
      <c r="B1516" s="79" t="s">
        <v>3031</v>
      </c>
      <c r="C1516" s="55">
        <v>2018</v>
      </c>
      <c r="D1516" s="60">
        <v>0.4</v>
      </c>
      <c r="E1516" s="54">
        <v>88</v>
      </c>
      <c r="F1516" s="54">
        <v>15</v>
      </c>
    </row>
    <row r="1517" spans="1:6" ht="16.5" x14ac:dyDescent="0.25">
      <c r="A1517" s="24"/>
      <c r="B1517" s="79" t="s">
        <v>3032</v>
      </c>
      <c r="C1517" s="55">
        <v>2018</v>
      </c>
      <c r="D1517" s="60">
        <v>0.4</v>
      </c>
      <c r="E1517" s="54">
        <v>154</v>
      </c>
      <c r="F1517" s="54">
        <v>15</v>
      </c>
    </row>
    <row r="1518" spans="1:6" ht="16.5" x14ac:dyDescent="0.25">
      <c r="A1518" s="24"/>
      <c r="B1518" s="79" t="s">
        <v>3033</v>
      </c>
      <c r="C1518" s="55">
        <v>2018</v>
      </c>
      <c r="D1518" s="60">
        <v>0.4</v>
      </c>
      <c r="E1518" s="54">
        <v>249</v>
      </c>
      <c r="F1518" s="54">
        <v>15</v>
      </c>
    </row>
    <row r="1519" spans="1:6" ht="16.5" x14ac:dyDescent="0.25">
      <c r="A1519" s="24"/>
      <c r="B1519" s="79" t="s">
        <v>3034</v>
      </c>
      <c r="C1519" s="55">
        <v>2018</v>
      </c>
      <c r="D1519" s="60">
        <v>0.4</v>
      </c>
      <c r="E1519" s="54">
        <v>82</v>
      </c>
      <c r="F1519" s="54">
        <v>15</v>
      </c>
    </row>
    <row r="1520" spans="1:6" ht="16.5" x14ac:dyDescent="0.25">
      <c r="A1520" s="24"/>
      <c r="B1520" s="79" t="s">
        <v>3035</v>
      </c>
      <c r="C1520" s="55">
        <v>2018</v>
      </c>
      <c r="D1520" s="60">
        <v>10</v>
      </c>
      <c r="E1520" s="54">
        <v>3071</v>
      </c>
      <c r="F1520" s="54">
        <v>15</v>
      </c>
    </row>
    <row r="1521" spans="1:6" ht="16.5" x14ac:dyDescent="0.25">
      <c r="A1521" s="24"/>
      <c r="B1521" s="79" t="s">
        <v>3036</v>
      </c>
      <c r="C1521" s="55">
        <v>2018</v>
      </c>
      <c r="D1521" s="60">
        <v>0.4</v>
      </c>
      <c r="E1521" s="54">
        <v>61</v>
      </c>
      <c r="F1521" s="54">
        <v>7</v>
      </c>
    </row>
    <row r="1522" spans="1:6" ht="16.5" x14ac:dyDescent="0.25">
      <c r="A1522" s="24"/>
      <c r="B1522" s="79" t="s">
        <v>3037</v>
      </c>
      <c r="C1522" s="55">
        <v>2018</v>
      </c>
      <c r="D1522" s="60">
        <v>0.4</v>
      </c>
      <c r="E1522" s="54">
        <v>156</v>
      </c>
      <c r="F1522" s="54">
        <v>15</v>
      </c>
    </row>
    <row r="1523" spans="1:6" ht="16.5" x14ac:dyDescent="0.25">
      <c r="A1523" s="24"/>
      <c r="B1523" s="79" t="s">
        <v>3038</v>
      </c>
      <c r="C1523" s="55">
        <v>2018</v>
      </c>
      <c r="D1523" s="60">
        <v>0.4</v>
      </c>
      <c r="E1523" s="54">
        <v>17</v>
      </c>
      <c r="F1523" s="54">
        <v>15</v>
      </c>
    </row>
    <row r="1524" spans="1:6" ht="16.5" x14ac:dyDescent="0.25">
      <c r="A1524" s="24"/>
      <c r="B1524" s="79" t="s">
        <v>3039</v>
      </c>
      <c r="C1524" s="55">
        <v>2018</v>
      </c>
      <c r="D1524" s="60">
        <v>0.4</v>
      </c>
      <c r="E1524" s="54">
        <v>12</v>
      </c>
      <c r="F1524" s="54">
        <v>15</v>
      </c>
    </row>
    <row r="1525" spans="1:6" ht="16.5" x14ac:dyDescent="0.25">
      <c r="A1525" s="24"/>
      <c r="B1525" s="79" t="s">
        <v>3040</v>
      </c>
      <c r="C1525" s="55">
        <v>2018</v>
      </c>
      <c r="D1525" s="60">
        <v>0.4</v>
      </c>
      <c r="E1525" s="54">
        <v>94</v>
      </c>
      <c r="F1525" s="54">
        <v>15</v>
      </c>
    </row>
    <row r="1526" spans="1:6" ht="16.5" x14ac:dyDescent="0.25">
      <c r="A1526" s="24"/>
      <c r="B1526" s="79" t="s">
        <v>3041</v>
      </c>
      <c r="C1526" s="55">
        <v>2018</v>
      </c>
      <c r="D1526" s="60">
        <v>0.4</v>
      </c>
      <c r="E1526" s="54">
        <v>36</v>
      </c>
      <c r="F1526" s="54">
        <v>15</v>
      </c>
    </row>
    <row r="1527" spans="1:6" ht="16.5" x14ac:dyDescent="0.25">
      <c r="A1527" s="24"/>
      <c r="B1527" s="79" t="s">
        <v>3042</v>
      </c>
      <c r="C1527" s="55">
        <v>2018</v>
      </c>
      <c r="D1527" s="60">
        <v>10</v>
      </c>
      <c r="E1527" s="54">
        <v>21</v>
      </c>
      <c r="F1527" s="54">
        <v>15</v>
      </c>
    </row>
    <row r="1528" spans="1:6" ht="16.5" x14ac:dyDescent="0.25">
      <c r="A1528" s="24"/>
      <c r="B1528" s="79" t="s">
        <v>3043</v>
      </c>
      <c r="C1528" s="55">
        <v>2018</v>
      </c>
      <c r="D1528" s="60">
        <v>0.4</v>
      </c>
      <c r="E1528" s="54">
        <v>87</v>
      </c>
      <c r="F1528" s="54">
        <v>15</v>
      </c>
    </row>
    <row r="1529" spans="1:6" ht="16.5" x14ac:dyDescent="0.25">
      <c r="A1529" s="24"/>
      <c r="B1529" s="79" t="s">
        <v>3044</v>
      </c>
      <c r="C1529" s="55">
        <v>2018</v>
      </c>
      <c r="D1529" s="60">
        <v>6</v>
      </c>
      <c r="E1529" s="54">
        <v>746</v>
      </c>
      <c r="F1529" s="54">
        <v>15</v>
      </c>
    </row>
    <row r="1530" spans="1:6" ht="16.5" x14ac:dyDescent="0.25">
      <c r="A1530" s="24"/>
      <c r="B1530" s="79" t="s">
        <v>3045</v>
      </c>
      <c r="C1530" s="55">
        <v>2018</v>
      </c>
      <c r="D1530" s="60">
        <v>0.4</v>
      </c>
      <c r="E1530" s="54">
        <v>564</v>
      </c>
      <c r="F1530" s="54">
        <v>15</v>
      </c>
    </row>
    <row r="1531" spans="1:6" ht="16.5" x14ac:dyDescent="0.25">
      <c r="A1531" s="24"/>
      <c r="B1531" s="79" t="s">
        <v>3046</v>
      </c>
      <c r="C1531" s="55">
        <v>2018</v>
      </c>
      <c r="D1531" s="60">
        <v>0.4</v>
      </c>
      <c r="E1531" s="54">
        <v>28</v>
      </c>
      <c r="F1531" s="54">
        <v>15</v>
      </c>
    </row>
    <row r="1532" spans="1:6" ht="16.5" x14ac:dyDescent="0.25">
      <c r="A1532" s="24"/>
      <c r="B1532" s="79" t="s">
        <v>3047</v>
      </c>
      <c r="C1532" s="55">
        <v>2018</v>
      </c>
      <c r="D1532" s="60">
        <v>0.4</v>
      </c>
      <c r="E1532" s="54">
        <v>175</v>
      </c>
      <c r="F1532" s="54">
        <v>15</v>
      </c>
    </row>
    <row r="1533" spans="1:6" ht="16.5" x14ac:dyDescent="0.25">
      <c r="A1533" s="24"/>
      <c r="B1533" s="79" t="s">
        <v>3048</v>
      </c>
      <c r="C1533" s="55">
        <v>2018</v>
      </c>
      <c r="D1533" s="60">
        <v>10</v>
      </c>
      <c r="E1533" s="54">
        <v>258</v>
      </c>
      <c r="F1533" s="54">
        <v>15</v>
      </c>
    </row>
    <row r="1534" spans="1:6" ht="16.5" x14ac:dyDescent="0.25">
      <c r="A1534" s="24"/>
      <c r="B1534" s="79" t="s">
        <v>3049</v>
      </c>
      <c r="C1534" s="55">
        <v>2018</v>
      </c>
      <c r="D1534" s="60">
        <v>0.4</v>
      </c>
      <c r="E1534" s="54">
        <v>373</v>
      </c>
      <c r="F1534" s="54">
        <v>10</v>
      </c>
    </row>
    <row r="1535" spans="1:6" ht="16.5" x14ac:dyDescent="0.25">
      <c r="A1535" s="24"/>
      <c r="B1535" s="79" t="s">
        <v>3050</v>
      </c>
      <c r="C1535" s="55">
        <v>2018</v>
      </c>
      <c r="D1535" s="60">
        <v>10</v>
      </c>
      <c r="E1535" s="54">
        <v>160</v>
      </c>
      <c r="F1535" s="54">
        <v>8</v>
      </c>
    </row>
    <row r="1536" spans="1:6" ht="16.5" x14ac:dyDescent="0.25">
      <c r="A1536" s="24"/>
      <c r="B1536" s="79" t="s">
        <v>3051</v>
      </c>
      <c r="C1536" s="55">
        <v>2018</v>
      </c>
      <c r="D1536" s="60">
        <v>10</v>
      </c>
      <c r="E1536" s="54">
        <v>400</v>
      </c>
      <c r="F1536" s="54">
        <v>8</v>
      </c>
    </row>
    <row r="1537" spans="1:6" ht="16.5" x14ac:dyDescent="0.25">
      <c r="A1537" s="24"/>
      <c r="B1537" s="79" t="s">
        <v>3052</v>
      </c>
      <c r="C1537" s="55">
        <v>2018</v>
      </c>
      <c r="D1537" s="60">
        <v>0.4</v>
      </c>
      <c r="E1537" s="54">
        <v>323</v>
      </c>
      <c r="F1537" s="54">
        <v>70</v>
      </c>
    </row>
    <row r="1538" spans="1:6" ht="16.5" x14ac:dyDescent="0.25">
      <c r="A1538" s="24"/>
      <c r="B1538" s="79" t="s">
        <v>3053</v>
      </c>
      <c r="C1538" s="55">
        <v>2018</v>
      </c>
      <c r="D1538" s="60">
        <v>10</v>
      </c>
      <c r="E1538" s="54">
        <v>18</v>
      </c>
      <c r="F1538" s="54">
        <v>15</v>
      </c>
    </row>
    <row r="1539" spans="1:6" ht="16.5" x14ac:dyDescent="0.25">
      <c r="A1539" s="24"/>
      <c r="B1539" s="79" t="s">
        <v>3054</v>
      </c>
      <c r="C1539" s="55">
        <v>2018</v>
      </c>
      <c r="D1539" s="60">
        <v>10</v>
      </c>
      <c r="E1539" s="54">
        <v>45</v>
      </c>
      <c r="F1539" s="54">
        <v>15</v>
      </c>
    </row>
    <row r="1540" spans="1:6" ht="16.5" x14ac:dyDescent="0.25">
      <c r="A1540" s="24"/>
      <c r="B1540" s="79" t="s">
        <v>3055</v>
      </c>
      <c r="C1540" s="55">
        <v>2018</v>
      </c>
      <c r="D1540" s="60">
        <v>10</v>
      </c>
      <c r="E1540" s="54">
        <v>39</v>
      </c>
      <c r="F1540" s="54">
        <v>15</v>
      </c>
    </row>
    <row r="1541" spans="1:6" ht="16.5" x14ac:dyDescent="0.25">
      <c r="A1541" s="24"/>
      <c r="B1541" s="79" t="s">
        <v>3056</v>
      </c>
      <c r="C1541" s="55">
        <v>2018</v>
      </c>
      <c r="D1541" s="60">
        <v>0.4</v>
      </c>
      <c r="E1541" s="54">
        <v>82</v>
      </c>
      <c r="F1541" s="54">
        <v>15</v>
      </c>
    </row>
    <row r="1542" spans="1:6" ht="16.5" x14ac:dyDescent="0.25">
      <c r="A1542" s="24"/>
      <c r="B1542" s="79" t="s">
        <v>3057</v>
      </c>
      <c r="C1542" s="55">
        <v>2018</v>
      </c>
      <c r="D1542" s="60">
        <v>10</v>
      </c>
      <c r="E1542" s="54">
        <v>1043</v>
      </c>
      <c r="F1542" s="54">
        <v>3</v>
      </c>
    </row>
    <row r="1543" spans="1:6" ht="16.5" x14ac:dyDescent="0.25">
      <c r="A1543" s="24"/>
      <c r="B1543" s="79" t="s">
        <v>3058</v>
      </c>
      <c r="C1543" s="55">
        <v>2018</v>
      </c>
      <c r="D1543" s="60">
        <v>0.4</v>
      </c>
      <c r="E1543" s="54">
        <v>233</v>
      </c>
      <c r="F1543" s="54">
        <v>3</v>
      </c>
    </row>
    <row r="1544" spans="1:6" ht="16.5" x14ac:dyDescent="0.25">
      <c r="A1544" s="24"/>
      <c r="B1544" s="79" t="s">
        <v>3059</v>
      </c>
      <c r="C1544" s="55">
        <v>2018</v>
      </c>
      <c r="D1544" s="60">
        <v>10</v>
      </c>
      <c r="E1544" s="54">
        <v>337</v>
      </c>
      <c r="F1544" s="54">
        <v>15</v>
      </c>
    </row>
    <row r="1545" spans="1:6" ht="16.5" x14ac:dyDescent="0.25">
      <c r="A1545" s="24"/>
      <c r="B1545" s="79" t="s">
        <v>3060</v>
      </c>
      <c r="C1545" s="55">
        <v>2018</v>
      </c>
      <c r="D1545" s="60">
        <v>0.4</v>
      </c>
      <c r="E1545" s="54">
        <v>1084</v>
      </c>
      <c r="F1545" s="54">
        <v>15</v>
      </c>
    </row>
    <row r="1546" spans="1:6" ht="16.5" x14ac:dyDescent="0.25">
      <c r="A1546" s="24"/>
      <c r="B1546" s="79" t="s">
        <v>3061</v>
      </c>
      <c r="C1546" s="55">
        <v>2018</v>
      </c>
      <c r="D1546" s="60">
        <v>0.4</v>
      </c>
      <c r="E1546" s="54">
        <v>348</v>
      </c>
      <c r="F1546" s="54">
        <v>15</v>
      </c>
    </row>
    <row r="1547" spans="1:6" ht="16.5" x14ac:dyDescent="0.25">
      <c r="A1547" s="24"/>
      <c r="B1547" s="79" t="s">
        <v>3062</v>
      </c>
      <c r="C1547" s="55">
        <v>2018</v>
      </c>
      <c r="D1547" s="60">
        <v>0.4</v>
      </c>
      <c r="E1547" s="54">
        <v>97</v>
      </c>
      <c r="F1547" s="54">
        <v>15</v>
      </c>
    </row>
    <row r="1548" spans="1:6" ht="16.5" x14ac:dyDescent="0.25">
      <c r="A1548" s="24"/>
      <c r="B1548" s="79" t="s">
        <v>3063</v>
      </c>
      <c r="C1548" s="55">
        <v>2018</v>
      </c>
      <c r="D1548" s="60">
        <v>10</v>
      </c>
      <c r="E1548" s="54">
        <v>723</v>
      </c>
      <c r="F1548" s="54">
        <v>1</v>
      </c>
    </row>
    <row r="1549" spans="1:6" ht="16.5" x14ac:dyDescent="0.25">
      <c r="A1549" s="24"/>
      <c r="B1549" s="79" t="s">
        <v>3064</v>
      </c>
      <c r="C1549" s="55">
        <v>2018</v>
      </c>
      <c r="D1549" s="60">
        <v>0.4</v>
      </c>
      <c r="E1549" s="54">
        <v>195</v>
      </c>
      <c r="F1549" s="54">
        <v>1</v>
      </c>
    </row>
    <row r="1550" spans="1:6" ht="16.5" x14ac:dyDescent="0.25">
      <c r="A1550" s="24"/>
      <c r="B1550" s="79" t="s">
        <v>3065</v>
      </c>
      <c r="C1550" s="55">
        <v>2018</v>
      </c>
      <c r="D1550" s="60">
        <v>0.4</v>
      </c>
      <c r="E1550" s="54">
        <v>31</v>
      </c>
      <c r="F1550" s="54">
        <v>15</v>
      </c>
    </row>
    <row r="1551" spans="1:6" ht="16.5" x14ac:dyDescent="0.25">
      <c r="A1551" s="24"/>
      <c r="B1551" s="79" t="s">
        <v>3066</v>
      </c>
      <c r="C1551" s="55">
        <v>2018</v>
      </c>
      <c r="D1551" s="60">
        <v>0.4</v>
      </c>
      <c r="E1551" s="54">
        <v>110</v>
      </c>
      <c r="F1551" s="54">
        <v>15</v>
      </c>
    </row>
    <row r="1552" spans="1:6" ht="16.5" x14ac:dyDescent="0.25">
      <c r="A1552" s="24"/>
      <c r="B1552" s="79" t="s">
        <v>3067</v>
      </c>
      <c r="C1552" s="55">
        <v>2018</v>
      </c>
      <c r="D1552" s="60">
        <v>0.4</v>
      </c>
      <c r="E1552" s="54">
        <v>123</v>
      </c>
      <c r="F1552" s="54">
        <v>15</v>
      </c>
    </row>
    <row r="1553" spans="1:6" ht="16.5" x14ac:dyDescent="0.25">
      <c r="A1553" s="24"/>
      <c r="B1553" s="79" t="s">
        <v>3068</v>
      </c>
      <c r="C1553" s="55">
        <v>2018</v>
      </c>
      <c r="D1553" s="60">
        <v>0.4</v>
      </c>
      <c r="E1553" s="54">
        <v>43</v>
      </c>
      <c r="F1553" s="54">
        <v>15</v>
      </c>
    </row>
    <row r="1554" spans="1:6" ht="16.5" x14ac:dyDescent="0.25">
      <c r="A1554" s="24"/>
      <c r="B1554" s="79" t="s">
        <v>3069</v>
      </c>
      <c r="C1554" s="55">
        <v>2018</v>
      </c>
      <c r="D1554" s="60">
        <v>0.4</v>
      </c>
      <c r="E1554" s="54">
        <v>84</v>
      </c>
      <c r="F1554" s="54">
        <v>15</v>
      </c>
    </row>
    <row r="1555" spans="1:6" ht="16.5" x14ac:dyDescent="0.25">
      <c r="A1555" s="24"/>
      <c r="B1555" s="79" t="s">
        <v>3070</v>
      </c>
      <c r="C1555" s="55">
        <v>2018</v>
      </c>
      <c r="D1555" s="60">
        <v>0.4</v>
      </c>
      <c r="E1555" s="54">
        <v>65</v>
      </c>
      <c r="F1555" s="54">
        <v>150</v>
      </c>
    </row>
    <row r="1556" spans="1:6" ht="16.5" x14ac:dyDescent="0.25">
      <c r="A1556" s="24"/>
      <c r="B1556" s="79" t="s">
        <v>3071</v>
      </c>
      <c r="C1556" s="55">
        <v>2018</v>
      </c>
      <c r="D1556" s="60">
        <v>0.4</v>
      </c>
      <c r="E1556" s="54">
        <v>104</v>
      </c>
      <c r="F1556" s="54">
        <v>15</v>
      </c>
    </row>
    <row r="1557" spans="1:6" ht="16.5" x14ac:dyDescent="0.25">
      <c r="A1557" s="24"/>
      <c r="B1557" s="79" t="s">
        <v>3072</v>
      </c>
      <c r="C1557" s="55">
        <v>2018</v>
      </c>
      <c r="D1557" s="60">
        <v>0.4</v>
      </c>
      <c r="E1557" s="54">
        <v>212</v>
      </c>
      <c r="F1557" s="54">
        <v>15</v>
      </c>
    </row>
    <row r="1558" spans="1:6" ht="16.5" x14ac:dyDescent="0.25">
      <c r="A1558" s="24"/>
      <c r="B1558" s="79" t="s">
        <v>3073</v>
      </c>
      <c r="C1558" s="55">
        <v>2018</v>
      </c>
      <c r="D1558" s="60">
        <v>0.4</v>
      </c>
      <c r="E1558" s="54">
        <v>31</v>
      </c>
      <c r="F1558" s="54">
        <v>15</v>
      </c>
    </row>
    <row r="1559" spans="1:6" ht="16.5" x14ac:dyDescent="0.25">
      <c r="A1559" s="24"/>
      <c r="B1559" s="79" t="s">
        <v>3074</v>
      </c>
      <c r="C1559" s="55">
        <v>2018</v>
      </c>
      <c r="D1559" s="60">
        <v>0.4</v>
      </c>
      <c r="E1559" s="54">
        <v>257</v>
      </c>
      <c r="F1559" s="54">
        <v>15</v>
      </c>
    </row>
    <row r="1560" spans="1:6" ht="16.5" x14ac:dyDescent="0.25">
      <c r="A1560" s="24"/>
      <c r="B1560" s="79" t="s">
        <v>3075</v>
      </c>
      <c r="C1560" s="55">
        <v>2018</v>
      </c>
      <c r="D1560" s="60">
        <v>0.4</v>
      </c>
      <c r="E1560" s="54">
        <v>183</v>
      </c>
      <c r="F1560" s="54">
        <v>15</v>
      </c>
    </row>
    <row r="1561" spans="1:6" ht="16.5" x14ac:dyDescent="0.25">
      <c r="A1561" s="24"/>
      <c r="B1561" s="79" t="s">
        <v>3076</v>
      </c>
      <c r="C1561" s="55">
        <v>2018</v>
      </c>
      <c r="D1561" s="60">
        <v>0.4</v>
      </c>
      <c r="E1561" s="54">
        <v>250</v>
      </c>
      <c r="F1561" s="54">
        <v>15</v>
      </c>
    </row>
    <row r="1562" spans="1:6" ht="16.5" x14ac:dyDescent="0.25">
      <c r="A1562" s="24"/>
      <c r="B1562" s="79" t="s">
        <v>3077</v>
      </c>
      <c r="C1562" s="55">
        <v>2018</v>
      </c>
      <c r="D1562" s="60">
        <v>0.4</v>
      </c>
      <c r="E1562" s="54">
        <v>438</v>
      </c>
      <c r="F1562" s="54">
        <v>15</v>
      </c>
    </row>
    <row r="1563" spans="1:6" ht="16.5" x14ac:dyDescent="0.25">
      <c r="A1563" s="24"/>
      <c r="B1563" s="79" t="s">
        <v>3078</v>
      </c>
      <c r="C1563" s="55">
        <v>2018</v>
      </c>
      <c r="D1563" s="60">
        <v>0.4</v>
      </c>
      <c r="E1563" s="54">
        <v>145</v>
      </c>
      <c r="F1563" s="54">
        <v>15</v>
      </c>
    </row>
    <row r="1564" spans="1:6" ht="16.5" x14ac:dyDescent="0.25">
      <c r="A1564" s="24"/>
      <c r="B1564" s="79" t="s">
        <v>3079</v>
      </c>
      <c r="C1564" s="55">
        <v>2018</v>
      </c>
      <c r="D1564" s="60">
        <v>0.4</v>
      </c>
      <c r="E1564" s="54">
        <v>110</v>
      </c>
      <c r="F1564" s="54">
        <v>15</v>
      </c>
    </row>
    <row r="1565" spans="1:6" ht="16.5" x14ac:dyDescent="0.25">
      <c r="A1565" s="24"/>
      <c r="B1565" s="79" t="s">
        <v>3080</v>
      </c>
      <c r="C1565" s="55">
        <v>2018</v>
      </c>
      <c r="D1565" s="60">
        <v>0.4</v>
      </c>
      <c r="E1565" s="54">
        <v>40</v>
      </c>
      <c r="F1565" s="54">
        <v>15</v>
      </c>
    </row>
    <row r="1566" spans="1:6" ht="16.5" x14ac:dyDescent="0.25">
      <c r="A1566" s="24"/>
      <c r="B1566" s="79" t="s">
        <v>3081</v>
      </c>
      <c r="C1566" s="55">
        <v>2018</v>
      </c>
      <c r="D1566" s="60">
        <v>0.4</v>
      </c>
      <c r="E1566" s="54">
        <v>71</v>
      </c>
      <c r="F1566" s="54">
        <v>15</v>
      </c>
    </row>
    <row r="1567" spans="1:6" ht="16.5" x14ac:dyDescent="0.25">
      <c r="A1567" s="24"/>
      <c r="B1567" s="79" t="s">
        <v>3082</v>
      </c>
      <c r="C1567" s="55">
        <v>2018</v>
      </c>
      <c r="D1567" s="60">
        <v>0.4</v>
      </c>
      <c r="E1567" s="54">
        <v>62</v>
      </c>
      <c r="F1567" s="54">
        <v>15</v>
      </c>
    </row>
    <row r="1568" spans="1:6" ht="16.5" x14ac:dyDescent="0.25">
      <c r="A1568" s="24"/>
      <c r="B1568" s="79" t="s">
        <v>3083</v>
      </c>
      <c r="C1568" s="55">
        <v>2018</v>
      </c>
      <c r="D1568" s="60">
        <v>0.4</v>
      </c>
      <c r="E1568" s="54">
        <v>108</v>
      </c>
      <c r="F1568" s="54">
        <v>15</v>
      </c>
    </row>
    <row r="1569" spans="1:6" ht="16.5" x14ac:dyDescent="0.25">
      <c r="A1569" s="24"/>
      <c r="B1569" s="79" t="s">
        <v>3084</v>
      </c>
      <c r="C1569" s="55">
        <v>2018</v>
      </c>
      <c r="D1569" s="60">
        <v>0.4</v>
      </c>
      <c r="E1569" s="54">
        <v>38</v>
      </c>
      <c r="F1569" s="54">
        <v>15</v>
      </c>
    </row>
    <row r="1570" spans="1:6" ht="16.5" x14ac:dyDescent="0.25">
      <c r="A1570" s="24"/>
      <c r="B1570" s="79" t="s">
        <v>3085</v>
      </c>
      <c r="C1570" s="55">
        <v>2018</v>
      </c>
      <c r="D1570" s="60">
        <v>0.4</v>
      </c>
      <c r="E1570" s="54">
        <v>29</v>
      </c>
      <c r="F1570" s="54">
        <v>15</v>
      </c>
    </row>
    <row r="1571" spans="1:6" ht="16.5" x14ac:dyDescent="0.25">
      <c r="A1571" s="24"/>
      <c r="B1571" s="79" t="s">
        <v>3086</v>
      </c>
      <c r="C1571" s="55">
        <v>2018</v>
      </c>
      <c r="D1571" s="60">
        <v>0.4</v>
      </c>
      <c r="E1571" s="54">
        <v>52</v>
      </c>
      <c r="F1571" s="54">
        <v>15</v>
      </c>
    </row>
    <row r="1572" spans="1:6" ht="16.5" x14ac:dyDescent="0.25">
      <c r="A1572" s="24"/>
      <c r="B1572" s="79" t="s">
        <v>3087</v>
      </c>
      <c r="C1572" s="55">
        <v>2018</v>
      </c>
      <c r="D1572" s="60">
        <v>0.4</v>
      </c>
      <c r="E1572" s="54">
        <v>192</v>
      </c>
      <c r="F1572" s="54">
        <v>15</v>
      </c>
    </row>
    <row r="1573" spans="1:6" ht="16.5" x14ac:dyDescent="0.25">
      <c r="A1573" s="24"/>
      <c r="B1573" s="79" t="s">
        <v>3088</v>
      </c>
      <c r="C1573" s="55">
        <v>2018</v>
      </c>
      <c r="D1573" s="60">
        <v>0.4</v>
      </c>
      <c r="E1573" s="54">
        <v>494</v>
      </c>
      <c r="F1573" s="54">
        <v>15</v>
      </c>
    </row>
    <row r="1574" spans="1:6" ht="16.5" x14ac:dyDescent="0.25">
      <c r="A1574" s="24"/>
      <c r="B1574" s="79" t="s">
        <v>3089</v>
      </c>
      <c r="C1574" s="55">
        <v>2018</v>
      </c>
      <c r="D1574" s="60">
        <v>0.4</v>
      </c>
      <c r="E1574" s="54">
        <v>90</v>
      </c>
      <c r="F1574" s="54">
        <v>15</v>
      </c>
    </row>
    <row r="1575" spans="1:6" ht="16.5" x14ac:dyDescent="0.25">
      <c r="A1575" s="24"/>
      <c r="B1575" s="79" t="s">
        <v>3090</v>
      </c>
      <c r="C1575" s="55">
        <v>2018</v>
      </c>
      <c r="D1575" s="60">
        <v>10</v>
      </c>
      <c r="E1575" s="54">
        <v>443</v>
      </c>
      <c r="F1575" s="54">
        <v>15</v>
      </c>
    </row>
    <row r="1576" spans="1:6" ht="16.5" x14ac:dyDescent="0.25">
      <c r="A1576" s="24"/>
      <c r="B1576" s="79" t="s">
        <v>3091</v>
      </c>
      <c r="C1576" s="55">
        <v>2018</v>
      </c>
      <c r="D1576" s="60">
        <v>10</v>
      </c>
      <c r="E1576" s="54">
        <v>1578</v>
      </c>
      <c r="F1576" s="54">
        <v>15</v>
      </c>
    </row>
    <row r="1577" spans="1:6" ht="16.5" x14ac:dyDescent="0.25">
      <c r="A1577" s="24"/>
      <c r="B1577" s="79" t="s">
        <v>3092</v>
      </c>
      <c r="C1577" s="55">
        <v>2018</v>
      </c>
      <c r="D1577" s="60">
        <v>0.4</v>
      </c>
      <c r="E1577" s="54">
        <v>123</v>
      </c>
      <c r="F1577" s="54">
        <v>15</v>
      </c>
    </row>
    <row r="1578" spans="1:6" ht="16.5" x14ac:dyDescent="0.25">
      <c r="A1578" s="24"/>
      <c r="B1578" s="79" t="s">
        <v>3093</v>
      </c>
      <c r="C1578" s="55">
        <v>2018</v>
      </c>
      <c r="D1578" s="60">
        <v>10</v>
      </c>
      <c r="E1578" s="54">
        <v>18</v>
      </c>
      <c r="F1578" s="54">
        <v>15</v>
      </c>
    </row>
    <row r="1579" spans="1:6" ht="16.5" x14ac:dyDescent="0.25">
      <c r="A1579" s="24"/>
      <c r="B1579" s="79" t="s">
        <v>3094</v>
      </c>
      <c r="C1579" s="55">
        <v>2018</v>
      </c>
      <c r="D1579" s="60">
        <v>0.4</v>
      </c>
      <c r="E1579" s="54">
        <v>114</v>
      </c>
      <c r="F1579" s="54">
        <v>15</v>
      </c>
    </row>
    <row r="1580" spans="1:6" ht="16.5" x14ac:dyDescent="0.25">
      <c r="A1580" s="24"/>
      <c r="B1580" s="79" t="s">
        <v>3095</v>
      </c>
      <c r="C1580" s="55">
        <v>2018</v>
      </c>
      <c r="D1580" s="60">
        <v>0.4</v>
      </c>
      <c r="E1580" s="54">
        <v>318</v>
      </c>
      <c r="F1580" s="54">
        <v>15</v>
      </c>
    </row>
    <row r="1581" spans="1:6" ht="16.5" x14ac:dyDescent="0.25">
      <c r="A1581" s="24"/>
      <c r="B1581" s="79" t="s">
        <v>3096</v>
      </c>
      <c r="C1581" s="55">
        <v>2018</v>
      </c>
      <c r="D1581" s="60">
        <v>0.4</v>
      </c>
      <c r="E1581" s="54">
        <v>46</v>
      </c>
      <c r="F1581" s="54">
        <v>15</v>
      </c>
    </row>
    <row r="1582" spans="1:6" ht="16.5" x14ac:dyDescent="0.25">
      <c r="A1582" s="24"/>
      <c r="B1582" s="79" t="s">
        <v>3097</v>
      </c>
      <c r="C1582" s="55">
        <v>2018</v>
      </c>
      <c r="D1582" s="60">
        <v>0.4</v>
      </c>
      <c r="E1582" s="54">
        <v>962</v>
      </c>
      <c r="F1582" s="54">
        <v>7</v>
      </c>
    </row>
    <row r="1583" spans="1:6" ht="16.5" x14ac:dyDescent="0.25">
      <c r="A1583" s="24"/>
      <c r="B1583" s="79" t="s">
        <v>3098</v>
      </c>
      <c r="C1583" s="55">
        <v>2018</v>
      </c>
      <c r="D1583" s="60">
        <v>0.4</v>
      </c>
      <c r="E1583" s="54">
        <v>792</v>
      </c>
      <c r="F1583" s="54">
        <v>15</v>
      </c>
    </row>
    <row r="1584" spans="1:6" ht="16.5" x14ac:dyDescent="0.25">
      <c r="A1584" s="24"/>
      <c r="B1584" s="79" t="s">
        <v>3099</v>
      </c>
      <c r="C1584" s="55">
        <v>2018</v>
      </c>
      <c r="D1584" s="60">
        <v>0.4</v>
      </c>
      <c r="E1584" s="54">
        <v>72</v>
      </c>
      <c r="F1584" s="54">
        <v>15</v>
      </c>
    </row>
    <row r="1585" spans="1:6" ht="16.5" x14ac:dyDescent="0.25">
      <c r="A1585" s="24"/>
      <c r="B1585" s="79" t="s">
        <v>3100</v>
      </c>
      <c r="C1585" s="55">
        <v>2018</v>
      </c>
      <c r="D1585" s="60">
        <v>0.4</v>
      </c>
      <c r="E1585" s="54">
        <v>408</v>
      </c>
      <c r="F1585" s="54">
        <v>15</v>
      </c>
    </row>
    <row r="1586" spans="1:6" ht="16.5" x14ac:dyDescent="0.25">
      <c r="A1586" s="24"/>
      <c r="B1586" s="79" t="s">
        <v>3101</v>
      </c>
      <c r="C1586" s="55">
        <v>2018</v>
      </c>
      <c r="D1586" s="60">
        <v>0.4</v>
      </c>
      <c r="E1586" s="54">
        <v>29</v>
      </c>
      <c r="F1586" s="54">
        <v>15</v>
      </c>
    </row>
    <row r="1587" spans="1:6" ht="16.5" x14ac:dyDescent="0.25">
      <c r="A1587" s="24"/>
      <c r="B1587" s="79" t="s">
        <v>3102</v>
      </c>
      <c r="C1587" s="55">
        <v>2018</v>
      </c>
      <c r="D1587" s="60">
        <v>0.4</v>
      </c>
      <c r="E1587" s="54">
        <v>67</v>
      </c>
      <c r="F1587" s="54">
        <v>15</v>
      </c>
    </row>
    <row r="1588" spans="1:6" ht="16.5" x14ac:dyDescent="0.25">
      <c r="A1588" s="24"/>
      <c r="B1588" s="79" t="s">
        <v>3103</v>
      </c>
      <c r="C1588" s="55">
        <v>2018</v>
      </c>
      <c r="D1588" s="60">
        <v>0.4</v>
      </c>
      <c r="E1588" s="54">
        <v>42</v>
      </c>
      <c r="F1588" s="54">
        <v>7</v>
      </c>
    </row>
    <row r="1589" spans="1:6" ht="16.5" x14ac:dyDescent="0.25">
      <c r="A1589" s="24"/>
      <c r="B1589" s="79" t="s">
        <v>3104</v>
      </c>
      <c r="C1589" s="55">
        <v>2018</v>
      </c>
      <c r="D1589" s="60">
        <v>0.4</v>
      </c>
      <c r="E1589" s="54">
        <v>23</v>
      </c>
      <c r="F1589" s="54">
        <v>15</v>
      </c>
    </row>
    <row r="1590" spans="1:6" ht="16.5" x14ac:dyDescent="0.25">
      <c r="A1590" s="24"/>
      <c r="B1590" s="79" t="s">
        <v>3105</v>
      </c>
      <c r="C1590" s="55">
        <v>2018</v>
      </c>
      <c r="D1590" s="60">
        <v>0.4</v>
      </c>
      <c r="E1590" s="54">
        <v>87</v>
      </c>
      <c r="F1590" s="54">
        <v>7</v>
      </c>
    </row>
    <row r="1591" spans="1:6" ht="16.5" x14ac:dyDescent="0.25">
      <c r="A1591" s="24"/>
      <c r="B1591" s="79" t="s">
        <v>3106</v>
      </c>
      <c r="C1591" s="55">
        <v>2018</v>
      </c>
      <c r="D1591" s="60">
        <v>10</v>
      </c>
      <c r="E1591" s="54">
        <v>17</v>
      </c>
      <c r="F1591" s="54">
        <v>15</v>
      </c>
    </row>
    <row r="1592" spans="1:6" ht="16.5" x14ac:dyDescent="0.25">
      <c r="A1592" s="24"/>
      <c r="B1592" s="79" t="s">
        <v>3107</v>
      </c>
      <c r="C1592" s="55">
        <v>2018</v>
      </c>
      <c r="D1592" s="60">
        <v>0.4</v>
      </c>
      <c r="E1592" s="54">
        <v>410</v>
      </c>
      <c r="F1592" s="54">
        <v>15</v>
      </c>
    </row>
    <row r="1593" spans="1:6" ht="16.5" x14ac:dyDescent="0.25">
      <c r="A1593" s="24"/>
      <c r="B1593" s="79" t="s">
        <v>3108</v>
      </c>
      <c r="C1593" s="55">
        <v>2018</v>
      </c>
      <c r="D1593" s="60">
        <v>10</v>
      </c>
      <c r="E1593" s="54">
        <v>403</v>
      </c>
      <c r="F1593" s="54">
        <v>15</v>
      </c>
    </row>
    <row r="1594" spans="1:6" ht="16.5" x14ac:dyDescent="0.25">
      <c r="A1594" s="24"/>
      <c r="B1594" s="79" t="s">
        <v>3109</v>
      </c>
      <c r="C1594" s="55">
        <v>2018</v>
      </c>
      <c r="D1594" s="60">
        <v>0.4</v>
      </c>
      <c r="E1594" s="54">
        <v>123</v>
      </c>
      <c r="F1594" s="54">
        <v>15</v>
      </c>
    </row>
    <row r="1595" spans="1:6" ht="16.5" x14ac:dyDescent="0.25">
      <c r="A1595" s="24"/>
      <c r="B1595" s="79" t="s">
        <v>1733</v>
      </c>
      <c r="C1595" s="55">
        <v>2018</v>
      </c>
      <c r="D1595" s="60">
        <v>0.4</v>
      </c>
      <c r="E1595" s="54">
        <v>705.00000000000011</v>
      </c>
      <c r="F1595" s="54">
        <v>15</v>
      </c>
    </row>
    <row r="1596" spans="1:6" ht="16.5" x14ac:dyDescent="0.25">
      <c r="A1596" s="24"/>
      <c r="B1596" s="79" t="s">
        <v>3110</v>
      </c>
      <c r="C1596" s="55">
        <v>2018</v>
      </c>
      <c r="D1596" s="60">
        <v>0.4</v>
      </c>
      <c r="E1596" s="54">
        <v>344</v>
      </c>
      <c r="F1596" s="54">
        <v>15</v>
      </c>
    </row>
    <row r="1597" spans="1:6" ht="16.5" x14ac:dyDescent="0.25">
      <c r="A1597" s="24"/>
      <c r="B1597" s="79" t="s">
        <v>3111</v>
      </c>
      <c r="C1597" s="55">
        <v>2018</v>
      </c>
      <c r="D1597" s="60">
        <v>0.4</v>
      </c>
      <c r="E1597" s="54">
        <v>589</v>
      </c>
      <c r="F1597" s="54">
        <v>15</v>
      </c>
    </row>
    <row r="1598" spans="1:6" ht="16.5" x14ac:dyDescent="0.25">
      <c r="A1598" s="24"/>
      <c r="B1598" s="79" t="s">
        <v>3112</v>
      </c>
      <c r="C1598" s="55">
        <v>2018</v>
      </c>
      <c r="D1598" s="60">
        <v>0.4</v>
      </c>
      <c r="E1598" s="54">
        <v>251</v>
      </c>
      <c r="F1598" s="54">
        <v>15</v>
      </c>
    </row>
    <row r="1599" spans="1:6" ht="16.5" x14ac:dyDescent="0.25">
      <c r="A1599" s="24"/>
      <c r="B1599" s="79" t="s">
        <v>3113</v>
      </c>
      <c r="C1599" s="55">
        <v>2018</v>
      </c>
      <c r="D1599" s="60">
        <v>0.4</v>
      </c>
      <c r="E1599" s="54">
        <v>192</v>
      </c>
      <c r="F1599" s="54">
        <v>15</v>
      </c>
    </row>
    <row r="1600" spans="1:6" ht="16.5" x14ac:dyDescent="0.25">
      <c r="A1600" s="24"/>
      <c r="B1600" s="79" t="s">
        <v>3114</v>
      </c>
      <c r="C1600" s="55">
        <v>2018</v>
      </c>
      <c r="D1600" s="60">
        <v>0.4</v>
      </c>
      <c r="E1600" s="54">
        <v>590</v>
      </c>
      <c r="F1600" s="54">
        <v>15</v>
      </c>
    </row>
    <row r="1601" spans="1:6" ht="16.5" x14ac:dyDescent="0.25">
      <c r="A1601" s="24"/>
      <c r="B1601" s="79" t="s">
        <v>3115</v>
      </c>
      <c r="C1601" s="55">
        <v>2018</v>
      </c>
      <c r="D1601" s="60">
        <v>0.4</v>
      </c>
      <c r="E1601" s="54">
        <v>390</v>
      </c>
      <c r="F1601" s="54">
        <v>15</v>
      </c>
    </row>
    <row r="1602" spans="1:6" ht="16.5" x14ac:dyDescent="0.25">
      <c r="A1602" s="24"/>
      <c r="B1602" s="79" t="s">
        <v>3116</v>
      </c>
      <c r="C1602" s="55">
        <v>2018</v>
      </c>
      <c r="D1602" s="60">
        <v>0.4</v>
      </c>
      <c r="E1602" s="54">
        <v>182</v>
      </c>
      <c r="F1602" s="54">
        <v>15</v>
      </c>
    </row>
    <row r="1603" spans="1:6" ht="16.5" x14ac:dyDescent="0.25">
      <c r="A1603" s="24"/>
      <c r="B1603" s="79" t="s">
        <v>3117</v>
      </c>
      <c r="C1603" s="55">
        <v>2018</v>
      </c>
      <c r="D1603" s="60">
        <v>0.4</v>
      </c>
      <c r="E1603" s="54">
        <v>30</v>
      </c>
      <c r="F1603" s="54">
        <v>15</v>
      </c>
    </row>
    <row r="1604" spans="1:6" ht="16.5" x14ac:dyDescent="0.25">
      <c r="A1604" s="24"/>
      <c r="B1604" s="79" t="s">
        <v>3118</v>
      </c>
      <c r="C1604" s="55">
        <v>2018</v>
      </c>
      <c r="D1604" s="60">
        <v>10</v>
      </c>
      <c r="E1604" s="54">
        <v>357</v>
      </c>
      <c r="F1604" s="54">
        <v>15</v>
      </c>
    </row>
    <row r="1605" spans="1:6" ht="16.5" x14ac:dyDescent="0.25">
      <c r="A1605" s="24"/>
      <c r="B1605" s="79" t="s">
        <v>3119</v>
      </c>
      <c r="C1605" s="55">
        <v>2018</v>
      </c>
      <c r="D1605" s="60">
        <v>10</v>
      </c>
      <c r="E1605" s="54">
        <v>510</v>
      </c>
      <c r="F1605" s="54">
        <v>15</v>
      </c>
    </row>
    <row r="1606" spans="1:6" ht="16.5" x14ac:dyDescent="0.25">
      <c r="A1606" s="24"/>
      <c r="B1606" s="79" t="s">
        <v>3120</v>
      </c>
      <c r="C1606" s="55">
        <v>2018</v>
      </c>
      <c r="D1606" s="60">
        <v>10</v>
      </c>
      <c r="E1606" s="54">
        <v>963</v>
      </c>
      <c r="F1606" s="54">
        <v>10</v>
      </c>
    </row>
    <row r="1607" spans="1:6" ht="16.5" x14ac:dyDescent="0.25">
      <c r="A1607" s="24"/>
      <c r="B1607" s="79" t="s">
        <v>3121</v>
      </c>
      <c r="C1607" s="55">
        <v>2018</v>
      </c>
      <c r="D1607" s="60">
        <v>0.4</v>
      </c>
      <c r="E1607" s="54">
        <v>89</v>
      </c>
      <c r="F1607" s="54">
        <v>15</v>
      </c>
    </row>
    <row r="1608" spans="1:6" ht="16.5" x14ac:dyDescent="0.25">
      <c r="A1608" s="24"/>
      <c r="B1608" s="79" t="s">
        <v>3122</v>
      </c>
      <c r="C1608" s="55">
        <v>2018</v>
      </c>
      <c r="D1608" s="60">
        <v>10</v>
      </c>
      <c r="E1608" s="54">
        <v>2721</v>
      </c>
      <c r="F1608" s="54">
        <v>10</v>
      </c>
    </row>
    <row r="1609" spans="1:6" ht="16.5" x14ac:dyDescent="0.25">
      <c r="A1609" s="24"/>
      <c r="B1609" s="79" t="s">
        <v>3123</v>
      </c>
      <c r="C1609" s="55">
        <v>2018</v>
      </c>
      <c r="D1609" s="60">
        <v>0.4</v>
      </c>
      <c r="E1609" s="54">
        <v>254</v>
      </c>
      <c r="F1609" s="54">
        <v>15</v>
      </c>
    </row>
    <row r="1610" spans="1:6" ht="16.5" x14ac:dyDescent="0.25">
      <c r="A1610" s="24"/>
      <c r="B1610" s="79" t="s">
        <v>3124</v>
      </c>
      <c r="C1610" s="55">
        <v>2018</v>
      </c>
      <c r="D1610" s="60">
        <v>0.4</v>
      </c>
      <c r="E1610" s="54">
        <v>86</v>
      </c>
      <c r="F1610" s="54">
        <v>15</v>
      </c>
    </row>
    <row r="1611" spans="1:6" ht="16.5" x14ac:dyDescent="0.25">
      <c r="A1611" s="24"/>
      <c r="B1611" s="79" t="s">
        <v>3125</v>
      </c>
      <c r="C1611" s="55">
        <v>2018</v>
      </c>
      <c r="D1611" s="60">
        <v>0.4</v>
      </c>
      <c r="E1611" s="54">
        <v>51</v>
      </c>
      <c r="F1611" s="54">
        <v>15</v>
      </c>
    </row>
    <row r="1612" spans="1:6" ht="16.5" x14ac:dyDescent="0.25">
      <c r="A1612" s="24"/>
      <c r="B1612" s="79" t="s">
        <v>3126</v>
      </c>
      <c r="C1612" s="55">
        <v>2018</v>
      </c>
      <c r="D1612" s="60">
        <v>0.4</v>
      </c>
      <c r="E1612" s="54">
        <v>76</v>
      </c>
      <c r="F1612" s="54">
        <v>15</v>
      </c>
    </row>
    <row r="1613" spans="1:6" ht="16.5" x14ac:dyDescent="0.25">
      <c r="A1613" s="24"/>
      <c r="B1613" s="79" t="s">
        <v>3127</v>
      </c>
      <c r="C1613" s="55">
        <v>2018</v>
      </c>
      <c r="D1613" s="60">
        <v>0.4</v>
      </c>
      <c r="E1613" s="54">
        <v>181</v>
      </c>
      <c r="F1613" s="54">
        <v>10</v>
      </c>
    </row>
    <row r="1614" spans="1:6" ht="16.5" x14ac:dyDescent="0.25">
      <c r="A1614" s="24"/>
      <c r="B1614" s="79" t="s">
        <v>3128</v>
      </c>
      <c r="C1614" s="55">
        <v>2018</v>
      </c>
      <c r="D1614" s="60">
        <v>10</v>
      </c>
      <c r="E1614" s="54">
        <v>58</v>
      </c>
      <c r="F1614" s="54">
        <v>15</v>
      </c>
    </row>
    <row r="1615" spans="1:6" ht="16.5" x14ac:dyDescent="0.25">
      <c r="A1615" s="24"/>
      <c r="B1615" s="79" t="s">
        <v>3129</v>
      </c>
      <c r="C1615" s="55">
        <v>2018</v>
      </c>
      <c r="D1615" s="60">
        <v>0.4</v>
      </c>
      <c r="E1615" s="54">
        <v>40</v>
      </c>
      <c r="F1615" s="54">
        <v>15</v>
      </c>
    </row>
    <row r="1616" spans="1:6" ht="16.5" x14ac:dyDescent="0.25">
      <c r="A1616" s="24"/>
      <c r="B1616" s="79" t="s">
        <v>3130</v>
      </c>
      <c r="C1616" s="55">
        <v>2018</v>
      </c>
      <c r="D1616" s="60">
        <v>0.4</v>
      </c>
      <c r="E1616" s="54">
        <v>218</v>
      </c>
      <c r="F1616" s="54">
        <v>15</v>
      </c>
    </row>
    <row r="1617" spans="1:6" ht="16.5" x14ac:dyDescent="0.25">
      <c r="A1617" s="24"/>
      <c r="B1617" s="79" t="s">
        <v>3131</v>
      </c>
      <c r="C1617" s="55">
        <v>2018</v>
      </c>
      <c r="D1617" s="60">
        <v>0.4</v>
      </c>
      <c r="E1617" s="54">
        <v>28</v>
      </c>
      <c r="F1617" s="54">
        <v>15</v>
      </c>
    </row>
    <row r="1618" spans="1:6" ht="16.5" x14ac:dyDescent="0.25">
      <c r="A1618" s="24"/>
      <c r="B1618" s="79" t="s">
        <v>3132</v>
      </c>
      <c r="C1618" s="55">
        <v>2018</v>
      </c>
      <c r="D1618" s="60">
        <v>0.4</v>
      </c>
      <c r="E1618" s="54">
        <v>160</v>
      </c>
      <c r="F1618" s="54">
        <v>10</v>
      </c>
    </row>
    <row r="1619" spans="1:6" ht="16.5" x14ac:dyDescent="0.25">
      <c r="A1619" s="24"/>
      <c r="B1619" s="79" t="s">
        <v>3133</v>
      </c>
      <c r="C1619" s="55">
        <v>2018</v>
      </c>
      <c r="D1619" s="60">
        <v>0.4</v>
      </c>
      <c r="E1619" s="54">
        <v>40</v>
      </c>
      <c r="F1619" s="54">
        <v>10</v>
      </c>
    </row>
    <row r="1620" spans="1:6" ht="16.5" x14ac:dyDescent="0.25">
      <c r="A1620" s="24"/>
      <c r="B1620" s="79" t="s">
        <v>3134</v>
      </c>
      <c r="C1620" s="55">
        <v>2018</v>
      </c>
      <c r="D1620" s="60">
        <v>0.4</v>
      </c>
      <c r="E1620" s="54">
        <v>403</v>
      </c>
      <c r="F1620" s="54">
        <v>15</v>
      </c>
    </row>
    <row r="1621" spans="1:6" ht="16.5" x14ac:dyDescent="0.25">
      <c r="A1621" s="24"/>
      <c r="B1621" s="79" t="s">
        <v>3135</v>
      </c>
      <c r="C1621" s="55">
        <v>2018</v>
      </c>
      <c r="D1621" s="60">
        <v>0.4</v>
      </c>
      <c r="E1621" s="54">
        <v>449</v>
      </c>
      <c r="F1621" s="54">
        <v>15</v>
      </c>
    </row>
    <row r="1622" spans="1:6" ht="16.5" x14ac:dyDescent="0.25">
      <c r="A1622" s="24"/>
      <c r="B1622" s="79" t="s">
        <v>3136</v>
      </c>
      <c r="C1622" s="55">
        <v>2018</v>
      </c>
      <c r="D1622" s="60">
        <v>0.4</v>
      </c>
      <c r="E1622" s="54">
        <v>269</v>
      </c>
      <c r="F1622" s="54">
        <v>15</v>
      </c>
    </row>
    <row r="1623" spans="1:6" ht="16.5" x14ac:dyDescent="0.25">
      <c r="A1623" s="24"/>
      <c r="B1623" s="79" t="s">
        <v>3137</v>
      </c>
      <c r="C1623" s="55">
        <v>2018</v>
      </c>
      <c r="D1623" s="60">
        <v>0.4</v>
      </c>
      <c r="E1623" s="54">
        <v>396</v>
      </c>
      <c r="F1623" s="54">
        <v>15</v>
      </c>
    </row>
    <row r="1624" spans="1:6" ht="16.5" x14ac:dyDescent="0.25">
      <c r="A1624" s="24"/>
      <c r="B1624" s="79" t="s">
        <v>3138</v>
      </c>
      <c r="C1624" s="55">
        <v>2018</v>
      </c>
      <c r="D1624" s="60">
        <v>0.4</v>
      </c>
      <c r="E1624" s="54">
        <v>343</v>
      </c>
      <c r="F1624" s="54">
        <v>15</v>
      </c>
    </row>
    <row r="1625" spans="1:6" ht="16.5" x14ac:dyDescent="0.25">
      <c r="A1625" s="24"/>
      <c r="B1625" s="79" t="s">
        <v>3139</v>
      </c>
      <c r="C1625" s="55">
        <v>2018</v>
      </c>
      <c r="D1625" s="60">
        <v>0.4</v>
      </c>
      <c r="E1625" s="54">
        <v>60</v>
      </c>
      <c r="F1625" s="54">
        <v>15</v>
      </c>
    </row>
    <row r="1626" spans="1:6" ht="16.5" x14ac:dyDescent="0.25">
      <c r="A1626" s="24"/>
      <c r="B1626" s="79" t="s">
        <v>3140</v>
      </c>
      <c r="C1626" s="55">
        <v>2018</v>
      </c>
      <c r="D1626" s="60">
        <v>6</v>
      </c>
      <c r="E1626" s="54">
        <v>378</v>
      </c>
      <c r="F1626" s="54">
        <v>135</v>
      </c>
    </row>
    <row r="1627" spans="1:6" ht="16.5" x14ac:dyDescent="0.25">
      <c r="A1627" s="24"/>
      <c r="B1627" s="79" t="s">
        <v>3141</v>
      </c>
      <c r="C1627" s="55">
        <v>2018</v>
      </c>
      <c r="D1627" s="60">
        <v>0.4</v>
      </c>
      <c r="E1627" s="54">
        <v>36</v>
      </c>
      <c r="F1627" s="54">
        <v>15</v>
      </c>
    </row>
    <row r="1628" spans="1:6" ht="16.5" x14ac:dyDescent="0.25">
      <c r="A1628" s="24"/>
      <c r="B1628" s="79" t="s">
        <v>3142</v>
      </c>
      <c r="C1628" s="55">
        <v>2018</v>
      </c>
      <c r="D1628" s="60">
        <v>0.4</v>
      </c>
      <c r="E1628" s="54">
        <v>99</v>
      </c>
      <c r="F1628" s="54">
        <v>15</v>
      </c>
    </row>
    <row r="1629" spans="1:6" ht="16.5" x14ac:dyDescent="0.25">
      <c r="A1629" s="24"/>
      <c r="B1629" s="79" t="s">
        <v>3143</v>
      </c>
      <c r="C1629" s="55">
        <v>2018</v>
      </c>
      <c r="D1629" s="60">
        <v>0.4</v>
      </c>
      <c r="E1629" s="54">
        <v>35</v>
      </c>
      <c r="F1629" s="54">
        <v>15</v>
      </c>
    </row>
    <row r="1630" spans="1:6" ht="16.5" x14ac:dyDescent="0.25">
      <c r="A1630" s="24"/>
      <c r="B1630" s="79" t="s">
        <v>3144</v>
      </c>
      <c r="C1630" s="55">
        <v>2018</v>
      </c>
      <c r="D1630" s="60">
        <v>0.4</v>
      </c>
      <c r="E1630" s="54">
        <v>115</v>
      </c>
      <c r="F1630" s="54">
        <v>15</v>
      </c>
    </row>
    <row r="1631" spans="1:6" ht="16.5" x14ac:dyDescent="0.25">
      <c r="A1631" s="24"/>
      <c r="B1631" s="79" t="s">
        <v>3145</v>
      </c>
      <c r="C1631" s="55">
        <v>2018</v>
      </c>
      <c r="D1631" s="60">
        <v>0.4</v>
      </c>
      <c r="E1631" s="54">
        <v>30</v>
      </c>
      <c r="F1631" s="54">
        <v>15</v>
      </c>
    </row>
    <row r="1632" spans="1:6" ht="16.5" x14ac:dyDescent="0.25">
      <c r="A1632" s="24"/>
      <c r="B1632" s="79" t="s">
        <v>3146</v>
      </c>
      <c r="C1632" s="55">
        <v>2018</v>
      </c>
      <c r="D1632" s="60">
        <v>0.4</v>
      </c>
      <c r="E1632" s="54">
        <v>23</v>
      </c>
      <c r="F1632" s="54">
        <v>15</v>
      </c>
    </row>
    <row r="1633" spans="1:6" ht="16.5" x14ac:dyDescent="0.25">
      <c r="A1633" s="24"/>
      <c r="B1633" s="79" t="s">
        <v>3147</v>
      </c>
      <c r="C1633" s="55">
        <v>2018</v>
      </c>
      <c r="D1633" s="60">
        <v>10</v>
      </c>
      <c r="E1633" s="54">
        <v>501</v>
      </c>
      <c r="F1633" s="54">
        <v>15</v>
      </c>
    </row>
    <row r="1634" spans="1:6" ht="16.5" x14ac:dyDescent="0.25">
      <c r="A1634" s="24"/>
      <c r="B1634" s="79" t="s">
        <v>3148</v>
      </c>
      <c r="C1634" s="55">
        <v>2018</v>
      </c>
      <c r="D1634" s="60">
        <v>0.4</v>
      </c>
      <c r="E1634" s="54">
        <v>7</v>
      </c>
      <c r="F1634" s="54">
        <v>15</v>
      </c>
    </row>
    <row r="1635" spans="1:6" ht="16.5" x14ac:dyDescent="0.25">
      <c r="A1635" s="24"/>
      <c r="B1635" s="79" t="s">
        <v>3149</v>
      </c>
      <c r="C1635" s="55">
        <v>2018</v>
      </c>
      <c r="D1635" s="60">
        <v>10</v>
      </c>
      <c r="E1635" s="54">
        <v>33</v>
      </c>
      <c r="F1635" s="54">
        <v>15</v>
      </c>
    </row>
    <row r="1636" spans="1:6" ht="16.5" x14ac:dyDescent="0.25">
      <c r="A1636" s="24"/>
      <c r="B1636" s="79" t="s">
        <v>3150</v>
      </c>
      <c r="C1636" s="55">
        <v>2018</v>
      </c>
      <c r="D1636" s="60">
        <v>6</v>
      </c>
      <c r="E1636" s="54">
        <v>204</v>
      </c>
      <c r="F1636" s="54">
        <v>15</v>
      </c>
    </row>
    <row r="1637" spans="1:6" ht="16.5" x14ac:dyDescent="0.25">
      <c r="A1637" s="24"/>
      <c r="B1637" s="79" t="s">
        <v>3151</v>
      </c>
      <c r="C1637" s="55">
        <v>2018</v>
      </c>
      <c r="D1637" s="60">
        <v>0.4</v>
      </c>
      <c r="E1637" s="54">
        <v>373</v>
      </c>
      <c r="F1637" s="54">
        <v>15</v>
      </c>
    </row>
    <row r="1638" spans="1:6" ht="16.5" x14ac:dyDescent="0.25">
      <c r="A1638" s="24"/>
      <c r="B1638" s="79" t="s">
        <v>3152</v>
      </c>
      <c r="C1638" s="55">
        <v>2018</v>
      </c>
      <c r="D1638" s="60">
        <v>6</v>
      </c>
      <c r="E1638" s="54">
        <v>11</v>
      </c>
      <c r="F1638" s="54">
        <v>15</v>
      </c>
    </row>
    <row r="1639" spans="1:6" ht="16.5" x14ac:dyDescent="0.25">
      <c r="A1639" s="24"/>
      <c r="B1639" s="79" t="s">
        <v>3153</v>
      </c>
      <c r="C1639" s="55">
        <v>2018</v>
      </c>
      <c r="D1639" s="60">
        <v>0.4</v>
      </c>
      <c r="E1639" s="54">
        <v>566</v>
      </c>
      <c r="F1639" s="54">
        <v>15</v>
      </c>
    </row>
    <row r="1640" spans="1:6" ht="16.5" x14ac:dyDescent="0.25">
      <c r="A1640" s="24"/>
      <c r="B1640" s="79" t="s">
        <v>3154</v>
      </c>
      <c r="C1640" s="55">
        <v>2018</v>
      </c>
      <c r="D1640" s="60">
        <v>0.4</v>
      </c>
      <c r="E1640" s="54">
        <v>698</v>
      </c>
      <c r="F1640" s="54">
        <v>15</v>
      </c>
    </row>
    <row r="1641" spans="1:6" ht="16.5" x14ac:dyDescent="0.25">
      <c r="A1641" s="24"/>
      <c r="B1641" s="79" t="s">
        <v>3155</v>
      </c>
      <c r="C1641" s="55">
        <v>2018</v>
      </c>
      <c r="D1641" s="60">
        <v>10</v>
      </c>
      <c r="E1641" s="54">
        <v>10</v>
      </c>
      <c r="F1641" s="54">
        <v>15</v>
      </c>
    </row>
    <row r="1642" spans="1:6" ht="16.5" x14ac:dyDescent="0.25">
      <c r="A1642" s="24"/>
      <c r="B1642" s="79" t="s">
        <v>3156</v>
      </c>
      <c r="C1642" s="55">
        <v>2018</v>
      </c>
      <c r="D1642" s="60">
        <v>10</v>
      </c>
      <c r="E1642" s="54">
        <v>16</v>
      </c>
      <c r="F1642" s="54">
        <v>10</v>
      </c>
    </row>
    <row r="1643" spans="1:6" ht="16.5" x14ac:dyDescent="0.25">
      <c r="A1643" s="24"/>
      <c r="B1643" s="79" t="s">
        <v>3157</v>
      </c>
      <c r="C1643" s="55">
        <v>2018</v>
      </c>
      <c r="D1643" s="60">
        <v>0.4</v>
      </c>
      <c r="E1643" s="54">
        <v>1029</v>
      </c>
      <c r="F1643" s="54">
        <v>15</v>
      </c>
    </row>
    <row r="1644" spans="1:6" ht="16.5" x14ac:dyDescent="0.25">
      <c r="A1644" s="24"/>
      <c r="B1644" s="79" t="s">
        <v>3158</v>
      </c>
      <c r="C1644" s="55">
        <v>2018</v>
      </c>
      <c r="D1644" s="60">
        <v>0.4</v>
      </c>
      <c r="E1644" s="54">
        <v>37</v>
      </c>
      <c r="F1644" s="54">
        <v>15</v>
      </c>
    </row>
    <row r="1645" spans="1:6" ht="16.5" x14ac:dyDescent="0.25">
      <c r="A1645" s="24"/>
      <c r="B1645" s="79" t="s">
        <v>3159</v>
      </c>
      <c r="C1645" s="55">
        <v>2018</v>
      </c>
      <c r="D1645" s="60">
        <v>0.4</v>
      </c>
      <c r="E1645" s="54">
        <v>191</v>
      </c>
      <c r="F1645" s="54">
        <v>15</v>
      </c>
    </row>
    <row r="1646" spans="1:6" ht="16.5" x14ac:dyDescent="0.25">
      <c r="A1646" s="24"/>
      <c r="B1646" s="79" t="s">
        <v>3160</v>
      </c>
      <c r="C1646" s="55">
        <v>2018</v>
      </c>
      <c r="D1646" s="60">
        <v>0.4</v>
      </c>
      <c r="E1646" s="54">
        <v>463</v>
      </c>
      <c r="F1646" s="54">
        <v>15</v>
      </c>
    </row>
    <row r="1647" spans="1:6" ht="16.5" x14ac:dyDescent="0.25">
      <c r="A1647" s="24"/>
      <c r="B1647" s="79" t="s">
        <v>3161</v>
      </c>
      <c r="C1647" s="55">
        <v>2018</v>
      </c>
      <c r="D1647" s="60">
        <v>10</v>
      </c>
      <c r="E1647" s="54">
        <v>3491</v>
      </c>
      <c r="F1647" s="54">
        <v>1</v>
      </c>
    </row>
    <row r="1648" spans="1:6" ht="16.5" x14ac:dyDescent="0.25">
      <c r="A1648" s="24"/>
      <c r="B1648" s="79" t="s">
        <v>3162</v>
      </c>
      <c r="C1648" s="55">
        <v>2018</v>
      </c>
      <c r="D1648" s="60">
        <v>10</v>
      </c>
      <c r="E1648" s="54">
        <v>17</v>
      </c>
      <c r="F1648" s="54">
        <v>15</v>
      </c>
    </row>
    <row r="1649" spans="1:6" ht="16.5" x14ac:dyDescent="0.25">
      <c r="A1649" s="24"/>
      <c r="B1649" s="79" t="s">
        <v>3163</v>
      </c>
      <c r="C1649" s="55">
        <v>2018</v>
      </c>
      <c r="D1649" s="60">
        <v>0.4</v>
      </c>
      <c r="E1649" s="54">
        <v>128</v>
      </c>
      <c r="F1649" s="54">
        <v>15</v>
      </c>
    </row>
    <row r="1650" spans="1:6" ht="16.5" x14ac:dyDescent="0.25">
      <c r="A1650" s="24"/>
      <c r="B1650" s="79" t="s">
        <v>3164</v>
      </c>
      <c r="C1650" s="55">
        <v>2018</v>
      </c>
      <c r="D1650" s="60">
        <v>0.4</v>
      </c>
      <c r="E1650" s="54">
        <v>186</v>
      </c>
      <c r="F1650" s="54">
        <v>15</v>
      </c>
    </row>
    <row r="1651" spans="1:6" ht="16.5" x14ac:dyDescent="0.25">
      <c r="A1651" s="24"/>
      <c r="B1651" s="79" t="s">
        <v>3165</v>
      </c>
      <c r="C1651" s="55">
        <v>2018</v>
      </c>
      <c r="D1651" s="60">
        <v>0.4</v>
      </c>
      <c r="E1651" s="54">
        <v>187</v>
      </c>
      <c r="F1651" s="54">
        <v>15</v>
      </c>
    </row>
    <row r="1652" spans="1:6" ht="16.5" x14ac:dyDescent="0.25">
      <c r="A1652" s="24"/>
      <c r="B1652" s="79" t="s">
        <v>3166</v>
      </c>
      <c r="C1652" s="55">
        <v>2018</v>
      </c>
      <c r="D1652" s="60">
        <v>10</v>
      </c>
      <c r="E1652" s="54">
        <v>15</v>
      </c>
      <c r="F1652" s="54">
        <v>15</v>
      </c>
    </row>
    <row r="1653" spans="1:6" ht="16.5" x14ac:dyDescent="0.25">
      <c r="A1653" s="24"/>
      <c r="B1653" s="79" t="s">
        <v>3166</v>
      </c>
      <c r="C1653" s="55">
        <v>2018</v>
      </c>
      <c r="D1653" s="60">
        <v>10</v>
      </c>
      <c r="E1653" s="54">
        <v>1558</v>
      </c>
      <c r="F1653" s="54">
        <v>15</v>
      </c>
    </row>
    <row r="1654" spans="1:6" ht="16.5" x14ac:dyDescent="0.25">
      <c r="A1654" s="24"/>
      <c r="B1654" s="79" t="s">
        <v>3167</v>
      </c>
      <c r="C1654" s="55">
        <v>2018</v>
      </c>
      <c r="D1654" s="60">
        <v>10</v>
      </c>
      <c r="E1654" s="54">
        <v>5</v>
      </c>
      <c r="F1654" s="54">
        <v>15</v>
      </c>
    </row>
    <row r="1655" spans="1:6" ht="16.5" x14ac:dyDescent="0.25">
      <c r="A1655" s="24"/>
      <c r="B1655" s="79" t="s">
        <v>3168</v>
      </c>
      <c r="C1655" s="55">
        <v>2018</v>
      </c>
      <c r="D1655" s="60">
        <v>10</v>
      </c>
      <c r="E1655" s="54">
        <v>11</v>
      </c>
      <c r="F1655" s="54">
        <v>15</v>
      </c>
    </row>
    <row r="1656" spans="1:6" ht="16.5" x14ac:dyDescent="0.25">
      <c r="A1656" s="24"/>
      <c r="B1656" s="79" t="s">
        <v>3169</v>
      </c>
      <c r="C1656" s="55">
        <v>2018</v>
      </c>
      <c r="D1656" s="60">
        <v>0.4</v>
      </c>
      <c r="E1656" s="54">
        <v>357</v>
      </c>
      <c r="F1656" s="54">
        <v>15</v>
      </c>
    </row>
    <row r="1657" spans="1:6" ht="16.5" x14ac:dyDescent="0.25">
      <c r="A1657" s="24"/>
      <c r="B1657" s="79" t="s">
        <v>3170</v>
      </c>
      <c r="C1657" s="55">
        <v>2018</v>
      </c>
      <c r="D1657" s="60">
        <v>10</v>
      </c>
      <c r="E1657" s="54">
        <v>2009.9999999999998</v>
      </c>
      <c r="F1657" s="54">
        <v>10</v>
      </c>
    </row>
    <row r="1658" spans="1:6" ht="16.5" x14ac:dyDescent="0.25">
      <c r="A1658" s="24"/>
      <c r="B1658" s="79" t="s">
        <v>3171</v>
      </c>
      <c r="C1658" s="55">
        <v>2018</v>
      </c>
      <c r="D1658" s="60">
        <v>0.4</v>
      </c>
      <c r="E1658" s="54">
        <v>60</v>
      </c>
      <c r="F1658" s="54">
        <v>15</v>
      </c>
    </row>
    <row r="1659" spans="1:6" ht="16.5" x14ac:dyDescent="0.25">
      <c r="A1659" s="24"/>
      <c r="B1659" s="79" t="s">
        <v>3172</v>
      </c>
      <c r="C1659" s="55">
        <v>2018</v>
      </c>
      <c r="D1659" s="60">
        <v>0.4</v>
      </c>
      <c r="E1659" s="54">
        <v>43</v>
      </c>
      <c r="F1659" s="54">
        <v>15</v>
      </c>
    </row>
    <row r="1660" spans="1:6" ht="16.5" x14ac:dyDescent="0.25">
      <c r="A1660" s="24"/>
      <c r="B1660" s="79" t="s">
        <v>3173</v>
      </c>
      <c r="C1660" s="55">
        <v>2018</v>
      </c>
      <c r="D1660" s="60">
        <v>0.4</v>
      </c>
      <c r="E1660" s="54">
        <v>1359</v>
      </c>
      <c r="F1660" s="54">
        <v>15</v>
      </c>
    </row>
    <row r="1661" spans="1:6" ht="16.5" x14ac:dyDescent="0.25">
      <c r="A1661" s="24"/>
      <c r="B1661" s="79" t="s">
        <v>3174</v>
      </c>
      <c r="C1661" s="55">
        <v>2018</v>
      </c>
      <c r="D1661" s="60">
        <v>10</v>
      </c>
      <c r="E1661" s="54">
        <v>16</v>
      </c>
      <c r="F1661" s="54">
        <v>10</v>
      </c>
    </row>
    <row r="1662" spans="1:6" ht="16.5" x14ac:dyDescent="0.25">
      <c r="A1662" s="24"/>
      <c r="B1662" s="79" t="s">
        <v>3175</v>
      </c>
      <c r="C1662" s="55">
        <v>2018</v>
      </c>
      <c r="D1662" s="60">
        <v>0.4</v>
      </c>
      <c r="E1662" s="54">
        <v>88</v>
      </c>
      <c r="F1662" s="54">
        <v>15</v>
      </c>
    </row>
    <row r="1663" spans="1:6" ht="16.5" x14ac:dyDescent="0.25">
      <c r="A1663" s="24"/>
      <c r="B1663" s="79" t="s">
        <v>3176</v>
      </c>
      <c r="C1663" s="55">
        <v>2018</v>
      </c>
      <c r="D1663" s="60">
        <v>0.4</v>
      </c>
      <c r="E1663" s="54">
        <v>30</v>
      </c>
      <c r="F1663" s="54">
        <v>15</v>
      </c>
    </row>
    <row r="1664" spans="1:6" ht="16.5" x14ac:dyDescent="0.25">
      <c r="A1664" s="24"/>
      <c r="B1664" s="79" t="s">
        <v>3177</v>
      </c>
      <c r="C1664" s="55">
        <v>2018</v>
      </c>
      <c r="D1664" s="60">
        <v>0.4</v>
      </c>
      <c r="E1664" s="54">
        <v>540</v>
      </c>
      <c r="F1664" s="54">
        <v>15</v>
      </c>
    </row>
    <row r="1665" spans="1:6" ht="16.5" x14ac:dyDescent="0.25">
      <c r="A1665" s="24"/>
      <c r="B1665" s="79" t="s">
        <v>3178</v>
      </c>
      <c r="C1665" s="55">
        <v>2018</v>
      </c>
      <c r="D1665" s="60">
        <v>0.4</v>
      </c>
      <c r="E1665" s="54">
        <v>107</v>
      </c>
      <c r="F1665" s="54">
        <v>15</v>
      </c>
    </row>
    <row r="1666" spans="1:6" ht="16.5" x14ac:dyDescent="0.25">
      <c r="A1666" s="24"/>
      <c r="B1666" s="79" t="s">
        <v>3179</v>
      </c>
      <c r="C1666" s="55">
        <v>2018</v>
      </c>
      <c r="D1666" s="60">
        <v>0.4</v>
      </c>
      <c r="E1666" s="54">
        <v>32</v>
      </c>
      <c r="F1666" s="54">
        <v>7</v>
      </c>
    </row>
    <row r="1667" spans="1:6" ht="16.5" x14ac:dyDescent="0.25">
      <c r="A1667" s="24"/>
      <c r="B1667" s="79" t="s">
        <v>3180</v>
      </c>
      <c r="C1667" s="55">
        <v>2018</v>
      </c>
      <c r="D1667" s="60">
        <v>0.4</v>
      </c>
      <c r="E1667" s="54">
        <v>320</v>
      </c>
      <c r="F1667" s="54">
        <v>15</v>
      </c>
    </row>
    <row r="1668" spans="1:6" ht="16.5" x14ac:dyDescent="0.25">
      <c r="A1668" s="24"/>
      <c r="B1668" s="79" t="s">
        <v>3181</v>
      </c>
      <c r="C1668" s="55">
        <v>2018</v>
      </c>
      <c r="D1668" s="60">
        <v>0.4</v>
      </c>
      <c r="E1668" s="54">
        <v>353</v>
      </c>
      <c r="F1668" s="54">
        <v>15</v>
      </c>
    </row>
    <row r="1669" spans="1:6" ht="16.5" x14ac:dyDescent="0.25">
      <c r="A1669" s="24"/>
      <c r="B1669" s="79" t="s">
        <v>3182</v>
      </c>
      <c r="C1669" s="55">
        <v>2018</v>
      </c>
      <c r="D1669" s="60">
        <v>0.4</v>
      </c>
      <c r="E1669" s="54">
        <v>54</v>
      </c>
      <c r="F1669" s="54">
        <v>15</v>
      </c>
    </row>
    <row r="1670" spans="1:6" ht="16.5" x14ac:dyDescent="0.25">
      <c r="A1670" s="24"/>
      <c r="B1670" s="79" t="s">
        <v>3183</v>
      </c>
      <c r="C1670" s="55">
        <v>2018</v>
      </c>
      <c r="D1670" s="60">
        <v>10</v>
      </c>
      <c r="E1670" s="54">
        <v>315</v>
      </c>
      <c r="F1670" s="54">
        <v>15</v>
      </c>
    </row>
    <row r="1671" spans="1:6" ht="16.5" x14ac:dyDescent="0.25">
      <c r="A1671" s="24"/>
      <c r="B1671" s="79" t="s">
        <v>3184</v>
      </c>
      <c r="C1671" s="55">
        <v>2018</v>
      </c>
      <c r="D1671" s="60">
        <v>0.4</v>
      </c>
      <c r="E1671" s="54">
        <v>41</v>
      </c>
      <c r="F1671" s="54">
        <v>15</v>
      </c>
    </row>
    <row r="1672" spans="1:6" ht="16.5" x14ac:dyDescent="0.25">
      <c r="A1672" s="24"/>
      <c r="B1672" s="79" t="s">
        <v>3185</v>
      </c>
      <c r="C1672" s="55">
        <v>2018</v>
      </c>
      <c r="D1672" s="60">
        <v>0.4</v>
      </c>
      <c r="E1672" s="54">
        <v>335</v>
      </c>
      <c r="F1672" s="54">
        <v>15</v>
      </c>
    </row>
    <row r="1673" spans="1:6" ht="16.5" x14ac:dyDescent="0.25">
      <c r="A1673" s="24"/>
      <c r="B1673" s="79" t="s">
        <v>3186</v>
      </c>
      <c r="C1673" s="55">
        <v>2018</v>
      </c>
      <c r="D1673" s="60">
        <v>0.4</v>
      </c>
      <c r="E1673" s="54">
        <v>297</v>
      </c>
      <c r="F1673" s="54">
        <v>15</v>
      </c>
    </row>
    <row r="1674" spans="1:6" ht="16.5" x14ac:dyDescent="0.25">
      <c r="A1674" s="24"/>
      <c r="B1674" s="79" t="s">
        <v>3187</v>
      </c>
      <c r="C1674" s="55">
        <v>2018</v>
      </c>
      <c r="D1674" s="60">
        <v>0.4</v>
      </c>
      <c r="E1674" s="54">
        <v>166</v>
      </c>
      <c r="F1674" s="54">
        <v>15</v>
      </c>
    </row>
    <row r="1675" spans="1:6" ht="16.5" x14ac:dyDescent="0.25">
      <c r="A1675" s="24"/>
      <c r="B1675" s="79" t="s">
        <v>3188</v>
      </c>
      <c r="C1675" s="55">
        <v>2018</v>
      </c>
      <c r="D1675" s="60">
        <v>10</v>
      </c>
      <c r="E1675" s="54">
        <v>35</v>
      </c>
      <c r="F1675" s="54">
        <v>15</v>
      </c>
    </row>
    <row r="1676" spans="1:6" ht="16.5" x14ac:dyDescent="0.25">
      <c r="A1676" s="24"/>
      <c r="B1676" s="79" t="s">
        <v>3189</v>
      </c>
      <c r="C1676" s="55">
        <v>2018</v>
      </c>
      <c r="D1676" s="60">
        <v>0.4</v>
      </c>
      <c r="E1676" s="54">
        <v>51</v>
      </c>
      <c r="F1676" s="54">
        <v>15</v>
      </c>
    </row>
    <row r="1677" spans="1:6" ht="16.5" x14ac:dyDescent="0.25">
      <c r="A1677" s="24"/>
      <c r="B1677" s="79" t="s">
        <v>3190</v>
      </c>
      <c r="C1677" s="55">
        <v>2018</v>
      </c>
      <c r="D1677" s="60">
        <v>0.4</v>
      </c>
      <c r="E1677" s="54">
        <v>190</v>
      </c>
      <c r="F1677" s="54">
        <v>15</v>
      </c>
    </row>
    <row r="1678" spans="1:6" ht="16.5" x14ac:dyDescent="0.25">
      <c r="A1678" s="24"/>
      <c r="B1678" s="79" t="s">
        <v>3191</v>
      </c>
      <c r="C1678" s="55">
        <v>2018</v>
      </c>
      <c r="D1678" s="60">
        <v>10</v>
      </c>
      <c r="E1678" s="54">
        <v>8</v>
      </c>
      <c r="F1678" s="54">
        <v>10</v>
      </c>
    </row>
    <row r="1679" spans="1:6" ht="16.5" x14ac:dyDescent="0.25">
      <c r="A1679" s="24"/>
      <c r="B1679" s="79" t="s">
        <v>3192</v>
      </c>
      <c r="C1679" s="55">
        <v>2018</v>
      </c>
      <c r="D1679" s="60">
        <v>0.4</v>
      </c>
      <c r="E1679" s="54">
        <v>125</v>
      </c>
      <c r="F1679" s="54">
        <v>10</v>
      </c>
    </row>
    <row r="1680" spans="1:6" ht="16.5" x14ac:dyDescent="0.25">
      <c r="A1680" s="24"/>
      <c r="B1680" s="79" t="s">
        <v>3193</v>
      </c>
      <c r="C1680" s="55">
        <v>2018</v>
      </c>
      <c r="D1680" s="60">
        <v>10</v>
      </c>
      <c r="E1680" s="54">
        <v>16</v>
      </c>
      <c r="F1680" s="54">
        <v>15</v>
      </c>
    </row>
    <row r="1681" spans="1:6" ht="16.5" x14ac:dyDescent="0.25">
      <c r="A1681" s="24"/>
      <c r="B1681" s="79" t="s">
        <v>3194</v>
      </c>
      <c r="C1681" s="55">
        <v>2018</v>
      </c>
      <c r="D1681" s="60">
        <v>10</v>
      </c>
      <c r="E1681" s="54">
        <v>18</v>
      </c>
      <c r="F1681" s="54">
        <v>15</v>
      </c>
    </row>
    <row r="1682" spans="1:6" ht="16.5" x14ac:dyDescent="0.25">
      <c r="A1682" s="24"/>
      <c r="B1682" s="79" t="s">
        <v>3195</v>
      </c>
      <c r="C1682" s="55">
        <v>2018</v>
      </c>
      <c r="D1682" s="60">
        <v>0.4</v>
      </c>
      <c r="E1682" s="54">
        <v>6</v>
      </c>
      <c r="F1682" s="54">
        <v>15</v>
      </c>
    </row>
    <row r="1683" spans="1:6" ht="16.5" x14ac:dyDescent="0.25">
      <c r="A1683" s="24"/>
      <c r="B1683" s="79" t="s">
        <v>3196</v>
      </c>
      <c r="C1683" s="55">
        <v>2018</v>
      </c>
      <c r="D1683" s="60">
        <v>0.4</v>
      </c>
      <c r="E1683" s="54">
        <v>113</v>
      </c>
      <c r="F1683" s="54">
        <v>15</v>
      </c>
    </row>
    <row r="1684" spans="1:6" ht="16.5" x14ac:dyDescent="0.25">
      <c r="A1684" s="24"/>
      <c r="B1684" s="79" t="s">
        <v>3197</v>
      </c>
      <c r="C1684" s="55">
        <v>2018</v>
      </c>
      <c r="D1684" s="60">
        <v>10</v>
      </c>
      <c r="E1684" s="54">
        <v>475</v>
      </c>
      <c r="F1684" s="54">
        <v>15</v>
      </c>
    </row>
    <row r="1685" spans="1:6" ht="16.5" x14ac:dyDescent="0.25">
      <c r="A1685" s="24"/>
      <c r="B1685" s="79" t="s">
        <v>3198</v>
      </c>
      <c r="C1685" s="55">
        <v>2018</v>
      </c>
      <c r="D1685" s="60">
        <v>10</v>
      </c>
      <c r="E1685" s="54">
        <v>94</v>
      </c>
      <c r="F1685" s="54">
        <v>15</v>
      </c>
    </row>
    <row r="1686" spans="1:6" ht="16.5" x14ac:dyDescent="0.25">
      <c r="A1686" s="24"/>
      <c r="B1686" s="79" t="s">
        <v>3199</v>
      </c>
      <c r="C1686" s="55">
        <v>2018</v>
      </c>
      <c r="D1686" s="60">
        <v>0.4</v>
      </c>
      <c r="E1686" s="54">
        <v>94</v>
      </c>
      <c r="F1686" s="54">
        <v>15</v>
      </c>
    </row>
    <row r="1687" spans="1:6" ht="16.5" x14ac:dyDescent="0.25">
      <c r="A1687" s="24"/>
      <c r="B1687" s="79" t="s">
        <v>3200</v>
      </c>
      <c r="C1687" s="55">
        <v>2018</v>
      </c>
      <c r="D1687" s="60">
        <v>0.4</v>
      </c>
      <c r="E1687" s="54">
        <v>378</v>
      </c>
      <c r="F1687" s="54">
        <v>15</v>
      </c>
    </row>
    <row r="1688" spans="1:6" ht="16.5" x14ac:dyDescent="0.25">
      <c r="A1688" s="24"/>
      <c r="B1688" s="79" t="s">
        <v>3201</v>
      </c>
      <c r="C1688" s="55">
        <v>2018</v>
      </c>
      <c r="D1688" s="60">
        <v>0.4</v>
      </c>
      <c r="E1688" s="54">
        <v>482</v>
      </c>
      <c r="F1688" s="54">
        <v>15</v>
      </c>
    </row>
    <row r="1689" spans="1:6" ht="16.5" x14ac:dyDescent="0.25">
      <c r="A1689" s="24"/>
      <c r="B1689" s="79" t="s">
        <v>3202</v>
      </c>
      <c r="C1689" s="55">
        <v>2018</v>
      </c>
      <c r="D1689" s="60">
        <v>0.4</v>
      </c>
      <c r="E1689" s="54">
        <v>126</v>
      </c>
      <c r="F1689" s="54">
        <v>15</v>
      </c>
    </row>
    <row r="1690" spans="1:6" ht="16.5" x14ac:dyDescent="0.25">
      <c r="A1690" s="24"/>
      <c r="B1690" s="79" t="s">
        <v>3203</v>
      </c>
      <c r="C1690" s="55">
        <v>2018</v>
      </c>
      <c r="D1690" s="60">
        <v>0.4</v>
      </c>
      <c r="E1690" s="54">
        <v>599</v>
      </c>
      <c r="F1690" s="54">
        <v>15</v>
      </c>
    </row>
    <row r="1691" spans="1:6" ht="16.5" x14ac:dyDescent="0.25">
      <c r="A1691" s="24"/>
      <c r="B1691" s="79" t="s">
        <v>3204</v>
      </c>
      <c r="C1691" s="55">
        <v>2018</v>
      </c>
      <c r="D1691" s="60">
        <v>0.4</v>
      </c>
      <c r="E1691" s="54">
        <v>91</v>
      </c>
      <c r="F1691" s="54">
        <v>15</v>
      </c>
    </row>
    <row r="1692" spans="1:6" ht="16.5" x14ac:dyDescent="0.25">
      <c r="A1692" s="24"/>
      <c r="B1692" s="79" t="s">
        <v>3205</v>
      </c>
      <c r="C1692" s="55">
        <v>2018</v>
      </c>
      <c r="D1692" s="60">
        <v>0.4</v>
      </c>
      <c r="E1692" s="54">
        <v>265</v>
      </c>
      <c r="F1692" s="54">
        <v>15</v>
      </c>
    </row>
    <row r="1693" spans="1:6" ht="16.5" x14ac:dyDescent="0.25">
      <c r="A1693" s="24"/>
      <c r="B1693" s="79" t="s">
        <v>3206</v>
      </c>
      <c r="C1693" s="55">
        <v>2018</v>
      </c>
      <c r="D1693" s="60">
        <v>0.4</v>
      </c>
      <c r="E1693" s="54">
        <v>247</v>
      </c>
      <c r="F1693" s="54">
        <v>15</v>
      </c>
    </row>
    <row r="1694" spans="1:6" ht="16.5" x14ac:dyDescent="0.25">
      <c r="A1694" s="24"/>
      <c r="B1694" s="79" t="s">
        <v>3207</v>
      </c>
      <c r="C1694" s="55">
        <v>2018</v>
      </c>
      <c r="D1694" s="60">
        <v>0.4</v>
      </c>
      <c r="E1694" s="54">
        <v>111</v>
      </c>
      <c r="F1694" s="54">
        <v>15</v>
      </c>
    </row>
    <row r="1695" spans="1:6" ht="16.5" x14ac:dyDescent="0.25">
      <c r="A1695" s="24"/>
      <c r="B1695" s="79" t="s">
        <v>3208</v>
      </c>
      <c r="C1695" s="55">
        <v>2018</v>
      </c>
      <c r="D1695" s="60">
        <v>0.4</v>
      </c>
      <c r="E1695" s="54">
        <v>212</v>
      </c>
      <c r="F1695" s="54">
        <v>15</v>
      </c>
    </row>
    <row r="1696" spans="1:6" ht="16.5" x14ac:dyDescent="0.25">
      <c r="A1696" s="24"/>
      <c r="B1696" s="79" t="s">
        <v>3209</v>
      </c>
      <c r="C1696" s="55">
        <v>2018</v>
      </c>
      <c r="D1696" s="60">
        <v>0.4</v>
      </c>
      <c r="E1696" s="54">
        <v>98</v>
      </c>
      <c r="F1696" s="54">
        <v>15</v>
      </c>
    </row>
    <row r="1697" spans="1:6" ht="16.5" x14ac:dyDescent="0.25">
      <c r="A1697" s="24"/>
      <c r="B1697" s="79" t="s">
        <v>3210</v>
      </c>
      <c r="C1697" s="55">
        <v>2018</v>
      </c>
      <c r="D1697" s="60">
        <v>0.4</v>
      </c>
      <c r="E1697" s="54">
        <v>98</v>
      </c>
      <c r="F1697" s="54">
        <v>15</v>
      </c>
    </row>
    <row r="1698" spans="1:6" ht="16.5" x14ac:dyDescent="0.25">
      <c r="A1698" s="24"/>
      <c r="B1698" s="79" t="s">
        <v>3211</v>
      </c>
      <c r="C1698" s="55">
        <v>2018</v>
      </c>
      <c r="D1698" s="60">
        <v>0.4</v>
      </c>
      <c r="E1698" s="54">
        <v>160</v>
      </c>
      <c r="F1698" s="54">
        <v>15</v>
      </c>
    </row>
    <row r="1699" spans="1:6" ht="16.5" x14ac:dyDescent="0.25">
      <c r="A1699" s="24"/>
      <c r="B1699" s="79" t="s">
        <v>3212</v>
      </c>
      <c r="C1699" s="55">
        <v>2018</v>
      </c>
      <c r="D1699" s="60">
        <v>10</v>
      </c>
      <c r="E1699" s="54">
        <v>268</v>
      </c>
      <c r="F1699" s="54">
        <v>15</v>
      </c>
    </row>
    <row r="1700" spans="1:6" ht="16.5" x14ac:dyDescent="0.25">
      <c r="A1700" s="24"/>
      <c r="B1700" s="79" t="s">
        <v>3213</v>
      </c>
      <c r="C1700" s="55">
        <v>2018</v>
      </c>
      <c r="D1700" s="60">
        <v>10</v>
      </c>
      <c r="E1700" s="54">
        <v>17</v>
      </c>
      <c r="F1700" s="54">
        <v>15</v>
      </c>
    </row>
    <row r="1701" spans="1:6" ht="16.5" x14ac:dyDescent="0.25">
      <c r="A1701" s="24"/>
      <c r="B1701" s="79" t="s">
        <v>3214</v>
      </c>
      <c r="C1701" s="55">
        <v>2018</v>
      </c>
      <c r="D1701" s="60">
        <v>10</v>
      </c>
      <c r="E1701" s="54">
        <v>219</v>
      </c>
      <c r="F1701" s="54">
        <v>10</v>
      </c>
    </row>
    <row r="1702" spans="1:6" ht="16.5" x14ac:dyDescent="0.25">
      <c r="A1702" s="24"/>
      <c r="B1702" s="79" t="s">
        <v>3215</v>
      </c>
      <c r="C1702" s="55">
        <v>2018</v>
      </c>
      <c r="D1702" s="60">
        <v>0.4</v>
      </c>
      <c r="E1702" s="54">
        <v>44</v>
      </c>
      <c r="F1702" s="54">
        <v>10</v>
      </c>
    </row>
    <row r="1703" spans="1:6" ht="16.5" x14ac:dyDescent="0.25">
      <c r="A1703" s="24"/>
      <c r="B1703" s="79" t="s">
        <v>3216</v>
      </c>
      <c r="C1703" s="55">
        <v>2018</v>
      </c>
      <c r="D1703" s="60">
        <v>0.4</v>
      </c>
      <c r="E1703" s="54">
        <v>512</v>
      </c>
      <c r="F1703" s="54">
        <v>15</v>
      </c>
    </row>
    <row r="1704" spans="1:6" ht="16.5" x14ac:dyDescent="0.25">
      <c r="A1704" s="24"/>
      <c r="B1704" s="79" t="s">
        <v>3217</v>
      </c>
      <c r="C1704" s="55">
        <v>2018</v>
      </c>
      <c r="D1704" s="60">
        <v>0.4</v>
      </c>
      <c r="E1704" s="54">
        <v>753</v>
      </c>
      <c r="F1704" s="54">
        <v>15</v>
      </c>
    </row>
    <row r="1705" spans="1:6" ht="16.5" x14ac:dyDescent="0.25">
      <c r="A1705" s="24"/>
      <c r="B1705" s="79" t="s">
        <v>3218</v>
      </c>
      <c r="C1705" s="55">
        <v>2018</v>
      </c>
      <c r="D1705" s="60">
        <v>0.4</v>
      </c>
      <c r="E1705" s="54">
        <v>406</v>
      </c>
      <c r="F1705" s="54">
        <v>10</v>
      </c>
    </row>
    <row r="1706" spans="1:6" ht="16.5" x14ac:dyDescent="0.25">
      <c r="A1706" s="24"/>
      <c r="B1706" s="79" t="s">
        <v>3219</v>
      </c>
      <c r="C1706" s="55">
        <v>2018</v>
      </c>
      <c r="D1706" s="60">
        <v>0.4</v>
      </c>
      <c r="E1706" s="54">
        <v>183</v>
      </c>
      <c r="F1706" s="54">
        <v>7</v>
      </c>
    </row>
    <row r="1707" spans="1:6" ht="16.5" x14ac:dyDescent="0.25">
      <c r="A1707" s="24"/>
      <c r="B1707" s="79" t="s">
        <v>3220</v>
      </c>
      <c r="C1707" s="55">
        <v>2018</v>
      </c>
      <c r="D1707" s="60">
        <v>10</v>
      </c>
      <c r="E1707" s="54">
        <v>16</v>
      </c>
      <c r="F1707" s="54">
        <v>15</v>
      </c>
    </row>
    <row r="1708" spans="1:6" ht="16.5" x14ac:dyDescent="0.25">
      <c r="A1708" s="24"/>
      <c r="B1708" s="79" t="s">
        <v>3221</v>
      </c>
      <c r="C1708" s="55">
        <v>2018</v>
      </c>
      <c r="D1708" s="60">
        <v>10</v>
      </c>
      <c r="E1708" s="54">
        <v>51</v>
      </c>
      <c r="F1708" s="54">
        <v>15</v>
      </c>
    </row>
    <row r="1709" spans="1:6" ht="16.5" x14ac:dyDescent="0.25">
      <c r="A1709" s="24"/>
      <c r="B1709" s="79" t="s">
        <v>3222</v>
      </c>
      <c r="C1709" s="55">
        <v>2018</v>
      </c>
      <c r="D1709" s="60">
        <v>10</v>
      </c>
      <c r="E1709" s="54">
        <v>835</v>
      </c>
      <c r="F1709" s="54">
        <v>15</v>
      </c>
    </row>
    <row r="1710" spans="1:6" ht="16.5" x14ac:dyDescent="0.25">
      <c r="A1710" s="24"/>
      <c r="B1710" s="79" t="s">
        <v>3223</v>
      </c>
      <c r="C1710" s="55">
        <v>2018</v>
      </c>
      <c r="D1710" s="60">
        <v>10</v>
      </c>
      <c r="E1710" s="54">
        <v>569</v>
      </c>
      <c r="F1710" s="54">
        <v>15</v>
      </c>
    </row>
    <row r="1711" spans="1:6" ht="16.5" hidden="1" x14ac:dyDescent="0.25">
      <c r="A1711" s="24"/>
      <c r="B1711" s="59"/>
      <c r="C1711" s="55"/>
      <c r="D1711" s="60"/>
      <c r="E1711" s="54"/>
      <c r="F1711" s="54">
        <f>IFERROR(VLOOKUP(B1711,'[105]без дублей (2)'!$P$2:$S$2822,4,),)</f>
        <v>0</v>
      </c>
    </row>
    <row r="1712" spans="1:6" ht="16.5" hidden="1" x14ac:dyDescent="0.25">
      <c r="A1712" s="24"/>
      <c r="B1712" s="59"/>
      <c r="C1712" s="55"/>
      <c r="D1712" s="60"/>
      <c r="E1712" s="54"/>
      <c r="F1712" s="54">
        <f>IFERROR(VLOOKUP(B1712,'[105]без дублей (2)'!$P$2:$S$2822,4,),)</f>
        <v>0</v>
      </c>
    </row>
    <row r="1713" spans="1:6" ht="16.5" hidden="1" x14ac:dyDescent="0.25">
      <c r="A1713" s="24"/>
      <c r="B1713" s="59"/>
      <c r="C1713" s="55"/>
      <c r="D1713" s="60"/>
      <c r="E1713" s="54"/>
      <c r="F1713" s="54">
        <f>IFERROR(VLOOKUP(B1713,'[105]без дублей (2)'!$P$2:$S$2822,4,),)</f>
        <v>0</v>
      </c>
    </row>
    <row r="1714" spans="1:6" ht="16.5" hidden="1" x14ac:dyDescent="0.25">
      <c r="A1714" s="24"/>
      <c r="B1714" s="59"/>
      <c r="C1714" s="55"/>
      <c r="D1714" s="60"/>
      <c r="E1714" s="54"/>
      <c r="F1714" s="54">
        <f>IFERROR(VLOOKUP(B1714,'[105]без дублей (2)'!$P$2:$S$2822,4,),)</f>
        <v>0</v>
      </c>
    </row>
    <row r="1715" spans="1:6" ht="16.5" hidden="1" x14ac:dyDescent="0.25">
      <c r="A1715" s="24"/>
      <c r="B1715" s="59"/>
      <c r="C1715" s="55"/>
      <c r="D1715" s="60"/>
      <c r="E1715" s="54"/>
      <c r="F1715" s="54">
        <f>IFERROR(VLOOKUP(B1715,'[105]без дублей (2)'!$P$2:$S$2822,4,),)</f>
        <v>0</v>
      </c>
    </row>
    <row r="1716" spans="1:6" ht="16.5" hidden="1" x14ac:dyDescent="0.25">
      <c r="A1716" s="24"/>
      <c r="B1716" s="59"/>
      <c r="C1716" s="55"/>
      <c r="D1716" s="60"/>
      <c r="E1716" s="54"/>
      <c r="F1716" s="54">
        <f>IFERROR(VLOOKUP(B1716,'[105]без дублей (2)'!$P$2:$S$2822,4,),)</f>
        <v>0</v>
      </c>
    </row>
    <row r="1717" spans="1:6" ht="16.5" hidden="1" x14ac:dyDescent="0.25">
      <c r="A1717" s="24"/>
      <c r="B1717" s="59"/>
      <c r="C1717" s="55"/>
      <c r="D1717" s="60"/>
      <c r="E1717" s="54"/>
      <c r="F1717" s="54">
        <f>IFERROR(VLOOKUP(B1717,'[105]без дублей (2)'!$P$2:$S$2822,4,),)</f>
        <v>0</v>
      </c>
    </row>
    <row r="1718" spans="1:6" ht="16.5" hidden="1" x14ac:dyDescent="0.25">
      <c r="A1718" s="24"/>
      <c r="B1718" s="59"/>
      <c r="C1718" s="55"/>
      <c r="D1718" s="60"/>
      <c r="E1718" s="54"/>
      <c r="F1718" s="54">
        <f>IFERROR(VLOOKUP(B1718,'[105]без дублей (2)'!$P$2:$S$2822,4,),)</f>
        <v>0</v>
      </c>
    </row>
    <row r="1719" spans="1:6" ht="16.5" x14ac:dyDescent="0.25">
      <c r="A1719" s="44" t="s">
        <v>615</v>
      </c>
      <c r="B1719" s="45" t="s">
        <v>2086</v>
      </c>
      <c r="C1719" s="47" t="s">
        <v>12</v>
      </c>
      <c r="D1719" s="47" t="s">
        <v>12</v>
      </c>
      <c r="E1719" s="47">
        <f>SUBTOTAL(9,E1720:E1741)</f>
        <v>7757</v>
      </c>
      <c r="F1719" s="47">
        <f>SUBTOTAL(9,F1720:F1741)</f>
        <v>825</v>
      </c>
    </row>
    <row r="1720" spans="1:6" ht="16.5" hidden="1" x14ac:dyDescent="0.25">
      <c r="A1720" s="24"/>
      <c r="B1720" s="59"/>
      <c r="C1720" s="55"/>
      <c r="D1720" s="55"/>
      <c r="E1720" s="54"/>
      <c r="F1720" s="54"/>
    </row>
    <row r="1721" spans="1:6" ht="16.5" hidden="1" x14ac:dyDescent="0.25">
      <c r="A1721" s="24"/>
      <c r="B1721" s="59"/>
      <c r="C1721" s="55"/>
      <c r="D1721" s="55"/>
      <c r="E1721" s="54"/>
      <c r="F1721" s="54"/>
    </row>
    <row r="1722" spans="1:6" ht="16.5" hidden="1" x14ac:dyDescent="0.25">
      <c r="A1722" s="24"/>
      <c r="B1722" s="59"/>
      <c r="C1722" s="55"/>
      <c r="D1722" s="60"/>
      <c r="E1722" s="54"/>
      <c r="F1722" s="54"/>
    </row>
    <row r="1723" spans="1:6" ht="16.5" hidden="1" x14ac:dyDescent="0.25">
      <c r="A1723" s="24"/>
      <c r="B1723" s="59"/>
      <c r="C1723" s="55"/>
      <c r="D1723" s="60"/>
      <c r="E1723" s="54"/>
      <c r="F1723" s="54"/>
    </row>
    <row r="1724" spans="1:6" ht="16.5" hidden="1" x14ac:dyDescent="0.25">
      <c r="A1724" s="24"/>
      <c r="B1724" s="59"/>
      <c r="C1724" s="55"/>
      <c r="D1724" s="60"/>
      <c r="E1724" s="54"/>
      <c r="F1724" s="54"/>
    </row>
    <row r="1725" spans="1:6" ht="16.5" hidden="1" x14ac:dyDescent="0.25">
      <c r="A1725" s="24"/>
      <c r="B1725" s="59"/>
      <c r="C1725" s="55"/>
      <c r="D1725" s="60"/>
      <c r="E1725" s="54"/>
      <c r="F1725" s="54"/>
    </row>
    <row r="1726" spans="1:6" ht="16.5" hidden="1" x14ac:dyDescent="0.25">
      <c r="A1726" s="24"/>
      <c r="B1726" s="59"/>
      <c r="C1726" s="55"/>
      <c r="D1726" s="60"/>
      <c r="E1726" s="54"/>
      <c r="F1726" s="54"/>
    </row>
    <row r="1727" spans="1:6" ht="16.5" hidden="1" x14ac:dyDescent="0.25">
      <c r="A1727" s="24"/>
      <c r="B1727" s="59"/>
      <c r="C1727" s="55"/>
      <c r="D1727" s="60"/>
      <c r="E1727" s="54"/>
      <c r="F1727" s="54"/>
    </row>
    <row r="1728" spans="1:6" ht="16.5" hidden="1" x14ac:dyDescent="0.25">
      <c r="A1728" s="24"/>
      <c r="B1728" s="59"/>
      <c r="C1728" s="55"/>
      <c r="D1728" s="60"/>
      <c r="E1728" s="54"/>
      <c r="F1728" s="54"/>
    </row>
    <row r="1729" spans="1:8" ht="16.5" hidden="1" x14ac:dyDescent="0.25">
      <c r="A1729" s="24"/>
      <c r="B1729" s="59"/>
      <c r="C1729" s="55"/>
      <c r="D1729" s="60"/>
      <c r="E1729" s="54"/>
      <c r="F1729" s="54"/>
    </row>
    <row r="1730" spans="1:8" ht="16.5" hidden="1" x14ac:dyDescent="0.25">
      <c r="A1730" s="24"/>
      <c r="B1730" s="59"/>
      <c r="C1730" s="55"/>
      <c r="D1730" s="60"/>
      <c r="E1730" s="54"/>
      <c r="F1730" s="54"/>
    </row>
    <row r="1731" spans="1:8" ht="16.5" x14ac:dyDescent="0.25">
      <c r="A1731" s="24"/>
      <c r="B1731" s="59" t="s">
        <v>1376</v>
      </c>
      <c r="C1731" s="55">
        <v>2017</v>
      </c>
      <c r="D1731" s="54">
        <v>10</v>
      </c>
      <c r="E1731" s="54">
        <v>6</v>
      </c>
      <c r="F1731" s="54">
        <v>30</v>
      </c>
    </row>
    <row r="1732" spans="1:8" ht="16.5" x14ac:dyDescent="0.25">
      <c r="A1732" s="24"/>
      <c r="B1732" s="59" t="s">
        <v>1377</v>
      </c>
      <c r="C1732" s="55">
        <v>2017</v>
      </c>
      <c r="D1732" s="54">
        <v>10</v>
      </c>
      <c r="E1732" s="54">
        <v>7</v>
      </c>
      <c r="F1732" s="54">
        <v>30</v>
      </c>
    </row>
    <row r="1733" spans="1:8" ht="16.5" x14ac:dyDescent="0.25">
      <c r="A1733" s="24"/>
      <c r="B1733" s="59" t="s">
        <v>1378</v>
      </c>
      <c r="C1733" s="55">
        <v>2017</v>
      </c>
      <c r="D1733" s="54">
        <v>10</v>
      </c>
      <c r="E1733" s="54">
        <v>110</v>
      </c>
      <c r="F1733" s="54">
        <v>15</v>
      </c>
    </row>
    <row r="1734" spans="1:8" ht="16.5" x14ac:dyDescent="0.25">
      <c r="A1734" s="24"/>
      <c r="B1734" s="59" t="s">
        <v>1379</v>
      </c>
      <c r="C1734" s="55">
        <v>2017</v>
      </c>
      <c r="D1734" s="54">
        <v>10</v>
      </c>
      <c r="E1734" s="54">
        <v>5</v>
      </c>
      <c r="F1734" s="54">
        <v>15</v>
      </c>
    </row>
    <row r="1735" spans="1:8" ht="16.5" x14ac:dyDescent="0.25">
      <c r="A1735" s="24"/>
      <c r="B1735" s="59" t="s">
        <v>1380</v>
      </c>
      <c r="C1735" s="55">
        <v>2017</v>
      </c>
      <c r="D1735" s="54">
        <v>10</v>
      </c>
      <c r="E1735" s="54">
        <v>2477</v>
      </c>
      <c r="F1735" s="54">
        <v>15</v>
      </c>
    </row>
    <row r="1736" spans="1:8" s="105" customFormat="1" ht="16.5" x14ac:dyDescent="0.25">
      <c r="A1736" s="57"/>
      <c r="B1736" s="59" t="s">
        <v>1467</v>
      </c>
      <c r="C1736" s="55">
        <v>2017</v>
      </c>
      <c r="D1736" s="60">
        <v>0.4</v>
      </c>
      <c r="E1736" s="54">
        <v>297</v>
      </c>
      <c r="F1736" s="54">
        <v>135</v>
      </c>
      <c r="G1736" s="99"/>
      <c r="H1736" s="99"/>
    </row>
    <row r="1737" spans="1:8" s="105" customFormat="1" ht="16.5" x14ac:dyDescent="0.25">
      <c r="A1737" s="57"/>
      <c r="B1737" s="59" t="s">
        <v>1468</v>
      </c>
      <c r="C1737" s="55">
        <v>2017</v>
      </c>
      <c r="D1737" s="60">
        <v>0.4</v>
      </c>
      <c r="E1737" s="54">
        <v>2963</v>
      </c>
      <c r="F1737" s="54">
        <v>270</v>
      </c>
      <c r="G1737" s="99"/>
      <c r="H1737" s="99"/>
    </row>
    <row r="1738" spans="1:8" s="105" customFormat="1" ht="16.5" x14ac:dyDescent="0.25">
      <c r="A1738" s="57"/>
      <c r="B1738" s="59" t="s">
        <v>1469</v>
      </c>
      <c r="C1738" s="55">
        <v>2017</v>
      </c>
      <c r="D1738" s="60">
        <v>0.4</v>
      </c>
      <c r="E1738" s="54">
        <v>107</v>
      </c>
      <c r="F1738" s="54">
        <v>15</v>
      </c>
      <c r="G1738" s="99"/>
      <c r="H1738" s="99"/>
    </row>
    <row r="1739" spans="1:8" s="105" customFormat="1" ht="16.5" x14ac:dyDescent="0.25">
      <c r="A1739" s="57"/>
      <c r="B1739" s="59" t="s">
        <v>1470</v>
      </c>
      <c r="C1739" s="55">
        <v>2017</v>
      </c>
      <c r="D1739" s="60">
        <v>0.4</v>
      </c>
      <c r="E1739" s="54">
        <v>33</v>
      </c>
      <c r="F1739" s="54">
        <v>15</v>
      </c>
      <c r="G1739" s="99"/>
      <c r="H1739" s="99"/>
    </row>
    <row r="1740" spans="1:8" s="105" customFormat="1" ht="16.5" x14ac:dyDescent="0.25">
      <c r="A1740" s="57"/>
      <c r="B1740" s="59" t="s">
        <v>1471</v>
      </c>
      <c r="C1740" s="55">
        <v>2017</v>
      </c>
      <c r="D1740" s="60">
        <v>0.4</v>
      </c>
      <c r="E1740" s="54">
        <v>173</v>
      </c>
      <c r="F1740" s="54">
        <v>15</v>
      </c>
      <c r="G1740" s="99"/>
      <c r="H1740" s="99"/>
    </row>
    <row r="1741" spans="1:8" s="105" customFormat="1" ht="16.5" x14ac:dyDescent="0.25">
      <c r="A1741" s="57"/>
      <c r="B1741" s="59" t="s">
        <v>1472</v>
      </c>
      <c r="C1741" s="55">
        <v>2017</v>
      </c>
      <c r="D1741" s="60">
        <v>0.4</v>
      </c>
      <c r="E1741" s="54">
        <v>1579</v>
      </c>
      <c r="F1741" s="54">
        <v>270</v>
      </c>
      <c r="G1741" s="99"/>
      <c r="H1741" s="99"/>
    </row>
    <row r="1742" spans="1:8" ht="33" x14ac:dyDescent="0.25">
      <c r="A1742" s="44" t="s">
        <v>616</v>
      </c>
      <c r="B1742" s="45" t="s">
        <v>2087</v>
      </c>
      <c r="C1742" s="47" t="s">
        <v>12</v>
      </c>
      <c r="D1742" s="47" t="s">
        <v>12</v>
      </c>
      <c r="E1742" s="47">
        <f>SUBTOTAL(9,E1743)</f>
        <v>10929</v>
      </c>
      <c r="F1742" s="47">
        <f>SUBTOTAL(9,F1743)</f>
        <v>1840.2</v>
      </c>
    </row>
    <row r="1743" spans="1:8" ht="16.5" x14ac:dyDescent="0.25">
      <c r="A1743" s="24" t="s">
        <v>21</v>
      </c>
      <c r="B1743" s="79" t="s">
        <v>3224</v>
      </c>
      <c r="C1743" s="55">
        <v>2018</v>
      </c>
      <c r="D1743" s="60">
        <v>10</v>
      </c>
      <c r="E1743" s="54">
        <v>10929</v>
      </c>
      <c r="F1743" s="54">
        <v>1840.2</v>
      </c>
    </row>
    <row r="1744" spans="1:8" ht="16.5" x14ac:dyDescent="0.25">
      <c r="A1744" s="44" t="s">
        <v>617</v>
      </c>
      <c r="B1744" s="45" t="s">
        <v>2088</v>
      </c>
      <c r="C1744" s="47" t="s">
        <v>12</v>
      </c>
      <c r="D1744" s="47" t="s">
        <v>12</v>
      </c>
      <c r="E1744" s="47">
        <f>SUBTOTAL(9,E1745)</f>
        <v>0</v>
      </c>
      <c r="F1744" s="47">
        <f>SUBTOTAL(9,F1745)</f>
        <v>0</v>
      </c>
    </row>
    <row r="1745" spans="1:6" ht="16.5" hidden="1" x14ac:dyDescent="0.25">
      <c r="A1745" s="24" t="s">
        <v>21</v>
      </c>
      <c r="B1745" s="25"/>
      <c r="C1745" s="50"/>
      <c r="D1745" s="50"/>
      <c r="E1745" s="50"/>
      <c r="F1745" s="50"/>
    </row>
    <row r="1746" spans="1:6" ht="16.5" x14ac:dyDescent="0.25">
      <c r="A1746" s="39" t="s">
        <v>618</v>
      </c>
      <c r="B1746" s="40" t="s">
        <v>52</v>
      </c>
      <c r="C1746" s="42" t="s">
        <v>12</v>
      </c>
      <c r="D1746" s="42" t="s">
        <v>12</v>
      </c>
      <c r="E1746" s="42">
        <f>E1747+E1749+E1751+E1753+E1755+E1757</f>
        <v>0</v>
      </c>
      <c r="F1746" s="42">
        <f>F1747+F1749+F1751+F1753+F1755+F1757</f>
        <v>0</v>
      </c>
    </row>
    <row r="1747" spans="1:6" ht="33" x14ac:dyDescent="0.25">
      <c r="A1747" s="44" t="s">
        <v>619</v>
      </c>
      <c r="B1747" s="45" t="s">
        <v>2083</v>
      </c>
      <c r="C1747" s="47" t="s">
        <v>12</v>
      </c>
      <c r="D1747" s="47" t="s">
        <v>12</v>
      </c>
      <c r="E1747" s="47">
        <f>SUBTOTAL(9,E1748)</f>
        <v>0</v>
      </c>
      <c r="F1747" s="47">
        <f>SUBTOTAL(9,F1748)</f>
        <v>0</v>
      </c>
    </row>
    <row r="1748" spans="1:6" ht="16.5" hidden="1" x14ac:dyDescent="0.25">
      <c r="A1748" s="24" t="s">
        <v>21</v>
      </c>
      <c r="B1748" s="25"/>
      <c r="C1748" s="50"/>
      <c r="D1748" s="50"/>
      <c r="E1748" s="50"/>
      <c r="F1748" s="50"/>
    </row>
    <row r="1749" spans="1:6" ht="16.5" x14ac:dyDescent="0.25">
      <c r="A1749" s="44" t="s">
        <v>620</v>
      </c>
      <c r="B1749" s="45" t="s">
        <v>2084</v>
      </c>
      <c r="C1749" s="47" t="s">
        <v>12</v>
      </c>
      <c r="D1749" s="47" t="s">
        <v>12</v>
      </c>
      <c r="E1749" s="47">
        <f>SUBTOTAL(9,E1750)</f>
        <v>0</v>
      </c>
      <c r="F1749" s="47">
        <f>SUBTOTAL(9,F1750)</f>
        <v>0</v>
      </c>
    </row>
    <row r="1750" spans="1:6" ht="16.5" hidden="1" x14ac:dyDescent="0.25">
      <c r="A1750" s="24" t="s">
        <v>21</v>
      </c>
      <c r="B1750" s="25"/>
      <c r="C1750" s="50"/>
      <c r="D1750" s="50"/>
      <c r="E1750" s="50"/>
      <c r="F1750" s="50"/>
    </row>
    <row r="1751" spans="1:6" ht="16.5" x14ac:dyDescent="0.25">
      <c r="A1751" s="44" t="s">
        <v>621</v>
      </c>
      <c r="B1751" s="45" t="s">
        <v>2085</v>
      </c>
      <c r="C1751" s="47" t="s">
        <v>12</v>
      </c>
      <c r="D1751" s="47" t="s">
        <v>12</v>
      </c>
      <c r="E1751" s="47">
        <f>SUBTOTAL(9,E1752)</f>
        <v>0</v>
      </c>
      <c r="F1751" s="47">
        <f>SUBTOTAL(9,F1752)</f>
        <v>0</v>
      </c>
    </row>
    <row r="1752" spans="1:6" ht="16.5" hidden="1" x14ac:dyDescent="0.25">
      <c r="A1752" s="24" t="s">
        <v>21</v>
      </c>
      <c r="B1752" s="25"/>
      <c r="C1752" s="50"/>
      <c r="D1752" s="50"/>
      <c r="E1752" s="50"/>
      <c r="F1752" s="50"/>
    </row>
    <row r="1753" spans="1:6" ht="16.5" x14ac:dyDescent="0.25">
      <c r="A1753" s="44" t="s">
        <v>622</v>
      </c>
      <c r="B1753" s="45" t="s">
        <v>2086</v>
      </c>
      <c r="C1753" s="47" t="s">
        <v>12</v>
      </c>
      <c r="D1753" s="47" t="s">
        <v>12</v>
      </c>
      <c r="E1753" s="47">
        <f>SUBTOTAL(9,E1754)</f>
        <v>0</v>
      </c>
      <c r="F1753" s="47">
        <f>SUBTOTAL(9,F1754)</f>
        <v>0</v>
      </c>
    </row>
    <row r="1754" spans="1:6" ht="16.5" hidden="1" x14ac:dyDescent="0.25">
      <c r="A1754" s="24" t="s">
        <v>21</v>
      </c>
      <c r="B1754" s="25"/>
      <c r="C1754" s="50"/>
      <c r="D1754" s="50"/>
      <c r="E1754" s="50"/>
      <c r="F1754" s="50"/>
    </row>
    <row r="1755" spans="1:6" ht="33" x14ac:dyDescent="0.25">
      <c r="A1755" s="44" t="s">
        <v>623</v>
      </c>
      <c r="B1755" s="45" t="s">
        <v>2087</v>
      </c>
      <c r="C1755" s="47" t="s">
        <v>12</v>
      </c>
      <c r="D1755" s="47" t="s">
        <v>12</v>
      </c>
      <c r="E1755" s="47">
        <f>SUBTOTAL(9,E1756)</f>
        <v>0</v>
      </c>
      <c r="F1755" s="47">
        <f>SUBTOTAL(9,F1756)</f>
        <v>0</v>
      </c>
    </row>
    <row r="1756" spans="1:6" ht="16.5" hidden="1" x14ac:dyDescent="0.25">
      <c r="A1756" s="24" t="s">
        <v>21</v>
      </c>
      <c r="B1756" s="25"/>
      <c r="C1756" s="50"/>
      <c r="D1756" s="50"/>
      <c r="E1756" s="50"/>
      <c r="F1756" s="50"/>
    </row>
    <row r="1757" spans="1:6" ht="16.5" x14ac:dyDescent="0.25">
      <c r="A1757" s="44" t="s">
        <v>624</v>
      </c>
      <c r="B1757" s="45" t="s">
        <v>2088</v>
      </c>
      <c r="C1757" s="47" t="s">
        <v>12</v>
      </c>
      <c r="D1757" s="47" t="s">
        <v>12</v>
      </c>
      <c r="E1757" s="47">
        <f>SUBTOTAL(9,E1758)</f>
        <v>0</v>
      </c>
      <c r="F1757" s="47">
        <f>SUBTOTAL(9,F1758)</f>
        <v>0</v>
      </c>
    </row>
    <row r="1758" spans="1:6" ht="16.5" hidden="1" x14ac:dyDescent="0.25">
      <c r="A1758" s="24" t="s">
        <v>21</v>
      </c>
      <c r="B1758" s="25"/>
      <c r="C1758" s="50"/>
      <c r="D1758" s="50"/>
      <c r="E1758" s="50"/>
      <c r="F1758" s="50"/>
    </row>
    <row r="1759" spans="1:6" ht="16.5" x14ac:dyDescent="0.25">
      <c r="A1759" s="34" t="s">
        <v>625</v>
      </c>
      <c r="B1759" s="35" t="s">
        <v>60</v>
      </c>
      <c r="C1759" s="37" t="s">
        <v>12</v>
      </c>
      <c r="D1759" s="37" t="s">
        <v>12</v>
      </c>
      <c r="E1759" s="37">
        <f>E1760+E1773+E1786+E1799</f>
        <v>0</v>
      </c>
      <c r="F1759" s="37">
        <f>F1760+F1773+F1786+F1799</f>
        <v>0</v>
      </c>
    </row>
    <row r="1760" spans="1:6" ht="16.5" x14ac:dyDescent="0.25">
      <c r="A1760" s="39" t="s">
        <v>626</v>
      </c>
      <c r="B1760" s="40" t="s">
        <v>18</v>
      </c>
      <c r="C1760" s="42" t="s">
        <v>12</v>
      </c>
      <c r="D1760" s="42" t="s">
        <v>12</v>
      </c>
      <c r="E1760" s="42">
        <f>E1761+E1763+E1765+E1767+E1769+E1771</f>
        <v>0</v>
      </c>
      <c r="F1760" s="42">
        <f>F1761+F1763+F1765+F1767+F1769+F1771</f>
        <v>0</v>
      </c>
    </row>
    <row r="1761" spans="1:6" ht="33" x14ac:dyDescent="0.25">
      <c r="A1761" s="44" t="s">
        <v>627</v>
      </c>
      <c r="B1761" s="45" t="s">
        <v>2083</v>
      </c>
      <c r="C1761" s="47" t="s">
        <v>12</v>
      </c>
      <c r="D1761" s="47" t="s">
        <v>12</v>
      </c>
      <c r="E1761" s="47">
        <f>SUBTOTAL(9,E1762)</f>
        <v>0</v>
      </c>
      <c r="F1761" s="47">
        <f>SUBTOTAL(9,F1762)</f>
        <v>0</v>
      </c>
    </row>
    <row r="1762" spans="1:6" ht="16.5" hidden="1" x14ac:dyDescent="0.25">
      <c r="A1762" s="24" t="s">
        <v>21</v>
      </c>
      <c r="B1762" s="25"/>
      <c r="C1762" s="50"/>
      <c r="D1762" s="50"/>
      <c r="E1762" s="50"/>
      <c r="F1762" s="50"/>
    </row>
    <row r="1763" spans="1:6" ht="16.5" x14ac:dyDescent="0.25">
      <c r="A1763" s="44" t="s">
        <v>628</v>
      </c>
      <c r="B1763" s="45" t="s">
        <v>2084</v>
      </c>
      <c r="C1763" s="47" t="s">
        <v>12</v>
      </c>
      <c r="D1763" s="47" t="s">
        <v>12</v>
      </c>
      <c r="E1763" s="47">
        <f>SUBTOTAL(9,E1764)</f>
        <v>0</v>
      </c>
      <c r="F1763" s="47">
        <f>SUBTOTAL(9,F1764)</f>
        <v>0</v>
      </c>
    </row>
    <row r="1764" spans="1:6" ht="16.5" hidden="1" x14ac:dyDescent="0.25">
      <c r="A1764" s="24" t="s">
        <v>21</v>
      </c>
      <c r="B1764" s="25"/>
      <c r="C1764" s="50"/>
      <c r="D1764" s="50"/>
      <c r="E1764" s="50"/>
      <c r="F1764" s="50"/>
    </row>
    <row r="1765" spans="1:6" ht="16.5" x14ac:dyDescent="0.25">
      <c r="A1765" s="44" t="s">
        <v>629</v>
      </c>
      <c r="B1765" s="45" t="s">
        <v>2085</v>
      </c>
      <c r="C1765" s="47" t="s">
        <v>12</v>
      </c>
      <c r="D1765" s="47" t="s">
        <v>12</v>
      </c>
      <c r="E1765" s="47">
        <f>SUBTOTAL(9,E1766)</f>
        <v>0</v>
      </c>
      <c r="F1765" s="47">
        <f>SUBTOTAL(9,F1766)</f>
        <v>0</v>
      </c>
    </row>
    <row r="1766" spans="1:6" ht="16.5" hidden="1" x14ac:dyDescent="0.25">
      <c r="A1766" s="24" t="s">
        <v>21</v>
      </c>
      <c r="B1766" s="25"/>
      <c r="C1766" s="50"/>
      <c r="D1766" s="50"/>
      <c r="E1766" s="50"/>
      <c r="F1766" s="50"/>
    </row>
    <row r="1767" spans="1:6" ht="16.5" x14ac:dyDescent="0.25">
      <c r="A1767" s="44" t="s">
        <v>630</v>
      </c>
      <c r="B1767" s="45" t="s">
        <v>2086</v>
      </c>
      <c r="C1767" s="47" t="s">
        <v>12</v>
      </c>
      <c r="D1767" s="47" t="s">
        <v>12</v>
      </c>
      <c r="E1767" s="47">
        <f>SUBTOTAL(9,E1768)</f>
        <v>0</v>
      </c>
      <c r="F1767" s="47">
        <f>SUBTOTAL(9,F1768)</f>
        <v>0</v>
      </c>
    </row>
    <row r="1768" spans="1:6" ht="16.5" hidden="1" x14ac:dyDescent="0.25">
      <c r="A1768" s="24" t="s">
        <v>21</v>
      </c>
      <c r="B1768" s="25"/>
      <c r="C1768" s="50"/>
      <c r="D1768" s="50"/>
      <c r="E1768" s="50"/>
      <c r="F1768" s="50"/>
    </row>
    <row r="1769" spans="1:6" ht="33" x14ac:dyDescent="0.25">
      <c r="A1769" s="44" t="s">
        <v>631</v>
      </c>
      <c r="B1769" s="45" t="s">
        <v>2087</v>
      </c>
      <c r="C1769" s="47" t="s">
        <v>12</v>
      </c>
      <c r="D1769" s="47" t="s">
        <v>12</v>
      </c>
      <c r="E1769" s="47">
        <f>SUBTOTAL(9,E1770)</f>
        <v>0</v>
      </c>
      <c r="F1769" s="47">
        <f>SUBTOTAL(9,F1770)</f>
        <v>0</v>
      </c>
    </row>
    <row r="1770" spans="1:6" ht="16.5" hidden="1" x14ac:dyDescent="0.25">
      <c r="A1770" s="24" t="s">
        <v>21</v>
      </c>
      <c r="B1770" s="25"/>
      <c r="C1770" s="50"/>
      <c r="D1770" s="50"/>
      <c r="E1770" s="50"/>
      <c r="F1770" s="50"/>
    </row>
    <row r="1771" spans="1:6" ht="16.5" x14ac:dyDescent="0.25">
      <c r="A1771" s="44" t="s">
        <v>632</v>
      </c>
      <c r="B1771" s="45" t="s">
        <v>2088</v>
      </c>
      <c r="C1771" s="47" t="s">
        <v>12</v>
      </c>
      <c r="D1771" s="47" t="s">
        <v>12</v>
      </c>
      <c r="E1771" s="47">
        <f>SUBTOTAL(9,E1772)</f>
        <v>0</v>
      </c>
      <c r="F1771" s="47">
        <f>SUBTOTAL(9,F1772)</f>
        <v>0</v>
      </c>
    </row>
    <row r="1772" spans="1:6" ht="16.5" hidden="1" x14ac:dyDescent="0.25">
      <c r="A1772" s="24" t="s">
        <v>21</v>
      </c>
      <c r="B1772" s="25"/>
      <c r="C1772" s="50"/>
      <c r="D1772" s="50"/>
      <c r="E1772" s="50"/>
      <c r="F1772" s="50"/>
    </row>
    <row r="1773" spans="1:6" ht="16.5" x14ac:dyDescent="0.25">
      <c r="A1773" s="39" t="s">
        <v>633</v>
      </c>
      <c r="B1773" s="40" t="s">
        <v>33</v>
      </c>
      <c r="C1773" s="42" t="s">
        <v>12</v>
      </c>
      <c r="D1773" s="42" t="s">
        <v>12</v>
      </c>
      <c r="E1773" s="42">
        <f>E1774+E1776+E1778+E1780+E1782+E1784</f>
        <v>0</v>
      </c>
      <c r="F1773" s="42">
        <f>F1774+F1776+F1778+F1780+F1782+F1784</f>
        <v>0</v>
      </c>
    </row>
    <row r="1774" spans="1:6" ht="33" x14ac:dyDescent="0.25">
      <c r="A1774" s="44" t="s">
        <v>634</v>
      </c>
      <c r="B1774" s="45" t="s">
        <v>2083</v>
      </c>
      <c r="C1774" s="47" t="s">
        <v>12</v>
      </c>
      <c r="D1774" s="47" t="s">
        <v>12</v>
      </c>
      <c r="E1774" s="47">
        <f>SUBTOTAL(9,E1775)</f>
        <v>0</v>
      </c>
      <c r="F1774" s="47">
        <f>SUBTOTAL(9,F1775)</f>
        <v>0</v>
      </c>
    </row>
    <row r="1775" spans="1:6" ht="16.5" hidden="1" x14ac:dyDescent="0.25">
      <c r="A1775" s="24" t="s">
        <v>21</v>
      </c>
      <c r="B1775" s="25"/>
      <c r="C1775" s="50"/>
      <c r="D1775" s="50"/>
      <c r="E1775" s="50"/>
      <c r="F1775" s="50"/>
    </row>
    <row r="1776" spans="1:6" ht="16.5" x14ac:dyDescent="0.25">
      <c r="A1776" s="44" t="s">
        <v>635</v>
      </c>
      <c r="B1776" s="45" t="s">
        <v>2084</v>
      </c>
      <c r="C1776" s="47" t="s">
        <v>12</v>
      </c>
      <c r="D1776" s="47" t="s">
        <v>12</v>
      </c>
      <c r="E1776" s="47">
        <f>SUBTOTAL(9,E1777)</f>
        <v>0</v>
      </c>
      <c r="F1776" s="47">
        <f>SUBTOTAL(9,F1777)</f>
        <v>0</v>
      </c>
    </row>
    <row r="1777" spans="1:6" ht="16.5" hidden="1" x14ac:dyDescent="0.25">
      <c r="A1777" s="24" t="s">
        <v>21</v>
      </c>
      <c r="B1777" s="25"/>
      <c r="C1777" s="50"/>
      <c r="D1777" s="50"/>
      <c r="E1777" s="50"/>
      <c r="F1777" s="50"/>
    </row>
    <row r="1778" spans="1:6" ht="16.5" x14ac:dyDescent="0.25">
      <c r="A1778" s="44" t="s">
        <v>636</v>
      </c>
      <c r="B1778" s="45" t="s">
        <v>2085</v>
      </c>
      <c r="C1778" s="47" t="s">
        <v>12</v>
      </c>
      <c r="D1778" s="47" t="s">
        <v>12</v>
      </c>
      <c r="E1778" s="47">
        <f>SUBTOTAL(9,E1779)</f>
        <v>0</v>
      </c>
      <c r="F1778" s="47">
        <f>SUBTOTAL(9,F1779)</f>
        <v>0</v>
      </c>
    </row>
    <row r="1779" spans="1:6" ht="16.5" hidden="1" x14ac:dyDescent="0.25">
      <c r="A1779" s="24" t="s">
        <v>21</v>
      </c>
      <c r="B1779" s="25"/>
      <c r="C1779" s="50"/>
      <c r="D1779" s="50"/>
      <c r="E1779" s="50"/>
      <c r="F1779" s="50"/>
    </row>
    <row r="1780" spans="1:6" ht="16.5" x14ac:dyDescent="0.25">
      <c r="A1780" s="44" t="s">
        <v>637</v>
      </c>
      <c r="B1780" s="45" t="s">
        <v>2086</v>
      </c>
      <c r="C1780" s="47" t="s">
        <v>12</v>
      </c>
      <c r="D1780" s="47" t="s">
        <v>12</v>
      </c>
      <c r="E1780" s="47">
        <f>SUBTOTAL(9,E1781)</f>
        <v>0</v>
      </c>
      <c r="F1780" s="47">
        <f>SUBTOTAL(9,F1781)</f>
        <v>0</v>
      </c>
    </row>
    <row r="1781" spans="1:6" ht="16.5" hidden="1" x14ac:dyDescent="0.25">
      <c r="A1781" s="24" t="s">
        <v>21</v>
      </c>
      <c r="B1781" s="25"/>
      <c r="C1781" s="50"/>
      <c r="D1781" s="50"/>
      <c r="E1781" s="50"/>
      <c r="F1781" s="50"/>
    </row>
    <row r="1782" spans="1:6" ht="33" x14ac:dyDescent="0.25">
      <c r="A1782" s="44" t="s">
        <v>638</v>
      </c>
      <c r="B1782" s="45" t="s">
        <v>2087</v>
      </c>
      <c r="C1782" s="47" t="s">
        <v>12</v>
      </c>
      <c r="D1782" s="47" t="s">
        <v>12</v>
      </c>
      <c r="E1782" s="47">
        <f>SUBTOTAL(9,E1783)</f>
        <v>0</v>
      </c>
      <c r="F1782" s="47">
        <f>SUBTOTAL(9,F1783)</f>
        <v>0</v>
      </c>
    </row>
    <row r="1783" spans="1:6" ht="16.5" hidden="1" x14ac:dyDescent="0.25">
      <c r="A1783" s="24" t="s">
        <v>21</v>
      </c>
      <c r="B1783" s="25"/>
      <c r="C1783" s="50"/>
      <c r="D1783" s="50"/>
      <c r="E1783" s="50"/>
      <c r="F1783" s="50"/>
    </row>
    <row r="1784" spans="1:6" ht="16.5" x14ac:dyDescent="0.25">
      <c r="A1784" s="44" t="s">
        <v>639</v>
      </c>
      <c r="B1784" s="45" t="s">
        <v>2088</v>
      </c>
      <c r="C1784" s="47" t="s">
        <v>12</v>
      </c>
      <c r="D1784" s="47" t="s">
        <v>12</v>
      </c>
      <c r="E1784" s="47">
        <f>SUBTOTAL(9,E1785)</f>
        <v>0</v>
      </c>
      <c r="F1784" s="47">
        <f>SUBTOTAL(9,F1785)</f>
        <v>0</v>
      </c>
    </row>
    <row r="1785" spans="1:6" ht="16.5" hidden="1" x14ac:dyDescent="0.25">
      <c r="A1785" s="24" t="s">
        <v>21</v>
      </c>
      <c r="B1785" s="25"/>
      <c r="C1785" s="50"/>
      <c r="D1785" s="50"/>
      <c r="E1785" s="50"/>
      <c r="F1785" s="50"/>
    </row>
    <row r="1786" spans="1:6" ht="16.5" x14ac:dyDescent="0.25">
      <c r="A1786" s="39" t="s">
        <v>640</v>
      </c>
      <c r="B1786" s="40" t="s">
        <v>77</v>
      </c>
      <c r="C1786" s="42" t="s">
        <v>12</v>
      </c>
      <c r="D1786" s="42" t="s">
        <v>12</v>
      </c>
      <c r="E1786" s="42">
        <f>E1787+E1789+E1791+E1793+E1795+E1797</f>
        <v>0</v>
      </c>
      <c r="F1786" s="42">
        <f>F1787+F1789+F1791+F1793+F1795+F1797</f>
        <v>0</v>
      </c>
    </row>
    <row r="1787" spans="1:6" ht="33" x14ac:dyDescent="0.25">
      <c r="A1787" s="44" t="s">
        <v>641</v>
      </c>
      <c r="B1787" s="45" t="s">
        <v>2089</v>
      </c>
      <c r="C1787" s="47" t="s">
        <v>12</v>
      </c>
      <c r="D1787" s="47" t="s">
        <v>12</v>
      </c>
      <c r="E1787" s="47">
        <f>SUBTOTAL(9,E1788)</f>
        <v>0</v>
      </c>
      <c r="F1787" s="47">
        <f>SUBTOTAL(9,F1788)</f>
        <v>0</v>
      </c>
    </row>
    <row r="1788" spans="1:6" ht="16.5" hidden="1" x14ac:dyDescent="0.25">
      <c r="A1788" s="24" t="s">
        <v>21</v>
      </c>
      <c r="B1788" s="25"/>
      <c r="C1788" s="50"/>
      <c r="D1788" s="50"/>
      <c r="E1788" s="50"/>
      <c r="F1788" s="50"/>
    </row>
    <row r="1789" spans="1:6" ht="16.5" x14ac:dyDescent="0.25">
      <c r="A1789" s="44" t="s">
        <v>643</v>
      </c>
      <c r="B1789" s="45" t="s">
        <v>2084</v>
      </c>
      <c r="C1789" s="47" t="s">
        <v>12</v>
      </c>
      <c r="D1789" s="47" t="s">
        <v>12</v>
      </c>
      <c r="E1789" s="47">
        <f>SUBTOTAL(9,E1790:E1790)</f>
        <v>0</v>
      </c>
      <c r="F1789" s="47">
        <f>SUBTOTAL(9,F1790:F1790)</f>
        <v>0</v>
      </c>
    </row>
    <row r="1790" spans="1:6" ht="16.5" hidden="1" x14ac:dyDescent="0.25">
      <c r="A1790" s="24"/>
      <c r="B1790" s="59"/>
      <c r="C1790" s="55"/>
      <c r="D1790" s="60"/>
      <c r="E1790" s="54"/>
      <c r="F1790" s="54"/>
    </row>
    <row r="1791" spans="1:6" ht="16.5" x14ac:dyDescent="0.25">
      <c r="A1791" s="44" t="s">
        <v>644</v>
      </c>
      <c r="B1791" s="45" t="s">
        <v>2085</v>
      </c>
      <c r="C1791" s="47" t="s">
        <v>12</v>
      </c>
      <c r="D1791" s="47" t="s">
        <v>12</v>
      </c>
      <c r="E1791" s="47">
        <f>SUBTOTAL(9,E1792)</f>
        <v>0</v>
      </c>
      <c r="F1791" s="47">
        <f>SUBTOTAL(9,F1792)</f>
        <v>0</v>
      </c>
    </row>
    <row r="1792" spans="1:6" ht="16.5" hidden="1" x14ac:dyDescent="0.25">
      <c r="A1792" s="24" t="s">
        <v>21</v>
      </c>
      <c r="B1792" s="25"/>
      <c r="C1792" s="50"/>
      <c r="D1792" s="50"/>
      <c r="E1792" s="50"/>
      <c r="F1792" s="50"/>
    </row>
    <row r="1793" spans="1:6" ht="16.5" x14ac:dyDescent="0.25">
      <c r="A1793" s="44" t="s">
        <v>645</v>
      </c>
      <c r="B1793" s="45" t="s">
        <v>2086</v>
      </c>
      <c r="C1793" s="47" t="s">
        <v>12</v>
      </c>
      <c r="D1793" s="47" t="s">
        <v>12</v>
      </c>
      <c r="E1793" s="47">
        <f>SUBTOTAL(9,E1794)</f>
        <v>0</v>
      </c>
      <c r="F1793" s="47">
        <f>SUBTOTAL(9,F1794)</f>
        <v>0</v>
      </c>
    </row>
    <row r="1794" spans="1:6" ht="16.5" hidden="1" x14ac:dyDescent="0.25">
      <c r="A1794" s="24" t="s">
        <v>21</v>
      </c>
      <c r="B1794" s="25"/>
      <c r="C1794" s="50"/>
      <c r="D1794" s="50"/>
      <c r="E1794" s="50"/>
      <c r="F1794" s="50"/>
    </row>
    <row r="1795" spans="1:6" ht="16.5" x14ac:dyDescent="0.25">
      <c r="A1795" s="44" t="s">
        <v>646</v>
      </c>
      <c r="B1795" s="45" t="s">
        <v>2091</v>
      </c>
      <c r="C1795" s="47" t="s">
        <v>12</v>
      </c>
      <c r="D1795" s="47" t="s">
        <v>12</v>
      </c>
      <c r="E1795" s="47">
        <f>SUBTOTAL(9,E1796)</f>
        <v>0</v>
      </c>
      <c r="F1795" s="47">
        <f>SUBTOTAL(9,F1796)</f>
        <v>0</v>
      </c>
    </row>
    <row r="1796" spans="1:6" ht="16.5" hidden="1" x14ac:dyDescent="0.25">
      <c r="A1796" s="24" t="s">
        <v>21</v>
      </c>
      <c r="B1796" s="25"/>
      <c r="C1796" s="50"/>
      <c r="D1796" s="50"/>
      <c r="E1796" s="50"/>
      <c r="F1796" s="50"/>
    </row>
    <row r="1797" spans="1:6" ht="16.5" x14ac:dyDescent="0.25">
      <c r="A1797" s="44" t="s">
        <v>647</v>
      </c>
      <c r="B1797" s="45" t="s">
        <v>2088</v>
      </c>
      <c r="C1797" s="47" t="s">
        <v>12</v>
      </c>
      <c r="D1797" s="47" t="s">
        <v>12</v>
      </c>
      <c r="E1797" s="47">
        <f>SUBTOTAL(9,E1798)</f>
        <v>0</v>
      </c>
      <c r="F1797" s="47">
        <f>SUBTOTAL(9,F1798)</f>
        <v>0</v>
      </c>
    </row>
    <row r="1798" spans="1:6" ht="16.5" hidden="1" x14ac:dyDescent="0.25">
      <c r="A1798" s="24" t="s">
        <v>21</v>
      </c>
      <c r="B1798" s="25"/>
      <c r="C1798" s="50"/>
      <c r="D1798" s="50"/>
      <c r="E1798" s="50"/>
      <c r="F1798" s="50"/>
    </row>
    <row r="1799" spans="1:6" ht="16.5" x14ac:dyDescent="0.25">
      <c r="A1799" s="39" t="s">
        <v>648</v>
      </c>
      <c r="B1799" s="40" t="s">
        <v>52</v>
      </c>
      <c r="C1799" s="42" t="s">
        <v>12</v>
      </c>
      <c r="D1799" s="42" t="s">
        <v>12</v>
      </c>
      <c r="E1799" s="42">
        <f>E1800+E1802+E1804+E1806+E1808+E1810</f>
        <v>0</v>
      </c>
      <c r="F1799" s="42">
        <f>F1800+F1802+F1804+F1806+F1808+F1810</f>
        <v>0</v>
      </c>
    </row>
    <row r="1800" spans="1:6" ht="33" x14ac:dyDescent="0.25">
      <c r="A1800" s="44" t="s">
        <v>649</v>
      </c>
      <c r="B1800" s="45" t="s">
        <v>2083</v>
      </c>
      <c r="C1800" s="47" t="s">
        <v>12</v>
      </c>
      <c r="D1800" s="47" t="s">
        <v>12</v>
      </c>
      <c r="E1800" s="47">
        <f>SUBTOTAL(9,E1801)</f>
        <v>0</v>
      </c>
      <c r="F1800" s="47">
        <f>SUBTOTAL(9,F1801)</f>
        <v>0</v>
      </c>
    </row>
    <row r="1801" spans="1:6" ht="16.5" hidden="1" x14ac:dyDescent="0.25">
      <c r="A1801" s="24" t="s">
        <v>21</v>
      </c>
      <c r="B1801" s="25"/>
      <c r="C1801" s="50"/>
      <c r="D1801" s="50"/>
      <c r="E1801" s="50"/>
      <c r="F1801" s="50"/>
    </row>
    <row r="1802" spans="1:6" ht="16.5" x14ac:dyDescent="0.25">
      <c r="A1802" s="44" t="s">
        <v>650</v>
      </c>
      <c r="B1802" s="45" t="s">
        <v>2084</v>
      </c>
      <c r="C1802" s="47" t="s">
        <v>12</v>
      </c>
      <c r="D1802" s="47" t="s">
        <v>12</v>
      </c>
      <c r="E1802" s="47">
        <f>SUBTOTAL(9,E1803)</f>
        <v>0</v>
      </c>
      <c r="F1802" s="47">
        <f>SUBTOTAL(9,F1803)</f>
        <v>0</v>
      </c>
    </row>
    <row r="1803" spans="1:6" ht="16.5" hidden="1" x14ac:dyDescent="0.25">
      <c r="A1803" s="24" t="s">
        <v>21</v>
      </c>
      <c r="B1803" s="25"/>
      <c r="C1803" s="50"/>
      <c r="D1803" s="50"/>
      <c r="E1803" s="50"/>
      <c r="F1803" s="50"/>
    </row>
    <row r="1804" spans="1:6" ht="16.5" x14ac:dyDescent="0.25">
      <c r="A1804" s="44" t="s">
        <v>651</v>
      </c>
      <c r="B1804" s="45" t="s">
        <v>2085</v>
      </c>
      <c r="C1804" s="47" t="s">
        <v>12</v>
      </c>
      <c r="D1804" s="47" t="s">
        <v>12</v>
      </c>
      <c r="E1804" s="47">
        <f>SUBTOTAL(9,E1805)</f>
        <v>0</v>
      </c>
      <c r="F1804" s="47">
        <f>SUBTOTAL(9,F1805)</f>
        <v>0</v>
      </c>
    </row>
    <row r="1805" spans="1:6" ht="16.5" hidden="1" x14ac:dyDescent="0.25">
      <c r="A1805" s="24" t="s">
        <v>21</v>
      </c>
      <c r="B1805" s="25"/>
      <c r="C1805" s="50"/>
      <c r="D1805" s="50"/>
      <c r="E1805" s="50"/>
      <c r="F1805" s="50"/>
    </row>
    <row r="1806" spans="1:6" ht="16.5" x14ac:dyDescent="0.25">
      <c r="A1806" s="44" t="s">
        <v>652</v>
      </c>
      <c r="B1806" s="45" t="s">
        <v>2086</v>
      </c>
      <c r="C1806" s="47" t="s">
        <v>12</v>
      </c>
      <c r="D1806" s="47" t="s">
        <v>12</v>
      </c>
      <c r="E1806" s="47">
        <f>SUBTOTAL(9,E1807)</f>
        <v>0</v>
      </c>
      <c r="F1806" s="47">
        <f>SUBTOTAL(9,F1807)</f>
        <v>0</v>
      </c>
    </row>
    <row r="1807" spans="1:6" ht="16.5" hidden="1" x14ac:dyDescent="0.25">
      <c r="A1807" s="24" t="s">
        <v>21</v>
      </c>
      <c r="B1807" s="25"/>
      <c r="C1807" s="50"/>
      <c r="D1807" s="50"/>
      <c r="E1807" s="50"/>
      <c r="F1807" s="50"/>
    </row>
    <row r="1808" spans="1:6" ht="33" x14ac:dyDescent="0.25">
      <c r="A1808" s="44" t="s">
        <v>653</v>
      </c>
      <c r="B1808" s="45" t="s">
        <v>2087</v>
      </c>
      <c r="C1808" s="47" t="s">
        <v>12</v>
      </c>
      <c r="D1808" s="47" t="s">
        <v>12</v>
      </c>
      <c r="E1808" s="47">
        <f>SUBTOTAL(9,E1809)</f>
        <v>0</v>
      </c>
      <c r="F1808" s="47">
        <f>SUBTOTAL(9,F1809)</f>
        <v>0</v>
      </c>
    </row>
    <row r="1809" spans="1:6" ht="16.5" hidden="1" x14ac:dyDescent="0.25">
      <c r="A1809" s="24" t="s">
        <v>21</v>
      </c>
      <c r="B1809" s="25"/>
      <c r="C1809" s="50"/>
      <c r="D1809" s="50"/>
      <c r="E1809" s="50"/>
      <c r="F1809" s="50"/>
    </row>
    <row r="1810" spans="1:6" ht="16.5" x14ac:dyDescent="0.25">
      <c r="A1810" s="44" t="s">
        <v>654</v>
      </c>
      <c r="B1810" s="45" t="s">
        <v>2088</v>
      </c>
      <c r="C1810" s="47" t="s">
        <v>12</v>
      </c>
      <c r="D1810" s="47" t="s">
        <v>12</v>
      </c>
      <c r="E1810" s="47">
        <f>SUBTOTAL(9,E1811)</f>
        <v>0</v>
      </c>
      <c r="F1810" s="47">
        <f>SUBTOTAL(9,F1811)</f>
        <v>0</v>
      </c>
    </row>
    <row r="1811" spans="1:6" ht="16.5" hidden="1" x14ac:dyDescent="0.25">
      <c r="A1811" s="24" t="s">
        <v>21</v>
      </c>
      <c r="B1811" s="25"/>
      <c r="C1811" s="50"/>
      <c r="D1811" s="50"/>
      <c r="E1811" s="50"/>
      <c r="F1811" s="50"/>
    </row>
    <row r="1812" spans="1:6" ht="16.5" x14ac:dyDescent="0.25">
      <c r="A1812" s="61" t="s">
        <v>655</v>
      </c>
      <c r="B1812" s="62" t="s">
        <v>656</v>
      </c>
      <c r="C1812" s="64" t="s">
        <v>12</v>
      </c>
      <c r="D1812" s="64" t="s">
        <v>12</v>
      </c>
      <c r="E1812" s="64">
        <f>E1813+E1869+E1924+E1979+E2034</f>
        <v>1274</v>
      </c>
      <c r="F1812" s="64">
        <f>F1813+F1869+F1924+F1979+F2034</f>
        <v>2070.1999999999998</v>
      </c>
    </row>
    <row r="1813" spans="1:6" ht="16.5" x14ac:dyDescent="0.25">
      <c r="A1813" s="29" t="s">
        <v>657</v>
      </c>
      <c r="B1813" s="30" t="s">
        <v>658</v>
      </c>
      <c r="C1813" s="32" t="s">
        <v>12</v>
      </c>
      <c r="D1813" s="32" t="s">
        <v>12</v>
      </c>
      <c r="E1813" s="32">
        <f>E1814+E1842</f>
        <v>1274</v>
      </c>
      <c r="F1813" s="32">
        <f>F1814+F1842</f>
        <v>2070.1999999999998</v>
      </c>
    </row>
    <row r="1814" spans="1:6" ht="16.5" x14ac:dyDescent="0.25">
      <c r="A1814" s="66" t="s">
        <v>659</v>
      </c>
      <c r="B1814" s="35" t="s">
        <v>660</v>
      </c>
      <c r="C1814" s="37" t="s">
        <v>12</v>
      </c>
      <c r="D1814" s="37" t="s">
        <v>12</v>
      </c>
      <c r="E1814" s="37">
        <f>E1815+E1829</f>
        <v>136</v>
      </c>
      <c r="F1814" s="37">
        <f>F1815+F1829</f>
        <v>80</v>
      </c>
    </row>
    <row r="1815" spans="1:6" ht="16.5" x14ac:dyDescent="0.25">
      <c r="A1815" s="67" t="s">
        <v>661</v>
      </c>
      <c r="B1815" s="40" t="s">
        <v>662</v>
      </c>
      <c r="C1815" s="42" t="s">
        <v>12</v>
      </c>
      <c r="D1815" s="42" t="s">
        <v>12</v>
      </c>
      <c r="E1815" s="42">
        <f>E1816+E1818+E1820+E1823+E1825+E1827</f>
        <v>136</v>
      </c>
      <c r="F1815" s="42">
        <f>F1816+F1818+F1820+F1823+F1825+F1827</f>
        <v>80</v>
      </c>
    </row>
    <row r="1816" spans="1:6" ht="33" x14ac:dyDescent="0.25">
      <c r="A1816" s="68" t="s">
        <v>663</v>
      </c>
      <c r="B1816" s="45" t="s">
        <v>2092</v>
      </c>
      <c r="C1816" s="47" t="s">
        <v>12</v>
      </c>
      <c r="D1816" s="47" t="s">
        <v>12</v>
      </c>
      <c r="E1816" s="47">
        <f>SUBTOTAL(9,E1817:E1817)</f>
        <v>0</v>
      </c>
      <c r="F1816" s="47">
        <f>SUBTOTAL(9,F1817:F1817)</f>
        <v>0</v>
      </c>
    </row>
    <row r="1817" spans="1:6" ht="16.5" hidden="1" x14ac:dyDescent="0.25">
      <c r="A1817" s="24" t="s">
        <v>21</v>
      </c>
      <c r="B1817" s="25"/>
      <c r="C1817" s="54"/>
      <c r="D1817" s="54"/>
      <c r="E1817" s="50"/>
      <c r="F1817" s="50"/>
    </row>
    <row r="1818" spans="1:6" ht="16.5" x14ac:dyDescent="0.25">
      <c r="A1818" s="68" t="s">
        <v>668</v>
      </c>
      <c r="B1818" s="45" t="s">
        <v>2084</v>
      </c>
      <c r="C1818" s="47" t="s">
        <v>12</v>
      </c>
      <c r="D1818" s="47" t="s">
        <v>12</v>
      </c>
      <c r="E1818" s="47">
        <f>SUBTOTAL(9,E1819:E1819)</f>
        <v>0</v>
      </c>
      <c r="F1818" s="47">
        <f>SUBTOTAL(9,F1819:F1819)</f>
        <v>0</v>
      </c>
    </row>
    <row r="1819" spans="1:6" ht="16.5" hidden="1" x14ac:dyDescent="0.25">
      <c r="A1819" s="24"/>
      <c r="B1819" s="59"/>
      <c r="C1819" s="55"/>
      <c r="D1819" s="60"/>
      <c r="E1819" s="54"/>
      <c r="F1819" s="54"/>
    </row>
    <row r="1820" spans="1:6" ht="16.5" x14ac:dyDescent="0.25">
      <c r="A1820" s="68" t="s">
        <v>676</v>
      </c>
      <c r="B1820" s="45" t="s">
        <v>2093</v>
      </c>
      <c r="C1820" s="47" t="s">
        <v>12</v>
      </c>
      <c r="D1820" s="47" t="s">
        <v>12</v>
      </c>
      <c r="E1820" s="47">
        <f>SUBTOTAL(9,E1821:E1822)</f>
        <v>136</v>
      </c>
      <c r="F1820" s="47">
        <f>SUBTOTAL(9,F1821:F1822)</f>
        <v>80</v>
      </c>
    </row>
    <row r="1821" spans="1:6" ht="16.5" x14ac:dyDescent="0.25">
      <c r="A1821" s="24"/>
      <c r="B1821" s="59" t="s">
        <v>1858</v>
      </c>
      <c r="C1821" s="55">
        <v>2017</v>
      </c>
      <c r="D1821" s="54">
        <v>0.4</v>
      </c>
      <c r="E1821" s="54">
        <v>33</v>
      </c>
      <c r="F1821" s="54">
        <v>65</v>
      </c>
    </row>
    <row r="1822" spans="1:6" ht="16.5" x14ac:dyDescent="0.25">
      <c r="A1822" s="24"/>
      <c r="B1822" s="79" t="s">
        <v>3225</v>
      </c>
      <c r="C1822" s="55">
        <v>2018</v>
      </c>
      <c r="D1822" s="54">
        <v>0.4</v>
      </c>
      <c r="E1822" s="54">
        <v>103</v>
      </c>
      <c r="F1822" s="54">
        <v>15</v>
      </c>
    </row>
    <row r="1823" spans="1:6" ht="16.5" x14ac:dyDescent="0.25">
      <c r="A1823" s="68" t="s">
        <v>682</v>
      </c>
      <c r="B1823" s="45" t="s">
        <v>2094</v>
      </c>
      <c r="C1823" s="47" t="s">
        <v>12</v>
      </c>
      <c r="D1823" s="47" t="s">
        <v>12</v>
      </c>
      <c r="E1823" s="47">
        <f>SUBTOTAL(9,E1824:E1824)</f>
        <v>0</v>
      </c>
      <c r="F1823" s="47">
        <f>SUBTOTAL(9,F1824:F1824)</f>
        <v>0</v>
      </c>
    </row>
    <row r="1824" spans="1:6" ht="16.5" hidden="1" x14ac:dyDescent="0.25">
      <c r="A1824" s="24"/>
      <c r="B1824" s="59"/>
      <c r="C1824" s="55"/>
      <c r="D1824" s="54"/>
      <c r="E1824" s="54"/>
      <c r="F1824" s="54"/>
    </row>
    <row r="1825" spans="1:6" ht="33" x14ac:dyDescent="0.25">
      <c r="A1825" s="68" t="s">
        <v>684</v>
      </c>
      <c r="B1825" s="45" t="s">
        <v>2087</v>
      </c>
      <c r="C1825" s="47" t="s">
        <v>12</v>
      </c>
      <c r="D1825" s="47" t="s">
        <v>12</v>
      </c>
      <c r="E1825" s="47">
        <f>SUBTOTAL(9,E1826:E1826)</f>
        <v>0</v>
      </c>
      <c r="F1825" s="47">
        <f>SUBTOTAL(9,F1826:F1826)</f>
        <v>0</v>
      </c>
    </row>
    <row r="1826" spans="1:6" ht="16.5" hidden="1" x14ac:dyDescent="0.25">
      <c r="A1826" s="24"/>
      <c r="B1826" s="59"/>
      <c r="C1826" s="55"/>
      <c r="D1826" s="60"/>
      <c r="E1826" s="54"/>
      <c r="F1826" s="54"/>
    </row>
    <row r="1827" spans="1:6" ht="16.5" x14ac:dyDescent="0.25">
      <c r="A1827" s="68" t="s">
        <v>685</v>
      </c>
      <c r="B1827" s="45" t="s">
        <v>2088</v>
      </c>
      <c r="C1827" s="47" t="s">
        <v>12</v>
      </c>
      <c r="D1827" s="47" t="s">
        <v>12</v>
      </c>
      <c r="E1827" s="47">
        <f>SUBTOTAL(9,E1828)</f>
        <v>0</v>
      </c>
      <c r="F1827" s="47">
        <f>SUBTOTAL(9,F1828)</f>
        <v>0</v>
      </c>
    </row>
    <row r="1828" spans="1:6" ht="16.5" hidden="1" x14ac:dyDescent="0.25">
      <c r="A1828" s="24" t="s">
        <v>21</v>
      </c>
      <c r="B1828" s="25"/>
      <c r="C1828" s="50"/>
      <c r="D1828" s="50"/>
      <c r="E1828" s="50"/>
      <c r="F1828" s="50"/>
    </row>
    <row r="1829" spans="1:6" ht="16.5" x14ac:dyDescent="0.25">
      <c r="A1829" s="67" t="s">
        <v>686</v>
      </c>
      <c r="B1829" s="40" t="s">
        <v>687</v>
      </c>
      <c r="C1829" s="42" t="s">
        <v>12</v>
      </c>
      <c r="D1829" s="42" t="s">
        <v>12</v>
      </c>
      <c r="E1829" s="42">
        <f>E1830+E1832+E1834+E1836+E1838+E1840</f>
        <v>0</v>
      </c>
      <c r="F1829" s="42">
        <f>F1830+F1832+F1834+F1836+F1838+F1840</f>
        <v>0</v>
      </c>
    </row>
    <row r="1830" spans="1:6" ht="33" x14ac:dyDescent="0.25">
      <c r="A1830" s="68" t="s">
        <v>688</v>
      </c>
      <c r="B1830" s="45" t="s">
        <v>2092</v>
      </c>
      <c r="C1830" s="47" t="s">
        <v>12</v>
      </c>
      <c r="D1830" s="47" t="s">
        <v>12</v>
      </c>
      <c r="E1830" s="47">
        <f>SUBTOTAL(9,E1831)</f>
        <v>0</v>
      </c>
      <c r="F1830" s="47">
        <f>SUBTOTAL(9,F1831)</f>
        <v>0</v>
      </c>
    </row>
    <row r="1831" spans="1:6" ht="16.5" hidden="1" x14ac:dyDescent="0.25">
      <c r="A1831" s="24" t="s">
        <v>21</v>
      </c>
      <c r="B1831" s="25"/>
      <c r="C1831" s="54"/>
      <c r="D1831" s="54"/>
      <c r="E1831" s="50"/>
      <c r="F1831" s="50"/>
    </row>
    <row r="1832" spans="1:6" ht="16.5" x14ac:dyDescent="0.25">
      <c r="A1832" s="68" t="s">
        <v>689</v>
      </c>
      <c r="B1832" s="45" t="s">
        <v>2084</v>
      </c>
      <c r="C1832" s="47" t="s">
        <v>12</v>
      </c>
      <c r="D1832" s="47" t="s">
        <v>12</v>
      </c>
      <c r="E1832" s="47">
        <f>SUBTOTAL(9,E1833:E1833)</f>
        <v>0</v>
      </c>
      <c r="F1832" s="47">
        <f>SUBTOTAL(9,F1833:F1833)</f>
        <v>0</v>
      </c>
    </row>
    <row r="1833" spans="1:6" ht="16.5" hidden="1" x14ac:dyDescent="0.25">
      <c r="A1833" s="24" t="s">
        <v>21</v>
      </c>
      <c r="B1833" s="25"/>
      <c r="C1833" s="54"/>
      <c r="D1833" s="54"/>
      <c r="E1833" s="50"/>
      <c r="F1833" s="50"/>
    </row>
    <row r="1834" spans="1:6" ht="16.5" x14ac:dyDescent="0.25">
      <c r="A1834" s="68" t="s">
        <v>695</v>
      </c>
      <c r="B1834" s="45" t="s">
        <v>2085</v>
      </c>
      <c r="C1834" s="47" t="s">
        <v>12</v>
      </c>
      <c r="D1834" s="47" t="s">
        <v>12</v>
      </c>
      <c r="E1834" s="47">
        <f>SUBTOTAL(9,E1835:E1835)</f>
        <v>0</v>
      </c>
      <c r="F1834" s="47">
        <f>SUBTOTAL(9,F1835:F1835)</f>
        <v>0</v>
      </c>
    </row>
    <row r="1835" spans="1:6" ht="16.5" hidden="1" x14ac:dyDescent="0.25">
      <c r="A1835" s="24" t="s">
        <v>21</v>
      </c>
      <c r="B1835" s="25"/>
      <c r="C1835" s="54"/>
      <c r="D1835" s="54"/>
      <c r="E1835" s="50"/>
      <c r="F1835" s="50"/>
    </row>
    <row r="1836" spans="1:6" ht="16.5" x14ac:dyDescent="0.25">
      <c r="A1836" s="68" t="s">
        <v>698</v>
      </c>
      <c r="B1836" s="45" t="s">
        <v>2094</v>
      </c>
      <c r="C1836" s="47" t="s">
        <v>12</v>
      </c>
      <c r="D1836" s="47" t="s">
        <v>12</v>
      </c>
      <c r="E1836" s="47">
        <f>SUBTOTAL(9,E1837:E1837)</f>
        <v>0</v>
      </c>
      <c r="F1836" s="47">
        <f>SUBTOTAL(9,F1837:F1837)</f>
        <v>0</v>
      </c>
    </row>
    <row r="1837" spans="1:6" ht="16.5" hidden="1" x14ac:dyDescent="0.25">
      <c r="A1837" s="24"/>
      <c r="B1837" s="59"/>
      <c r="C1837" s="55"/>
      <c r="D1837" s="55"/>
      <c r="E1837" s="54"/>
      <c r="F1837" s="54"/>
    </row>
    <row r="1838" spans="1:6" ht="33" x14ac:dyDescent="0.25">
      <c r="A1838" s="68" t="s">
        <v>699</v>
      </c>
      <c r="B1838" s="45" t="s">
        <v>2087</v>
      </c>
      <c r="C1838" s="47" t="s">
        <v>12</v>
      </c>
      <c r="D1838" s="47" t="s">
        <v>12</v>
      </c>
      <c r="E1838" s="47">
        <f>SUBTOTAL(9,E1839:E1839)</f>
        <v>0</v>
      </c>
      <c r="F1838" s="47">
        <f>SUBTOTAL(9,F1839:F1839)</f>
        <v>0</v>
      </c>
    </row>
    <row r="1839" spans="1:6" ht="16.5" hidden="1" x14ac:dyDescent="0.25">
      <c r="A1839" s="24"/>
      <c r="B1839" s="59"/>
      <c r="C1839" s="55"/>
      <c r="D1839" s="55"/>
      <c r="E1839" s="54"/>
      <c r="F1839" s="54"/>
    </row>
    <row r="1840" spans="1:6" ht="16.5" x14ac:dyDescent="0.25">
      <c r="A1840" s="68" t="s">
        <v>700</v>
      </c>
      <c r="B1840" s="45" t="s">
        <v>2088</v>
      </c>
      <c r="C1840" s="47" t="s">
        <v>12</v>
      </c>
      <c r="D1840" s="47" t="s">
        <v>12</v>
      </c>
      <c r="E1840" s="47">
        <f>SUBTOTAL(9,E1841)</f>
        <v>0</v>
      </c>
      <c r="F1840" s="47">
        <f>SUBTOTAL(9,F1841)</f>
        <v>0</v>
      </c>
    </row>
    <row r="1841" spans="1:6" ht="16.5" hidden="1" x14ac:dyDescent="0.25">
      <c r="A1841" s="24" t="s">
        <v>21</v>
      </c>
      <c r="B1841" s="25"/>
      <c r="C1841" s="50"/>
      <c r="D1841" s="50"/>
      <c r="E1841" s="50"/>
      <c r="F1841" s="50"/>
    </row>
    <row r="1842" spans="1:6" ht="16.5" x14ac:dyDescent="0.25">
      <c r="A1842" s="66" t="s">
        <v>701</v>
      </c>
      <c r="B1842" s="35" t="s">
        <v>702</v>
      </c>
      <c r="C1842" s="37" t="s">
        <v>12</v>
      </c>
      <c r="D1842" s="37" t="s">
        <v>12</v>
      </c>
      <c r="E1842" s="37">
        <f>E1843+E1856</f>
        <v>1138</v>
      </c>
      <c r="F1842" s="37">
        <f>F1843+F1856</f>
        <v>1990.2</v>
      </c>
    </row>
    <row r="1843" spans="1:6" ht="16.5" x14ac:dyDescent="0.25">
      <c r="A1843" s="67" t="s">
        <v>703</v>
      </c>
      <c r="B1843" s="40" t="s">
        <v>662</v>
      </c>
      <c r="C1843" s="42" t="s">
        <v>12</v>
      </c>
      <c r="D1843" s="42" t="s">
        <v>12</v>
      </c>
      <c r="E1843" s="42">
        <f>E1844+E1846+E1848+E1850+E1852+E1854</f>
        <v>0</v>
      </c>
      <c r="F1843" s="42">
        <f>F1844+F1846+F1848+F1850+F1852+F1854</f>
        <v>0</v>
      </c>
    </row>
    <row r="1844" spans="1:6" ht="33" x14ac:dyDescent="0.25">
      <c r="A1844" s="68" t="s">
        <v>704</v>
      </c>
      <c r="B1844" s="45" t="s">
        <v>2092</v>
      </c>
      <c r="C1844" s="47" t="s">
        <v>12</v>
      </c>
      <c r="D1844" s="47" t="s">
        <v>12</v>
      </c>
      <c r="E1844" s="47">
        <f>SUBTOTAL(9,E1845)</f>
        <v>0</v>
      </c>
      <c r="F1844" s="47">
        <f>SUBTOTAL(9,F1845)</f>
        <v>0</v>
      </c>
    </row>
    <row r="1845" spans="1:6" ht="16.5" hidden="1" x14ac:dyDescent="0.25">
      <c r="A1845" s="24" t="s">
        <v>21</v>
      </c>
      <c r="B1845" s="25"/>
      <c r="C1845" s="50"/>
      <c r="D1845" s="50"/>
      <c r="E1845" s="50"/>
      <c r="F1845" s="50"/>
    </row>
    <row r="1846" spans="1:6" ht="16.5" x14ac:dyDescent="0.25">
      <c r="A1846" s="68" t="s">
        <v>705</v>
      </c>
      <c r="B1846" s="45" t="s">
        <v>2084</v>
      </c>
      <c r="C1846" s="47" t="s">
        <v>12</v>
      </c>
      <c r="D1846" s="47" t="s">
        <v>12</v>
      </c>
      <c r="E1846" s="47">
        <f>SUBTOTAL(9,E1847)</f>
        <v>0</v>
      </c>
      <c r="F1846" s="47">
        <f>SUBTOTAL(9,F1847)</f>
        <v>0</v>
      </c>
    </row>
    <row r="1847" spans="1:6" ht="16.5" hidden="1" x14ac:dyDescent="0.25">
      <c r="A1847" s="24" t="s">
        <v>21</v>
      </c>
      <c r="B1847" s="25"/>
      <c r="C1847" s="50"/>
      <c r="D1847" s="50"/>
      <c r="E1847" s="50"/>
      <c r="F1847" s="50"/>
    </row>
    <row r="1848" spans="1:6" ht="16.5" x14ac:dyDescent="0.25">
      <c r="A1848" s="68" t="s">
        <v>706</v>
      </c>
      <c r="B1848" s="45" t="s">
        <v>2085</v>
      </c>
      <c r="C1848" s="47" t="s">
        <v>12</v>
      </c>
      <c r="D1848" s="47" t="s">
        <v>12</v>
      </c>
      <c r="E1848" s="47">
        <f>SUBTOTAL(9,E1849)</f>
        <v>0</v>
      </c>
      <c r="F1848" s="47">
        <f>SUBTOTAL(9,F1849)</f>
        <v>0</v>
      </c>
    </row>
    <row r="1849" spans="1:6" ht="16.5" hidden="1" x14ac:dyDescent="0.25">
      <c r="A1849" s="24" t="s">
        <v>21</v>
      </c>
      <c r="B1849" s="25"/>
      <c r="C1849" s="50"/>
      <c r="D1849" s="50"/>
      <c r="E1849" s="50"/>
      <c r="F1849" s="50"/>
    </row>
    <row r="1850" spans="1:6" ht="16.5" x14ac:dyDescent="0.25">
      <c r="A1850" s="68" t="s">
        <v>707</v>
      </c>
      <c r="B1850" s="45" t="s">
        <v>2094</v>
      </c>
      <c r="C1850" s="47" t="s">
        <v>12</v>
      </c>
      <c r="D1850" s="47" t="s">
        <v>12</v>
      </c>
      <c r="E1850" s="47">
        <f>SUBTOTAL(9,E1851)</f>
        <v>0</v>
      </c>
      <c r="F1850" s="47">
        <f>SUBTOTAL(9,F1851)</f>
        <v>0</v>
      </c>
    </row>
    <row r="1851" spans="1:6" ht="16.5" hidden="1" x14ac:dyDescent="0.25">
      <c r="A1851" s="24" t="s">
        <v>21</v>
      </c>
      <c r="B1851" s="25"/>
      <c r="C1851" s="50"/>
      <c r="D1851" s="50"/>
      <c r="E1851" s="50"/>
      <c r="F1851" s="50"/>
    </row>
    <row r="1852" spans="1:6" ht="33" x14ac:dyDescent="0.25">
      <c r="A1852" s="68" t="s">
        <v>708</v>
      </c>
      <c r="B1852" s="45" t="s">
        <v>2087</v>
      </c>
      <c r="C1852" s="47" t="s">
        <v>12</v>
      </c>
      <c r="D1852" s="47" t="s">
        <v>12</v>
      </c>
      <c r="E1852" s="47">
        <f>SUBTOTAL(9,E1853)</f>
        <v>0</v>
      </c>
      <c r="F1852" s="47">
        <f>SUBTOTAL(9,F1853)</f>
        <v>0</v>
      </c>
    </row>
    <row r="1853" spans="1:6" ht="16.5" hidden="1" x14ac:dyDescent="0.25">
      <c r="A1853" s="24" t="s">
        <v>21</v>
      </c>
      <c r="B1853" s="25"/>
      <c r="C1853" s="50"/>
      <c r="D1853" s="50"/>
      <c r="E1853" s="50"/>
      <c r="F1853" s="50"/>
    </row>
    <row r="1854" spans="1:6" ht="16.5" x14ac:dyDescent="0.25">
      <c r="A1854" s="68" t="s">
        <v>709</v>
      </c>
      <c r="B1854" s="45" t="s">
        <v>2088</v>
      </c>
      <c r="C1854" s="47" t="s">
        <v>12</v>
      </c>
      <c r="D1854" s="47" t="s">
        <v>12</v>
      </c>
      <c r="E1854" s="47">
        <f>SUBTOTAL(9,E1855)</f>
        <v>0</v>
      </c>
      <c r="F1854" s="47">
        <f>SUBTOTAL(9,F1855)</f>
        <v>0</v>
      </c>
    </row>
    <row r="1855" spans="1:6" ht="16.5" hidden="1" x14ac:dyDescent="0.25">
      <c r="A1855" s="24" t="s">
        <v>21</v>
      </c>
      <c r="B1855" s="25"/>
      <c r="C1855" s="50"/>
      <c r="D1855" s="50"/>
      <c r="E1855" s="50"/>
      <c r="F1855" s="50"/>
    </row>
    <row r="1856" spans="1:6" ht="16.5" x14ac:dyDescent="0.25">
      <c r="A1856" s="67" t="s">
        <v>710</v>
      </c>
      <c r="B1856" s="40" t="s">
        <v>687</v>
      </c>
      <c r="C1856" s="42" t="s">
        <v>12</v>
      </c>
      <c r="D1856" s="42" t="s">
        <v>12</v>
      </c>
      <c r="E1856" s="42">
        <f>E1857+E1859+E1861+E1863+E1865+E1867</f>
        <v>1138</v>
      </c>
      <c r="F1856" s="42">
        <f>F1857+F1859+F1861+F1863+F1865+F1867</f>
        <v>1990.2</v>
      </c>
    </row>
    <row r="1857" spans="1:6" ht="33" x14ac:dyDescent="0.25">
      <c r="A1857" s="68" t="s">
        <v>711</v>
      </c>
      <c r="B1857" s="45" t="s">
        <v>2092</v>
      </c>
      <c r="C1857" s="47" t="s">
        <v>12</v>
      </c>
      <c r="D1857" s="47" t="s">
        <v>12</v>
      </c>
      <c r="E1857" s="47">
        <f>SUBTOTAL(9,E1858)</f>
        <v>0</v>
      </c>
      <c r="F1857" s="47">
        <f>SUBTOTAL(9,F1858)</f>
        <v>0</v>
      </c>
    </row>
    <row r="1858" spans="1:6" ht="16.5" hidden="1" x14ac:dyDescent="0.25">
      <c r="A1858" s="24" t="s">
        <v>21</v>
      </c>
      <c r="B1858" s="25"/>
      <c r="C1858" s="50"/>
      <c r="D1858" s="50"/>
      <c r="E1858" s="50"/>
      <c r="F1858" s="50"/>
    </row>
    <row r="1859" spans="1:6" ht="16.5" x14ac:dyDescent="0.25">
      <c r="A1859" s="68" t="s">
        <v>712</v>
      </c>
      <c r="B1859" s="45" t="s">
        <v>2084</v>
      </c>
      <c r="C1859" s="47" t="s">
        <v>12</v>
      </c>
      <c r="D1859" s="47" t="s">
        <v>12</v>
      </c>
      <c r="E1859" s="47">
        <f>SUBTOTAL(9,E1860)</f>
        <v>0</v>
      </c>
      <c r="F1859" s="47">
        <f>SUBTOTAL(9,F1860)</f>
        <v>0</v>
      </c>
    </row>
    <row r="1860" spans="1:6" ht="16.5" hidden="1" x14ac:dyDescent="0.25">
      <c r="A1860" s="24" t="s">
        <v>21</v>
      </c>
      <c r="B1860" s="25"/>
      <c r="C1860" s="50"/>
      <c r="D1860" s="50"/>
      <c r="E1860" s="50"/>
      <c r="F1860" s="50"/>
    </row>
    <row r="1861" spans="1:6" ht="16.5" x14ac:dyDescent="0.25">
      <c r="A1861" s="68" t="s">
        <v>713</v>
      </c>
      <c r="B1861" s="45" t="s">
        <v>2085</v>
      </c>
      <c r="C1861" s="47" t="s">
        <v>12</v>
      </c>
      <c r="D1861" s="47" t="s">
        <v>12</v>
      </c>
      <c r="E1861" s="47">
        <f>SUBTOTAL(9,E1862)</f>
        <v>93</v>
      </c>
      <c r="F1861" s="47">
        <f>SUBTOTAL(9,F1862)</f>
        <v>150</v>
      </c>
    </row>
    <row r="1862" spans="1:6" ht="16.5" x14ac:dyDescent="0.25">
      <c r="A1862" s="24" t="s">
        <v>21</v>
      </c>
      <c r="B1862" s="79" t="s">
        <v>3226</v>
      </c>
      <c r="C1862" s="55">
        <v>2018</v>
      </c>
      <c r="D1862" s="54">
        <v>6</v>
      </c>
      <c r="E1862" s="54">
        <v>93</v>
      </c>
      <c r="F1862" s="54">
        <v>150</v>
      </c>
    </row>
    <row r="1863" spans="1:6" ht="16.5" x14ac:dyDescent="0.25">
      <c r="A1863" s="68" t="s">
        <v>714</v>
      </c>
      <c r="B1863" s="45" t="s">
        <v>2094</v>
      </c>
      <c r="C1863" s="47" t="s">
        <v>12</v>
      </c>
      <c r="D1863" s="47" t="s">
        <v>12</v>
      </c>
      <c r="E1863" s="47">
        <f>SUBTOTAL(9,E1864)</f>
        <v>0</v>
      </c>
      <c r="F1863" s="47">
        <f>SUBTOTAL(9,F1864)</f>
        <v>0</v>
      </c>
    </row>
    <row r="1864" spans="1:6" ht="16.5" hidden="1" x14ac:dyDescent="0.25">
      <c r="A1864" s="24" t="s">
        <v>21</v>
      </c>
      <c r="B1864" s="25"/>
      <c r="C1864" s="50"/>
      <c r="D1864" s="50"/>
      <c r="E1864" s="50"/>
      <c r="F1864" s="50"/>
    </row>
    <row r="1865" spans="1:6" ht="33" x14ac:dyDescent="0.25">
      <c r="A1865" s="68" t="s">
        <v>715</v>
      </c>
      <c r="B1865" s="45" t="s">
        <v>2087</v>
      </c>
      <c r="C1865" s="47" t="s">
        <v>12</v>
      </c>
      <c r="D1865" s="47" t="s">
        <v>12</v>
      </c>
      <c r="E1865" s="47">
        <f>SUBTOTAL(9,E1866)</f>
        <v>1045</v>
      </c>
      <c r="F1865" s="47">
        <f>SUBTOTAL(9,F1866)</f>
        <v>1840.2</v>
      </c>
    </row>
    <row r="1866" spans="1:6" ht="16.5" x14ac:dyDescent="0.25">
      <c r="A1866" s="24" t="s">
        <v>21</v>
      </c>
      <c r="B1866" s="73" t="s">
        <v>3227</v>
      </c>
      <c r="C1866" s="54">
        <v>2018</v>
      </c>
      <c r="D1866" s="54">
        <v>10</v>
      </c>
      <c r="E1866" s="54">
        <v>1045</v>
      </c>
      <c r="F1866" s="54">
        <v>1840.2</v>
      </c>
    </row>
    <row r="1867" spans="1:6" ht="16.5" x14ac:dyDescent="0.25">
      <c r="A1867" s="68" t="s">
        <v>716</v>
      </c>
      <c r="B1867" s="45" t="s">
        <v>2088</v>
      </c>
      <c r="C1867" s="47" t="s">
        <v>12</v>
      </c>
      <c r="D1867" s="47" t="s">
        <v>12</v>
      </c>
      <c r="E1867" s="47">
        <f>SUBTOTAL(9,E1868)</f>
        <v>0</v>
      </c>
      <c r="F1867" s="47">
        <f>SUBTOTAL(9,F1868)</f>
        <v>0</v>
      </c>
    </row>
    <row r="1868" spans="1:6" ht="16.5" hidden="1" x14ac:dyDescent="0.25">
      <c r="A1868" s="24" t="s">
        <v>21</v>
      </c>
      <c r="B1868" s="25"/>
      <c r="C1868" s="50"/>
      <c r="D1868" s="50"/>
      <c r="E1868" s="50"/>
      <c r="F1868" s="50"/>
    </row>
    <row r="1869" spans="1:6" ht="16.5" x14ac:dyDescent="0.25">
      <c r="A1869" s="29" t="s">
        <v>717</v>
      </c>
      <c r="B1869" s="30" t="s">
        <v>718</v>
      </c>
      <c r="C1869" s="32" t="s">
        <v>12</v>
      </c>
      <c r="D1869" s="32" t="s">
        <v>12</v>
      </c>
      <c r="E1869" s="32">
        <f>E1870+E1897</f>
        <v>0</v>
      </c>
      <c r="F1869" s="32">
        <f>F1870+F1897</f>
        <v>0</v>
      </c>
    </row>
    <row r="1870" spans="1:6" ht="16.5" x14ac:dyDescent="0.25">
      <c r="A1870" s="66" t="s">
        <v>719</v>
      </c>
      <c r="B1870" s="35" t="s">
        <v>660</v>
      </c>
      <c r="C1870" s="37" t="s">
        <v>12</v>
      </c>
      <c r="D1870" s="37" t="s">
        <v>12</v>
      </c>
      <c r="E1870" s="37">
        <f>E1871+E1884</f>
        <v>0</v>
      </c>
      <c r="F1870" s="37">
        <f>F1871+F1884</f>
        <v>0</v>
      </c>
    </row>
    <row r="1871" spans="1:6" ht="16.5" x14ac:dyDescent="0.25">
      <c r="A1871" s="67" t="s">
        <v>720</v>
      </c>
      <c r="B1871" s="40" t="s">
        <v>662</v>
      </c>
      <c r="C1871" s="42" t="s">
        <v>12</v>
      </c>
      <c r="D1871" s="42" t="s">
        <v>12</v>
      </c>
      <c r="E1871" s="42">
        <f>E1872+E1874+E1876+E1878+E1880+E1882</f>
        <v>0</v>
      </c>
      <c r="F1871" s="42">
        <f>F1872+F1874+F1876+F1878+F1880+F1882</f>
        <v>0</v>
      </c>
    </row>
    <row r="1872" spans="1:6" ht="33" x14ac:dyDescent="0.25">
      <c r="A1872" s="68" t="s">
        <v>721</v>
      </c>
      <c r="B1872" s="45" t="s">
        <v>2092</v>
      </c>
      <c r="C1872" s="47" t="s">
        <v>12</v>
      </c>
      <c r="D1872" s="47" t="s">
        <v>12</v>
      </c>
      <c r="E1872" s="47">
        <f>SUBTOTAL(9,E1873)</f>
        <v>0</v>
      </c>
      <c r="F1872" s="47">
        <f>SUBTOTAL(9,F1873)</f>
        <v>0</v>
      </c>
    </row>
    <row r="1873" spans="1:6" ht="16.5" hidden="1" x14ac:dyDescent="0.25">
      <c r="A1873" s="24" t="s">
        <v>21</v>
      </c>
      <c r="B1873" s="25"/>
      <c r="C1873" s="50"/>
      <c r="D1873" s="50"/>
      <c r="E1873" s="50"/>
      <c r="F1873" s="50"/>
    </row>
    <row r="1874" spans="1:6" ht="16.5" x14ac:dyDescent="0.25">
      <c r="A1874" s="68" t="s">
        <v>722</v>
      </c>
      <c r="B1874" s="45" t="s">
        <v>2084</v>
      </c>
      <c r="C1874" s="47" t="s">
        <v>12</v>
      </c>
      <c r="D1874" s="47" t="s">
        <v>12</v>
      </c>
      <c r="E1874" s="47">
        <f>SUBTOTAL(9,E1875)</f>
        <v>0</v>
      </c>
      <c r="F1874" s="47">
        <f>SUBTOTAL(9,F1875)</f>
        <v>0</v>
      </c>
    </row>
    <row r="1875" spans="1:6" ht="16.5" hidden="1" x14ac:dyDescent="0.25">
      <c r="A1875" s="24" t="s">
        <v>21</v>
      </c>
      <c r="B1875" s="25"/>
      <c r="C1875" s="50"/>
      <c r="D1875" s="50"/>
      <c r="E1875" s="50"/>
      <c r="F1875" s="50"/>
    </row>
    <row r="1876" spans="1:6" ht="16.5" x14ac:dyDescent="0.25">
      <c r="A1876" s="68" t="s">
        <v>723</v>
      </c>
      <c r="B1876" s="45" t="s">
        <v>2085</v>
      </c>
      <c r="C1876" s="47" t="s">
        <v>12</v>
      </c>
      <c r="D1876" s="47" t="s">
        <v>12</v>
      </c>
      <c r="E1876" s="47">
        <f>SUBTOTAL(9,E1877)</f>
        <v>0</v>
      </c>
      <c r="F1876" s="47">
        <f>SUBTOTAL(9,F1877)</f>
        <v>0</v>
      </c>
    </row>
    <row r="1877" spans="1:6" ht="16.5" hidden="1" x14ac:dyDescent="0.25">
      <c r="A1877" s="24" t="s">
        <v>21</v>
      </c>
      <c r="B1877" s="25"/>
      <c r="C1877" s="50"/>
      <c r="D1877" s="50"/>
      <c r="E1877" s="50"/>
      <c r="F1877" s="50"/>
    </row>
    <row r="1878" spans="1:6" ht="16.5" x14ac:dyDescent="0.25">
      <c r="A1878" s="68" t="s">
        <v>724</v>
      </c>
      <c r="B1878" s="45" t="s">
        <v>2094</v>
      </c>
      <c r="C1878" s="47" t="s">
        <v>12</v>
      </c>
      <c r="D1878" s="47" t="s">
        <v>12</v>
      </c>
      <c r="E1878" s="47">
        <f>SUBTOTAL(9,E1879)</f>
        <v>0</v>
      </c>
      <c r="F1878" s="47">
        <f>SUBTOTAL(9,F1879)</f>
        <v>0</v>
      </c>
    </row>
    <row r="1879" spans="1:6" ht="16.5" hidden="1" x14ac:dyDescent="0.25">
      <c r="A1879" s="24" t="s">
        <v>21</v>
      </c>
      <c r="B1879" s="25"/>
      <c r="C1879" s="50"/>
      <c r="D1879" s="50"/>
      <c r="E1879" s="50"/>
      <c r="F1879" s="50"/>
    </row>
    <row r="1880" spans="1:6" ht="33" x14ac:dyDescent="0.25">
      <c r="A1880" s="68" t="s">
        <v>725</v>
      </c>
      <c r="B1880" s="45" t="s">
        <v>2087</v>
      </c>
      <c r="C1880" s="47" t="s">
        <v>12</v>
      </c>
      <c r="D1880" s="47" t="s">
        <v>12</v>
      </c>
      <c r="E1880" s="47">
        <f>SUBTOTAL(9,E1881)</f>
        <v>0</v>
      </c>
      <c r="F1880" s="47">
        <f>SUBTOTAL(9,F1881)</f>
        <v>0</v>
      </c>
    </row>
    <row r="1881" spans="1:6" ht="16.5" hidden="1" x14ac:dyDescent="0.25">
      <c r="A1881" s="24" t="s">
        <v>21</v>
      </c>
      <c r="B1881" s="25"/>
      <c r="C1881" s="50"/>
      <c r="D1881" s="50"/>
      <c r="E1881" s="50"/>
      <c r="F1881" s="50"/>
    </row>
    <row r="1882" spans="1:6" ht="16.5" x14ac:dyDescent="0.25">
      <c r="A1882" s="68" t="s">
        <v>726</v>
      </c>
      <c r="B1882" s="45" t="s">
        <v>2088</v>
      </c>
      <c r="C1882" s="47" t="s">
        <v>12</v>
      </c>
      <c r="D1882" s="47" t="s">
        <v>12</v>
      </c>
      <c r="E1882" s="47">
        <f>SUBTOTAL(9,E1883)</f>
        <v>0</v>
      </c>
      <c r="F1882" s="47">
        <f>SUBTOTAL(9,F1883)</f>
        <v>0</v>
      </c>
    </row>
    <row r="1883" spans="1:6" ht="16.5" hidden="1" x14ac:dyDescent="0.25">
      <c r="A1883" s="24" t="s">
        <v>21</v>
      </c>
      <c r="B1883" s="25"/>
      <c r="C1883" s="50"/>
      <c r="D1883" s="50"/>
      <c r="E1883" s="50"/>
      <c r="F1883" s="50"/>
    </row>
    <row r="1884" spans="1:6" ht="16.5" x14ac:dyDescent="0.25">
      <c r="A1884" s="67" t="s">
        <v>727</v>
      </c>
      <c r="B1884" s="40" t="s">
        <v>687</v>
      </c>
      <c r="C1884" s="42" t="s">
        <v>12</v>
      </c>
      <c r="D1884" s="42" t="s">
        <v>12</v>
      </c>
      <c r="E1884" s="42">
        <f>E1885+E1887+E1889+E1891+E1893+E1895</f>
        <v>0</v>
      </c>
      <c r="F1884" s="42">
        <f>F1885+F1887+F1889+F1891+F1893+F1895</f>
        <v>0</v>
      </c>
    </row>
    <row r="1885" spans="1:6" ht="33" x14ac:dyDescent="0.25">
      <c r="A1885" s="68" t="s">
        <v>728</v>
      </c>
      <c r="B1885" s="45" t="s">
        <v>2092</v>
      </c>
      <c r="C1885" s="47" t="s">
        <v>12</v>
      </c>
      <c r="D1885" s="47" t="s">
        <v>12</v>
      </c>
      <c r="E1885" s="47">
        <f>SUBTOTAL(9,E1886)</f>
        <v>0</v>
      </c>
      <c r="F1885" s="47">
        <f>SUBTOTAL(9,F1886)</f>
        <v>0</v>
      </c>
    </row>
    <row r="1886" spans="1:6" ht="16.5" hidden="1" x14ac:dyDescent="0.25">
      <c r="A1886" s="24" t="s">
        <v>21</v>
      </c>
      <c r="B1886" s="25"/>
      <c r="C1886" s="50"/>
      <c r="D1886" s="50"/>
      <c r="E1886" s="50"/>
      <c r="F1886" s="50"/>
    </row>
    <row r="1887" spans="1:6" ht="16.5" x14ac:dyDescent="0.25">
      <c r="A1887" s="68" t="s">
        <v>729</v>
      </c>
      <c r="B1887" s="45" t="s">
        <v>2084</v>
      </c>
      <c r="C1887" s="47" t="s">
        <v>12</v>
      </c>
      <c r="D1887" s="47" t="s">
        <v>12</v>
      </c>
      <c r="E1887" s="47">
        <f>SUBTOTAL(9,E1888)</f>
        <v>0</v>
      </c>
      <c r="F1887" s="47">
        <f>SUBTOTAL(9,F1888)</f>
        <v>0</v>
      </c>
    </row>
    <row r="1888" spans="1:6" ht="16.5" hidden="1" x14ac:dyDescent="0.25">
      <c r="A1888" s="24" t="s">
        <v>21</v>
      </c>
      <c r="B1888" s="25"/>
      <c r="C1888" s="50"/>
      <c r="D1888" s="50"/>
      <c r="E1888" s="50"/>
      <c r="F1888" s="50"/>
    </row>
    <row r="1889" spans="1:6" ht="16.5" x14ac:dyDescent="0.25">
      <c r="A1889" s="68" t="s">
        <v>730</v>
      </c>
      <c r="B1889" s="45" t="s">
        <v>2085</v>
      </c>
      <c r="C1889" s="47" t="s">
        <v>12</v>
      </c>
      <c r="D1889" s="47" t="s">
        <v>12</v>
      </c>
      <c r="E1889" s="47">
        <f>SUBTOTAL(9,E1890)</f>
        <v>0</v>
      </c>
      <c r="F1889" s="47">
        <f>SUBTOTAL(9,F1890)</f>
        <v>0</v>
      </c>
    </row>
    <row r="1890" spans="1:6" ht="16.5" hidden="1" x14ac:dyDescent="0.25">
      <c r="A1890" s="24" t="s">
        <v>21</v>
      </c>
      <c r="B1890" s="25"/>
      <c r="C1890" s="50"/>
      <c r="D1890" s="50"/>
      <c r="E1890" s="50"/>
      <c r="F1890" s="50"/>
    </row>
    <row r="1891" spans="1:6" ht="16.5" x14ac:dyDescent="0.25">
      <c r="A1891" s="68" t="s">
        <v>731</v>
      </c>
      <c r="B1891" s="45" t="s">
        <v>2094</v>
      </c>
      <c r="C1891" s="47" t="s">
        <v>12</v>
      </c>
      <c r="D1891" s="47" t="s">
        <v>12</v>
      </c>
      <c r="E1891" s="47">
        <f>SUBTOTAL(9,E1892)</f>
        <v>0</v>
      </c>
      <c r="F1891" s="47">
        <f>SUBTOTAL(9,F1892)</f>
        <v>0</v>
      </c>
    </row>
    <row r="1892" spans="1:6" ht="16.5" hidden="1" x14ac:dyDescent="0.25">
      <c r="A1892" s="24" t="s">
        <v>21</v>
      </c>
      <c r="B1892" s="25"/>
      <c r="C1892" s="50"/>
      <c r="D1892" s="50"/>
      <c r="E1892" s="50"/>
      <c r="F1892" s="50"/>
    </row>
    <row r="1893" spans="1:6" ht="33" x14ac:dyDescent="0.25">
      <c r="A1893" s="68" t="s">
        <v>732</v>
      </c>
      <c r="B1893" s="45" t="s">
        <v>2087</v>
      </c>
      <c r="C1893" s="47" t="s">
        <v>12</v>
      </c>
      <c r="D1893" s="47" t="s">
        <v>12</v>
      </c>
      <c r="E1893" s="47">
        <f>SUBTOTAL(9,E1894)</f>
        <v>0</v>
      </c>
      <c r="F1893" s="47">
        <f>SUBTOTAL(9,F1894)</f>
        <v>0</v>
      </c>
    </row>
    <row r="1894" spans="1:6" ht="16.5" hidden="1" x14ac:dyDescent="0.25">
      <c r="A1894" s="24" t="s">
        <v>21</v>
      </c>
      <c r="B1894" s="25"/>
      <c r="C1894" s="50"/>
      <c r="D1894" s="50"/>
      <c r="E1894" s="50"/>
      <c r="F1894" s="50"/>
    </row>
    <row r="1895" spans="1:6" ht="16.5" x14ac:dyDescent="0.25">
      <c r="A1895" s="68" t="s">
        <v>733</v>
      </c>
      <c r="B1895" s="45" t="s">
        <v>2088</v>
      </c>
      <c r="C1895" s="47" t="s">
        <v>12</v>
      </c>
      <c r="D1895" s="47" t="s">
        <v>12</v>
      </c>
      <c r="E1895" s="47">
        <f>SUBTOTAL(9,E1896)</f>
        <v>0</v>
      </c>
      <c r="F1895" s="47">
        <f>SUBTOTAL(9,F1896)</f>
        <v>0</v>
      </c>
    </row>
    <row r="1896" spans="1:6" ht="16.5" hidden="1" x14ac:dyDescent="0.25">
      <c r="A1896" s="24" t="s">
        <v>21</v>
      </c>
      <c r="B1896" s="25"/>
      <c r="C1896" s="50"/>
      <c r="D1896" s="50"/>
      <c r="E1896" s="50"/>
      <c r="F1896" s="50"/>
    </row>
    <row r="1897" spans="1:6" ht="16.5" x14ac:dyDescent="0.25">
      <c r="A1897" s="66" t="s">
        <v>734</v>
      </c>
      <c r="B1897" s="35" t="s">
        <v>702</v>
      </c>
      <c r="C1897" s="37" t="s">
        <v>12</v>
      </c>
      <c r="D1897" s="37" t="s">
        <v>12</v>
      </c>
      <c r="E1897" s="37">
        <f>E1898+E1911</f>
        <v>0</v>
      </c>
      <c r="F1897" s="37">
        <f>F1898+F1911</f>
        <v>0</v>
      </c>
    </row>
    <row r="1898" spans="1:6" ht="16.5" x14ac:dyDescent="0.25">
      <c r="A1898" s="67" t="s">
        <v>735</v>
      </c>
      <c r="B1898" s="40" t="s">
        <v>662</v>
      </c>
      <c r="C1898" s="42" t="s">
        <v>12</v>
      </c>
      <c r="D1898" s="42" t="s">
        <v>12</v>
      </c>
      <c r="E1898" s="42">
        <f>E1899+E1901+E1903+E1905+E1907+E1909</f>
        <v>0</v>
      </c>
      <c r="F1898" s="42">
        <f>F1899+F1901+F1903+F1905+F1907+F1909</f>
        <v>0</v>
      </c>
    </row>
    <row r="1899" spans="1:6" ht="33" x14ac:dyDescent="0.25">
      <c r="A1899" s="68" t="s">
        <v>736</v>
      </c>
      <c r="B1899" s="45" t="s">
        <v>2092</v>
      </c>
      <c r="C1899" s="47" t="s">
        <v>12</v>
      </c>
      <c r="D1899" s="47" t="s">
        <v>12</v>
      </c>
      <c r="E1899" s="47">
        <f>SUBTOTAL(9,E1900)</f>
        <v>0</v>
      </c>
      <c r="F1899" s="47">
        <f>SUBTOTAL(9,F1900)</f>
        <v>0</v>
      </c>
    </row>
    <row r="1900" spans="1:6" ht="16.5" hidden="1" x14ac:dyDescent="0.25">
      <c r="A1900" s="24" t="s">
        <v>21</v>
      </c>
      <c r="B1900" s="25"/>
      <c r="C1900" s="50"/>
      <c r="D1900" s="50"/>
      <c r="E1900" s="50"/>
      <c r="F1900" s="50"/>
    </row>
    <row r="1901" spans="1:6" ht="16.5" x14ac:dyDescent="0.25">
      <c r="A1901" s="68" t="s">
        <v>737</v>
      </c>
      <c r="B1901" s="45" t="s">
        <v>2084</v>
      </c>
      <c r="C1901" s="47" t="s">
        <v>12</v>
      </c>
      <c r="D1901" s="47" t="s">
        <v>12</v>
      </c>
      <c r="E1901" s="47">
        <f>SUBTOTAL(9,E1902)</f>
        <v>0</v>
      </c>
      <c r="F1901" s="47">
        <f>SUBTOTAL(9,F1902)</f>
        <v>0</v>
      </c>
    </row>
    <row r="1902" spans="1:6" ht="16.5" hidden="1" x14ac:dyDescent="0.25">
      <c r="A1902" s="24" t="s">
        <v>21</v>
      </c>
      <c r="B1902" s="25"/>
      <c r="C1902" s="50"/>
      <c r="D1902" s="50"/>
      <c r="E1902" s="50"/>
      <c r="F1902" s="50"/>
    </row>
    <row r="1903" spans="1:6" ht="16.5" x14ac:dyDescent="0.25">
      <c r="A1903" s="68" t="s">
        <v>738</v>
      </c>
      <c r="B1903" s="45" t="s">
        <v>2085</v>
      </c>
      <c r="C1903" s="47" t="s">
        <v>12</v>
      </c>
      <c r="D1903" s="47" t="s">
        <v>12</v>
      </c>
      <c r="E1903" s="47">
        <f>SUBTOTAL(9,E1904)</f>
        <v>0</v>
      </c>
      <c r="F1903" s="47">
        <f>SUBTOTAL(9,F1904)</f>
        <v>0</v>
      </c>
    </row>
    <row r="1904" spans="1:6" ht="16.5" hidden="1" x14ac:dyDescent="0.25">
      <c r="A1904" s="24" t="s">
        <v>21</v>
      </c>
      <c r="B1904" s="25"/>
      <c r="C1904" s="50"/>
      <c r="D1904" s="50"/>
      <c r="E1904" s="50"/>
      <c r="F1904" s="50"/>
    </row>
    <row r="1905" spans="1:6" ht="16.5" x14ac:dyDescent="0.25">
      <c r="A1905" s="68" t="s">
        <v>739</v>
      </c>
      <c r="B1905" s="45" t="s">
        <v>2094</v>
      </c>
      <c r="C1905" s="47" t="s">
        <v>12</v>
      </c>
      <c r="D1905" s="47" t="s">
        <v>12</v>
      </c>
      <c r="E1905" s="47">
        <f>SUBTOTAL(9,E1906)</f>
        <v>0</v>
      </c>
      <c r="F1905" s="47">
        <f>SUBTOTAL(9,F1906)</f>
        <v>0</v>
      </c>
    </row>
    <row r="1906" spans="1:6" ht="16.5" hidden="1" x14ac:dyDescent="0.25">
      <c r="A1906" s="24" t="s">
        <v>21</v>
      </c>
      <c r="B1906" s="25"/>
      <c r="C1906" s="50"/>
      <c r="D1906" s="50"/>
      <c r="E1906" s="50"/>
      <c r="F1906" s="50"/>
    </row>
    <row r="1907" spans="1:6" ht="33" x14ac:dyDescent="0.25">
      <c r="A1907" s="68" t="s">
        <v>740</v>
      </c>
      <c r="B1907" s="45" t="s">
        <v>2087</v>
      </c>
      <c r="C1907" s="47" t="s">
        <v>12</v>
      </c>
      <c r="D1907" s="47" t="s">
        <v>12</v>
      </c>
      <c r="E1907" s="47">
        <f>SUBTOTAL(9,E1908)</f>
        <v>0</v>
      </c>
      <c r="F1907" s="47">
        <f>SUBTOTAL(9,F1908)</f>
        <v>0</v>
      </c>
    </row>
    <row r="1908" spans="1:6" ht="16.5" hidden="1" x14ac:dyDescent="0.25">
      <c r="A1908" s="24" t="s">
        <v>21</v>
      </c>
      <c r="B1908" s="25"/>
      <c r="C1908" s="50"/>
      <c r="D1908" s="50"/>
      <c r="E1908" s="50"/>
      <c r="F1908" s="50"/>
    </row>
    <row r="1909" spans="1:6" ht="16.5" x14ac:dyDescent="0.25">
      <c r="A1909" s="68" t="s">
        <v>741</v>
      </c>
      <c r="B1909" s="45" t="s">
        <v>2088</v>
      </c>
      <c r="C1909" s="47" t="s">
        <v>12</v>
      </c>
      <c r="D1909" s="47" t="s">
        <v>12</v>
      </c>
      <c r="E1909" s="47">
        <f>SUBTOTAL(9,E1910)</f>
        <v>0</v>
      </c>
      <c r="F1909" s="47">
        <f>SUBTOTAL(9,F1910)</f>
        <v>0</v>
      </c>
    </row>
    <row r="1910" spans="1:6" ht="16.5" hidden="1" x14ac:dyDescent="0.25">
      <c r="A1910" s="24" t="s">
        <v>21</v>
      </c>
      <c r="B1910" s="25"/>
      <c r="C1910" s="50"/>
      <c r="D1910" s="50"/>
      <c r="E1910" s="50"/>
      <c r="F1910" s="50"/>
    </row>
    <row r="1911" spans="1:6" ht="16.5" x14ac:dyDescent="0.25">
      <c r="A1911" s="67" t="s">
        <v>742</v>
      </c>
      <c r="B1911" s="40" t="s">
        <v>687</v>
      </c>
      <c r="C1911" s="42" t="s">
        <v>12</v>
      </c>
      <c r="D1911" s="42" t="s">
        <v>12</v>
      </c>
      <c r="E1911" s="42">
        <f>E1912+E1914+E1916+E1918+E1920+E1922</f>
        <v>0</v>
      </c>
      <c r="F1911" s="42">
        <f>F1912+F1914+F1916+F1918+F1920+F1922</f>
        <v>0</v>
      </c>
    </row>
    <row r="1912" spans="1:6" ht="33" x14ac:dyDescent="0.25">
      <c r="A1912" s="68" t="s">
        <v>743</v>
      </c>
      <c r="B1912" s="45" t="s">
        <v>2092</v>
      </c>
      <c r="C1912" s="47" t="s">
        <v>12</v>
      </c>
      <c r="D1912" s="47" t="s">
        <v>12</v>
      </c>
      <c r="E1912" s="47">
        <f>SUBTOTAL(9,E1913)</f>
        <v>0</v>
      </c>
      <c r="F1912" s="47">
        <f>SUBTOTAL(9,F1913)</f>
        <v>0</v>
      </c>
    </row>
    <row r="1913" spans="1:6" ht="16.5" hidden="1" x14ac:dyDescent="0.25">
      <c r="A1913" s="24" t="s">
        <v>21</v>
      </c>
      <c r="B1913" s="25"/>
      <c r="C1913" s="50"/>
      <c r="D1913" s="50"/>
      <c r="E1913" s="50"/>
      <c r="F1913" s="50"/>
    </row>
    <row r="1914" spans="1:6" ht="16.5" x14ac:dyDescent="0.25">
      <c r="A1914" s="68" t="s">
        <v>744</v>
      </c>
      <c r="B1914" s="45" t="s">
        <v>2084</v>
      </c>
      <c r="C1914" s="47" t="s">
        <v>12</v>
      </c>
      <c r="D1914" s="47" t="s">
        <v>12</v>
      </c>
      <c r="E1914" s="47">
        <f>SUBTOTAL(9,E1915)</f>
        <v>0</v>
      </c>
      <c r="F1914" s="47">
        <f>SUBTOTAL(9,F1915)</f>
        <v>0</v>
      </c>
    </row>
    <row r="1915" spans="1:6" ht="16.5" hidden="1" x14ac:dyDescent="0.25">
      <c r="A1915" s="24" t="s">
        <v>21</v>
      </c>
      <c r="B1915" s="25"/>
      <c r="C1915" s="50"/>
      <c r="D1915" s="50"/>
      <c r="E1915" s="50"/>
      <c r="F1915" s="50"/>
    </row>
    <row r="1916" spans="1:6" ht="16.5" x14ac:dyDescent="0.25">
      <c r="A1916" s="68" t="s">
        <v>745</v>
      </c>
      <c r="B1916" s="45" t="s">
        <v>2085</v>
      </c>
      <c r="C1916" s="47" t="s">
        <v>12</v>
      </c>
      <c r="D1916" s="47" t="s">
        <v>12</v>
      </c>
      <c r="E1916" s="47">
        <f>SUBTOTAL(9,E1917)</f>
        <v>0</v>
      </c>
      <c r="F1916" s="47">
        <f>SUBTOTAL(9,F1917)</f>
        <v>0</v>
      </c>
    </row>
    <row r="1917" spans="1:6" ht="16.5" hidden="1" x14ac:dyDescent="0.25">
      <c r="A1917" s="24" t="s">
        <v>21</v>
      </c>
      <c r="B1917" s="25"/>
      <c r="C1917" s="50"/>
      <c r="D1917" s="50"/>
      <c r="E1917" s="50"/>
      <c r="F1917" s="50"/>
    </row>
    <row r="1918" spans="1:6" ht="16.5" x14ac:dyDescent="0.25">
      <c r="A1918" s="68" t="s">
        <v>746</v>
      </c>
      <c r="B1918" s="45" t="s">
        <v>2094</v>
      </c>
      <c r="C1918" s="47" t="s">
        <v>12</v>
      </c>
      <c r="D1918" s="47" t="s">
        <v>12</v>
      </c>
      <c r="E1918" s="47">
        <f>SUBTOTAL(9,E1919)</f>
        <v>0</v>
      </c>
      <c r="F1918" s="47">
        <f>SUBTOTAL(9,F1919)</f>
        <v>0</v>
      </c>
    </row>
    <row r="1919" spans="1:6" ht="16.5" hidden="1" x14ac:dyDescent="0.25">
      <c r="A1919" s="24" t="s">
        <v>21</v>
      </c>
      <c r="B1919" s="25"/>
      <c r="C1919" s="50"/>
      <c r="D1919" s="50"/>
      <c r="E1919" s="50"/>
      <c r="F1919" s="50"/>
    </row>
    <row r="1920" spans="1:6" ht="33" x14ac:dyDescent="0.25">
      <c r="A1920" s="68" t="s">
        <v>747</v>
      </c>
      <c r="B1920" s="45" t="s">
        <v>2087</v>
      </c>
      <c r="C1920" s="47" t="s">
        <v>12</v>
      </c>
      <c r="D1920" s="47" t="s">
        <v>12</v>
      </c>
      <c r="E1920" s="47">
        <f>SUBTOTAL(9,E1921)</f>
        <v>0</v>
      </c>
      <c r="F1920" s="47">
        <f>SUBTOTAL(9,F1921)</f>
        <v>0</v>
      </c>
    </row>
    <row r="1921" spans="1:6" ht="16.5" hidden="1" x14ac:dyDescent="0.25">
      <c r="A1921" s="24" t="s">
        <v>21</v>
      </c>
      <c r="B1921" s="25"/>
      <c r="C1921" s="50"/>
      <c r="D1921" s="50"/>
      <c r="E1921" s="50"/>
      <c r="F1921" s="50"/>
    </row>
    <row r="1922" spans="1:6" ht="16.5" x14ac:dyDescent="0.25">
      <c r="A1922" s="68" t="s">
        <v>748</v>
      </c>
      <c r="B1922" s="45" t="s">
        <v>2088</v>
      </c>
      <c r="C1922" s="47" t="s">
        <v>12</v>
      </c>
      <c r="D1922" s="47" t="s">
        <v>12</v>
      </c>
      <c r="E1922" s="47">
        <f>SUBTOTAL(9,E1923)</f>
        <v>0</v>
      </c>
      <c r="F1922" s="47">
        <f>SUBTOTAL(9,F1923)</f>
        <v>0</v>
      </c>
    </row>
    <row r="1923" spans="1:6" ht="16.5" hidden="1" x14ac:dyDescent="0.25">
      <c r="A1923" s="24" t="s">
        <v>21</v>
      </c>
      <c r="B1923" s="25"/>
      <c r="C1923" s="50"/>
      <c r="D1923" s="50"/>
      <c r="E1923" s="50"/>
      <c r="F1923" s="50"/>
    </row>
    <row r="1924" spans="1:6" ht="16.5" x14ac:dyDescent="0.25">
      <c r="A1924" s="29" t="s">
        <v>749</v>
      </c>
      <c r="B1924" s="30" t="s">
        <v>750</v>
      </c>
      <c r="C1924" s="32" t="s">
        <v>12</v>
      </c>
      <c r="D1924" s="32" t="s">
        <v>12</v>
      </c>
      <c r="E1924" s="32">
        <f>E1925+E1952</f>
        <v>0</v>
      </c>
      <c r="F1924" s="32">
        <f>F1925+F1952</f>
        <v>0</v>
      </c>
    </row>
    <row r="1925" spans="1:6" ht="16.5" x14ac:dyDescent="0.25">
      <c r="A1925" s="66" t="s">
        <v>751</v>
      </c>
      <c r="B1925" s="35" t="s">
        <v>660</v>
      </c>
      <c r="C1925" s="37" t="s">
        <v>12</v>
      </c>
      <c r="D1925" s="37" t="s">
        <v>12</v>
      </c>
      <c r="E1925" s="37">
        <f>E1926+E1939</f>
        <v>0</v>
      </c>
      <c r="F1925" s="37">
        <f>F1926+F1939</f>
        <v>0</v>
      </c>
    </row>
    <row r="1926" spans="1:6" ht="16.5" x14ac:dyDescent="0.25">
      <c r="A1926" s="67" t="s">
        <v>752</v>
      </c>
      <c r="B1926" s="40" t="s">
        <v>662</v>
      </c>
      <c r="C1926" s="42" t="s">
        <v>12</v>
      </c>
      <c r="D1926" s="42" t="s">
        <v>12</v>
      </c>
      <c r="E1926" s="42">
        <f>E1927+E1929+E1931+E1933+E1935+E1937</f>
        <v>0</v>
      </c>
      <c r="F1926" s="42">
        <f>F1927+F1929+F1931+F1933+F1935+F1937</f>
        <v>0</v>
      </c>
    </row>
    <row r="1927" spans="1:6" ht="33" x14ac:dyDescent="0.25">
      <c r="A1927" s="68" t="s">
        <v>753</v>
      </c>
      <c r="B1927" s="45" t="s">
        <v>2092</v>
      </c>
      <c r="C1927" s="47" t="s">
        <v>12</v>
      </c>
      <c r="D1927" s="47" t="s">
        <v>12</v>
      </c>
      <c r="E1927" s="47">
        <f>SUBTOTAL(9,E1928)</f>
        <v>0</v>
      </c>
      <c r="F1927" s="47">
        <f>SUBTOTAL(9,F1928)</f>
        <v>0</v>
      </c>
    </row>
    <row r="1928" spans="1:6" ht="16.5" hidden="1" x14ac:dyDescent="0.25">
      <c r="A1928" s="24" t="s">
        <v>21</v>
      </c>
      <c r="B1928" s="25"/>
      <c r="C1928" s="50"/>
      <c r="D1928" s="50"/>
      <c r="E1928" s="50"/>
      <c r="F1928" s="50"/>
    </row>
    <row r="1929" spans="1:6" ht="16.5" x14ac:dyDescent="0.25">
      <c r="A1929" s="68" t="s">
        <v>754</v>
      </c>
      <c r="B1929" s="45" t="s">
        <v>2084</v>
      </c>
      <c r="C1929" s="47" t="s">
        <v>12</v>
      </c>
      <c r="D1929" s="47" t="s">
        <v>12</v>
      </c>
      <c r="E1929" s="47">
        <f>SUBTOTAL(9,E1930)</f>
        <v>0</v>
      </c>
      <c r="F1929" s="47">
        <f>SUBTOTAL(9,F1930)</f>
        <v>0</v>
      </c>
    </row>
    <row r="1930" spans="1:6" ht="16.5" hidden="1" x14ac:dyDescent="0.25">
      <c r="A1930" s="24" t="s">
        <v>21</v>
      </c>
      <c r="B1930" s="25"/>
      <c r="C1930" s="50"/>
      <c r="D1930" s="50"/>
      <c r="E1930" s="50"/>
      <c r="F1930" s="50"/>
    </row>
    <row r="1931" spans="1:6" ht="16.5" x14ac:dyDescent="0.25">
      <c r="A1931" s="68" t="s">
        <v>755</v>
      </c>
      <c r="B1931" s="45" t="s">
        <v>2085</v>
      </c>
      <c r="C1931" s="47" t="s">
        <v>12</v>
      </c>
      <c r="D1931" s="47" t="s">
        <v>12</v>
      </c>
      <c r="E1931" s="47">
        <f>SUBTOTAL(9,E1932)</f>
        <v>0</v>
      </c>
      <c r="F1931" s="47">
        <f>SUBTOTAL(9,F1932)</f>
        <v>0</v>
      </c>
    </row>
    <row r="1932" spans="1:6" ht="16.5" hidden="1" x14ac:dyDescent="0.25">
      <c r="A1932" s="24" t="s">
        <v>21</v>
      </c>
      <c r="B1932" s="25"/>
      <c r="C1932" s="50"/>
      <c r="D1932" s="50"/>
      <c r="E1932" s="50"/>
      <c r="F1932" s="50"/>
    </row>
    <row r="1933" spans="1:6" ht="16.5" x14ac:dyDescent="0.25">
      <c r="A1933" s="68" t="s">
        <v>756</v>
      </c>
      <c r="B1933" s="45" t="s">
        <v>2094</v>
      </c>
      <c r="C1933" s="47" t="s">
        <v>12</v>
      </c>
      <c r="D1933" s="47" t="s">
        <v>12</v>
      </c>
      <c r="E1933" s="47">
        <f>SUBTOTAL(9,E1934)</f>
        <v>0</v>
      </c>
      <c r="F1933" s="47">
        <f>SUBTOTAL(9,F1934)</f>
        <v>0</v>
      </c>
    </row>
    <row r="1934" spans="1:6" ht="16.5" hidden="1" x14ac:dyDescent="0.25">
      <c r="A1934" s="24" t="s">
        <v>21</v>
      </c>
      <c r="B1934" s="25"/>
      <c r="C1934" s="50"/>
      <c r="D1934" s="50"/>
      <c r="E1934" s="50"/>
      <c r="F1934" s="50"/>
    </row>
    <row r="1935" spans="1:6" ht="33" x14ac:dyDescent="0.25">
      <c r="A1935" s="68" t="s">
        <v>757</v>
      </c>
      <c r="B1935" s="45" t="s">
        <v>2087</v>
      </c>
      <c r="C1935" s="47" t="s">
        <v>12</v>
      </c>
      <c r="D1935" s="47" t="s">
        <v>12</v>
      </c>
      <c r="E1935" s="47">
        <f>SUBTOTAL(9,E1936)</f>
        <v>0</v>
      </c>
      <c r="F1935" s="47">
        <f>SUBTOTAL(9,F1936)</f>
        <v>0</v>
      </c>
    </row>
    <row r="1936" spans="1:6" ht="16.5" hidden="1" x14ac:dyDescent="0.25">
      <c r="A1936" s="24" t="s">
        <v>21</v>
      </c>
      <c r="B1936" s="25"/>
      <c r="C1936" s="50"/>
      <c r="D1936" s="50"/>
      <c r="E1936" s="50"/>
      <c r="F1936" s="50"/>
    </row>
    <row r="1937" spans="1:6" ht="16.5" x14ac:dyDescent="0.25">
      <c r="A1937" s="68" t="s">
        <v>758</v>
      </c>
      <c r="B1937" s="45" t="s">
        <v>2088</v>
      </c>
      <c r="C1937" s="47" t="s">
        <v>12</v>
      </c>
      <c r="D1937" s="47" t="s">
        <v>12</v>
      </c>
      <c r="E1937" s="47">
        <f>SUBTOTAL(9,E1938)</f>
        <v>0</v>
      </c>
      <c r="F1937" s="47">
        <f>SUBTOTAL(9,F1938)</f>
        <v>0</v>
      </c>
    </row>
    <row r="1938" spans="1:6" ht="16.5" hidden="1" x14ac:dyDescent="0.25">
      <c r="A1938" s="24" t="s">
        <v>21</v>
      </c>
      <c r="B1938" s="25"/>
      <c r="C1938" s="50"/>
      <c r="D1938" s="50"/>
      <c r="E1938" s="50"/>
      <c r="F1938" s="50"/>
    </row>
    <row r="1939" spans="1:6" ht="16.5" x14ac:dyDescent="0.25">
      <c r="A1939" s="67" t="s">
        <v>759</v>
      </c>
      <c r="B1939" s="40" t="s">
        <v>687</v>
      </c>
      <c r="C1939" s="42" t="s">
        <v>12</v>
      </c>
      <c r="D1939" s="42" t="s">
        <v>12</v>
      </c>
      <c r="E1939" s="42">
        <f>E1940+E1942+E1944+E1946+E1948+E1950</f>
        <v>0</v>
      </c>
      <c r="F1939" s="42">
        <f>F1940+F1942+F1944+F1946+F1948+F1950</f>
        <v>0</v>
      </c>
    </row>
    <row r="1940" spans="1:6" ht="33" x14ac:dyDescent="0.25">
      <c r="A1940" s="68" t="s">
        <v>760</v>
      </c>
      <c r="B1940" s="45" t="s">
        <v>2092</v>
      </c>
      <c r="C1940" s="47" t="s">
        <v>12</v>
      </c>
      <c r="D1940" s="47" t="s">
        <v>12</v>
      </c>
      <c r="E1940" s="47">
        <f>SUBTOTAL(9,E1941)</f>
        <v>0</v>
      </c>
      <c r="F1940" s="47">
        <f>SUBTOTAL(9,F1941)</f>
        <v>0</v>
      </c>
    </row>
    <row r="1941" spans="1:6" ht="16.5" hidden="1" x14ac:dyDescent="0.25">
      <c r="A1941" s="24" t="s">
        <v>21</v>
      </c>
      <c r="B1941" s="25"/>
      <c r="C1941" s="50"/>
      <c r="D1941" s="50"/>
      <c r="E1941" s="50"/>
      <c r="F1941" s="50"/>
    </row>
    <row r="1942" spans="1:6" ht="16.5" x14ac:dyDescent="0.25">
      <c r="A1942" s="68" t="s">
        <v>761</v>
      </c>
      <c r="B1942" s="45" t="s">
        <v>2084</v>
      </c>
      <c r="C1942" s="47" t="s">
        <v>12</v>
      </c>
      <c r="D1942" s="47" t="s">
        <v>12</v>
      </c>
      <c r="E1942" s="47">
        <f>SUBTOTAL(9,E1943)</f>
        <v>0</v>
      </c>
      <c r="F1942" s="47">
        <f>SUBTOTAL(9,F1943)</f>
        <v>0</v>
      </c>
    </row>
    <row r="1943" spans="1:6" ht="16.5" hidden="1" x14ac:dyDescent="0.25">
      <c r="A1943" s="24" t="s">
        <v>21</v>
      </c>
      <c r="B1943" s="25"/>
      <c r="C1943" s="50"/>
      <c r="D1943" s="50"/>
      <c r="E1943" s="50"/>
      <c r="F1943" s="50"/>
    </row>
    <row r="1944" spans="1:6" ht="16.5" x14ac:dyDescent="0.25">
      <c r="A1944" s="68" t="s">
        <v>762</v>
      </c>
      <c r="B1944" s="45" t="s">
        <v>2085</v>
      </c>
      <c r="C1944" s="47" t="s">
        <v>12</v>
      </c>
      <c r="D1944" s="47" t="s">
        <v>12</v>
      </c>
      <c r="E1944" s="47">
        <f>SUBTOTAL(9,E1945)</f>
        <v>0</v>
      </c>
      <c r="F1944" s="47">
        <f>SUBTOTAL(9,F1945)</f>
        <v>0</v>
      </c>
    </row>
    <row r="1945" spans="1:6" ht="16.5" hidden="1" x14ac:dyDescent="0.25">
      <c r="A1945" s="24" t="s">
        <v>21</v>
      </c>
      <c r="B1945" s="25"/>
      <c r="C1945" s="50"/>
      <c r="D1945" s="50"/>
      <c r="E1945" s="50"/>
      <c r="F1945" s="50"/>
    </row>
    <row r="1946" spans="1:6" ht="16.5" x14ac:dyDescent="0.25">
      <c r="A1946" s="68" t="s">
        <v>763</v>
      </c>
      <c r="B1946" s="45" t="s">
        <v>2094</v>
      </c>
      <c r="C1946" s="47" t="s">
        <v>12</v>
      </c>
      <c r="D1946" s="47" t="s">
        <v>12</v>
      </c>
      <c r="E1946" s="47">
        <f>SUBTOTAL(9,E1947)</f>
        <v>0</v>
      </c>
      <c r="F1946" s="47">
        <f>SUBTOTAL(9,F1947)</f>
        <v>0</v>
      </c>
    </row>
    <row r="1947" spans="1:6" ht="16.5" hidden="1" x14ac:dyDescent="0.25">
      <c r="A1947" s="24" t="s">
        <v>21</v>
      </c>
      <c r="B1947" s="25"/>
      <c r="C1947" s="50"/>
      <c r="D1947" s="50"/>
      <c r="E1947" s="50"/>
      <c r="F1947" s="50"/>
    </row>
    <row r="1948" spans="1:6" ht="33" x14ac:dyDescent="0.25">
      <c r="A1948" s="68" t="s">
        <v>764</v>
      </c>
      <c r="B1948" s="45" t="s">
        <v>2087</v>
      </c>
      <c r="C1948" s="47" t="s">
        <v>12</v>
      </c>
      <c r="D1948" s="47" t="s">
        <v>12</v>
      </c>
      <c r="E1948" s="47">
        <f>SUBTOTAL(9,E1949)</f>
        <v>0</v>
      </c>
      <c r="F1948" s="47">
        <f>SUBTOTAL(9,F1949)</f>
        <v>0</v>
      </c>
    </row>
    <row r="1949" spans="1:6" ht="16.5" hidden="1" x14ac:dyDescent="0.25">
      <c r="A1949" s="24" t="s">
        <v>21</v>
      </c>
      <c r="B1949" s="25"/>
      <c r="C1949" s="50"/>
      <c r="D1949" s="50"/>
      <c r="E1949" s="50"/>
      <c r="F1949" s="50"/>
    </row>
    <row r="1950" spans="1:6" ht="16.5" x14ac:dyDescent="0.25">
      <c r="A1950" s="68" t="s">
        <v>765</v>
      </c>
      <c r="B1950" s="45" t="s">
        <v>2088</v>
      </c>
      <c r="C1950" s="47" t="s">
        <v>12</v>
      </c>
      <c r="D1950" s="47" t="s">
        <v>12</v>
      </c>
      <c r="E1950" s="47">
        <f>SUBTOTAL(9,E1951)</f>
        <v>0</v>
      </c>
      <c r="F1950" s="47">
        <f>SUBTOTAL(9,F1951)</f>
        <v>0</v>
      </c>
    </row>
    <row r="1951" spans="1:6" ht="16.5" hidden="1" x14ac:dyDescent="0.25">
      <c r="A1951" s="24" t="s">
        <v>21</v>
      </c>
      <c r="B1951" s="25"/>
      <c r="C1951" s="50"/>
      <c r="D1951" s="50"/>
      <c r="E1951" s="50"/>
      <c r="F1951" s="50"/>
    </row>
    <row r="1952" spans="1:6" ht="16.5" x14ac:dyDescent="0.25">
      <c r="A1952" s="66" t="s">
        <v>766</v>
      </c>
      <c r="B1952" s="35" t="s">
        <v>702</v>
      </c>
      <c r="C1952" s="37" t="s">
        <v>12</v>
      </c>
      <c r="D1952" s="37" t="s">
        <v>12</v>
      </c>
      <c r="E1952" s="37">
        <f>E1953+E1966</f>
        <v>0</v>
      </c>
      <c r="F1952" s="37">
        <f>F1953+F1966</f>
        <v>0</v>
      </c>
    </row>
    <row r="1953" spans="1:6" ht="16.5" x14ac:dyDescent="0.25">
      <c r="A1953" s="67" t="s">
        <v>767</v>
      </c>
      <c r="B1953" s="40" t="s">
        <v>662</v>
      </c>
      <c r="C1953" s="42" t="s">
        <v>12</v>
      </c>
      <c r="D1953" s="42" t="s">
        <v>12</v>
      </c>
      <c r="E1953" s="42">
        <f>E1954+E1956+E1958+E1960+E1962+E1964</f>
        <v>0</v>
      </c>
      <c r="F1953" s="42">
        <f>F1954+F1956+F1958+F1960+F1962+F1964</f>
        <v>0</v>
      </c>
    </row>
    <row r="1954" spans="1:6" ht="33" x14ac:dyDescent="0.25">
      <c r="A1954" s="68" t="s">
        <v>768</v>
      </c>
      <c r="B1954" s="45" t="s">
        <v>2092</v>
      </c>
      <c r="C1954" s="47" t="s">
        <v>12</v>
      </c>
      <c r="D1954" s="47" t="s">
        <v>12</v>
      </c>
      <c r="E1954" s="47">
        <f>SUBTOTAL(9,E1955)</f>
        <v>0</v>
      </c>
      <c r="F1954" s="47">
        <f>SUBTOTAL(9,F1955)</f>
        <v>0</v>
      </c>
    </row>
    <row r="1955" spans="1:6" ht="16.5" hidden="1" x14ac:dyDescent="0.25">
      <c r="A1955" s="24" t="s">
        <v>21</v>
      </c>
      <c r="B1955" s="25"/>
      <c r="C1955" s="50"/>
      <c r="D1955" s="50"/>
      <c r="E1955" s="50"/>
      <c r="F1955" s="50"/>
    </row>
    <row r="1956" spans="1:6" ht="16.5" x14ac:dyDescent="0.25">
      <c r="A1956" s="68" t="s">
        <v>769</v>
      </c>
      <c r="B1956" s="45" t="s">
        <v>2084</v>
      </c>
      <c r="C1956" s="47" t="s">
        <v>12</v>
      </c>
      <c r="D1956" s="47" t="s">
        <v>12</v>
      </c>
      <c r="E1956" s="47">
        <f>SUBTOTAL(9,E1957)</f>
        <v>0</v>
      </c>
      <c r="F1956" s="47">
        <f>SUBTOTAL(9,F1957)</f>
        <v>0</v>
      </c>
    </row>
    <row r="1957" spans="1:6" ht="16.5" hidden="1" x14ac:dyDescent="0.25">
      <c r="A1957" s="24" t="s">
        <v>21</v>
      </c>
      <c r="B1957" s="25"/>
      <c r="C1957" s="50"/>
      <c r="D1957" s="50"/>
      <c r="E1957" s="50"/>
      <c r="F1957" s="50"/>
    </row>
    <row r="1958" spans="1:6" ht="16.5" x14ac:dyDescent="0.25">
      <c r="A1958" s="68" t="s">
        <v>770</v>
      </c>
      <c r="B1958" s="45" t="s">
        <v>2085</v>
      </c>
      <c r="C1958" s="47" t="s">
        <v>12</v>
      </c>
      <c r="D1958" s="47" t="s">
        <v>12</v>
      </c>
      <c r="E1958" s="47">
        <f>SUBTOTAL(9,E1959)</f>
        <v>0</v>
      </c>
      <c r="F1958" s="47">
        <f>SUBTOTAL(9,F1959)</f>
        <v>0</v>
      </c>
    </row>
    <row r="1959" spans="1:6" ht="16.5" hidden="1" x14ac:dyDescent="0.25">
      <c r="A1959" s="24" t="s">
        <v>21</v>
      </c>
      <c r="B1959" s="25"/>
      <c r="C1959" s="50"/>
      <c r="D1959" s="50"/>
      <c r="E1959" s="50"/>
      <c r="F1959" s="50"/>
    </row>
    <row r="1960" spans="1:6" ht="16.5" x14ac:dyDescent="0.25">
      <c r="A1960" s="68" t="s">
        <v>771</v>
      </c>
      <c r="B1960" s="45" t="s">
        <v>2094</v>
      </c>
      <c r="C1960" s="47" t="s">
        <v>12</v>
      </c>
      <c r="D1960" s="47" t="s">
        <v>12</v>
      </c>
      <c r="E1960" s="47">
        <f>SUBTOTAL(9,E1961)</f>
        <v>0</v>
      </c>
      <c r="F1960" s="47">
        <f>SUBTOTAL(9,F1961)</f>
        <v>0</v>
      </c>
    </row>
    <row r="1961" spans="1:6" ht="16.5" hidden="1" x14ac:dyDescent="0.25">
      <c r="A1961" s="24" t="s">
        <v>21</v>
      </c>
      <c r="B1961" s="25"/>
      <c r="C1961" s="50"/>
      <c r="D1961" s="50"/>
      <c r="E1961" s="50"/>
      <c r="F1961" s="50"/>
    </row>
    <row r="1962" spans="1:6" ht="33" x14ac:dyDescent="0.25">
      <c r="A1962" s="68" t="s">
        <v>772</v>
      </c>
      <c r="B1962" s="45" t="s">
        <v>2087</v>
      </c>
      <c r="C1962" s="47" t="s">
        <v>12</v>
      </c>
      <c r="D1962" s="47" t="s">
        <v>12</v>
      </c>
      <c r="E1962" s="47">
        <f>SUBTOTAL(9,E1963)</f>
        <v>0</v>
      </c>
      <c r="F1962" s="47">
        <f>SUBTOTAL(9,F1963)</f>
        <v>0</v>
      </c>
    </row>
    <row r="1963" spans="1:6" ht="16.5" hidden="1" x14ac:dyDescent="0.25">
      <c r="A1963" s="24" t="s">
        <v>21</v>
      </c>
      <c r="B1963" s="25"/>
      <c r="C1963" s="50"/>
      <c r="D1963" s="50"/>
      <c r="E1963" s="50"/>
      <c r="F1963" s="50"/>
    </row>
    <row r="1964" spans="1:6" ht="16.5" x14ac:dyDescent="0.25">
      <c r="A1964" s="68" t="s">
        <v>773</v>
      </c>
      <c r="B1964" s="45" t="s">
        <v>2088</v>
      </c>
      <c r="C1964" s="47" t="s">
        <v>12</v>
      </c>
      <c r="D1964" s="47" t="s">
        <v>12</v>
      </c>
      <c r="E1964" s="47">
        <f>SUBTOTAL(9,E1965)</f>
        <v>0</v>
      </c>
      <c r="F1964" s="47">
        <f>SUBTOTAL(9,F1965)</f>
        <v>0</v>
      </c>
    </row>
    <row r="1965" spans="1:6" ht="16.5" hidden="1" x14ac:dyDescent="0.25">
      <c r="A1965" s="24" t="s">
        <v>21</v>
      </c>
      <c r="B1965" s="25"/>
      <c r="C1965" s="50"/>
      <c r="D1965" s="50"/>
      <c r="E1965" s="50"/>
      <c r="F1965" s="50"/>
    </row>
    <row r="1966" spans="1:6" ht="16.5" x14ac:dyDescent="0.25">
      <c r="A1966" s="67" t="s">
        <v>774</v>
      </c>
      <c r="B1966" s="40" t="s">
        <v>687</v>
      </c>
      <c r="C1966" s="42" t="s">
        <v>12</v>
      </c>
      <c r="D1966" s="42" t="s">
        <v>12</v>
      </c>
      <c r="E1966" s="42">
        <f>E1967+E1969+E1971+E1973+E1975+E1977</f>
        <v>0</v>
      </c>
      <c r="F1966" s="42">
        <f>F1967+F1969+F1971+F1973+F1975+F1977</f>
        <v>0</v>
      </c>
    </row>
    <row r="1967" spans="1:6" ht="33" x14ac:dyDescent="0.25">
      <c r="A1967" s="68" t="s">
        <v>775</v>
      </c>
      <c r="B1967" s="45" t="s">
        <v>2092</v>
      </c>
      <c r="C1967" s="47" t="s">
        <v>12</v>
      </c>
      <c r="D1967" s="47" t="s">
        <v>12</v>
      </c>
      <c r="E1967" s="47">
        <f>SUBTOTAL(9,E1968)</f>
        <v>0</v>
      </c>
      <c r="F1967" s="47">
        <f>SUBTOTAL(9,F1968)</f>
        <v>0</v>
      </c>
    </row>
    <row r="1968" spans="1:6" ht="16.5" hidden="1" x14ac:dyDescent="0.25">
      <c r="A1968" s="24" t="s">
        <v>21</v>
      </c>
      <c r="B1968" s="25"/>
      <c r="C1968" s="50"/>
      <c r="D1968" s="50"/>
      <c r="E1968" s="50"/>
      <c r="F1968" s="50"/>
    </row>
    <row r="1969" spans="1:6" ht="16.5" x14ac:dyDescent="0.25">
      <c r="A1969" s="68" t="s">
        <v>776</v>
      </c>
      <c r="B1969" s="45" t="s">
        <v>2084</v>
      </c>
      <c r="C1969" s="47" t="s">
        <v>12</v>
      </c>
      <c r="D1969" s="47" t="s">
        <v>12</v>
      </c>
      <c r="E1969" s="47">
        <f>SUBTOTAL(9,E1970)</f>
        <v>0</v>
      </c>
      <c r="F1969" s="47">
        <f>SUBTOTAL(9,F1970)</f>
        <v>0</v>
      </c>
    </row>
    <row r="1970" spans="1:6" ht="16.5" hidden="1" x14ac:dyDescent="0.25">
      <c r="A1970" s="24" t="s">
        <v>21</v>
      </c>
      <c r="B1970" s="25"/>
      <c r="C1970" s="50"/>
      <c r="D1970" s="50"/>
      <c r="E1970" s="50"/>
      <c r="F1970" s="50"/>
    </row>
    <row r="1971" spans="1:6" ht="16.5" x14ac:dyDescent="0.25">
      <c r="A1971" s="68" t="s">
        <v>777</v>
      </c>
      <c r="B1971" s="45" t="s">
        <v>2085</v>
      </c>
      <c r="C1971" s="47" t="s">
        <v>12</v>
      </c>
      <c r="D1971" s="47" t="s">
        <v>12</v>
      </c>
      <c r="E1971" s="47">
        <f>SUBTOTAL(9,E1972)</f>
        <v>0</v>
      </c>
      <c r="F1971" s="47">
        <f>SUBTOTAL(9,F1972)</f>
        <v>0</v>
      </c>
    </row>
    <row r="1972" spans="1:6" ht="16.5" hidden="1" x14ac:dyDescent="0.25">
      <c r="A1972" s="24" t="s">
        <v>21</v>
      </c>
      <c r="B1972" s="25"/>
      <c r="C1972" s="50"/>
      <c r="D1972" s="50"/>
      <c r="E1972" s="50"/>
      <c r="F1972" s="50"/>
    </row>
    <row r="1973" spans="1:6" ht="16.5" x14ac:dyDescent="0.25">
      <c r="A1973" s="68" t="s">
        <v>778</v>
      </c>
      <c r="B1973" s="45" t="s">
        <v>2094</v>
      </c>
      <c r="C1973" s="47" t="s">
        <v>12</v>
      </c>
      <c r="D1973" s="47" t="s">
        <v>12</v>
      </c>
      <c r="E1973" s="47">
        <f>SUBTOTAL(9,E1974)</f>
        <v>0</v>
      </c>
      <c r="F1973" s="47">
        <f>SUBTOTAL(9,F1974)</f>
        <v>0</v>
      </c>
    </row>
    <row r="1974" spans="1:6" ht="16.5" hidden="1" x14ac:dyDescent="0.25">
      <c r="A1974" s="24" t="s">
        <v>21</v>
      </c>
      <c r="B1974" s="25"/>
      <c r="C1974" s="50"/>
      <c r="D1974" s="50"/>
      <c r="E1974" s="50"/>
      <c r="F1974" s="50"/>
    </row>
    <row r="1975" spans="1:6" ht="33" x14ac:dyDescent="0.25">
      <c r="A1975" s="68" t="s">
        <v>779</v>
      </c>
      <c r="B1975" s="45" t="s">
        <v>2087</v>
      </c>
      <c r="C1975" s="47" t="s">
        <v>12</v>
      </c>
      <c r="D1975" s="47" t="s">
        <v>12</v>
      </c>
      <c r="E1975" s="47">
        <f>SUBTOTAL(9,E1976)</f>
        <v>0</v>
      </c>
      <c r="F1975" s="47">
        <f>SUBTOTAL(9,F1976)</f>
        <v>0</v>
      </c>
    </row>
    <row r="1976" spans="1:6" ht="16.5" hidden="1" x14ac:dyDescent="0.25">
      <c r="A1976" s="24" t="s">
        <v>21</v>
      </c>
      <c r="B1976" s="25"/>
      <c r="C1976" s="50"/>
      <c r="D1976" s="50"/>
      <c r="E1976" s="50"/>
      <c r="F1976" s="50"/>
    </row>
    <row r="1977" spans="1:6" ht="16.5" x14ac:dyDescent="0.25">
      <c r="A1977" s="68" t="s">
        <v>780</v>
      </c>
      <c r="B1977" s="45" t="s">
        <v>2088</v>
      </c>
      <c r="C1977" s="47" t="s">
        <v>12</v>
      </c>
      <c r="D1977" s="47" t="s">
        <v>12</v>
      </c>
      <c r="E1977" s="47">
        <f>SUBTOTAL(9,E1978)</f>
        <v>0</v>
      </c>
      <c r="F1977" s="47">
        <f>SUBTOTAL(9,F1978)</f>
        <v>0</v>
      </c>
    </row>
    <row r="1978" spans="1:6" ht="16.5" hidden="1" x14ac:dyDescent="0.25">
      <c r="A1978" s="24" t="s">
        <v>21</v>
      </c>
      <c r="B1978" s="25"/>
      <c r="C1978" s="50"/>
      <c r="D1978" s="50"/>
      <c r="E1978" s="50"/>
      <c r="F1978" s="50"/>
    </row>
    <row r="1979" spans="1:6" ht="16.5" x14ac:dyDescent="0.25">
      <c r="A1979" s="29" t="s">
        <v>781</v>
      </c>
      <c r="B1979" s="30" t="s">
        <v>782</v>
      </c>
      <c r="C1979" s="32" t="s">
        <v>12</v>
      </c>
      <c r="D1979" s="32" t="s">
        <v>12</v>
      </c>
      <c r="E1979" s="32">
        <f>E1980+E2007</f>
        <v>0</v>
      </c>
      <c r="F1979" s="32">
        <f>F1980+F2007</f>
        <v>0</v>
      </c>
    </row>
    <row r="1980" spans="1:6" ht="16.5" x14ac:dyDescent="0.25">
      <c r="A1980" s="66" t="s">
        <v>783</v>
      </c>
      <c r="B1980" s="35" t="s">
        <v>660</v>
      </c>
      <c r="C1980" s="37" t="s">
        <v>12</v>
      </c>
      <c r="D1980" s="37" t="s">
        <v>12</v>
      </c>
      <c r="E1980" s="37">
        <f>E1981+E1994</f>
        <v>0</v>
      </c>
      <c r="F1980" s="37">
        <f>F1981+F1994</f>
        <v>0</v>
      </c>
    </row>
    <row r="1981" spans="1:6" ht="16.5" x14ac:dyDescent="0.25">
      <c r="A1981" s="67" t="s">
        <v>784</v>
      </c>
      <c r="B1981" s="40" t="s">
        <v>662</v>
      </c>
      <c r="C1981" s="42" t="s">
        <v>12</v>
      </c>
      <c r="D1981" s="42" t="s">
        <v>12</v>
      </c>
      <c r="E1981" s="42">
        <f>E1982+E1984+E1986+E1988+E1990+E1992</f>
        <v>0</v>
      </c>
      <c r="F1981" s="42">
        <f>F1982+F1984+F1986+F1988+F1990+F1992</f>
        <v>0</v>
      </c>
    </row>
    <row r="1982" spans="1:6" ht="33" x14ac:dyDescent="0.25">
      <c r="A1982" s="68" t="s">
        <v>785</v>
      </c>
      <c r="B1982" s="45" t="s">
        <v>2092</v>
      </c>
      <c r="C1982" s="47" t="s">
        <v>12</v>
      </c>
      <c r="D1982" s="47" t="s">
        <v>12</v>
      </c>
      <c r="E1982" s="47">
        <f>SUBTOTAL(9,E1983)</f>
        <v>0</v>
      </c>
      <c r="F1982" s="47">
        <f>SUBTOTAL(9,F1983)</f>
        <v>0</v>
      </c>
    </row>
    <row r="1983" spans="1:6" ht="16.5" hidden="1" x14ac:dyDescent="0.25">
      <c r="A1983" s="24" t="s">
        <v>21</v>
      </c>
      <c r="B1983" s="25"/>
      <c r="C1983" s="50"/>
      <c r="D1983" s="50"/>
      <c r="E1983" s="50"/>
      <c r="F1983" s="50"/>
    </row>
    <row r="1984" spans="1:6" ht="16.5" x14ac:dyDescent="0.25">
      <c r="A1984" s="68" t="s">
        <v>786</v>
      </c>
      <c r="B1984" s="45" t="s">
        <v>2084</v>
      </c>
      <c r="C1984" s="47" t="s">
        <v>12</v>
      </c>
      <c r="D1984" s="47" t="s">
        <v>12</v>
      </c>
      <c r="E1984" s="47">
        <f>SUBTOTAL(9,E1985)</f>
        <v>0</v>
      </c>
      <c r="F1984" s="47">
        <f>SUBTOTAL(9,F1985)</f>
        <v>0</v>
      </c>
    </row>
    <row r="1985" spans="1:6" ht="16.5" hidden="1" x14ac:dyDescent="0.25">
      <c r="A1985" s="24" t="s">
        <v>21</v>
      </c>
      <c r="B1985" s="25"/>
      <c r="C1985" s="50"/>
      <c r="D1985" s="50"/>
      <c r="E1985" s="50"/>
      <c r="F1985" s="50"/>
    </row>
    <row r="1986" spans="1:6" ht="16.5" x14ac:dyDescent="0.25">
      <c r="A1986" s="68" t="s">
        <v>787</v>
      </c>
      <c r="B1986" s="45" t="s">
        <v>2085</v>
      </c>
      <c r="C1986" s="47" t="s">
        <v>12</v>
      </c>
      <c r="D1986" s="47" t="s">
        <v>12</v>
      </c>
      <c r="E1986" s="47">
        <f>SUBTOTAL(9,E1987)</f>
        <v>0</v>
      </c>
      <c r="F1986" s="47">
        <f>SUBTOTAL(9,F1987)</f>
        <v>0</v>
      </c>
    </row>
    <row r="1987" spans="1:6" ht="16.5" hidden="1" x14ac:dyDescent="0.25">
      <c r="A1987" s="24" t="s">
        <v>21</v>
      </c>
      <c r="B1987" s="25"/>
      <c r="C1987" s="50"/>
      <c r="D1987" s="50"/>
      <c r="E1987" s="50"/>
      <c r="F1987" s="50"/>
    </row>
    <row r="1988" spans="1:6" ht="16.5" x14ac:dyDescent="0.25">
      <c r="A1988" s="68" t="s">
        <v>788</v>
      </c>
      <c r="B1988" s="45" t="s">
        <v>2094</v>
      </c>
      <c r="C1988" s="47" t="s">
        <v>12</v>
      </c>
      <c r="D1988" s="47" t="s">
        <v>12</v>
      </c>
      <c r="E1988" s="47">
        <f>SUBTOTAL(9,E1989)</f>
        <v>0</v>
      </c>
      <c r="F1988" s="47">
        <f>SUBTOTAL(9,F1989)</f>
        <v>0</v>
      </c>
    </row>
    <row r="1989" spans="1:6" ht="16.5" hidden="1" x14ac:dyDescent="0.25">
      <c r="A1989" s="24" t="s">
        <v>21</v>
      </c>
      <c r="B1989" s="25"/>
      <c r="C1989" s="50"/>
      <c r="D1989" s="50"/>
      <c r="E1989" s="50"/>
      <c r="F1989" s="50"/>
    </row>
    <row r="1990" spans="1:6" ht="33" x14ac:dyDescent="0.25">
      <c r="A1990" s="68" t="s">
        <v>789</v>
      </c>
      <c r="B1990" s="45" t="s">
        <v>2087</v>
      </c>
      <c r="C1990" s="47" t="s">
        <v>12</v>
      </c>
      <c r="D1990" s="47" t="s">
        <v>12</v>
      </c>
      <c r="E1990" s="47">
        <f>SUBTOTAL(9,E1991)</f>
        <v>0</v>
      </c>
      <c r="F1990" s="47">
        <f>SUBTOTAL(9,F1991)</f>
        <v>0</v>
      </c>
    </row>
    <row r="1991" spans="1:6" ht="16.5" hidden="1" x14ac:dyDescent="0.25">
      <c r="A1991" s="24" t="s">
        <v>21</v>
      </c>
      <c r="B1991" s="25"/>
      <c r="C1991" s="50"/>
      <c r="D1991" s="50"/>
      <c r="E1991" s="50"/>
      <c r="F1991" s="50"/>
    </row>
    <row r="1992" spans="1:6" ht="16.5" x14ac:dyDescent="0.25">
      <c r="A1992" s="68" t="s">
        <v>790</v>
      </c>
      <c r="B1992" s="45" t="s">
        <v>2088</v>
      </c>
      <c r="C1992" s="47" t="s">
        <v>12</v>
      </c>
      <c r="D1992" s="47" t="s">
        <v>12</v>
      </c>
      <c r="E1992" s="47">
        <f>SUBTOTAL(9,E1993)</f>
        <v>0</v>
      </c>
      <c r="F1992" s="47">
        <f>SUBTOTAL(9,F1993)</f>
        <v>0</v>
      </c>
    </row>
    <row r="1993" spans="1:6" ht="16.5" hidden="1" x14ac:dyDescent="0.25">
      <c r="A1993" s="24" t="s">
        <v>21</v>
      </c>
      <c r="B1993" s="25"/>
      <c r="C1993" s="50"/>
      <c r="D1993" s="50"/>
      <c r="E1993" s="50"/>
      <c r="F1993" s="50"/>
    </row>
    <row r="1994" spans="1:6" ht="16.5" x14ac:dyDescent="0.25">
      <c r="A1994" s="67" t="s">
        <v>791</v>
      </c>
      <c r="B1994" s="40" t="s">
        <v>687</v>
      </c>
      <c r="C1994" s="42" t="s">
        <v>12</v>
      </c>
      <c r="D1994" s="42" t="s">
        <v>12</v>
      </c>
      <c r="E1994" s="42">
        <f>E1995+E1997+E1999+E2001+E2003+E2005</f>
        <v>0</v>
      </c>
      <c r="F1994" s="42">
        <f>F1995+F1997+F1999+F2001+F2003+F2005</f>
        <v>0</v>
      </c>
    </row>
    <row r="1995" spans="1:6" ht="33" x14ac:dyDescent="0.25">
      <c r="A1995" s="68" t="s">
        <v>792</v>
      </c>
      <c r="B1995" s="45" t="s">
        <v>2092</v>
      </c>
      <c r="C1995" s="47" t="s">
        <v>12</v>
      </c>
      <c r="D1995" s="47" t="s">
        <v>12</v>
      </c>
      <c r="E1995" s="47">
        <f>SUBTOTAL(9,E1996)</f>
        <v>0</v>
      </c>
      <c r="F1995" s="47">
        <f>SUBTOTAL(9,F1996)</f>
        <v>0</v>
      </c>
    </row>
    <row r="1996" spans="1:6" ht="16.5" hidden="1" x14ac:dyDescent="0.25">
      <c r="A1996" s="24" t="s">
        <v>21</v>
      </c>
      <c r="B1996" s="25"/>
      <c r="C1996" s="50"/>
      <c r="D1996" s="50"/>
      <c r="E1996" s="50"/>
      <c r="F1996" s="50"/>
    </row>
    <row r="1997" spans="1:6" ht="16.5" x14ac:dyDescent="0.25">
      <c r="A1997" s="68" t="s">
        <v>793</v>
      </c>
      <c r="B1997" s="45" t="s">
        <v>2084</v>
      </c>
      <c r="C1997" s="47" t="s">
        <v>12</v>
      </c>
      <c r="D1997" s="47" t="s">
        <v>12</v>
      </c>
      <c r="E1997" s="47">
        <f>SUBTOTAL(9,E1998)</f>
        <v>0</v>
      </c>
      <c r="F1997" s="47">
        <f>SUBTOTAL(9,F1998)</f>
        <v>0</v>
      </c>
    </row>
    <row r="1998" spans="1:6" ht="16.5" hidden="1" x14ac:dyDescent="0.25">
      <c r="A1998" s="24" t="s">
        <v>21</v>
      </c>
      <c r="B1998" s="25"/>
      <c r="C1998" s="50"/>
      <c r="D1998" s="50"/>
      <c r="E1998" s="50"/>
      <c r="F1998" s="50"/>
    </row>
    <row r="1999" spans="1:6" ht="16.5" x14ac:dyDescent="0.25">
      <c r="A1999" s="68" t="s">
        <v>794</v>
      </c>
      <c r="B1999" s="45" t="s">
        <v>2085</v>
      </c>
      <c r="C1999" s="47" t="s">
        <v>12</v>
      </c>
      <c r="D1999" s="47" t="s">
        <v>12</v>
      </c>
      <c r="E1999" s="47">
        <f>SUBTOTAL(9,E2000)</f>
        <v>0</v>
      </c>
      <c r="F1999" s="47">
        <f>SUBTOTAL(9,F2000)</f>
        <v>0</v>
      </c>
    </row>
    <row r="2000" spans="1:6" ht="16.5" hidden="1" x14ac:dyDescent="0.25">
      <c r="A2000" s="24" t="s">
        <v>21</v>
      </c>
      <c r="B2000" s="25"/>
      <c r="C2000" s="50"/>
      <c r="D2000" s="50"/>
      <c r="E2000" s="50"/>
      <c r="F2000" s="50"/>
    </row>
    <row r="2001" spans="1:6" ht="16.5" x14ac:dyDescent="0.25">
      <c r="A2001" s="68" t="s">
        <v>795</v>
      </c>
      <c r="B2001" s="45" t="s">
        <v>2094</v>
      </c>
      <c r="C2001" s="47" t="s">
        <v>12</v>
      </c>
      <c r="D2001" s="47" t="s">
        <v>12</v>
      </c>
      <c r="E2001" s="47">
        <f>SUBTOTAL(9,E2002)</f>
        <v>0</v>
      </c>
      <c r="F2001" s="47">
        <f>SUBTOTAL(9,F2002)</f>
        <v>0</v>
      </c>
    </row>
    <row r="2002" spans="1:6" ht="16.5" hidden="1" x14ac:dyDescent="0.25">
      <c r="A2002" s="24" t="s">
        <v>21</v>
      </c>
      <c r="B2002" s="25"/>
      <c r="C2002" s="50"/>
      <c r="D2002" s="50"/>
      <c r="E2002" s="50"/>
      <c r="F2002" s="50"/>
    </row>
    <row r="2003" spans="1:6" ht="33" x14ac:dyDescent="0.25">
      <c r="A2003" s="68" t="s">
        <v>796</v>
      </c>
      <c r="B2003" s="45" t="s">
        <v>2087</v>
      </c>
      <c r="C2003" s="47" t="s">
        <v>12</v>
      </c>
      <c r="D2003" s="47" t="s">
        <v>12</v>
      </c>
      <c r="E2003" s="47">
        <f>SUBTOTAL(9,E2004)</f>
        <v>0</v>
      </c>
      <c r="F2003" s="47">
        <f>SUBTOTAL(9,F2004)</f>
        <v>0</v>
      </c>
    </row>
    <row r="2004" spans="1:6" ht="16.5" hidden="1" x14ac:dyDescent="0.25">
      <c r="A2004" s="24" t="s">
        <v>21</v>
      </c>
      <c r="B2004" s="25"/>
      <c r="C2004" s="50"/>
      <c r="D2004" s="50"/>
      <c r="E2004" s="50"/>
      <c r="F2004" s="50"/>
    </row>
    <row r="2005" spans="1:6" ht="16.5" x14ac:dyDescent="0.25">
      <c r="A2005" s="68" t="s">
        <v>797</v>
      </c>
      <c r="B2005" s="45" t="s">
        <v>2088</v>
      </c>
      <c r="C2005" s="47" t="s">
        <v>12</v>
      </c>
      <c r="D2005" s="47" t="s">
        <v>12</v>
      </c>
      <c r="E2005" s="47">
        <f>SUBTOTAL(9,E2006)</f>
        <v>0</v>
      </c>
      <c r="F2005" s="47">
        <f>SUBTOTAL(9,F2006)</f>
        <v>0</v>
      </c>
    </row>
    <row r="2006" spans="1:6" ht="16.5" hidden="1" x14ac:dyDescent="0.25">
      <c r="A2006" s="24" t="s">
        <v>21</v>
      </c>
      <c r="B2006" s="25"/>
      <c r="C2006" s="50"/>
      <c r="D2006" s="50"/>
      <c r="E2006" s="50"/>
      <c r="F2006" s="50"/>
    </row>
    <row r="2007" spans="1:6" ht="16.5" x14ac:dyDescent="0.25">
      <c r="A2007" s="66" t="s">
        <v>798</v>
      </c>
      <c r="B2007" s="35" t="s">
        <v>702</v>
      </c>
      <c r="C2007" s="37" t="s">
        <v>12</v>
      </c>
      <c r="D2007" s="37" t="s">
        <v>12</v>
      </c>
      <c r="E2007" s="37">
        <f>E2008+E2021</f>
        <v>0</v>
      </c>
      <c r="F2007" s="37">
        <f>F2008+F2021</f>
        <v>0</v>
      </c>
    </row>
    <row r="2008" spans="1:6" ht="16.5" x14ac:dyDescent="0.25">
      <c r="A2008" s="67" t="s">
        <v>799</v>
      </c>
      <c r="B2008" s="40" t="s">
        <v>662</v>
      </c>
      <c r="C2008" s="42" t="s">
        <v>12</v>
      </c>
      <c r="D2008" s="42" t="s">
        <v>12</v>
      </c>
      <c r="E2008" s="42">
        <f>E2009+E2011+E2013+E2015+E2017+E2019</f>
        <v>0</v>
      </c>
      <c r="F2008" s="42">
        <f>F2009+F2011+F2013+F2015+F2017+F2019</f>
        <v>0</v>
      </c>
    </row>
    <row r="2009" spans="1:6" ht="33" x14ac:dyDescent="0.25">
      <c r="A2009" s="68" t="s">
        <v>800</v>
      </c>
      <c r="B2009" s="45" t="s">
        <v>2092</v>
      </c>
      <c r="C2009" s="47" t="s">
        <v>12</v>
      </c>
      <c r="D2009" s="47" t="s">
        <v>12</v>
      </c>
      <c r="E2009" s="47">
        <f>SUBTOTAL(9,E2010)</f>
        <v>0</v>
      </c>
      <c r="F2009" s="47">
        <f>SUBTOTAL(9,F2010)</f>
        <v>0</v>
      </c>
    </row>
    <row r="2010" spans="1:6" ht="16.5" hidden="1" x14ac:dyDescent="0.25">
      <c r="A2010" s="24" t="s">
        <v>21</v>
      </c>
      <c r="B2010" s="25"/>
      <c r="C2010" s="50"/>
      <c r="D2010" s="50"/>
      <c r="E2010" s="50"/>
      <c r="F2010" s="50"/>
    </row>
    <row r="2011" spans="1:6" ht="16.5" x14ac:dyDescent="0.25">
      <c r="A2011" s="68" t="s">
        <v>801</v>
      </c>
      <c r="B2011" s="45" t="s">
        <v>2084</v>
      </c>
      <c r="C2011" s="47" t="s">
        <v>12</v>
      </c>
      <c r="D2011" s="47" t="s">
        <v>12</v>
      </c>
      <c r="E2011" s="47">
        <f>SUBTOTAL(9,E2012)</f>
        <v>0</v>
      </c>
      <c r="F2011" s="47">
        <f>SUBTOTAL(9,F2012)</f>
        <v>0</v>
      </c>
    </row>
    <row r="2012" spans="1:6" ht="16.5" hidden="1" x14ac:dyDescent="0.25">
      <c r="A2012" s="24" t="s">
        <v>21</v>
      </c>
      <c r="B2012" s="25"/>
      <c r="C2012" s="50"/>
      <c r="D2012" s="50"/>
      <c r="E2012" s="50"/>
      <c r="F2012" s="50"/>
    </row>
    <row r="2013" spans="1:6" ht="16.5" x14ac:dyDescent="0.25">
      <c r="A2013" s="68" t="s">
        <v>802</v>
      </c>
      <c r="B2013" s="45" t="s">
        <v>2085</v>
      </c>
      <c r="C2013" s="47" t="s">
        <v>12</v>
      </c>
      <c r="D2013" s="47" t="s">
        <v>12</v>
      </c>
      <c r="E2013" s="47">
        <f>SUBTOTAL(9,E2014)</f>
        <v>0</v>
      </c>
      <c r="F2013" s="47">
        <f>SUBTOTAL(9,F2014)</f>
        <v>0</v>
      </c>
    </row>
    <row r="2014" spans="1:6" ht="16.5" hidden="1" x14ac:dyDescent="0.25">
      <c r="A2014" s="24" t="s">
        <v>21</v>
      </c>
      <c r="B2014" s="25"/>
      <c r="C2014" s="50"/>
      <c r="D2014" s="50"/>
      <c r="E2014" s="50"/>
      <c r="F2014" s="50"/>
    </row>
    <row r="2015" spans="1:6" ht="16.5" x14ac:dyDescent="0.25">
      <c r="A2015" s="68" t="s">
        <v>803</v>
      </c>
      <c r="B2015" s="45" t="s">
        <v>2094</v>
      </c>
      <c r="C2015" s="47" t="s">
        <v>12</v>
      </c>
      <c r="D2015" s="47" t="s">
        <v>12</v>
      </c>
      <c r="E2015" s="47">
        <f>SUBTOTAL(9,E2016)</f>
        <v>0</v>
      </c>
      <c r="F2015" s="47">
        <f>SUBTOTAL(9,F2016)</f>
        <v>0</v>
      </c>
    </row>
    <row r="2016" spans="1:6" ht="16.5" hidden="1" x14ac:dyDescent="0.25">
      <c r="A2016" s="24" t="s">
        <v>21</v>
      </c>
      <c r="B2016" s="25"/>
      <c r="C2016" s="50"/>
      <c r="D2016" s="50"/>
      <c r="E2016" s="50"/>
      <c r="F2016" s="50"/>
    </row>
    <row r="2017" spans="1:6" ht="33" x14ac:dyDescent="0.25">
      <c r="A2017" s="68" t="s">
        <v>804</v>
      </c>
      <c r="B2017" s="45" t="s">
        <v>2087</v>
      </c>
      <c r="C2017" s="47" t="s">
        <v>12</v>
      </c>
      <c r="D2017" s="47" t="s">
        <v>12</v>
      </c>
      <c r="E2017" s="47">
        <f>SUBTOTAL(9,E2018)</f>
        <v>0</v>
      </c>
      <c r="F2017" s="47">
        <f>SUBTOTAL(9,F2018)</f>
        <v>0</v>
      </c>
    </row>
    <row r="2018" spans="1:6" ht="16.5" hidden="1" x14ac:dyDescent="0.25">
      <c r="A2018" s="24" t="s">
        <v>21</v>
      </c>
      <c r="B2018" s="25"/>
      <c r="C2018" s="50"/>
      <c r="D2018" s="50"/>
      <c r="E2018" s="50"/>
      <c r="F2018" s="50"/>
    </row>
    <row r="2019" spans="1:6" ht="16.5" x14ac:dyDescent="0.25">
      <c r="A2019" s="68" t="s">
        <v>805</v>
      </c>
      <c r="B2019" s="45" t="s">
        <v>2088</v>
      </c>
      <c r="C2019" s="47" t="s">
        <v>12</v>
      </c>
      <c r="D2019" s="47" t="s">
        <v>12</v>
      </c>
      <c r="E2019" s="47">
        <f>SUBTOTAL(9,E2020)</f>
        <v>0</v>
      </c>
      <c r="F2019" s="47">
        <f>SUBTOTAL(9,F2020)</f>
        <v>0</v>
      </c>
    </row>
    <row r="2020" spans="1:6" ht="16.5" hidden="1" x14ac:dyDescent="0.25">
      <c r="A2020" s="24" t="s">
        <v>21</v>
      </c>
      <c r="B2020" s="25"/>
      <c r="C2020" s="50"/>
      <c r="D2020" s="50"/>
      <c r="E2020" s="50"/>
      <c r="F2020" s="50"/>
    </row>
    <row r="2021" spans="1:6" ht="16.5" x14ac:dyDescent="0.25">
      <c r="A2021" s="67" t="s">
        <v>806</v>
      </c>
      <c r="B2021" s="40" t="s">
        <v>687</v>
      </c>
      <c r="C2021" s="42" t="s">
        <v>12</v>
      </c>
      <c r="D2021" s="42" t="s">
        <v>12</v>
      </c>
      <c r="E2021" s="42">
        <f>E2022+E2024+E2026+E2028+E2030+E2032</f>
        <v>0</v>
      </c>
      <c r="F2021" s="42">
        <f>F2022+F2024+F2026+F2028+F2030+F2032</f>
        <v>0</v>
      </c>
    </row>
    <row r="2022" spans="1:6" ht="33" x14ac:dyDescent="0.25">
      <c r="A2022" s="68" t="s">
        <v>807</v>
      </c>
      <c r="B2022" s="45" t="s">
        <v>2092</v>
      </c>
      <c r="C2022" s="47" t="s">
        <v>12</v>
      </c>
      <c r="D2022" s="47" t="s">
        <v>12</v>
      </c>
      <c r="E2022" s="47">
        <f>SUBTOTAL(9,E2023)</f>
        <v>0</v>
      </c>
      <c r="F2022" s="47">
        <f>SUBTOTAL(9,F2023)</f>
        <v>0</v>
      </c>
    </row>
    <row r="2023" spans="1:6" ht="16.5" hidden="1" x14ac:dyDescent="0.25">
      <c r="A2023" s="24" t="s">
        <v>21</v>
      </c>
      <c r="B2023" s="25"/>
      <c r="C2023" s="50"/>
      <c r="D2023" s="50"/>
      <c r="E2023" s="50"/>
      <c r="F2023" s="50"/>
    </row>
    <row r="2024" spans="1:6" ht="16.5" x14ac:dyDescent="0.25">
      <c r="A2024" s="68" t="s">
        <v>808</v>
      </c>
      <c r="B2024" s="45" t="s">
        <v>2084</v>
      </c>
      <c r="C2024" s="47" t="s">
        <v>12</v>
      </c>
      <c r="D2024" s="47" t="s">
        <v>12</v>
      </c>
      <c r="E2024" s="47">
        <f>SUBTOTAL(9,E2025)</f>
        <v>0</v>
      </c>
      <c r="F2024" s="47">
        <f>SUBTOTAL(9,F2025)</f>
        <v>0</v>
      </c>
    </row>
    <row r="2025" spans="1:6" ht="16.5" hidden="1" x14ac:dyDescent="0.25">
      <c r="A2025" s="24" t="s">
        <v>21</v>
      </c>
      <c r="B2025" s="25"/>
      <c r="C2025" s="50"/>
      <c r="D2025" s="50"/>
      <c r="E2025" s="50"/>
      <c r="F2025" s="50"/>
    </row>
    <row r="2026" spans="1:6" ht="16.5" x14ac:dyDescent="0.25">
      <c r="A2026" s="68" t="s">
        <v>809</v>
      </c>
      <c r="B2026" s="45" t="s">
        <v>2085</v>
      </c>
      <c r="C2026" s="47" t="s">
        <v>12</v>
      </c>
      <c r="D2026" s="47" t="s">
        <v>12</v>
      </c>
      <c r="E2026" s="47">
        <f>SUBTOTAL(9,E2027)</f>
        <v>0</v>
      </c>
      <c r="F2026" s="47">
        <f>SUBTOTAL(9,F2027)</f>
        <v>0</v>
      </c>
    </row>
    <row r="2027" spans="1:6" ht="16.5" hidden="1" x14ac:dyDescent="0.25">
      <c r="A2027" s="24" t="s">
        <v>21</v>
      </c>
      <c r="B2027" s="25"/>
      <c r="C2027" s="50"/>
      <c r="D2027" s="50"/>
      <c r="E2027" s="50"/>
      <c r="F2027" s="50"/>
    </row>
    <row r="2028" spans="1:6" ht="16.5" x14ac:dyDescent="0.25">
      <c r="A2028" s="68" t="s">
        <v>810</v>
      </c>
      <c r="B2028" s="45" t="s">
        <v>2094</v>
      </c>
      <c r="C2028" s="47" t="s">
        <v>12</v>
      </c>
      <c r="D2028" s="47" t="s">
        <v>12</v>
      </c>
      <c r="E2028" s="47">
        <f>SUBTOTAL(9,E2029)</f>
        <v>0</v>
      </c>
      <c r="F2028" s="47">
        <f>SUBTOTAL(9,F2029)</f>
        <v>0</v>
      </c>
    </row>
    <row r="2029" spans="1:6" ht="16.5" hidden="1" x14ac:dyDescent="0.25">
      <c r="A2029" s="24" t="s">
        <v>21</v>
      </c>
      <c r="B2029" s="25"/>
      <c r="C2029" s="50"/>
      <c r="D2029" s="50"/>
      <c r="E2029" s="50"/>
      <c r="F2029" s="50"/>
    </row>
    <row r="2030" spans="1:6" ht="33" x14ac:dyDescent="0.25">
      <c r="A2030" s="68" t="s">
        <v>811</v>
      </c>
      <c r="B2030" s="45" t="s">
        <v>2087</v>
      </c>
      <c r="C2030" s="47" t="s">
        <v>12</v>
      </c>
      <c r="D2030" s="47" t="s">
        <v>12</v>
      </c>
      <c r="E2030" s="47">
        <f>SUBTOTAL(9,E2031)</f>
        <v>0</v>
      </c>
      <c r="F2030" s="47">
        <f>SUBTOTAL(9,F2031)</f>
        <v>0</v>
      </c>
    </row>
    <row r="2031" spans="1:6" ht="16.5" hidden="1" x14ac:dyDescent="0.25">
      <c r="A2031" s="24" t="s">
        <v>21</v>
      </c>
      <c r="B2031" s="25"/>
      <c r="C2031" s="50"/>
      <c r="D2031" s="50"/>
      <c r="E2031" s="50"/>
      <c r="F2031" s="50"/>
    </row>
    <row r="2032" spans="1:6" ht="16.5" x14ac:dyDescent="0.25">
      <c r="A2032" s="68" t="s">
        <v>812</v>
      </c>
      <c r="B2032" s="45" t="s">
        <v>2088</v>
      </c>
      <c r="C2032" s="47" t="s">
        <v>12</v>
      </c>
      <c r="D2032" s="47" t="s">
        <v>12</v>
      </c>
      <c r="E2032" s="47">
        <f>SUBTOTAL(9,E2033)</f>
        <v>0</v>
      </c>
      <c r="F2032" s="47">
        <f>SUBTOTAL(9,F2033)</f>
        <v>0</v>
      </c>
    </row>
    <row r="2033" spans="1:6" ht="16.5" hidden="1" x14ac:dyDescent="0.25">
      <c r="A2033" s="24" t="s">
        <v>21</v>
      </c>
      <c r="B2033" s="25"/>
      <c r="C2033" s="50"/>
      <c r="D2033" s="50"/>
      <c r="E2033" s="50"/>
      <c r="F2033" s="50"/>
    </row>
    <row r="2034" spans="1:6" ht="16.5" x14ac:dyDescent="0.25">
      <c r="A2034" s="29" t="s">
        <v>813</v>
      </c>
      <c r="B2034" s="30" t="s">
        <v>814</v>
      </c>
      <c r="C2034" s="32" t="s">
        <v>12</v>
      </c>
      <c r="D2034" s="32" t="s">
        <v>12</v>
      </c>
      <c r="E2034" s="32">
        <f>E2035+E2062</f>
        <v>0</v>
      </c>
      <c r="F2034" s="32">
        <f>F2035+F2062</f>
        <v>0</v>
      </c>
    </row>
    <row r="2035" spans="1:6" ht="16.5" x14ac:dyDescent="0.25">
      <c r="A2035" s="66" t="s">
        <v>815</v>
      </c>
      <c r="B2035" s="35" t="s">
        <v>660</v>
      </c>
      <c r="C2035" s="37" t="s">
        <v>12</v>
      </c>
      <c r="D2035" s="37" t="s">
        <v>12</v>
      </c>
      <c r="E2035" s="37">
        <f>E2036+E2049</f>
        <v>0</v>
      </c>
      <c r="F2035" s="37">
        <f>F2036+F2049</f>
        <v>0</v>
      </c>
    </row>
    <row r="2036" spans="1:6" ht="16.5" x14ac:dyDescent="0.25">
      <c r="A2036" s="67" t="s">
        <v>816</v>
      </c>
      <c r="B2036" s="40" t="s">
        <v>662</v>
      </c>
      <c r="C2036" s="42" t="s">
        <v>12</v>
      </c>
      <c r="D2036" s="42" t="s">
        <v>12</v>
      </c>
      <c r="E2036" s="42">
        <f>E2037+E2039+E2041+E2043+E2045+E2047</f>
        <v>0</v>
      </c>
      <c r="F2036" s="42">
        <f>F2037+F2039+F2041+F2043+F2045+F2047</f>
        <v>0</v>
      </c>
    </row>
    <row r="2037" spans="1:6" ht="33" x14ac:dyDescent="0.25">
      <c r="A2037" s="68" t="s">
        <v>817</v>
      </c>
      <c r="B2037" s="45" t="s">
        <v>2092</v>
      </c>
      <c r="C2037" s="47" t="s">
        <v>12</v>
      </c>
      <c r="D2037" s="47" t="s">
        <v>12</v>
      </c>
      <c r="E2037" s="47">
        <f>SUBTOTAL(9,E2038)</f>
        <v>0</v>
      </c>
      <c r="F2037" s="47">
        <f>SUBTOTAL(9,F2038)</f>
        <v>0</v>
      </c>
    </row>
    <row r="2038" spans="1:6" ht="16.5" hidden="1" x14ac:dyDescent="0.25">
      <c r="A2038" s="24" t="s">
        <v>21</v>
      </c>
      <c r="B2038" s="25"/>
      <c r="C2038" s="50"/>
      <c r="D2038" s="50"/>
      <c r="E2038" s="50"/>
      <c r="F2038" s="50"/>
    </row>
    <row r="2039" spans="1:6" ht="16.5" x14ac:dyDescent="0.25">
      <c r="A2039" s="68" t="s">
        <v>818</v>
      </c>
      <c r="B2039" s="45" t="s">
        <v>2084</v>
      </c>
      <c r="C2039" s="47" t="s">
        <v>12</v>
      </c>
      <c r="D2039" s="47" t="s">
        <v>12</v>
      </c>
      <c r="E2039" s="47">
        <f>SUBTOTAL(9,E2040)</f>
        <v>0</v>
      </c>
      <c r="F2039" s="47">
        <f>SUBTOTAL(9,F2040)</f>
        <v>0</v>
      </c>
    </row>
    <row r="2040" spans="1:6" ht="16.5" hidden="1" x14ac:dyDescent="0.25">
      <c r="A2040" s="24" t="s">
        <v>21</v>
      </c>
      <c r="B2040" s="25"/>
      <c r="C2040" s="50"/>
      <c r="D2040" s="50"/>
      <c r="E2040" s="50"/>
      <c r="F2040" s="50"/>
    </row>
    <row r="2041" spans="1:6" ht="16.5" x14ac:dyDescent="0.25">
      <c r="A2041" s="68" t="s">
        <v>819</v>
      </c>
      <c r="B2041" s="45" t="s">
        <v>2085</v>
      </c>
      <c r="C2041" s="47" t="s">
        <v>12</v>
      </c>
      <c r="D2041" s="47" t="s">
        <v>12</v>
      </c>
      <c r="E2041" s="47">
        <f>SUBTOTAL(9,E2042)</f>
        <v>0</v>
      </c>
      <c r="F2041" s="47">
        <f>SUBTOTAL(9,F2042)</f>
        <v>0</v>
      </c>
    </row>
    <row r="2042" spans="1:6" ht="16.5" hidden="1" x14ac:dyDescent="0.25">
      <c r="A2042" s="24" t="s">
        <v>21</v>
      </c>
      <c r="B2042" s="25"/>
      <c r="C2042" s="50"/>
      <c r="D2042" s="50"/>
      <c r="E2042" s="50"/>
      <c r="F2042" s="50"/>
    </row>
    <row r="2043" spans="1:6" ht="16.5" x14ac:dyDescent="0.25">
      <c r="A2043" s="68" t="s">
        <v>820</v>
      </c>
      <c r="B2043" s="45" t="s">
        <v>2094</v>
      </c>
      <c r="C2043" s="47" t="s">
        <v>12</v>
      </c>
      <c r="D2043" s="47" t="s">
        <v>12</v>
      </c>
      <c r="E2043" s="47">
        <f>SUBTOTAL(9,E2044)</f>
        <v>0</v>
      </c>
      <c r="F2043" s="47">
        <f>SUBTOTAL(9,F2044)</f>
        <v>0</v>
      </c>
    </row>
    <row r="2044" spans="1:6" ht="16.5" hidden="1" x14ac:dyDescent="0.25">
      <c r="A2044" s="24" t="s">
        <v>21</v>
      </c>
      <c r="B2044" s="25"/>
      <c r="C2044" s="50"/>
      <c r="D2044" s="50"/>
      <c r="E2044" s="50"/>
      <c r="F2044" s="50"/>
    </row>
    <row r="2045" spans="1:6" ht="33" x14ac:dyDescent="0.25">
      <c r="A2045" s="68" t="s">
        <v>821</v>
      </c>
      <c r="B2045" s="45" t="s">
        <v>2087</v>
      </c>
      <c r="C2045" s="47" t="s">
        <v>12</v>
      </c>
      <c r="D2045" s="47" t="s">
        <v>12</v>
      </c>
      <c r="E2045" s="47">
        <f>SUBTOTAL(9,E2046)</f>
        <v>0</v>
      </c>
      <c r="F2045" s="47">
        <f>SUBTOTAL(9,F2046)</f>
        <v>0</v>
      </c>
    </row>
    <row r="2046" spans="1:6" ht="16.5" hidden="1" x14ac:dyDescent="0.25">
      <c r="A2046" s="24" t="s">
        <v>21</v>
      </c>
      <c r="B2046" s="25"/>
      <c r="C2046" s="50"/>
      <c r="D2046" s="50"/>
      <c r="E2046" s="50"/>
      <c r="F2046" s="50"/>
    </row>
    <row r="2047" spans="1:6" ht="16.5" x14ac:dyDescent="0.25">
      <c r="A2047" s="68" t="s">
        <v>822</v>
      </c>
      <c r="B2047" s="45" t="s">
        <v>2088</v>
      </c>
      <c r="C2047" s="47" t="s">
        <v>12</v>
      </c>
      <c r="D2047" s="47" t="s">
        <v>12</v>
      </c>
      <c r="E2047" s="47">
        <f>SUBTOTAL(9,E2048)</f>
        <v>0</v>
      </c>
      <c r="F2047" s="47">
        <f>SUBTOTAL(9,F2048)</f>
        <v>0</v>
      </c>
    </row>
    <row r="2048" spans="1:6" ht="16.5" hidden="1" x14ac:dyDescent="0.25">
      <c r="A2048" s="24" t="s">
        <v>21</v>
      </c>
      <c r="B2048" s="25"/>
      <c r="C2048" s="50"/>
      <c r="D2048" s="50"/>
      <c r="E2048" s="50"/>
      <c r="F2048" s="50"/>
    </row>
    <row r="2049" spans="1:6" ht="16.5" x14ac:dyDescent="0.25">
      <c r="A2049" s="67" t="s">
        <v>823</v>
      </c>
      <c r="B2049" s="40" t="s">
        <v>687</v>
      </c>
      <c r="C2049" s="42" t="s">
        <v>12</v>
      </c>
      <c r="D2049" s="42" t="s">
        <v>12</v>
      </c>
      <c r="E2049" s="42">
        <f>E2050+E2052+E2054+E2056+E2058+E2060</f>
        <v>0</v>
      </c>
      <c r="F2049" s="42">
        <f>F2050+F2052+F2054+F2056+F2058+F2060</f>
        <v>0</v>
      </c>
    </row>
    <row r="2050" spans="1:6" ht="33" x14ac:dyDescent="0.25">
      <c r="A2050" s="68" t="s">
        <v>824</v>
      </c>
      <c r="B2050" s="45" t="s">
        <v>2092</v>
      </c>
      <c r="C2050" s="47" t="s">
        <v>12</v>
      </c>
      <c r="D2050" s="47" t="s">
        <v>12</v>
      </c>
      <c r="E2050" s="47">
        <f>SUBTOTAL(9,E2051)</f>
        <v>0</v>
      </c>
      <c r="F2050" s="47">
        <f>SUBTOTAL(9,F2051)</f>
        <v>0</v>
      </c>
    </row>
    <row r="2051" spans="1:6" ht="16.5" hidden="1" x14ac:dyDescent="0.25">
      <c r="A2051" s="24" t="s">
        <v>21</v>
      </c>
      <c r="B2051" s="25"/>
      <c r="C2051" s="50"/>
      <c r="D2051" s="50"/>
      <c r="E2051" s="50"/>
      <c r="F2051" s="50"/>
    </row>
    <row r="2052" spans="1:6" ht="16.5" x14ac:dyDescent="0.25">
      <c r="A2052" s="68" t="s">
        <v>825</v>
      </c>
      <c r="B2052" s="45" t="s">
        <v>2084</v>
      </c>
      <c r="C2052" s="47" t="s">
        <v>12</v>
      </c>
      <c r="D2052" s="47" t="s">
        <v>12</v>
      </c>
      <c r="E2052" s="47">
        <f>SUBTOTAL(9,E2053)</f>
        <v>0</v>
      </c>
      <c r="F2052" s="47">
        <f>SUBTOTAL(9,F2053)</f>
        <v>0</v>
      </c>
    </row>
    <row r="2053" spans="1:6" ht="16.5" hidden="1" x14ac:dyDescent="0.25">
      <c r="A2053" s="24" t="s">
        <v>21</v>
      </c>
      <c r="B2053" s="25"/>
      <c r="C2053" s="50"/>
      <c r="D2053" s="50"/>
      <c r="E2053" s="50"/>
      <c r="F2053" s="50"/>
    </row>
    <row r="2054" spans="1:6" ht="16.5" x14ac:dyDescent="0.25">
      <c r="A2054" s="68" t="s">
        <v>826</v>
      </c>
      <c r="B2054" s="45" t="s">
        <v>2085</v>
      </c>
      <c r="C2054" s="47" t="s">
        <v>12</v>
      </c>
      <c r="D2054" s="47" t="s">
        <v>12</v>
      </c>
      <c r="E2054" s="47">
        <f>SUBTOTAL(9,E2055)</f>
        <v>0</v>
      </c>
      <c r="F2054" s="47">
        <f>SUBTOTAL(9,F2055)</f>
        <v>0</v>
      </c>
    </row>
    <row r="2055" spans="1:6" ht="16.5" hidden="1" x14ac:dyDescent="0.25">
      <c r="A2055" s="24" t="s">
        <v>21</v>
      </c>
      <c r="B2055" s="25"/>
      <c r="C2055" s="50"/>
      <c r="D2055" s="50"/>
      <c r="E2055" s="50"/>
      <c r="F2055" s="50"/>
    </row>
    <row r="2056" spans="1:6" ht="16.5" x14ac:dyDescent="0.25">
      <c r="A2056" s="68" t="s">
        <v>827</v>
      </c>
      <c r="B2056" s="45" t="s">
        <v>2094</v>
      </c>
      <c r="C2056" s="47" t="s">
        <v>12</v>
      </c>
      <c r="D2056" s="47" t="s">
        <v>12</v>
      </c>
      <c r="E2056" s="47">
        <f>SUBTOTAL(9,E2057)</f>
        <v>0</v>
      </c>
      <c r="F2056" s="47">
        <f>SUBTOTAL(9,F2057)</f>
        <v>0</v>
      </c>
    </row>
    <row r="2057" spans="1:6" ht="16.5" hidden="1" x14ac:dyDescent="0.25">
      <c r="A2057" s="24" t="s">
        <v>21</v>
      </c>
      <c r="B2057" s="25"/>
      <c r="C2057" s="50"/>
      <c r="D2057" s="50"/>
      <c r="E2057" s="50"/>
      <c r="F2057" s="50"/>
    </row>
    <row r="2058" spans="1:6" ht="33" x14ac:dyDescent="0.25">
      <c r="A2058" s="68" t="s">
        <v>828</v>
      </c>
      <c r="B2058" s="45" t="s">
        <v>2087</v>
      </c>
      <c r="C2058" s="47" t="s">
        <v>12</v>
      </c>
      <c r="D2058" s="47" t="s">
        <v>12</v>
      </c>
      <c r="E2058" s="47">
        <f>SUBTOTAL(9,E2059)</f>
        <v>0</v>
      </c>
      <c r="F2058" s="47">
        <f>SUBTOTAL(9,F2059)</f>
        <v>0</v>
      </c>
    </row>
    <row r="2059" spans="1:6" ht="16.5" hidden="1" x14ac:dyDescent="0.25">
      <c r="A2059" s="24" t="s">
        <v>21</v>
      </c>
      <c r="B2059" s="25"/>
      <c r="C2059" s="50"/>
      <c r="D2059" s="50"/>
      <c r="E2059" s="50"/>
      <c r="F2059" s="50"/>
    </row>
    <row r="2060" spans="1:6" ht="16.5" x14ac:dyDescent="0.25">
      <c r="A2060" s="68" t="s">
        <v>829</v>
      </c>
      <c r="B2060" s="45" t="s">
        <v>2088</v>
      </c>
      <c r="C2060" s="47" t="s">
        <v>12</v>
      </c>
      <c r="D2060" s="47" t="s">
        <v>12</v>
      </c>
      <c r="E2060" s="47">
        <f>SUBTOTAL(9,E2061)</f>
        <v>0</v>
      </c>
      <c r="F2060" s="47">
        <f>SUBTOTAL(9,F2061)</f>
        <v>0</v>
      </c>
    </row>
    <row r="2061" spans="1:6" ht="16.5" hidden="1" x14ac:dyDescent="0.25">
      <c r="A2061" s="24" t="s">
        <v>21</v>
      </c>
      <c r="B2061" s="25"/>
      <c r="C2061" s="50"/>
      <c r="D2061" s="50"/>
      <c r="E2061" s="50"/>
      <c r="F2061" s="50"/>
    </row>
    <row r="2062" spans="1:6" ht="16.5" x14ac:dyDescent="0.25">
      <c r="A2062" s="66" t="s">
        <v>830</v>
      </c>
      <c r="B2062" s="35" t="s">
        <v>702</v>
      </c>
      <c r="C2062" s="37" t="s">
        <v>12</v>
      </c>
      <c r="D2062" s="37" t="s">
        <v>12</v>
      </c>
      <c r="E2062" s="37">
        <f>E2063+E2076</f>
        <v>0</v>
      </c>
      <c r="F2062" s="37">
        <f>F2063+F2076</f>
        <v>0</v>
      </c>
    </row>
    <row r="2063" spans="1:6" ht="16.5" x14ac:dyDescent="0.25">
      <c r="A2063" s="67" t="s">
        <v>831</v>
      </c>
      <c r="B2063" s="40" t="s">
        <v>662</v>
      </c>
      <c r="C2063" s="42" t="s">
        <v>12</v>
      </c>
      <c r="D2063" s="42" t="s">
        <v>12</v>
      </c>
      <c r="E2063" s="42">
        <f>E2064+E2066+E2068+E2070+E2072+E2074</f>
        <v>0</v>
      </c>
      <c r="F2063" s="42">
        <f>F2064+F2066+F2068+F2070+F2072+F2074</f>
        <v>0</v>
      </c>
    </row>
    <row r="2064" spans="1:6" ht="33" x14ac:dyDescent="0.25">
      <c r="A2064" s="68" t="s">
        <v>832</v>
      </c>
      <c r="B2064" s="45" t="s">
        <v>2092</v>
      </c>
      <c r="C2064" s="47" t="s">
        <v>12</v>
      </c>
      <c r="D2064" s="47" t="s">
        <v>12</v>
      </c>
      <c r="E2064" s="47">
        <f>SUBTOTAL(9,E2065)</f>
        <v>0</v>
      </c>
      <c r="F2064" s="47">
        <f>SUBTOTAL(9,F2065)</f>
        <v>0</v>
      </c>
    </row>
    <row r="2065" spans="1:6" ht="16.5" hidden="1" x14ac:dyDescent="0.25">
      <c r="A2065" s="24" t="s">
        <v>21</v>
      </c>
      <c r="B2065" s="25"/>
      <c r="C2065" s="50"/>
      <c r="D2065" s="50"/>
      <c r="E2065" s="50"/>
      <c r="F2065" s="50"/>
    </row>
    <row r="2066" spans="1:6" ht="16.5" x14ac:dyDescent="0.25">
      <c r="A2066" s="68" t="s">
        <v>833</v>
      </c>
      <c r="B2066" s="45" t="s">
        <v>2084</v>
      </c>
      <c r="C2066" s="47" t="s">
        <v>12</v>
      </c>
      <c r="D2066" s="47" t="s">
        <v>12</v>
      </c>
      <c r="E2066" s="47">
        <f>SUBTOTAL(9,E2067)</f>
        <v>0</v>
      </c>
      <c r="F2066" s="47">
        <f>SUBTOTAL(9,F2067)</f>
        <v>0</v>
      </c>
    </row>
    <row r="2067" spans="1:6" ht="16.5" hidden="1" x14ac:dyDescent="0.25">
      <c r="A2067" s="24" t="s">
        <v>21</v>
      </c>
      <c r="B2067" s="25"/>
      <c r="C2067" s="50"/>
      <c r="D2067" s="50"/>
      <c r="E2067" s="50"/>
      <c r="F2067" s="50"/>
    </row>
    <row r="2068" spans="1:6" ht="16.5" x14ac:dyDescent="0.25">
      <c r="A2068" s="68" t="s">
        <v>834</v>
      </c>
      <c r="B2068" s="45" t="s">
        <v>2085</v>
      </c>
      <c r="C2068" s="47" t="s">
        <v>12</v>
      </c>
      <c r="D2068" s="47" t="s">
        <v>12</v>
      </c>
      <c r="E2068" s="47">
        <f>SUBTOTAL(9,E2069)</f>
        <v>0</v>
      </c>
      <c r="F2068" s="47">
        <f>SUBTOTAL(9,F2069)</f>
        <v>0</v>
      </c>
    </row>
    <row r="2069" spans="1:6" ht="16.5" hidden="1" x14ac:dyDescent="0.25">
      <c r="A2069" s="24" t="s">
        <v>21</v>
      </c>
      <c r="B2069" s="25"/>
      <c r="C2069" s="50"/>
      <c r="D2069" s="50"/>
      <c r="E2069" s="50"/>
      <c r="F2069" s="50"/>
    </row>
    <row r="2070" spans="1:6" ht="16.5" x14ac:dyDescent="0.25">
      <c r="A2070" s="68" t="s">
        <v>835</v>
      </c>
      <c r="B2070" s="45" t="s">
        <v>2094</v>
      </c>
      <c r="C2070" s="47" t="s">
        <v>12</v>
      </c>
      <c r="D2070" s="47" t="s">
        <v>12</v>
      </c>
      <c r="E2070" s="47">
        <f>SUBTOTAL(9,E2071)</f>
        <v>0</v>
      </c>
      <c r="F2070" s="47">
        <f>SUBTOTAL(9,F2071)</f>
        <v>0</v>
      </c>
    </row>
    <row r="2071" spans="1:6" ht="16.5" hidden="1" x14ac:dyDescent="0.25">
      <c r="A2071" s="24" t="s">
        <v>21</v>
      </c>
      <c r="B2071" s="25"/>
      <c r="C2071" s="50"/>
      <c r="D2071" s="50"/>
      <c r="E2071" s="50"/>
      <c r="F2071" s="50"/>
    </row>
    <row r="2072" spans="1:6" ht="33" x14ac:dyDescent="0.25">
      <c r="A2072" s="68" t="s">
        <v>836</v>
      </c>
      <c r="B2072" s="45" t="s">
        <v>2087</v>
      </c>
      <c r="C2072" s="47" t="s">
        <v>12</v>
      </c>
      <c r="D2072" s="47" t="s">
        <v>12</v>
      </c>
      <c r="E2072" s="47">
        <f>SUBTOTAL(9,E2073)</f>
        <v>0</v>
      </c>
      <c r="F2072" s="47">
        <f>SUBTOTAL(9,F2073)</f>
        <v>0</v>
      </c>
    </row>
    <row r="2073" spans="1:6" ht="16.5" hidden="1" x14ac:dyDescent="0.25">
      <c r="A2073" s="24" t="s">
        <v>21</v>
      </c>
      <c r="B2073" s="25"/>
      <c r="C2073" s="50"/>
      <c r="D2073" s="50"/>
      <c r="E2073" s="50"/>
      <c r="F2073" s="50"/>
    </row>
    <row r="2074" spans="1:6" ht="16.5" x14ac:dyDescent="0.25">
      <c r="A2074" s="68" t="s">
        <v>837</v>
      </c>
      <c r="B2074" s="45" t="s">
        <v>2088</v>
      </c>
      <c r="C2074" s="47" t="s">
        <v>12</v>
      </c>
      <c r="D2074" s="47" t="s">
        <v>12</v>
      </c>
      <c r="E2074" s="47">
        <f>SUBTOTAL(9,E2075)</f>
        <v>0</v>
      </c>
      <c r="F2074" s="47">
        <f>SUBTOTAL(9,F2075)</f>
        <v>0</v>
      </c>
    </row>
    <row r="2075" spans="1:6" ht="16.5" hidden="1" x14ac:dyDescent="0.25">
      <c r="A2075" s="24" t="s">
        <v>21</v>
      </c>
      <c r="B2075" s="25"/>
      <c r="C2075" s="50"/>
      <c r="D2075" s="50"/>
      <c r="E2075" s="50"/>
      <c r="F2075" s="50"/>
    </row>
    <row r="2076" spans="1:6" ht="16.5" x14ac:dyDescent="0.25">
      <c r="A2076" s="67" t="s">
        <v>838</v>
      </c>
      <c r="B2076" s="40" t="s">
        <v>687</v>
      </c>
      <c r="C2076" s="42" t="s">
        <v>12</v>
      </c>
      <c r="D2076" s="42" t="s">
        <v>12</v>
      </c>
      <c r="E2076" s="42">
        <f>E2077+E2079+E2081+E2083+E2085+E2087</f>
        <v>0</v>
      </c>
      <c r="F2076" s="42">
        <f>F2077+F2079+F2081+F2083+F2085+F2087</f>
        <v>0</v>
      </c>
    </row>
    <row r="2077" spans="1:6" ht="33" x14ac:dyDescent="0.25">
      <c r="A2077" s="68" t="s">
        <v>839</v>
      </c>
      <c r="B2077" s="45" t="s">
        <v>2092</v>
      </c>
      <c r="C2077" s="47" t="s">
        <v>12</v>
      </c>
      <c r="D2077" s="47" t="s">
        <v>12</v>
      </c>
      <c r="E2077" s="47">
        <f>SUBTOTAL(9,E2078)</f>
        <v>0</v>
      </c>
      <c r="F2077" s="47">
        <f>SUBTOTAL(9,F2078)</f>
        <v>0</v>
      </c>
    </row>
    <row r="2078" spans="1:6" ht="16.5" hidden="1" x14ac:dyDescent="0.25">
      <c r="A2078" s="24" t="s">
        <v>21</v>
      </c>
      <c r="B2078" s="25"/>
      <c r="C2078" s="50"/>
      <c r="D2078" s="50"/>
      <c r="E2078" s="50"/>
      <c r="F2078" s="50"/>
    </row>
    <row r="2079" spans="1:6" ht="16.5" x14ac:dyDescent="0.25">
      <c r="A2079" s="68" t="s">
        <v>840</v>
      </c>
      <c r="B2079" s="45" t="s">
        <v>2084</v>
      </c>
      <c r="C2079" s="47" t="s">
        <v>12</v>
      </c>
      <c r="D2079" s="47" t="s">
        <v>12</v>
      </c>
      <c r="E2079" s="47">
        <f>SUBTOTAL(9,E2080)</f>
        <v>0</v>
      </c>
      <c r="F2079" s="47">
        <f>SUBTOTAL(9,F2080)</f>
        <v>0</v>
      </c>
    </row>
    <row r="2080" spans="1:6" ht="16.5" hidden="1" x14ac:dyDescent="0.25">
      <c r="A2080" s="24" t="s">
        <v>21</v>
      </c>
      <c r="B2080" s="25"/>
      <c r="C2080" s="50"/>
      <c r="D2080" s="50"/>
      <c r="E2080" s="50"/>
      <c r="F2080" s="50"/>
    </row>
    <row r="2081" spans="1:120" ht="16.5" x14ac:dyDescent="0.25">
      <c r="A2081" s="68" t="s">
        <v>841</v>
      </c>
      <c r="B2081" s="45" t="s">
        <v>2085</v>
      </c>
      <c r="C2081" s="47" t="s">
        <v>12</v>
      </c>
      <c r="D2081" s="47" t="s">
        <v>12</v>
      </c>
      <c r="E2081" s="47">
        <f>SUBTOTAL(9,E2082)</f>
        <v>0</v>
      </c>
      <c r="F2081" s="47">
        <f>SUBTOTAL(9,F2082)</f>
        <v>0</v>
      </c>
    </row>
    <row r="2082" spans="1:120" ht="16.5" hidden="1" x14ac:dyDescent="0.25">
      <c r="A2082" s="24" t="s">
        <v>21</v>
      </c>
      <c r="B2082" s="25"/>
      <c r="C2082" s="50"/>
      <c r="D2082" s="50"/>
      <c r="E2082" s="50"/>
      <c r="F2082" s="50"/>
    </row>
    <row r="2083" spans="1:120" ht="16.5" x14ac:dyDescent="0.25">
      <c r="A2083" s="68" t="s">
        <v>842</v>
      </c>
      <c r="B2083" s="45" t="s">
        <v>2094</v>
      </c>
      <c r="C2083" s="47" t="s">
        <v>12</v>
      </c>
      <c r="D2083" s="47" t="s">
        <v>12</v>
      </c>
      <c r="E2083" s="47">
        <f>SUBTOTAL(9,E2084)</f>
        <v>0</v>
      </c>
      <c r="F2083" s="47">
        <f>SUBTOTAL(9,F2084)</f>
        <v>0</v>
      </c>
    </row>
    <row r="2084" spans="1:120" ht="16.5" hidden="1" x14ac:dyDescent="0.25">
      <c r="A2084" s="24" t="s">
        <v>21</v>
      </c>
      <c r="B2084" s="25"/>
      <c r="C2084" s="50"/>
      <c r="D2084" s="50"/>
      <c r="E2084" s="50"/>
      <c r="F2084" s="50"/>
    </row>
    <row r="2085" spans="1:120" ht="33" x14ac:dyDescent="0.25">
      <c r="A2085" s="68" t="s">
        <v>843</v>
      </c>
      <c r="B2085" s="45" t="s">
        <v>2087</v>
      </c>
      <c r="C2085" s="47" t="s">
        <v>12</v>
      </c>
      <c r="D2085" s="47" t="s">
        <v>12</v>
      </c>
      <c r="E2085" s="47">
        <f>SUBTOTAL(9,E2086)</f>
        <v>0</v>
      </c>
      <c r="F2085" s="47">
        <f>SUBTOTAL(9,F2086)</f>
        <v>0</v>
      </c>
    </row>
    <row r="2086" spans="1:120" ht="16.5" hidden="1" x14ac:dyDescent="0.25">
      <c r="A2086" s="24" t="s">
        <v>21</v>
      </c>
      <c r="B2086" s="25"/>
      <c r="C2086" s="50"/>
      <c r="D2086" s="50"/>
      <c r="E2086" s="50"/>
      <c r="F2086" s="50"/>
    </row>
    <row r="2087" spans="1:120" ht="16.5" x14ac:dyDescent="0.25">
      <c r="A2087" s="68" t="s">
        <v>844</v>
      </c>
      <c r="B2087" s="45" t="s">
        <v>2088</v>
      </c>
      <c r="C2087" s="47" t="s">
        <v>12</v>
      </c>
      <c r="D2087" s="47" t="s">
        <v>12</v>
      </c>
      <c r="E2087" s="47">
        <f>SUBTOTAL(9,E2088)</f>
        <v>0</v>
      </c>
      <c r="F2087" s="47">
        <f>SUBTOTAL(9,F2088)</f>
        <v>0</v>
      </c>
    </row>
    <row r="2088" spans="1:120" ht="16.5" hidden="1" x14ac:dyDescent="0.25">
      <c r="A2088" s="24" t="s">
        <v>21</v>
      </c>
      <c r="B2088" s="25"/>
      <c r="C2088" s="50"/>
      <c r="D2088" s="50"/>
      <c r="E2088" s="50"/>
      <c r="F2088" s="50"/>
    </row>
    <row r="2089" spans="1:120" hidden="1" x14ac:dyDescent="0.25"/>
    <row r="2090" spans="1:120" ht="34.5" hidden="1" customHeight="1" x14ac:dyDescent="0.25"/>
    <row r="2091" spans="1:120" s="13" customFormat="1" ht="18.75" hidden="1" x14ac:dyDescent="0.3">
      <c r="A2091" s="282" t="s">
        <v>1007</v>
      </c>
      <c r="B2091" s="283"/>
      <c r="C2091" s="15"/>
      <c r="E2091" s="86" t="s">
        <v>1008</v>
      </c>
      <c r="G2091" s="16"/>
      <c r="H2091" s="99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6"/>
      <c r="AG2091" s="16"/>
      <c r="AH2091" s="16"/>
      <c r="AI2091" s="16"/>
      <c r="AJ2091" s="16"/>
      <c r="AK2091" s="16"/>
      <c r="AL2091" s="16"/>
      <c r="AM2091" s="16"/>
      <c r="AN2091" s="16"/>
      <c r="AO2091" s="16"/>
      <c r="AP2091" s="16"/>
      <c r="AQ2091" s="16"/>
      <c r="AR2091" s="16"/>
      <c r="AS2091" s="16"/>
      <c r="AT2091" s="16"/>
      <c r="AU2091" s="16"/>
      <c r="AV2091" s="16"/>
      <c r="AW2091" s="16"/>
      <c r="AX2091" s="16"/>
      <c r="AY2091" s="16"/>
      <c r="AZ2091" s="16"/>
      <c r="BA2091" s="16"/>
      <c r="BB2091" s="16"/>
      <c r="BC2091" s="16"/>
      <c r="BD2091" s="16"/>
      <c r="BE2091" s="16"/>
      <c r="BF2091" s="16"/>
      <c r="BG2091" s="16"/>
      <c r="BH2091" s="16"/>
      <c r="BI2091" s="16"/>
      <c r="BJ2091" s="16"/>
      <c r="BK2091" s="16"/>
      <c r="BL2091" s="16"/>
      <c r="BM2091" s="16"/>
      <c r="BN2091" s="16"/>
      <c r="BO2091" s="16"/>
      <c r="BP2091" s="16"/>
      <c r="BQ2091" s="16"/>
      <c r="BR2091" s="16"/>
      <c r="BS2091" s="16"/>
      <c r="BT2091" s="16"/>
      <c r="BU2091" s="16"/>
      <c r="BV2091" s="16"/>
      <c r="BW2091" s="16"/>
      <c r="BX2091" s="16"/>
      <c r="BY2091" s="16"/>
      <c r="BZ2091" s="16"/>
      <c r="CA2091" s="16"/>
      <c r="CB2091" s="16"/>
      <c r="CC2091" s="16"/>
      <c r="CD2091" s="16"/>
      <c r="CE2091" s="16"/>
      <c r="CF2091" s="16"/>
      <c r="CG2091" s="16"/>
      <c r="CH2091" s="16"/>
      <c r="CI2091" s="16"/>
      <c r="CJ2091" s="16"/>
      <c r="CK2091" s="16"/>
      <c r="CL2091" s="16"/>
      <c r="CM2091" s="16"/>
      <c r="CN2091" s="16"/>
      <c r="CO2091" s="16"/>
      <c r="CP2091" s="16"/>
      <c r="CQ2091" s="16"/>
      <c r="CR2091" s="16"/>
      <c r="CS2091" s="16"/>
      <c r="CT2091" s="16"/>
      <c r="CU2091" s="16"/>
      <c r="CV2091" s="16"/>
      <c r="CW2091" s="16"/>
      <c r="CX2091" s="16"/>
      <c r="CY2091" s="16"/>
      <c r="CZ2091" s="16"/>
      <c r="DA2091" s="16"/>
      <c r="DB2091" s="16"/>
      <c r="DC2091" s="16"/>
      <c r="DD2091" s="16"/>
      <c r="DE2091" s="16"/>
      <c r="DF2091" s="16"/>
      <c r="DG2091" s="16"/>
      <c r="DH2091" s="16"/>
      <c r="DI2091" s="16"/>
      <c r="DJ2091" s="16"/>
      <c r="DK2091" s="16"/>
      <c r="DL2091" s="16"/>
      <c r="DM2091" s="16"/>
      <c r="DN2091" s="16"/>
      <c r="DO2091" s="16"/>
      <c r="DP2091" s="16"/>
    </row>
    <row r="2092" spans="1:120" s="13" customFormat="1" ht="15.75" hidden="1" x14ac:dyDescent="0.3">
      <c r="A2092" s="282" t="s">
        <v>1009</v>
      </c>
      <c r="B2092" s="283"/>
      <c r="C2092" s="15"/>
      <c r="G2092" s="16"/>
      <c r="H2092" s="99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16"/>
      <c r="AH2092" s="16"/>
      <c r="AI2092" s="16"/>
      <c r="AJ2092" s="16"/>
      <c r="AK2092" s="16"/>
      <c r="AL2092" s="16"/>
      <c r="AM2092" s="16"/>
      <c r="AN2092" s="16"/>
      <c r="AO2092" s="16"/>
      <c r="AP2092" s="16"/>
      <c r="AQ2092" s="16"/>
      <c r="AR2092" s="16"/>
      <c r="AS2092" s="16"/>
      <c r="AT2092" s="16"/>
      <c r="AU2092" s="16"/>
      <c r="AV2092" s="16"/>
      <c r="AW2092" s="16"/>
      <c r="AX2092" s="16"/>
      <c r="AY2092" s="16"/>
      <c r="AZ2092" s="16"/>
      <c r="BA2092" s="16"/>
      <c r="BB2092" s="16"/>
      <c r="BC2092" s="16"/>
      <c r="BD2092" s="16"/>
      <c r="BE2092" s="16"/>
      <c r="BF2092" s="16"/>
      <c r="BG2092" s="16"/>
      <c r="BH2092" s="16"/>
      <c r="BI2092" s="16"/>
      <c r="BJ2092" s="16"/>
      <c r="BK2092" s="16"/>
      <c r="BL2092" s="16"/>
      <c r="BM2092" s="16"/>
      <c r="BN2092" s="16"/>
      <c r="BO2092" s="16"/>
      <c r="BP2092" s="16"/>
      <c r="BQ2092" s="16"/>
      <c r="BR2092" s="16"/>
      <c r="BS2092" s="16"/>
      <c r="BT2092" s="16"/>
      <c r="BU2092" s="16"/>
      <c r="BV2092" s="16"/>
      <c r="BW2092" s="16"/>
      <c r="BX2092" s="16"/>
      <c r="BY2092" s="16"/>
      <c r="BZ2092" s="16"/>
      <c r="CA2092" s="16"/>
      <c r="CB2092" s="16"/>
      <c r="CC2092" s="16"/>
      <c r="CD2092" s="16"/>
      <c r="CE2092" s="16"/>
      <c r="CF2092" s="16"/>
      <c r="CG2092" s="16"/>
      <c r="CH2092" s="16"/>
      <c r="CI2092" s="16"/>
      <c r="CJ2092" s="16"/>
      <c r="CK2092" s="16"/>
      <c r="CL2092" s="16"/>
      <c r="CM2092" s="16"/>
      <c r="CN2092" s="16"/>
      <c r="CO2092" s="16"/>
      <c r="CP2092" s="16"/>
      <c r="CQ2092" s="16"/>
      <c r="CR2092" s="16"/>
      <c r="CS2092" s="16"/>
      <c r="CT2092" s="16"/>
      <c r="CU2092" s="16"/>
      <c r="CV2092" s="16"/>
      <c r="CW2092" s="16"/>
      <c r="CX2092" s="16"/>
      <c r="CY2092" s="16"/>
      <c r="CZ2092" s="16"/>
      <c r="DA2092" s="16"/>
      <c r="DB2092" s="16"/>
      <c r="DC2092" s="16"/>
      <c r="DD2092" s="16"/>
      <c r="DE2092" s="16"/>
      <c r="DF2092" s="16"/>
      <c r="DG2092" s="16"/>
      <c r="DH2092" s="16"/>
      <c r="DI2092" s="16"/>
      <c r="DJ2092" s="16"/>
      <c r="DK2092" s="16"/>
      <c r="DL2092" s="16"/>
      <c r="DM2092" s="16"/>
      <c r="DN2092" s="16"/>
      <c r="DO2092" s="16"/>
      <c r="DP2092" s="16"/>
    </row>
    <row r="2335" spans="2:6" x14ac:dyDescent="0.25">
      <c r="B2335" s="110"/>
      <c r="C2335" s="105"/>
      <c r="D2335" s="105"/>
      <c r="E2335" s="105"/>
      <c r="F2335" s="105"/>
    </row>
    <row r="2336" spans="2:6" x14ac:dyDescent="0.25">
      <c r="B2336" s="110"/>
      <c r="C2336" s="105"/>
      <c r="D2336" s="105"/>
      <c r="E2336" s="105"/>
      <c r="F2336" s="105"/>
    </row>
    <row r="2337" spans="2:6" x14ac:dyDescent="0.25">
      <c r="B2337" s="110"/>
      <c r="C2337" s="105"/>
      <c r="D2337" s="105"/>
      <c r="E2337" s="105"/>
      <c r="F2337" s="105"/>
    </row>
    <row r="2338" spans="2:6" x14ac:dyDescent="0.25">
      <c r="B2338" s="110"/>
      <c r="C2338" s="105"/>
      <c r="D2338" s="105"/>
      <c r="E2338" s="105"/>
      <c r="F2338" s="105"/>
    </row>
    <row r="2339" spans="2:6" x14ac:dyDescent="0.25">
      <c r="B2339" s="110"/>
      <c r="C2339" s="105"/>
      <c r="D2339" s="105"/>
      <c r="E2339" s="105"/>
      <c r="F2339" s="105"/>
    </row>
    <row r="2340" spans="2:6" x14ac:dyDescent="0.25">
      <c r="B2340" s="110"/>
      <c r="C2340" s="105"/>
      <c r="D2340" s="105"/>
      <c r="E2340" s="105"/>
      <c r="F2340" s="105"/>
    </row>
    <row r="2341" spans="2:6" x14ac:dyDescent="0.25">
      <c r="B2341" s="110"/>
      <c r="C2341" s="105"/>
      <c r="D2341" s="105"/>
      <c r="E2341" s="105"/>
      <c r="F2341" s="105"/>
    </row>
    <row r="2342" spans="2:6" x14ac:dyDescent="0.25">
      <c r="B2342" s="110"/>
      <c r="C2342" s="105"/>
      <c r="D2342" s="105"/>
      <c r="E2342" s="105"/>
      <c r="F2342" s="105"/>
    </row>
    <row r="2343" spans="2:6" x14ac:dyDescent="0.25">
      <c r="B2343" s="110"/>
      <c r="C2343" s="105"/>
      <c r="D2343" s="105"/>
      <c r="E2343" s="105"/>
      <c r="F2343" s="105"/>
    </row>
    <row r="2344" spans="2:6" x14ac:dyDescent="0.25">
      <c r="B2344" s="110"/>
      <c r="C2344" s="105"/>
      <c r="D2344" s="105"/>
      <c r="E2344" s="105"/>
      <c r="F2344" s="105"/>
    </row>
    <row r="2345" spans="2:6" x14ac:dyDescent="0.25">
      <c r="B2345" s="110"/>
      <c r="C2345" s="105"/>
      <c r="D2345" s="105"/>
      <c r="E2345" s="105"/>
      <c r="F2345" s="105"/>
    </row>
    <row r="2346" spans="2:6" x14ac:dyDescent="0.25">
      <c r="B2346" s="110"/>
      <c r="C2346" s="105"/>
      <c r="D2346" s="105"/>
      <c r="E2346" s="105"/>
      <c r="F2346" s="105"/>
    </row>
    <row r="2347" spans="2:6" x14ac:dyDescent="0.25">
      <c r="B2347" s="110"/>
      <c r="C2347" s="105"/>
      <c r="D2347" s="105"/>
      <c r="E2347" s="105"/>
      <c r="F2347" s="105"/>
    </row>
    <row r="2348" spans="2:6" x14ac:dyDescent="0.25">
      <c r="B2348" s="110"/>
      <c r="C2348" s="105"/>
      <c r="D2348" s="105"/>
      <c r="E2348" s="105"/>
      <c r="F2348" s="105"/>
    </row>
    <row r="2349" spans="2:6" x14ac:dyDescent="0.25">
      <c r="B2349" s="110"/>
      <c r="C2349" s="105"/>
      <c r="D2349" s="105"/>
      <c r="E2349" s="105"/>
      <c r="F2349" s="105"/>
    </row>
    <row r="2350" spans="2:6" x14ac:dyDescent="0.25">
      <c r="B2350" s="110"/>
      <c r="C2350" s="105"/>
      <c r="D2350" s="105"/>
      <c r="E2350" s="105"/>
      <c r="F2350" s="105"/>
    </row>
    <row r="2351" spans="2:6" x14ac:dyDescent="0.25">
      <c r="B2351" s="110"/>
      <c r="C2351" s="105"/>
      <c r="D2351" s="105"/>
      <c r="E2351" s="105"/>
      <c r="F2351" s="105"/>
    </row>
    <row r="2352" spans="2:6" x14ac:dyDescent="0.25">
      <c r="B2352" s="110"/>
      <c r="C2352" s="105"/>
      <c r="D2352" s="105"/>
      <c r="E2352" s="105"/>
      <c r="F2352" s="105"/>
    </row>
    <row r="2353" spans="2:6" x14ac:dyDescent="0.25">
      <c r="B2353" s="110"/>
      <c r="C2353" s="105"/>
      <c r="D2353" s="105"/>
      <c r="E2353" s="105"/>
      <c r="F2353" s="105"/>
    </row>
    <row r="2354" spans="2:6" x14ac:dyDescent="0.25">
      <c r="B2354" s="110"/>
      <c r="C2354" s="105"/>
      <c r="D2354" s="105"/>
      <c r="E2354" s="105"/>
      <c r="F2354" s="105"/>
    </row>
    <row r="2355" spans="2:6" x14ac:dyDescent="0.25">
      <c r="B2355" s="110"/>
      <c r="C2355" s="105"/>
      <c r="D2355" s="105"/>
      <c r="E2355" s="105"/>
      <c r="F2355" s="105"/>
    </row>
    <row r="2356" spans="2:6" x14ac:dyDescent="0.25">
      <c r="B2356" s="110"/>
      <c r="C2356" s="105"/>
      <c r="D2356" s="105"/>
      <c r="E2356" s="105"/>
      <c r="F2356" s="105"/>
    </row>
    <row r="2357" spans="2:6" x14ac:dyDescent="0.25">
      <c r="B2357" s="110"/>
      <c r="C2357" s="105"/>
      <c r="D2357" s="105"/>
      <c r="E2357" s="105"/>
      <c r="F2357" s="105"/>
    </row>
    <row r="2358" spans="2:6" x14ac:dyDescent="0.25">
      <c r="B2358" s="110"/>
      <c r="C2358" s="105"/>
      <c r="D2358" s="105"/>
      <c r="E2358" s="105"/>
      <c r="F2358" s="105"/>
    </row>
    <row r="2359" spans="2:6" x14ac:dyDescent="0.25">
      <c r="B2359" s="110"/>
      <c r="C2359" s="105"/>
      <c r="D2359" s="105"/>
      <c r="E2359" s="105"/>
      <c r="F2359" s="105"/>
    </row>
    <row r="2360" spans="2:6" x14ac:dyDescent="0.25">
      <c r="B2360" s="110"/>
      <c r="C2360" s="105"/>
      <c r="D2360" s="105"/>
      <c r="E2360" s="105"/>
      <c r="F2360" s="105"/>
    </row>
    <row r="2361" spans="2:6" x14ac:dyDescent="0.25">
      <c r="B2361" s="110"/>
      <c r="C2361" s="105"/>
      <c r="D2361" s="105"/>
      <c r="E2361" s="105"/>
      <c r="F2361" s="105"/>
    </row>
    <row r="2362" spans="2:6" x14ac:dyDescent="0.25">
      <c r="B2362" s="110"/>
      <c r="C2362" s="105"/>
      <c r="D2362" s="105"/>
      <c r="E2362" s="105"/>
      <c r="F2362" s="105"/>
    </row>
    <row r="2363" spans="2:6" x14ac:dyDescent="0.25">
      <c r="B2363" s="110"/>
      <c r="C2363" s="105"/>
      <c r="D2363" s="105"/>
      <c r="E2363" s="105"/>
      <c r="F2363" s="105"/>
    </row>
    <row r="2364" spans="2:6" x14ac:dyDescent="0.25">
      <c r="B2364" s="110"/>
      <c r="C2364" s="105"/>
      <c r="D2364" s="105"/>
      <c r="E2364" s="105"/>
      <c r="F2364" s="105"/>
    </row>
    <row r="2365" spans="2:6" x14ac:dyDescent="0.25">
      <c r="B2365" s="110"/>
      <c r="C2365" s="105"/>
      <c r="D2365" s="105"/>
      <c r="E2365" s="105"/>
      <c r="F2365" s="105"/>
    </row>
    <row r="2366" spans="2:6" x14ac:dyDescent="0.25">
      <c r="B2366" s="110"/>
      <c r="C2366" s="105"/>
      <c r="D2366" s="105"/>
      <c r="E2366" s="105"/>
      <c r="F2366" s="105"/>
    </row>
    <row r="2367" spans="2:6" x14ac:dyDescent="0.25">
      <c r="B2367" s="110"/>
      <c r="C2367" s="105"/>
      <c r="D2367" s="105"/>
      <c r="E2367" s="105"/>
      <c r="F2367" s="105"/>
    </row>
    <row r="2368" spans="2:6" x14ac:dyDescent="0.25">
      <c r="B2368" s="110"/>
      <c r="C2368" s="105"/>
      <c r="D2368" s="105"/>
      <c r="E2368" s="105"/>
      <c r="F2368" s="105"/>
    </row>
    <row r="2369" spans="2:6" x14ac:dyDescent="0.25">
      <c r="B2369" s="110"/>
      <c r="C2369" s="105"/>
      <c r="D2369" s="105"/>
      <c r="E2369" s="105"/>
      <c r="F2369" s="105"/>
    </row>
    <row r="2370" spans="2:6" x14ac:dyDescent="0.25">
      <c r="B2370" s="110"/>
      <c r="C2370" s="105"/>
      <c r="D2370" s="105"/>
      <c r="E2370" s="105"/>
      <c r="F2370" s="105"/>
    </row>
    <row r="2371" spans="2:6" x14ac:dyDescent="0.25">
      <c r="B2371" s="110"/>
      <c r="C2371" s="105"/>
      <c r="D2371" s="105"/>
      <c r="E2371" s="105"/>
      <c r="F2371" s="105"/>
    </row>
    <row r="2372" spans="2:6" x14ac:dyDescent="0.25">
      <c r="B2372" s="110"/>
      <c r="C2372" s="105"/>
      <c r="D2372" s="105"/>
      <c r="E2372" s="105"/>
      <c r="F2372" s="105"/>
    </row>
    <row r="2373" spans="2:6" x14ac:dyDescent="0.25">
      <c r="B2373" s="110"/>
      <c r="C2373" s="105"/>
      <c r="D2373" s="105"/>
      <c r="E2373" s="105"/>
      <c r="F2373" s="105"/>
    </row>
    <row r="2374" spans="2:6" x14ac:dyDescent="0.25">
      <c r="B2374" s="110"/>
      <c r="C2374" s="105"/>
      <c r="D2374" s="105"/>
      <c r="E2374" s="105"/>
      <c r="F2374" s="105"/>
    </row>
    <row r="2375" spans="2:6" x14ac:dyDescent="0.25">
      <c r="B2375" s="110"/>
      <c r="C2375" s="105"/>
      <c r="D2375" s="105"/>
      <c r="E2375" s="105"/>
      <c r="F2375" s="105"/>
    </row>
    <row r="2376" spans="2:6" x14ac:dyDescent="0.25">
      <c r="B2376" s="110"/>
      <c r="C2376" s="105"/>
      <c r="D2376" s="105"/>
      <c r="E2376" s="105"/>
      <c r="F2376" s="105"/>
    </row>
    <row r="2377" spans="2:6" x14ac:dyDescent="0.25">
      <c r="B2377" s="110"/>
      <c r="C2377" s="105"/>
      <c r="D2377" s="105"/>
      <c r="E2377" s="105"/>
      <c r="F2377" s="105"/>
    </row>
    <row r="2378" spans="2:6" x14ac:dyDescent="0.25">
      <c r="B2378" s="110"/>
      <c r="C2378" s="105"/>
      <c r="D2378" s="105"/>
      <c r="E2378" s="105"/>
      <c r="F2378" s="105"/>
    </row>
    <row r="2379" spans="2:6" x14ac:dyDescent="0.25">
      <c r="B2379" s="110"/>
      <c r="C2379" s="105"/>
      <c r="D2379" s="105"/>
      <c r="E2379" s="105"/>
      <c r="F2379" s="105"/>
    </row>
    <row r="2380" spans="2:6" x14ac:dyDescent="0.25">
      <c r="B2380" s="110"/>
      <c r="C2380" s="105"/>
      <c r="D2380" s="105"/>
      <c r="E2380" s="105"/>
      <c r="F2380" s="105"/>
    </row>
    <row r="2381" spans="2:6" x14ac:dyDescent="0.25">
      <c r="B2381" s="110"/>
      <c r="C2381" s="105"/>
      <c r="D2381" s="105"/>
      <c r="E2381" s="105"/>
      <c r="F2381" s="105"/>
    </row>
    <row r="2382" spans="2:6" x14ac:dyDescent="0.25">
      <c r="B2382" s="110"/>
      <c r="C2382" s="105"/>
      <c r="D2382" s="105"/>
      <c r="E2382" s="105"/>
      <c r="F2382" s="105"/>
    </row>
    <row r="2383" spans="2:6" x14ac:dyDescent="0.25">
      <c r="B2383" s="110"/>
      <c r="C2383" s="105"/>
      <c r="D2383" s="105"/>
      <c r="E2383" s="105"/>
      <c r="F2383" s="105"/>
    </row>
    <row r="2384" spans="2:6" x14ac:dyDescent="0.25">
      <c r="B2384" s="110"/>
      <c r="C2384" s="105"/>
      <c r="D2384" s="105"/>
      <c r="E2384" s="105"/>
      <c r="F2384" s="105"/>
    </row>
  </sheetData>
  <autoFilter ref="A9:DP2092">
    <filterColumn colId="1">
      <customFilters>
        <customFilter operator="notEqual" val=" "/>
      </customFilters>
    </filterColumn>
  </autoFilter>
  <mergeCells count="4">
    <mergeCell ref="E1:F1"/>
    <mergeCell ref="A6:F6"/>
    <mergeCell ref="A2091:B2091"/>
    <mergeCell ref="A2092:B2092"/>
  </mergeCells>
  <printOptions horizontalCentered="1"/>
  <pageMargins left="0.70866141732283472" right="0.19685039370078741" top="0.19685039370078741" bottom="0.19685039370078741" header="0.31496062992125984" footer="0.31496062992125984"/>
  <pageSetup paperSize="9" scale="55" fitToHeight="10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5"/>
  <sheetViews>
    <sheetView view="pageBreakPreview" zoomScaleNormal="100" zoomScaleSheetLayoutView="100" workbookViewId="0">
      <selection activeCell="CF12" sqref="CF12:DA12"/>
    </sheetView>
  </sheetViews>
  <sheetFormatPr defaultColWidth="0.85546875" defaultRowHeight="15.75" x14ac:dyDescent="0.25"/>
  <cols>
    <col min="1" max="69" width="0.85546875" style="5"/>
    <col min="70" max="70" width="0.85546875" style="5" customWidth="1"/>
    <col min="71" max="73" width="0.85546875" style="5"/>
    <col min="74" max="74" width="0.85546875" style="5" customWidth="1"/>
    <col min="75" max="86" width="0.85546875" style="5"/>
    <col min="87" max="88" width="0.85546875" style="5" customWidth="1"/>
    <col min="89" max="105" width="0.85546875" style="5"/>
    <col min="106" max="106" width="34.42578125" style="5" customWidth="1"/>
    <col min="107" max="325" width="0.85546875" style="5"/>
    <col min="326" max="326" width="0.85546875" style="5" customWidth="1"/>
    <col min="327" max="329" width="0.85546875" style="5"/>
    <col min="330" max="330" width="0.85546875" style="5" customWidth="1"/>
    <col min="331" max="342" width="0.85546875" style="5"/>
    <col min="343" max="344" width="0.85546875" style="5" customWidth="1"/>
    <col min="345" max="361" width="0.85546875" style="5"/>
    <col min="362" max="362" width="34.42578125" style="5" customWidth="1"/>
    <col min="363" max="581" width="0.85546875" style="5"/>
    <col min="582" max="582" width="0.85546875" style="5" customWidth="1"/>
    <col min="583" max="585" width="0.85546875" style="5"/>
    <col min="586" max="586" width="0.85546875" style="5" customWidth="1"/>
    <col min="587" max="598" width="0.85546875" style="5"/>
    <col min="599" max="600" width="0.85546875" style="5" customWidth="1"/>
    <col min="601" max="617" width="0.85546875" style="5"/>
    <col min="618" max="618" width="34.42578125" style="5" customWidth="1"/>
    <col min="619" max="837" width="0.85546875" style="5"/>
    <col min="838" max="838" width="0.85546875" style="5" customWidth="1"/>
    <col min="839" max="841" width="0.85546875" style="5"/>
    <col min="842" max="842" width="0.85546875" style="5" customWidth="1"/>
    <col min="843" max="854" width="0.85546875" style="5"/>
    <col min="855" max="856" width="0.85546875" style="5" customWidth="1"/>
    <col min="857" max="873" width="0.85546875" style="5"/>
    <col min="874" max="874" width="34.42578125" style="5" customWidth="1"/>
    <col min="875" max="1093" width="0.85546875" style="5"/>
    <col min="1094" max="1094" width="0.85546875" style="5" customWidth="1"/>
    <col min="1095" max="1097" width="0.85546875" style="5"/>
    <col min="1098" max="1098" width="0.85546875" style="5" customWidth="1"/>
    <col min="1099" max="1110" width="0.85546875" style="5"/>
    <col min="1111" max="1112" width="0.85546875" style="5" customWidth="1"/>
    <col min="1113" max="1129" width="0.85546875" style="5"/>
    <col min="1130" max="1130" width="34.42578125" style="5" customWidth="1"/>
    <col min="1131" max="1349" width="0.85546875" style="5"/>
    <col min="1350" max="1350" width="0.85546875" style="5" customWidth="1"/>
    <col min="1351" max="1353" width="0.85546875" style="5"/>
    <col min="1354" max="1354" width="0.85546875" style="5" customWidth="1"/>
    <col min="1355" max="1366" width="0.85546875" style="5"/>
    <col min="1367" max="1368" width="0.85546875" style="5" customWidth="1"/>
    <col min="1369" max="1385" width="0.85546875" style="5"/>
    <col min="1386" max="1386" width="34.42578125" style="5" customWidth="1"/>
    <col min="1387" max="1605" width="0.85546875" style="5"/>
    <col min="1606" max="1606" width="0.85546875" style="5" customWidth="1"/>
    <col min="1607" max="1609" width="0.85546875" style="5"/>
    <col min="1610" max="1610" width="0.85546875" style="5" customWidth="1"/>
    <col min="1611" max="1622" width="0.85546875" style="5"/>
    <col min="1623" max="1624" width="0.85546875" style="5" customWidth="1"/>
    <col min="1625" max="1641" width="0.85546875" style="5"/>
    <col min="1642" max="1642" width="34.42578125" style="5" customWidth="1"/>
    <col min="1643" max="1861" width="0.85546875" style="5"/>
    <col min="1862" max="1862" width="0.85546875" style="5" customWidth="1"/>
    <col min="1863" max="1865" width="0.85546875" style="5"/>
    <col min="1866" max="1866" width="0.85546875" style="5" customWidth="1"/>
    <col min="1867" max="1878" width="0.85546875" style="5"/>
    <col min="1879" max="1880" width="0.85546875" style="5" customWidth="1"/>
    <col min="1881" max="1897" width="0.85546875" style="5"/>
    <col min="1898" max="1898" width="34.42578125" style="5" customWidth="1"/>
    <col min="1899" max="2117" width="0.85546875" style="5"/>
    <col min="2118" max="2118" width="0.85546875" style="5" customWidth="1"/>
    <col min="2119" max="2121" width="0.85546875" style="5"/>
    <col min="2122" max="2122" width="0.85546875" style="5" customWidth="1"/>
    <col min="2123" max="2134" width="0.85546875" style="5"/>
    <col min="2135" max="2136" width="0.85546875" style="5" customWidth="1"/>
    <col min="2137" max="2153" width="0.85546875" style="5"/>
    <col min="2154" max="2154" width="34.42578125" style="5" customWidth="1"/>
    <col min="2155" max="2373" width="0.85546875" style="5"/>
    <col min="2374" max="2374" width="0.85546875" style="5" customWidth="1"/>
    <col min="2375" max="2377" width="0.85546875" style="5"/>
    <col min="2378" max="2378" width="0.85546875" style="5" customWidth="1"/>
    <col min="2379" max="2390" width="0.85546875" style="5"/>
    <col min="2391" max="2392" width="0.85546875" style="5" customWidth="1"/>
    <col min="2393" max="2409" width="0.85546875" style="5"/>
    <col min="2410" max="2410" width="34.42578125" style="5" customWidth="1"/>
    <col min="2411" max="2629" width="0.85546875" style="5"/>
    <col min="2630" max="2630" width="0.85546875" style="5" customWidth="1"/>
    <col min="2631" max="2633" width="0.85546875" style="5"/>
    <col min="2634" max="2634" width="0.85546875" style="5" customWidth="1"/>
    <col min="2635" max="2646" width="0.85546875" style="5"/>
    <col min="2647" max="2648" width="0.85546875" style="5" customWidth="1"/>
    <col min="2649" max="2665" width="0.85546875" style="5"/>
    <col min="2666" max="2666" width="34.42578125" style="5" customWidth="1"/>
    <col min="2667" max="2885" width="0.85546875" style="5"/>
    <col min="2886" max="2886" width="0.85546875" style="5" customWidth="1"/>
    <col min="2887" max="2889" width="0.85546875" style="5"/>
    <col min="2890" max="2890" width="0.85546875" style="5" customWidth="1"/>
    <col min="2891" max="2902" width="0.85546875" style="5"/>
    <col min="2903" max="2904" width="0.85546875" style="5" customWidth="1"/>
    <col min="2905" max="2921" width="0.85546875" style="5"/>
    <col min="2922" max="2922" width="34.42578125" style="5" customWidth="1"/>
    <col min="2923" max="3141" width="0.85546875" style="5"/>
    <col min="3142" max="3142" width="0.85546875" style="5" customWidth="1"/>
    <col min="3143" max="3145" width="0.85546875" style="5"/>
    <col min="3146" max="3146" width="0.85546875" style="5" customWidth="1"/>
    <col min="3147" max="3158" width="0.85546875" style="5"/>
    <col min="3159" max="3160" width="0.85546875" style="5" customWidth="1"/>
    <col min="3161" max="3177" width="0.85546875" style="5"/>
    <col min="3178" max="3178" width="34.42578125" style="5" customWidth="1"/>
    <col min="3179" max="3397" width="0.85546875" style="5"/>
    <col min="3398" max="3398" width="0.85546875" style="5" customWidth="1"/>
    <col min="3399" max="3401" width="0.85546875" style="5"/>
    <col min="3402" max="3402" width="0.85546875" style="5" customWidth="1"/>
    <col min="3403" max="3414" width="0.85546875" style="5"/>
    <col min="3415" max="3416" width="0.85546875" style="5" customWidth="1"/>
    <col min="3417" max="3433" width="0.85546875" style="5"/>
    <col min="3434" max="3434" width="34.42578125" style="5" customWidth="1"/>
    <col min="3435" max="3653" width="0.85546875" style="5"/>
    <col min="3654" max="3654" width="0.85546875" style="5" customWidth="1"/>
    <col min="3655" max="3657" width="0.85546875" style="5"/>
    <col min="3658" max="3658" width="0.85546875" style="5" customWidth="1"/>
    <col min="3659" max="3670" width="0.85546875" style="5"/>
    <col min="3671" max="3672" width="0.85546875" style="5" customWidth="1"/>
    <col min="3673" max="3689" width="0.85546875" style="5"/>
    <col min="3690" max="3690" width="34.42578125" style="5" customWidth="1"/>
    <col min="3691" max="3909" width="0.85546875" style="5"/>
    <col min="3910" max="3910" width="0.85546875" style="5" customWidth="1"/>
    <col min="3911" max="3913" width="0.85546875" style="5"/>
    <col min="3914" max="3914" width="0.85546875" style="5" customWidth="1"/>
    <col min="3915" max="3926" width="0.85546875" style="5"/>
    <col min="3927" max="3928" width="0.85546875" style="5" customWidth="1"/>
    <col min="3929" max="3945" width="0.85546875" style="5"/>
    <col min="3946" max="3946" width="34.42578125" style="5" customWidth="1"/>
    <col min="3947" max="4165" width="0.85546875" style="5"/>
    <col min="4166" max="4166" width="0.85546875" style="5" customWidth="1"/>
    <col min="4167" max="4169" width="0.85546875" style="5"/>
    <col min="4170" max="4170" width="0.85546875" style="5" customWidth="1"/>
    <col min="4171" max="4182" width="0.85546875" style="5"/>
    <col min="4183" max="4184" width="0.85546875" style="5" customWidth="1"/>
    <col min="4185" max="4201" width="0.85546875" style="5"/>
    <col min="4202" max="4202" width="34.42578125" style="5" customWidth="1"/>
    <col min="4203" max="4421" width="0.85546875" style="5"/>
    <col min="4422" max="4422" width="0.85546875" style="5" customWidth="1"/>
    <col min="4423" max="4425" width="0.85546875" style="5"/>
    <col min="4426" max="4426" width="0.85546875" style="5" customWidth="1"/>
    <col min="4427" max="4438" width="0.85546875" style="5"/>
    <col min="4439" max="4440" width="0.85546875" style="5" customWidth="1"/>
    <col min="4441" max="4457" width="0.85546875" style="5"/>
    <col min="4458" max="4458" width="34.42578125" style="5" customWidth="1"/>
    <col min="4459" max="4677" width="0.85546875" style="5"/>
    <col min="4678" max="4678" width="0.85546875" style="5" customWidth="1"/>
    <col min="4679" max="4681" width="0.85546875" style="5"/>
    <col min="4682" max="4682" width="0.85546875" style="5" customWidth="1"/>
    <col min="4683" max="4694" width="0.85546875" style="5"/>
    <col min="4695" max="4696" width="0.85546875" style="5" customWidth="1"/>
    <col min="4697" max="4713" width="0.85546875" style="5"/>
    <col min="4714" max="4714" width="34.42578125" style="5" customWidth="1"/>
    <col min="4715" max="4933" width="0.85546875" style="5"/>
    <col min="4934" max="4934" width="0.85546875" style="5" customWidth="1"/>
    <col min="4935" max="4937" width="0.85546875" style="5"/>
    <col min="4938" max="4938" width="0.85546875" style="5" customWidth="1"/>
    <col min="4939" max="4950" width="0.85546875" style="5"/>
    <col min="4951" max="4952" width="0.85546875" style="5" customWidth="1"/>
    <col min="4953" max="4969" width="0.85546875" style="5"/>
    <col min="4970" max="4970" width="34.42578125" style="5" customWidth="1"/>
    <col min="4971" max="5189" width="0.85546875" style="5"/>
    <col min="5190" max="5190" width="0.85546875" style="5" customWidth="1"/>
    <col min="5191" max="5193" width="0.85546875" style="5"/>
    <col min="5194" max="5194" width="0.85546875" style="5" customWidth="1"/>
    <col min="5195" max="5206" width="0.85546875" style="5"/>
    <col min="5207" max="5208" width="0.85546875" style="5" customWidth="1"/>
    <col min="5209" max="5225" width="0.85546875" style="5"/>
    <col min="5226" max="5226" width="34.42578125" style="5" customWidth="1"/>
    <col min="5227" max="5445" width="0.85546875" style="5"/>
    <col min="5446" max="5446" width="0.85546875" style="5" customWidth="1"/>
    <col min="5447" max="5449" width="0.85546875" style="5"/>
    <col min="5450" max="5450" width="0.85546875" style="5" customWidth="1"/>
    <col min="5451" max="5462" width="0.85546875" style="5"/>
    <col min="5463" max="5464" width="0.85546875" style="5" customWidth="1"/>
    <col min="5465" max="5481" width="0.85546875" style="5"/>
    <col min="5482" max="5482" width="34.42578125" style="5" customWidth="1"/>
    <col min="5483" max="5701" width="0.85546875" style="5"/>
    <col min="5702" max="5702" width="0.85546875" style="5" customWidth="1"/>
    <col min="5703" max="5705" width="0.85546875" style="5"/>
    <col min="5706" max="5706" width="0.85546875" style="5" customWidth="1"/>
    <col min="5707" max="5718" width="0.85546875" style="5"/>
    <col min="5719" max="5720" width="0.85546875" style="5" customWidth="1"/>
    <col min="5721" max="5737" width="0.85546875" style="5"/>
    <col min="5738" max="5738" width="34.42578125" style="5" customWidth="1"/>
    <col min="5739" max="5957" width="0.85546875" style="5"/>
    <col min="5958" max="5958" width="0.85546875" style="5" customWidth="1"/>
    <col min="5959" max="5961" width="0.85546875" style="5"/>
    <col min="5962" max="5962" width="0.85546875" style="5" customWidth="1"/>
    <col min="5963" max="5974" width="0.85546875" style="5"/>
    <col min="5975" max="5976" width="0.85546875" style="5" customWidth="1"/>
    <col min="5977" max="5993" width="0.85546875" style="5"/>
    <col min="5994" max="5994" width="34.42578125" style="5" customWidth="1"/>
    <col min="5995" max="6213" width="0.85546875" style="5"/>
    <col min="6214" max="6214" width="0.85546875" style="5" customWidth="1"/>
    <col min="6215" max="6217" width="0.85546875" style="5"/>
    <col min="6218" max="6218" width="0.85546875" style="5" customWidth="1"/>
    <col min="6219" max="6230" width="0.85546875" style="5"/>
    <col min="6231" max="6232" width="0.85546875" style="5" customWidth="1"/>
    <col min="6233" max="6249" width="0.85546875" style="5"/>
    <col min="6250" max="6250" width="34.42578125" style="5" customWidth="1"/>
    <col min="6251" max="6469" width="0.85546875" style="5"/>
    <col min="6470" max="6470" width="0.85546875" style="5" customWidth="1"/>
    <col min="6471" max="6473" width="0.85546875" style="5"/>
    <col min="6474" max="6474" width="0.85546875" style="5" customWidth="1"/>
    <col min="6475" max="6486" width="0.85546875" style="5"/>
    <col min="6487" max="6488" width="0.85546875" style="5" customWidth="1"/>
    <col min="6489" max="6505" width="0.85546875" style="5"/>
    <col min="6506" max="6506" width="34.42578125" style="5" customWidth="1"/>
    <col min="6507" max="6725" width="0.85546875" style="5"/>
    <col min="6726" max="6726" width="0.85546875" style="5" customWidth="1"/>
    <col min="6727" max="6729" width="0.85546875" style="5"/>
    <col min="6730" max="6730" width="0.85546875" style="5" customWidth="1"/>
    <col min="6731" max="6742" width="0.85546875" style="5"/>
    <col min="6743" max="6744" width="0.85546875" style="5" customWidth="1"/>
    <col min="6745" max="6761" width="0.85546875" style="5"/>
    <col min="6762" max="6762" width="34.42578125" style="5" customWidth="1"/>
    <col min="6763" max="6981" width="0.85546875" style="5"/>
    <col min="6982" max="6982" width="0.85546875" style="5" customWidth="1"/>
    <col min="6983" max="6985" width="0.85546875" style="5"/>
    <col min="6986" max="6986" width="0.85546875" style="5" customWidth="1"/>
    <col min="6987" max="6998" width="0.85546875" style="5"/>
    <col min="6999" max="7000" width="0.85546875" style="5" customWidth="1"/>
    <col min="7001" max="7017" width="0.85546875" style="5"/>
    <col min="7018" max="7018" width="34.42578125" style="5" customWidth="1"/>
    <col min="7019" max="7237" width="0.85546875" style="5"/>
    <col min="7238" max="7238" width="0.85546875" style="5" customWidth="1"/>
    <col min="7239" max="7241" width="0.85546875" style="5"/>
    <col min="7242" max="7242" width="0.85546875" style="5" customWidth="1"/>
    <col min="7243" max="7254" width="0.85546875" style="5"/>
    <col min="7255" max="7256" width="0.85546875" style="5" customWidth="1"/>
    <col min="7257" max="7273" width="0.85546875" style="5"/>
    <col min="7274" max="7274" width="34.42578125" style="5" customWidth="1"/>
    <col min="7275" max="7493" width="0.85546875" style="5"/>
    <col min="7494" max="7494" width="0.85546875" style="5" customWidth="1"/>
    <col min="7495" max="7497" width="0.85546875" style="5"/>
    <col min="7498" max="7498" width="0.85546875" style="5" customWidth="1"/>
    <col min="7499" max="7510" width="0.85546875" style="5"/>
    <col min="7511" max="7512" width="0.85546875" style="5" customWidth="1"/>
    <col min="7513" max="7529" width="0.85546875" style="5"/>
    <col min="7530" max="7530" width="34.42578125" style="5" customWidth="1"/>
    <col min="7531" max="7749" width="0.85546875" style="5"/>
    <col min="7750" max="7750" width="0.85546875" style="5" customWidth="1"/>
    <col min="7751" max="7753" width="0.85546875" style="5"/>
    <col min="7754" max="7754" width="0.85546875" style="5" customWidth="1"/>
    <col min="7755" max="7766" width="0.85546875" style="5"/>
    <col min="7767" max="7768" width="0.85546875" style="5" customWidth="1"/>
    <col min="7769" max="7785" width="0.85546875" style="5"/>
    <col min="7786" max="7786" width="34.42578125" style="5" customWidth="1"/>
    <col min="7787" max="8005" width="0.85546875" style="5"/>
    <col min="8006" max="8006" width="0.85546875" style="5" customWidth="1"/>
    <col min="8007" max="8009" width="0.85546875" style="5"/>
    <col min="8010" max="8010" width="0.85546875" style="5" customWidth="1"/>
    <col min="8011" max="8022" width="0.85546875" style="5"/>
    <col min="8023" max="8024" width="0.85546875" style="5" customWidth="1"/>
    <col min="8025" max="8041" width="0.85546875" style="5"/>
    <col min="8042" max="8042" width="34.42578125" style="5" customWidth="1"/>
    <col min="8043" max="8261" width="0.85546875" style="5"/>
    <col min="8262" max="8262" width="0.85546875" style="5" customWidth="1"/>
    <col min="8263" max="8265" width="0.85546875" style="5"/>
    <col min="8266" max="8266" width="0.85546875" style="5" customWidth="1"/>
    <col min="8267" max="8278" width="0.85546875" style="5"/>
    <col min="8279" max="8280" width="0.85546875" style="5" customWidth="1"/>
    <col min="8281" max="8297" width="0.85546875" style="5"/>
    <col min="8298" max="8298" width="34.42578125" style="5" customWidth="1"/>
    <col min="8299" max="8517" width="0.85546875" style="5"/>
    <col min="8518" max="8518" width="0.85546875" style="5" customWidth="1"/>
    <col min="8519" max="8521" width="0.85546875" style="5"/>
    <col min="8522" max="8522" width="0.85546875" style="5" customWidth="1"/>
    <col min="8523" max="8534" width="0.85546875" style="5"/>
    <col min="8535" max="8536" width="0.85546875" style="5" customWidth="1"/>
    <col min="8537" max="8553" width="0.85546875" style="5"/>
    <col min="8554" max="8554" width="34.42578125" style="5" customWidth="1"/>
    <col min="8555" max="8773" width="0.85546875" style="5"/>
    <col min="8774" max="8774" width="0.85546875" style="5" customWidth="1"/>
    <col min="8775" max="8777" width="0.85546875" style="5"/>
    <col min="8778" max="8778" width="0.85546875" style="5" customWidth="1"/>
    <col min="8779" max="8790" width="0.85546875" style="5"/>
    <col min="8791" max="8792" width="0.85546875" style="5" customWidth="1"/>
    <col min="8793" max="8809" width="0.85546875" style="5"/>
    <col min="8810" max="8810" width="34.42578125" style="5" customWidth="1"/>
    <col min="8811" max="9029" width="0.85546875" style="5"/>
    <col min="9030" max="9030" width="0.85546875" style="5" customWidth="1"/>
    <col min="9031" max="9033" width="0.85546875" style="5"/>
    <col min="9034" max="9034" width="0.85546875" style="5" customWidth="1"/>
    <col min="9035" max="9046" width="0.85546875" style="5"/>
    <col min="9047" max="9048" width="0.85546875" style="5" customWidth="1"/>
    <col min="9049" max="9065" width="0.85546875" style="5"/>
    <col min="9066" max="9066" width="34.42578125" style="5" customWidth="1"/>
    <col min="9067" max="9285" width="0.85546875" style="5"/>
    <col min="9286" max="9286" width="0.85546875" style="5" customWidth="1"/>
    <col min="9287" max="9289" width="0.85546875" style="5"/>
    <col min="9290" max="9290" width="0.85546875" style="5" customWidth="1"/>
    <col min="9291" max="9302" width="0.85546875" style="5"/>
    <col min="9303" max="9304" width="0.85546875" style="5" customWidth="1"/>
    <col min="9305" max="9321" width="0.85546875" style="5"/>
    <col min="9322" max="9322" width="34.42578125" style="5" customWidth="1"/>
    <col min="9323" max="9541" width="0.85546875" style="5"/>
    <col min="9542" max="9542" width="0.85546875" style="5" customWidth="1"/>
    <col min="9543" max="9545" width="0.85546875" style="5"/>
    <col min="9546" max="9546" width="0.85546875" style="5" customWidth="1"/>
    <col min="9547" max="9558" width="0.85546875" style="5"/>
    <col min="9559" max="9560" width="0.85546875" style="5" customWidth="1"/>
    <col min="9561" max="9577" width="0.85546875" style="5"/>
    <col min="9578" max="9578" width="34.42578125" style="5" customWidth="1"/>
    <col min="9579" max="9797" width="0.85546875" style="5"/>
    <col min="9798" max="9798" width="0.85546875" style="5" customWidth="1"/>
    <col min="9799" max="9801" width="0.85546875" style="5"/>
    <col min="9802" max="9802" width="0.85546875" style="5" customWidth="1"/>
    <col min="9803" max="9814" width="0.85546875" style="5"/>
    <col min="9815" max="9816" width="0.85546875" style="5" customWidth="1"/>
    <col min="9817" max="9833" width="0.85546875" style="5"/>
    <col min="9834" max="9834" width="34.42578125" style="5" customWidth="1"/>
    <col min="9835" max="10053" width="0.85546875" style="5"/>
    <col min="10054" max="10054" width="0.85546875" style="5" customWidth="1"/>
    <col min="10055" max="10057" width="0.85546875" style="5"/>
    <col min="10058" max="10058" width="0.85546875" style="5" customWidth="1"/>
    <col min="10059" max="10070" width="0.85546875" style="5"/>
    <col min="10071" max="10072" width="0.85546875" style="5" customWidth="1"/>
    <col min="10073" max="10089" width="0.85546875" style="5"/>
    <col min="10090" max="10090" width="34.42578125" style="5" customWidth="1"/>
    <col min="10091" max="10309" width="0.85546875" style="5"/>
    <col min="10310" max="10310" width="0.85546875" style="5" customWidth="1"/>
    <col min="10311" max="10313" width="0.85546875" style="5"/>
    <col min="10314" max="10314" width="0.85546875" style="5" customWidth="1"/>
    <col min="10315" max="10326" width="0.85546875" style="5"/>
    <col min="10327" max="10328" width="0.85546875" style="5" customWidth="1"/>
    <col min="10329" max="10345" width="0.85546875" style="5"/>
    <col min="10346" max="10346" width="34.42578125" style="5" customWidth="1"/>
    <col min="10347" max="10565" width="0.85546875" style="5"/>
    <col min="10566" max="10566" width="0.85546875" style="5" customWidth="1"/>
    <col min="10567" max="10569" width="0.85546875" style="5"/>
    <col min="10570" max="10570" width="0.85546875" style="5" customWidth="1"/>
    <col min="10571" max="10582" width="0.85546875" style="5"/>
    <col min="10583" max="10584" width="0.85546875" style="5" customWidth="1"/>
    <col min="10585" max="10601" width="0.85546875" style="5"/>
    <col min="10602" max="10602" width="34.42578125" style="5" customWidth="1"/>
    <col min="10603" max="10821" width="0.85546875" style="5"/>
    <col min="10822" max="10822" width="0.85546875" style="5" customWidth="1"/>
    <col min="10823" max="10825" width="0.85546875" style="5"/>
    <col min="10826" max="10826" width="0.85546875" style="5" customWidth="1"/>
    <col min="10827" max="10838" width="0.85546875" style="5"/>
    <col min="10839" max="10840" width="0.85546875" style="5" customWidth="1"/>
    <col min="10841" max="10857" width="0.85546875" style="5"/>
    <col min="10858" max="10858" width="34.42578125" style="5" customWidth="1"/>
    <col min="10859" max="11077" width="0.85546875" style="5"/>
    <col min="11078" max="11078" width="0.85546875" style="5" customWidth="1"/>
    <col min="11079" max="11081" width="0.85546875" style="5"/>
    <col min="11082" max="11082" width="0.85546875" style="5" customWidth="1"/>
    <col min="11083" max="11094" width="0.85546875" style="5"/>
    <col min="11095" max="11096" width="0.85546875" style="5" customWidth="1"/>
    <col min="11097" max="11113" width="0.85546875" style="5"/>
    <col min="11114" max="11114" width="34.42578125" style="5" customWidth="1"/>
    <col min="11115" max="11333" width="0.85546875" style="5"/>
    <col min="11334" max="11334" width="0.85546875" style="5" customWidth="1"/>
    <col min="11335" max="11337" width="0.85546875" style="5"/>
    <col min="11338" max="11338" width="0.85546875" style="5" customWidth="1"/>
    <col min="11339" max="11350" width="0.85546875" style="5"/>
    <col min="11351" max="11352" width="0.85546875" style="5" customWidth="1"/>
    <col min="11353" max="11369" width="0.85546875" style="5"/>
    <col min="11370" max="11370" width="34.42578125" style="5" customWidth="1"/>
    <col min="11371" max="11589" width="0.85546875" style="5"/>
    <col min="11590" max="11590" width="0.85546875" style="5" customWidth="1"/>
    <col min="11591" max="11593" width="0.85546875" style="5"/>
    <col min="11594" max="11594" width="0.85546875" style="5" customWidth="1"/>
    <col min="11595" max="11606" width="0.85546875" style="5"/>
    <col min="11607" max="11608" width="0.85546875" style="5" customWidth="1"/>
    <col min="11609" max="11625" width="0.85546875" style="5"/>
    <col min="11626" max="11626" width="34.42578125" style="5" customWidth="1"/>
    <col min="11627" max="11845" width="0.85546875" style="5"/>
    <col min="11846" max="11846" width="0.85546875" style="5" customWidth="1"/>
    <col min="11847" max="11849" width="0.85546875" style="5"/>
    <col min="11850" max="11850" width="0.85546875" style="5" customWidth="1"/>
    <col min="11851" max="11862" width="0.85546875" style="5"/>
    <col min="11863" max="11864" width="0.85546875" style="5" customWidth="1"/>
    <col min="11865" max="11881" width="0.85546875" style="5"/>
    <col min="11882" max="11882" width="34.42578125" style="5" customWidth="1"/>
    <col min="11883" max="12101" width="0.85546875" style="5"/>
    <col min="12102" max="12102" width="0.85546875" style="5" customWidth="1"/>
    <col min="12103" max="12105" width="0.85546875" style="5"/>
    <col min="12106" max="12106" width="0.85546875" style="5" customWidth="1"/>
    <col min="12107" max="12118" width="0.85546875" style="5"/>
    <col min="12119" max="12120" width="0.85546875" style="5" customWidth="1"/>
    <col min="12121" max="12137" width="0.85546875" style="5"/>
    <col min="12138" max="12138" width="34.42578125" style="5" customWidth="1"/>
    <col min="12139" max="12357" width="0.85546875" style="5"/>
    <col min="12358" max="12358" width="0.85546875" style="5" customWidth="1"/>
    <col min="12359" max="12361" width="0.85546875" style="5"/>
    <col min="12362" max="12362" width="0.85546875" style="5" customWidth="1"/>
    <col min="12363" max="12374" width="0.85546875" style="5"/>
    <col min="12375" max="12376" width="0.85546875" style="5" customWidth="1"/>
    <col min="12377" max="12393" width="0.85546875" style="5"/>
    <col min="12394" max="12394" width="34.42578125" style="5" customWidth="1"/>
    <col min="12395" max="12613" width="0.85546875" style="5"/>
    <col min="12614" max="12614" width="0.85546875" style="5" customWidth="1"/>
    <col min="12615" max="12617" width="0.85546875" style="5"/>
    <col min="12618" max="12618" width="0.85546875" style="5" customWidth="1"/>
    <col min="12619" max="12630" width="0.85546875" style="5"/>
    <col min="12631" max="12632" width="0.85546875" style="5" customWidth="1"/>
    <col min="12633" max="12649" width="0.85546875" style="5"/>
    <col min="12650" max="12650" width="34.42578125" style="5" customWidth="1"/>
    <col min="12651" max="12869" width="0.85546875" style="5"/>
    <col min="12870" max="12870" width="0.85546875" style="5" customWidth="1"/>
    <col min="12871" max="12873" width="0.85546875" style="5"/>
    <col min="12874" max="12874" width="0.85546875" style="5" customWidth="1"/>
    <col min="12875" max="12886" width="0.85546875" style="5"/>
    <col min="12887" max="12888" width="0.85546875" style="5" customWidth="1"/>
    <col min="12889" max="12905" width="0.85546875" style="5"/>
    <col min="12906" max="12906" width="34.42578125" style="5" customWidth="1"/>
    <col min="12907" max="13125" width="0.85546875" style="5"/>
    <col min="13126" max="13126" width="0.85546875" style="5" customWidth="1"/>
    <col min="13127" max="13129" width="0.85546875" style="5"/>
    <col min="13130" max="13130" width="0.85546875" style="5" customWidth="1"/>
    <col min="13131" max="13142" width="0.85546875" style="5"/>
    <col min="13143" max="13144" width="0.85546875" style="5" customWidth="1"/>
    <col min="13145" max="13161" width="0.85546875" style="5"/>
    <col min="13162" max="13162" width="34.42578125" style="5" customWidth="1"/>
    <col min="13163" max="13381" width="0.85546875" style="5"/>
    <col min="13382" max="13382" width="0.85546875" style="5" customWidth="1"/>
    <col min="13383" max="13385" width="0.85546875" style="5"/>
    <col min="13386" max="13386" width="0.85546875" style="5" customWidth="1"/>
    <col min="13387" max="13398" width="0.85546875" style="5"/>
    <col min="13399" max="13400" width="0.85546875" style="5" customWidth="1"/>
    <col min="13401" max="13417" width="0.85546875" style="5"/>
    <col min="13418" max="13418" width="34.42578125" style="5" customWidth="1"/>
    <col min="13419" max="13637" width="0.85546875" style="5"/>
    <col min="13638" max="13638" width="0.85546875" style="5" customWidth="1"/>
    <col min="13639" max="13641" width="0.85546875" style="5"/>
    <col min="13642" max="13642" width="0.85546875" style="5" customWidth="1"/>
    <col min="13643" max="13654" width="0.85546875" style="5"/>
    <col min="13655" max="13656" width="0.85546875" style="5" customWidth="1"/>
    <col min="13657" max="13673" width="0.85546875" style="5"/>
    <col min="13674" max="13674" width="34.42578125" style="5" customWidth="1"/>
    <col min="13675" max="13893" width="0.85546875" style="5"/>
    <col min="13894" max="13894" width="0.85546875" style="5" customWidth="1"/>
    <col min="13895" max="13897" width="0.85546875" style="5"/>
    <col min="13898" max="13898" width="0.85546875" style="5" customWidth="1"/>
    <col min="13899" max="13910" width="0.85546875" style="5"/>
    <col min="13911" max="13912" width="0.85546875" style="5" customWidth="1"/>
    <col min="13913" max="13929" width="0.85546875" style="5"/>
    <col min="13930" max="13930" width="34.42578125" style="5" customWidth="1"/>
    <col min="13931" max="14149" width="0.85546875" style="5"/>
    <col min="14150" max="14150" width="0.85546875" style="5" customWidth="1"/>
    <col min="14151" max="14153" width="0.85546875" style="5"/>
    <col min="14154" max="14154" width="0.85546875" style="5" customWidth="1"/>
    <col min="14155" max="14166" width="0.85546875" style="5"/>
    <col min="14167" max="14168" width="0.85546875" style="5" customWidth="1"/>
    <col min="14169" max="14185" width="0.85546875" style="5"/>
    <col min="14186" max="14186" width="34.42578125" style="5" customWidth="1"/>
    <col min="14187" max="14405" width="0.85546875" style="5"/>
    <col min="14406" max="14406" width="0.85546875" style="5" customWidth="1"/>
    <col min="14407" max="14409" width="0.85546875" style="5"/>
    <col min="14410" max="14410" width="0.85546875" style="5" customWidth="1"/>
    <col min="14411" max="14422" width="0.85546875" style="5"/>
    <col min="14423" max="14424" width="0.85546875" style="5" customWidth="1"/>
    <col min="14425" max="14441" width="0.85546875" style="5"/>
    <col min="14442" max="14442" width="34.42578125" style="5" customWidth="1"/>
    <col min="14443" max="14661" width="0.85546875" style="5"/>
    <col min="14662" max="14662" width="0.85546875" style="5" customWidth="1"/>
    <col min="14663" max="14665" width="0.85546875" style="5"/>
    <col min="14666" max="14666" width="0.85546875" style="5" customWidth="1"/>
    <col min="14667" max="14678" width="0.85546875" style="5"/>
    <col min="14679" max="14680" width="0.85546875" style="5" customWidth="1"/>
    <col min="14681" max="14697" width="0.85546875" style="5"/>
    <col min="14698" max="14698" width="34.42578125" style="5" customWidth="1"/>
    <col min="14699" max="14917" width="0.85546875" style="5"/>
    <col min="14918" max="14918" width="0.85546875" style="5" customWidth="1"/>
    <col min="14919" max="14921" width="0.85546875" style="5"/>
    <col min="14922" max="14922" width="0.85546875" style="5" customWidth="1"/>
    <col min="14923" max="14934" width="0.85546875" style="5"/>
    <col min="14935" max="14936" width="0.85546875" style="5" customWidth="1"/>
    <col min="14937" max="14953" width="0.85546875" style="5"/>
    <col min="14954" max="14954" width="34.42578125" style="5" customWidth="1"/>
    <col min="14955" max="15173" width="0.85546875" style="5"/>
    <col min="15174" max="15174" width="0.85546875" style="5" customWidth="1"/>
    <col min="15175" max="15177" width="0.85546875" style="5"/>
    <col min="15178" max="15178" width="0.85546875" style="5" customWidth="1"/>
    <col min="15179" max="15190" width="0.85546875" style="5"/>
    <col min="15191" max="15192" width="0.85546875" style="5" customWidth="1"/>
    <col min="15193" max="15209" width="0.85546875" style="5"/>
    <col min="15210" max="15210" width="34.42578125" style="5" customWidth="1"/>
    <col min="15211" max="15429" width="0.85546875" style="5"/>
    <col min="15430" max="15430" width="0.85546875" style="5" customWidth="1"/>
    <col min="15431" max="15433" width="0.85546875" style="5"/>
    <col min="15434" max="15434" width="0.85546875" style="5" customWidth="1"/>
    <col min="15435" max="15446" width="0.85546875" style="5"/>
    <col min="15447" max="15448" width="0.85546875" style="5" customWidth="1"/>
    <col min="15449" max="15465" width="0.85546875" style="5"/>
    <col min="15466" max="15466" width="34.42578125" style="5" customWidth="1"/>
    <col min="15467" max="15685" width="0.85546875" style="5"/>
    <col min="15686" max="15686" width="0.85546875" style="5" customWidth="1"/>
    <col min="15687" max="15689" width="0.85546875" style="5"/>
    <col min="15690" max="15690" width="0.85546875" style="5" customWidth="1"/>
    <col min="15691" max="15702" width="0.85546875" style="5"/>
    <col min="15703" max="15704" width="0.85546875" style="5" customWidth="1"/>
    <col min="15705" max="15721" width="0.85546875" style="5"/>
    <col min="15722" max="15722" width="34.42578125" style="5" customWidth="1"/>
    <col min="15723" max="15941" width="0.85546875" style="5"/>
    <col min="15942" max="15942" width="0.85546875" style="5" customWidth="1"/>
    <col min="15943" max="15945" width="0.85546875" style="5"/>
    <col min="15946" max="15946" width="0.85546875" style="5" customWidth="1"/>
    <col min="15947" max="15958" width="0.85546875" style="5"/>
    <col min="15959" max="15960" width="0.85546875" style="5" customWidth="1"/>
    <col min="15961" max="15977" width="0.85546875" style="5"/>
    <col min="15978" max="15978" width="34.42578125" style="5" customWidth="1"/>
    <col min="15979" max="16197" width="0.85546875" style="5"/>
    <col min="16198" max="16198" width="0.85546875" style="5" customWidth="1"/>
    <col min="16199" max="16201" width="0.85546875" style="5"/>
    <col min="16202" max="16202" width="0.85546875" style="5" customWidth="1"/>
    <col min="16203" max="16214" width="0.85546875" style="5"/>
    <col min="16215" max="16216" width="0.85546875" style="5" customWidth="1"/>
    <col min="16217" max="16233" width="0.85546875" style="5"/>
    <col min="16234" max="16234" width="34.42578125" style="5" customWidth="1"/>
    <col min="16235" max="16384" width="0.85546875" style="5"/>
  </cols>
  <sheetData>
    <row r="1" spans="1:105" s="4" customFormat="1" ht="12.75" x14ac:dyDescent="0.2">
      <c r="BQ1" s="4" t="s">
        <v>2101</v>
      </c>
    </row>
    <row r="2" spans="1:105" s="4" customFormat="1" ht="39.75" customHeight="1" x14ac:dyDescent="0.2">
      <c r="BQ2" s="293" t="s">
        <v>2097</v>
      </c>
      <c r="BR2" s="293"/>
      <c r="BS2" s="293"/>
      <c r="BT2" s="293"/>
      <c r="BU2" s="293"/>
      <c r="BV2" s="293"/>
      <c r="BW2" s="293"/>
      <c r="BX2" s="293"/>
      <c r="BY2" s="293"/>
      <c r="BZ2" s="293"/>
      <c r="CA2" s="293"/>
      <c r="CB2" s="293"/>
      <c r="CC2" s="293"/>
      <c r="CD2" s="293"/>
      <c r="CE2" s="293"/>
      <c r="CF2" s="293"/>
      <c r="CG2" s="293"/>
      <c r="CH2" s="293"/>
      <c r="CI2" s="293"/>
      <c r="CJ2" s="293"/>
      <c r="CK2" s="293"/>
      <c r="CL2" s="293"/>
      <c r="CM2" s="293"/>
      <c r="CN2" s="293"/>
      <c r="CO2" s="293"/>
      <c r="CP2" s="293"/>
      <c r="CQ2" s="293"/>
      <c r="CR2" s="293"/>
      <c r="CS2" s="293"/>
      <c r="CT2" s="293"/>
      <c r="CU2" s="293"/>
      <c r="CV2" s="293"/>
      <c r="CW2" s="293"/>
      <c r="CX2" s="293"/>
      <c r="CY2" s="293"/>
      <c r="CZ2" s="293"/>
      <c r="DA2" s="293"/>
    </row>
    <row r="3" spans="1:105" ht="3" customHeight="1" x14ac:dyDescent="0.25"/>
    <row r="4" spans="1:105" s="6" customFormat="1" ht="24" customHeight="1" x14ac:dyDescent="0.2">
      <c r="BQ4" s="294" t="s">
        <v>2098</v>
      </c>
      <c r="BR4" s="294"/>
      <c r="BS4" s="294"/>
      <c r="BT4" s="294"/>
      <c r="BU4" s="294"/>
      <c r="BV4" s="294"/>
      <c r="BW4" s="294"/>
      <c r="BX4" s="294"/>
      <c r="BY4" s="294"/>
      <c r="BZ4" s="294"/>
      <c r="CA4" s="294"/>
      <c r="CB4" s="294"/>
      <c r="CC4" s="294"/>
      <c r="CD4" s="294"/>
      <c r="CE4" s="294"/>
      <c r="CF4" s="294"/>
      <c r="CG4" s="294"/>
      <c r="CH4" s="294"/>
      <c r="CI4" s="294"/>
      <c r="CJ4" s="294"/>
      <c r="CK4" s="294"/>
      <c r="CL4" s="294"/>
      <c r="CM4" s="294"/>
      <c r="CN4" s="294"/>
      <c r="CO4" s="294"/>
      <c r="CP4" s="294"/>
      <c r="CQ4" s="294"/>
      <c r="CR4" s="294"/>
      <c r="CS4" s="294"/>
      <c r="CT4" s="294"/>
      <c r="CU4" s="294"/>
      <c r="CV4" s="294"/>
      <c r="CW4" s="294"/>
      <c r="CX4" s="294"/>
      <c r="CY4" s="294"/>
      <c r="CZ4" s="294"/>
      <c r="DA4" s="294"/>
    </row>
    <row r="6" spans="1:105" x14ac:dyDescent="0.25">
      <c r="DA6" s="7" t="s">
        <v>2099</v>
      </c>
    </row>
    <row r="8" spans="1:105" s="8" customFormat="1" ht="16.5" x14ac:dyDescent="0.25">
      <c r="A8" s="295" t="s">
        <v>2102</v>
      </c>
      <c r="B8" s="295"/>
      <c r="C8" s="295"/>
      <c r="D8" s="295"/>
      <c r="E8" s="295"/>
      <c r="F8" s="295"/>
      <c r="G8" s="295"/>
      <c r="H8" s="295"/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5"/>
      <c r="W8" s="295"/>
      <c r="X8" s="295"/>
      <c r="Y8" s="295"/>
      <c r="Z8" s="295"/>
      <c r="AA8" s="295"/>
      <c r="AB8" s="295"/>
      <c r="AC8" s="295"/>
      <c r="AD8" s="295"/>
      <c r="AE8" s="295"/>
      <c r="AF8" s="295"/>
      <c r="AG8" s="295"/>
      <c r="AH8" s="295"/>
      <c r="AI8" s="295"/>
      <c r="AJ8" s="295"/>
      <c r="AK8" s="295"/>
      <c r="AL8" s="295"/>
      <c r="AM8" s="295"/>
      <c r="AN8" s="295"/>
      <c r="AO8" s="295"/>
      <c r="AP8" s="295"/>
      <c r="AQ8" s="295"/>
      <c r="AR8" s="295"/>
      <c r="AS8" s="295"/>
      <c r="AT8" s="295"/>
      <c r="AU8" s="295"/>
      <c r="AV8" s="295"/>
      <c r="AW8" s="295"/>
      <c r="AX8" s="295"/>
      <c r="AY8" s="295"/>
      <c r="AZ8" s="295"/>
      <c r="BA8" s="295"/>
      <c r="BB8" s="295"/>
      <c r="BC8" s="295"/>
      <c r="BD8" s="295"/>
      <c r="BE8" s="295"/>
      <c r="BF8" s="295"/>
      <c r="BG8" s="295"/>
      <c r="BH8" s="295"/>
      <c r="BI8" s="295"/>
      <c r="BJ8" s="295"/>
      <c r="BK8" s="295"/>
      <c r="BL8" s="295"/>
      <c r="BM8" s="295"/>
      <c r="BN8" s="295"/>
      <c r="BO8" s="295"/>
      <c r="BP8" s="295"/>
      <c r="BQ8" s="295"/>
      <c r="BR8" s="295"/>
      <c r="BS8" s="295"/>
      <c r="BT8" s="295"/>
      <c r="BU8" s="295"/>
      <c r="BV8" s="295"/>
      <c r="BW8" s="295"/>
      <c r="BX8" s="295"/>
      <c r="BY8" s="295"/>
      <c r="BZ8" s="295"/>
      <c r="CA8" s="295"/>
      <c r="CB8" s="295"/>
      <c r="CC8" s="295"/>
      <c r="CD8" s="295"/>
      <c r="CE8" s="295"/>
      <c r="CF8" s="295"/>
      <c r="CG8" s="295"/>
      <c r="CH8" s="295"/>
      <c r="CI8" s="295"/>
      <c r="CJ8" s="295"/>
      <c r="CK8" s="295"/>
      <c r="CL8" s="295"/>
      <c r="CM8" s="295"/>
      <c r="CN8" s="295"/>
      <c r="CO8" s="295"/>
      <c r="CP8" s="295"/>
      <c r="CQ8" s="295"/>
      <c r="CR8" s="295"/>
      <c r="CS8" s="295"/>
      <c r="CT8" s="295"/>
      <c r="CU8" s="295"/>
      <c r="CV8" s="295"/>
      <c r="CW8" s="295"/>
      <c r="CX8" s="295"/>
      <c r="CY8" s="295"/>
      <c r="CZ8" s="295"/>
      <c r="DA8" s="295"/>
    </row>
    <row r="9" spans="1:105" s="8" customFormat="1" ht="6" customHeight="1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</row>
    <row r="10" spans="1:105" s="8" customFormat="1" ht="48" customHeight="1" x14ac:dyDescent="0.25">
      <c r="A10" s="296" t="s">
        <v>2103</v>
      </c>
      <c r="B10" s="295"/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  <c r="AA10" s="295"/>
      <c r="AB10" s="295"/>
      <c r="AC10" s="295"/>
      <c r="AD10" s="295"/>
      <c r="AE10" s="295"/>
      <c r="AF10" s="295"/>
      <c r="AG10" s="295"/>
      <c r="AH10" s="295"/>
      <c r="AI10" s="295"/>
      <c r="AJ10" s="295"/>
      <c r="AK10" s="295"/>
      <c r="AL10" s="295"/>
      <c r="AM10" s="295"/>
      <c r="AN10" s="295"/>
      <c r="AO10" s="295"/>
      <c r="AP10" s="295"/>
      <c r="AQ10" s="295"/>
      <c r="AR10" s="295"/>
      <c r="AS10" s="295"/>
      <c r="AT10" s="295"/>
      <c r="AU10" s="295"/>
      <c r="AV10" s="295"/>
      <c r="AW10" s="295"/>
      <c r="AX10" s="295"/>
      <c r="AY10" s="295"/>
      <c r="AZ10" s="295"/>
      <c r="BA10" s="295"/>
      <c r="BB10" s="295"/>
      <c r="BC10" s="295"/>
      <c r="BD10" s="295"/>
      <c r="BE10" s="295"/>
      <c r="BF10" s="295"/>
      <c r="BG10" s="295"/>
      <c r="BH10" s="295"/>
      <c r="BI10" s="295"/>
      <c r="BJ10" s="295"/>
      <c r="BK10" s="295"/>
      <c r="BL10" s="295"/>
      <c r="BM10" s="295"/>
      <c r="BN10" s="295"/>
      <c r="BO10" s="295"/>
      <c r="BP10" s="295"/>
      <c r="BQ10" s="295"/>
      <c r="BR10" s="295"/>
      <c r="BS10" s="295"/>
      <c r="BT10" s="295"/>
      <c r="BU10" s="295"/>
      <c r="BV10" s="295"/>
      <c r="BW10" s="295"/>
      <c r="BX10" s="295"/>
      <c r="BY10" s="295"/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295"/>
      <c r="CK10" s="295"/>
      <c r="CL10" s="295"/>
      <c r="CM10" s="295"/>
      <c r="CN10" s="295"/>
      <c r="CO10" s="295"/>
      <c r="CP10" s="295"/>
      <c r="CQ10" s="295"/>
      <c r="CR10" s="295"/>
      <c r="CS10" s="295"/>
      <c r="CT10" s="295"/>
      <c r="CU10" s="295"/>
      <c r="CV10" s="295"/>
      <c r="CW10" s="295"/>
      <c r="CX10" s="295"/>
      <c r="CY10" s="295"/>
      <c r="CZ10" s="295"/>
      <c r="DA10" s="295"/>
    </row>
    <row r="12" spans="1:105" s="4" customFormat="1" ht="93" customHeight="1" x14ac:dyDescent="0.2">
      <c r="A12" s="290"/>
      <c r="B12" s="290"/>
      <c r="C12" s="290"/>
      <c r="D12" s="290"/>
      <c r="E12" s="290"/>
      <c r="F12" s="290"/>
      <c r="G12" s="290"/>
      <c r="H12" s="290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290"/>
      <c r="AB12" s="290"/>
      <c r="AC12" s="290"/>
      <c r="AD12" s="290"/>
      <c r="AE12" s="290"/>
      <c r="AF12" s="290"/>
      <c r="AG12" s="290"/>
      <c r="AH12" s="290"/>
      <c r="AI12" s="290"/>
      <c r="AJ12" s="290"/>
      <c r="AK12" s="290"/>
      <c r="AL12" s="290"/>
      <c r="AM12" s="290"/>
      <c r="AN12" s="290"/>
      <c r="AO12" s="290"/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1"/>
      <c r="BJ12" s="297" t="s">
        <v>2104</v>
      </c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9"/>
      <c r="CF12" s="297" t="s">
        <v>2105</v>
      </c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</row>
    <row r="13" spans="1:105" s="4" customFormat="1" ht="27" customHeight="1" x14ac:dyDescent="0.2">
      <c r="A13" s="284" t="s">
        <v>10</v>
      </c>
      <c r="B13" s="284"/>
      <c r="C13" s="284"/>
      <c r="D13" s="284"/>
      <c r="E13" s="284"/>
      <c r="F13" s="285" t="s">
        <v>2106</v>
      </c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5"/>
      <c r="AN13" s="285"/>
      <c r="AO13" s="285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5"/>
      <c r="BG13" s="285"/>
      <c r="BH13" s="285"/>
      <c r="BI13" s="285"/>
      <c r="BJ13" s="286"/>
      <c r="BK13" s="287"/>
      <c r="BL13" s="287"/>
      <c r="BM13" s="287"/>
      <c r="BN13" s="287"/>
      <c r="BO13" s="287"/>
      <c r="BP13" s="287"/>
      <c r="BQ13" s="287"/>
      <c r="BR13" s="287"/>
      <c r="BS13" s="287"/>
      <c r="BT13" s="287"/>
      <c r="BU13" s="287"/>
      <c r="BV13" s="287"/>
      <c r="BW13" s="287"/>
      <c r="BX13" s="287"/>
      <c r="BY13" s="287"/>
      <c r="BZ13" s="287"/>
      <c r="CA13" s="287"/>
      <c r="CB13" s="287"/>
      <c r="CC13" s="287"/>
      <c r="CD13" s="287"/>
      <c r="CE13" s="288"/>
      <c r="CF13" s="287"/>
      <c r="CG13" s="287"/>
      <c r="CH13" s="287"/>
      <c r="CI13" s="287"/>
      <c r="CJ13" s="287"/>
      <c r="CK13" s="287"/>
      <c r="CL13" s="287"/>
      <c r="CM13" s="287"/>
      <c r="CN13" s="287"/>
      <c r="CO13" s="287"/>
      <c r="CP13" s="287"/>
      <c r="CQ13" s="287"/>
      <c r="CR13" s="287"/>
      <c r="CS13" s="287"/>
      <c r="CT13" s="287"/>
      <c r="CU13" s="287"/>
      <c r="CV13" s="287"/>
      <c r="CW13" s="287"/>
      <c r="CX13" s="287"/>
      <c r="CY13" s="287"/>
      <c r="CZ13" s="287"/>
      <c r="DA13" s="287"/>
    </row>
    <row r="14" spans="1:105" s="4" customFormat="1" ht="40.5" customHeight="1" x14ac:dyDescent="0.2">
      <c r="A14" s="284" t="s">
        <v>655</v>
      </c>
      <c r="B14" s="284"/>
      <c r="C14" s="284"/>
      <c r="D14" s="284"/>
      <c r="E14" s="284"/>
      <c r="F14" s="285" t="s">
        <v>2107</v>
      </c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  <c r="AC14" s="285"/>
      <c r="AD14" s="285"/>
      <c r="AE14" s="285"/>
      <c r="AF14" s="285"/>
      <c r="AG14" s="285"/>
      <c r="AH14" s="285"/>
      <c r="AI14" s="285"/>
      <c r="AJ14" s="285"/>
      <c r="AK14" s="285"/>
      <c r="AL14" s="285"/>
      <c r="AM14" s="285"/>
      <c r="AN14" s="285"/>
      <c r="AO14" s="285"/>
      <c r="AP14" s="285"/>
      <c r="AQ14" s="285"/>
      <c r="AR14" s="285"/>
      <c r="AS14" s="285"/>
      <c r="AT14" s="285"/>
      <c r="AU14" s="285"/>
      <c r="AV14" s="285"/>
      <c r="AW14" s="285"/>
      <c r="AX14" s="285"/>
      <c r="AY14" s="285"/>
      <c r="AZ14" s="285"/>
      <c r="BA14" s="285"/>
      <c r="BB14" s="285"/>
      <c r="BC14" s="285"/>
      <c r="BD14" s="285"/>
      <c r="BE14" s="285"/>
      <c r="BF14" s="285"/>
      <c r="BG14" s="285"/>
      <c r="BH14" s="285"/>
      <c r="BI14" s="285"/>
      <c r="BJ14" s="289">
        <v>79726.834726666668</v>
      </c>
      <c r="BK14" s="290"/>
      <c r="BL14" s="290"/>
      <c r="BM14" s="290"/>
      <c r="BN14" s="290"/>
      <c r="BO14" s="290"/>
      <c r="BP14" s="290"/>
      <c r="BQ14" s="290"/>
      <c r="BR14" s="290"/>
      <c r="BS14" s="290"/>
      <c r="BT14" s="290"/>
      <c r="BU14" s="290"/>
      <c r="BV14" s="290"/>
      <c r="BW14" s="290"/>
      <c r="BX14" s="290"/>
      <c r="BY14" s="290"/>
      <c r="BZ14" s="290"/>
      <c r="CA14" s="290"/>
      <c r="CB14" s="290"/>
      <c r="CC14" s="290"/>
      <c r="CD14" s="290"/>
      <c r="CE14" s="291"/>
      <c r="CF14" s="292">
        <v>17792.677166666665</v>
      </c>
      <c r="CG14" s="290"/>
      <c r="CH14" s="290"/>
      <c r="CI14" s="290"/>
      <c r="CJ14" s="290"/>
      <c r="CK14" s="290"/>
      <c r="CL14" s="290"/>
      <c r="CM14" s="290"/>
      <c r="CN14" s="290"/>
      <c r="CO14" s="290"/>
      <c r="CP14" s="290"/>
      <c r="CQ14" s="290"/>
      <c r="CR14" s="290"/>
      <c r="CS14" s="290"/>
      <c r="CT14" s="290"/>
      <c r="CU14" s="290"/>
      <c r="CV14" s="290"/>
      <c r="CW14" s="290"/>
      <c r="CX14" s="290"/>
      <c r="CY14" s="290"/>
      <c r="CZ14" s="290"/>
      <c r="DA14" s="290"/>
    </row>
    <row r="15" spans="1:105" s="4" customFormat="1" ht="27" customHeight="1" x14ac:dyDescent="0.2">
      <c r="A15" s="284" t="s">
        <v>877</v>
      </c>
      <c r="B15" s="284"/>
      <c r="C15" s="284"/>
      <c r="D15" s="284"/>
      <c r="E15" s="284"/>
      <c r="F15" s="285" t="s">
        <v>2108</v>
      </c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285"/>
      <c r="AO15" s="285"/>
      <c r="AP15" s="285"/>
      <c r="AQ15" s="285"/>
      <c r="AR15" s="285"/>
      <c r="AS15" s="285"/>
      <c r="AT15" s="285"/>
      <c r="AU15" s="285"/>
      <c r="AV15" s="285"/>
      <c r="AW15" s="285"/>
      <c r="AX15" s="285"/>
      <c r="AY15" s="285"/>
      <c r="AZ15" s="285"/>
      <c r="BA15" s="285"/>
      <c r="BB15" s="285"/>
      <c r="BC15" s="285"/>
      <c r="BD15" s="285"/>
      <c r="BE15" s="285"/>
      <c r="BF15" s="285"/>
      <c r="BG15" s="285"/>
      <c r="BH15" s="285"/>
      <c r="BI15" s="285"/>
      <c r="BJ15" s="286"/>
      <c r="BK15" s="287"/>
      <c r="BL15" s="287"/>
      <c r="BM15" s="287"/>
      <c r="BN15" s="287"/>
      <c r="BO15" s="287"/>
      <c r="BP15" s="287"/>
      <c r="BQ15" s="287"/>
      <c r="BR15" s="287"/>
      <c r="BS15" s="287"/>
      <c r="BT15" s="287"/>
      <c r="BU15" s="287"/>
      <c r="BV15" s="287"/>
      <c r="BW15" s="287"/>
      <c r="BX15" s="287"/>
      <c r="BY15" s="287"/>
      <c r="BZ15" s="287"/>
      <c r="CA15" s="287"/>
      <c r="CB15" s="287"/>
      <c r="CC15" s="287"/>
      <c r="CD15" s="287"/>
      <c r="CE15" s="288"/>
      <c r="CF15" s="287"/>
      <c r="CG15" s="287"/>
      <c r="CH15" s="287"/>
      <c r="CI15" s="287"/>
      <c r="CJ15" s="287"/>
      <c r="CK15" s="287"/>
      <c r="CL15" s="287"/>
      <c r="CM15" s="287"/>
      <c r="CN15" s="287"/>
      <c r="CO15" s="287"/>
      <c r="CP15" s="287"/>
      <c r="CQ15" s="287"/>
      <c r="CR15" s="287"/>
      <c r="CS15" s="287"/>
      <c r="CT15" s="287"/>
      <c r="CU15" s="287"/>
      <c r="CV15" s="287"/>
      <c r="CW15" s="287"/>
      <c r="CX15" s="287"/>
      <c r="CY15" s="287"/>
      <c r="CZ15" s="287"/>
      <c r="DA15" s="287"/>
    </row>
  </sheetData>
  <mergeCells count="19">
    <mergeCell ref="BQ2:DA2"/>
    <mergeCell ref="BQ4:DA4"/>
    <mergeCell ref="A8:DA8"/>
    <mergeCell ref="A10:DA10"/>
    <mergeCell ref="A12:BI12"/>
    <mergeCell ref="BJ12:CE12"/>
    <mergeCell ref="CF12:DA12"/>
    <mergeCell ref="A15:E15"/>
    <mergeCell ref="F15:BI15"/>
    <mergeCell ref="BJ15:CE15"/>
    <mergeCell ref="CF15:DA15"/>
    <mergeCell ref="A13:E13"/>
    <mergeCell ref="F13:BI13"/>
    <mergeCell ref="BJ13:CE13"/>
    <mergeCell ref="CF13:DA13"/>
    <mergeCell ref="A14:E14"/>
    <mergeCell ref="F14:BI14"/>
    <mergeCell ref="BJ14:CE14"/>
    <mergeCell ref="CF14:DA14"/>
  </mergeCells>
  <pageMargins left="0.78740157480314965" right="0.51181102362204722" top="0.59055118110236227" bottom="0.39370078740157483" header="0.19685039370078741" footer="0.19685039370078741"/>
  <pageSetup paperSize="9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22"/>
  <sheetViews>
    <sheetView view="pageBreakPreview" zoomScaleNormal="100" zoomScaleSheetLayoutView="100" workbookViewId="0">
      <selection activeCell="BZ22" sqref="BZ22"/>
    </sheetView>
  </sheetViews>
  <sheetFormatPr defaultColWidth="0.85546875" defaultRowHeight="15.75" x14ac:dyDescent="0.25"/>
  <cols>
    <col min="1" max="69" width="0.85546875" style="5"/>
    <col min="70" max="70" width="0.85546875" style="5" customWidth="1"/>
    <col min="71" max="73" width="0.85546875" style="5"/>
    <col min="74" max="74" width="0.85546875" style="5" customWidth="1"/>
    <col min="75" max="86" width="0.85546875" style="5"/>
    <col min="87" max="88" width="0.85546875" style="5" customWidth="1"/>
    <col min="89" max="105" width="0.85546875" style="5"/>
    <col min="106" max="106" width="12.140625" style="5" customWidth="1"/>
    <col min="107" max="107" width="13.42578125" style="5" customWidth="1"/>
    <col min="108" max="108" width="11.5703125" style="5" customWidth="1"/>
    <col min="109" max="109" width="20.140625" style="5" customWidth="1"/>
    <col min="110" max="325" width="0.85546875" style="5"/>
    <col min="326" max="326" width="0.85546875" style="5" customWidth="1"/>
    <col min="327" max="329" width="0.85546875" style="5"/>
    <col min="330" max="330" width="0.85546875" style="5" customWidth="1"/>
    <col min="331" max="342" width="0.85546875" style="5"/>
    <col min="343" max="344" width="0.85546875" style="5" customWidth="1"/>
    <col min="345" max="361" width="0.85546875" style="5"/>
    <col min="362" max="362" width="12.140625" style="5" customWidth="1"/>
    <col min="363" max="363" width="13.42578125" style="5" customWidth="1"/>
    <col min="364" max="364" width="11.5703125" style="5" customWidth="1"/>
    <col min="365" max="365" width="20.140625" style="5" customWidth="1"/>
    <col min="366" max="581" width="0.85546875" style="5"/>
    <col min="582" max="582" width="0.85546875" style="5" customWidth="1"/>
    <col min="583" max="585" width="0.85546875" style="5"/>
    <col min="586" max="586" width="0.85546875" style="5" customWidth="1"/>
    <col min="587" max="598" width="0.85546875" style="5"/>
    <col min="599" max="600" width="0.85546875" style="5" customWidth="1"/>
    <col min="601" max="617" width="0.85546875" style="5"/>
    <col min="618" max="618" width="12.140625" style="5" customWidth="1"/>
    <col min="619" max="619" width="13.42578125" style="5" customWidth="1"/>
    <col min="620" max="620" width="11.5703125" style="5" customWidth="1"/>
    <col min="621" max="621" width="20.140625" style="5" customWidth="1"/>
    <col min="622" max="837" width="0.85546875" style="5"/>
    <col min="838" max="838" width="0.85546875" style="5" customWidth="1"/>
    <col min="839" max="841" width="0.85546875" style="5"/>
    <col min="842" max="842" width="0.85546875" style="5" customWidth="1"/>
    <col min="843" max="854" width="0.85546875" style="5"/>
    <col min="855" max="856" width="0.85546875" style="5" customWidth="1"/>
    <col min="857" max="873" width="0.85546875" style="5"/>
    <col min="874" max="874" width="12.140625" style="5" customWidth="1"/>
    <col min="875" max="875" width="13.42578125" style="5" customWidth="1"/>
    <col min="876" max="876" width="11.5703125" style="5" customWidth="1"/>
    <col min="877" max="877" width="20.140625" style="5" customWidth="1"/>
    <col min="878" max="1093" width="0.85546875" style="5"/>
    <col min="1094" max="1094" width="0.85546875" style="5" customWidth="1"/>
    <col min="1095" max="1097" width="0.85546875" style="5"/>
    <col min="1098" max="1098" width="0.85546875" style="5" customWidth="1"/>
    <col min="1099" max="1110" width="0.85546875" style="5"/>
    <col min="1111" max="1112" width="0.85546875" style="5" customWidth="1"/>
    <col min="1113" max="1129" width="0.85546875" style="5"/>
    <col min="1130" max="1130" width="12.140625" style="5" customWidth="1"/>
    <col min="1131" max="1131" width="13.42578125" style="5" customWidth="1"/>
    <col min="1132" max="1132" width="11.5703125" style="5" customWidth="1"/>
    <col min="1133" max="1133" width="20.140625" style="5" customWidth="1"/>
    <col min="1134" max="1349" width="0.85546875" style="5"/>
    <col min="1350" max="1350" width="0.85546875" style="5" customWidth="1"/>
    <col min="1351" max="1353" width="0.85546875" style="5"/>
    <col min="1354" max="1354" width="0.85546875" style="5" customWidth="1"/>
    <col min="1355" max="1366" width="0.85546875" style="5"/>
    <col min="1367" max="1368" width="0.85546875" style="5" customWidth="1"/>
    <col min="1369" max="1385" width="0.85546875" style="5"/>
    <col min="1386" max="1386" width="12.140625" style="5" customWidth="1"/>
    <col min="1387" max="1387" width="13.42578125" style="5" customWidth="1"/>
    <col min="1388" max="1388" width="11.5703125" style="5" customWidth="1"/>
    <col min="1389" max="1389" width="20.140625" style="5" customWidth="1"/>
    <col min="1390" max="1605" width="0.85546875" style="5"/>
    <col min="1606" max="1606" width="0.85546875" style="5" customWidth="1"/>
    <col min="1607" max="1609" width="0.85546875" style="5"/>
    <col min="1610" max="1610" width="0.85546875" style="5" customWidth="1"/>
    <col min="1611" max="1622" width="0.85546875" style="5"/>
    <col min="1623" max="1624" width="0.85546875" style="5" customWidth="1"/>
    <col min="1625" max="1641" width="0.85546875" style="5"/>
    <col min="1642" max="1642" width="12.140625" style="5" customWidth="1"/>
    <col min="1643" max="1643" width="13.42578125" style="5" customWidth="1"/>
    <col min="1644" max="1644" width="11.5703125" style="5" customWidth="1"/>
    <col min="1645" max="1645" width="20.140625" style="5" customWidth="1"/>
    <col min="1646" max="1861" width="0.85546875" style="5"/>
    <col min="1862" max="1862" width="0.85546875" style="5" customWidth="1"/>
    <col min="1863" max="1865" width="0.85546875" style="5"/>
    <col min="1866" max="1866" width="0.85546875" style="5" customWidth="1"/>
    <col min="1867" max="1878" width="0.85546875" style="5"/>
    <col min="1879" max="1880" width="0.85546875" style="5" customWidth="1"/>
    <col min="1881" max="1897" width="0.85546875" style="5"/>
    <col min="1898" max="1898" width="12.140625" style="5" customWidth="1"/>
    <col min="1899" max="1899" width="13.42578125" style="5" customWidth="1"/>
    <col min="1900" max="1900" width="11.5703125" style="5" customWidth="1"/>
    <col min="1901" max="1901" width="20.140625" style="5" customWidth="1"/>
    <col min="1902" max="2117" width="0.85546875" style="5"/>
    <col min="2118" max="2118" width="0.85546875" style="5" customWidth="1"/>
    <col min="2119" max="2121" width="0.85546875" style="5"/>
    <col min="2122" max="2122" width="0.85546875" style="5" customWidth="1"/>
    <col min="2123" max="2134" width="0.85546875" style="5"/>
    <col min="2135" max="2136" width="0.85546875" style="5" customWidth="1"/>
    <col min="2137" max="2153" width="0.85546875" style="5"/>
    <col min="2154" max="2154" width="12.140625" style="5" customWidth="1"/>
    <col min="2155" max="2155" width="13.42578125" style="5" customWidth="1"/>
    <col min="2156" max="2156" width="11.5703125" style="5" customWidth="1"/>
    <col min="2157" max="2157" width="20.140625" style="5" customWidth="1"/>
    <col min="2158" max="2373" width="0.85546875" style="5"/>
    <col min="2374" max="2374" width="0.85546875" style="5" customWidth="1"/>
    <col min="2375" max="2377" width="0.85546875" style="5"/>
    <col min="2378" max="2378" width="0.85546875" style="5" customWidth="1"/>
    <col min="2379" max="2390" width="0.85546875" style="5"/>
    <col min="2391" max="2392" width="0.85546875" style="5" customWidth="1"/>
    <col min="2393" max="2409" width="0.85546875" style="5"/>
    <col min="2410" max="2410" width="12.140625" style="5" customWidth="1"/>
    <col min="2411" max="2411" width="13.42578125" style="5" customWidth="1"/>
    <col min="2412" max="2412" width="11.5703125" style="5" customWidth="1"/>
    <col min="2413" max="2413" width="20.140625" style="5" customWidth="1"/>
    <col min="2414" max="2629" width="0.85546875" style="5"/>
    <col min="2630" max="2630" width="0.85546875" style="5" customWidth="1"/>
    <col min="2631" max="2633" width="0.85546875" style="5"/>
    <col min="2634" max="2634" width="0.85546875" style="5" customWidth="1"/>
    <col min="2635" max="2646" width="0.85546875" style="5"/>
    <col min="2647" max="2648" width="0.85546875" style="5" customWidth="1"/>
    <col min="2649" max="2665" width="0.85546875" style="5"/>
    <col min="2666" max="2666" width="12.140625" style="5" customWidth="1"/>
    <col min="2667" max="2667" width="13.42578125" style="5" customWidth="1"/>
    <col min="2668" max="2668" width="11.5703125" style="5" customWidth="1"/>
    <col min="2669" max="2669" width="20.140625" style="5" customWidth="1"/>
    <col min="2670" max="2885" width="0.85546875" style="5"/>
    <col min="2886" max="2886" width="0.85546875" style="5" customWidth="1"/>
    <col min="2887" max="2889" width="0.85546875" style="5"/>
    <col min="2890" max="2890" width="0.85546875" style="5" customWidth="1"/>
    <col min="2891" max="2902" width="0.85546875" style="5"/>
    <col min="2903" max="2904" width="0.85546875" style="5" customWidth="1"/>
    <col min="2905" max="2921" width="0.85546875" style="5"/>
    <col min="2922" max="2922" width="12.140625" style="5" customWidth="1"/>
    <col min="2923" max="2923" width="13.42578125" style="5" customWidth="1"/>
    <col min="2924" max="2924" width="11.5703125" style="5" customWidth="1"/>
    <col min="2925" max="2925" width="20.140625" style="5" customWidth="1"/>
    <col min="2926" max="3141" width="0.85546875" style="5"/>
    <col min="3142" max="3142" width="0.85546875" style="5" customWidth="1"/>
    <col min="3143" max="3145" width="0.85546875" style="5"/>
    <col min="3146" max="3146" width="0.85546875" style="5" customWidth="1"/>
    <col min="3147" max="3158" width="0.85546875" style="5"/>
    <col min="3159" max="3160" width="0.85546875" style="5" customWidth="1"/>
    <col min="3161" max="3177" width="0.85546875" style="5"/>
    <col min="3178" max="3178" width="12.140625" style="5" customWidth="1"/>
    <col min="3179" max="3179" width="13.42578125" style="5" customWidth="1"/>
    <col min="3180" max="3180" width="11.5703125" style="5" customWidth="1"/>
    <col min="3181" max="3181" width="20.140625" style="5" customWidth="1"/>
    <col min="3182" max="3397" width="0.85546875" style="5"/>
    <col min="3398" max="3398" width="0.85546875" style="5" customWidth="1"/>
    <col min="3399" max="3401" width="0.85546875" style="5"/>
    <col min="3402" max="3402" width="0.85546875" style="5" customWidth="1"/>
    <col min="3403" max="3414" width="0.85546875" style="5"/>
    <col min="3415" max="3416" width="0.85546875" style="5" customWidth="1"/>
    <col min="3417" max="3433" width="0.85546875" style="5"/>
    <col min="3434" max="3434" width="12.140625" style="5" customWidth="1"/>
    <col min="3435" max="3435" width="13.42578125" style="5" customWidth="1"/>
    <col min="3436" max="3436" width="11.5703125" style="5" customWidth="1"/>
    <col min="3437" max="3437" width="20.140625" style="5" customWidth="1"/>
    <col min="3438" max="3653" width="0.85546875" style="5"/>
    <col min="3654" max="3654" width="0.85546875" style="5" customWidth="1"/>
    <col min="3655" max="3657" width="0.85546875" style="5"/>
    <col min="3658" max="3658" width="0.85546875" style="5" customWidth="1"/>
    <col min="3659" max="3670" width="0.85546875" style="5"/>
    <col min="3671" max="3672" width="0.85546875" style="5" customWidth="1"/>
    <col min="3673" max="3689" width="0.85546875" style="5"/>
    <col min="3690" max="3690" width="12.140625" style="5" customWidth="1"/>
    <col min="3691" max="3691" width="13.42578125" style="5" customWidth="1"/>
    <col min="3692" max="3692" width="11.5703125" style="5" customWidth="1"/>
    <col min="3693" max="3693" width="20.140625" style="5" customWidth="1"/>
    <col min="3694" max="3909" width="0.85546875" style="5"/>
    <col min="3910" max="3910" width="0.85546875" style="5" customWidth="1"/>
    <col min="3911" max="3913" width="0.85546875" style="5"/>
    <col min="3914" max="3914" width="0.85546875" style="5" customWidth="1"/>
    <col min="3915" max="3926" width="0.85546875" style="5"/>
    <col min="3927" max="3928" width="0.85546875" style="5" customWidth="1"/>
    <col min="3929" max="3945" width="0.85546875" style="5"/>
    <col min="3946" max="3946" width="12.140625" style="5" customWidth="1"/>
    <col min="3947" max="3947" width="13.42578125" style="5" customWidth="1"/>
    <col min="3948" max="3948" width="11.5703125" style="5" customWidth="1"/>
    <col min="3949" max="3949" width="20.140625" style="5" customWidth="1"/>
    <col min="3950" max="4165" width="0.85546875" style="5"/>
    <col min="4166" max="4166" width="0.85546875" style="5" customWidth="1"/>
    <col min="4167" max="4169" width="0.85546875" style="5"/>
    <col min="4170" max="4170" width="0.85546875" style="5" customWidth="1"/>
    <col min="4171" max="4182" width="0.85546875" style="5"/>
    <col min="4183" max="4184" width="0.85546875" style="5" customWidth="1"/>
    <col min="4185" max="4201" width="0.85546875" style="5"/>
    <col min="4202" max="4202" width="12.140625" style="5" customWidth="1"/>
    <col min="4203" max="4203" width="13.42578125" style="5" customWidth="1"/>
    <col min="4204" max="4204" width="11.5703125" style="5" customWidth="1"/>
    <col min="4205" max="4205" width="20.140625" style="5" customWidth="1"/>
    <col min="4206" max="4421" width="0.85546875" style="5"/>
    <col min="4422" max="4422" width="0.85546875" style="5" customWidth="1"/>
    <col min="4423" max="4425" width="0.85546875" style="5"/>
    <col min="4426" max="4426" width="0.85546875" style="5" customWidth="1"/>
    <col min="4427" max="4438" width="0.85546875" style="5"/>
    <col min="4439" max="4440" width="0.85546875" style="5" customWidth="1"/>
    <col min="4441" max="4457" width="0.85546875" style="5"/>
    <col min="4458" max="4458" width="12.140625" style="5" customWidth="1"/>
    <col min="4459" max="4459" width="13.42578125" style="5" customWidth="1"/>
    <col min="4460" max="4460" width="11.5703125" style="5" customWidth="1"/>
    <col min="4461" max="4461" width="20.140625" style="5" customWidth="1"/>
    <col min="4462" max="4677" width="0.85546875" style="5"/>
    <col min="4678" max="4678" width="0.85546875" style="5" customWidth="1"/>
    <col min="4679" max="4681" width="0.85546875" style="5"/>
    <col min="4682" max="4682" width="0.85546875" style="5" customWidth="1"/>
    <col min="4683" max="4694" width="0.85546875" style="5"/>
    <col min="4695" max="4696" width="0.85546875" style="5" customWidth="1"/>
    <col min="4697" max="4713" width="0.85546875" style="5"/>
    <col min="4714" max="4714" width="12.140625" style="5" customWidth="1"/>
    <col min="4715" max="4715" width="13.42578125" style="5" customWidth="1"/>
    <col min="4716" max="4716" width="11.5703125" style="5" customWidth="1"/>
    <col min="4717" max="4717" width="20.140625" style="5" customWidth="1"/>
    <col min="4718" max="4933" width="0.85546875" style="5"/>
    <col min="4934" max="4934" width="0.85546875" style="5" customWidth="1"/>
    <col min="4935" max="4937" width="0.85546875" style="5"/>
    <col min="4938" max="4938" width="0.85546875" style="5" customWidth="1"/>
    <col min="4939" max="4950" width="0.85546875" style="5"/>
    <col min="4951" max="4952" width="0.85546875" style="5" customWidth="1"/>
    <col min="4953" max="4969" width="0.85546875" style="5"/>
    <col min="4970" max="4970" width="12.140625" style="5" customWidth="1"/>
    <col min="4971" max="4971" width="13.42578125" style="5" customWidth="1"/>
    <col min="4972" max="4972" width="11.5703125" style="5" customWidth="1"/>
    <col min="4973" max="4973" width="20.140625" style="5" customWidth="1"/>
    <col min="4974" max="5189" width="0.85546875" style="5"/>
    <col min="5190" max="5190" width="0.85546875" style="5" customWidth="1"/>
    <col min="5191" max="5193" width="0.85546875" style="5"/>
    <col min="5194" max="5194" width="0.85546875" style="5" customWidth="1"/>
    <col min="5195" max="5206" width="0.85546875" style="5"/>
    <col min="5207" max="5208" width="0.85546875" style="5" customWidth="1"/>
    <col min="5209" max="5225" width="0.85546875" style="5"/>
    <col min="5226" max="5226" width="12.140625" style="5" customWidth="1"/>
    <col min="5227" max="5227" width="13.42578125" style="5" customWidth="1"/>
    <col min="5228" max="5228" width="11.5703125" style="5" customWidth="1"/>
    <col min="5229" max="5229" width="20.140625" style="5" customWidth="1"/>
    <col min="5230" max="5445" width="0.85546875" style="5"/>
    <col min="5446" max="5446" width="0.85546875" style="5" customWidth="1"/>
    <col min="5447" max="5449" width="0.85546875" style="5"/>
    <col min="5450" max="5450" width="0.85546875" style="5" customWidth="1"/>
    <col min="5451" max="5462" width="0.85546875" style="5"/>
    <col min="5463" max="5464" width="0.85546875" style="5" customWidth="1"/>
    <col min="5465" max="5481" width="0.85546875" style="5"/>
    <col min="5482" max="5482" width="12.140625" style="5" customWidth="1"/>
    <col min="5483" max="5483" width="13.42578125" style="5" customWidth="1"/>
    <col min="5484" max="5484" width="11.5703125" style="5" customWidth="1"/>
    <col min="5485" max="5485" width="20.140625" style="5" customWidth="1"/>
    <col min="5486" max="5701" width="0.85546875" style="5"/>
    <col min="5702" max="5702" width="0.85546875" style="5" customWidth="1"/>
    <col min="5703" max="5705" width="0.85546875" style="5"/>
    <col min="5706" max="5706" width="0.85546875" style="5" customWidth="1"/>
    <col min="5707" max="5718" width="0.85546875" style="5"/>
    <col min="5719" max="5720" width="0.85546875" style="5" customWidth="1"/>
    <col min="5721" max="5737" width="0.85546875" style="5"/>
    <col min="5738" max="5738" width="12.140625" style="5" customWidth="1"/>
    <col min="5739" max="5739" width="13.42578125" style="5" customWidth="1"/>
    <col min="5740" max="5740" width="11.5703125" style="5" customWidth="1"/>
    <col min="5741" max="5741" width="20.140625" style="5" customWidth="1"/>
    <col min="5742" max="5957" width="0.85546875" style="5"/>
    <col min="5958" max="5958" width="0.85546875" style="5" customWidth="1"/>
    <col min="5959" max="5961" width="0.85546875" style="5"/>
    <col min="5962" max="5962" width="0.85546875" style="5" customWidth="1"/>
    <col min="5963" max="5974" width="0.85546875" style="5"/>
    <col min="5975" max="5976" width="0.85546875" style="5" customWidth="1"/>
    <col min="5977" max="5993" width="0.85546875" style="5"/>
    <col min="5994" max="5994" width="12.140625" style="5" customWidth="1"/>
    <col min="5995" max="5995" width="13.42578125" style="5" customWidth="1"/>
    <col min="5996" max="5996" width="11.5703125" style="5" customWidth="1"/>
    <col min="5997" max="5997" width="20.140625" style="5" customWidth="1"/>
    <col min="5998" max="6213" width="0.85546875" style="5"/>
    <col min="6214" max="6214" width="0.85546875" style="5" customWidth="1"/>
    <col min="6215" max="6217" width="0.85546875" style="5"/>
    <col min="6218" max="6218" width="0.85546875" style="5" customWidth="1"/>
    <col min="6219" max="6230" width="0.85546875" style="5"/>
    <col min="6231" max="6232" width="0.85546875" style="5" customWidth="1"/>
    <col min="6233" max="6249" width="0.85546875" style="5"/>
    <col min="6250" max="6250" width="12.140625" style="5" customWidth="1"/>
    <col min="6251" max="6251" width="13.42578125" style="5" customWidth="1"/>
    <col min="6252" max="6252" width="11.5703125" style="5" customWidth="1"/>
    <col min="6253" max="6253" width="20.140625" style="5" customWidth="1"/>
    <col min="6254" max="6469" width="0.85546875" style="5"/>
    <col min="6470" max="6470" width="0.85546875" style="5" customWidth="1"/>
    <col min="6471" max="6473" width="0.85546875" style="5"/>
    <col min="6474" max="6474" width="0.85546875" style="5" customWidth="1"/>
    <col min="6475" max="6486" width="0.85546875" style="5"/>
    <col min="6487" max="6488" width="0.85546875" style="5" customWidth="1"/>
    <col min="6489" max="6505" width="0.85546875" style="5"/>
    <col min="6506" max="6506" width="12.140625" style="5" customWidth="1"/>
    <col min="6507" max="6507" width="13.42578125" style="5" customWidth="1"/>
    <col min="6508" max="6508" width="11.5703125" style="5" customWidth="1"/>
    <col min="6509" max="6509" width="20.140625" style="5" customWidth="1"/>
    <col min="6510" max="6725" width="0.85546875" style="5"/>
    <col min="6726" max="6726" width="0.85546875" style="5" customWidth="1"/>
    <col min="6727" max="6729" width="0.85546875" style="5"/>
    <col min="6730" max="6730" width="0.85546875" style="5" customWidth="1"/>
    <col min="6731" max="6742" width="0.85546875" style="5"/>
    <col min="6743" max="6744" width="0.85546875" style="5" customWidth="1"/>
    <col min="6745" max="6761" width="0.85546875" style="5"/>
    <col min="6762" max="6762" width="12.140625" style="5" customWidth="1"/>
    <col min="6763" max="6763" width="13.42578125" style="5" customWidth="1"/>
    <col min="6764" max="6764" width="11.5703125" style="5" customWidth="1"/>
    <col min="6765" max="6765" width="20.140625" style="5" customWidth="1"/>
    <col min="6766" max="6981" width="0.85546875" style="5"/>
    <col min="6982" max="6982" width="0.85546875" style="5" customWidth="1"/>
    <col min="6983" max="6985" width="0.85546875" style="5"/>
    <col min="6986" max="6986" width="0.85546875" style="5" customWidth="1"/>
    <col min="6987" max="6998" width="0.85546875" style="5"/>
    <col min="6999" max="7000" width="0.85546875" style="5" customWidth="1"/>
    <col min="7001" max="7017" width="0.85546875" style="5"/>
    <col min="7018" max="7018" width="12.140625" style="5" customWidth="1"/>
    <col min="7019" max="7019" width="13.42578125" style="5" customWidth="1"/>
    <col min="7020" max="7020" width="11.5703125" style="5" customWidth="1"/>
    <col min="7021" max="7021" width="20.140625" style="5" customWidth="1"/>
    <col min="7022" max="7237" width="0.85546875" style="5"/>
    <col min="7238" max="7238" width="0.85546875" style="5" customWidth="1"/>
    <col min="7239" max="7241" width="0.85546875" style="5"/>
    <col min="7242" max="7242" width="0.85546875" style="5" customWidth="1"/>
    <col min="7243" max="7254" width="0.85546875" style="5"/>
    <col min="7255" max="7256" width="0.85546875" style="5" customWidth="1"/>
    <col min="7257" max="7273" width="0.85546875" style="5"/>
    <col min="7274" max="7274" width="12.140625" style="5" customWidth="1"/>
    <col min="7275" max="7275" width="13.42578125" style="5" customWidth="1"/>
    <col min="7276" max="7276" width="11.5703125" style="5" customWidth="1"/>
    <col min="7277" max="7277" width="20.140625" style="5" customWidth="1"/>
    <col min="7278" max="7493" width="0.85546875" style="5"/>
    <col min="7494" max="7494" width="0.85546875" style="5" customWidth="1"/>
    <col min="7495" max="7497" width="0.85546875" style="5"/>
    <col min="7498" max="7498" width="0.85546875" style="5" customWidth="1"/>
    <col min="7499" max="7510" width="0.85546875" style="5"/>
    <col min="7511" max="7512" width="0.85546875" style="5" customWidth="1"/>
    <col min="7513" max="7529" width="0.85546875" style="5"/>
    <col min="7530" max="7530" width="12.140625" style="5" customWidth="1"/>
    <col min="7531" max="7531" width="13.42578125" style="5" customWidth="1"/>
    <col min="7532" max="7532" width="11.5703125" style="5" customWidth="1"/>
    <col min="7533" max="7533" width="20.140625" style="5" customWidth="1"/>
    <col min="7534" max="7749" width="0.85546875" style="5"/>
    <col min="7750" max="7750" width="0.85546875" style="5" customWidth="1"/>
    <col min="7751" max="7753" width="0.85546875" style="5"/>
    <col min="7754" max="7754" width="0.85546875" style="5" customWidth="1"/>
    <col min="7755" max="7766" width="0.85546875" style="5"/>
    <col min="7767" max="7768" width="0.85546875" style="5" customWidth="1"/>
    <col min="7769" max="7785" width="0.85546875" style="5"/>
    <col min="7786" max="7786" width="12.140625" style="5" customWidth="1"/>
    <col min="7787" max="7787" width="13.42578125" style="5" customWidth="1"/>
    <col min="7788" max="7788" width="11.5703125" style="5" customWidth="1"/>
    <col min="7789" max="7789" width="20.140625" style="5" customWidth="1"/>
    <col min="7790" max="8005" width="0.85546875" style="5"/>
    <col min="8006" max="8006" width="0.85546875" style="5" customWidth="1"/>
    <col min="8007" max="8009" width="0.85546875" style="5"/>
    <col min="8010" max="8010" width="0.85546875" style="5" customWidth="1"/>
    <col min="8011" max="8022" width="0.85546875" style="5"/>
    <col min="8023" max="8024" width="0.85546875" style="5" customWidth="1"/>
    <col min="8025" max="8041" width="0.85546875" style="5"/>
    <col min="8042" max="8042" width="12.140625" style="5" customWidth="1"/>
    <col min="8043" max="8043" width="13.42578125" style="5" customWidth="1"/>
    <col min="8044" max="8044" width="11.5703125" style="5" customWidth="1"/>
    <col min="8045" max="8045" width="20.140625" style="5" customWidth="1"/>
    <col min="8046" max="8261" width="0.85546875" style="5"/>
    <col min="8262" max="8262" width="0.85546875" style="5" customWidth="1"/>
    <col min="8263" max="8265" width="0.85546875" style="5"/>
    <col min="8266" max="8266" width="0.85546875" style="5" customWidth="1"/>
    <col min="8267" max="8278" width="0.85546875" style="5"/>
    <col min="8279" max="8280" width="0.85546875" style="5" customWidth="1"/>
    <col min="8281" max="8297" width="0.85546875" style="5"/>
    <col min="8298" max="8298" width="12.140625" style="5" customWidth="1"/>
    <col min="8299" max="8299" width="13.42578125" style="5" customWidth="1"/>
    <col min="8300" max="8300" width="11.5703125" style="5" customWidth="1"/>
    <col min="8301" max="8301" width="20.140625" style="5" customWidth="1"/>
    <col min="8302" max="8517" width="0.85546875" style="5"/>
    <col min="8518" max="8518" width="0.85546875" style="5" customWidth="1"/>
    <col min="8519" max="8521" width="0.85546875" style="5"/>
    <col min="8522" max="8522" width="0.85546875" style="5" customWidth="1"/>
    <col min="8523" max="8534" width="0.85546875" style="5"/>
    <col min="8535" max="8536" width="0.85546875" style="5" customWidth="1"/>
    <col min="8537" max="8553" width="0.85546875" style="5"/>
    <col min="8554" max="8554" width="12.140625" style="5" customWidth="1"/>
    <col min="8555" max="8555" width="13.42578125" style="5" customWidth="1"/>
    <col min="8556" max="8556" width="11.5703125" style="5" customWidth="1"/>
    <col min="8557" max="8557" width="20.140625" style="5" customWidth="1"/>
    <col min="8558" max="8773" width="0.85546875" style="5"/>
    <col min="8774" max="8774" width="0.85546875" style="5" customWidth="1"/>
    <col min="8775" max="8777" width="0.85546875" style="5"/>
    <col min="8778" max="8778" width="0.85546875" style="5" customWidth="1"/>
    <col min="8779" max="8790" width="0.85546875" style="5"/>
    <col min="8791" max="8792" width="0.85546875" style="5" customWidth="1"/>
    <col min="8793" max="8809" width="0.85546875" style="5"/>
    <col min="8810" max="8810" width="12.140625" style="5" customWidth="1"/>
    <col min="8811" max="8811" width="13.42578125" style="5" customWidth="1"/>
    <col min="8812" max="8812" width="11.5703125" style="5" customWidth="1"/>
    <col min="8813" max="8813" width="20.140625" style="5" customWidth="1"/>
    <col min="8814" max="9029" width="0.85546875" style="5"/>
    <col min="9030" max="9030" width="0.85546875" style="5" customWidth="1"/>
    <col min="9031" max="9033" width="0.85546875" style="5"/>
    <col min="9034" max="9034" width="0.85546875" style="5" customWidth="1"/>
    <col min="9035" max="9046" width="0.85546875" style="5"/>
    <col min="9047" max="9048" width="0.85546875" style="5" customWidth="1"/>
    <col min="9049" max="9065" width="0.85546875" style="5"/>
    <col min="9066" max="9066" width="12.140625" style="5" customWidth="1"/>
    <col min="9067" max="9067" width="13.42578125" style="5" customWidth="1"/>
    <col min="9068" max="9068" width="11.5703125" style="5" customWidth="1"/>
    <col min="9069" max="9069" width="20.140625" style="5" customWidth="1"/>
    <col min="9070" max="9285" width="0.85546875" style="5"/>
    <col min="9286" max="9286" width="0.85546875" style="5" customWidth="1"/>
    <col min="9287" max="9289" width="0.85546875" style="5"/>
    <col min="9290" max="9290" width="0.85546875" style="5" customWidth="1"/>
    <col min="9291" max="9302" width="0.85546875" style="5"/>
    <col min="9303" max="9304" width="0.85546875" style="5" customWidth="1"/>
    <col min="9305" max="9321" width="0.85546875" style="5"/>
    <col min="9322" max="9322" width="12.140625" style="5" customWidth="1"/>
    <col min="9323" max="9323" width="13.42578125" style="5" customWidth="1"/>
    <col min="9324" max="9324" width="11.5703125" style="5" customWidth="1"/>
    <col min="9325" max="9325" width="20.140625" style="5" customWidth="1"/>
    <col min="9326" max="9541" width="0.85546875" style="5"/>
    <col min="9542" max="9542" width="0.85546875" style="5" customWidth="1"/>
    <col min="9543" max="9545" width="0.85546875" style="5"/>
    <col min="9546" max="9546" width="0.85546875" style="5" customWidth="1"/>
    <col min="9547" max="9558" width="0.85546875" style="5"/>
    <col min="9559" max="9560" width="0.85546875" style="5" customWidth="1"/>
    <col min="9561" max="9577" width="0.85546875" style="5"/>
    <col min="9578" max="9578" width="12.140625" style="5" customWidth="1"/>
    <col min="9579" max="9579" width="13.42578125" style="5" customWidth="1"/>
    <col min="9580" max="9580" width="11.5703125" style="5" customWidth="1"/>
    <col min="9581" max="9581" width="20.140625" style="5" customWidth="1"/>
    <col min="9582" max="9797" width="0.85546875" style="5"/>
    <col min="9798" max="9798" width="0.85546875" style="5" customWidth="1"/>
    <col min="9799" max="9801" width="0.85546875" style="5"/>
    <col min="9802" max="9802" width="0.85546875" style="5" customWidth="1"/>
    <col min="9803" max="9814" width="0.85546875" style="5"/>
    <col min="9815" max="9816" width="0.85546875" style="5" customWidth="1"/>
    <col min="9817" max="9833" width="0.85546875" style="5"/>
    <col min="9834" max="9834" width="12.140625" style="5" customWidth="1"/>
    <col min="9835" max="9835" width="13.42578125" style="5" customWidth="1"/>
    <col min="9836" max="9836" width="11.5703125" style="5" customWidth="1"/>
    <col min="9837" max="9837" width="20.140625" style="5" customWidth="1"/>
    <col min="9838" max="10053" width="0.85546875" style="5"/>
    <col min="10054" max="10054" width="0.85546875" style="5" customWidth="1"/>
    <col min="10055" max="10057" width="0.85546875" style="5"/>
    <col min="10058" max="10058" width="0.85546875" style="5" customWidth="1"/>
    <col min="10059" max="10070" width="0.85546875" style="5"/>
    <col min="10071" max="10072" width="0.85546875" style="5" customWidth="1"/>
    <col min="10073" max="10089" width="0.85546875" style="5"/>
    <col min="10090" max="10090" width="12.140625" style="5" customWidth="1"/>
    <col min="10091" max="10091" width="13.42578125" style="5" customWidth="1"/>
    <col min="10092" max="10092" width="11.5703125" style="5" customWidth="1"/>
    <col min="10093" max="10093" width="20.140625" style="5" customWidth="1"/>
    <col min="10094" max="10309" width="0.85546875" style="5"/>
    <col min="10310" max="10310" width="0.85546875" style="5" customWidth="1"/>
    <col min="10311" max="10313" width="0.85546875" style="5"/>
    <col min="10314" max="10314" width="0.85546875" style="5" customWidth="1"/>
    <col min="10315" max="10326" width="0.85546875" style="5"/>
    <col min="10327" max="10328" width="0.85546875" style="5" customWidth="1"/>
    <col min="10329" max="10345" width="0.85546875" style="5"/>
    <col min="10346" max="10346" width="12.140625" style="5" customWidth="1"/>
    <col min="10347" max="10347" width="13.42578125" style="5" customWidth="1"/>
    <col min="10348" max="10348" width="11.5703125" style="5" customWidth="1"/>
    <col min="10349" max="10349" width="20.140625" style="5" customWidth="1"/>
    <col min="10350" max="10565" width="0.85546875" style="5"/>
    <col min="10566" max="10566" width="0.85546875" style="5" customWidth="1"/>
    <col min="10567" max="10569" width="0.85546875" style="5"/>
    <col min="10570" max="10570" width="0.85546875" style="5" customWidth="1"/>
    <col min="10571" max="10582" width="0.85546875" style="5"/>
    <col min="10583" max="10584" width="0.85546875" style="5" customWidth="1"/>
    <col min="10585" max="10601" width="0.85546875" style="5"/>
    <col min="10602" max="10602" width="12.140625" style="5" customWidth="1"/>
    <col min="10603" max="10603" width="13.42578125" style="5" customWidth="1"/>
    <col min="10604" max="10604" width="11.5703125" style="5" customWidth="1"/>
    <col min="10605" max="10605" width="20.140625" style="5" customWidth="1"/>
    <col min="10606" max="10821" width="0.85546875" style="5"/>
    <col min="10822" max="10822" width="0.85546875" style="5" customWidth="1"/>
    <col min="10823" max="10825" width="0.85546875" style="5"/>
    <col min="10826" max="10826" width="0.85546875" style="5" customWidth="1"/>
    <col min="10827" max="10838" width="0.85546875" style="5"/>
    <col min="10839" max="10840" width="0.85546875" style="5" customWidth="1"/>
    <col min="10841" max="10857" width="0.85546875" style="5"/>
    <col min="10858" max="10858" width="12.140625" style="5" customWidth="1"/>
    <col min="10859" max="10859" width="13.42578125" style="5" customWidth="1"/>
    <col min="10860" max="10860" width="11.5703125" style="5" customWidth="1"/>
    <col min="10861" max="10861" width="20.140625" style="5" customWidth="1"/>
    <col min="10862" max="11077" width="0.85546875" style="5"/>
    <col min="11078" max="11078" width="0.85546875" style="5" customWidth="1"/>
    <col min="11079" max="11081" width="0.85546875" style="5"/>
    <col min="11082" max="11082" width="0.85546875" style="5" customWidth="1"/>
    <col min="11083" max="11094" width="0.85546875" style="5"/>
    <col min="11095" max="11096" width="0.85546875" style="5" customWidth="1"/>
    <col min="11097" max="11113" width="0.85546875" style="5"/>
    <col min="11114" max="11114" width="12.140625" style="5" customWidth="1"/>
    <col min="11115" max="11115" width="13.42578125" style="5" customWidth="1"/>
    <col min="11116" max="11116" width="11.5703125" style="5" customWidth="1"/>
    <col min="11117" max="11117" width="20.140625" style="5" customWidth="1"/>
    <col min="11118" max="11333" width="0.85546875" style="5"/>
    <col min="11334" max="11334" width="0.85546875" style="5" customWidth="1"/>
    <col min="11335" max="11337" width="0.85546875" style="5"/>
    <col min="11338" max="11338" width="0.85546875" style="5" customWidth="1"/>
    <col min="11339" max="11350" width="0.85546875" style="5"/>
    <col min="11351" max="11352" width="0.85546875" style="5" customWidth="1"/>
    <col min="11353" max="11369" width="0.85546875" style="5"/>
    <col min="11370" max="11370" width="12.140625" style="5" customWidth="1"/>
    <col min="11371" max="11371" width="13.42578125" style="5" customWidth="1"/>
    <col min="11372" max="11372" width="11.5703125" style="5" customWidth="1"/>
    <col min="11373" max="11373" width="20.140625" style="5" customWidth="1"/>
    <col min="11374" max="11589" width="0.85546875" style="5"/>
    <col min="11590" max="11590" width="0.85546875" style="5" customWidth="1"/>
    <col min="11591" max="11593" width="0.85546875" style="5"/>
    <col min="11594" max="11594" width="0.85546875" style="5" customWidth="1"/>
    <col min="11595" max="11606" width="0.85546875" style="5"/>
    <col min="11607" max="11608" width="0.85546875" style="5" customWidth="1"/>
    <col min="11609" max="11625" width="0.85546875" style="5"/>
    <col min="11626" max="11626" width="12.140625" style="5" customWidth="1"/>
    <col min="11627" max="11627" width="13.42578125" style="5" customWidth="1"/>
    <col min="11628" max="11628" width="11.5703125" style="5" customWidth="1"/>
    <col min="11629" max="11629" width="20.140625" style="5" customWidth="1"/>
    <col min="11630" max="11845" width="0.85546875" style="5"/>
    <col min="11846" max="11846" width="0.85546875" style="5" customWidth="1"/>
    <col min="11847" max="11849" width="0.85546875" style="5"/>
    <col min="11850" max="11850" width="0.85546875" style="5" customWidth="1"/>
    <col min="11851" max="11862" width="0.85546875" style="5"/>
    <col min="11863" max="11864" width="0.85546875" style="5" customWidth="1"/>
    <col min="11865" max="11881" width="0.85546875" style="5"/>
    <col min="11882" max="11882" width="12.140625" style="5" customWidth="1"/>
    <col min="11883" max="11883" width="13.42578125" style="5" customWidth="1"/>
    <col min="11884" max="11884" width="11.5703125" style="5" customWidth="1"/>
    <col min="11885" max="11885" width="20.140625" style="5" customWidth="1"/>
    <col min="11886" max="12101" width="0.85546875" style="5"/>
    <col min="12102" max="12102" width="0.85546875" style="5" customWidth="1"/>
    <col min="12103" max="12105" width="0.85546875" style="5"/>
    <col min="12106" max="12106" width="0.85546875" style="5" customWidth="1"/>
    <col min="12107" max="12118" width="0.85546875" style="5"/>
    <col min="12119" max="12120" width="0.85546875" style="5" customWidth="1"/>
    <col min="12121" max="12137" width="0.85546875" style="5"/>
    <col min="12138" max="12138" width="12.140625" style="5" customWidth="1"/>
    <col min="12139" max="12139" width="13.42578125" style="5" customWidth="1"/>
    <col min="12140" max="12140" width="11.5703125" style="5" customWidth="1"/>
    <col min="12141" max="12141" width="20.140625" style="5" customWidth="1"/>
    <col min="12142" max="12357" width="0.85546875" style="5"/>
    <col min="12358" max="12358" width="0.85546875" style="5" customWidth="1"/>
    <col min="12359" max="12361" width="0.85546875" style="5"/>
    <col min="12362" max="12362" width="0.85546875" style="5" customWidth="1"/>
    <col min="12363" max="12374" width="0.85546875" style="5"/>
    <col min="12375" max="12376" width="0.85546875" style="5" customWidth="1"/>
    <col min="12377" max="12393" width="0.85546875" style="5"/>
    <col min="12394" max="12394" width="12.140625" style="5" customWidth="1"/>
    <col min="12395" max="12395" width="13.42578125" style="5" customWidth="1"/>
    <col min="12396" max="12396" width="11.5703125" style="5" customWidth="1"/>
    <col min="12397" max="12397" width="20.140625" style="5" customWidth="1"/>
    <col min="12398" max="12613" width="0.85546875" style="5"/>
    <col min="12614" max="12614" width="0.85546875" style="5" customWidth="1"/>
    <col min="12615" max="12617" width="0.85546875" style="5"/>
    <col min="12618" max="12618" width="0.85546875" style="5" customWidth="1"/>
    <col min="12619" max="12630" width="0.85546875" style="5"/>
    <col min="12631" max="12632" width="0.85546875" style="5" customWidth="1"/>
    <col min="12633" max="12649" width="0.85546875" style="5"/>
    <col min="12650" max="12650" width="12.140625" style="5" customWidth="1"/>
    <col min="12651" max="12651" width="13.42578125" style="5" customWidth="1"/>
    <col min="12652" max="12652" width="11.5703125" style="5" customWidth="1"/>
    <col min="12653" max="12653" width="20.140625" style="5" customWidth="1"/>
    <col min="12654" max="12869" width="0.85546875" style="5"/>
    <col min="12870" max="12870" width="0.85546875" style="5" customWidth="1"/>
    <col min="12871" max="12873" width="0.85546875" style="5"/>
    <col min="12874" max="12874" width="0.85546875" style="5" customWidth="1"/>
    <col min="12875" max="12886" width="0.85546875" style="5"/>
    <col min="12887" max="12888" width="0.85546875" style="5" customWidth="1"/>
    <col min="12889" max="12905" width="0.85546875" style="5"/>
    <col min="12906" max="12906" width="12.140625" style="5" customWidth="1"/>
    <col min="12907" max="12907" width="13.42578125" style="5" customWidth="1"/>
    <col min="12908" max="12908" width="11.5703125" style="5" customWidth="1"/>
    <col min="12909" max="12909" width="20.140625" style="5" customWidth="1"/>
    <col min="12910" max="13125" width="0.85546875" style="5"/>
    <col min="13126" max="13126" width="0.85546875" style="5" customWidth="1"/>
    <col min="13127" max="13129" width="0.85546875" style="5"/>
    <col min="13130" max="13130" width="0.85546875" style="5" customWidth="1"/>
    <col min="13131" max="13142" width="0.85546875" style="5"/>
    <col min="13143" max="13144" width="0.85546875" style="5" customWidth="1"/>
    <col min="13145" max="13161" width="0.85546875" style="5"/>
    <col min="13162" max="13162" width="12.140625" style="5" customWidth="1"/>
    <col min="13163" max="13163" width="13.42578125" style="5" customWidth="1"/>
    <col min="13164" max="13164" width="11.5703125" style="5" customWidth="1"/>
    <col min="13165" max="13165" width="20.140625" style="5" customWidth="1"/>
    <col min="13166" max="13381" width="0.85546875" style="5"/>
    <col min="13382" max="13382" width="0.85546875" style="5" customWidth="1"/>
    <col min="13383" max="13385" width="0.85546875" style="5"/>
    <col min="13386" max="13386" width="0.85546875" style="5" customWidth="1"/>
    <col min="13387" max="13398" width="0.85546875" style="5"/>
    <col min="13399" max="13400" width="0.85546875" style="5" customWidth="1"/>
    <col min="13401" max="13417" width="0.85546875" style="5"/>
    <col min="13418" max="13418" width="12.140625" style="5" customWidth="1"/>
    <col min="13419" max="13419" width="13.42578125" style="5" customWidth="1"/>
    <col min="13420" max="13420" width="11.5703125" style="5" customWidth="1"/>
    <col min="13421" max="13421" width="20.140625" style="5" customWidth="1"/>
    <col min="13422" max="13637" width="0.85546875" style="5"/>
    <col min="13638" max="13638" width="0.85546875" style="5" customWidth="1"/>
    <col min="13639" max="13641" width="0.85546875" style="5"/>
    <col min="13642" max="13642" width="0.85546875" style="5" customWidth="1"/>
    <col min="13643" max="13654" width="0.85546875" style="5"/>
    <col min="13655" max="13656" width="0.85546875" style="5" customWidth="1"/>
    <col min="13657" max="13673" width="0.85546875" style="5"/>
    <col min="13674" max="13674" width="12.140625" style="5" customWidth="1"/>
    <col min="13675" max="13675" width="13.42578125" style="5" customWidth="1"/>
    <col min="13676" max="13676" width="11.5703125" style="5" customWidth="1"/>
    <col min="13677" max="13677" width="20.140625" style="5" customWidth="1"/>
    <col min="13678" max="13893" width="0.85546875" style="5"/>
    <col min="13894" max="13894" width="0.85546875" style="5" customWidth="1"/>
    <col min="13895" max="13897" width="0.85546875" style="5"/>
    <col min="13898" max="13898" width="0.85546875" style="5" customWidth="1"/>
    <col min="13899" max="13910" width="0.85546875" style="5"/>
    <col min="13911" max="13912" width="0.85546875" style="5" customWidth="1"/>
    <col min="13913" max="13929" width="0.85546875" style="5"/>
    <col min="13930" max="13930" width="12.140625" style="5" customWidth="1"/>
    <col min="13931" max="13931" width="13.42578125" style="5" customWidth="1"/>
    <col min="13932" max="13932" width="11.5703125" style="5" customWidth="1"/>
    <col min="13933" max="13933" width="20.140625" style="5" customWidth="1"/>
    <col min="13934" max="14149" width="0.85546875" style="5"/>
    <col min="14150" max="14150" width="0.85546875" style="5" customWidth="1"/>
    <col min="14151" max="14153" width="0.85546875" style="5"/>
    <col min="14154" max="14154" width="0.85546875" style="5" customWidth="1"/>
    <col min="14155" max="14166" width="0.85546875" style="5"/>
    <col min="14167" max="14168" width="0.85546875" style="5" customWidth="1"/>
    <col min="14169" max="14185" width="0.85546875" style="5"/>
    <col min="14186" max="14186" width="12.140625" style="5" customWidth="1"/>
    <col min="14187" max="14187" width="13.42578125" style="5" customWidth="1"/>
    <col min="14188" max="14188" width="11.5703125" style="5" customWidth="1"/>
    <col min="14189" max="14189" width="20.140625" style="5" customWidth="1"/>
    <col min="14190" max="14405" width="0.85546875" style="5"/>
    <col min="14406" max="14406" width="0.85546875" style="5" customWidth="1"/>
    <col min="14407" max="14409" width="0.85546875" style="5"/>
    <col min="14410" max="14410" width="0.85546875" style="5" customWidth="1"/>
    <col min="14411" max="14422" width="0.85546875" style="5"/>
    <col min="14423" max="14424" width="0.85546875" style="5" customWidth="1"/>
    <col min="14425" max="14441" width="0.85546875" style="5"/>
    <col min="14442" max="14442" width="12.140625" style="5" customWidth="1"/>
    <col min="14443" max="14443" width="13.42578125" style="5" customWidth="1"/>
    <col min="14444" max="14444" width="11.5703125" style="5" customWidth="1"/>
    <col min="14445" max="14445" width="20.140625" style="5" customWidth="1"/>
    <col min="14446" max="14661" width="0.85546875" style="5"/>
    <col min="14662" max="14662" width="0.85546875" style="5" customWidth="1"/>
    <col min="14663" max="14665" width="0.85546875" style="5"/>
    <col min="14666" max="14666" width="0.85546875" style="5" customWidth="1"/>
    <col min="14667" max="14678" width="0.85546875" style="5"/>
    <col min="14679" max="14680" width="0.85546875" style="5" customWidth="1"/>
    <col min="14681" max="14697" width="0.85546875" style="5"/>
    <col min="14698" max="14698" width="12.140625" style="5" customWidth="1"/>
    <col min="14699" max="14699" width="13.42578125" style="5" customWidth="1"/>
    <col min="14700" max="14700" width="11.5703125" style="5" customWidth="1"/>
    <col min="14701" max="14701" width="20.140625" style="5" customWidth="1"/>
    <col min="14702" max="14917" width="0.85546875" style="5"/>
    <col min="14918" max="14918" width="0.85546875" style="5" customWidth="1"/>
    <col min="14919" max="14921" width="0.85546875" style="5"/>
    <col min="14922" max="14922" width="0.85546875" style="5" customWidth="1"/>
    <col min="14923" max="14934" width="0.85546875" style="5"/>
    <col min="14935" max="14936" width="0.85546875" style="5" customWidth="1"/>
    <col min="14937" max="14953" width="0.85546875" style="5"/>
    <col min="14954" max="14954" width="12.140625" style="5" customWidth="1"/>
    <col min="14955" max="14955" width="13.42578125" style="5" customWidth="1"/>
    <col min="14956" max="14956" width="11.5703125" style="5" customWidth="1"/>
    <col min="14957" max="14957" width="20.140625" style="5" customWidth="1"/>
    <col min="14958" max="15173" width="0.85546875" style="5"/>
    <col min="15174" max="15174" width="0.85546875" style="5" customWidth="1"/>
    <col min="15175" max="15177" width="0.85546875" style="5"/>
    <col min="15178" max="15178" width="0.85546875" style="5" customWidth="1"/>
    <col min="15179" max="15190" width="0.85546875" style="5"/>
    <col min="15191" max="15192" width="0.85546875" style="5" customWidth="1"/>
    <col min="15193" max="15209" width="0.85546875" style="5"/>
    <col min="15210" max="15210" width="12.140625" style="5" customWidth="1"/>
    <col min="15211" max="15211" width="13.42578125" style="5" customWidth="1"/>
    <col min="15212" max="15212" width="11.5703125" style="5" customWidth="1"/>
    <col min="15213" max="15213" width="20.140625" style="5" customWidth="1"/>
    <col min="15214" max="15429" width="0.85546875" style="5"/>
    <col min="15430" max="15430" width="0.85546875" style="5" customWidth="1"/>
    <col min="15431" max="15433" width="0.85546875" style="5"/>
    <col min="15434" max="15434" width="0.85546875" style="5" customWidth="1"/>
    <col min="15435" max="15446" width="0.85546875" style="5"/>
    <col min="15447" max="15448" width="0.85546875" style="5" customWidth="1"/>
    <col min="15449" max="15465" width="0.85546875" style="5"/>
    <col min="15466" max="15466" width="12.140625" style="5" customWidth="1"/>
    <col min="15467" max="15467" width="13.42578125" style="5" customWidth="1"/>
    <col min="15468" max="15468" width="11.5703125" style="5" customWidth="1"/>
    <col min="15469" max="15469" width="20.140625" style="5" customWidth="1"/>
    <col min="15470" max="15685" width="0.85546875" style="5"/>
    <col min="15686" max="15686" width="0.85546875" style="5" customWidth="1"/>
    <col min="15687" max="15689" width="0.85546875" style="5"/>
    <col min="15690" max="15690" width="0.85546875" style="5" customWidth="1"/>
    <col min="15691" max="15702" width="0.85546875" style="5"/>
    <col min="15703" max="15704" width="0.85546875" style="5" customWidth="1"/>
    <col min="15705" max="15721" width="0.85546875" style="5"/>
    <col min="15722" max="15722" width="12.140625" style="5" customWidth="1"/>
    <col min="15723" max="15723" width="13.42578125" style="5" customWidth="1"/>
    <col min="15724" max="15724" width="11.5703125" style="5" customWidth="1"/>
    <col min="15725" max="15725" width="20.140625" style="5" customWidth="1"/>
    <col min="15726" max="15941" width="0.85546875" style="5"/>
    <col min="15942" max="15942" width="0.85546875" style="5" customWidth="1"/>
    <col min="15943" max="15945" width="0.85546875" style="5"/>
    <col min="15946" max="15946" width="0.85546875" style="5" customWidth="1"/>
    <col min="15947" max="15958" width="0.85546875" style="5"/>
    <col min="15959" max="15960" width="0.85546875" style="5" customWidth="1"/>
    <col min="15961" max="15977" width="0.85546875" style="5"/>
    <col min="15978" max="15978" width="12.140625" style="5" customWidth="1"/>
    <col min="15979" max="15979" width="13.42578125" style="5" customWidth="1"/>
    <col min="15980" max="15980" width="11.5703125" style="5" customWidth="1"/>
    <col min="15981" max="15981" width="20.140625" style="5" customWidth="1"/>
    <col min="15982" max="16197" width="0.85546875" style="5"/>
    <col min="16198" max="16198" width="0.85546875" style="5" customWidth="1"/>
    <col min="16199" max="16201" width="0.85546875" style="5"/>
    <col min="16202" max="16202" width="0.85546875" style="5" customWidth="1"/>
    <col min="16203" max="16214" width="0.85546875" style="5"/>
    <col min="16215" max="16216" width="0.85546875" style="5" customWidth="1"/>
    <col min="16217" max="16233" width="0.85546875" style="5"/>
    <col min="16234" max="16234" width="12.140625" style="5" customWidth="1"/>
    <col min="16235" max="16235" width="13.42578125" style="5" customWidth="1"/>
    <col min="16236" max="16236" width="11.5703125" style="5" customWidth="1"/>
    <col min="16237" max="16237" width="20.140625" style="5" customWidth="1"/>
    <col min="16238" max="16384" width="0.85546875" style="5"/>
  </cols>
  <sheetData>
    <row r="1" spans="1:109" s="4" customFormat="1" ht="12.75" x14ac:dyDescent="0.2">
      <c r="BQ1" s="4" t="s">
        <v>2033</v>
      </c>
    </row>
    <row r="2" spans="1:109" s="4" customFormat="1" ht="39.75" customHeight="1" x14ac:dyDescent="0.2">
      <c r="BQ2" s="293" t="s">
        <v>2097</v>
      </c>
      <c r="BR2" s="293"/>
      <c r="BS2" s="293"/>
      <c r="BT2" s="293"/>
      <c r="BU2" s="293"/>
      <c r="BV2" s="293"/>
      <c r="BW2" s="293"/>
      <c r="BX2" s="293"/>
      <c r="BY2" s="293"/>
      <c r="BZ2" s="293"/>
      <c r="CA2" s="293"/>
      <c r="CB2" s="293"/>
      <c r="CC2" s="293"/>
      <c r="CD2" s="293"/>
      <c r="CE2" s="293"/>
      <c r="CF2" s="293"/>
      <c r="CG2" s="293"/>
      <c r="CH2" s="293"/>
      <c r="CI2" s="293"/>
      <c r="CJ2" s="293"/>
      <c r="CK2" s="293"/>
      <c r="CL2" s="293"/>
      <c r="CM2" s="293"/>
      <c r="CN2" s="293"/>
      <c r="CO2" s="293"/>
      <c r="CP2" s="293"/>
      <c r="CQ2" s="293"/>
      <c r="CR2" s="293"/>
      <c r="CS2" s="293"/>
      <c r="CT2" s="293"/>
      <c r="CU2" s="293"/>
      <c r="CV2" s="293"/>
      <c r="CW2" s="293"/>
      <c r="CX2" s="293"/>
      <c r="CY2" s="293"/>
      <c r="CZ2" s="293"/>
      <c r="DA2" s="293"/>
    </row>
    <row r="3" spans="1:109" ht="3" customHeight="1" x14ac:dyDescent="0.25"/>
    <row r="4" spans="1:109" s="6" customFormat="1" ht="24" customHeight="1" x14ac:dyDescent="0.2">
      <c r="BQ4" s="294" t="s">
        <v>2098</v>
      </c>
      <c r="BR4" s="294"/>
      <c r="BS4" s="294"/>
      <c r="BT4" s="294"/>
      <c r="BU4" s="294"/>
      <c r="BV4" s="294"/>
      <c r="BW4" s="294"/>
      <c r="BX4" s="294"/>
      <c r="BY4" s="294"/>
      <c r="BZ4" s="294"/>
      <c r="CA4" s="294"/>
      <c r="CB4" s="294"/>
      <c r="CC4" s="294"/>
      <c r="CD4" s="294"/>
      <c r="CE4" s="294"/>
      <c r="CF4" s="294"/>
      <c r="CG4" s="294"/>
      <c r="CH4" s="294"/>
      <c r="CI4" s="294"/>
      <c r="CJ4" s="294"/>
      <c r="CK4" s="294"/>
      <c r="CL4" s="294"/>
      <c r="CM4" s="294"/>
      <c r="CN4" s="294"/>
      <c r="CO4" s="294"/>
      <c r="CP4" s="294"/>
      <c r="CQ4" s="294"/>
      <c r="CR4" s="294"/>
      <c r="CS4" s="294"/>
      <c r="CT4" s="294"/>
      <c r="CU4" s="294"/>
      <c r="CV4" s="294"/>
      <c r="CW4" s="294"/>
      <c r="CX4" s="294"/>
      <c r="CY4" s="294"/>
      <c r="CZ4" s="294"/>
      <c r="DA4" s="294"/>
    </row>
    <row r="6" spans="1:109" x14ac:dyDescent="0.25">
      <c r="DA6" s="7" t="s">
        <v>2099</v>
      </c>
    </row>
    <row r="8" spans="1:109" s="8" customFormat="1" ht="16.5" x14ac:dyDescent="0.25">
      <c r="A8" s="295" t="s">
        <v>2102</v>
      </c>
      <c r="B8" s="295"/>
      <c r="C8" s="295"/>
      <c r="D8" s="295"/>
      <c r="E8" s="295"/>
      <c r="F8" s="295"/>
      <c r="G8" s="295"/>
      <c r="H8" s="295"/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5"/>
      <c r="W8" s="295"/>
      <c r="X8" s="295"/>
      <c r="Y8" s="295"/>
      <c r="Z8" s="295"/>
      <c r="AA8" s="295"/>
      <c r="AB8" s="295"/>
      <c r="AC8" s="295"/>
      <c r="AD8" s="295"/>
      <c r="AE8" s="295"/>
      <c r="AF8" s="295"/>
      <c r="AG8" s="295"/>
      <c r="AH8" s="295"/>
      <c r="AI8" s="295"/>
      <c r="AJ8" s="295"/>
      <c r="AK8" s="295"/>
      <c r="AL8" s="295"/>
      <c r="AM8" s="295"/>
      <c r="AN8" s="295"/>
      <c r="AO8" s="295"/>
      <c r="AP8" s="295"/>
      <c r="AQ8" s="295"/>
      <c r="AR8" s="295"/>
      <c r="AS8" s="295"/>
      <c r="AT8" s="295"/>
      <c r="AU8" s="295"/>
      <c r="AV8" s="295"/>
      <c r="AW8" s="295"/>
      <c r="AX8" s="295"/>
      <c r="AY8" s="295"/>
      <c r="AZ8" s="295"/>
      <c r="BA8" s="295"/>
      <c r="BB8" s="295"/>
      <c r="BC8" s="295"/>
      <c r="BD8" s="295"/>
      <c r="BE8" s="295"/>
      <c r="BF8" s="295"/>
      <c r="BG8" s="295"/>
      <c r="BH8" s="295"/>
      <c r="BI8" s="295"/>
      <c r="BJ8" s="295"/>
      <c r="BK8" s="295"/>
      <c r="BL8" s="295"/>
      <c r="BM8" s="295"/>
      <c r="BN8" s="295"/>
      <c r="BO8" s="295"/>
      <c r="BP8" s="295"/>
      <c r="BQ8" s="295"/>
      <c r="BR8" s="295"/>
      <c r="BS8" s="295"/>
      <c r="BT8" s="295"/>
      <c r="BU8" s="295"/>
      <c r="BV8" s="295"/>
      <c r="BW8" s="295"/>
      <c r="BX8" s="295"/>
      <c r="BY8" s="295"/>
      <c r="BZ8" s="295"/>
      <c r="CA8" s="295"/>
      <c r="CB8" s="295"/>
      <c r="CC8" s="295"/>
      <c r="CD8" s="295"/>
      <c r="CE8" s="295"/>
      <c r="CF8" s="295"/>
      <c r="CG8" s="295"/>
      <c r="CH8" s="295"/>
      <c r="CI8" s="295"/>
      <c r="CJ8" s="295"/>
      <c r="CK8" s="295"/>
      <c r="CL8" s="295"/>
      <c r="CM8" s="295"/>
      <c r="CN8" s="295"/>
      <c r="CO8" s="295"/>
      <c r="CP8" s="295"/>
      <c r="CQ8" s="295"/>
      <c r="CR8" s="295"/>
      <c r="CS8" s="295"/>
      <c r="CT8" s="295"/>
      <c r="CU8" s="295"/>
      <c r="CV8" s="295"/>
      <c r="CW8" s="295"/>
      <c r="CX8" s="295"/>
      <c r="CY8" s="295"/>
      <c r="CZ8" s="295"/>
      <c r="DA8" s="295"/>
    </row>
    <row r="9" spans="1:109" s="8" customFormat="1" ht="6" customHeight="1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</row>
    <row r="10" spans="1:109" s="8" customFormat="1" ht="48" customHeight="1" x14ac:dyDescent="0.25">
      <c r="A10" s="296" t="s">
        <v>2109</v>
      </c>
      <c r="B10" s="295"/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  <c r="AA10" s="295"/>
      <c r="AB10" s="295"/>
      <c r="AC10" s="295"/>
      <c r="AD10" s="295"/>
      <c r="AE10" s="295"/>
      <c r="AF10" s="295"/>
      <c r="AG10" s="295"/>
      <c r="AH10" s="295"/>
      <c r="AI10" s="295"/>
      <c r="AJ10" s="295"/>
      <c r="AK10" s="295"/>
      <c r="AL10" s="295"/>
      <c r="AM10" s="295"/>
      <c r="AN10" s="295"/>
      <c r="AO10" s="295"/>
      <c r="AP10" s="295"/>
      <c r="AQ10" s="295"/>
      <c r="AR10" s="295"/>
      <c r="AS10" s="295"/>
      <c r="AT10" s="295"/>
      <c r="AU10" s="295"/>
      <c r="AV10" s="295"/>
      <c r="AW10" s="295"/>
      <c r="AX10" s="295"/>
      <c r="AY10" s="295"/>
      <c r="AZ10" s="295"/>
      <c r="BA10" s="295"/>
      <c r="BB10" s="295"/>
      <c r="BC10" s="295"/>
      <c r="BD10" s="295"/>
      <c r="BE10" s="295"/>
      <c r="BF10" s="295"/>
      <c r="BG10" s="295"/>
      <c r="BH10" s="295"/>
      <c r="BI10" s="295"/>
      <c r="BJ10" s="295"/>
      <c r="BK10" s="295"/>
      <c r="BL10" s="295"/>
      <c r="BM10" s="295"/>
      <c r="BN10" s="295"/>
      <c r="BO10" s="295"/>
      <c r="BP10" s="295"/>
      <c r="BQ10" s="295"/>
      <c r="BR10" s="295"/>
      <c r="BS10" s="295"/>
      <c r="BT10" s="295"/>
      <c r="BU10" s="295"/>
      <c r="BV10" s="295"/>
      <c r="BW10" s="295"/>
      <c r="BX10" s="295"/>
      <c r="BY10" s="295"/>
      <c r="BZ10" s="295"/>
      <c r="CA10" s="295"/>
      <c r="CB10" s="295"/>
      <c r="CC10" s="295"/>
      <c r="CD10" s="295"/>
      <c r="CE10" s="295"/>
      <c r="CF10" s="295"/>
      <c r="CG10" s="295"/>
      <c r="CH10" s="295"/>
      <c r="CI10" s="295"/>
      <c r="CJ10" s="295"/>
      <c r="CK10" s="295"/>
      <c r="CL10" s="295"/>
      <c r="CM10" s="295"/>
      <c r="CN10" s="295"/>
      <c r="CO10" s="295"/>
      <c r="CP10" s="295"/>
      <c r="CQ10" s="295"/>
      <c r="CR10" s="295"/>
      <c r="CS10" s="295"/>
      <c r="CT10" s="295"/>
      <c r="CU10" s="295"/>
      <c r="CV10" s="295"/>
      <c r="CW10" s="295"/>
      <c r="CX10" s="295"/>
      <c r="CY10" s="295"/>
      <c r="CZ10" s="295"/>
      <c r="DA10" s="295"/>
    </row>
    <row r="12" spans="1:109" s="4" customFormat="1" ht="145.5" customHeight="1" x14ac:dyDescent="0.2">
      <c r="A12" s="290"/>
      <c r="B12" s="290"/>
      <c r="C12" s="290"/>
      <c r="D12" s="290"/>
      <c r="E12" s="290"/>
      <c r="F12" s="290"/>
      <c r="G12" s="290"/>
      <c r="H12" s="290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290"/>
      <c r="AB12" s="290"/>
      <c r="AC12" s="290"/>
      <c r="AD12" s="290"/>
      <c r="AE12" s="290"/>
      <c r="AF12" s="290"/>
      <c r="AG12" s="290"/>
      <c r="AH12" s="290"/>
      <c r="AI12" s="290"/>
      <c r="AJ12" s="290"/>
      <c r="AK12" s="290"/>
      <c r="AL12" s="290"/>
      <c r="AM12" s="291"/>
      <c r="AN12" s="297" t="s">
        <v>2110</v>
      </c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9"/>
      <c r="BJ12" s="297" t="s">
        <v>2111</v>
      </c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9"/>
      <c r="CF12" s="297" t="s">
        <v>2112</v>
      </c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10"/>
      <c r="DC12" s="10"/>
      <c r="DD12" s="10"/>
    </row>
    <row r="13" spans="1:109" s="4" customFormat="1" ht="27.75" customHeight="1" x14ac:dyDescent="0.25">
      <c r="A13" s="284" t="s">
        <v>10</v>
      </c>
      <c r="B13" s="284"/>
      <c r="C13" s="284"/>
      <c r="D13" s="284"/>
      <c r="E13" s="284"/>
      <c r="F13" s="285" t="s">
        <v>2113</v>
      </c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5"/>
      <c r="AN13" s="306">
        <f>AN14+AN15+AN16</f>
        <v>4906.4930533333336</v>
      </c>
      <c r="AO13" s="307"/>
      <c r="AP13" s="307"/>
      <c r="AQ13" s="307"/>
      <c r="AR13" s="307"/>
      <c r="AS13" s="307"/>
      <c r="AT13" s="307"/>
      <c r="AU13" s="307"/>
      <c r="AV13" s="307"/>
      <c r="AW13" s="307"/>
      <c r="AX13" s="307"/>
      <c r="AY13" s="307"/>
      <c r="AZ13" s="307"/>
      <c r="BA13" s="307"/>
      <c r="BB13" s="307"/>
      <c r="BC13" s="307"/>
      <c r="BD13" s="307"/>
      <c r="BE13" s="307"/>
      <c r="BF13" s="307"/>
      <c r="BG13" s="307"/>
      <c r="BH13" s="307"/>
      <c r="BI13" s="308"/>
      <c r="BJ13" s="289">
        <f t="shared" ref="BJ13" si="0">BJ14+BJ15+BJ16</f>
        <v>2.6433333333333331</v>
      </c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309"/>
      <c r="CF13" s="306">
        <f t="shared" ref="CF13" si="1">CF14+CF15+CF16</f>
        <v>24829.866011524595</v>
      </c>
      <c r="CG13" s="307"/>
      <c r="CH13" s="307"/>
      <c r="CI13" s="307"/>
      <c r="CJ13" s="307"/>
      <c r="CK13" s="307"/>
      <c r="CL13" s="307"/>
      <c r="CM13" s="307"/>
      <c r="CN13" s="307"/>
      <c r="CO13" s="307"/>
      <c r="CP13" s="307"/>
      <c r="CQ13" s="307"/>
      <c r="CR13" s="307"/>
      <c r="CS13" s="307"/>
      <c r="CT13" s="307"/>
      <c r="CU13" s="307"/>
      <c r="CV13" s="307"/>
      <c r="CW13" s="307"/>
      <c r="CX13" s="307"/>
      <c r="CY13" s="307"/>
      <c r="CZ13" s="307"/>
      <c r="DA13" s="308"/>
      <c r="DB13" s="10"/>
      <c r="DC13" s="10"/>
      <c r="DD13" s="10"/>
      <c r="DE13" s="5"/>
    </row>
    <row r="14" spans="1:109" s="4" customFormat="1" ht="15" customHeight="1" x14ac:dyDescent="0.2">
      <c r="A14" s="284"/>
      <c r="B14" s="284"/>
      <c r="C14" s="284"/>
      <c r="D14" s="284"/>
      <c r="E14" s="284"/>
      <c r="F14" s="285" t="s">
        <v>2114</v>
      </c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  <c r="AC14" s="285"/>
      <c r="AD14" s="285"/>
      <c r="AE14" s="285"/>
      <c r="AF14" s="285"/>
      <c r="AG14" s="285"/>
      <c r="AH14" s="285"/>
      <c r="AI14" s="285"/>
      <c r="AJ14" s="285"/>
      <c r="AK14" s="285"/>
      <c r="AL14" s="285"/>
      <c r="AM14" s="285"/>
      <c r="AN14" s="300">
        <v>883.44090666666671</v>
      </c>
      <c r="AO14" s="301"/>
      <c r="AP14" s="301"/>
      <c r="AQ14" s="301"/>
      <c r="AR14" s="301"/>
      <c r="AS14" s="301"/>
      <c r="AT14" s="301"/>
      <c r="AU14" s="301"/>
      <c r="AV14" s="301"/>
      <c r="AW14" s="301"/>
      <c r="AX14" s="301"/>
      <c r="AY14" s="301"/>
      <c r="AZ14" s="301"/>
      <c r="BA14" s="301"/>
      <c r="BB14" s="301"/>
      <c r="BC14" s="301"/>
      <c r="BD14" s="301"/>
      <c r="BE14" s="301"/>
      <c r="BF14" s="301"/>
      <c r="BG14" s="301"/>
      <c r="BH14" s="301"/>
      <c r="BI14" s="302"/>
      <c r="BJ14" s="303">
        <v>0.65866666666666662</v>
      </c>
      <c r="BK14" s="304"/>
      <c r="BL14" s="304"/>
      <c r="BM14" s="304"/>
      <c r="BN14" s="304"/>
      <c r="BO14" s="304"/>
      <c r="BP14" s="304"/>
      <c r="BQ14" s="304"/>
      <c r="BR14" s="304"/>
      <c r="BS14" s="304"/>
      <c r="BT14" s="304"/>
      <c r="BU14" s="304"/>
      <c r="BV14" s="304"/>
      <c r="BW14" s="304"/>
      <c r="BX14" s="304"/>
      <c r="BY14" s="304"/>
      <c r="BZ14" s="304"/>
      <c r="CA14" s="304"/>
      <c r="CB14" s="304"/>
      <c r="CC14" s="304"/>
      <c r="CD14" s="304"/>
      <c r="CE14" s="305"/>
      <c r="CF14" s="300">
        <v>734.33333333333337</v>
      </c>
      <c r="CG14" s="301"/>
      <c r="CH14" s="301"/>
      <c r="CI14" s="301"/>
      <c r="CJ14" s="301"/>
      <c r="CK14" s="301"/>
      <c r="CL14" s="301"/>
      <c r="CM14" s="301"/>
      <c r="CN14" s="301"/>
      <c r="CO14" s="301"/>
      <c r="CP14" s="301"/>
      <c r="CQ14" s="301"/>
      <c r="CR14" s="301"/>
      <c r="CS14" s="301"/>
      <c r="CT14" s="301"/>
      <c r="CU14" s="301"/>
      <c r="CV14" s="301"/>
      <c r="CW14" s="301"/>
      <c r="CX14" s="301"/>
      <c r="CY14" s="301"/>
      <c r="CZ14" s="301"/>
      <c r="DA14" s="302"/>
      <c r="DB14" s="10"/>
      <c r="DC14" s="10"/>
      <c r="DD14" s="10"/>
    </row>
    <row r="15" spans="1:109" s="4" customFormat="1" ht="15" customHeight="1" x14ac:dyDescent="0.2">
      <c r="A15" s="284"/>
      <c r="B15" s="284"/>
      <c r="C15" s="284"/>
      <c r="D15" s="284"/>
      <c r="E15" s="284"/>
      <c r="F15" s="285" t="s">
        <v>2115</v>
      </c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300">
        <v>4023.0521466666669</v>
      </c>
      <c r="AO15" s="301"/>
      <c r="AP15" s="301"/>
      <c r="AQ15" s="301"/>
      <c r="AR15" s="301"/>
      <c r="AS15" s="301"/>
      <c r="AT15" s="301"/>
      <c r="AU15" s="301"/>
      <c r="AV15" s="301"/>
      <c r="AW15" s="301"/>
      <c r="AX15" s="301"/>
      <c r="AY15" s="301"/>
      <c r="AZ15" s="301"/>
      <c r="BA15" s="301"/>
      <c r="BB15" s="301"/>
      <c r="BC15" s="301"/>
      <c r="BD15" s="301"/>
      <c r="BE15" s="301"/>
      <c r="BF15" s="301"/>
      <c r="BG15" s="301"/>
      <c r="BH15" s="301"/>
      <c r="BI15" s="302"/>
      <c r="BJ15" s="303">
        <v>1.9846666666666666</v>
      </c>
      <c r="BK15" s="304"/>
      <c r="BL15" s="304"/>
      <c r="BM15" s="304"/>
      <c r="BN15" s="304"/>
      <c r="BO15" s="304"/>
      <c r="BP15" s="304"/>
      <c r="BQ15" s="304"/>
      <c r="BR15" s="304"/>
      <c r="BS15" s="304"/>
      <c r="BT15" s="304"/>
      <c r="BU15" s="304"/>
      <c r="BV15" s="304"/>
      <c r="BW15" s="304"/>
      <c r="BX15" s="304"/>
      <c r="BY15" s="304"/>
      <c r="BZ15" s="304"/>
      <c r="CA15" s="304"/>
      <c r="CB15" s="304"/>
      <c r="CC15" s="304"/>
      <c r="CD15" s="304"/>
      <c r="CE15" s="305"/>
      <c r="CF15" s="300">
        <v>24095.532678191263</v>
      </c>
      <c r="CG15" s="301"/>
      <c r="CH15" s="301"/>
      <c r="CI15" s="301"/>
      <c r="CJ15" s="301"/>
      <c r="CK15" s="301"/>
      <c r="CL15" s="301"/>
      <c r="CM15" s="301"/>
      <c r="CN15" s="301"/>
      <c r="CO15" s="301"/>
      <c r="CP15" s="301"/>
      <c r="CQ15" s="301"/>
      <c r="CR15" s="301"/>
      <c r="CS15" s="301"/>
      <c r="CT15" s="301"/>
      <c r="CU15" s="301"/>
      <c r="CV15" s="301"/>
      <c r="CW15" s="301"/>
      <c r="CX15" s="301"/>
      <c r="CY15" s="301"/>
      <c r="CZ15" s="301"/>
      <c r="DA15" s="302"/>
      <c r="DB15" s="10"/>
      <c r="DC15" s="10"/>
      <c r="DD15" s="10"/>
    </row>
    <row r="16" spans="1:109" s="4" customFormat="1" ht="15" customHeight="1" x14ac:dyDescent="0.2">
      <c r="A16" s="284"/>
      <c r="B16" s="284"/>
      <c r="C16" s="284"/>
      <c r="D16" s="284"/>
      <c r="E16" s="284"/>
      <c r="F16" s="285" t="s">
        <v>2116</v>
      </c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300">
        <v>0</v>
      </c>
      <c r="AO16" s="301"/>
      <c r="AP16" s="301"/>
      <c r="AQ16" s="301"/>
      <c r="AR16" s="301"/>
      <c r="AS16" s="301"/>
      <c r="AT16" s="301"/>
      <c r="AU16" s="301"/>
      <c r="AV16" s="301"/>
      <c r="AW16" s="301"/>
      <c r="AX16" s="301"/>
      <c r="AY16" s="301"/>
      <c r="AZ16" s="301"/>
      <c r="BA16" s="301"/>
      <c r="BB16" s="301"/>
      <c r="BC16" s="301"/>
      <c r="BD16" s="301"/>
      <c r="BE16" s="301"/>
      <c r="BF16" s="301"/>
      <c r="BG16" s="301"/>
      <c r="BH16" s="301"/>
      <c r="BI16" s="302"/>
      <c r="BJ16" s="303">
        <v>0</v>
      </c>
      <c r="BK16" s="304"/>
      <c r="BL16" s="304"/>
      <c r="BM16" s="304"/>
      <c r="BN16" s="304"/>
      <c r="BO16" s="304"/>
      <c r="BP16" s="304"/>
      <c r="BQ16" s="304"/>
      <c r="BR16" s="304"/>
      <c r="BS16" s="304"/>
      <c r="BT16" s="304"/>
      <c r="BU16" s="304"/>
      <c r="BV16" s="304"/>
      <c r="BW16" s="304"/>
      <c r="BX16" s="304"/>
      <c r="BY16" s="304"/>
      <c r="BZ16" s="304"/>
      <c r="CA16" s="304"/>
      <c r="CB16" s="304"/>
      <c r="CC16" s="304"/>
      <c r="CD16" s="304"/>
      <c r="CE16" s="305"/>
      <c r="CF16" s="300">
        <v>0</v>
      </c>
      <c r="CG16" s="301"/>
      <c r="CH16" s="301"/>
      <c r="CI16" s="301"/>
      <c r="CJ16" s="301"/>
      <c r="CK16" s="301"/>
      <c r="CL16" s="301"/>
      <c r="CM16" s="301"/>
      <c r="CN16" s="301"/>
      <c r="CO16" s="301"/>
      <c r="CP16" s="301"/>
      <c r="CQ16" s="301"/>
      <c r="CR16" s="301"/>
      <c r="CS16" s="301"/>
      <c r="CT16" s="301"/>
      <c r="CU16" s="301"/>
      <c r="CV16" s="301"/>
      <c r="CW16" s="301"/>
      <c r="CX16" s="301"/>
      <c r="CY16" s="301"/>
      <c r="CZ16" s="301"/>
      <c r="DA16" s="301"/>
      <c r="DB16" s="10"/>
      <c r="DC16" s="10"/>
      <c r="DD16" s="10"/>
    </row>
    <row r="17" spans="1:109" s="4" customFormat="1" ht="27.75" customHeight="1" x14ac:dyDescent="0.25">
      <c r="A17" s="284" t="s">
        <v>655</v>
      </c>
      <c r="B17" s="284"/>
      <c r="C17" s="284"/>
      <c r="D17" s="284"/>
      <c r="E17" s="284"/>
      <c r="F17" s="285" t="s">
        <v>2117</v>
      </c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  <c r="AM17" s="285"/>
      <c r="AN17" s="306">
        <f>AN18+AN19+AN20</f>
        <v>294766.62349333346</v>
      </c>
      <c r="AO17" s="307"/>
      <c r="AP17" s="307"/>
      <c r="AQ17" s="307"/>
      <c r="AR17" s="307"/>
      <c r="AS17" s="307"/>
      <c r="AT17" s="307"/>
      <c r="AU17" s="307"/>
      <c r="AV17" s="307"/>
      <c r="AW17" s="307"/>
      <c r="AX17" s="307"/>
      <c r="AY17" s="307"/>
      <c r="AZ17" s="307"/>
      <c r="BA17" s="307"/>
      <c r="BB17" s="307"/>
      <c r="BC17" s="307"/>
      <c r="BD17" s="307"/>
      <c r="BE17" s="307"/>
      <c r="BF17" s="307"/>
      <c r="BG17" s="307"/>
      <c r="BH17" s="307"/>
      <c r="BI17" s="308"/>
      <c r="BJ17" s="289">
        <f t="shared" ref="BJ17" si="2">BJ18+BJ19+BJ20</f>
        <v>229.37799999999999</v>
      </c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309"/>
      <c r="CF17" s="306">
        <f t="shared" ref="CF17" si="3">CF18+CF19+CF20</f>
        <v>857347.63388280245</v>
      </c>
      <c r="CG17" s="307"/>
      <c r="CH17" s="307"/>
      <c r="CI17" s="307"/>
      <c r="CJ17" s="307"/>
      <c r="CK17" s="307"/>
      <c r="CL17" s="307"/>
      <c r="CM17" s="307"/>
      <c r="CN17" s="307"/>
      <c r="CO17" s="307"/>
      <c r="CP17" s="307"/>
      <c r="CQ17" s="307"/>
      <c r="CR17" s="307"/>
      <c r="CS17" s="307"/>
      <c r="CT17" s="307"/>
      <c r="CU17" s="307"/>
      <c r="CV17" s="307"/>
      <c r="CW17" s="307"/>
      <c r="CX17" s="307"/>
      <c r="CY17" s="307"/>
      <c r="CZ17" s="307"/>
      <c r="DA17" s="308"/>
      <c r="DB17" s="10"/>
      <c r="DC17" s="10"/>
      <c r="DD17" s="10"/>
      <c r="DE17" s="5"/>
    </row>
    <row r="18" spans="1:109" s="4" customFormat="1" ht="15" customHeight="1" x14ac:dyDescent="0.2">
      <c r="A18" s="284"/>
      <c r="B18" s="284"/>
      <c r="C18" s="284"/>
      <c r="D18" s="284"/>
      <c r="E18" s="284"/>
      <c r="F18" s="285" t="s">
        <v>2114</v>
      </c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5"/>
      <c r="AM18" s="285"/>
      <c r="AN18" s="300">
        <v>169719.10353333343</v>
      </c>
      <c r="AO18" s="301"/>
      <c r="AP18" s="301"/>
      <c r="AQ18" s="301"/>
      <c r="AR18" s="301"/>
      <c r="AS18" s="301"/>
      <c r="AT18" s="301"/>
      <c r="AU18" s="301"/>
      <c r="AV18" s="301"/>
      <c r="AW18" s="301"/>
      <c r="AX18" s="301"/>
      <c r="AY18" s="301"/>
      <c r="AZ18" s="301"/>
      <c r="BA18" s="301"/>
      <c r="BB18" s="301"/>
      <c r="BC18" s="301"/>
      <c r="BD18" s="301"/>
      <c r="BE18" s="301"/>
      <c r="BF18" s="301"/>
      <c r="BG18" s="301"/>
      <c r="BH18" s="301"/>
      <c r="BI18" s="302"/>
      <c r="BJ18" s="303">
        <v>134.84966666666665</v>
      </c>
      <c r="BK18" s="304"/>
      <c r="BL18" s="304"/>
      <c r="BM18" s="304"/>
      <c r="BN18" s="304"/>
      <c r="BO18" s="304"/>
      <c r="BP18" s="304"/>
      <c r="BQ18" s="304"/>
      <c r="BR18" s="304"/>
      <c r="BS18" s="304"/>
      <c r="BT18" s="304"/>
      <c r="BU18" s="304"/>
      <c r="BV18" s="304"/>
      <c r="BW18" s="304"/>
      <c r="BX18" s="304"/>
      <c r="BY18" s="304"/>
      <c r="BZ18" s="304"/>
      <c r="CA18" s="304"/>
      <c r="CB18" s="304"/>
      <c r="CC18" s="304"/>
      <c r="CD18" s="304"/>
      <c r="CE18" s="305"/>
      <c r="CF18" s="300">
        <v>97108.476549469095</v>
      </c>
      <c r="CG18" s="301"/>
      <c r="CH18" s="301"/>
      <c r="CI18" s="301"/>
      <c r="CJ18" s="301"/>
      <c r="CK18" s="301"/>
      <c r="CL18" s="301"/>
      <c r="CM18" s="301"/>
      <c r="CN18" s="301"/>
      <c r="CO18" s="301"/>
      <c r="CP18" s="301"/>
      <c r="CQ18" s="301"/>
      <c r="CR18" s="301"/>
      <c r="CS18" s="301"/>
      <c r="CT18" s="301"/>
      <c r="CU18" s="301"/>
      <c r="CV18" s="301"/>
      <c r="CW18" s="301"/>
      <c r="CX18" s="301"/>
      <c r="CY18" s="301"/>
      <c r="CZ18" s="301"/>
      <c r="DA18" s="302"/>
      <c r="DB18" s="10"/>
      <c r="DC18" s="10"/>
      <c r="DD18" s="10"/>
    </row>
    <row r="19" spans="1:109" s="4" customFormat="1" ht="15" customHeight="1" x14ac:dyDescent="0.2">
      <c r="A19" s="284"/>
      <c r="B19" s="284"/>
      <c r="C19" s="284"/>
      <c r="D19" s="284"/>
      <c r="E19" s="284"/>
      <c r="F19" s="285" t="s">
        <v>2115</v>
      </c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300">
        <v>125047.51996000006</v>
      </c>
      <c r="AO19" s="301"/>
      <c r="AP19" s="301"/>
      <c r="AQ19" s="301"/>
      <c r="AR19" s="301"/>
      <c r="AS19" s="301"/>
      <c r="AT19" s="301"/>
      <c r="AU19" s="301"/>
      <c r="AV19" s="301"/>
      <c r="AW19" s="301"/>
      <c r="AX19" s="301"/>
      <c r="AY19" s="301"/>
      <c r="AZ19" s="301"/>
      <c r="BA19" s="301"/>
      <c r="BB19" s="301"/>
      <c r="BC19" s="301"/>
      <c r="BD19" s="301"/>
      <c r="BE19" s="301"/>
      <c r="BF19" s="301"/>
      <c r="BG19" s="301"/>
      <c r="BH19" s="301"/>
      <c r="BI19" s="302"/>
      <c r="BJ19" s="303">
        <v>94.528333333333322</v>
      </c>
      <c r="BK19" s="304"/>
      <c r="BL19" s="304"/>
      <c r="BM19" s="304"/>
      <c r="BN19" s="304"/>
      <c r="BO19" s="304"/>
      <c r="BP19" s="304"/>
      <c r="BQ19" s="304"/>
      <c r="BR19" s="304"/>
      <c r="BS19" s="304"/>
      <c r="BT19" s="304"/>
      <c r="BU19" s="304"/>
      <c r="BV19" s="304"/>
      <c r="BW19" s="304"/>
      <c r="BX19" s="304"/>
      <c r="BY19" s="304"/>
      <c r="BZ19" s="304"/>
      <c r="CA19" s="304"/>
      <c r="CB19" s="304"/>
      <c r="CC19" s="304"/>
      <c r="CD19" s="304"/>
      <c r="CE19" s="305"/>
      <c r="CF19" s="300">
        <v>760239.15733333339</v>
      </c>
      <c r="CG19" s="301"/>
      <c r="CH19" s="301"/>
      <c r="CI19" s="301"/>
      <c r="CJ19" s="301"/>
      <c r="CK19" s="301"/>
      <c r="CL19" s="301"/>
      <c r="CM19" s="301"/>
      <c r="CN19" s="301"/>
      <c r="CO19" s="301"/>
      <c r="CP19" s="301"/>
      <c r="CQ19" s="301"/>
      <c r="CR19" s="301"/>
      <c r="CS19" s="301"/>
      <c r="CT19" s="301"/>
      <c r="CU19" s="301"/>
      <c r="CV19" s="301"/>
      <c r="CW19" s="301"/>
      <c r="CX19" s="301"/>
      <c r="CY19" s="301"/>
      <c r="CZ19" s="301"/>
      <c r="DA19" s="302"/>
      <c r="DB19" s="10"/>
      <c r="DC19" s="10"/>
      <c r="DD19" s="10"/>
    </row>
    <row r="20" spans="1:109" s="4" customFormat="1" ht="15" customHeight="1" x14ac:dyDescent="0.2">
      <c r="A20" s="284"/>
      <c r="B20" s="284"/>
      <c r="C20" s="284"/>
      <c r="D20" s="284"/>
      <c r="E20" s="284"/>
      <c r="F20" s="285" t="s">
        <v>2116</v>
      </c>
      <c r="G20" s="285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285"/>
      <c r="AM20" s="285"/>
      <c r="AN20" s="300">
        <v>0</v>
      </c>
      <c r="AO20" s="301"/>
      <c r="AP20" s="301"/>
      <c r="AQ20" s="301"/>
      <c r="AR20" s="301"/>
      <c r="AS20" s="301"/>
      <c r="AT20" s="301"/>
      <c r="AU20" s="301"/>
      <c r="AV20" s="301"/>
      <c r="AW20" s="301"/>
      <c r="AX20" s="301"/>
      <c r="AY20" s="301"/>
      <c r="AZ20" s="301"/>
      <c r="BA20" s="301"/>
      <c r="BB20" s="301"/>
      <c r="BC20" s="301"/>
      <c r="BD20" s="301"/>
      <c r="BE20" s="301"/>
      <c r="BF20" s="301"/>
      <c r="BG20" s="301"/>
      <c r="BH20" s="301"/>
      <c r="BI20" s="302"/>
      <c r="BJ20" s="303">
        <v>0</v>
      </c>
      <c r="BK20" s="304"/>
      <c r="BL20" s="304"/>
      <c r="BM20" s="304"/>
      <c r="BN20" s="304"/>
      <c r="BO20" s="304"/>
      <c r="BP20" s="304"/>
      <c r="BQ20" s="304"/>
      <c r="BR20" s="304"/>
      <c r="BS20" s="304"/>
      <c r="BT20" s="304"/>
      <c r="BU20" s="304"/>
      <c r="BV20" s="304"/>
      <c r="BW20" s="304"/>
      <c r="BX20" s="304"/>
      <c r="BY20" s="304"/>
      <c r="BZ20" s="304"/>
      <c r="CA20" s="304"/>
      <c r="CB20" s="304"/>
      <c r="CC20" s="304"/>
      <c r="CD20" s="304"/>
      <c r="CE20" s="305"/>
      <c r="CF20" s="300">
        <v>0</v>
      </c>
      <c r="CG20" s="301"/>
      <c r="CH20" s="301"/>
      <c r="CI20" s="301"/>
      <c r="CJ20" s="301"/>
      <c r="CK20" s="301"/>
      <c r="CL20" s="301"/>
      <c r="CM20" s="301"/>
      <c r="CN20" s="301"/>
      <c r="CO20" s="301"/>
      <c r="CP20" s="301"/>
      <c r="CQ20" s="301"/>
      <c r="CR20" s="301"/>
      <c r="CS20" s="301"/>
      <c r="CT20" s="301"/>
      <c r="CU20" s="301"/>
      <c r="CV20" s="301"/>
      <c r="CW20" s="301"/>
      <c r="CX20" s="301"/>
      <c r="CY20" s="301"/>
      <c r="CZ20" s="301"/>
      <c r="DA20" s="301"/>
      <c r="DB20" s="10"/>
      <c r="DC20" s="10"/>
      <c r="DD20" s="10"/>
    </row>
    <row r="21" spans="1:109" x14ac:dyDescent="0.25"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0"/>
      <c r="DC21" s="10"/>
      <c r="DD21" s="10"/>
    </row>
    <row r="22" spans="1:109" x14ac:dyDescent="0.25">
      <c r="DB22" s="12"/>
      <c r="DC22" s="12"/>
      <c r="DD22" s="12"/>
    </row>
  </sheetData>
  <mergeCells count="48">
    <mergeCell ref="BQ2:DA2"/>
    <mergeCell ref="BQ4:DA4"/>
    <mergeCell ref="A8:DA8"/>
    <mergeCell ref="A10:DA10"/>
    <mergeCell ref="A12:AM12"/>
    <mergeCell ref="AN12:BI12"/>
    <mergeCell ref="BJ12:CE12"/>
    <mergeCell ref="CF12:DA12"/>
    <mergeCell ref="A14:E14"/>
    <mergeCell ref="F14:AM14"/>
    <mergeCell ref="AN14:BI14"/>
    <mergeCell ref="BJ14:CE14"/>
    <mergeCell ref="CF14:DA14"/>
    <mergeCell ref="A13:E13"/>
    <mergeCell ref="F13:AM13"/>
    <mergeCell ref="AN13:BI13"/>
    <mergeCell ref="BJ13:CE13"/>
    <mergeCell ref="CF13:DA13"/>
    <mergeCell ref="A16:E16"/>
    <mergeCell ref="F16:AM16"/>
    <mergeCell ref="AN16:BI16"/>
    <mergeCell ref="BJ16:CE16"/>
    <mergeCell ref="CF16:DA16"/>
    <mergeCell ref="A15:E15"/>
    <mergeCell ref="F15:AM15"/>
    <mergeCell ref="AN15:BI15"/>
    <mergeCell ref="BJ15:CE15"/>
    <mergeCell ref="CF15:DA15"/>
    <mergeCell ref="A18:E18"/>
    <mergeCell ref="F18:AM18"/>
    <mergeCell ref="AN18:BI18"/>
    <mergeCell ref="BJ18:CE18"/>
    <mergeCell ref="CF18:DA18"/>
    <mergeCell ref="A17:E17"/>
    <mergeCell ref="F17:AM17"/>
    <mergeCell ref="AN17:BI17"/>
    <mergeCell ref="BJ17:CE17"/>
    <mergeCell ref="CF17:DA17"/>
    <mergeCell ref="A20:E20"/>
    <mergeCell ref="F20:AM20"/>
    <mergeCell ref="AN20:BI20"/>
    <mergeCell ref="BJ20:CE20"/>
    <mergeCell ref="CF20:DA20"/>
    <mergeCell ref="A19:E19"/>
    <mergeCell ref="F19:AM19"/>
    <mergeCell ref="AN19:BI19"/>
    <mergeCell ref="BJ19:CE19"/>
    <mergeCell ref="CF19:DA19"/>
  </mergeCells>
  <pageMargins left="0.78740157480314965" right="0.51181102362204722" top="0.59055118110236227" bottom="0.39370078740157483" header="0.19685039370078741" footer="0.19685039370078741"/>
  <pageSetup paperSize="9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"/>
  <sheetViews>
    <sheetView zoomScale="80" zoomScaleNormal="80" workbookViewId="0">
      <selection activeCell="N10" sqref="N10"/>
    </sheetView>
  </sheetViews>
  <sheetFormatPr defaultRowHeight="15" outlineLevelCol="1" x14ac:dyDescent="0.25"/>
  <cols>
    <col min="1" max="1" width="19.42578125" style="184" customWidth="1"/>
    <col min="2" max="2" width="63.28515625" style="184" customWidth="1"/>
    <col min="3" max="3" width="16" style="184" customWidth="1"/>
    <col min="4" max="4" width="11.42578125" style="184" customWidth="1"/>
    <col min="5" max="7" width="9.140625" style="184" hidden="1" customWidth="1" outlineLevel="1"/>
    <col min="8" max="8" width="15.7109375" style="184" customWidth="1" collapsed="1"/>
    <col min="9" max="9" width="19.140625" style="184" customWidth="1"/>
    <col min="10" max="16384" width="9.140625" style="184"/>
  </cols>
  <sheetData>
    <row r="1" spans="1:14" s="173" customFormat="1" x14ac:dyDescent="0.25">
      <c r="A1" s="171" t="s">
        <v>3423</v>
      </c>
      <c r="B1" s="172"/>
      <c r="D1" s="174"/>
    </row>
    <row r="2" spans="1:14" s="173" customFormat="1" ht="18.75" x14ac:dyDescent="0.3">
      <c r="A2" s="175" t="s">
        <v>3424</v>
      </c>
      <c r="B2" s="172"/>
      <c r="D2" s="174"/>
    </row>
    <row r="3" spans="1:14" s="173" customFormat="1" ht="20.25" customHeight="1" x14ac:dyDescent="0.3">
      <c r="B3" s="172"/>
      <c r="C3" s="176"/>
      <c r="D3" s="177"/>
      <c r="E3" s="176"/>
      <c r="H3" s="178"/>
      <c r="I3" s="179" t="s">
        <v>3425</v>
      </c>
    </row>
    <row r="4" spans="1:14" s="173" customFormat="1" ht="19.5" thickBot="1" x14ac:dyDescent="0.3">
      <c r="B4" s="180" t="s">
        <v>2100</v>
      </c>
      <c r="C4" s="181"/>
      <c r="D4" s="181"/>
      <c r="E4" s="181"/>
      <c r="F4" s="182"/>
      <c r="G4" s="183"/>
      <c r="H4" s="326" t="s">
        <v>3426</v>
      </c>
      <c r="I4" s="327"/>
      <c r="J4" s="182"/>
    </row>
    <row r="5" spans="1:14" ht="45.75" customHeight="1" x14ac:dyDescent="0.25">
      <c r="A5" s="328" t="s">
        <v>3427</v>
      </c>
      <c r="B5" s="330" t="s">
        <v>3428</v>
      </c>
      <c r="C5" s="330"/>
      <c r="D5" s="330" t="s">
        <v>3429</v>
      </c>
      <c r="E5" s="332" t="s">
        <v>3430</v>
      </c>
      <c r="F5" s="332"/>
      <c r="G5" s="332"/>
      <c r="H5" s="332" t="s">
        <v>3431</v>
      </c>
      <c r="I5" s="333"/>
    </row>
    <row r="6" spans="1:14" ht="75.75" customHeight="1" x14ac:dyDescent="0.25">
      <c r="A6" s="329"/>
      <c r="B6" s="185" t="s">
        <v>3432</v>
      </c>
      <c r="C6" s="185" t="s">
        <v>3433</v>
      </c>
      <c r="D6" s="331"/>
      <c r="E6" s="185" t="s">
        <v>3434</v>
      </c>
      <c r="F6" s="185" t="s">
        <v>3435</v>
      </c>
      <c r="G6" s="185" t="s">
        <v>3436</v>
      </c>
      <c r="H6" s="185" t="s">
        <v>3437</v>
      </c>
      <c r="I6" s="186" t="s">
        <v>3438</v>
      </c>
    </row>
    <row r="7" spans="1:14" x14ac:dyDescent="0.25">
      <c r="A7" s="187"/>
      <c r="B7" s="188"/>
      <c r="C7" s="188"/>
      <c r="D7" s="188"/>
      <c r="E7" s="188"/>
      <c r="F7" s="188"/>
      <c r="G7" s="188"/>
      <c r="H7" s="188"/>
      <c r="I7" s="189"/>
    </row>
    <row r="8" spans="1:14" x14ac:dyDescent="0.25">
      <c r="A8" s="190">
        <v>1</v>
      </c>
      <c r="B8" s="191">
        <v>2</v>
      </c>
      <c r="C8" s="192">
        <v>3</v>
      </c>
      <c r="D8" s="192">
        <v>4</v>
      </c>
      <c r="E8" s="192">
        <v>5</v>
      </c>
      <c r="F8" s="192">
        <v>6</v>
      </c>
      <c r="G8" s="192">
        <v>7</v>
      </c>
      <c r="H8" s="192">
        <v>8</v>
      </c>
      <c r="I8" s="193">
        <v>9</v>
      </c>
    </row>
    <row r="9" spans="1:14" s="196" customFormat="1" ht="29.25" customHeight="1" x14ac:dyDescent="0.25">
      <c r="A9" s="320" t="s">
        <v>3439</v>
      </c>
      <c r="B9" s="194" t="s">
        <v>3440</v>
      </c>
      <c r="C9" s="195"/>
      <c r="D9" s="195" t="s">
        <v>3441</v>
      </c>
      <c r="E9" s="195"/>
      <c r="F9" s="195"/>
      <c r="G9" s="195"/>
      <c r="H9" s="323">
        <f>550/1.2</f>
        <v>458.33333333333337</v>
      </c>
      <c r="I9" s="324"/>
    </row>
    <row r="10" spans="1:14" s="196" customFormat="1" ht="73.5" customHeight="1" x14ac:dyDescent="0.25">
      <c r="A10" s="321"/>
      <c r="B10" s="319" t="s">
        <v>3442</v>
      </c>
      <c r="C10" s="319"/>
      <c r="D10" s="319"/>
      <c r="E10" s="319"/>
      <c r="F10" s="319"/>
      <c r="G10" s="319"/>
      <c r="H10" s="197"/>
      <c r="I10" s="198"/>
    </row>
    <row r="11" spans="1:14" ht="24" customHeight="1" x14ac:dyDescent="0.25">
      <c r="A11" s="321"/>
      <c r="B11" s="199" t="s">
        <v>3443</v>
      </c>
      <c r="C11" s="310" t="s">
        <v>3444</v>
      </c>
      <c r="D11" s="313" t="s">
        <v>3445</v>
      </c>
      <c r="E11" s="325"/>
      <c r="F11" s="325"/>
      <c r="G11" s="325"/>
      <c r="H11" s="200"/>
      <c r="I11" s="201"/>
    </row>
    <row r="12" spans="1:14" ht="18" customHeight="1" x14ac:dyDescent="0.25">
      <c r="A12" s="321"/>
      <c r="B12" s="202" t="s">
        <v>3446</v>
      </c>
      <c r="C12" s="311"/>
      <c r="D12" s="314"/>
      <c r="E12" s="200"/>
      <c r="F12" s="200"/>
      <c r="G12" s="200"/>
      <c r="H12" s="203">
        <f>H17+H23</f>
        <v>85.259999999999991</v>
      </c>
      <c r="I12" s="204">
        <f>H12</f>
        <v>85.259999999999991</v>
      </c>
      <c r="N12" s="205"/>
    </row>
    <row r="13" spans="1:14" ht="18" customHeight="1" x14ac:dyDescent="0.25">
      <c r="A13" s="321"/>
      <c r="B13" s="202" t="s">
        <v>3447</v>
      </c>
      <c r="C13" s="311"/>
      <c r="D13" s="314"/>
      <c r="E13" s="206"/>
      <c r="F13" s="206"/>
      <c r="G13" s="206"/>
      <c r="H13" s="203">
        <f>H12</f>
        <v>85.259999999999991</v>
      </c>
      <c r="I13" s="204">
        <f t="shared" ref="I13:I15" si="0">H13</f>
        <v>85.259999999999991</v>
      </c>
      <c r="J13" s="205"/>
    </row>
    <row r="14" spans="1:14" ht="18" customHeight="1" x14ac:dyDescent="0.25">
      <c r="A14" s="321"/>
      <c r="B14" s="207" t="s">
        <v>3448</v>
      </c>
      <c r="C14" s="311"/>
      <c r="D14" s="314"/>
      <c r="E14" s="206"/>
      <c r="F14" s="206"/>
      <c r="G14" s="206"/>
      <c r="H14" s="203">
        <f>H13</f>
        <v>85.259999999999991</v>
      </c>
      <c r="I14" s="204">
        <f t="shared" si="0"/>
        <v>85.259999999999991</v>
      </c>
    </row>
    <row r="15" spans="1:14" ht="18" customHeight="1" x14ac:dyDescent="0.25">
      <c r="A15" s="321"/>
      <c r="B15" s="207" t="s">
        <v>3449</v>
      </c>
      <c r="C15" s="311"/>
      <c r="D15" s="314"/>
      <c r="E15" s="206"/>
      <c r="F15" s="206"/>
      <c r="G15" s="206"/>
      <c r="H15" s="203">
        <f>H14</f>
        <v>85.259999999999991</v>
      </c>
      <c r="I15" s="204">
        <f t="shared" si="0"/>
        <v>85.259999999999991</v>
      </c>
    </row>
    <row r="16" spans="1:14" s="196" customFormat="1" ht="33.75" x14ac:dyDescent="0.25">
      <c r="A16" s="321"/>
      <c r="B16" s="208" t="s">
        <v>3450</v>
      </c>
      <c r="C16" s="311"/>
      <c r="D16" s="314"/>
      <c r="E16" s="209"/>
      <c r="F16" s="209"/>
      <c r="G16" s="209"/>
      <c r="H16" s="210"/>
      <c r="I16" s="211"/>
    </row>
    <row r="17" spans="1:9" s="196" customFormat="1" ht="18" customHeight="1" x14ac:dyDescent="0.25">
      <c r="A17" s="321"/>
      <c r="B17" s="202" t="s">
        <v>3446</v>
      </c>
      <c r="C17" s="311"/>
      <c r="D17" s="314"/>
      <c r="E17" s="209"/>
      <c r="F17" s="209"/>
      <c r="G17" s="209"/>
      <c r="H17" s="203">
        <v>73.33</v>
      </c>
      <c r="I17" s="204">
        <f t="shared" ref="I17:I20" si="1">H17</f>
        <v>73.33</v>
      </c>
    </row>
    <row r="18" spans="1:9" s="196" customFormat="1" x14ac:dyDescent="0.25">
      <c r="A18" s="321"/>
      <c r="B18" s="202" t="s">
        <v>3447</v>
      </c>
      <c r="C18" s="311"/>
      <c r="D18" s="314"/>
      <c r="E18" s="209"/>
      <c r="F18" s="209"/>
      <c r="G18" s="209"/>
      <c r="H18" s="203">
        <f>H17</f>
        <v>73.33</v>
      </c>
      <c r="I18" s="204">
        <f t="shared" si="1"/>
        <v>73.33</v>
      </c>
    </row>
    <row r="19" spans="1:9" s="196" customFormat="1" x14ac:dyDescent="0.25">
      <c r="A19" s="321"/>
      <c r="B19" s="207" t="s">
        <v>3448</v>
      </c>
      <c r="C19" s="311"/>
      <c r="D19" s="314"/>
      <c r="E19" s="209"/>
      <c r="F19" s="209"/>
      <c r="G19" s="209"/>
      <c r="H19" s="203">
        <f>H18</f>
        <v>73.33</v>
      </c>
      <c r="I19" s="204">
        <f t="shared" si="1"/>
        <v>73.33</v>
      </c>
    </row>
    <row r="20" spans="1:9" s="196" customFormat="1" x14ac:dyDescent="0.25">
      <c r="A20" s="321"/>
      <c r="B20" s="207" t="s">
        <v>3449</v>
      </c>
      <c r="C20" s="311"/>
      <c r="D20" s="314"/>
      <c r="E20" s="209"/>
      <c r="F20" s="209"/>
      <c r="G20" s="209"/>
      <c r="H20" s="203">
        <f>H19</f>
        <v>73.33</v>
      </c>
      <c r="I20" s="204">
        <f t="shared" si="1"/>
        <v>73.33</v>
      </c>
    </row>
    <row r="21" spans="1:9" s="196" customFormat="1" ht="30" x14ac:dyDescent="0.25">
      <c r="A21" s="321"/>
      <c r="B21" s="207" t="s">
        <v>3451</v>
      </c>
      <c r="C21" s="311"/>
      <c r="D21" s="314"/>
      <c r="E21" s="209"/>
      <c r="F21" s="209"/>
      <c r="G21" s="209"/>
      <c r="H21" s="200"/>
      <c r="I21" s="201"/>
    </row>
    <row r="22" spans="1:9" s="196" customFormat="1" ht="33.75" x14ac:dyDescent="0.25">
      <c r="A22" s="321"/>
      <c r="B22" s="207" t="s">
        <v>3452</v>
      </c>
      <c r="C22" s="311"/>
      <c r="D22" s="314"/>
      <c r="E22" s="209"/>
      <c r="F22" s="209"/>
      <c r="G22" s="209"/>
      <c r="H22" s="212"/>
      <c r="I22" s="213"/>
    </row>
    <row r="23" spans="1:9" s="196" customFormat="1" x14ac:dyDescent="0.25">
      <c r="A23" s="321"/>
      <c r="B23" s="207" t="s">
        <v>3446</v>
      </c>
      <c r="C23" s="311"/>
      <c r="D23" s="314"/>
      <c r="E23" s="209"/>
      <c r="F23" s="209"/>
      <c r="G23" s="209"/>
      <c r="H23" s="203">
        <v>11.93</v>
      </c>
      <c r="I23" s="204">
        <f t="shared" ref="I23:I26" si="2">H23</f>
        <v>11.93</v>
      </c>
    </row>
    <row r="24" spans="1:9" s="196" customFormat="1" x14ac:dyDescent="0.25">
      <c r="A24" s="321"/>
      <c r="B24" s="202" t="s">
        <v>3447</v>
      </c>
      <c r="C24" s="311"/>
      <c r="D24" s="314"/>
      <c r="E24" s="209"/>
      <c r="F24" s="209"/>
      <c r="G24" s="209"/>
      <c r="H24" s="203">
        <f>H23</f>
        <v>11.93</v>
      </c>
      <c r="I24" s="204">
        <f t="shared" si="2"/>
        <v>11.93</v>
      </c>
    </row>
    <row r="25" spans="1:9" s="196" customFormat="1" x14ac:dyDescent="0.25">
      <c r="A25" s="321"/>
      <c r="B25" s="202" t="s">
        <v>3448</v>
      </c>
      <c r="C25" s="311"/>
      <c r="D25" s="314"/>
      <c r="E25" s="209"/>
      <c r="F25" s="209"/>
      <c r="G25" s="209"/>
      <c r="H25" s="203">
        <f>H24</f>
        <v>11.93</v>
      </c>
      <c r="I25" s="204">
        <f t="shared" si="2"/>
        <v>11.93</v>
      </c>
    </row>
    <row r="26" spans="1:9" s="196" customFormat="1" x14ac:dyDescent="0.25">
      <c r="A26" s="321"/>
      <c r="B26" s="202" t="s">
        <v>3449</v>
      </c>
      <c r="C26" s="311"/>
      <c r="D26" s="314"/>
      <c r="E26" s="209"/>
      <c r="F26" s="209"/>
      <c r="G26" s="209"/>
      <c r="H26" s="210">
        <f>H25</f>
        <v>11.93</v>
      </c>
      <c r="I26" s="201">
        <f t="shared" si="2"/>
        <v>11.93</v>
      </c>
    </row>
    <row r="27" spans="1:9" s="196" customFormat="1" ht="72.75" customHeight="1" x14ac:dyDescent="0.25">
      <c r="A27" s="321"/>
      <c r="B27" s="319" t="s">
        <v>3453</v>
      </c>
      <c r="C27" s="319"/>
      <c r="D27" s="319"/>
      <c r="E27" s="319"/>
      <c r="F27" s="319"/>
      <c r="G27" s="319"/>
      <c r="H27" s="197"/>
      <c r="I27" s="198"/>
    </row>
    <row r="28" spans="1:9" s="196" customFormat="1" ht="28.5" x14ac:dyDescent="0.25">
      <c r="A28" s="321"/>
      <c r="B28" s="214" t="s">
        <v>3454</v>
      </c>
      <c r="C28" s="310" t="s">
        <v>3455</v>
      </c>
      <c r="D28" s="313" t="s">
        <v>3456</v>
      </c>
      <c r="E28" s="209"/>
      <c r="F28" s="209"/>
      <c r="G28" s="209"/>
      <c r="H28" s="215"/>
      <c r="I28" s="216"/>
    </row>
    <row r="29" spans="1:9" s="196" customFormat="1" ht="18" x14ac:dyDescent="0.25">
      <c r="A29" s="321"/>
      <c r="B29" s="217" t="s">
        <v>3457</v>
      </c>
      <c r="C29" s="311"/>
      <c r="D29" s="314"/>
      <c r="E29" s="209"/>
      <c r="F29" s="209"/>
      <c r="G29" s="209"/>
      <c r="H29" s="215"/>
      <c r="I29" s="216"/>
    </row>
    <row r="30" spans="1:9" s="196" customFormat="1" x14ac:dyDescent="0.25">
      <c r="A30" s="321"/>
      <c r="B30" s="202" t="s">
        <v>3458</v>
      </c>
      <c r="C30" s="311"/>
      <c r="D30" s="314"/>
      <c r="E30" s="209"/>
      <c r="F30" s="209"/>
      <c r="G30" s="209"/>
      <c r="H30" s="215">
        <v>14851.21</v>
      </c>
      <c r="I30" s="216">
        <v>14574.83</v>
      </c>
    </row>
    <row r="31" spans="1:9" s="196" customFormat="1" ht="30" x14ac:dyDescent="0.25">
      <c r="A31" s="321"/>
      <c r="B31" s="202" t="s">
        <v>3459</v>
      </c>
      <c r="C31" s="311"/>
      <c r="D31" s="314"/>
      <c r="E31" s="209"/>
      <c r="F31" s="209"/>
      <c r="G31" s="209"/>
      <c r="H31" s="215">
        <v>15255.43</v>
      </c>
      <c r="I31" s="216">
        <v>40011.160000000003</v>
      </c>
    </row>
    <row r="32" spans="1:9" s="196" customFormat="1" ht="30" x14ac:dyDescent="0.25">
      <c r="A32" s="321"/>
      <c r="B32" s="202" t="s">
        <v>3460</v>
      </c>
      <c r="C32" s="311"/>
      <c r="D32" s="314"/>
      <c r="E32" s="209"/>
      <c r="F32" s="209"/>
      <c r="G32" s="209"/>
      <c r="H32" s="215">
        <v>830.78</v>
      </c>
      <c r="I32" s="216">
        <v>830.78</v>
      </c>
    </row>
    <row r="33" spans="1:9" s="196" customFormat="1" ht="18" x14ac:dyDescent="0.25">
      <c r="A33" s="321"/>
      <c r="B33" s="217" t="s">
        <v>3461</v>
      </c>
      <c r="C33" s="311"/>
      <c r="D33" s="314"/>
      <c r="E33" s="209"/>
      <c r="F33" s="209"/>
      <c r="G33" s="209"/>
      <c r="H33" s="215"/>
      <c r="I33" s="216"/>
    </row>
    <row r="34" spans="1:9" s="196" customFormat="1" x14ac:dyDescent="0.25">
      <c r="A34" s="321"/>
      <c r="B34" s="202" t="s">
        <v>3462</v>
      </c>
      <c r="C34" s="311"/>
      <c r="D34" s="314"/>
      <c r="E34" s="209"/>
      <c r="F34" s="209"/>
      <c r="G34" s="209"/>
      <c r="H34" s="215">
        <v>3929.99</v>
      </c>
      <c r="I34" s="216">
        <v>497.69</v>
      </c>
    </row>
    <row r="35" spans="1:9" s="196" customFormat="1" x14ac:dyDescent="0.25">
      <c r="A35" s="321"/>
      <c r="B35" s="202" t="s">
        <v>3463</v>
      </c>
      <c r="C35" s="311"/>
      <c r="D35" s="314"/>
      <c r="E35" s="209"/>
      <c r="F35" s="209"/>
      <c r="G35" s="209"/>
      <c r="H35" s="215">
        <v>2690.64</v>
      </c>
      <c r="I35" s="216">
        <v>5535.09</v>
      </c>
    </row>
    <row r="36" spans="1:9" s="196" customFormat="1" ht="18" x14ac:dyDescent="0.25">
      <c r="A36" s="321"/>
      <c r="B36" s="217" t="s">
        <v>3464</v>
      </c>
      <c r="C36" s="311"/>
      <c r="D36" s="314"/>
      <c r="E36" s="209"/>
      <c r="F36" s="209"/>
      <c r="G36" s="209"/>
      <c r="H36" s="215" t="s">
        <v>3465</v>
      </c>
      <c r="I36" s="216" t="s">
        <v>3465</v>
      </c>
    </row>
    <row r="37" spans="1:9" s="196" customFormat="1" ht="33" customHeight="1" x14ac:dyDescent="0.25">
      <c r="A37" s="321"/>
      <c r="B37" s="194" t="s">
        <v>3466</v>
      </c>
      <c r="C37" s="311"/>
      <c r="D37" s="314"/>
      <c r="E37" s="209"/>
      <c r="F37" s="209"/>
      <c r="G37" s="209"/>
      <c r="H37" s="209"/>
      <c r="I37" s="218"/>
    </row>
    <row r="38" spans="1:9" s="196" customFormat="1" ht="30" x14ac:dyDescent="0.25">
      <c r="A38" s="321"/>
      <c r="B38" s="194" t="s">
        <v>3467</v>
      </c>
      <c r="C38" s="311"/>
      <c r="D38" s="314"/>
      <c r="E38" s="209"/>
      <c r="F38" s="209"/>
      <c r="G38" s="209"/>
      <c r="H38" s="219">
        <v>14370</v>
      </c>
      <c r="I38" s="220">
        <v>16410</v>
      </c>
    </row>
    <row r="39" spans="1:9" s="196" customFormat="1" ht="30" x14ac:dyDescent="0.25">
      <c r="A39" s="321"/>
      <c r="B39" s="194" t="s">
        <v>3468</v>
      </c>
      <c r="C39" s="311"/>
      <c r="D39" s="314"/>
      <c r="E39" s="209"/>
      <c r="F39" s="209"/>
      <c r="G39" s="209"/>
      <c r="H39" s="219">
        <v>4930</v>
      </c>
      <c r="I39" s="220">
        <v>6980</v>
      </c>
    </row>
    <row r="40" spans="1:9" s="196" customFormat="1" ht="30" x14ac:dyDescent="0.25">
      <c r="A40" s="321"/>
      <c r="B40" s="194" t="s">
        <v>3469</v>
      </c>
      <c r="C40" s="311"/>
      <c r="D40" s="314"/>
      <c r="E40" s="209"/>
      <c r="F40" s="209"/>
      <c r="G40" s="209"/>
      <c r="H40" s="219">
        <v>3850</v>
      </c>
      <c r="I40" s="220">
        <v>2980</v>
      </c>
    </row>
    <row r="41" spans="1:9" s="196" customFormat="1" ht="30" x14ac:dyDescent="0.25">
      <c r="A41" s="321"/>
      <c r="B41" s="194" t="s">
        <v>3470</v>
      </c>
      <c r="C41" s="311"/>
      <c r="D41" s="314"/>
      <c r="E41" s="209"/>
      <c r="F41" s="209"/>
      <c r="G41" s="209"/>
      <c r="H41" s="219">
        <v>1460</v>
      </c>
      <c r="I41" s="220">
        <v>2560</v>
      </c>
    </row>
    <row r="42" spans="1:9" s="196" customFormat="1" ht="30" x14ac:dyDescent="0.25">
      <c r="A42" s="321"/>
      <c r="B42" s="194" t="s">
        <v>3471</v>
      </c>
      <c r="C42" s="311"/>
      <c r="D42" s="314"/>
      <c r="E42" s="209"/>
      <c r="F42" s="209"/>
      <c r="G42" s="209"/>
      <c r="H42" s="219">
        <v>1080</v>
      </c>
      <c r="I42" s="220">
        <v>530</v>
      </c>
    </row>
    <row r="43" spans="1:9" s="196" customFormat="1" ht="30" x14ac:dyDescent="0.25">
      <c r="A43" s="321"/>
      <c r="B43" s="194" t="s">
        <v>3472</v>
      </c>
      <c r="C43" s="311"/>
      <c r="D43" s="314"/>
      <c r="E43" s="209"/>
      <c r="F43" s="209"/>
      <c r="G43" s="209"/>
      <c r="H43" s="219">
        <v>3510</v>
      </c>
      <c r="I43" s="220"/>
    </row>
    <row r="44" spans="1:9" s="196" customFormat="1" ht="30" x14ac:dyDescent="0.25">
      <c r="A44" s="321"/>
      <c r="B44" s="194" t="s">
        <v>3473</v>
      </c>
      <c r="C44" s="311"/>
      <c r="D44" s="314"/>
      <c r="E44" s="209"/>
      <c r="F44" s="209"/>
      <c r="G44" s="209"/>
      <c r="H44" s="219"/>
      <c r="I44" s="220">
        <v>4770</v>
      </c>
    </row>
    <row r="45" spans="1:9" s="196" customFormat="1" ht="30" x14ac:dyDescent="0.25">
      <c r="A45" s="321"/>
      <c r="B45" s="221" t="s">
        <v>3474</v>
      </c>
      <c r="C45" s="311"/>
      <c r="D45" s="314"/>
      <c r="E45" s="209"/>
      <c r="F45" s="209"/>
      <c r="G45" s="209"/>
      <c r="H45" s="219" t="s">
        <v>3465</v>
      </c>
      <c r="I45" s="220">
        <v>960</v>
      </c>
    </row>
    <row r="46" spans="1:9" s="196" customFormat="1" ht="30" x14ac:dyDescent="0.25">
      <c r="A46" s="321"/>
      <c r="B46" s="221" t="s">
        <v>3475</v>
      </c>
      <c r="C46" s="311"/>
      <c r="D46" s="314"/>
      <c r="E46" s="209"/>
      <c r="F46" s="209"/>
      <c r="G46" s="209"/>
      <c r="H46" s="219">
        <v>11080</v>
      </c>
      <c r="I46" s="220" t="s">
        <v>3465</v>
      </c>
    </row>
    <row r="47" spans="1:9" s="196" customFormat="1" ht="30" x14ac:dyDescent="0.25">
      <c r="A47" s="321"/>
      <c r="B47" s="221" t="s">
        <v>3476</v>
      </c>
      <c r="C47" s="311"/>
      <c r="D47" s="314"/>
      <c r="E47" s="209"/>
      <c r="F47" s="209"/>
      <c r="G47" s="209"/>
      <c r="H47" s="219">
        <v>4150</v>
      </c>
      <c r="I47" s="220" t="s">
        <v>3465</v>
      </c>
    </row>
    <row r="48" spans="1:9" s="196" customFormat="1" ht="30" x14ac:dyDescent="0.25">
      <c r="A48" s="321"/>
      <c r="B48" s="221" t="s">
        <v>3477</v>
      </c>
      <c r="C48" s="311"/>
      <c r="D48" s="314"/>
      <c r="E48" s="209"/>
      <c r="F48" s="209"/>
      <c r="G48" s="209"/>
      <c r="H48" s="219">
        <v>2040</v>
      </c>
      <c r="I48" s="220" t="s">
        <v>3465</v>
      </c>
    </row>
    <row r="49" spans="1:9" s="196" customFormat="1" ht="33" x14ac:dyDescent="0.25">
      <c r="A49" s="321"/>
      <c r="B49" s="194" t="s">
        <v>3478</v>
      </c>
      <c r="C49" s="311"/>
      <c r="D49" s="314"/>
      <c r="E49" s="209"/>
      <c r="F49" s="209"/>
      <c r="G49" s="209"/>
      <c r="H49" s="219"/>
      <c r="I49" s="220"/>
    </row>
    <row r="50" spans="1:9" s="196" customFormat="1" ht="30" x14ac:dyDescent="0.25">
      <c r="A50" s="321"/>
      <c r="B50" s="194" t="s">
        <v>3479</v>
      </c>
      <c r="C50" s="311"/>
      <c r="D50" s="314"/>
      <c r="E50" s="209"/>
      <c r="F50" s="209"/>
      <c r="G50" s="209"/>
      <c r="H50" s="219">
        <v>3080</v>
      </c>
      <c r="I50" s="220" t="s">
        <v>3465</v>
      </c>
    </row>
    <row r="51" spans="1:9" s="196" customFormat="1" ht="33" x14ac:dyDescent="0.25">
      <c r="A51" s="321"/>
      <c r="B51" s="194" t="s">
        <v>3480</v>
      </c>
      <c r="C51" s="185" t="s">
        <v>3481</v>
      </c>
      <c r="D51" s="315"/>
      <c r="E51" s="209"/>
      <c r="F51" s="209"/>
      <c r="G51" s="209"/>
      <c r="H51" s="209"/>
      <c r="I51" s="218"/>
    </row>
    <row r="52" spans="1:9" s="196" customFormat="1" ht="46.5" customHeight="1" x14ac:dyDescent="0.25">
      <c r="A52" s="321"/>
      <c r="B52" s="222" t="s">
        <v>3482</v>
      </c>
      <c r="C52" s="310"/>
      <c r="D52" s="313" t="s">
        <v>3456</v>
      </c>
      <c r="E52" s="209"/>
      <c r="F52" s="209"/>
      <c r="G52" s="209"/>
      <c r="H52" s="185"/>
      <c r="I52" s="223"/>
    </row>
    <row r="53" spans="1:9" s="196" customFormat="1" ht="18" x14ac:dyDescent="0.25">
      <c r="A53" s="321"/>
      <c r="B53" s="217" t="s">
        <v>3483</v>
      </c>
      <c r="C53" s="311"/>
      <c r="D53" s="314"/>
      <c r="E53" s="209"/>
      <c r="F53" s="209"/>
      <c r="G53" s="209"/>
      <c r="H53" s="185">
        <v>0</v>
      </c>
      <c r="I53" s="223">
        <v>0</v>
      </c>
    </row>
    <row r="54" spans="1:9" s="196" customFormat="1" ht="18" x14ac:dyDescent="0.25">
      <c r="A54" s="321"/>
      <c r="B54" s="217" t="s">
        <v>3484</v>
      </c>
      <c r="C54" s="311"/>
      <c r="D54" s="314"/>
      <c r="E54" s="209"/>
      <c r="F54" s="209"/>
      <c r="G54" s="209"/>
      <c r="H54" s="185">
        <v>0</v>
      </c>
      <c r="I54" s="223">
        <v>0</v>
      </c>
    </row>
    <row r="55" spans="1:9" s="196" customFormat="1" ht="18" x14ac:dyDescent="0.25">
      <c r="A55" s="321"/>
      <c r="B55" s="217" t="s">
        <v>3485</v>
      </c>
      <c r="C55" s="311"/>
      <c r="D55" s="314"/>
      <c r="E55" s="209"/>
      <c r="F55" s="209"/>
      <c r="G55" s="209"/>
      <c r="H55" s="185">
        <v>0</v>
      </c>
      <c r="I55" s="223">
        <v>0</v>
      </c>
    </row>
    <row r="56" spans="1:9" s="196" customFormat="1" ht="63.75" x14ac:dyDescent="0.25">
      <c r="A56" s="321"/>
      <c r="B56" s="194" t="s">
        <v>3486</v>
      </c>
      <c r="C56" s="311"/>
      <c r="D56" s="314"/>
      <c r="E56" s="209"/>
      <c r="F56" s="209"/>
      <c r="G56" s="209"/>
      <c r="H56" s="185">
        <v>0</v>
      </c>
      <c r="I56" s="223">
        <v>0</v>
      </c>
    </row>
    <row r="57" spans="1:9" s="196" customFormat="1" ht="48.75" x14ac:dyDescent="0.25">
      <c r="A57" s="321"/>
      <c r="B57" s="194" t="s">
        <v>3487</v>
      </c>
      <c r="C57" s="311"/>
      <c r="D57" s="314"/>
      <c r="E57" s="209"/>
      <c r="F57" s="209"/>
      <c r="G57" s="209"/>
      <c r="H57" s="185">
        <v>0</v>
      </c>
      <c r="I57" s="223">
        <v>0</v>
      </c>
    </row>
    <row r="58" spans="1:9" s="196" customFormat="1" ht="33.75" x14ac:dyDescent="0.25">
      <c r="A58" s="321"/>
      <c r="B58" s="194" t="s">
        <v>3488</v>
      </c>
      <c r="C58" s="312"/>
      <c r="D58" s="315"/>
      <c r="E58" s="209"/>
      <c r="F58" s="209"/>
      <c r="G58" s="209"/>
      <c r="H58" s="185">
        <v>0</v>
      </c>
      <c r="I58" s="223">
        <v>0</v>
      </c>
    </row>
    <row r="59" spans="1:9" s="196" customFormat="1" x14ac:dyDescent="0.25">
      <c r="A59" s="321"/>
      <c r="B59" s="319" t="s">
        <v>3489</v>
      </c>
      <c r="C59" s="319"/>
      <c r="D59" s="319"/>
      <c r="E59" s="319"/>
      <c r="F59" s="319"/>
      <c r="G59" s="319"/>
      <c r="H59" s="197"/>
      <c r="I59" s="198"/>
    </row>
    <row r="60" spans="1:9" s="196" customFormat="1" ht="102.75" x14ac:dyDescent="0.25">
      <c r="A60" s="321"/>
      <c r="B60" s="224" t="s">
        <v>3490</v>
      </c>
      <c r="C60" s="310"/>
      <c r="D60" s="310" t="s">
        <v>3491</v>
      </c>
      <c r="E60" s="225"/>
      <c r="F60" s="225"/>
      <c r="G60" s="225"/>
      <c r="H60" s="185"/>
      <c r="I60" s="223"/>
    </row>
    <row r="61" spans="1:9" s="196" customFormat="1" x14ac:dyDescent="0.25">
      <c r="A61" s="321"/>
      <c r="B61" s="226" t="s">
        <v>3492</v>
      </c>
      <c r="C61" s="311"/>
      <c r="D61" s="311"/>
      <c r="E61" s="225"/>
      <c r="F61" s="225"/>
      <c r="G61" s="225"/>
      <c r="H61" s="227">
        <f t="shared" ref="H61:H62" si="3">H64+H67</f>
        <v>1755.85</v>
      </c>
      <c r="I61" s="228">
        <f>H61</f>
        <v>1755.85</v>
      </c>
    </row>
    <row r="62" spans="1:9" s="196" customFormat="1" x14ac:dyDescent="0.25">
      <c r="A62" s="321"/>
      <c r="B62" s="226" t="s">
        <v>3493</v>
      </c>
      <c r="C62" s="311"/>
      <c r="D62" s="311"/>
      <c r="E62" s="225"/>
      <c r="F62" s="225"/>
      <c r="G62" s="225"/>
      <c r="H62" s="227">
        <f t="shared" si="3"/>
        <v>1755.85</v>
      </c>
      <c r="I62" s="228">
        <f>H62</f>
        <v>1755.85</v>
      </c>
    </row>
    <row r="63" spans="1:9" s="196" customFormat="1" ht="31.5" x14ac:dyDescent="0.25">
      <c r="A63" s="321"/>
      <c r="B63" s="226" t="s">
        <v>3494</v>
      </c>
      <c r="C63" s="311"/>
      <c r="D63" s="311"/>
      <c r="E63" s="225"/>
      <c r="F63" s="225"/>
      <c r="G63" s="225"/>
      <c r="H63" s="227"/>
      <c r="I63" s="228"/>
    </row>
    <row r="64" spans="1:9" s="196" customFormat="1" x14ac:dyDescent="0.25">
      <c r="A64" s="321"/>
      <c r="B64" s="226" t="s">
        <v>3492</v>
      </c>
      <c r="C64" s="311"/>
      <c r="D64" s="311"/>
      <c r="E64" s="225"/>
      <c r="F64" s="225"/>
      <c r="G64" s="225"/>
      <c r="H64" s="227">
        <v>1507.5</v>
      </c>
      <c r="I64" s="228">
        <f t="shared" ref="I64:I65" si="4">H64</f>
        <v>1507.5</v>
      </c>
    </row>
    <row r="65" spans="1:9" s="196" customFormat="1" x14ac:dyDescent="0.25">
      <c r="A65" s="321"/>
      <c r="B65" s="226" t="s">
        <v>3493</v>
      </c>
      <c r="C65" s="311"/>
      <c r="D65" s="311"/>
      <c r="E65" s="225"/>
      <c r="F65" s="225"/>
      <c r="G65" s="225"/>
      <c r="H65" s="227">
        <f>H64</f>
        <v>1507.5</v>
      </c>
      <c r="I65" s="228">
        <f t="shared" si="4"/>
        <v>1507.5</v>
      </c>
    </row>
    <row r="66" spans="1:9" s="196" customFormat="1" ht="31.5" x14ac:dyDescent="0.25">
      <c r="A66" s="321"/>
      <c r="B66" s="229" t="s">
        <v>3495</v>
      </c>
      <c r="C66" s="311"/>
      <c r="D66" s="311"/>
      <c r="E66" s="225"/>
      <c r="F66" s="225"/>
      <c r="G66" s="225"/>
      <c r="H66" s="227"/>
      <c r="I66" s="228"/>
    </row>
    <row r="67" spans="1:9" s="196" customFormat="1" x14ac:dyDescent="0.25">
      <c r="A67" s="321"/>
      <c r="B67" s="229" t="s">
        <v>3492</v>
      </c>
      <c r="C67" s="311"/>
      <c r="D67" s="311"/>
      <c r="E67" s="225"/>
      <c r="F67" s="225"/>
      <c r="G67" s="225"/>
      <c r="H67" s="227">
        <f>248.35</f>
        <v>248.35</v>
      </c>
      <c r="I67" s="228">
        <f t="shared" ref="I67:I68" si="5">H67</f>
        <v>248.35</v>
      </c>
    </row>
    <row r="68" spans="1:9" s="196" customFormat="1" x14ac:dyDescent="0.25">
      <c r="A68" s="321"/>
      <c r="B68" s="229" t="s">
        <v>3493</v>
      </c>
      <c r="C68" s="312"/>
      <c r="D68" s="312"/>
      <c r="E68" s="225"/>
      <c r="F68" s="225"/>
      <c r="G68" s="225"/>
      <c r="H68" s="227">
        <f>H67</f>
        <v>248.35</v>
      </c>
      <c r="I68" s="228">
        <f t="shared" si="5"/>
        <v>248.35</v>
      </c>
    </row>
    <row r="69" spans="1:9" s="196" customFormat="1" x14ac:dyDescent="0.25">
      <c r="A69" s="321"/>
      <c r="B69" s="319" t="s">
        <v>3496</v>
      </c>
      <c r="C69" s="319"/>
      <c r="D69" s="319"/>
      <c r="E69" s="319"/>
      <c r="F69" s="319"/>
      <c r="G69" s="319"/>
      <c r="H69" s="197"/>
      <c r="I69" s="198"/>
    </row>
    <row r="70" spans="1:9" s="196" customFormat="1" ht="28.5" x14ac:dyDescent="0.25">
      <c r="A70" s="321"/>
      <c r="B70" s="222" t="s">
        <v>3497</v>
      </c>
      <c r="C70" s="310" t="s">
        <v>3498</v>
      </c>
      <c r="D70" s="310" t="s">
        <v>3499</v>
      </c>
      <c r="E70" s="225"/>
      <c r="F70" s="225"/>
      <c r="G70" s="225"/>
      <c r="H70" s="225"/>
      <c r="I70" s="230"/>
    </row>
    <row r="71" spans="1:9" s="196" customFormat="1" x14ac:dyDescent="0.25">
      <c r="A71" s="321"/>
      <c r="B71" s="194" t="s">
        <v>3500</v>
      </c>
      <c r="C71" s="311"/>
      <c r="D71" s="311"/>
      <c r="E71" s="225"/>
      <c r="F71" s="225"/>
      <c r="G71" s="225"/>
      <c r="H71" s="231">
        <v>1578770</v>
      </c>
      <c r="I71" s="232">
        <v>1306900</v>
      </c>
    </row>
    <row r="72" spans="1:9" s="196" customFormat="1" x14ac:dyDescent="0.25">
      <c r="A72" s="321"/>
      <c r="B72" s="194" t="s">
        <v>3501</v>
      </c>
      <c r="C72" s="311"/>
      <c r="D72" s="311"/>
      <c r="E72" s="225"/>
      <c r="F72" s="225"/>
      <c r="G72" s="225"/>
      <c r="H72" s="231">
        <v>2255260</v>
      </c>
      <c r="I72" s="232">
        <v>1954170</v>
      </c>
    </row>
    <row r="73" spans="1:9" s="196" customFormat="1" x14ac:dyDescent="0.25">
      <c r="A73" s="321"/>
      <c r="B73" s="194" t="s">
        <v>3502</v>
      </c>
      <c r="C73" s="311"/>
      <c r="D73" s="311"/>
      <c r="E73" s="225"/>
      <c r="F73" s="225"/>
      <c r="G73" s="225"/>
      <c r="H73" s="233">
        <v>10384798.4</v>
      </c>
      <c r="I73" s="234">
        <v>10384798.4</v>
      </c>
    </row>
    <row r="74" spans="1:9" s="196" customFormat="1" ht="28.5" x14ac:dyDescent="0.25">
      <c r="A74" s="321"/>
      <c r="B74" s="222" t="s">
        <v>3503</v>
      </c>
      <c r="C74" s="311"/>
      <c r="D74" s="311"/>
      <c r="E74" s="225"/>
      <c r="F74" s="225"/>
      <c r="G74" s="225"/>
      <c r="H74" s="231"/>
      <c r="I74" s="232"/>
    </row>
    <row r="75" spans="1:9" s="196" customFormat="1" x14ac:dyDescent="0.25">
      <c r="A75" s="321"/>
      <c r="B75" s="194" t="s">
        <v>3504</v>
      </c>
      <c r="C75" s="311"/>
      <c r="D75" s="311"/>
      <c r="E75" s="225"/>
      <c r="F75" s="225"/>
      <c r="G75" s="225"/>
      <c r="H75" s="231">
        <v>1773130</v>
      </c>
      <c r="I75" s="232">
        <v>406280</v>
      </c>
    </row>
    <row r="76" spans="1:9" s="196" customFormat="1" x14ac:dyDescent="0.25">
      <c r="A76" s="321"/>
      <c r="B76" s="194" t="s">
        <v>3505</v>
      </c>
      <c r="C76" s="312"/>
      <c r="D76" s="312"/>
      <c r="E76" s="225"/>
      <c r="F76" s="225"/>
      <c r="G76" s="225"/>
      <c r="H76" s="231">
        <v>2793960</v>
      </c>
      <c r="I76" s="232">
        <v>1287230</v>
      </c>
    </row>
    <row r="77" spans="1:9" x14ac:dyDescent="0.25">
      <c r="A77" s="321"/>
      <c r="B77" s="224" t="s">
        <v>3506</v>
      </c>
      <c r="C77" s="185" t="s">
        <v>3507</v>
      </c>
      <c r="D77" s="235" t="s">
        <v>3491</v>
      </c>
      <c r="E77" s="206"/>
      <c r="F77" s="206"/>
      <c r="G77" s="206"/>
      <c r="H77" s="236" t="s">
        <v>3465</v>
      </c>
      <c r="I77" s="237" t="s">
        <v>3465</v>
      </c>
    </row>
    <row r="78" spans="1:9" ht="42.75" x14ac:dyDescent="0.25">
      <c r="A78" s="321"/>
      <c r="B78" s="224" t="s">
        <v>3508</v>
      </c>
      <c r="C78" s="310" t="s">
        <v>3455</v>
      </c>
      <c r="D78" s="313" t="s">
        <v>3456</v>
      </c>
      <c r="E78" s="206"/>
      <c r="F78" s="206"/>
      <c r="G78" s="206"/>
      <c r="H78" s="236"/>
      <c r="I78" s="189"/>
    </row>
    <row r="79" spans="1:9" ht="30" x14ac:dyDescent="0.25">
      <c r="A79" s="321"/>
      <c r="B79" s="226" t="s">
        <v>3509</v>
      </c>
      <c r="C79" s="311"/>
      <c r="D79" s="314"/>
      <c r="E79" s="206"/>
      <c r="F79" s="206"/>
      <c r="G79" s="206"/>
      <c r="H79" s="231">
        <v>14370</v>
      </c>
      <c r="I79" s="232">
        <v>16410</v>
      </c>
    </row>
    <row r="80" spans="1:9" ht="30" x14ac:dyDescent="0.25">
      <c r="A80" s="321"/>
      <c r="B80" s="226" t="s">
        <v>3510</v>
      </c>
      <c r="C80" s="311"/>
      <c r="D80" s="314"/>
      <c r="E80" s="206"/>
      <c r="F80" s="206"/>
      <c r="G80" s="206"/>
      <c r="H80" s="231">
        <v>4930</v>
      </c>
      <c r="I80" s="232">
        <v>6980</v>
      </c>
    </row>
    <row r="81" spans="1:9" ht="30" x14ac:dyDescent="0.25">
      <c r="A81" s="321"/>
      <c r="B81" s="226" t="s">
        <v>3511</v>
      </c>
      <c r="C81" s="311"/>
      <c r="D81" s="314"/>
      <c r="E81" s="206"/>
      <c r="F81" s="206"/>
      <c r="G81" s="206"/>
      <c r="H81" s="231">
        <v>3850</v>
      </c>
      <c r="I81" s="232">
        <v>2980</v>
      </c>
    </row>
    <row r="82" spans="1:9" ht="30" x14ac:dyDescent="0.25">
      <c r="A82" s="321"/>
      <c r="B82" s="226" t="s">
        <v>3512</v>
      </c>
      <c r="C82" s="311"/>
      <c r="D82" s="314"/>
      <c r="E82" s="206"/>
      <c r="F82" s="206"/>
      <c r="G82" s="206"/>
      <c r="H82" s="231">
        <v>1460</v>
      </c>
      <c r="I82" s="232">
        <v>2560</v>
      </c>
    </row>
    <row r="83" spans="1:9" ht="30" x14ac:dyDescent="0.25">
      <c r="A83" s="321"/>
      <c r="B83" s="226" t="s">
        <v>3513</v>
      </c>
      <c r="C83" s="311"/>
      <c r="D83" s="314"/>
      <c r="E83" s="206"/>
      <c r="F83" s="206"/>
      <c r="G83" s="206"/>
      <c r="H83" s="231">
        <v>1080</v>
      </c>
      <c r="I83" s="232">
        <v>530</v>
      </c>
    </row>
    <row r="84" spans="1:9" ht="30" x14ac:dyDescent="0.25">
      <c r="A84" s="321"/>
      <c r="B84" s="226" t="s">
        <v>3514</v>
      </c>
      <c r="C84" s="311"/>
      <c r="D84" s="314"/>
      <c r="E84" s="206"/>
      <c r="F84" s="206"/>
      <c r="G84" s="206"/>
      <c r="H84" s="231">
        <v>3510</v>
      </c>
      <c r="I84" s="232" t="s">
        <v>3465</v>
      </c>
    </row>
    <row r="85" spans="1:9" ht="30" x14ac:dyDescent="0.25">
      <c r="A85" s="321"/>
      <c r="B85" s="226" t="s">
        <v>3515</v>
      </c>
      <c r="C85" s="311"/>
      <c r="D85" s="314"/>
      <c r="E85" s="206"/>
      <c r="F85" s="206"/>
      <c r="G85" s="206"/>
      <c r="H85" s="231"/>
      <c r="I85" s="232">
        <v>4770</v>
      </c>
    </row>
    <row r="86" spans="1:9" ht="30" x14ac:dyDescent="0.25">
      <c r="A86" s="321"/>
      <c r="B86" s="226" t="s">
        <v>3516</v>
      </c>
      <c r="C86" s="311"/>
      <c r="D86" s="314"/>
      <c r="E86" s="206"/>
      <c r="F86" s="206"/>
      <c r="G86" s="206"/>
      <c r="H86" s="231">
        <v>11080</v>
      </c>
      <c r="I86" s="232" t="s">
        <v>3465</v>
      </c>
    </row>
    <row r="87" spans="1:9" ht="30" x14ac:dyDescent="0.25">
      <c r="A87" s="321"/>
      <c r="B87" s="238" t="s">
        <v>3517</v>
      </c>
      <c r="C87" s="311"/>
      <c r="D87" s="314"/>
      <c r="E87" s="206"/>
      <c r="F87" s="206"/>
      <c r="G87" s="206"/>
      <c r="H87" s="231"/>
      <c r="I87" s="232">
        <v>960</v>
      </c>
    </row>
    <row r="88" spans="1:9" ht="30" x14ac:dyDescent="0.25">
      <c r="A88" s="321"/>
      <c r="B88" s="226" t="s">
        <v>3518</v>
      </c>
      <c r="C88" s="311"/>
      <c r="D88" s="314"/>
      <c r="E88" s="206"/>
      <c r="F88" s="206"/>
      <c r="G88" s="206"/>
      <c r="H88" s="231">
        <v>4150</v>
      </c>
      <c r="I88" s="232" t="s">
        <v>3465</v>
      </c>
    </row>
    <row r="89" spans="1:9" x14ac:dyDescent="0.25">
      <c r="A89" s="321"/>
      <c r="B89" s="226" t="s">
        <v>3519</v>
      </c>
      <c r="C89" s="311"/>
      <c r="D89" s="314"/>
      <c r="E89" s="206"/>
      <c r="F89" s="206"/>
      <c r="G89" s="206"/>
      <c r="H89" s="231">
        <v>2040</v>
      </c>
      <c r="I89" s="232" t="s">
        <v>3465</v>
      </c>
    </row>
    <row r="90" spans="1:9" s="196" customFormat="1" ht="33" x14ac:dyDescent="0.25">
      <c r="A90" s="321"/>
      <c r="B90" s="194" t="s">
        <v>3520</v>
      </c>
      <c r="C90" s="311"/>
      <c r="D90" s="314"/>
      <c r="E90" s="209"/>
      <c r="F90" s="209"/>
      <c r="G90" s="209"/>
      <c r="H90" s="209"/>
      <c r="I90" s="218"/>
    </row>
    <row r="91" spans="1:9" s="196" customFormat="1" x14ac:dyDescent="0.25">
      <c r="A91" s="321"/>
      <c r="B91" s="194" t="s">
        <v>3521</v>
      </c>
      <c r="C91" s="312"/>
      <c r="D91" s="314"/>
      <c r="E91" s="209"/>
      <c r="F91" s="209"/>
      <c r="G91" s="209"/>
      <c r="H91" s="231">
        <v>3080</v>
      </c>
      <c r="I91" s="218" t="s">
        <v>3465</v>
      </c>
    </row>
    <row r="92" spans="1:9" s="196" customFormat="1" ht="33.75" x14ac:dyDescent="0.25">
      <c r="A92" s="321"/>
      <c r="B92" s="194" t="s">
        <v>3522</v>
      </c>
      <c r="C92" s="185" t="s">
        <v>3481</v>
      </c>
      <c r="D92" s="315"/>
      <c r="E92" s="209"/>
      <c r="F92" s="209"/>
      <c r="G92" s="209"/>
      <c r="H92" s="185" t="s">
        <v>3465</v>
      </c>
      <c r="I92" s="223" t="s">
        <v>3465</v>
      </c>
    </row>
    <row r="93" spans="1:9" s="242" customFormat="1" ht="43.5" x14ac:dyDescent="0.25">
      <c r="A93" s="321"/>
      <c r="B93" s="239" t="s">
        <v>3482</v>
      </c>
      <c r="C93" s="316"/>
      <c r="D93" s="240"/>
      <c r="E93" s="241"/>
      <c r="F93" s="241"/>
      <c r="G93" s="241"/>
      <c r="H93" s="236"/>
      <c r="I93" s="189"/>
    </row>
    <row r="94" spans="1:9" s="242" customFormat="1" ht="18" x14ac:dyDescent="0.25">
      <c r="A94" s="321"/>
      <c r="B94" s="217" t="s">
        <v>3523</v>
      </c>
      <c r="C94" s="316"/>
      <c r="D94" s="235" t="s">
        <v>3524</v>
      </c>
      <c r="E94" s="241"/>
      <c r="F94" s="241"/>
      <c r="G94" s="241"/>
      <c r="H94" s="243">
        <v>0</v>
      </c>
      <c r="I94" s="244">
        <v>0</v>
      </c>
    </row>
    <row r="95" spans="1:9" s="242" customFormat="1" ht="18" x14ac:dyDescent="0.25">
      <c r="A95" s="321"/>
      <c r="B95" s="217" t="s">
        <v>3525</v>
      </c>
      <c r="C95" s="316"/>
      <c r="D95" s="235" t="s">
        <v>3524</v>
      </c>
      <c r="E95" s="241"/>
      <c r="F95" s="241"/>
      <c r="G95" s="241"/>
      <c r="H95" s="243">
        <v>0</v>
      </c>
      <c r="I95" s="244">
        <v>0</v>
      </c>
    </row>
    <row r="96" spans="1:9" s="242" customFormat="1" ht="18" x14ac:dyDescent="0.25">
      <c r="A96" s="321"/>
      <c r="B96" s="217" t="s">
        <v>3526</v>
      </c>
      <c r="C96" s="316"/>
      <c r="D96" s="235" t="s">
        <v>3491</v>
      </c>
      <c r="E96" s="241"/>
      <c r="F96" s="241"/>
      <c r="G96" s="241"/>
      <c r="H96" s="243">
        <v>0</v>
      </c>
      <c r="I96" s="244">
        <v>0</v>
      </c>
    </row>
    <row r="97" spans="1:9" s="242" customFormat="1" ht="48.75" x14ac:dyDescent="0.25">
      <c r="A97" s="321"/>
      <c r="B97" s="194" t="s">
        <v>3527</v>
      </c>
      <c r="C97" s="316"/>
      <c r="D97" s="235" t="s">
        <v>3456</v>
      </c>
      <c r="E97" s="241"/>
      <c r="F97" s="241"/>
      <c r="G97" s="241"/>
      <c r="H97" s="243">
        <v>0</v>
      </c>
      <c r="I97" s="244">
        <v>0</v>
      </c>
    </row>
    <row r="98" spans="1:9" s="242" customFormat="1" ht="33.75" x14ac:dyDescent="0.25">
      <c r="A98" s="321"/>
      <c r="B98" s="194" t="s">
        <v>3528</v>
      </c>
      <c r="C98" s="316"/>
      <c r="D98" s="235" t="s">
        <v>3456</v>
      </c>
      <c r="E98" s="241"/>
      <c r="F98" s="241"/>
      <c r="G98" s="241"/>
      <c r="H98" s="243">
        <v>0</v>
      </c>
      <c r="I98" s="244">
        <v>0</v>
      </c>
    </row>
    <row r="99" spans="1:9" s="242" customFormat="1" ht="19.5" thickBot="1" x14ac:dyDescent="0.3">
      <c r="A99" s="322"/>
      <c r="B99" s="245" t="s">
        <v>3529</v>
      </c>
      <c r="C99" s="317"/>
      <c r="D99" s="246" t="s">
        <v>3456</v>
      </c>
      <c r="E99" s="247"/>
      <c r="F99" s="247"/>
      <c r="G99" s="247"/>
      <c r="H99" s="248">
        <v>0</v>
      </c>
      <c r="I99" s="249">
        <v>0</v>
      </c>
    </row>
    <row r="100" spans="1:9" s="242" customFormat="1" ht="18" customHeight="1" x14ac:dyDescent="0.25">
      <c r="A100" s="250"/>
      <c r="B100" s="251"/>
      <c r="C100" s="252"/>
      <c r="D100" s="253"/>
      <c r="E100" s="254"/>
      <c r="F100" s="254"/>
      <c r="G100" s="254"/>
      <c r="H100" s="255"/>
    </row>
    <row r="101" spans="1:9" x14ac:dyDescent="0.25">
      <c r="A101" s="318" t="s">
        <v>3530</v>
      </c>
      <c r="B101" s="318"/>
    </row>
  </sheetData>
  <mergeCells count="27">
    <mergeCell ref="H4:I4"/>
    <mergeCell ref="A5:A6"/>
    <mergeCell ref="B5:C5"/>
    <mergeCell ref="D5:D6"/>
    <mergeCell ref="E5:G5"/>
    <mergeCell ref="H5:I5"/>
    <mergeCell ref="H9:I9"/>
    <mergeCell ref="B10:G10"/>
    <mergeCell ref="C11:C26"/>
    <mergeCell ref="D11:D26"/>
    <mergeCell ref="E11:G11"/>
    <mergeCell ref="C78:C91"/>
    <mergeCell ref="D78:D92"/>
    <mergeCell ref="C93:C99"/>
    <mergeCell ref="A101:B101"/>
    <mergeCell ref="D52:D58"/>
    <mergeCell ref="B59:G59"/>
    <mergeCell ref="C60:C68"/>
    <mergeCell ref="D60:D68"/>
    <mergeCell ref="B69:G69"/>
    <mergeCell ref="C70:C76"/>
    <mergeCell ref="D70:D76"/>
    <mergeCell ref="A9:A99"/>
    <mergeCell ref="B27:G27"/>
    <mergeCell ref="C28:C50"/>
    <mergeCell ref="D28:D51"/>
    <mergeCell ref="C52:C5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8</vt:i4>
      </vt:variant>
    </vt:vector>
  </HeadingPairs>
  <TitlesOfParts>
    <vt:vector size="17" baseType="lpstr">
      <vt:lpstr>Приложение 1 МУ1135 (город)</vt:lpstr>
      <vt:lpstr>Приложение 1 МУ1135 (село)</vt:lpstr>
      <vt:lpstr>Приложение 2 МУ1135</vt:lpstr>
      <vt:lpstr>Приложение 3 МУ1135</vt:lpstr>
      <vt:lpstr>Приложение 5 МУ1135 (город)</vt:lpstr>
      <vt:lpstr>Приложение 5 МУ1135 (село)</vt:lpstr>
      <vt:lpstr>Приложение 2 ППРФ24</vt:lpstr>
      <vt:lpstr>Приложение 3 ППРФ24</vt:lpstr>
      <vt:lpstr>ТМ по ТП 2019</vt:lpstr>
      <vt:lpstr>'Приложение 1 МУ1135 (город)'!Область_печати</vt:lpstr>
      <vt:lpstr>'Приложение 1 МУ1135 (село)'!Область_печати</vt:lpstr>
      <vt:lpstr>'Приложение 2 МУ1135'!Область_печати</vt:lpstr>
      <vt:lpstr>'Приложение 2 ППРФ24'!Область_печати</vt:lpstr>
      <vt:lpstr>'Приложение 3 МУ1135'!Область_печати</vt:lpstr>
      <vt:lpstr>'Приложение 3 ППРФ24'!Область_печати</vt:lpstr>
      <vt:lpstr>'Приложение 5 МУ1135 (город)'!Область_печати</vt:lpstr>
      <vt:lpstr>'Приложение 5 МУ1135 (село)'!Область_печати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Бутузова Марина Викторовна</dc:creator>
  <cp:lastModifiedBy>Бутузова Марина Викторовна</cp:lastModifiedBy>
  <dcterms:created xsi:type="dcterms:W3CDTF">2019-10-16T07:41:41Z</dcterms:created>
  <dcterms:modified xsi:type="dcterms:W3CDTF">2019-10-21T09:13:13Z</dcterms:modified>
</cp:coreProperties>
</file>